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900" windowWidth="19200" windowHeight="9480" tabRatio="813" firstSheet="1" activeTab="10"/>
  </bookViews>
  <sheets>
    <sheet name="Contpaq i" sheetId="1" r:id="rId1"/>
    <sheet name="Aspel" sheetId="5" r:id="rId2"/>
    <sheet name="Easy Retail" sheetId="12" r:id="rId3"/>
    <sheet name="Servicio Adicional" sheetId="7" r:id="rId4"/>
    <sheet name="Join Data" sheetId="10" r:id="rId5"/>
    <sheet name="Time Work" sheetId="2" r:id="rId6"/>
    <sheet name="CVA" sheetId="3" r:id="rId7"/>
    <sheet name="Exel" sheetId="15" r:id="rId8"/>
    <sheet name="PCH" sheetId="16" r:id="rId9"/>
    <sheet name="Techsmart" sheetId="6" r:id="rId10"/>
    <sheet name="Timbres" sheetId="11" r:id="rId11"/>
    <sheet name="Bitrix 24" sheetId="13" r:id="rId12"/>
    <sheet name="Selvv" sheetId="14" r:id="rId13"/>
    <sheet name="Thinstuff" sheetId="19" r:id="rId14"/>
    <sheet name="Hoja1" sheetId="20" r:id="rId15"/>
    <sheet name="CVA2" sheetId="21" r:id="rId16"/>
  </sheets>
  <definedNames>
    <definedName name="_xlnm._FilterDatabase" localSheetId="6" hidden="1">CVA!$C$3:$M$5719</definedName>
    <definedName name="_xlnm._FilterDatabase" localSheetId="15" hidden="1">'CVA2'!$A$2:$K$6392</definedName>
    <definedName name="BANCO" localSheetId="1">Aspel!#REF!</definedName>
    <definedName name="CAJA" localSheetId="1">Aspel!#REF!</definedName>
    <definedName name="COI" localSheetId="1">Aspel!#REF!</definedName>
    <definedName name="facture" localSheetId="1">Aspel!#REF!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I" localSheetId="1">Aspel!#REF!</definedName>
    <definedName name="PROD" localSheetId="1">Aspel!#REF!</definedName>
    <definedName name="SAE" localSheetId="1">Aspel!#REF!</definedName>
  </definedNames>
  <calcPr calcId="124519"/>
</workbook>
</file>

<file path=xl/calcChain.xml><?xml version="1.0" encoding="utf-8"?>
<calcChain xmlns="http://schemas.openxmlformats.org/spreadsheetml/2006/main">
  <c r="F12" i="11"/>
  <c r="H22" i="20" l="1"/>
  <c r="O16"/>
  <c r="O17" s="1"/>
  <c r="E9" i="19" l="1"/>
  <c r="E13"/>
  <c r="E12"/>
  <c r="E11"/>
  <c r="E10"/>
  <c r="K22" i="20" l="1"/>
  <c r="K23" s="1"/>
  <c r="H19"/>
  <c r="H20"/>
  <c r="H21"/>
  <c r="H18"/>
  <c r="G25"/>
  <c r="H25" s="1"/>
  <c r="F25"/>
  <c r="J22" l="1"/>
  <c r="G26"/>
  <c r="G27" s="1"/>
  <c r="E30" i="19"/>
  <c r="E28"/>
  <c r="E26"/>
  <c r="E24"/>
  <c r="E21"/>
  <c r="E19"/>
  <c r="E17"/>
  <c r="E15"/>
  <c r="D4" i="12" l="1"/>
  <c r="E4" s="1"/>
  <c r="C11" i="14"/>
  <c r="C10"/>
  <c r="C9"/>
  <c r="C7"/>
  <c r="C12"/>
  <c r="C14"/>
  <c r="B13"/>
  <c r="C13"/>
  <c r="C17"/>
  <c r="C18"/>
  <c r="K42" i="7"/>
  <c r="L54"/>
  <c r="I58"/>
  <c r="I64"/>
  <c r="J64"/>
  <c r="C13" i="12"/>
  <c r="C17" s="1"/>
  <c r="C14"/>
  <c r="C18" s="1"/>
  <c r="C15"/>
  <c r="C16"/>
  <c r="C21"/>
  <c r="C22"/>
  <c r="C26" s="1"/>
  <c r="C23"/>
  <c r="C24"/>
  <c r="C25"/>
  <c r="C29"/>
  <c r="C30"/>
  <c r="C34" s="1"/>
  <c r="C31"/>
  <c r="C32"/>
  <c r="C33"/>
  <c r="M4" i="3"/>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E13" i="11"/>
  <c r="E3"/>
  <c r="E4"/>
  <c r="E5"/>
  <c r="E6"/>
  <c r="E7"/>
  <c r="E8"/>
  <c r="E9"/>
  <c r="E10"/>
  <c r="E11"/>
  <c r="E12"/>
  <c r="E14"/>
  <c r="M5" i="3"/>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O3056" s="1"/>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D38" i="13"/>
  <c r="E38" s="1"/>
  <c r="E37"/>
  <c r="D29"/>
  <c r="E29" s="1"/>
  <c r="D28"/>
  <c r="E28" s="1"/>
  <c r="D23"/>
  <c r="E23" s="1"/>
  <c r="E24" s="1"/>
  <c r="D17"/>
  <c r="E17" s="1"/>
  <c r="D22"/>
  <c r="E22"/>
  <c r="D16"/>
  <c r="E16" s="1"/>
  <c r="D4"/>
  <c r="E4" s="1"/>
  <c r="E5" s="1"/>
  <c r="D9"/>
  <c r="E9" s="1"/>
  <c r="E27"/>
  <c r="E21"/>
  <c r="E15"/>
  <c r="E8"/>
  <c r="D3"/>
  <c r="E3"/>
  <c r="N2" i="3"/>
  <c r="F13" i="6"/>
  <c r="F14"/>
  <c r="F15"/>
  <c r="F16"/>
  <c r="F17"/>
  <c r="F18"/>
  <c r="F19"/>
  <c r="F20"/>
  <c r="F21"/>
  <c r="F22"/>
  <c r="F23"/>
  <c r="F24"/>
  <c r="F25"/>
  <c r="F26"/>
  <c r="F27"/>
  <c r="F28"/>
  <c r="F29"/>
  <c r="F12"/>
  <c r="D258"/>
  <c r="F258" s="1"/>
  <c r="D255"/>
  <c r="F255" s="1"/>
  <c r="G10"/>
  <c r="D486" s="1"/>
  <c r="F486" s="1"/>
  <c r="D395"/>
  <c r="F395" s="1"/>
  <c r="D62"/>
  <c r="F62" s="1"/>
  <c r="D422"/>
  <c r="F422" s="1"/>
  <c r="D459"/>
  <c r="F459" s="1"/>
  <c r="D503"/>
  <c r="F503" s="1"/>
  <c r="D310"/>
  <c r="F310" s="1"/>
  <c r="D331"/>
  <c r="F331" s="1"/>
  <c r="D126"/>
  <c r="F126" s="1"/>
  <c r="D228"/>
  <c r="F228" s="1"/>
  <c r="D470"/>
  <c r="F470" s="1"/>
  <c r="D406"/>
  <c r="F406" s="1"/>
  <c r="D342"/>
  <c r="F342" s="1"/>
  <c r="D294"/>
  <c r="F294" s="1"/>
  <c r="D475"/>
  <c r="F475" s="1"/>
  <c r="D411"/>
  <c r="F411" s="1"/>
  <c r="D363"/>
  <c r="F363" s="1"/>
  <c r="D299"/>
  <c r="F299" s="1"/>
  <c r="D233"/>
  <c r="F233" s="1"/>
  <c r="D492"/>
  <c r="F492" s="1"/>
  <c r="D110"/>
  <c r="F110" s="1"/>
  <c r="D190"/>
  <c r="F190" s="1"/>
  <c r="D438"/>
  <c r="F438" s="1"/>
  <c r="D358"/>
  <c r="F358" s="1"/>
  <c r="D278"/>
  <c r="F278" s="1"/>
  <c r="D427"/>
  <c r="F427" s="1"/>
  <c r="D347"/>
  <c r="F347" s="1"/>
  <c r="D267"/>
  <c r="F267" s="1"/>
  <c r="D46"/>
  <c r="F46" s="1"/>
  <c r="D174"/>
  <c r="F174" s="1"/>
  <c r="D454"/>
  <c r="F454" s="1"/>
  <c r="D390"/>
  <c r="F390" s="1"/>
  <c r="D326"/>
  <c r="F326" s="1"/>
  <c r="D262"/>
  <c r="F262" s="1"/>
  <c r="D443"/>
  <c r="F443" s="1"/>
  <c r="D379"/>
  <c r="F379" s="1"/>
  <c r="D315"/>
  <c r="F315" s="1"/>
  <c r="D249"/>
  <c r="F249" s="1"/>
  <c r="D30"/>
  <c r="F30" s="1"/>
  <c r="D94"/>
  <c r="F94" s="1"/>
  <c r="D158"/>
  <c r="F158" s="1"/>
  <c r="D78"/>
  <c r="F78" s="1"/>
  <c r="D142"/>
  <c r="F142" s="1"/>
  <c r="D39" i="13"/>
  <c r="E39" s="1"/>
  <c r="E40" s="1"/>
  <c r="D224" i="6"/>
  <c r="F224" s="1"/>
  <c r="D221"/>
  <c r="F221" s="1"/>
  <c r="D474"/>
  <c r="F474" s="1"/>
  <c r="D458"/>
  <c r="F458" s="1"/>
  <c r="D442"/>
  <c r="F442" s="1"/>
  <c r="D426"/>
  <c r="F426" s="1"/>
  <c r="D410"/>
  <c r="F410" s="1"/>
  <c r="D394"/>
  <c r="F394" s="1"/>
  <c r="D378"/>
  <c r="F378" s="1"/>
  <c r="D362"/>
  <c r="F362" s="1"/>
  <c r="D346"/>
  <c r="F346" s="1"/>
  <c r="D330"/>
  <c r="F330" s="1"/>
  <c r="D314"/>
  <c r="F314" s="1"/>
  <c r="D298"/>
  <c r="F298" s="1"/>
  <c r="D282"/>
  <c r="F282" s="1"/>
  <c r="D266"/>
  <c r="F266" s="1"/>
  <c r="D248"/>
  <c r="F248" s="1"/>
  <c r="D479"/>
  <c r="F479" s="1"/>
  <c r="D463"/>
  <c r="F463" s="1"/>
  <c r="D447"/>
  <c r="F447" s="1"/>
  <c r="D431"/>
  <c r="F431" s="1"/>
  <c r="D415"/>
  <c r="F415" s="1"/>
  <c r="D399"/>
  <c r="F399" s="1"/>
  <c r="D383"/>
  <c r="F383" s="1"/>
  <c r="D367"/>
  <c r="F367" s="1"/>
  <c r="D351"/>
  <c r="F351" s="1"/>
  <c r="D335"/>
  <c r="F335" s="1"/>
  <c r="D319"/>
  <c r="F319" s="1"/>
  <c r="D303"/>
  <c r="F303" s="1"/>
  <c r="D287"/>
  <c r="F287" s="1"/>
  <c r="D271"/>
  <c r="F271" s="1"/>
  <c r="D253"/>
  <c r="F253" s="1"/>
  <c r="D237"/>
  <c r="F237" s="1"/>
  <c r="D499"/>
  <c r="F499" s="1"/>
  <c r="D488"/>
  <c r="F488" s="1"/>
  <c r="D506"/>
  <c r="F506" s="1"/>
  <c r="D40"/>
  <c r="F40" s="1"/>
  <c r="D56"/>
  <c r="F56" s="1"/>
  <c r="D72"/>
  <c r="F72" s="1"/>
  <c r="D88"/>
  <c r="F88" s="1"/>
  <c r="D104"/>
  <c r="F104" s="1"/>
  <c r="D120"/>
  <c r="F120" s="1"/>
  <c r="D136"/>
  <c r="F136" s="1"/>
  <c r="D152"/>
  <c r="F152" s="1"/>
  <c r="D168"/>
  <c r="F168" s="1"/>
  <c r="D184"/>
  <c r="F184" s="1"/>
  <c r="D206"/>
  <c r="F206" s="1"/>
  <c r="D200"/>
  <c r="F200" s="1"/>
  <c r="D232"/>
  <c r="F232" s="1"/>
  <c r="D225"/>
  <c r="F225" s="1"/>
  <c r="D478"/>
  <c r="F478" s="1"/>
  <c r="D462"/>
  <c r="F462" s="1"/>
  <c r="D446"/>
  <c r="F446" s="1"/>
  <c r="D430"/>
  <c r="F430" s="1"/>
  <c r="D414"/>
  <c r="F414" s="1"/>
  <c r="D398"/>
  <c r="F398" s="1"/>
  <c r="D382"/>
  <c r="F382" s="1"/>
  <c r="D366"/>
  <c r="F366" s="1"/>
  <c r="D350"/>
  <c r="F350" s="1"/>
  <c r="D334"/>
  <c r="F334" s="1"/>
  <c r="D318"/>
  <c r="F318" s="1"/>
  <c r="D302"/>
  <c r="F302" s="1"/>
  <c r="D286"/>
  <c r="F286" s="1"/>
  <c r="D270"/>
  <c r="F270" s="1"/>
  <c r="D252"/>
  <c r="F252" s="1"/>
  <c r="D483"/>
  <c r="F483" s="1"/>
  <c r="D467"/>
  <c r="F467" s="1"/>
  <c r="D451"/>
  <c r="F451" s="1"/>
  <c r="D436"/>
  <c r="F436" s="1"/>
  <c r="D419"/>
  <c r="F419" s="1"/>
  <c r="D403"/>
  <c r="F403" s="1"/>
  <c r="D387"/>
  <c r="F387" s="1"/>
  <c r="D371"/>
  <c r="F371" s="1"/>
  <c r="D355"/>
  <c r="F355" s="1"/>
  <c r="D339"/>
  <c r="F339" s="1"/>
  <c r="D323"/>
  <c r="F323" s="1"/>
  <c r="D307"/>
  <c r="F307" s="1"/>
  <c r="D291"/>
  <c r="F291" s="1"/>
  <c r="D275"/>
  <c r="F275" s="1"/>
  <c r="D259"/>
  <c r="F259" s="1"/>
  <c r="D241"/>
  <c r="F241" s="1"/>
  <c r="D495"/>
  <c r="F495" s="1"/>
  <c r="D511"/>
  <c r="F511" s="1"/>
  <c r="D502"/>
  <c r="F502" s="1"/>
  <c r="D38"/>
  <c r="F38" s="1"/>
  <c r="D54"/>
  <c r="F54" s="1"/>
  <c r="D70"/>
  <c r="F70" s="1"/>
  <c r="D86"/>
  <c r="F86" s="1"/>
  <c r="D102"/>
  <c r="F102" s="1"/>
  <c r="D118"/>
  <c r="F118"/>
  <c r="D134"/>
  <c r="F134" s="1"/>
  <c r="D150"/>
  <c r="F150" s="1"/>
  <c r="D166"/>
  <c r="F166" s="1"/>
  <c r="D182"/>
  <c r="F182" s="1"/>
  <c r="D198"/>
  <c r="F198" s="1"/>
  <c r="D214"/>
  <c r="F214" s="1"/>
  <c r="D236"/>
  <c r="F236" s="1"/>
  <c r="D229"/>
  <c r="F229" s="1"/>
  <c r="D482"/>
  <c r="F482" s="1"/>
  <c r="D466"/>
  <c r="F466" s="1"/>
  <c r="D450"/>
  <c r="F450" s="1"/>
  <c r="D434"/>
  <c r="F434" s="1"/>
  <c r="D418"/>
  <c r="F418" s="1"/>
  <c r="D402"/>
  <c r="F402" s="1"/>
  <c r="D386"/>
  <c r="F386" s="1"/>
  <c r="D370"/>
  <c r="F370" s="1"/>
  <c r="D354"/>
  <c r="F354" s="1"/>
  <c r="D338"/>
  <c r="F338" s="1"/>
  <c r="D322"/>
  <c r="F322" s="1"/>
  <c r="D306"/>
  <c r="F306" s="1"/>
  <c r="D290"/>
  <c r="F290" s="1"/>
  <c r="D274"/>
  <c r="F274" s="1"/>
  <c r="D256"/>
  <c r="F256" s="1"/>
  <c r="D487"/>
  <c r="F487" s="1"/>
  <c r="D471"/>
  <c r="F471" s="1"/>
  <c r="D455"/>
  <c r="F455"/>
  <c r="D439"/>
  <c r="F439" s="1"/>
  <c r="D423"/>
  <c r="F423" s="1"/>
  <c r="D407"/>
  <c r="F407" s="1"/>
  <c r="D391"/>
  <c r="F391" s="1"/>
  <c r="D375"/>
  <c r="F375" s="1"/>
  <c r="D359"/>
  <c r="F359" s="1"/>
  <c r="D343"/>
  <c r="F343" s="1"/>
  <c r="D328"/>
  <c r="F328" s="1"/>
  <c r="D311"/>
  <c r="F311" s="1"/>
  <c r="D295"/>
  <c r="F295" s="1"/>
  <c r="D279"/>
  <c r="F279" s="1"/>
  <c r="D263"/>
  <c r="F263" s="1"/>
  <c r="D245"/>
  <c r="F245" s="1"/>
  <c r="D491"/>
  <c r="F491" s="1"/>
  <c r="D507"/>
  <c r="F507" s="1"/>
  <c r="D496"/>
  <c r="F496" s="1"/>
  <c r="D32"/>
  <c r="F32" s="1"/>
  <c r="D48"/>
  <c r="F48" s="1"/>
  <c r="D64"/>
  <c r="F64" s="1"/>
  <c r="D80"/>
  <c r="F80" s="1"/>
  <c r="D96"/>
  <c r="F96" s="1"/>
  <c r="D112"/>
  <c r="F112" s="1"/>
  <c r="D128"/>
  <c r="F128" s="1"/>
  <c r="D144"/>
  <c r="F144" s="1"/>
  <c r="D160"/>
  <c r="F160" s="1"/>
  <c r="D176"/>
  <c r="F176" s="1"/>
  <c r="D192"/>
  <c r="F192" s="1"/>
  <c r="D208"/>
  <c r="F208" s="1"/>
  <c r="D240"/>
  <c r="F240" s="1"/>
  <c r="D220"/>
  <c r="F220" s="1"/>
  <c r="D217"/>
  <c r="F217" s="1"/>
  <c r="D215"/>
  <c r="F215" s="1"/>
  <c r="D213"/>
  <c r="F213" s="1"/>
  <c r="D211"/>
  <c r="F211" s="1"/>
  <c r="D209"/>
  <c r="F209" s="1"/>
  <c r="D207"/>
  <c r="F207" s="1"/>
  <c r="D205"/>
  <c r="F205" s="1"/>
  <c r="D203"/>
  <c r="F203" s="1"/>
  <c r="D201"/>
  <c r="F201" s="1"/>
  <c r="D199"/>
  <c r="F199" s="1"/>
  <c r="D197"/>
  <c r="F197" s="1"/>
  <c r="D195"/>
  <c r="F195" s="1"/>
  <c r="D193"/>
  <c r="F193" s="1"/>
  <c r="D191"/>
  <c r="F191" s="1"/>
  <c r="D189"/>
  <c r="F189" s="1"/>
  <c r="D187"/>
  <c r="F187" s="1"/>
  <c r="D185"/>
  <c r="F185" s="1"/>
  <c r="D183"/>
  <c r="F183" s="1"/>
  <c r="D181"/>
  <c r="F181" s="1"/>
  <c r="D179"/>
  <c r="F179" s="1"/>
  <c r="D177"/>
  <c r="F177" s="1"/>
  <c r="D175"/>
  <c r="F175" s="1"/>
  <c r="D173"/>
  <c r="F173" s="1"/>
  <c r="D171"/>
  <c r="F171" s="1"/>
  <c r="D169"/>
  <c r="F169" s="1"/>
  <c r="D167"/>
  <c r="F167" s="1"/>
  <c r="D165"/>
  <c r="F165" s="1"/>
  <c r="D163"/>
  <c r="F163" s="1"/>
  <c r="D161"/>
  <c r="F161" s="1"/>
  <c r="D159"/>
  <c r="F159" s="1"/>
  <c r="D157"/>
  <c r="F157" s="1"/>
  <c r="D155"/>
  <c r="F155" s="1"/>
  <c r="D153"/>
  <c r="F153" s="1"/>
  <c r="D151"/>
  <c r="F151" s="1"/>
  <c r="D149"/>
  <c r="F149" s="1"/>
  <c r="D147"/>
  <c r="F147" s="1"/>
  <c r="D145"/>
  <c r="F145" s="1"/>
  <c r="D143"/>
  <c r="F143" s="1"/>
  <c r="D141"/>
  <c r="F141" s="1"/>
  <c r="D139"/>
  <c r="F139" s="1"/>
  <c r="D137"/>
  <c r="F137" s="1"/>
  <c r="D135"/>
  <c r="F135" s="1"/>
  <c r="D133"/>
  <c r="F133" s="1"/>
  <c r="D131"/>
  <c r="F131" s="1"/>
  <c r="D129"/>
  <c r="F129" s="1"/>
  <c r="D127"/>
  <c r="F127" s="1"/>
  <c r="D125"/>
  <c r="F125" s="1"/>
  <c r="D123"/>
  <c r="F123" s="1"/>
  <c r="D122"/>
  <c r="F122" s="1"/>
  <c r="D119"/>
  <c r="F119" s="1"/>
  <c r="D117"/>
  <c r="F117" s="1"/>
  <c r="D115"/>
  <c r="F115" s="1"/>
  <c r="D113"/>
  <c r="F113" s="1"/>
  <c r="D111"/>
  <c r="F111"/>
  <c r="D109"/>
  <c r="F109" s="1"/>
  <c r="D107"/>
  <c r="F107" s="1"/>
  <c r="D105"/>
  <c r="F105" s="1"/>
  <c r="D103"/>
  <c r="F103" s="1"/>
  <c r="D101"/>
  <c r="F101" s="1"/>
  <c r="D99"/>
  <c r="F99" s="1"/>
  <c r="D97"/>
  <c r="F97" s="1"/>
  <c r="D95"/>
  <c r="F95" s="1"/>
  <c r="D93"/>
  <c r="F93" s="1"/>
  <c r="D91"/>
  <c r="F91" s="1"/>
  <c r="D89"/>
  <c r="F89" s="1"/>
  <c r="D87"/>
  <c r="F87" s="1"/>
  <c r="D85"/>
  <c r="F85" s="1"/>
  <c r="D83"/>
  <c r="F83" s="1"/>
  <c r="D81"/>
  <c r="F81" s="1"/>
  <c r="D79"/>
  <c r="F79" s="1"/>
  <c r="D77"/>
  <c r="F77" s="1"/>
  <c r="D75"/>
  <c r="F75" s="1"/>
  <c r="D73"/>
  <c r="F73" s="1"/>
  <c r="D71"/>
  <c r="F71" s="1"/>
  <c r="D69"/>
  <c r="F69" s="1"/>
  <c r="D67"/>
  <c r="F67" s="1"/>
  <c r="D65"/>
  <c r="F65" s="1"/>
  <c r="D63"/>
  <c r="F63"/>
  <c r="D61"/>
  <c r="F61" s="1"/>
  <c r="D59"/>
  <c r="F59" s="1"/>
  <c r="D57"/>
  <c r="F57" s="1"/>
  <c r="D55"/>
  <c r="F55" s="1"/>
  <c r="D53"/>
  <c r="F53" s="1"/>
  <c r="D51"/>
  <c r="F51" s="1"/>
  <c r="D49"/>
  <c r="F49" s="1"/>
  <c r="D47"/>
  <c r="F47" s="1"/>
  <c r="D45"/>
  <c r="F45" s="1"/>
  <c r="D43"/>
  <c r="F43" s="1"/>
  <c r="D41"/>
  <c r="F41" s="1"/>
  <c r="D39"/>
  <c r="F39" s="1"/>
  <c r="D37"/>
  <c r="F37" s="1"/>
  <c r="D35"/>
  <c r="F35" s="1"/>
  <c r="D33"/>
  <c r="F33" s="1"/>
  <c r="D31"/>
  <c r="F31" s="1"/>
  <c r="D231"/>
  <c r="F231" s="1"/>
  <c r="D512"/>
  <c r="F512" s="1"/>
  <c r="D508"/>
  <c r="F508" s="1"/>
  <c r="D504"/>
  <c r="F504" s="1"/>
  <c r="D500"/>
  <c r="F500" s="1"/>
  <c r="D510"/>
  <c r="F510" s="1"/>
  <c r="D34"/>
  <c r="F34" s="1"/>
  <c r="D42"/>
  <c r="F42" s="1"/>
  <c r="D50"/>
  <c r="F50" s="1"/>
  <c r="D58"/>
  <c r="F58" s="1"/>
  <c r="D66"/>
  <c r="F66" s="1"/>
  <c r="D74"/>
  <c r="F74" s="1"/>
  <c r="D82"/>
  <c r="F82" s="1"/>
  <c r="D90"/>
  <c r="F90" s="1"/>
  <c r="D98"/>
  <c r="F98" s="1"/>
  <c r="D106"/>
  <c r="F106" s="1"/>
  <c r="D114"/>
  <c r="F114" s="1"/>
  <c r="D121"/>
  <c r="F121" s="1"/>
  <c r="D130"/>
  <c r="F130" s="1"/>
  <c r="D138"/>
  <c r="F138" s="1"/>
  <c r="D146"/>
  <c r="F146" s="1"/>
  <c r="D154"/>
  <c r="F154" s="1"/>
  <c r="D162"/>
  <c r="F162" s="1"/>
  <c r="D170"/>
  <c r="F170"/>
  <c r="D178"/>
  <c r="F178" s="1"/>
  <c r="D186"/>
  <c r="F186" s="1"/>
  <c r="D194"/>
  <c r="F194" s="1"/>
  <c r="D202"/>
  <c r="F202" s="1"/>
  <c r="D210"/>
  <c r="F210" s="1"/>
  <c r="D218"/>
  <c r="F218" s="1"/>
  <c r="D230"/>
  <c r="F230" s="1"/>
  <c r="D226"/>
  <c r="F226" s="1"/>
  <c r="D238"/>
  <c r="F238" s="1"/>
  <c r="D234"/>
  <c r="F234" s="1"/>
  <c r="D227"/>
  <c r="F227" s="1"/>
  <c r="D223"/>
  <c r="F223" s="1"/>
  <c r="D219"/>
  <c r="F219" s="1"/>
  <c r="D484"/>
  <c r="F484" s="1"/>
  <c r="D480"/>
  <c r="F480" s="1"/>
  <c r="D476"/>
  <c r="F476" s="1"/>
  <c r="D472"/>
  <c r="F472" s="1"/>
  <c r="D468"/>
  <c r="F468" s="1"/>
  <c r="D464"/>
  <c r="F464" s="1"/>
  <c r="D460"/>
  <c r="F460" s="1"/>
  <c r="D456"/>
  <c r="F456" s="1"/>
  <c r="D452"/>
  <c r="F452" s="1"/>
  <c r="D449"/>
  <c r="F449" s="1"/>
  <c r="D444"/>
  <c r="F444" s="1"/>
  <c r="D440"/>
  <c r="F440" s="1"/>
  <c r="D435"/>
  <c r="F435" s="1"/>
  <c r="D432"/>
  <c r="F432" s="1"/>
  <c r="D428"/>
  <c r="F428" s="1"/>
  <c r="D424"/>
  <c r="F424" s="1"/>
  <c r="D420"/>
  <c r="F420" s="1"/>
  <c r="D416"/>
  <c r="F416" s="1"/>
  <c r="D412"/>
  <c r="F412" s="1"/>
  <c r="D408"/>
  <c r="F408" s="1"/>
  <c r="D404"/>
  <c r="F404" s="1"/>
  <c r="D400"/>
  <c r="F400" s="1"/>
  <c r="D396"/>
  <c r="F396" s="1"/>
  <c r="D392"/>
  <c r="F392" s="1"/>
  <c r="D388"/>
  <c r="F388" s="1"/>
  <c r="D384"/>
  <c r="F384" s="1"/>
  <c r="D380"/>
  <c r="F380" s="1"/>
  <c r="D376"/>
  <c r="F376" s="1"/>
  <c r="D372"/>
  <c r="F372" s="1"/>
  <c r="D368"/>
  <c r="F368" s="1"/>
  <c r="D364"/>
  <c r="F364" s="1"/>
  <c r="D360"/>
  <c r="F360" s="1"/>
  <c r="D356"/>
  <c r="F356" s="1"/>
  <c r="D352"/>
  <c r="F352" s="1"/>
  <c r="D348"/>
  <c r="F348" s="1"/>
  <c r="D344"/>
  <c r="F344" s="1"/>
  <c r="D340"/>
  <c r="F340" s="1"/>
  <c r="D336"/>
  <c r="F336" s="1"/>
  <c r="D332"/>
  <c r="F332" s="1"/>
  <c r="D327"/>
  <c r="F327" s="1"/>
  <c r="D324"/>
  <c r="F324" s="1"/>
  <c r="D320"/>
  <c r="F320" s="1"/>
  <c r="D316"/>
  <c r="F316" s="1"/>
  <c r="D312"/>
  <c r="F312" s="1"/>
  <c r="D308"/>
  <c r="F308" s="1"/>
  <c r="D304"/>
  <c r="F304" s="1"/>
  <c r="D300"/>
  <c r="F300" s="1"/>
  <c r="D296"/>
  <c r="F296" s="1"/>
  <c r="D292"/>
  <c r="F292" s="1"/>
  <c r="D288"/>
  <c r="F288" s="1"/>
  <c r="D284"/>
  <c r="F284" s="1"/>
  <c r="D280"/>
  <c r="F280" s="1"/>
  <c r="D276"/>
  <c r="F276" s="1"/>
  <c r="D272"/>
  <c r="F272" s="1"/>
  <c r="D268"/>
  <c r="F268" s="1"/>
  <c r="D264"/>
  <c r="F264" s="1"/>
  <c r="D260"/>
  <c r="F260" s="1"/>
  <c r="D254"/>
  <c r="F254" s="1"/>
  <c r="D250"/>
  <c r="F250" s="1"/>
  <c r="D246"/>
  <c r="F246" s="1"/>
  <c r="D242"/>
  <c r="F242" s="1"/>
  <c r="D485"/>
  <c r="F485" s="1"/>
  <c r="D481"/>
  <c r="F481" s="1"/>
  <c r="D477"/>
  <c r="F477" s="1"/>
  <c r="D473"/>
  <c r="F473" s="1"/>
  <c r="D469"/>
  <c r="F469" s="1"/>
  <c r="D465"/>
  <c r="F465" s="1"/>
  <c r="D461"/>
  <c r="F461" s="1"/>
  <c r="D457"/>
  <c r="F457" s="1"/>
  <c r="D453"/>
  <c r="F453" s="1"/>
  <c r="D448"/>
  <c r="F448" s="1"/>
  <c r="D445"/>
  <c r="F445" s="1"/>
  <c r="D441"/>
  <c r="F441" s="1"/>
  <c r="D437"/>
  <c r="F437" s="1"/>
  <c r="D433"/>
  <c r="F433" s="1"/>
  <c r="D429"/>
  <c r="F429" s="1"/>
  <c r="D425"/>
  <c r="F425" s="1"/>
  <c r="D421"/>
  <c r="F421" s="1"/>
  <c r="D417"/>
  <c r="F417" s="1"/>
  <c r="D413"/>
  <c r="F413" s="1"/>
  <c r="D409"/>
  <c r="F409" s="1"/>
  <c r="D405"/>
  <c r="F405" s="1"/>
  <c r="D401"/>
  <c r="F401" s="1"/>
  <c r="D397"/>
  <c r="F397" s="1"/>
  <c r="D393"/>
  <c r="F393" s="1"/>
  <c r="D389"/>
  <c r="F389" s="1"/>
  <c r="D385"/>
  <c r="F385" s="1"/>
  <c r="D381"/>
  <c r="F381" s="1"/>
  <c r="D377"/>
  <c r="F377" s="1"/>
  <c r="D373"/>
  <c r="F373" s="1"/>
  <c r="D369"/>
  <c r="F369" s="1"/>
  <c r="D365"/>
  <c r="F365" s="1"/>
  <c r="D361"/>
  <c r="F361" s="1"/>
  <c r="D357"/>
  <c r="F357" s="1"/>
  <c r="D353"/>
  <c r="F353" s="1"/>
  <c r="D349"/>
  <c r="F349" s="1"/>
  <c r="D345"/>
  <c r="F345" s="1"/>
  <c r="D341"/>
  <c r="F341" s="1"/>
  <c r="D337"/>
  <c r="F337" s="1"/>
  <c r="D333"/>
  <c r="F333" s="1"/>
  <c r="D329"/>
  <c r="F329" s="1"/>
  <c r="D325"/>
  <c r="F325" s="1"/>
  <c r="D321"/>
  <c r="F321" s="1"/>
  <c r="D317"/>
  <c r="F317" s="1"/>
  <c r="D313"/>
  <c r="F313" s="1"/>
  <c r="D309"/>
  <c r="F309" s="1"/>
  <c r="D305"/>
  <c r="F305" s="1"/>
  <c r="D301"/>
  <c r="F301" s="1"/>
  <c r="D297"/>
  <c r="F297" s="1"/>
  <c r="D293"/>
  <c r="F293" s="1"/>
  <c r="D289"/>
  <c r="F289" s="1"/>
  <c r="D285"/>
  <c r="F285" s="1"/>
  <c r="D281"/>
  <c r="F281" s="1"/>
  <c r="D277"/>
  <c r="F277" s="1"/>
  <c r="D273"/>
  <c r="F273" s="1"/>
  <c r="D269"/>
  <c r="F269" s="1"/>
  <c r="D265"/>
  <c r="F265" s="1"/>
  <c r="D261"/>
  <c r="F261" s="1"/>
  <c r="D257"/>
  <c r="F257" s="1"/>
  <c r="D251"/>
  <c r="F251" s="1"/>
  <c r="D247"/>
  <c r="F247" s="1"/>
  <c r="D243"/>
  <c r="F243" s="1"/>
  <c r="D239"/>
  <c r="F239"/>
  <c r="D235"/>
  <c r="F235" s="1"/>
  <c r="D489"/>
  <c r="F489" s="1"/>
  <c r="D493"/>
  <c r="F493" s="1"/>
  <c r="D497"/>
  <c r="F497" s="1"/>
  <c r="D501"/>
  <c r="F501" s="1"/>
  <c r="D505"/>
  <c r="F505" s="1"/>
  <c r="D509"/>
  <c r="F509" s="1"/>
  <c r="D513"/>
  <c r="F513" s="1"/>
  <c r="D490"/>
  <c r="F490" s="1"/>
  <c r="D494"/>
  <c r="F494" s="1"/>
  <c r="D498"/>
  <c r="F498" s="1"/>
  <c r="D514"/>
  <c r="F514" s="1"/>
  <c r="D36"/>
  <c r="F36" s="1"/>
  <c r="D44"/>
  <c r="F44" s="1"/>
  <c r="D52"/>
  <c r="F52" s="1"/>
  <c r="D60"/>
  <c r="F60" s="1"/>
  <c r="D68"/>
  <c r="F68" s="1"/>
  <c r="D76"/>
  <c r="F76" s="1"/>
  <c r="D84"/>
  <c r="F84" s="1"/>
  <c r="D92"/>
  <c r="F92" s="1"/>
  <c r="D100"/>
  <c r="F100" s="1"/>
  <c r="D108"/>
  <c r="F108" s="1"/>
  <c r="D116"/>
  <c r="F116" s="1"/>
  <c r="D124"/>
  <c r="F124" s="1"/>
  <c r="D132"/>
  <c r="F132" s="1"/>
  <c r="D140"/>
  <c r="F140" s="1"/>
  <c r="D148"/>
  <c r="F148" s="1"/>
  <c r="D156"/>
  <c r="F156" s="1"/>
  <c r="D164"/>
  <c r="F164" s="1"/>
  <c r="D172"/>
  <c r="F172" s="1"/>
  <c r="D180"/>
  <c r="F180" s="1"/>
  <c r="D188"/>
  <c r="F188" s="1"/>
  <c r="D196"/>
  <c r="F196" s="1"/>
  <c r="D204"/>
  <c r="F204" s="1"/>
  <c r="D212"/>
  <c r="F212" s="1"/>
  <c r="D222"/>
  <c r="F222" s="1"/>
  <c r="D374" l="1"/>
  <c r="F374" s="1"/>
  <c r="E18" i="13"/>
  <c r="E31"/>
  <c r="E10"/>
  <c r="D244" i="6"/>
  <c r="F244" s="1"/>
  <c r="D216"/>
  <c r="F216" s="1"/>
  <c r="D283"/>
  <c r="F283" s="1"/>
</calcChain>
</file>

<file path=xl/comments1.xml><?xml version="1.0" encoding="utf-8"?>
<comments xmlns="http://schemas.openxmlformats.org/spreadsheetml/2006/main">
  <authors>
    <author>Novela</author>
  </authors>
  <commentList>
    <comment ref="C3" authorId="0">
      <text>
        <r>
          <rPr>
            <b/>
            <sz val="9"/>
            <color indexed="81"/>
            <rFont val="Tahoma"/>
            <family val="2"/>
          </rPr>
          <t>Novela:</t>
        </r>
        <r>
          <rPr>
            <sz val="9"/>
            <color indexed="81"/>
            <rFont val="Tahoma"/>
            <family val="2"/>
          </rPr>
          <t xml:space="preserve">
Paq. de 300 timbres incluidos con usuario base</t>
        </r>
      </text>
    </comment>
    <comment ref="E3" authorId="0">
      <text>
        <r>
          <rPr>
            <b/>
            <sz val="9"/>
            <color indexed="81"/>
            <rFont val="Tahoma"/>
            <family val="2"/>
          </rPr>
          <t>Novela:</t>
        </r>
        <r>
          <rPr>
            <sz val="9"/>
            <color indexed="81"/>
            <rFont val="Tahoma"/>
            <family val="2"/>
          </rPr>
          <t xml:space="preserve">
Paq. de 100 timbres incluidos con usuario base</t>
        </r>
      </text>
    </comment>
    <comment ref="F3" authorId="0">
      <text>
        <r>
          <rPr>
            <b/>
            <sz val="9"/>
            <color indexed="81"/>
            <rFont val="Tahoma"/>
            <family val="2"/>
          </rPr>
          <t>Novela:</t>
        </r>
        <r>
          <rPr>
            <sz val="9"/>
            <color indexed="81"/>
            <rFont val="Tahoma"/>
            <family val="2"/>
          </rPr>
          <t xml:space="preserve">
Paq. de 100 timbres incluidos con usuario base</t>
        </r>
      </text>
    </comment>
    <comment ref="C11" authorId="0">
      <text>
        <r>
          <rPr>
            <b/>
            <sz val="9"/>
            <color indexed="81"/>
            <rFont val="Tahoma"/>
            <family val="2"/>
          </rPr>
          <t>Novela:</t>
        </r>
        <r>
          <rPr>
            <sz val="9"/>
            <color indexed="81"/>
            <rFont val="Tahoma"/>
            <family val="2"/>
          </rPr>
          <t xml:space="preserve">
Paq. de 100 timbres incluidos con usuario base</t>
        </r>
      </text>
    </comment>
    <comment ref="C19" authorId="0">
      <text>
        <r>
          <rPr>
            <b/>
            <sz val="9"/>
            <color indexed="81"/>
            <rFont val="Tahoma"/>
            <family val="2"/>
          </rPr>
          <t>Novela:</t>
        </r>
        <r>
          <rPr>
            <sz val="9"/>
            <color indexed="81"/>
            <rFont val="Tahoma"/>
            <family val="2"/>
          </rPr>
          <t xml:space="preserve">
Paq. de 100 timbres incluidos con usuario base</t>
        </r>
      </text>
    </comment>
    <comment ref="C27" authorId="0">
      <text>
        <r>
          <rPr>
            <b/>
            <sz val="9"/>
            <color indexed="81"/>
            <rFont val="Tahoma"/>
            <family val="2"/>
          </rPr>
          <t>Novela:</t>
        </r>
        <r>
          <rPr>
            <sz val="9"/>
            <color indexed="81"/>
            <rFont val="Tahoma"/>
            <family val="2"/>
          </rPr>
          <t xml:space="preserve">
Paq. de 100 timbres incluidos con usuario base</t>
        </r>
      </text>
    </comment>
  </commentList>
</comments>
</file>

<file path=xl/sharedStrings.xml><?xml version="1.0" encoding="utf-8"?>
<sst xmlns="http://schemas.openxmlformats.org/spreadsheetml/2006/main" count="87180" uniqueCount="26102">
  <si>
    <t>Código</t>
  </si>
  <si>
    <t>FCEBMER</t>
  </si>
  <si>
    <t>FCEDMER</t>
  </si>
  <si>
    <t>FCEBAET</t>
  </si>
  <si>
    <t>FCEDAET</t>
  </si>
  <si>
    <r>
      <t xml:space="preserve">Contpaq i® CFDI en </t>
    </r>
    <r>
      <rPr>
        <i/>
        <sz val="11"/>
        <color indexed="8"/>
        <rFont val="Calibri"/>
        <family val="2"/>
      </rPr>
      <t>linea+</t>
    </r>
    <r>
      <rPr>
        <sz val="11"/>
        <color theme="1"/>
        <rFont val="Calibri"/>
        <family val="2"/>
        <scheme val="minor"/>
      </rPr>
      <t xml:space="preserve"> 1 Empresa Renta</t>
    </r>
  </si>
  <si>
    <t>ADPBAET</t>
  </si>
  <si>
    <t>ADPDAET</t>
  </si>
  <si>
    <t>ADPBANT</t>
  </si>
  <si>
    <t>ADPDANT</t>
  </si>
  <si>
    <t>BANBAET</t>
  </si>
  <si>
    <t>BANDAET</t>
  </si>
  <si>
    <t>BANBANT</t>
  </si>
  <si>
    <t>BANDANT</t>
  </si>
  <si>
    <t>BANBPNT</t>
  </si>
  <si>
    <t>BANDPNT</t>
  </si>
  <si>
    <t>CFDBL1R</t>
  </si>
  <si>
    <t>CONBAET</t>
  </si>
  <si>
    <t>CONDAET</t>
  </si>
  <si>
    <t>CONBANT</t>
  </si>
  <si>
    <t>CONDANT</t>
  </si>
  <si>
    <t>CONBPNT</t>
  </si>
  <si>
    <t>CONDPNT</t>
  </si>
  <si>
    <t>FCEB1ER</t>
  </si>
  <si>
    <t>FCED1ER</t>
  </si>
  <si>
    <t>FCEBANT</t>
  </si>
  <si>
    <t>FCEDANT</t>
  </si>
  <si>
    <t>NOMBAET</t>
  </si>
  <si>
    <t>NOMDAET</t>
  </si>
  <si>
    <t>NOMBANT</t>
  </si>
  <si>
    <t>NOMDANT</t>
  </si>
  <si>
    <t>NOMBLAR</t>
  </si>
  <si>
    <t>NOMDLAR</t>
  </si>
  <si>
    <t>NOMBRLR</t>
  </si>
  <si>
    <t>NOMDRLR</t>
  </si>
  <si>
    <t>PDVBAET</t>
  </si>
  <si>
    <t>PDVDAET</t>
  </si>
  <si>
    <t>PDVBANT</t>
  </si>
  <si>
    <t>PDVDANT</t>
  </si>
  <si>
    <t>PDVBPNT</t>
  </si>
  <si>
    <t>PDVDPNT</t>
  </si>
  <si>
    <t>Asesoria FAC (tarifa fija para clientes que compraron sistema con otro distribuidor)</t>
  </si>
  <si>
    <t>390 x hora</t>
  </si>
  <si>
    <t>FAC Configuracion y capacitación  la primera</t>
  </si>
  <si>
    <t>3hrs.</t>
  </si>
  <si>
    <t>Fijo (no por hora)</t>
  </si>
  <si>
    <t>Implementación de Licencia Adicional CPOS</t>
  </si>
  <si>
    <t>APAQ-Usuario base para implementación (capacitación)</t>
  </si>
  <si>
    <t>precio fijo</t>
  </si>
  <si>
    <t>Capacitación Básica: funciones apaq. 5 hrs</t>
  </si>
  <si>
    <t>APAQ- Implementación y capacitación - Usuario adicional (desde cero)</t>
  </si>
  <si>
    <t>Actu 5 usuarios: servidor. 30 min. 2hrs y media</t>
  </si>
  <si>
    <t>configuración empresa extra en CFAC MU (hasta 999)</t>
  </si>
  <si>
    <t>APAQ Instalación, capacitación y configuración de la segunda empresa</t>
  </si>
  <si>
    <t>Configuración empresa extra CPOS</t>
  </si>
  <si>
    <t>Empresa extra Bancos</t>
  </si>
  <si>
    <t>Instalación, capacitación y configuración de la primer empresa</t>
  </si>
  <si>
    <t>a partir de la segunda 390</t>
  </si>
  <si>
    <t>Empresa extra Punto de Venta</t>
  </si>
  <si>
    <t>Empresa extra Contabilidad</t>
  </si>
  <si>
    <t>Empresa extra Nominas</t>
  </si>
  <si>
    <t>1290 cada empresa</t>
  </si>
  <si>
    <t>645  antunez</t>
  </si>
  <si>
    <t>Implementación e instalación presencial</t>
  </si>
  <si>
    <t>x hora</t>
  </si>
  <si>
    <t>Configuracion de adenda (puede incluirse dentro de la implementación, pero si se considera una configuración extra)</t>
  </si>
  <si>
    <t>fijo</t>
  </si>
  <si>
    <t>Configuración de formato amigable</t>
  </si>
  <si>
    <t>Actualizacion Nóminas: Se cobrará extra por usuario base</t>
  </si>
  <si>
    <t>Por usuario extra</t>
  </si>
  <si>
    <t>Configuración de empresa extra en nóminas, de versión vieja a Nominas V. actual.</t>
  </si>
  <si>
    <t>Licencia Anual Hamachi</t>
  </si>
  <si>
    <t>Precio por empresa: De versión a versión</t>
  </si>
  <si>
    <t>550 por empresa</t>
  </si>
  <si>
    <t xml:space="preserve">Actualización Nóminas: </t>
  </si>
  <si>
    <t>el servicio</t>
  </si>
  <si>
    <t>Configuracion base del CFAC</t>
  </si>
  <si>
    <t>Contpaq i® Contabilidad U. Base Actualización Especial T</t>
  </si>
  <si>
    <t>Contpaq i® Contabilidad U. Adicional Actualización Especial T</t>
  </si>
  <si>
    <t>Contpaq i® Contabilidad U. Base Actualización Normal T</t>
  </si>
  <si>
    <t>Contpaq i® Contabilidad U. Adicional Actualización Normal T</t>
  </si>
  <si>
    <t>Contpaq i® Contabilidad U. Base Licencia Adicional T</t>
  </si>
  <si>
    <t>Contpaq i® Contabilidad U. Base Producto Nuevo T</t>
  </si>
  <si>
    <t>Contpaq i® Contabilidad U. Adicional Producto Nuevo T</t>
  </si>
  <si>
    <t>Contpaq i® Factura Electrónica U. Base Multi-empresa R</t>
  </si>
  <si>
    <t>Contpaq i® Factura Electrónica U. Base 1 empresa R</t>
  </si>
  <si>
    <t>Contpaq i® Factura Electrónica U. Adicional 1 empresa R</t>
  </si>
  <si>
    <t>Contpaq i® Factura Electrónica U. Adicional Multi-empresa R</t>
  </si>
  <si>
    <t>Contpaq i® Factura Electrónica U. Base Actualización Especial T</t>
  </si>
  <si>
    <t>Contpaq i® Factura Electrónica U. Adicional Actualización Especial T</t>
  </si>
  <si>
    <t>Contpaq i® Factura Electrónica U. Base Actualización Normal T</t>
  </si>
  <si>
    <t>Contpaq i® Factura Electrónica U. Adicional Actualización Normal T</t>
  </si>
  <si>
    <t>Contpaq i®Factura Electrónica U. Base Licencia Adicional T</t>
  </si>
  <si>
    <t>Contpaq i®Factura Electrónica U. Adicional Licencia Adicional T</t>
  </si>
  <si>
    <t>Contpaq i® Nominas U. Base Actualización Especial T</t>
  </si>
  <si>
    <t>Contpaq i® Nominas U. Adicional Actualización Especial T</t>
  </si>
  <si>
    <t>Contpaq i® Nominas U. Adicional Actualización Normal T</t>
  </si>
  <si>
    <t>Contpaq i® Nominas U. Base Licencia Adicional T</t>
  </si>
  <si>
    <t>Contpaq i® Nominas U. Adicional Licencia Adicional T</t>
  </si>
  <si>
    <t>Contpaq i® Nominas U. Base Licencia Anual Nueva R</t>
  </si>
  <si>
    <t>Contpaq i® Nominas U. Adicional Licencia Anual Nueva R</t>
  </si>
  <si>
    <t>Contpaq i® Nominas U. Adicional Usuario Adicional T</t>
  </si>
  <si>
    <t>Contpaq i® Nominas U. Base Renovación Licencia Anual R</t>
  </si>
  <si>
    <t>Contpaq i® Nominas U. Adicional Renovación Licencia Anual R</t>
  </si>
  <si>
    <t>Contpaq i® Punto de Venta U. Base Actualización Especial T</t>
  </si>
  <si>
    <t>Contpaq i® Punto de Venta U. Adicional Actualización Especial T</t>
  </si>
  <si>
    <t>Contpaq i® Punto de Venta U. Base Actualización Normal T</t>
  </si>
  <si>
    <t>Contpaq i® Punto de Venta U. Adicional Actualización Normal T</t>
  </si>
  <si>
    <t>Contpaq i® Punto de Venta U. Base Licencia Adicional T</t>
  </si>
  <si>
    <t>Contpaq i® Punto de Venta U. Adicional Licencia Adicional T</t>
  </si>
  <si>
    <t>Contpaq i® Punto de Venta U. Base Producto Nuevo T</t>
  </si>
  <si>
    <t>Contpaq i® Punto de Venta U. Adicional Producto Nuevo T</t>
  </si>
  <si>
    <t>CMLBPNR</t>
  </si>
  <si>
    <t>CMLDPNR</t>
  </si>
  <si>
    <t>Contpaq i® Nominas U. Base Actualización Normal T</t>
  </si>
  <si>
    <t>Contpaq i® Comercial U. Base Producto Nuevo R</t>
  </si>
  <si>
    <t>Contpaq i® Comercial U. Adicional Producto Nuevo R</t>
  </si>
  <si>
    <t>Precio S/IVA</t>
  </si>
  <si>
    <t>ADPBLDT</t>
  </si>
  <si>
    <t>BANBLDT</t>
  </si>
  <si>
    <t>BANDLDT</t>
  </si>
  <si>
    <t>CONBLDT</t>
  </si>
  <si>
    <t>CONDLDT</t>
  </si>
  <si>
    <t>Contpaq i® Contabilidad U. Adicional Licencia Adicional T</t>
  </si>
  <si>
    <t>FCEBLDT</t>
  </si>
  <si>
    <t>FCEDLDT</t>
  </si>
  <si>
    <t>NOMBLDT</t>
  </si>
  <si>
    <t>NOMDUDT</t>
  </si>
  <si>
    <t>NOMDLDT</t>
  </si>
  <si>
    <t>PDVBLDT</t>
  </si>
  <si>
    <t>PDVDLDT</t>
  </si>
  <si>
    <t>Contpaq i® Factura Electrónica U. Adicional Usuario Adicional T</t>
  </si>
  <si>
    <t>FCEDUAT</t>
  </si>
  <si>
    <t>Modelo</t>
  </si>
  <si>
    <t>Producto</t>
  </si>
  <si>
    <t>Precio</t>
  </si>
  <si>
    <t>Descripción especial</t>
  </si>
  <si>
    <t>Software Time Work</t>
  </si>
  <si>
    <t>TW10</t>
  </si>
  <si>
    <t>Software Microempresa 10 empleados</t>
  </si>
  <si>
    <t>TW25</t>
  </si>
  <si>
    <t>Software Microempresa 25 empleados</t>
  </si>
  <si>
    <t>TW30</t>
  </si>
  <si>
    <t>Software Microempresa 30 empleados</t>
  </si>
  <si>
    <t>TW100</t>
  </si>
  <si>
    <t>Software Microempresa 100 empleados</t>
  </si>
  <si>
    <t>TW120</t>
  </si>
  <si>
    <t>Software Microempresa 120 empleados</t>
  </si>
  <si>
    <t>Sensores</t>
  </si>
  <si>
    <t>MD-60 STA3</t>
  </si>
  <si>
    <t>Scanner Multiempresa 200 empleados</t>
  </si>
  <si>
    <t>Paquetes</t>
  </si>
  <si>
    <t>TWSTA3-200</t>
  </si>
  <si>
    <t>Software + Scanner Multiempresa 200 empleados</t>
  </si>
  <si>
    <t>Software de Nómina Time Work</t>
  </si>
  <si>
    <t>TWN</t>
  </si>
  <si>
    <t>Software Multiempresa Ilimitado de Empleados</t>
  </si>
  <si>
    <t>Software Activity Monitor</t>
  </si>
  <si>
    <t>TW-AM 4</t>
  </si>
  <si>
    <t>Software Activity Monitor Hogar y Micro Empresa</t>
  </si>
  <si>
    <t>TW-AM 20</t>
  </si>
  <si>
    <t>TW-AM 50</t>
  </si>
  <si>
    <t>Contpaq i® Comercial U. Base Renovación R</t>
  </si>
  <si>
    <t>Contpaq i® Comercial U. Adicional Renovación R</t>
  </si>
  <si>
    <t>CMLDRLR</t>
  </si>
  <si>
    <t>CMLBRLR</t>
  </si>
  <si>
    <t>Licencia</t>
  </si>
  <si>
    <t>Descripción</t>
  </si>
  <si>
    <t>228-10344</t>
  </si>
  <si>
    <t>H22-02465</t>
  </si>
  <si>
    <t>H30-04073</t>
  </si>
  <si>
    <t>D87-05962</t>
  </si>
  <si>
    <t>9ED-00130</t>
  </si>
  <si>
    <t>C5E-01131</t>
  </si>
  <si>
    <t>GHIA DESKTOP AMD KABINI 3850 X4 1.3 GHZ/2GB/500GB/DVD+RW/LM6-1/SFF-NEGRO</t>
  </si>
  <si>
    <t>LECTOR DE CODIGO DE BARRAS OPTICO LARGO ALCANCE EC LINE NEGRO, USB</t>
  </si>
  <si>
    <t>CAJON DE DINERO EC LINE ELEGANCE EC-CD-100M-II-G, NEGRO, COMPARTIMIENTOS BILLETES 5 / MONEDAS 7</t>
  </si>
  <si>
    <t>SAE1PH</t>
  </si>
  <si>
    <t>SAE1APH</t>
  </si>
  <si>
    <t>NOI1PJ</t>
  </si>
  <si>
    <t>NOI1APJ</t>
  </si>
  <si>
    <t>COI1PK</t>
  </si>
  <si>
    <t>COI1APK</t>
  </si>
  <si>
    <t>BCO1P</t>
  </si>
  <si>
    <t>BCO1AP</t>
  </si>
  <si>
    <t>PROD1PD</t>
  </si>
  <si>
    <t>PROD1APD</t>
  </si>
  <si>
    <t>Clave</t>
  </si>
  <si>
    <t>SAE1H</t>
  </si>
  <si>
    <t>1 usuario 99 empresas v.5.0</t>
  </si>
  <si>
    <t>SAE1AH</t>
  </si>
  <si>
    <t>Actualización de cualquier versión anterior</t>
  </si>
  <si>
    <t>NOI1J</t>
  </si>
  <si>
    <t>1 usuario 99 empresas v.7.0</t>
  </si>
  <si>
    <t>NOI1AJ</t>
  </si>
  <si>
    <t>COI1K</t>
  </si>
  <si>
    <t>COI1AK</t>
  </si>
  <si>
    <t>1 usuario 99 empresas v. 7.0</t>
  </si>
  <si>
    <t>BCO1</t>
  </si>
  <si>
    <t>BCO1A</t>
  </si>
  <si>
    <t>1 usuario 99 empresas v. 3.0</t>
  </si>
  <si>
    <t>PROD1D</t>
  </si>
  <si>
    <t>PROD1AD</t>
  </si>
  <si>
    <t>Conversión de empresa base versión vieja  a Versión nueva</t>
  </si>
  <si>
    <t>Conversión de empresa extra versión vieja  a Versión nueva</t>
  </si>
  <si>
    <t>$ 4 ,263</t>
  </si>
  <si>
    <t>CAJA1D</t>
  </si>
  <si>
    <t>CAJA1AD</t>
  </si>
  <si>
    <t>CAJA1PD</t>
  </si>
  <si>
    <t>CAJA1APD</t>
  </si>
  <si>
    <t>1 usuario 1 empresa v. 3.5</t>
  </si>
  <si>
    <t>FACT1B</t>
  </si>
  <si>
    <t>FACT1AB</t>
  </si>
  <si>
    <t>Actualización de versión anterior</t>
  </si>
  <si>
    <t>1 usuario v2.5</t>
  </si>
  <si>
    <t>1 Usuario</t>
  </si>
  <si>
    <t>2 Usuarios</t>
  </si>
  <si>
    <t>5 Usuarios</t>
  </si>
  <si>
    <t>20 Usuarios</t>
  </si>
  <si>
    <t>10 Usuarios</t>
  </si>
  <si>
    <t>$ 3 ,070</t>
  </si>
  <si>
    <t>SAEL1H</t>
  </si>
  <si>
    <t>$ 1 ,986</t>
  </si>
  <si>
    <t xml:space="preserve">SAEL1AH </t>
  </si>
  <si>
    <t>$ 5 ,607</t>
  </si>
  <si>
    <t xml:space="preserve">SAEL2H </t>
  </si>
  <si>
    <t>$ 3 ,364</t>
  </si>
  <si>
    <t xml:space="preserve">SAEL2AH </t>
  </si>
  <si>
    <t xml:space="preserve">SAEL5H </t>
  </si>
  <si>
    <t>$ 7 ,660</t>
  </si>
  <si>
    <t xml:space="preserve">SAEL5AH </t>
  </si>
  <si>
    <t xml:space="preserve">SAEL10H </t>
  </si>
  <si>
    <t xml:space="preserve">SAEL10AH </t>
  </si>
  <si>
    <t>SAEL20H</t>
  </si>
  <si>
    <t xml:space="preserve">SAEL20AH </t>
  </si>
  <si>
    <t>Usuarios adicionales en red</t>
  </si>
  <si>
    <t>Precios en dólares Americanos antes de impuesto, sujetos a cambio sin previo avíso.</t>
  </si>
  <si>
    <t>Cuentas bancarias: BBVA BANCOMER PESOS.- Cuenta: 0169608311, Clabe: 012320001696083111; BBVA BANCOMER DOLARES.- Cuenta: 0169608710</t>
  </si>
  <si>
    <t>Clabe: 012320001696087104</t>
  </si>
  <si>
    <t>TECHS MART DE MEXICO, S.A. DE C.V. Hoja: 0002</t>
  </si>
  <si>
    <t>TORMENTA #810, COL. JARDINES DEL BOSQUE Fecha: 29/JUL/2014</t>
  </si>
  <si>
    <t>GUADALAJARA, JALISCO</t>
  </si>
  <si>
    <t>C.P. 44520</t>
  </si>
  <si>
    <t>TELS: (33)1201-9481 Y 1201-9482</t>
  </si>
  <si>
    <t>www.techsmart.com.mx</t>
  </si>
  <si>
    <t>ACKFONEPK1001BL</t>
  </si>
  <si>
    <t>1 AÑO</t>
  </si>
  <si>
    <t xml:space="preserve">ACKFONEPK1001RJ </t>
  </si>
  <si>
    <t>KEYBOARD FOLDER NECNON PARA TABLETS 10" ROJO</t>
  </si>
  <si>
    <t>KEYBOARD FOLDER NECNON PARA TABLETS 10" BLANCO</t>
  </si>
  <si>
    <t xml:space="preserve">ACKFONEPK1001RS </t>
  </si>
  <si>
    <t xml:space="preserve">KEYBOARD FOLDER NECNON PARA TABLETS 10" ROSA </t>
  </si>
  <si>
    <t xml:space="preserve">AF3.5NACA020A </t>
  </si>
  <si>
    <t xml:space="preserve">AUDIFONOS C/MICROFONO NACEB NA200, AZUL </t>
  </si>
  <si>
    <t xml:space="preserve">AF3.5NACA020NE </t>
  </si>
  <si>
    <t>AUDIFONOS C/MICROFONO NACEB NA200, NEGRO</t>
  </si>
  <si>
    <t>AF3.5NACA020RO</t>
  </si>
  <si>
    <t>AUDIFONOS C/MICROFONO NACEB NA200, ROJO</t>
  </si>
  <si>
    <t>MSUSBGENNX6500G</t>
  </si>
  <si>
    <t>MOUSE OPTICO INALAMBRICO GENIUS NX6500 U</t>
  </si>
  <si>
    <t>MSUSBGENNX6500R</t>
  </si>
  <si>
    <t>MSUSBGENT6000Z</t>
  </si>
  <si>
    <t>MOUSE OPTICO INALAMBRICO GENIUS TRAVELER</t>
  </si>
  <si>
    <t>3 AÑOS</t>
  </si>
  <si>
    <t xml:space="preserve">RV4CTSMB1200 </t>
  </si>
  <si>
    <t xml:space="preserve">REGULADOR DE VOLTAJE SMARTBITT 1200VA 4 (SBAVR1200) </t>
  </si>
  <si>
    <t xml:space="preserve">RV8CTSMB1350 </t>
  </si>
  <si>
    <t>REGULADOR DE VOLTAJE SMARTBITT 1350VA 8 CONTACTOS (SBAVR1350)</t>
  </si>
  <si>
    <t xml:space="preserve">RV8CTSMB2200 </t>
  </si>
  <si>
    <t>REGULADOR DE VOLTAJE SMARTBITT 2200VA 8 (SBAVR2200)</t>
  </si>
  <si>
    <t>RV8CTSMB900</t>
  </si>
  <si>
    <t>REGULADOR DE VOLTAJE SMARTBITT 900VA 8 CONTACTOS (SBAVR900)</t>
  </si>
  <si>
    <t xml:space="preserve">TB08ISMBT8W8DBS  </t>
  </si>
  <si>
    <t>TABLET SMARTBITT 8"SBT8W8DBS,1GB RAM,8GBDOBLE CAM,ANDROID 4.2,BLUETOOTH,CON TECL</t>
  </si>
  <si>
    <t>UP10MSMB1200</t>
  </si>
  <si>
    <t>NO BREAK SMARTBITT 1200VA 8 CONTACTOS (SBNB1200)</t>
  </si>
  <si>
    <t xml:space="preserve">UP10MSMB500 </t>
  </si>
  <si>
    <t>NO BREAK SMARTBITT 500VA 4 CONTACTOS (SBNB500)</t>
  </si>
  <si>
    <t>NO BREAK SMARTBITT 750VA 6 CONTACTOS (SBNB750)</t>
  </si>
  <si>
    <t>UP10MSMB750</t>
  </si>
  <si>
    <t xml:space="preserve">UP10MSMB900L </t>
  </si>
  <si>
    <t>NO BREAK SMARTBITT 900VA LCD 6 CONTACTOS (SBNB900LCD)</t>
  </si>
  <si>
    <t>Garantia</t>
  </si>
  <si>
    <t>MXN</t>
  </si>
  <si>
    <t>USD</t>
  </si>
  <si>
    <t>POWER BANK ACTECK PB-100 2200MAH USB (BAESPALDO)</t>
  </si>
  <si>
    <t>ACBARACTPB100</t>
  </si>
  <si>
    <t>N/A</t>
  </si>
  <si>
    <t>2 AÑOS</t>
  </si>
  <si>
    <t>VIDA LIM</t>
  </si>
  <si>
    <t>ACBARACTPB300</t>
  </si>
  <si>
    <t>POWER BANK ACTECK PB-300 12000MAH USB (BRESPALDO)</t>
  </si>
  <si>
    <t>BASE PARA IPAD REN COOLER MASTER (R9-TPS)</t>
  </si>
  <si>
    <t>ACBIPCMARENSA</t>
  </si>
  <si>
    <t>BACKSEAT HOLDER POV PARA TABLETS 7 Y 8"()</t>
  </si>
  <si>
    <t>ACBSHPOV8</t>
  </si>
  <si>
    <t>BASE PARA TABLET COOLER MASTER WAVE STANLWV-SK)</t>
  </si>
  <si>
    <t>ACBTBCMAALWVSK</t>
  </si>
  <si>
    <t>FUNDA ACTECK TIPO SLEEVE TABLET DE 7"AZU700</t>
  </si>
  <si>
    <t>ACFUNACT700M</t>
  </si>
  <si>
    <t>KEYBOARD FOLDER ACTECK PARA TABLETS 7"NE0)</t>
  </si>
  <si>
    <t>KEYBOARD FOLDER NECNON PARA TABLETS 7"©</t>
  </si>
  <si>
    <t>KEYBOARD FOLDER NECNON PARA TABLETS 7" (L)</t>
  </si>
  <si>
    <t>KEYBOARD FOLDER NECNON PARA TABLETS 7" (NCO)</t>
  </si>
  <si>
    <t>KEYBOARD FOLDER NECNON PARA TABLETS 7" (O)</t>
  </si>
  <si>
    <t>KEYBOARD FOLDER PIXXO PARA TABLETS 7" (701-D1), NEGRO</t>
  </si>
  <si>
    <t>MOUSE PAD ACTECK GL-009 C/ DESCANSAMUÑEC</t>
  </si>
  <si>
    <t>MOUSE PAD ACTECK MG-1000 C/DESCANSAMUÑEC</t>
  </si>
  <si>
    <t>MOUSE PAD ACTECK MP-2000 MULTIPAD 3 EN 1</t>
  </si>
  <si>
    <t>MINI STYLUS PEN ACTECK P/SMARTPHONES Y T101 AZUL</t>
  </si>
  <si>
    <t>MINI STYLUS PEN ACTECK P/SMARTPHONES Y T101 PLATA</t>
  </si>
  <si>
    <t>TRANSMISOR ACTECK FM SD/MMC/USB PANTALLA0</t>
  </si>
  <si>
    <t>TAPETE GAMER MOUSE CONTROL RX COOLER MAS(SGS-6000-KKSL1)</t>
  </si>
  <si>
    <t>TOUCHPEN ACTECK P/SMARTPHONES Y TABLETS RO</t>
  </si>
  <si>
    <t>ACKFOACT900</t>
  </si>
  <si>
    <t>ACKFONECCK701</t>
  </si>
  <si>
    <t>ACKFONECCK701AZ</t>
  </si>
  <si>
    <t>ACKFONECCK701BL</t>
  </si>
  <si>
    <t>ACKFONECCK701RJ</t>
  </si>
  <si>
    <t>ACKFOPIX701D1</t>
  </si>
  <si>
    <t>ACMPAACTGL009</t>
  </si>
  <si>
    <t>ACMPAACTMG2000G</t>
  </si>
  <si>
    <t>ACMPAACTMG1000</t>
  </si>
  <si>
    <t>ACMSPACTMS101A</t>
  </si>
  <si>
    <t>ACMSPACTMS101P</t>
  </si>
  <si>
    <t>ACTFMACTTF450</t>
  </si>
  <si>
    <t>ACTMOCMA6000</t>
  </si>
  <si>
    <t xml:space="preserve">ACTPEACTMS101N  </t>
  </si>
  <si>
    <t xml:space="preserve">AF3.5ACTAC300 </t>
  </si>
  <si>
    <t>AUDIFONOS ACTECK AC-300 C/MICROFONO,CUSTNEGRO</t>
  </si>
  <si>
    <t>AF3.5ACTAE260</t>
  </si>
  <si>
    <t xml:space="preserve">AUDIFONOS EARBUDS ACTECK STEREO MANOS LI0 </t>
  </si>
  <si>
    <t xml:space="preserve">AF3.5ACTAE290 </t>
  </si>
  <si>
    <t>AUDIFONOS EARBUDS ACTECK STEREO MANOS LI0</t>
  </si>
  <si>
    <t xml:space="preserve">AF3.5ACTAF530 </t>
  </si>
  <si>
    <t xml:space="preserve">AUDIFONOS ACTECK AF-530 HI-FI C/MICROFON </t>
  </si>
  <si>
    <t xml:space="preserve">AF3.5ACTAF540 </t>
  </si>
  <si>
    <t xml:space="preserve">AUDIFONOS ACTECK AF-540 HI-FI C/MICROFON </t>
  </si>
  <si>
    <t xml:space="preserve">AF3.5ACTAM370 </t>
  </si>
  <si>
    <t>AUDIFONOS ACTECK AM-370 C/MICROFONO (DIA)</t>
  </si>
  <si>
    <t>AF3.5ACTAN500</t>
  </si>
  <si>
    <t>AUDIFONOS ACTECK AN-500 C/MICROFONO (DE)</t>
  </si>
  <si>
    <t xml:space="preserve">AF3.5ACTAS450B </t>
  </si>
  <si>
    <t>AUDIFONOS ACTECK AS-450 HI-FI C/MICROFON</t>
  </si>
  <si>
    <t xml:space="preserve">AF3.5ACTAS450N </t>
  </si>
  <si>
    <t xml:space="preserve">AF3.5ACTAS500 </t>
  </si>
  <si>
    <t xml:space="preserve">AUDIFONOS ACTECK AS-500 ESTUDIO, NEGRO </t>
  </si>
  <si>
    <t xml:space="preserve">AF3.5ACTAS500R </t>
  </si>
  <si>
    <t>AUFIFONOS ACTECK AS-500 ESTUDIO, ROJO</t>
  </si>
  <si>
    <t xml:space="preserve">AF3.5ACTEB650A </t>
  </si>
  <si>
    <t>AUDIFONOS EARBUDS ACTECK EB-650 AZUL</t>
  </si>
  <si>
    <t xml:space="preserve">AF3.5ACTEB650RS </t>
  </si>
  <si>
    <t xml:space="preserve">AUDIFONOS EARBUDS ACTECK EB-650 ROSA </t>
  </si>
  <si>
    <t xml:space="preserve">AF3.5ACTEB655M </t>
  </si>
  <si>
    <t>AUDIFONOS C/MICROFONO EARBUDS ACTECK EB-</t>
  </si>
  <si>
    <t xml:space="preserve">AF3.5ACTEB655MR </t>
  </si>
  <si>
    <t xml:space="preserve">AF3.5ACTEB701A </t>
  </si>
  <si>
    <t xml:space="preserve">AUDIFONOS EARBUDS ACTECK EB-701 AZUL SUP </t>
  </si>
  <si>
    <t xml:space="preserve">AF3.5ACTEB701M </t>
  </si>
  <si>
    <t xml:space="preserve">AUDIFONOS EARBUDS ACTECK EB-701 MORADO S </t>
  </si>
  <si>
    <t xml:space="preserve">AF3.5ACTHD900 </t>
  </si>
  <si>
    <t xml:space="preserve">AUDIFONOS ACTECK HD-900 PROFESIONALES </t>
  </si>
  <si>
    <t xml:space="preserve">AF3.5BION20A </t>
  </si>
  <si>
    <t xml:space="preserve">AUDIFONOS BIOSTAR IDEQ N20 CON MICROFONO </t>
  </si>
  <si>
    <t xml:space="preserve">AF3.5CMA4000 </t>
  </si>
  <si>
    <t>AUDIFONOS 5.1 C/MICROFONO COOLER MASTER SGH-4000-KW5A1)</t>
  </si>
  <si>
    <t xml:space="preserve">AF3.5CMA4010 </t>
  </si>
  <si>
    <t xml:space="preserve">AUDIFONOS C/MICROFONO COOLER MASTER CM S4010-KGTA1) </t>
  </si>
  <si>
    <t xml:space="preserve">AF3.5CMA4600 </t>
  </si>
  <si>
    <t xml:space="preserve">AUDIFONOS 5.1 C/MICROFONO COOLER MASTER (SGH-4600-KWTA1) </t>
  </si>
  <si>
    <t xml:space="preserve">AF3.5NAC129 </t>
  </si>
  <si>
    <t xml:space="preserve">AUDIFONOS NACEB C/MICROFONO NEGRO ALTA (NA-129) </t>
  </si>
  <si>
    <t xml:space="preserve">AF3.5POVRK300BV </t>
  </si>
  <si>
    <t xml:space="preserve">AUDIFONOS POV ROCK 300B BLUETOOTH, BLANC </t>
  </si>
  <si>
    <t xml:space="preserve">AF3.5TBAAD600 </t>
  </si>
  <si>
    <t xml:space="preserve">AUDIFONOS TRUE BASIX ESTUDIO AD-600 </t>
  </si>
  <si>
    <t xml:space="preserve">AICOMACTAC1000 </t>
  </si>
  <si>
    <t xml:space="preserve">AIRE COMPRIMIDO ACTECK AC-1000 </t>
  </si>
  <si>
    <t xml:space="preserve">ANOMNANS2000 </t>
  </si>
  <si>
    <t xml:space="preserve">ANTENA OMNIDIRECCIONAL ANSEL 2000, 12 DBOR </t>
  </si>
  <si>
    <t xml:space="preserve">APWIRANS2012 </t>
  </si>
  <si>
    <t>ACCESS POINT/BRIDGE WIRELESS ANSEL 2012 ,POE 802.11 A/B/G 54 MPBS</t>
  </si>
  <si>
    <t xml:space="preserve">APWIRNECDA01 </t>
  </si>
  <si>
    <t xml:space="preserve">ACCESS POINT EXTERIOR LB-LINK(BL-DA1)WLAENCIA,12 DBI , HASTA 2KM DE ALCANCE </t>
  </si>
  <si>
    <t xml:space="preserve">BDBRXGBTXM141037 </t>
  </si>
  <si>
    <t xml:space="preserve">BUNDLE BRIX GIGABYTE GB-XM14-1037 + UNIDABYTE GB-MSATA-128G 128GB MSATA </t>
  </si>
  <si>
    <t xml:space="preserve">BDFM1GBTA753400 </t>
  </si>
  <si>
    <t xml:space="preserve">BUNDLE MOTHERBOARD GIGABYTE GA-A75M-DS2,+ PROCESADOR AMD A4-3400 </t>
  </si>
  <si>
    <t xml:space="preserve">BO1.0ACTBP400 </t>
  </si>
  <si>
    <t>BOCINAS 1.0 ACTECK BP-400 NEGRO,C/LECTORAS,USB,FM,CARGA MINI USB</t>
  </si>
  <si>
    <t xml:space="preserve">BO1.0KMESP60N </t>
  </si>
  <si>
    <t>BOCINAS PORTABLE 1.0 K-MEX SP-0060B NEGRLE POR USB</t>
  </si>
  <si>
    <t xml:space="preserve">BO1.0KMESP60R </t>
  </si>
  <si>
    <t xml:space="preserve">BOCINAS PORTABLE 1.0 K-MEX SP-0060B ROJOE POR USB </t>
  </si>
  <si>
    <t xml:space="preserve">BO1.0KMESP60V </t>
  </si>
  <si>
    <t>BOCINAS PORTABLE 1.0 K-MEX SP-0060B VERDLE POR USB</t>
  </si>
  <si>
    <t xml:space="preserve">BO1.0PC112099 </t>
  </si>
  <si>
    <t xml:space="preserve">BOCINA RECARGABLE 1.0 PERFECT CHOICE PC-GA POR MINI USB </t>
  </si>
  <si>
    <t xml:space="preserve">BO2.0ACTAX2460B </t>
  </si>
  <si>
    <t xml:space="preserve">BOCINAS 2.0 ACTECK AX-2460 BLANCO </t>
  </si>
  <si>
    <t xml:space="preserve">BO2.0ACTAX2460N </t>
  </si>
  <si>
    <t xml:space="preserve">BOCINAS 2.0 ACTECK AX-2460 NEGRO </t>
  </si>
  <si>
    <t xml:space="preserve">BO2.0ACTAX2500 </t>
  </si>
  <si>
    <t xml:space="preserve">BOCINAS 2.0 ACTECK AX-2500 NEGRO </t>
  </si>
  <si>
    <t xml:space="preserve">BO2.0ACTAX2560 </t>
  </si>
  <si>
    <t xml:space="preserve">BOCINAS 2.0 ACTECK AX-2560 NEGRO, ALIMEN USB </t>
  </si>
  <si>
    <t xml:space="preserve">BO2.0ACTF60 </t>
  </si>
  <si>
    <t xml:space="preserve">BOCINAS 2.0 ACTECK F-60 NEGRO, ALIMENTACDIO USB O 4 BATERIAS AAA </t>
  </si>
  <si>
    <t xml:space="preserve">BO2.0KMESPO300 </t>
  </si>
  <si>
    <t xml:space="preserve">BO2.0NAC082 </t>
  </si>
  <si>
    <t xml:space="preserve">BOCINAS 2.0 NACEB NA-082 NEGRO USB , 3W </t>
  </si>
  <si>
    <t xml:space="preserve">BO2.0NAC105A </t>
  </si>
  <si>
    <t>BOCINAS 2.0 NACEB NA-105A USB 3W*2 AZU</t>
  </si>
  <si>
    <t xml:space="preserve">BO2.0NAC105R </t>
  </si>
  <si>
    <t>BOCINAS 2.0 NACEB NA-105A USB 3W*2 ROJA</t>
  </si>
  <si>
    <t>BO2.0PIXSPBBT</t>
  </si>
  <si>
    <t xml:space="preserve"> BOCINAS PIXXO SOAP BOX BLUETOOTH NEGRO</t>
  </si>
  <si>
    <t xml:space="preserve">BO2.1ACTAXF200 </t>
  </si>
  <si>
    <t>BOCINAS 2.1 ACTECK AXF-200 (800 W PMPO) NEGRO</t>
  </si>
  <si>
    <t xml:space="preserve">BO2.1ACTAXF390 </t>
  </si>
  <si>
    <t>BOCINAS 2.1 ACTECK AXF-390 (1200 W PMPO)OR DE MEMORIAS Y PUERTO USB</t>
  </si>
  <si>
    <t xml:space="preserve">BO2.1ACTAXF530 </t>
  </si>
  <si>
    <t>BOCINAS 2.0 K-MEX SP-O300 NEGRO, ALIMENTUSB</t>
  </si>
  <si>
    <t xml:space="preserve">BO2.1ACTAXF660 </t>
  </si>
  <si>
    <t>BOCINAS 2.1 ACTECK AXF-660, NEGRO,C/LECTRIAS,PUERTO USB</t>
  </si>
  <si>
    <t xml:space="preserve">BO2.1ACTAXF660R </t>
  </si>
  <si>
    <t>BOCINAS 2.1 ACTECK AXF-660, ROJO, C/LECTRIAS, PUERTO USB</t>
  </si>
  <si>
    <t xml:space="preserve">BO2.1ACTAXF750 </t>
  </si>
  <si>
    <t>BOCINAS 2.1 ACTECK AXF-750 (1200 W PMPO)</t>
  </si>
  <si>
    <t xml:space="preserve">BO2.1ACTAXF860 </t>
  </si>
  <si>
    <t>BOCINAS 2.1 ACTECK AXF-860 NEGRO,C/LECTOIAS,PUERTO USB,CONTROL REMOTO</t>
  </si>
  <si>
    <t>BO2.1PIXS300</t>
  </si>
  <si>
    <t>BOCINAS 2.1 PIXXO SP-300 (1000 W PMPO) N</t>
  </si>
  <si>
    <t xml:space="preserve">BOBTHACTFX100N </t>
  </si>
  <si>
    <t>BOCINAS BLUETOOTH ACTECK FX-100 MINI NEG</t>
  </si>
  <si>
    <t>BOBTHACTFX300A</t>
  </si>
  <si>
    <t>BOCINAS BLUETOOTH ACTECK FX-300 AMBIENTA</t>
  </si>
  <si>
    <t xml:space="preserve">BOBTHACTFX400B </t>
  </si>
  <si>
    <t>BOCINAS BLUETOOTH ACTECK FX-400 OVALO BL</t>
  </si>
  <si>
    <t xml:space="preserve">BOBTHACTFX400N </t>
  </si>
  <si>
    <t xml:space="preserve">BOCINAS BLUETOOTH ACTECK FX-400 OVALO NE </t>
  </si>
  <si>
    <t xml:space="preserve">BOBTHACTFX500 </t>
  </si>
  <si>
    <t>BOCINAS BLUETOOTH ACTECK FX-500 BARRA</t>
  </si>
  <si>
    <t>6 MESES</t>
  </si>
  <si>
    <t>VIDA LIM.</t>
  </si>
  <si>
    <t>3 MESES</t>
  </si>
  <si>
    <t>30 DÍAS</t>
  </si>
  <si>
    <t xml:space="preserve">CBCOAANS2351 </t>
  </si>
  <si>
    <t xml:space="preserve">CABLE PIGTAIL ANSEL 2351 SMA HEMBRA A MAS. </t>
  </si>
  <si>
    <t xml:space="preserve">CABLE HDMI ACTECK 19P MACHO-MACHO 1.5MTS </t>
  </si>
  <si>
    <t xml:space="preserve">CBHDMACTHDMI100 </t>
  </si>
  <si>
    <t xml:space="preserve">CBHDMACTMH1080 </t>
  </si>
  <si>
    <t xml:space="preserve">CABLE HDMI ACTECK MH-1080M BLISTER HDMI I 1.8MTS </t>
  </si>
  <si>
    <t xml:space="preserve">CBHDMMTLHS1.5M </t>
  </si>
  <si>
    <t xml:space="preserve">CABLE HDMI NECNON, MACHO-MACHO 1.5 MTS </t>
  </si>
  <si>
    <t xml:space="preserve">CBHDMNAC051 </t>
  </si>
  <si>
    <t>CABLE HDMI NACEB, MACHO-MACHO 3 MTS (NA)</t>
  </si>
  <si>
    <t xml:space="preserve">CBHDMTBAHC1080 </t>
  </si>
  <si>
    <t xml:space="preserve">CABLE ALTA DEFINICION TRUE BASIX HDMI 1. </t>
  </si>
  <si>
    <t xml:space="preserve">CBLPTBIO CABLE </t>
  </si>
  <si>
    <t xml:space="preserve">CABEZAL PUERTO PARALELO BIOSTAR </t>
  </si>
  <si>
    <t xml:space="preserve">CBUSBACTABM </t>
  </si>
  <si>
    <t xml:space="preserve">CABLE USB ACTECK USB 3.0AM A USB MICRO B(CB-USB3 ABM) </t>
  </si>
  <si>
    <t xml:space="preserve">CBUSBACTUM002 </t>
  </si>
  <si>
    <t xml:space="preserve">CABLE USB ACTECK MICRO USB 5 PIN A USB A </t>
  </si>
  <si>
    <t xml:space="preserve">CBUSBTBAMN300 </t>
  </si>
  <si>
    <t>CABLE TRUE BASIX USB AF/MINI MN-300 5P/1</t>
  </si>
  <si>
    <t xml:space="preserve">CBUSBTBAMU400 </t>
  </si>
  <si>
    <t xml:space="preserve">CABLE TRUE BASIX USB AF/MICRO MU-400 5P/ </t>
  </si>
  <si>
    <t xml:space="preserve">CBUSBTBATXC001 </t>
  </si>
  <si>
    <t xml:space="preserve">CABLE USB TRUE BASIX A/MACHO-B/MACHO,1.8MTS (BOLSA) </t>
  </si>
  <si>
    <t xml:space="preserve">CBVGAACTHD15P </t>
  </si>
  <si>
    <t>CABLE VGA ACTECK 15 PINES MACHO/MACHO, 1</t>
  </si>
  <si>
    <t xml:space="preserve">CBVGANAC044 </t>
  </si>
  <si>
    <t xml:space="preserve">CABLE VGA NACEB 15 PINES MACHO/MACHO, 3 4) </t>
  </si>
  <si>
    <t xml:space="preserve">CRCONCMA200GB1 </t>
  </si>
  <si>
    <t xml:space="preserve">PASTA CONDUCTIVA COOLER MASTER ICEFUSIONCFN-200G-B1 </t>
  </si>
  <si>
    <t xml:space="preserve">CRCONCMATK002U1 </t>
  </si>
  <si>
    <t xml:space="preserve">PASTA CONDUCTIVA COOLER MASTER (HTK-002-) </t>
  </si>
  <si>
    <t xml:space="preserve">CSLIMAC068 </t>
  </si>
  <si>
    <t xml:space="preserve">LIMPIADOR PARA PANTALLAS ,200ML, CON MICCEB (NA-068) </t>
  </si>
  <si>
    <t xml:space="preserve">CWLAPACTATW1200 </t>
  </si>
  <si>
    <t>CAMARA WEB ACTECK HD ATW-1200 1280X720P</t>
  </si>
  <si>
    <t xml:space="preserve">CWLAPACTCW760  </t>
  </si>
  <si>
    <t>CAMARA WEB ACTECK CW-760 300K C/MICROFON</t>
  </si>
  <si>
    <t xml:space="preserve">CWLAPACTCW810 </t>
  </si>
  <si>
    <t xml:space="preserve">CAMARA WEB ACTECK CW-810 C/MIC., 1.3 MP,25 CUADROS/SEG., USB </t>
  </si>
  <si>
    <t xml:space="preserve">CWLAPNAC075 </t>
  </si>
  <si>
    <t>CAMARA WEB NACEB (NA-075)</t>
  </si>
  <si>
    <t xml:space="preserve">CWLAPTBACW1000 </t>
  </si>
  <si>
    <t xml:space="preserve">CAMARA WEB TRUE BASIX CW-1000, 640X480,2 </t>
  </si>
  <si>
    <t xml:space="preserve">D2800COR2G </t>
  </si>
  <si>
    <t xml:space="preserve">MEMORIA DIMM DDR2 CORSAIR 2GB 800 MHZ(VS </t>
  </si>
  <si>
    <t xml:space="preserve">D3133COR2GBXC9 </t>
  </si>
  <si>
    <t xml:space="preserve">MEMORIA DIMM DDR3 CORSAIR 2GB 1333 MHZ XX3M1A1333C9) </t>
  </si>
  <si>
    <t xml:space="preserve">D3133COR4GBVC9 </t>
  </si>
  <si>
    <t xml:space="preserve">MEMORIA DIMM DDR3 CORSAIR 4GB 1333 MHZ (1333C9) </t>
  </si>
  <si>
    <t xml:space="preserve">D3133COR4GBXC9 </t>
  </si>
  <si>
    <t xml:space="preserve">MEMORIA DIMM DDR3 CORSAIR 4GB 1333 MHZ XX3M1A1333C9) </t>
  </si>
  <si>
    <t xml:space="preserve">D3133COR8GBVC9 </t>
  </si>
  <si>
    <t xml:space="preserve">MEMORIA DIMM DDR3 CORSAIR 8GB 1333MHZ (C333C9) </t>
  </si>
  <si>
    <t xml:space="preserve">D3133COR8GBXC9 </t>
  </si>
  <si>
    <t xml:space="preserve">MEMORIA DIMM DDR3 CORSAIR 8GB 1333MHZ (C333C9) XMS3 </t>
  </si>
  <si>
    <t xml:space="preserve">D3133SPO2GB </t>
  </si>
  <si>
    <t xml:space="preserve">MEMORIA DDR3 SILICON POWER 2 GB 1333 MHZ (SP002GBLTU133V02) </t>
  </si>
  <si>
    <t xml:space="preserve">D3133SPO4GB </t>
  </si>
  <si>
    <t xml:space="preserve">MEMORIA DDR3 SILICON POWER 4 GB 1333 MHZ (SP004GBLTU133V02) </t>
  </si>
  <si>
    <t xml:space="preserve">D3160COR16GBZC10 </t>
  </si>
  <si>
    <t xml:space="preserve">MEMORIA DIMM DDR3 (KIT DUAL CH.) CORSAIR MHZ (CMZ16GX3M2A1600C10) VENGEANCE, NEG </t>
  </si>
  <si>
    <t xml:space="preserve">MEMORIA DIMM DDR3 (KIT DUAL CH.) CORSAIR MHZ (CMZ16GX3M2A1600C10B) VENGEANCE, AZ </t>
  </si>
  <si>
    <t xml:space="preserve">MEMORIA DIMM DDR3 (KIT DUAL CH.) CORSAIR MHZ (CMZ16GX3M2A1600C10R) VENGEANCE, RO </t>
  </si>
  <si>
    <t xml:space="preserve">D3160COR4GBVC11 </t>
  </si>
  <si>
    <t xml:space="preserve">MEMORIA DIMM DDR3 CORSAIR 4GB 1600 MHZ (1600C11) </t>
  </si>
  <si>
    <t xml:space="preserve">D3160COR8GBVC11 </t>
  </si>
  <si>
    <t xml:space="preserve">MEMORIA DIMM DDR3 CORSAIR 8GB 1600 MHZ (1600C11) </t>
  </si>
  <si>
    <t xml:space="preserve">D3160COR8GBXC11 </t>
  </si>
  <si>
    <t>MEMORIA DIMM DDR3 CORSAIR 8GB 1600MHZ (C600C11) XMS3</t>
  </si>
  <si>
    <t xml:space="preserve">D3160COR8GBZC10 </t>
  </si>
  <si>
    <t xml:space="preserve">MEMORIA DIMM DDR3 CORSAIR 8GB 1600MHZ (C600C10) VENGEANCE, NEGRO </t>
  </si>
  <si>
    <t xml:space="preserve">D3160COR8GBZC9 </t>
  </si>
  <si>
    <t xml:space="preserve">MEMORIA DIMM DDR3 CORSAIR 8GB 1600MHZ (C600C9) VENGEANCE, NEGRO </t>
  </si>
  <si>
    <t xml:space="preserve">D3160SPO8GB </t>
  </si>
  <si>
    <t xml:space="preserve">MEMORIA DDR3 SILICON POWER 8 GB 1600 MHZTU160N01) </t>
  </si>
  <si>
    <t xml:space="preserve">D3213COR16GBDC9 </t>
  </si>
  <si>
    <t xml:space="preserve">MEMORIA DIMM DDR3 CORSAIR 16GB (2X8GB) 2MINATOR (CMD16GX3M2A2133C9) </t>
  </si>
  <si>
    <t xml:space="preserve">DDIDPSEA160GB </t>
  </si>
  <si>
    <t xml:space="preserve">DISCO DURO SEAGATE 160 GB IDE NEW PULLS </t>
  </si>
  <si>
    <t xml:space="preserve">DDIDPWDI160GB </t>
  </si>
  <si>
    <t xml:space="preserve">DISCO DURO WD 160 GB IDE NEW PULLS </t>
  </si>
  <si>
    <t xml:space="preserve">DDSA3SEA1TDM003 </t>
  </si>
  <si>
    <t>DISCO DURO 3.5" SEAGATE 1TB SATA3 (ST100)</t>
  </si>
  <si>
    <t xml:space="preserve">DDSA3SEA4TDM000 </t>
  </si>
  <si>
    <t>DISCO DURO 3.5" SEAGATE 4TB SATA3 (ST400)</t>
  </si>
  <si>
    <t>DDSA3TOSACA050 q</t>
  </si>
  <si>
    <t xml:space="preserve">DISCO DURO TOSHIBA 500GB SATA3 7200 RPM 0), 32MB </t>
  </si>
  <si>
    <t xml:space="preserve">DDSA3TOSACA100 </t>
  </si>
  <si>
    <t xml:space="preserve">DISCO DURO TOSHIBA 1 TB SATA3 7200 RPM (), 32MB </t>
  </si>
  <si>
    <t xml:space="preserve">DDSANHGS0J26005 </t>
  </si>
  <si>
    <t xml:space="preserve">DISCO DURO INTERNO 2.5" HGST 500 GB SATA7200 RPM (0J26005) </t>
  </si>
  <si>
    <t xml:space="preserve">DDSANHIT0J22411 </t>
  </si>
  <si>
    <t xml:space="preserve">DISCO DURO HITACHI 640GB SATA LAPTOP 5400 RPM (0J22411-HTS541064A9E680) </t>
  </si>
  <si>
    <t xml:space="preserve">DDSANTOS1ABD100 </t>
  </si>
  <si>
    <t xml:space="preserve">DISCO DURO TOSHIBA 1 TB SATA LAPTOP 5400Q01ABD100) </t>
  </si>
  <si>
    <t xml:space="preserve">DDSANTOSABD050 </t>
  </si>
  <si>
    <t xml:space="preserve">DISCO DURO TOSHIBA 500 GB SATA LAPTOP 5401ABD050) </t>
  </si>
  <si>
    <t xml:space="preserve">DDSANTOSABF032 </t>
  </si>
  <si>
    <t>DISCO DURO TOSHIBA 320 GB SATA LAPTOP 5400 RPM (MQ01ABF032)</t>
  </si>
  <si>
    <t xml:space="preserve">DDSAPHIT1TB </t>
  </si>
  <si>
    <t>DISCO DURO HITACHI 1TB SATA 7200 RPM NEW</t>
  </si>
  <si>
    <t xml:space="preserve">DDSAPSEA160GB </t>
  </si>
  <si>
    <t xml:space="preserve">DISCO DURO SEAGATE 160 GB SATA 7200 RPM </t>
  </si>
  <si>
    <t xml:space="preserve">DDSAPWDI250GB </t>
  </si>
  <si>
    <t xml:space="preserve">DISCO DURO WD 250 GB SATA 7200 RPM NEW P </t>
  </si>
  <si>
    <t xml:space="preserve">DDSAPWDI320GB </t>
  </si>
  <si>
    <t xml:space="preserve">DISCO DURO WD 320 GB SATA 7200 RPM NEW P </t>
  </si>
  <si>
    <t xml:space="preserve">DDSAPWDI500GB </t>
  </si>
  <si>
    <t xml:space="preserve">DISCO DURO WD 500 GB SATA 7200 RPM NEW PULLS </t>
  </si>
  <si>
    <t xml:space="preserve">DDSSDCORF128GBLX </t>
  </si>
  <si>
    <t>UNIDAD DE ESTADO SOLIDO SSD CORSAIR 128GSD-F128GBLX) FORCE SERIES LX</t>
  </si>
  <si>
    <t xml:space="preserve">DDSSDCORF256GBLX </t>
  </si>
  <si>
    <t>UNIDAD DE ESTADO SOLIDO SSD CORSAIR 256GSD-F256GBLX) FORCE SERIES LX</t>
  </si>
  <si>
    <t>BOCINAS 2.1 ACTECK AXF-530 C/LECTOR DE TTEGRADO, NEGRO</t>
  </si>
  <si>
    <t xml:space="preserve">DDSSDCORN120GBGT </t>
  </si>
  <si>
    <t>UNIDAD DE ESTADO SOLIDO SSD CORSAIR 120GSSD-N120GBGTXB-BK) NEUTRON GTX</t>
  </si>
  <si>
    <t xml:space="preserve">DDSSDCORN240GBGT </t>
  </si>
  <si>
    <t>UNIDAD DE ESTADO SOLIDO SSD CORSAIR 240GSSD-N240GBGTXB-BK) NEUTRON GTX</t>
  </si>
  <si>
    <t xml:space="preserve">DDSSDGBTMS128G </t>
  </si>
  <si>
    <t xml:space="preserve">UNIDAD DE ESTADO SOLIDO GIGABYTE 128GB M </t>
  </si>
  <si>
    <t xml:space="preserve">DDSSDPLE256M6S </t>
  </si>
  <si>
    <t xml:space="preserve">UNIDAD DE ESTADO SOLIDO SSD PLEXTOR 256GX-256M6S) </t>
  </si>
  <si>
    <t xml:space="preserve">DDUSBHIT0S03246 </t>
  </si>
  <si>
    <t xml:space="preserve">DISCO DURO EXTERNO 3.5" HITACHI 2 TB USB </t>
  </si>
  <si>
    <t xml:space="preserve">DDUSBMNI256BL1TB </t>
  </si>
  <si>
    <t xml:space="preserve">DISCO DURO EXTERNO 2.5" MATSUNICHI 1TB G56BL-1TB) AZUL </t>
  </si>
  <si>
    <t xml:space="preserve">DDUSBMNI256OG1TB </t>
  </si>
  <si>
    <t xml:space="preserve">DISCO DURO EXTERNO 2.5" MATSUNICHI 1TB G56OG-1TB) NARANJA </t>
  </si>
  <si>
    <t xml:space="preserve">DDUSRHIT1TB </t>
  </si>
  <si>
    <t xml:space="preserve">DISCO DURO EXTERNO 3.5" HITACHI 1TB REEM </t>
  </si>
  <si>
    <t xml:space="preserve">DR400COR1GC3 </t>
  </si>
  <si>
    <t xml:space="preserve">MEMORIA DIMM DDR CORSAIR 1GB 400 MHZ(VS1 G) </t>
  </si>
  <si>
    <t xml:space="preserve">FP24PACTAFB480 </t>
  </si>
  <si>
    <t xml:space="preserve">FUENTE DE PODER ACTECK AF-B480 480W/24P/ </t>
  </si>
  <si>
    <t xml:space="preserve">FP24PACTAFB500 </t>
  </si>
  <si>
    <t xml:space="preserve">FUENTE DE PODER ACTECK AF-B500 500W/24P/ </t>
  </si>
  <si>
    <t xml:space="preserve">FP24PACTAFB500S </t>
  </si>
  <si>
    <t xml:space="preserve">FUENTE DE PODER ACTECK AF-B500 SLIM 500W </t>
  </si>
  <si>
    <t xml:space="preserve">FP24PACTAFB600 </t>
  </si>
  <si>
    <t xml:space="preserve">FUENTE DE PODER ACTECK AF-B600P 600W/24P </t>
  </si>
  <si>
    <t xml:space="preserve">FP24PACTAFB700 </t>
  </si>
  <si>
    <t xml:space="preserve">FUENTE DE PODER ACTECK AF-B700 700W/24P/CI-E </t>
  </si>
  <si>
    <t xml:space="preserve">FP24PCMARS350 </t>
  </si>
  <si>
    <t xml:space="preserve">FUENTE DE PODER COOLER MASTER ELITE POWE350-PSARI3-US) </t>
  </si>
  <si>
    <t xml:space="preserve">FP24PCMARS400 </t>
  </si>
  <si>
    <t xml:space="preserve">FUENTE DE PODER COOLER MASTER ELITE POWE400-PSARI3-US) </t>
  </si>
  <si>
    <t xml:space="preserve">FP24PCMARS625 </t>
  </si>
  <si>
    <t>FUENTE DE PODER COOLER MASTER EXTREME POW (RS625-PCARD3-US)</t>
  </si>
  <si>
    <t xml:space="preserve">FP24PCMARSA00 </t>
  </si>
  <si>
    <t>FUENTE DE PODER COOLER MASTER SILENT PRO(RSA00-SPM2D3-US)</t>
  </si>
  <si>
    <t xml:space="preserve">FP24PCMARSF00 </t>
  </si>
  <si>
    <t>FUENTE DE PODER COOLER MASTER SILENT PRO(RSF00-SPM2D3-US)</t>
  </si>
  <si>
    <t xml:space="preserve">FP24PCORCX750 </t>
  </si>
  <si>
    <t>FUENTE DE PODER CORSAIR CX750 750W (CP-9)</t>
  </si>
  <si>
    <t xml:space="preserve">FP24PKME450W </t>
  </si>
  <si>
    <t xml:space="preserve">FUENTE DE PODER 450W, 24 PINES K-MEX </t>
  </si>
  <si>
    <t xml:space="preserve">FP24PKME450WSL </t>
  </si>
  <si>
    <t>FUENTE DE PODER 450W, 24 PINES K-MEX, P/LIM</t>
  </si>
  <si>
    <t xml:space="preserve">FP24PPIXPW600 </t>
  </si>
  <si>
    <t>FUENTE DE PODER PIXXO PW-600WATTS, 24 PI,2 VENTS., PCI EXPRESS</t>
  </si>
  <si>
    <t xml:space="preserve">FP24PTBAFA100 </t>
  </si>
  <si>
    <t xml:space="preserve">FUENTE DE PODER TRUE BASIX 480W, 24 PINE </t>
  </si>
  <si>
    <t xml:space="preserve">FPLAPNACNA013 </t>
  </si>
  <si>
    <t xml:space="preserve">FUENTE DE PODER UNIVERSAL P/LAPTOP NACEBW, USB, 9 PUNTAS, DISPLAY </t>
  </si>
  <si>
    <t xml:space="preserve">FPUSBACTUC500 </t>
  </si>
  <si>
    <t xml:space="preserve">CARGADOR DE PARED ACTECK UC-500 4 PUERTO </t>
  </si>
  <si>
    <t xml:space="preserve">GA2.5ACTGD250 </t>
  </si>
  <si>
    <t xml:space="preserve">GABINETE ACTECK P/DISCO DURO GD-250,2.5"EGRO </t>
  </si>
  <si>
    <t xml:space="preserve">GA2.5ACTGD270 </t>
  </si>
  <si>
    <t xml:space="preserve">GABINETE ACTECK P/DISCO DURO GD-270,2.5", USB 3.0, NEGRO </t>
  </si>
  <si>
    <t xml:space="preserve">GA2.5XMEEN2200BK </t>
  </si>
  <si>
    <t xml:space="preserve">GABINETE P/DISCO DURO X-MEDIA XM-EN2200- USB 2.0 A SATA </t>
  </si>
  <si>
    <t xml:space="preserve">GA24PACTG8900 </t>
  </si>
  <si>
    <t xml:space="preserve">GABINETE ACTECK GAMING CROMOX G-8900,ATXNEGRO SIN FUENTE </t>
  </si>
  <si>
    <t xml:space="preserve">GA24PACTGT550 </t>
  </si>
  <si>
    <t xml:space="preserve">GABINETE ACTECK VADUZ GT-550, 500W, MINI ATX </t>
  </si>
  <si>
    <t xml:space="preserve">GA24PACTP501 </t>
  </si>
  <si>
    <t xml:space="preserve">GABINETE ACTECK AKRON P-501, 500W, ATX/M </t>
  </si>
  <si>
    <t xml:space="preserve">GA24PACTP502 </t>
  </si>
  <si>
    <t xml:space="preserve">GABINETE ACTECK DASSEL P502, 500W, ATX/M </t>
  </si>
  <si>
    <t xml:space="preserve">GA24PACTP507 </t>
  </si>
  <si>
    <t xml:space="preserve">GABINETE ACTECK DUBAI P-507, 500W, ATX/M </t>
  </si>
  <si>
    <t xml:space="preserve">GA24PACTP508 </t>
  </si>
  <si>
    <t>GABINETE ACTECK DRESDEN P-508,500W, ATX/</t>
  </si>
  <si>
    <t xml:space="preserve">GA24PACTP509 </t>
  </si>
  <si>
    <t xml:space="preserve">GABINETE ACTECK BADEM P-509,500W, ATX /M </t>
  </si>
  <si>
    <t xml:space="preserve">GA24PACTP510 </t>
  </si>
  <si>
    <t xml:space="preserve">GABINETE ACTECK COBALTUM P-510 , 600W, A </t>
  </si>
  <si>
    <t xml:space="preserve">GA24PACTS460 </t>
  </si>
  <si>
    <t>GABINETE ACTECK MINI ITX FIJI S-450,200W1 DE 3.5"SLIM(DVD WRITER),1 DE 2.5"(DISC)</t>
  </si>
  <si>
    <t xml:space="preserve">GA24PACTS650 </t>
  </si>
  <si>
    <t xml:space="preserve">GABINETE ACTECK LEEDS S-650,500W,MICRO A </t>
  </si>
  <si>
    <t xml:space="preserve">GA24PACTTD510 </t>
  </si>
  <si>
    <t xml:space="preserve">GABINETE ACTECK BERN TD-510, 500W, MINI ATX </t>
  </si>
  <si>
    <t xml:space="preserve">GA24PCMA101B </t>
  </si>
  <si>
    <t xml:space="preserve">GABINETE COOLER MASTER THERMAL MASTER TC00, FUENTE 500W </t>
  </si>
  <si>
    <t xml:space="preserve">GA24PCMAMIN210 </t>
  </si>
  <si>
    <t xml:space="preserve">GABINETE COOLER MASTER MINI 210 (MIN-210, 300W </t>
  </si>
  <si>
    <t xml:space="preserve">GA24PKME3C22 </t>
  </si>
  <si>
    <t>GABINETE MEDIATORRE K-MEX 3C22, 450W 24 PINES</t>
  </si>
  <si>
    <t xml:space="preserve">GA24PKME3D22 </t>
  </si>
  <si>
    <t xml:space="preserve">GABINETE MEDIATORRE K-MEX 3D22, 450W 24 </t>
  </si>
  <si>
    <t xml:space="preserve">GA24PKME3D22R </t>
  </si>
  <si>
    <t xml:space="preserve">GABINETE MEDIATORRE K-MEX 3D22,450W 24 P </t>
  </si>
  <si>
    <t xml:space="preserve">GA24PKME3I22 </t>
  </si>
  <si>
    <t xml:space="preserve">GABINETE MEDIATORRE K-MEX 3I22, 450W 24 </t>
  </si>
  <si>
    <t xml:space="preserve">GA24PKME3K22 </t>
  </si>
  <si>
    <t xml:space="preserve">GABINETE MEDIATORRE K-MEX 3K22, 450W 24 </t>
  </si>
  <si>
    <t xml:space="preserve">GA24PKME3K22AZ </t>
  </si>
  <si>
    <t xml:space="preserve">GA24PKME3K22MO </t>
  </si>
  <si>
    <t>GABINETE MEDIATORRE K-MEX 3K22,450W 24 PDO</t>
  </si>
  <si>
    <t xml:space="preserve">GA24PKME3K22VE </t>
  </si>
  <si>
    <t xml:space="preserve">GABINETE MEDIATORRE K-MEX 3K22,450W 24 P </t>
  </si>
  <si>
    <t xml:space="preserve">GA24PKME9B63 </t>
  </si>
  <si>
    <t xml:space="preserve">GABINETE K-MEX 9 BAHIAS, 450W, NEGRO (C/12 CONECTORES MOLEX) </t>
  </si>
  <si>
    <t xml:space="preserve">GA24PPIX8102A </t>
  </si>
  <si>
    <t xml:space="preserve">GABINETE SLIM PIXXO 8102 AZUL C/CARD READER, MICRO ATX / MINI ITX, 450W </t>
  </si>
  <si>
    <t xml:space="preserve">GA24PPIX8102N </t>
  </si>
  <si>
    <t>GABINETE SLIM PIXXO 8102 NEGRO C/CARD REO ATX / MINI ITX, 450W</t>
  </si>
  <si>
    <t xml:space="preserve">GA24PPIX8102RCR </t>
  </si>
  <si>
    <t xml:space="preserve">GABINETE SLIM PIXXO 8102 ROJO C/CARD READER, MICRO ATX / MINI ITX, 450W </t>
  </si>
  <si>
    <t xml:space="preserve">GA24PPIX9K8A </t>
  </si>
  <si>
    <t xml:space="preserve">GABINETE SLIM PIXXO 9K82 NEGRO C/CARD RE ATX / MINI ITX, 450W </t>
  </si>
  <si>
    <t xml:space="preserve">GA24PTBAGB300 </t>
  </si>
  <si>
    <t xml:space="preserve">GABINETE TRUE BASIX STREAM GB-300 480W,ATX </t>
  </si>
  <si>
    <t xml:space="preserve">GA3.5ACT35S001 </t>
  </si>
  <si>
    <t xml:space="preserve">GABINETE ACTECK P/DISCO DURO EH35S-001 3 </t>
  </si>
  <si>
    <t xml:space="preserve">GASFTCMA5000W </t>
  </si>
  <si>
    <t xml:space="preserve">GABINETE COOLER MASTER CM STORM STRYKER -KWN1), SIN FUENTE </t>
  </si>
  <si>
    <t xml:space="preserve">GASFTCMA915F </t>
  </si>
  <si>
    <t xml:space="preserve">GABINETE COOLER MASTER HAF STACKER PSU F15F-KKN1) SIN FUENTE </t>
  </si>
  <si>
    <t xml:space="preserve">GASFTCMA915R </t>
  </si>
  <si>
    <t xml:space="preserve">GABINETE COOLER MASTER HAF STACKER PSU R15R-KKN1) , SIN FUENTE </t>
  </si>
  <si>
    <t xml:space="preserve">GASFTCMA922XM </t>
  </si>
  <si>
    <t xml:space="preserve">GABINETE COOLER MASTER HAF-XM (RC-922XM- FUENTE </t>
  </si>
  <si>
    <t xml:space="preserve">GASFTCMA935 </t>
  </si>
  <si>
    <t xml:space="preserve">GABINETE COOLER MASTER HAF STACKER WINDO-KWN1) , SIN FUENTE </t>
  </si>
  <si>
    <t xml:space="preserve">GASFTCMACOS </t>
  </si>
  <si>
    <t xml:space="preserve">GABINETE COOLER MASTER COSMOS II (RC-120 </t>
  </si>
  <si>
    <t xml:space="preserve">GASFTCMAE120 </t>
  </si>
  <si>
    <t xml:space="preserve">GABINETE COOLER MASTER ELITE 120 ADVANCE-KKN1) , SIN FUENTE </t>
  </si>
  <si>
    <t xml:space="preserve">GASFTCMAE130 </t>
  </si>
  <si>
    <t>ABINETE COOLER MASTER ELITE 130 (RC-130)</t>
  </si>
  <si>
    <t xml:space="preserve">GASFTCMAK280 </t>
  </si>
  <si>
    <t xml:space="preserve">GABINETE COOLER MASTER K280 (RC-K280-KKNNTE </t>
  </si>
  <si>
    <t xml:space="preserve">GASFTCMAK380 </t>
  </si>
  <si>
    <t xml:space="preserve">GABINETE COOLER MASTER K380 (RC-K380-KWNNTE </t>
  </si>
  <si>
    <t xml:space="preserve">GASFTPIX04ROV </t>
  </si>
  <si>
    <t xml:space="preserve">GABINETE GAMER EAGLE WARRIO SIN FUENTE PUSB 2.0 VERDE </t>
  </si>
  <si>
    <t xml:space="preserve">GASFTPIX6F27A </t>
  </si>
  <si>
    <t xml:space="preserve">GABINETE PIXXO SIN FUENTE PIXXO 6F27,USBO ACRILICO </t>
  </si>
  <si>
    <t xml:space="preserve">GDSPHPOV3515 </t>
  </si>
  <si>
    <t xml:space="preserve">SMARTPHONE POINT OF VIEW MOBIIPHONE 3.5"),CORTEX 1.0GHZ,512RAM,512,WIFI,BLUETOOT </t>
  </si>
  <si>
    <t xml:space="preserve">GDSTVPOV500 </t>
  </si>
  <si>
    <t xml:space="preserve">SMART TV HDMI 500 CENTER POINT OF VIEW (-500) </t>
  </si>
  <si>
    <t xml:space="preserve">JPUSBACTAGJ3350 </t>
  </si>
  <si>
    <t xml:space="preserve">CONTROL JOYPAD/PC MINI ACTECK AGJ-3350, </t>
  </si>
  <si>
    <t xml:space="preserve">JPUSBACTAGJ3450 </t>
  </si>
  <si>
    <t xml:space="preserve">CONTROL JOYPAD/PC MINI ACTECK CJ-3450, </t>
  </si>
  <si>
    <t xml:space="preserve">CONTROL JOYPAD/PC ACTECK AGJ-3600, USB </t>
  </si>
  <si>
    <t xml:space="preserve">JPUSBACTAGJ3600 </t>
  </si>
  <si>
    <t xml:space="preserve">KTAMDTMMA43400 </t>
  </si>
  <si>
    <t xml:space="preserve">KIT,AMD A4-3400,MB ECS A55F-M4,GAB. 3K22500GB, DVD-RW LITE ON, TECLADO Y MOUSE T </t>
  </si>
  <si>
    <t xml:space="preserve">KTAMDTMMA434002G </t>
  </si>
  <si>
    <t xml:space="preserve">KIT,AMD A4-3400,MB ECS A75F-A,GAB.3K22 3AM DVD-RW LITE ON, TECLADO Y MOUSE TK-21 </t>
  </si>
  <si>
    <t xml:space="preserve">KTAMDTMMFX4300 </t>
  </si>
  <si>
    <t xml:space="preserve">KIT,AMD FX-4300,MB GIGABYTE 78LMT-S2,GABRAM,1TB, DVD-RW LITE ON, TECLADO Y MOUSE </t>
  </si>
  <si>
    <t xml:space="preserve">KTAMDTMMS145 </t>
  </si>
  <si>
    <t xml:space="preserve">KIT AMD SEMPRON S145,MB BIOSTAR A780L3C,2GB RAM,250GB,DVD-RW LITE ON,TECLADO MO </t>
  </si>
  <si>
    <t xml:space="preserve">KIT,INTEL I3-3240,MB GIGABYTE B75M-D2P,4,DVD-RW LITE ON, TECLADO Y MOUSE INAL.17 </t>
  </si>
  <si>
    <t>KTINTTMMI332404G</t>
  </si>
  <si>
    <t xml:space="preserve">KTINTTMMI73770 </t>
  </si>
  <si>
    <t xml:space="preserve">KIT,INTEL I7-3770,MB GIGABYTE H77N-WIFI,,8GB RAM,1TB,DVD-RW LITE ON,TECLADO Y MO </t>
  </si>
  <si>
    <t xml:space="preserve">KTLIVECSPCBATM </t>
  </si>
  <si>
    <t xml:space="preserve">LIVA MINI PC KIT ECS PC.BATMINI(1.0) CEL,2GB(RAM),32GB EMMC,SON,GLAN,WIFI </t>
  </si>
  <si>
    <t xml:space="preserve">LMEXTACTACR500 </t>
  </si>
  <si>
    <t xml:space="preserve">LECTOR DE MEMORIAS EXTERNO ACTECK ACR-50RO </t>
  </si>
  <si>
    <t xml:space="preserve">LMINTACTACR240 </t>
  </si>
  <si>
    <t xml:space="preserve">LECTOR DE MEMORIAS INTERNO ACTECK ACR-24 </t>
  </si>
  <si>
    <t xml:space="preserve">LMINTACTACR610 </t>
  </si>
  <si>
    <t xml:space="preserve">COMBO ACTECK ACR-610 LECTOR DE MEMORIAS B 3USB </t>
  </si>
  <si>
    <t xml:space="preserve">LMINTLBATR190 </t>
  </si>
  <si>
    <t xml:space="preserve">LECTOR DE MEMORIAS INTERNO TRUE BASIX TR </t>
  </si>
  <si>
    <t xml:space="preserve">LMINTPIX8102 </t>
  </si>
  <si>
    <t xml:space="preserve">LECTOR DE MEMORIAS INTERNO P/GABINETE PI </t>
  </si>
  <si>
    <t xml:space="preserve">MB150BIOH81MHC </t>
  </si>
  <si>
    <t xml:space="preserve">MOTHERBOARD BIOSTAR H81MHC SOCK 1150, VG8CH,GLAN,2 USB2.0,2 USB 3.0 </t>
  </si>
  <si>
    <t xml:space="preserve">MB150ECSB85H3M7 </t>
  </si>
  <si>
    <t xml:space="preserve">MOTHERBOARD ECS B85H3-M7 SOCKET 1150,C/VI,SON6CH,GLAN </t>
  </si>
  <si>
    <t xml:space="preserve">MB150GBTB85MD2V </t>
  </si>
  <si>
    <t xml:space="preserve">MOTHERBOARD GIGABYTE GA-B85M-D2V SOCKET VI,SON8CH,GLAN </t>
  </si>
  <si>
    <t xml:space="preserve">MB150GBTB85MD2VG </t>
  </si>
  <si>
    <t xml:space="preserve">MOTHERBOARD GIGABYTE GA-B85M-D2V-B SOCKE,DVI,SON8CH,GLAN, GRANEL </t>
  </si>
  <si>
    <t xml:space="preserve">MB150GBTB85MD3H </t>
  </si>
  <si>
    <t xml:space="preserve">MOTHERBOARD GIGABYTE GA-B85M-D3H SOCKET VI,HDMI,SON8CH,GLAN </t>
  </si>
  <si>
    <t xml:space="preserve">MB150GBTB85MDS3H </t>
  </si>
  <si>
    <t xml:space="preserve">MOTHERBOARD GIGABYTE GA-B85M-DS3H, SOCKE,DVI,HDMI,SON8CH,GLAN </t>
  </si>
  <si>
    <t xml:space="preserve">MB150GBTB85NP </t>
  </si>
  <si>
    <t xml:space="preserve">MOTHERBOARD GIGABYTE GA-B85N-PHOENIX, SODVI,HDMI,SON8CH,GLAN </t>
  </si>
  <si>
    <t xml:space="preserve">MB150GBTH81MHD2 </t>
  </si>
  <si>
    <t xml:space="preserve">MOTHERBOARD GIGABYTE GA-H81M-HD2 SOCKET DVI,HDMI,SON8CH.GLAN </t>
  </si>
  <si>
    <t xml:space="preserve">MB150GBTH81MS1B </t>
  </si>
  <si>
    <t xml:space="preserve">MOTHERBOARD GIGABYTE GA-H81M-S1-B BULK S,VGA,SON8CH.GLAN </t>
  </si>
  <si>
    <t xml:space="preserve">MB150GBTH81N </t>
  </si>
  <si>
    <t xml:space="preserve">MOTHERBOARD GIGABYTE GA-H81N SOCKET 1150DMI,SON8CH,GLAN </t>
  </si>
  <si>
    <t xml:space="preserve">MB150GBTH97G3 </t>
  </si>
  <si>
    <t xml:space="preserve">MOTHERBOARD GIGABYTE GA-H97-GAMING 3 SOCGA,DVI-I,HDMI,DISPLAY PORT,SON8CH,GLAN </t>
  </si>
  <si>
    <t xml:space="preserve">MB150GBTH97MD3H </t>
  </si>
  <si>
    <t xml:space="preserve">MOTHERBOARD GIGABYTE GA-H97M-D3H SOCKET VI-I,HDMI,SON8CH,GLAN </t>
  </si>
  <si>
    <t xml:space="preserve">MB150GBTSNIPERB5 </t>
  </si>
  <si>
    <t>MOTHERBOARD GIGABYTE GA-G1.SNIPER B5,HDMGLAN,OPTICAL S/PDIF OUT CONNECTOR,COAXIA</t>
  </si>
  <si>
    <t xml:space="preserve">MB150GBTSNIPERZ8 </t>
  </si>
  <si>
    <t>MOTHERBOARD GIGABYTE GA-G1.SNIPER Z87 SO HDMI,DP,CREATIVE SOUND CORE 3D,GLAN</t>
  </si>
  <si>
    <t xml:space="preserve">MB150GBTSNPZ97 </t>
  </si>
  <si>
    <t xml:space="preserve">MOTHERBOARD GIGABYTE GA-G1.SNIPER Z97 SO HDMI,DISPLAY PORT,SON6CH CREATIVE,GLAN </t>
  </si>
  <si>
    <t xml:space="preserve">MB150GBTZ87D3HP </t>
  </si>
  <si>
    <t xml:space="preserve">MOTHERBOARD GIGABYTE GA-Z87-D3HP, SOCKETDVI,HDMI,SON8CH,LAN1GB </t>
  </si>
  <si>
    <t xml:space="preserve">MB150GBTZ87MD3H </t>
  </si>
  <si>
    <t xml:space="preserve">MOTHERBOARD GIGABYTE GA-Z87M-D3H, SOCKETDVI,HDMI,SON8CH,LAN1GB </t>
  </si>
  <si>
    <t xml:space="preserve">MB150GBTZ97HD3 </t>
  </si>
  <si>
    <t xml:space="preserve">MOTHERBOARD GIGABYTE GA-Z97-HD3 SOCKET 1I-I,HDMI,SON8CH,GLAN </t>
  </si>
  <si>
    <t xml:space="preserve">MB150GBTZ97MD3H </t>
  </si>
  <si>
    <t xml:space="preserve">MOTHERBOARD GIGABYTE GA-Z97M-D3H SOCKET VI,HDMI,SON8CH,GLAN </t>
  </si>
  <si>
    <t xml:space="preserve">MB150GBTZ97MX5 </t>
  </si>
  <si>
    <t xml:space="preserve">MOTHERBOARD GIGABYTE GA-Z97MX-GAMING 5 S,VGA,DVI-I,HDMI,SON8CH,GLAN </t>
  </si>
  <si>
    <t xml:space="preserve">MB150GBTZ97NG5 </t>
  </si>
  <si>
    <t xml:space="preserve">MOTHERBOARD GIGABYTE GA-Z97N-GAMING 5 SO,DVI,HDMI,DISPLAY PORT,SON8CH,GLAN </t>
  </si>
  <si>
    <t xml:space="preserve">MB150GBTZ97X5 </t>
  </si>
  <si>
    <t xml:space="preserve">MOTHERBOARD GIGABYTE GA-Z97X-GAMING 5 SO,VGA,DVI-I,HDMI,SON8CH,GLAN </t>
  </si>
  <si>
    <t xml:space="preserve">MB150GBTZ97XG1 </t>
  </si>
  <si>
    <t xml:space="preserve">MOTHERBOARD GIGABYTE GA-Z97X-GAMING G1 WKET 1150 ,DVI-I,HDMI,DISPLAYPORT,SON6CH </t>
  </si>
  <si>
    <t xml:space="preserve">MB150GBTZ97XGT </t>
  </si>
  <si>
    <t xml:space="preserve">MOTHERBOARD GIGABYTE GA-Z97X-GAMING GT S,VGA,DVI-I,HDMI,DISPLAYPORT,SON8CH,GLAN </t>
  </si>
  <si>
    <t xml:space="preserve">MB150GBTZ97XSLI </t>
  </si>
  <si>
    <t xml:space="preserve">MOTHERBOARD GIGABYTE GA-Z97X-SLI SOCKET VI-I,HDMI,SON8CH,GLAN </t>
  </si>
  <si>
    <t xml:space="preserve">MB150GBTZ97XSOC </t>
  </si>
  <si>
    <t xml:space="preserve">MOTHERBOARD GIGABYTE GA-Z97X-SOC FORCE S,VGA,DVI,HDMI,DISPLAYPORT,SON8CH,GLAN </t>
  </si>
  <si>
    <t xml:space="preserve">MB150GBTZ97XUD3H </t>
  </si>
  <si>
    <t xml:space="preserve">MOTHERBOARD GIGABYTE GA-Z97X-UD3H-BK SOCVGA,DVI-I,HDMI,SON8CH,GLAN </t>
  </si>
  <si>
    <t xml:space="preserve">MB150GBTZ97XUD5H </t>
  </si>
  <si>
    <t xml:space="preserve">MOTHERBOARD GIGABYTE GA-Z97X-UD5H-BK SOCGA,DVI-I,HDMI,SON8CH,2XGLAN </t>
  </si>
  <si>
    <t xml:space="preserve">MB150GBTZ97XUD7T </t>
  </si>
  <si>
    <t xml:space="preserve">MOTHERBOARD GIGABYTE GA-Z97X-UD7 TH SOCKA,DVI,HDMI,SON8CH,GLAN </t>
  </si>
  <si>
    <t xml:space="preserve">MB155BIOH61MGV </t>
  </si>
  <si>
    <t xml:space="preserve">MOTHERBOARD BIOSTAR H61MGV SOC. 1155,VGA </t>
  </si>
  <si>
    <t xml:space="preserve">MB155ECS61H2MV </t>
  </si>
  <si>
    <t xml:space="preserve">MOTHERBOARD ECS H61H2-MV, SOCKET 1155, CY RED </t>
  </si>
  <si>
    <t xml:space="preserve">MB155GBTB75MD2PG </t>
  </si>
  <si>
    <t xml:space="preserve">MOTHERBOARD GIGABYTE GA-B75M-D2P-BULK SOVGA,SON8CH,GLAN,PARALELO, SERIAL </t>
  </si>
  <si>
    <t xml:space="preserve">MB155GBTH61MDS2 </t>
  </si>
  <si>
    <t xml:space="preserve">MOTHERBOARD GIGABYTE GA-H61M-DS2 SOCKET ON,GLAN </t>
  </si>
  <si>
    <t xml:space="preserve">MB155GBTH61MHD2 </t>
  </si>
  <si>
    <t xml:space="preserve">MOTHERBOARD GIGABYTE GA-H61M-HD2, SOCKETDVI,HDMI,SON8CH,GLAN </t>
  </si>
  <si>
    <t xml:space="preserve">MB155GBTH61MS2H </t>
  </si>
  <si>
    <t xml:space="preserve">MOTHERBOARD GIGABYTE GA-H61M-S2PH,SOCKETHDMI,SON8CH,GLAN,PARALELO,SERIA </t>
  </si>
  <si>
    <t xml:space="preserve">MB155GBTH61MSB </t>
  </si>
  <si>
    <t xml:space="preserve">MOTHERBOARD GIGABYTE GA-H61M-S-B BULK SOVGA,SON8CH,GLAN </t>
  </si>
  <si>
    <t xml:space="preserve">MB155GBTH77NW </t>
  </si>
  <si>
    <t>MOTHERBOARD GIGABYTE GA-H77N-WIFI, SOCKE,HDMI, SON,LAN1 GB,WIFI</t>
  </si>
  <si>
    <t xml:space="preserve">MB155GBTH87NW </t>
  </si>
  <si>
    <t xml:space="preserve">MOTHERBOARD GIGABYTE GA-H87N-WIFI, SOCKE,HDMI,SON8CH,GLAN,WIFI </t>
  </si>
  <si>
    <t xml:space="preserve">MB211GBTX79UP4 </t>
  </si>
  <si>
    <t xml:space="preserve">MOTHERBOARD GIGABYTE GA-X79-UP4, SOCKET GLAN,SATA RAID0 Y 1 </t>
  </si>
  <si>
    <t xml:space="preserve">MBAM1BIOAM1ML </t>
  </si>
  <si>
    <t xml:space="preserve">MOTHERBOARD BIOSTAR AM1ML SOCKET AM1,VGA </t>
  </si>
  <si>
    <t xml:space="preserve">MBAM1GBTAM1MS2P </t>
  </si>
  <si>
    <t xml:space="preserve">MOTHERBOARD GIGABYTE GA-AM1M-S2P SOCKET N8CH,GLAN,PARALELO,SERIAL </t>
  </si>
  <si>
    <t xml:space="preserve">MBAM3BIOA780L3C </t>
  </si>
  <si>
    <t xml:space="preserve">MOTHERBOARD BIOSTAR A780L3C, (DDR3) SOCKID, SON Y RED </t>
  </si>
  <si>
    <t xml:space="preserve">MBAM3ECS85GMAD3 </t>
  </si>
  <si>
    <t xml:space="preserve">MOTHERBOARD ECS A785GM-AD3 (DDR3),SOCKET,SON,RED </t>
  </si>
  <si>
    <t xml:space="preserve">MBAM3GBT78LMTS </t>
  </si>
  <si>
    <t xml:space="preserve">MOTHERBOARD GIGABYTE GA-78LMT-S2 SOCKET ON, LAN 1GB </t>
  </si>
  <si>
    <t xml:space="preserve">MBAM3GBT78LMTU3 </t>
  </si>
  <si>
    <t xml:space="preserve">MOTHERBOARD GIGABYTE GA-78LMT-USB3, SOCKA,DVI,HDMI,GLAN </t>
  </si>
  <si>
    <t xml:space="preserve">MBAM3GBT78LS2PT </t>
  </si>
  <si>
    <t xml:space="preserve">MOTHERBOARD GIGABYTE GA-78LMT-S2PT SOCKET AM3+, C/VID,SON,RED </t>
  </si>
  <si>
    <t xml:space="preserve">MBAM3GBT990FXA3 </t>
  </si>
  <si>
    <t xml:space="preserve">MOTHERBOARD GIGABYTE GA-990FXA-UD3 SOCKECH,GLAN </t>
  </si>
  <si>
    <t xml:space="preserve">MBBUIBIOA68N5000 </t>
  </si>
  <si>
    <t xml:space="preserve">MOTHERBOARD BIOSTAR A68N5000 C/AMD A4-50RE,VGA,HDMI,SON6CH,GLAN </t>
  </si>
  <si>
    <t xml:space="preserve">MBBUIBIOJ1800NH </t>
  </si>
  <si>
    <t xml:space="preserve">MOTHERBOARD BIOSTAR J1800NH,INTEL CELEROSO-DIMM(DDR3),VGA,HDMI,SON6CH,GLAN </t>
  </si>
  <si>
    <t xml:space="preserve">MBBUIECSJ1800 </t>
  </si>
  <si>
    <t xml:space="preserve">MOTHERBOARD ECS BAT-I J1800,C/INTEL CELE(SODIMM DDR3),VGA,HDMI,SON6CH,GLAN </t>
  </si>
  <si>
    <t xml:space="preserve">MBBUIGBTE2100N </t>
  </si>
  <si>
    <t xml:space="preserve">MOTHERBOARD GIGABYTE GA-E2100N C/AMD E21,HDMI,SON8CH,GLAN,PARALELO,SERIAL </t>
  </si>
  <si>
    <t xml:space="preserve">MBBUIGBTJ1800D2P </t>
  </si>
  <si>
    <t xml:space="preserve">MOTHERBOARD GIGABYTE J1800-D2P C/CELERON41GHZ),VGA,HDMI,SON8CH,GLAN,PARALELO </t>
  </si>
  <si>
    <t xml:space="preserve">MBC7DECSVX900 </t>
  </si>
  <si>
    <t xml:space="preserve">MOTHERBOARD ECS VX900, C/VIA C7 1.6 GHZ/R3),C/HDMI, LAN(1GB) </t>
  </si>
  <si>
    <t xml:space="preserve">MBFM1GBTE240N </t>
  </si>
  <si>
    <t xml:space="preserve">MOTHERBOARD GIGABYTE GA-E240N, C/CPU AMD E-240, VGA,HDMI,SONIDO, LAN GB </t>
  </si>
  <si>
    <t xml:space="preserve">MBFM1GBTE350N </t>
  </si>
  <si>
    <t xml:space="preserve">MOTHERBOARD GIGABYTE GA-E350N C/AMD E350 DUAL CORE,VGA,SON,GLAN,SERIAL,PARALELO </t>
  </si>
  <si>
    <t xml:space="preserve">MBFM2BIOA58ML </t>
  </si>
  <si>
    <t>MOTHERBOARD BIOSTAR A58ML,SOCK FM2,C/VGAN</t>
  </si>
  <si>
    <t xml:space="preserve">MBFM2ECSA55FM4 </t>
  </si>
  <si>
    <t xml:space="preserve">MOTHERBOARD ECS A55F2-M4 SOCKET FM2, VGACH, LAN 10/100 </t>
  </si>
  <si>
    <t xml:space="preserve">MBFM2GBTA55MDS2 </t>
  </si>
  <si>
    <t xml:space="preserve">MOTHERBOARD GIGABYTE GA-F2A55M-DS2, SOCKET FM2,VGA,DVI,SON8CH,GLAN </t>
  </si>
  <si>
    <t xml:space="preserve">MBFM2GBTA55MHD2 </t>
  </si>
  <si>
    <t>MOTHERBOARD GIGABYTE GA-F2A55M-HD2, SOCK,DVI,HDMI,SON8CH,GLAN</t>
  </si>
  <si>
    <t xml:space="preserve">MBFM2GBTA88XMD3H </t>
  </si>
  <si>
    <t xml:space="preserve">MOTHERBOARD GIGABYTE GA-F2A88XM-D3H, SOCVGA,DVI-D,HDMI,SON,GLAN </t>
  </si>
  <si>
    <t xml:space="preserve">MBFM2GBTA88XUP4 </t>
  </si>
  <si>
    <t xml:space="preserve">MOTHERBOARD GIGABYTE GA-F2A88X-UP4, SOCK,DVI,HDMI,DP,SON8CH,GLAN,ESATA </t>
  </si>
  <si>
    <t xml:space="preserve">MBFM2GBTG1A88X </t>
  </si>
  <si>
    <t xml:space="preserve">MOTHERBOARD GIGABYTE GA-G1.SNIPER A88X,S,VGA,DVI,HDMI,SON8CH,GLAN </t>
  </si>
  <si>
    <t xml:space="preserve">MBR155PCHP63G </t>
  </si>
  <si>
    <t xml:space="preserve">MOTHERBOARD PC CHIPS P63G, (DDR3) SOCKETSON, RED CAJA MALTRATADA IMCOMPLETA </t>
  </si>
  <si>
    <t xml:space="preserve">MDCL4SPO16GB </t>
  </si>
  <si>
    <t xml:space="preserve">MEMORIA MICRO SD 16 GB SILICON POWER CLA6GBSTH004V10S) </t>
  </si>
  <si>
    <t xml:space="preserve">MILEDAOC2272PWH </t>
  </si>
  <si>
    <t xml:space="preserve">SMART MONITOR LED AOC 21.5",ANDROID 4.1, 8GB, WIFI, A2272PWH, 1920X1080, VGA, HD </t>
  </si>
  <si>
    <t xml:space="preserve">MILEDAOC2272PWHT </t>
  </si>
  <si>
    <t xml:space="preserve">SMART MONITOR LED AOC 21.5"TOUCH,ANDROIDGB,HD 8GB A2272PWHT, 1920X1080, VGA, DVI </t>
  </si>
  <si>
    <t xml:space="preserve">ML10IACTFK1000AM </t>
  </si>
  <si>
    <t xml:space="preserve">MALETIN ACTECK 10.6"+MINI MOUSE OPTICO UIL, AMARILLO </t>
  </si>
  <si>
    <t xml:space="preserve">ML10IACTFK1000R </t>
  </si>
  <si>
    <t xml:space="preserve">MALETIN ACTECK 10.6"+MINI MOUSE OPTICO UIL, ROSA </t>
  </si>
  <si>
    <t xml:space="preserve">ML10IACTFK1000V </t>
  </si>
  <si>
    <t xml:space="preserve">MALETIN ACTECK 10.6"+MINI MOUSE OPTICO UIL, VERDE </t>
  </si>
  <si>
    <t xml:space="preserve">ML10IACTFS201 </t>
  </si>
  <si>
    <t xml:space="preserve">FUNDA TIPO SLEEVE PARA IPAD ROJA ACTECK </t>
  </si>
  <si>
    <t xml:space="preserve">ML15INAC136 </t>
  </si>
  <si>
    <t>MOCHILA PARA LAP TOP NACEB (NA-136)</t>
  </si>
  <si>
    <t xml:space="preserve">MOLCDPIXLDA220 </t>
  </si>
  <si>
    <t xml:space="preserve">MONITOR LCD PIXXO 21.5" LD-A220W WIDE SC1080, VGA, DVI </t>
  </si>
  <si>
    <t>MOLEDAOC1649FWU</t>
  </si>
  <si>
    <t xml:space="preserve"> MONITOR LED AOC 15.6" E1649FWU, 1366X768 </t>
  </si>
  <si>
    <t xml:space="preserve">MOLEDAOC1670SWU </t>
  </si>
  <si>
    <t xml:space="preserve">MONITOR LED AOC 15.6" E1670SWU, 1366X768 POWER ) </t>
  </si>
  <si>
    <t xml:space="preserve">MOLEDAOC2070SWN </t>
  </si>
  <si>
    <t xml:space="preserve">MONITOR LED AOC 19.5" E2070SWN,1600X900, </t>
  </si>
  <si>
    <t xml:space="preserve">MOLEDAOC2270SWN </t>
  </si>
  <si>
    <t xml:space="preserve">MONITOR LED AOC 21.5" E2270SWN,1920X1080 </t>
  </si>
  <si>
    <t xml:space="preserve">MOLEDAOC2461FW </t>
  </si>
  <si>
    <t xml:space="preserve">MONITOR LED AOC 23.6" E2461FW, 1920X1080, VGA (D-SUB), DVI(HDCP) </t>
  </si>
  <si>
    <t xml:space="preserve">MOLEDAOC2752V </t>
  </si>
  <si>
    <t xml:space="preserve">MONITOR LED AOC 27" E2752V, 1920X1080,VGDVI(HDCP) </t>
  </si>
  <si>
    <t xml:space="preserve">MOLEDAOC2870V </t>
  </si>
  <si>
    <t xml:space="preserve">MONITOR LED AOC 28" M2807V,1920X1080,VGAI (HDCP) </t>
  </si>
  <si>
    <t xml:space="preserve">MOTVIPIXLSA4YIMU </t>
  </si>
  <si>
    <t xml:space="preserve">TV MONITOR PIXXO 23.6" LSA4YIMU 1920X108,ENT.AUDIFONOS,ENT.AUDIO PC, BOCINAS EST </t>
  </si>
  <si>
    <t xml:space="preserve">MSPS2BACTAM280 </t>
  </si>
  <si>
    <t xml:space="preserve">MOUSE OPTICO ACTECK AM-280 PS2, NEGRO </t>
  </si>
  <si>
    <t xml:space="preserve">MSUSBACT150RFE </t>
  </si>
  <si>
    <t xml:space="preserve">MOUSE OPTICO INALAMBRICO ACTECK MINI MI-ESSION </t>
  </si>
  <si>
    <t xml:space="preserve">MSUSBACT150RFS </t>
  </si>
  <si>
    <t xml:space="preserve">MOUSE OPTICO INALAMBRICO ACTECK MINI MI-CH </t>
  </si>
  <si>
    <t xml:space="preserve">MSUSBACT400REG </t>
  </si>
  <si>
    <t xml:space="preserve">MOUSE OPTICO ACTECK MINI AM-400RE, RETRACTIL, GRIS </t>
  </si>
  <si>
    <t xml:space="preserve">MSUSBACT400REN </t>
  </si>
  <si>
    <t>MOUSE OPTICO ACTECK MINI AM-400RE, RETRA</t>
  </si>
  <si>
    <t>MOUSE OPTICO INALAMBRICO ACTECK MINI MI-A</t>
  </si>
  <si>
    <t xml:space="preserve">MSUSBACT520RFD </t>
  </si>
  <si>
    <t xml:space="preserve">MOUSE OPTICO ACTECK MI-520RF INALAMBRICO, DECORADO </t>
  </si>
  <si>
    <t>MSUSBACT400RFP</t>
  </si>
  <si>
    <t xml:space="preserve">MSUSBACT520RFT </t>
  </si>
  <si>
    <t xml:space="preserve">MOUSE OPTICO ACTECK MI-520RF INALAMBRICO, TRENDY </t>
  </si>
  <si>
    <t xml:space="preserve">MSUSBACTMM260 </t>
  </si>
  <si>
    <t xml:space="preserve">MOUSE OPTICO ACTECK MINI MM-260 </t>
  </si>
  <si>
    <t xml:space="preserve">MSUSBACTMO150N </t>
  </si>
  <si>
    <t xml:space="preserve">MOUSE OPTICO ACTECK MINI MO-150, NEGRO </t>
  </si>
  <si>
    <t xml:space="preserve">MSUSBACTMO150R </t>
  </si>
  <si>
    <t xml:space="preserve">MOUSE OPTICO ACTECK MINI MO-150, ROJO </t>
  </si>
  <si>
    <t xml:space="preserve">MSUSBACTMO200 </t>
  </si>
  <si>
    <t xml:space="preserve">MOUSE OPTICO ACTECK MINI MO-200, NEGRO </t>
  </si>
  <si>
    <t xml:space="preserve">MSUSBCMA2000 </t>
  </si>
  <si>
    <t xml:space="preserve">MOUSE COOLER MASTER STORM SPAWN (SGM-200) </t>
  </si>
  <si>
    <t xml:space="preserve">MSUSBCMA2001 </t>
  </si>
  <si>
    <t xml:space="preserve">MOUSE COOLER MASTER STORM XORNET GAMING BLON1) </t>
  </si>
  <si>
    <t xml:space="preserve">MSUSBCMA4001 </t>
  </si>
  <si>
    <t>MOUSE COOLER MASTER STORM RECON (SGM-400)</t>
  </si>
  <si>
    <t xml:space="preserve">MSUSBCMA4002 </t>
  </si>
  <si>
    <t>MOUSE COOLER MASTER STORM HAVOC(SGM-4002)</t>
  </si>
  <si>
    <t xml:space="preserve">MSUSBKMEK333 </t>
  </si>
  <si>
    <t xml:space="preserve">MOUSE OPTICO K-MEX USB K333 </t>
  </si>
  <si>
    <t xml:space="preserve">MSUSBNAC099AM </t>
  </si>
  <si>
    <t xml:space="preserve">MOUSE OPTICO NACEB AMARILLO (NA-099) </t>
  </si>
  <si>
    <t>MSUSBNAC099AZ</t>
  </si>
  <si>
    <t>MOUSE OPTICO NACEB AZUL (NA-099)</t>
  </si>
  <si>
    <t xml:space="preserve">MSUSBNAC099RO </t>
  </si>
  <si>
    <t xml:space="preserve">MOUSE OPTICO NACEB ROJO (NA-099) </t>
  </si>
  <si>
    <t xml:space="preserve">MSUSBTBA011REN </t>
  </si>
  <si>
    <t xml:space="preserve">MOUSE OPTICO TRUE BASIX MINI MOMR-011RE NEGRO </t>
  </si>
  <si>
    <t xml:space="preserve">MSUSBTBA012RER </t>
  </si>
  <si>
    <t xml:space="preserve">MOUSE OPTICO TRUE BASIX MINI MOMR-012RE ROJO </t>
  </si>
  <si>
    <t xml:space="preserve">MSUSBTBA013REAM </t>
  </si>
  <si>
    <t xml:space="preserve">MOUSE OPTICO TRUE BASIX MINI MOMR-013RE ,AMARILLO </t>
  </si>
  <si>
    <t xml:space="preserve">MSUSBTBA014RERS </t>
  </si>
  <si>
    <t xml:space="preserve">MOUSE OPTICO TRUE BASIX MINI MOMR-014RE ,ROSA </t>
  </si>
  <si>
    <t xml:space="preserve">MSUSBTBA015REA </t>
  </si>
  <si>
    <t xml:space="preserve">MOUSE OPTICO TRUE BASIX MINI MOMR-015RE ,AZUL </t>
  </si>
  <si>
    <t xml:space="preserve">MSUSBTBAMO130 </t>
  </si>
  <si>
    <t xml:space="preserve">MOUSE OPTICO TRUE BASIX MO-130, NEGRO </t>
  </si>
  <si>
    <t xml:space="preserve">NB12IASU1225BRD </t>
  </si>
  <si>
    <t>LAPTOP ASUS EEE PC 1225B-MSR1-RED, 11.6"GHZ),4GB,320GB,W7S,ROJO</t>
  </si>
  <si>
    <t xml:space="preserve">OPBDILONIHBS112 </t>
  </si>
  <si>
    <t xml:space="preserve">QUEMADOR BLU-RAY LITE-ON INTERNO 12X GRANEL (IHBS112-04), NEGRO </t>
  </si>
  <si>
    <t xml:space="preserve">OPDVWLONIHAS124 </t>
  </si>
  <si>
    <t xml:space="preserve">DVD WRITER INTERNO LITE-ON 24X SATA (IHARANEL, NEGRO </t>
  </si>
  <si>
    <t xml:space="preserve">OPDVWSAM208FB </t>
  </si>
  <si>
    <t xml:space="preserve">DVD WRITER INTERNO SLIM SAMSUNG 8X SATA SN-208FB/BEBE) </t>
  </si>
  <si>
    <t xml:space="preserve">OPDWELGE24NU40 </t>
  </si>
  <si>
    <t xml:space="preserve">DVD WRITER EXTERNO 24X LG USB (GE24NU40) </t>
  </si>
  <si>
    <t xml:space="preserve">OPDWELGE60NB50 </t>
  </si>
  <si>
    <t xml:space="preserve">DVD WRITER EXTERNO SLIM 8X LG USB (SP60NRO </t>
  </si>
  <si>
    <t xml:space="preserve">OPDWELONBAU108B </t>
  </si>
  <si>
    <t>DVD WRITER SLIM EXTERNO LITE-ON 8X USB (NEGRO)</t>
  </si>
  <si>
    <t xml:space="preserve">OPDWESAMSE208DB </t>
  </si>
  <si>
    <t>DVD WRITER EXTERNO SAMSUNG 8X, USB (SE-2,SLIM,NEGRO)</t>
  </si>
  <si>
    <t xml:space="preserve">PR150INTG3220 </t>
  </si>
  <si>
    <t>PROCESADOR INTEL PENTIUM G3220 3.0GHZ,SO</t>
  </si>
  <si>
    <t xml:space="preserve">PR150INTI34150 </t>
  </si>
  <si>
    <t xml:space="preserve">PROCESADOR INTEL CORE I3-4150, 3.5 GHZ S CAJA </t>
  </si>
  <si>
    <t xml:space="preserve">PR150INTI54430 </t>
  </si>
  <si>
    <t xml:space="preserve">PROCESADOR INTEL CORE I5-4430 SOCKET 115 </t>
  </si>
  <si>
    <t xml:space="preserve">PR150INTI54440 </t>
  </si>
  <si>
    <t xml:space="preserve">PROCESADOR INTEL CORE I5-4440, SOCKET 11, CAJA </t>
  </si>
  <si>
    <t xml:space="preserve">PR150INTI54670 </t>
  </si>
  <si>
    <t xml:space="preserve">PROCESADOR INTEL CORE I5-4670 SOCKET 115 </t>
  </si>
  <si>
    <t xml:space="preserve">PR150INTI54670K </t>
  </si>
  <si>
    <t xml:space="preserve">PROCESADOR INTEL CORE I5-4670K SOCKET 11 </t>
  </si>
  <si>
    <t xml:space="preserve">PR150INTI74770 </t>
  </si>
  <si>
    <t xml:space="preserve">PROCESADOR INTEL CORE I7-4770 3.4 8M SOCKET 1150 CAJA </t>
  </si>
  <si>
    <t xml:space="preserve">PR155INTG2030 </t>
  </si>
  <si>
    <t xml:space="preserve">PROCESADOR INTEL PENTIUM G2030 3.0GHZ, S, CAJA </t>
  </si>
  <si>
    <t xml:space="preserve">PR155INTI33240 </t>
  </si>
  <si>
    <t xml:space="preserve">PROCESADOR INTEL CORE I3-3240, SOCKET 1155, CAJA </t>
  </si>
  <si>
    <t xml:space="preserve">PR155INTI73770K </t>
  </si>
  <si>
    <t xml:space="preserve">PROCESADOR INTEL CORE I7 3770K, SOCKET 1 </t>
  </si>
  <si>
    <t xml:space="preserve">PROCESADOR INTEL CORE I7-4930K, SOCKET 2 </t>
  </si>
  <si>
    <t xml:space="preserve">PROCESADOR AMD ATHLON 5150,X4 1.6 GHZ SOCAJA </t>
  </si>
  <si>
    <t xml:space="preserve">PR211INT4930K </t>
  </si>
  <si>
    <t>PRAM1AMDA5150</t>
  </si>
  <si>
    <t xml:space="preserve">PRAM1AMDA5350 </t>
  </si>
  <si>
    <t xml:space="preserve">PROCESADOR AMD ATHLON 5350,X4 2.05 GHZ SCAJA </t>
  </si>
  <si>
    <t xml:space="preserve">PRAM1AMDS2650 </t>
  </si>
  <si>
    <t xml:space="preserve">PROCESADOR AMD SEMPRON 2650, X2 1.45GHZ CAJA </t>
  </si>
  <si>
    <t xml:space="preserve">PRAM1AMDS3850 </t>
  </si>
  <si>
    <t xml:space="preserve">PROCESADOR AMD SEMPRON 3850,X4 1.3GHZ SOCAJA </t>
  </si>
  <si>
    <t xml:space="preserve">PRAM3AMDFX6300 </t>
  </si>
  <si>
    <t>PROCESADOR AMD FX-6300, X6 3.5 GHZ 95W SOCKET AM3+, CAJA</t>
  </si>
  <si>
    <t xml:space="preserve">PRAM3AMDFX8320 </t>
  </si>
  <si>
    <t xml:space="preserve">PROCESADOR AMD FX-8320, X8 3.5 GHZ 125W,+, CAJA </t>
  </si>
  <si>
    <t xml:space="preserve">PRAM3AMDS145 </t>
  </si>
  <si>
    <t xml:space="preserve">PROCESADOR AMD SEMPRON LE SDX145, SOCKET </t>
  </si>
  <si>
    <t xml:space="preserve">PRFM1AMDA4340 </t>
  </si>
  <si>
    <t xml:space="preserve">PROCESADOR AMD A4-3400, X2 2.7 GHZ 65W S CAJA </t>
  </si>
  <si>
    <t xml:space="preserve">PRFM2AMD5400K </t>
  </si>
  <si>
    <t>PROCESADOR AMD APU A6-5400K BE, 3.6GHZ,S,CAJA 50.09</t>
  </si>
  <si>
    <t xml:space="preserve">PRFM2AMD5600K </t>
  </si>
  <si>
    <t xml:space="preserve">PROCESADOR AMD APU A8-5600K BE, 3.6GHZ,SCAJA </t>
  </si>
  <si>
    <t xml:space="preserve">PRFM2AMD5800K </t>
  </si>
  <si>
    <t xml:space="preserve">PROCESADOR AMD APU A10-5800K BE, 3.8GHZ,,CAJA </t>
  </si>
  <si>
    <t xml:space="preserve">PRFM2AMD6600K </t>
  </si>
  <si>
    <t xml:space="preserve">PROCESADOR AMD APU A8-6600K BE, 3.9GHZ,SCAJA </t>
  </si>
  <si>
    <t xml:space="preserve">PRFM2AMD6800K </t>
  </si>
  <si>
    <t xml:space="preserve">PROCESADOR AMD APU A10-6800K BE, 4.1GHZ,,CAJA </t>
  </si>
  <si>
    <t xml:space="preserve">PRFM2AMD7700K </t>
  </si>
  <si>
    <t xml:space="preserve">PROCESADOR AMD APU A10-7700K , 3.4GHZ, SCAJA </t>
  </si>
  <si>
    <t xml:space="preserve">PRFM2AMDA4400 </t>
  </si>
  <si>
    <t xml:space="preserve">PROCESADOR AMD A4-4000, X2 3.0 GHZ 65W SOCKET FM2, CAJA </t>
  </si>
  <si>
    <t xml:space="preserve">PRFM2AMDA46300 </t>
  </si>
  <si>
    <t xml:space="preserve">PROCESADOR AMD A4-6300, 3.7GHZ 65W, SOCKJA </t>
  </si>
  <si>
    <t xml:space="preserve">ROWIRANS2715 </t>
  </si>
  <si>
    <t>ROUTER INALAMBRICO ANSEL 2715 MIMO 802.1S,4 PUERTOS RJ45</t>
  </si>
  <si>
    <t xml:space="preserve">ROWIRNECLMP01 </t>
  </si>
  <si>
    <t xml:space="preserve">ROUTER WIRELESS NECNON L-MP01 3 EN 1 (ROAPTADOR DE RED) </t>
  </si>
  <si>
    <t xml:space="preserve">SEREPTAB </t>
  </si>
  <si>
    <t xml:space="preserve">SERVICIO DE REPARACION TABLET </t>
  </si>
  <si>
    <t xml:space="preserve">SM106COR4GBSAC7 </t>
  </si>
  <si>
    <t xml:space="preserve">MEMORIA SODIMM DDR3 CORSAIR 4GB 1066 MHZM1A1066C7) </t>
  </si>
  <si>
    <t xml:space="preserve">SM133COR4GBSOC9 </t>
  </si>
  <si>
    <t xml:space="preserve">MEMORIA SODIMM DDR3 CORSAIR 4GB 1333 MHZM1A1333C9) </t>
  </si>
  <si>
    <t xml:space="preserve">SM133COR8GBSOC9 </t>
  </si>
  <si>
    <t xml:space="preserve">MEMORIA SODIMM DDR3 CORSAIR 8GB 1333 MHZM1A1333C9) </t>
  </si>
  <si>
    <t xml:space="preserve">SM160COR4GBSOC11 </t>
  </si>
  <si>
    <t xml:space="preserve">MEMORIA SODIMM DDR3 CORSAIR 4GB 1600 MHZM1A1600C11) </t>
  </si>
  <si>
    <t xml:space="preserve">SM160COR8GBSAC11 </t>
  </si>
  <si>
    <t xml:space="preserve">MEMORIA SODIMM DDR3 CORSAIR 8GB 1600 MHZ(CMSA8GX3M1A1600C11) MAC </t>
  </si>
  <si>
    <t xml:space="preserve">SM160COR8GBSOC11 </t>
  </si>
  <si>
    <t xml:space="preserve">MEMORIA SODIMM DDR3 CORSAIR 8GB 1600 MHZM1A1600C11) </t>
  </si>
  <si>
    <t xml:space="preserve">SM800COR2G </t>
  </si>
  <si>
    <t xml:space="preserve">MEMORIA SODIMM DDR2 CORSAIR 2GB 800 MHZ(D2 G) </t>
  </si>
  <si>
    <t xml:space="preserve">SW100ANS4087 </t>
  </si>
  <si>
    <t xml:space="preserve">SWITCH ANSEL 4087, 8 PUERTOS 10/100 MBPSI </t>
  </si>
  <si>
    <t xml:space="preserve">SWGIBANS4251 </t>
  </si>
  <si>
    <t xml:space="preserve">SWITCH ANSEL 4251, 5 PUERTOS 10/100/1000 </t>
  </si>
  <si>
    <t xml:space="preserve">TB07IACTAT723C </t>
  </si>
  <si>
    <t xml:space="preserve">TABLET AIKUN (ACTECK) 7" AT723C,1GB,8GB,ANDROID 4.2 </t>
  </si>
  <si>
    <t xml:space="preserve">TB07INECM002K2B </t>
  </si>
  <si>
    <t xml:space="preserve">TABLET NECNON 7" M002K-2, 1 GB RAM, 8GB,,DOBLE CAMARA, ANDROID 4.2, HDMI, BLANCO </t>
  </si>
  <si>
    <t xml:space="preserve">TB07INECM002K2N </t>
  </si>
  <si>
    <t xml:space="preserve">TABLET NECNON 7" M002K-2, 1 GB RAM, 8GB,, DOBLE CAMARA, ANDROID 4.2, HDMI, NEGRO </t>
  </si>
  <si>
    <t xml:space="preserve">TB07INECM002K2P </t>
  </si>
  <si>
    <t xml:space="preserve">TABLET NECNON 7" M002K-2, 1 GB RAM, 8GB,,DOBLE CAMARA, ANDROID 4.2, HDMI, PLATA </t>
  </si>
  <si>
    <t xml:space="preserve">TB07INECM002K2R </t>
  </si>
  <si>
    <t xml:space="preserve">TABLET NECNON 7" M002K-2, 1 GB RAM, 8G,,DOBLE CAMARA, ANDROID 4.2, HDMI, ROJO </t>
  </si>
  <si>
    <t xml:space="preserve">TB07INECM002K2RS </t>
  </si>
  <si>
    <t xml:space="preserve">TABLET NECNON 7" M002K-2, 1 GB RAM, 8G,RA, ANDROID 4.2, HDMI, ROSA </t>
  </si>
  <si>
    <t xml:space="preserve">TB07IPOVP527 </t>
  </si>
  <si>
    <t xml:space="preserve">TABLET POINT OF VIEW 7" 3G ONIX 527,1GB,D 4.0 ICS,DOB.CAM.,(TAB-P527) </t>
  </si>
  <si>
    <t xml:space="preserve">TB07IPOVPB25 </t>
  </si>
  <si>
    <t xml:space="preserve">TABLET POINT OF VIEW 7" 512MB,4GB,CAPACITIVA(PROTAB25),ANDROID 4.0, REFURBISHED </t>
  </si>
  <si>
    <t xml:space="preserve">TB07IPOVPB26 </t>
  </si>
  <si>
    <t>TABLET POINT OF VIEW 7" 512MB,4GB,CAPACITIVA (PROTAB26),ANDROID 4.0, REFURBISHED 48.56</t>
  </si>
  <si>
    <t xml:space="preserve">TB07IPOVPB27 </t>
  </si>
  <si>
    <t>TABLET POINT OF VIEW 7" 512MB,4GB,CAPACITIVA (PROTAB 27),ANDROID 4.0,REFURBISHED 48.56</t>
  </si>
  <si>
    <t xml:space="preserve">TB07IPOVTBP721 </t>
  </si>
  <si>
    <t>TABLET POINT OF VIEW 7" MOBII 721 (TAB-PCORE 1.2GHZ,1GB RAM,8GB,DOBLE CAMARA (0)</t>
  </si>
  <si>
    <t xml:space="preserve">TB07RPOVTBP701 </t>
  </si>
  <si>
    <t>TABLET PONIT OF VIEW 7" MOBII 701 512MB,CAPACITIVA (TAB-P701), REFURBISHED ANDRO</t>
  </si>
  <si>
    <t xml:space="preserve">TB09INECM003Q2B </t>
  </si>
  <si>
    <t xml:space="preserve">TABLET NECNON 9" M003Q-2, 512MB RAM, 8GBARA, ANDROID 4.1, HDMI, BLANCA </t>
  </si>
  <si>
    <t xml:space="preserve">TB09IPOVP925 </t>
  </si>
  <si>
    <t xml:space="preserve">TABLET POINT OF VIEW 9" MOBII 925,1MB,8GE,HDMI,ANDROID 4.2 </t>
  </si>
  <si>
    <t xml:space="preserve">TB10INECM006Q1 </t>
  </si>
  <si>
    <t xml:space="preserve">TABLET NECNON 10.2" M006Q-1, 1GB RAM, 4GNDROID 4.0, HDMI </t>
  </si>
  <si>
    <t xml:space="preserve">TB10IPOVPB25XXL </t>
  </si>
  <si>
    <t xml:space="preserve">TABLET POINT OF VIEW 10" 1024MB,4GB,(TAB-PROTAB25XXL),ANDROID 4.0,REFURBISHED </t>
  </si>
  <si>
    <t xml:space="preserve">TB10IPOVPB26IPS </t>
  </si>
  <si>
    <t xml:space="preserve">TABLET POINT OF VIEW 10" 1024MB,8GB,CAPAB-PROTAB26-IPS10), ANDROID 4.0 </t>
  </si>
  <si>
    <t xml:space="preserve">TB10IPOVPR945 </t>
  </si>
  <si>
    <t xml:space="preserve">TABLET POINT OF VIEW 9.7" 2GB,16GB,QUAD HZ,HD,2CAM,(TAB-PR945),AND4.1 </t>
  </si>
  <si>
    <t xml:space="preserve">TBTECPOVTABIPS </t>
  </si>
  <si>
    <t xml:space="preserve">TECLADO BLUETOOTH POINT OF VIEW P/TABLET-TAB-IPS) </t>
  </si>
  <si>
    <t xml:space="preserve">TEPS2ACTAK22300 </t>
  </si>
  <si>
    <t xml:space="preserve">TECLADO Y MOUSE PS2 ACTECK AK2-2300, NEG </t>
  </si>
  <si>
    <t xml:space="preserve">TEPS2ACTAK32700 </t>
  </si>
  <si>
    <t xml:space="preserve">TECLADO, MOUSE Y BOCINAS ACTECK AK3-2700 </t>
  </si>
  <si>
    <t xml:space="preserve">TEPS2ACTAT2200 </t>
  </si>
  <si>
    <t xml:space="preserve">TECLADO ACTECK ESTANDAR PS2 AT-2200 NEGR </t>
  </si>
  <si>
    <t xml:space="preserve">TEUSBACT500RF </t>
  </si>
  <si>
    <t xml:space="preserve">TECLADO SLIM Y MOUSE INALAMBRICOS ACTECK AT-DSK500RF, USB </t>
  </si>
  <si>
    <t xml:space="preserve">TEUSBACT600RF </t>
  </si>
  <si>
    <t xml:space="preserve">TECLADO MUL. Y MOUSE INALAMBRICOS ACTECKRF, USB </t>
  </si>
  <si>
    <t xml:space="preserve">TEUSBACTAK22200 </t>
  </si>
  <si>
    <t xml:space="preserve">TECLADO, MOUSE USB ACTECK AK2-2200, NE </t>
  </si>
  <si>
    <t xml:space="preserve">TEUSBACTAK22700 </t>
  </si>
  <si>
    <t xml:space="preserve">TECLADO Y MOUSE USB ACTECK AK2-2700 </t>
  </si>
  <si>
    <t xml:space="preserve">TEUSBACTAK23000 </t>
  </si>
  <si>
    <t xml:space="preserve">TECLADO, MOUSE USB ACTECK AK2-3000, NE </t>
  </si>
  <si>
    <t xml:space="preserve">TEUSBACTAK33000 </t>
  </si>
  <si>
    <t xml:space="preserve">TECLADO, MOUSE Y BOCINAS ACTECK AK3-3000 </t>
  </si>
  <si>
    <t xml:space="preserve">TEUSBACTAT2700 </t>
  </si>
  <si>
    <t xml:space="preserve">TECLADO ACTECK ESTANDAR USB AT-2700, NEG </t>
  </si>
  <si>
    <t xml:space="preserve">TEUSBACTAT3000 </t>
  </si>
  <si>
    <t xml:space="preserve">TECLADO ACTECK MULTIMEDIA USB AT-3000,NE </t>
  </si>
  <si>
    <t xml:space="preserve">TEUSBACTAT3200 </t>
  </si>
  <si>
    <t xml:space="preserve">TECLADO ACTECK MULTIMEDIA USB AT-3200 NE </t>
  </si>
  <si>
    <t xml:space="preserve">TEUSBACTKP300 </t>
  </si>
  <si>
    <t xml:space="preserve">TECLADO NUMERICO ACTECK KP-300 USB, NEGRO </t>
  </si>
  <si>
    <t xml:space="preserve">TEUSBACTMB790 </t>
  </si>
  <si>
    <t xml:space="preserve">TECLADO MINI BLUETOOTH RECARGABLE ACTECKB,NEGRO </t>
  </si>
  <si>
    <t xml:space="preserve">TEUSBACTSLX450 </t>
  </si>
  <si>
    <t xml:space="preserve">TECLADO SLIM ACTECK SLX-450, USB, NEGRO </t>
  </si>
  <si>
    <t xml:space="preserve">TEUSBACTTB850 </t>
  </si>
  <si>
    <t xml:space="preserve">TECLADO BLUETOOTH MULTIMEDIA ACTECK TB BLANCO </t>
  </si>
  <si>
    <t xml:space="preserve">TEUSBACTTF240 </t>
  </si>
  <si>
    <t xml:space="preserve">TECLADO ACTECK ESTANDAR FLEXIBLE USB TF- </t>
  </si>
  <si>
    <t xml:space="preserve">TEUSBCMA4000 </t>
  </si>
  <si>
    <t xml:space="preserve">TECLADO COOLER MASTER QUICKFIRE RAPID (SCL1-US) </t>
  </si>
  <si>
    <t xml:space="preserve">TEUSBCMA4010 </t>
  </si>
  <si>
    <t xml:space="preserve">TECLADO MULTIMEDIA COOLER MASTER STORM QRO (SGK-4010-GKCM1-US) </t>
  </si>
  <si>
    <t xml:space="preserve">TEUSBCMA4011 </t>
  </si>
  <si>
    <t xml:space="preserve">TECLADO COOLER MASTER QUICKFIRE ULTIMATE-GKCR1-US) </t>
  </si>
  <si>
    <t xml:space="preserve">TEUSBKME1982 </t>
  </si>
  <si>
    <t xml:space="preserve">TECLADO MUL. Y MOUSE OPT. K-MEX 1982, US </t>
  </si>
  <si>
    <t xml:space="preserve">TEUSBKME382 </t>
  </si>
  <si>
    <t xml:space="preserve">TECLADO GAMER MULTIMEDIA K-MEX KM-382, USB </t>
  </si>
  <si>
    <t xml:space="preserve">TEUSBNAC112 </t>
  </si>
  <si>
    <t xml:space="preserve">TECLADO MUL. A PRUEBA DE AGUA Y MOUSE OPSB (NA-112) </t>
  </si>
  <si>
    <t xml:space="preserve">TEUSBNAC112B </t>
  </si>
  <si>
    <t xml:space="preserve">TECLADO MUL. APRUEBA DE AGUA,BOCINAS Y MNACEB, USB (NA-112B) </t>
  </si>
  <si>
    <t xml:space="preserve">TEUSBPIXKA1782 </t>
  </si>
  <si>
    <t xml:space="preserve">TECLADO MUL. Y MOUSE OPT. INALAMBRICOS UKA-1782, NEGRO </t>
  </si>
  <si>
    <t xml:space="preserve">TEUSBTBATE200 </t>
  </si>
  <si>
    <t xml:space="preserve">TECLADO ESTANDAR TRUE BASIX TE-200, USB </t>
  </si>
  <si>
    <t xml:space="preserve">TEUSBTBATK210 </t>
  </si>
  <si>
    <t xml:space="preserve">TECLADO Y MOUSE USB TRUE BASIX TK-210, N </t>
  </si>
  <si>
    <t xml:space="preserve">TOLIMACTTA1000 </t>
  </si>
  <si>
    <t xml:space="preserve">TOALLAS LIMPIADORAS ACTECK TA-1000 </t>
  </si>
  <si>
    <t xml:space="preserve">TRPCEXMEWN3800D </t>
  </si>
  <si>
    <t xml:space="preserve">TARJETA DE RED INALAMBRICA PCI-E X-MEDIAD, 300 MBPS, 2 ANTENAS 5 DBI </t>
  </si>
  <si>
    <t xml:space="preserve">TRPCIANS2092 </t>
  </si>
  <si>
    <t xml:space="preserve">TARJETA DE RED ANSEL 2092 10/100 MBPS, P </t>
  </si>
  <si>
    <t xml:space="preserve">TRUSBXMEWN3201D </t>
  </si>
  <si>
    <t xml:space="preserve">ADAPTADOR INALAMBRICO DE RED USB X-MEDIAD, 300 MBPS, HIGH GAIN, 1 ANTENAS 5 DBI </t>
  </si>
  <si>
    <t xml:space="preserve">TRUSBXMEWN3212D </t>
  </si>
  <si>
    <t xml:space="preserve">ADAPTADOR INALAMBRICO DE RED USB X-MEDIAD,300 MBPS,2 ANTENAS 5 DBI,HIGH POWER </t>
  </si>
  <si>
    <t xml:space="preserve">TRUSBXMEWN822D </t>
  </si>
  <si>
    <t xml:space="preserve">ADAPTADOR INALAMBRICO DE RED USB X-MEDIA300 MBPS, HIGH GAIN 2 ANTENAS 3 DBI </t>
  </si>
  <si>
    <t xml:space="preserve">TRWIRACT400 </t>
  </si>
  <si>
    <t xml:space="preserve">ADAPTADOR DE RED NANO INALAMBRICO USB AC400 150 MBPS </t>
  </si>
  <si>
    <t xml:space="preserve">TRWIRACT403 </t>
  </si>
  <si>
    <t xml:space="preserve">ADAPTADOR DE RED INALAMBRICO USB ACTECK 300 MBPS </t>
  </si>
  <si>
    <t xml:space="preserve">TRWIRNEC1140AH </t>
  </si>
  <si>
    <t xml:space="preserve">ADAPTADOR DE RED INALAMBRICO EXTERIOR US(LB-WN1140AH) ALTA POTENCIA, CABLE USB 1 </t>
  </si>
  <si>
    <t xml:space="preserve">TVPCEECS6802GR5 </t>
  </si>
  <si>
    <t xml:space="preserve">TARJETA DE VIDEO ECS PGTX680AX-2GR5-WF,2, PCI-E </t>
  </si>
  <si>
    <t xml:space="preserve">TVPCEECS9400GTC5 </t>
  </si>
  <si>
    <t xml:space="preserve">TARJETA DE VIDEO ECS NS9400GTC-512QZ-H,5-E, REFURBISHED </t>
  </si>
  <si>
    <t xml:space="preserve">TVPCEECSGT2405 </t>
  </si>
  <si>
    <t xml:space="preserve">TARJETA DE VIDEO ECS NGT240-512QI-F, 512 MB </t>
  </si>
  <si>
    <t xml:space="preserve">TVPCEGBTN210D31G </t>
  </si>
  <si>
    <t xml:space="preserve">TARJETA DE VIDEO GIGABYTE GV-N210D3-1GI ORCE 210 1GB(DDR3) PCI-E 2.0,VGA,DVI,HDM </t>
  </si>
  <si>
    <t xml:space="preserve">TVPCEGBTN610D32G </t>
  </si>
  <si>
    <t xml:space="preserve">TARJETA DE VIDEO GIGABYTE GV-N610D3-2GI 610 2GB(DDR3) PCI-E 2.0, DVI,VGA,HDMI </t>
  </si>
  <si>
    <t xml:space="preserve">TVPCEGBTN660OC2G </t>
  </si>
  <si>
    <t xml:space="preserve">TARJETA DE VIDEO GIGABYTE GV-N660OC-2GD B(DDR5) PCI-E 3.0, 2 DVI, HDMI, DISPLAY </t>
  </si>
  <si>
    <t xml:space="preserve">TVPCEGBTN7302G </t>
  </si>
  <si>
    <t xml:space="preserve">TARJETA DE VIDEO GIGABYTE GV-N730-2GI GTDR3), PCI-E 2.0,VGA,2DVI,HDMI </t>
  </si>
  <si>
    <t xml:space="preserve">TVPCEGBTN750OC1G </t>
  </si>
  <si>
    <t xml:space="preserve">TARJETA DE VIDEO GIGABYTE GV-N750OC-1GI X 750 1GB (DDR5), PCI-E 3.0, 2DVI,2HDMI </t>
  </si>
  <si>
    <t xml:space="preserve">TVPCEGBTN760OC4G </t>
  </si>
  <si>
    <t xml:space="preserve">TARJETA DE VIDEO GIGABYTE GV-N760OC-4GD ORCE GTX 760 4GB(DDR5), PCI-E 3.0, 2DVI, </t>
  </si>
  <si>
    <t xml:space="preserve">TVPCEGBTR5451 </t>
  </si>
  <si>
    <t xml:space="preserve">TARJETA DE VIDEO GIGABYTE GV-R545-1GI REN HD 5450 1GB(DDR3) PCI-E 2.1,DVI,HDMI,V </t>
  </si>
  <si>
    <t xml:space="preserve">TVPCEGBTR725O52 </t>
  </si>
  <si>
    <t xml:space="preserve">TARJETA DE VIDEO GIGABYTE GV-R725O5-2GI 250 2GB(DDR5) PCI-E 3.0, DVI,HDMI,VGA </t>
  </si>
  <si>
    <t xml:space="preserve">TVPCEGBTR725OC2 </t>
  </si>
  <si>
    <t xml:space="preserve">TARJETA DE VIDEO GIGABYTE GV-R725OC-2GI EON R7 250 2GB(DDR3) PCI-E 3.0,DVI,HDMI, </t>
  </si>
  <si>
    <t xml:space="preserve">TVPCEGBTR725XOC1 </t>
  </si>
  <si>
    <t xml:space="preserve">TARJETA DE VIDEO GIGABYTE GV-R725XOC-1GD 250X 1GB(DDR5) PCI-E 3.0, 2 DVI,HDMI,MI </t>
  </si>
  <si>
    <t xml:space="preserve">TVPCEGBTR725XOC2 </t>
  </si>
  <si>
    <t xml:space="preserve">TARJETA DE VIDEO GIGABYTE GV-R725XOC-2GI 250X 2GB(DDR5) PCI-E 3.0, 2 DVI,HDMI,VG </t>
  </si>
  <si>
    <t xml:space="preserve">TVPCEGBTR726XOC2 </t>
  </si>
  <si>
    <t xml:space="preserve">TARJETA DE VIDEO GIGABYTE GV-R726XOC-2GD </t>
  </si>
  <si>
    <t xml:space="preserve">TVPCEGBTR927XOC4 </t>
  </si>
  <si>
    <t xml:space="preserve">TARJETA DE VIDEO GIGABYTE GV-R927XOC-4GD 270X 4GB(DDR5) PCI-E 3.0,2 DVI,HDMI,DIS </t>
  </si>
  <si>
    <t xml:space="preserve">TVPCEGBTR928WF3 </t>
  </si>
  <si>
    <t xml:space="preserve">TARJETA DE VIDEO GIGABYTE GV-R928WF3OC-3R9 280X 3GB(DDR5) PCI-E 3.0,DVI,HDMI,2 M </t>
  </si>
  <si>
    <t xml:space="preserve">TVPCEPOV5201GB </t>
  </si>
  <si>
    <t xml:space="preserve">TARJETA DE VIDEO POINT OF VIEW GT 520 1024MB (VGA-520-A1-1024) </t>
  </si>
  <si>
    <t xml:space="preserve">TVPCEPOV6401GB </t>
  </si>
  <si>
    <t xml:space="preserve">TARJETA DE VIDEO POINT OF VIEW GT640 1GBA1-1024) </t>
  </si>
  <si>
    <t xml:space="preserve">TVPCEPOV6402GB </t>
  </si>
  <si>
    <t xml:space="preserve">TARJETA DE VIDEO POINT OF VIEW GT640 2GB (VGA-640-A2-2048) </t>
  </si>
  <si>
    <t xml:space="preserve">TVPCEPOV650TI1G </t>
  </si>
  <si>
    <t xml:space="preserve">TARJETA DE VIDEO POINT OF VIEW GTX 650TI 1GB (VGA-650I-A1-1024) </t>
  </si>
  <si>
    <t xml:space="preserve">TVPCEPOV6602GB </t>
  </si>
  <si>
    <t xml:space="preserve">TARJETA DE VIDEO POINT OF VIEW GTX 660 2GB (VGA-660-A1-2048) </t>
  </si>
  <si>
    <t xml:space="preserve">TVPCEPOV660TI2G </t>
  </si>
  <si>
    <t xml:space="preserve">TARJETA DE VIDEO POINT OF VIEW GTX 660TI660I-A1-2048-1), DUAL FAN </t>
  </si>
  <si>
    <t xml:space="preserve">TVPCEPOV6702GB </t>
  </si>
  <si>
    <t xml:space="preserve">TARJETA DE VIDEO POINT OF VIEW GTX 670/20-A1-2048-1) </t>
  </si>
  <si>
    <t xml:space="preserve">TVPCEPOV6802GB </t>
  </si>
  <si>
    <t xml:space="preserve">TARJETA DE VIDEO POINT OF VIEW GTX 680/2ITION (VGA-680-A2-OC </t>
  </si>
  <si>
    <t xml:space="preserve">TVPCEPOV6804GB </t>
  </si>
  <si>
    <t xml:space="preserve">TARJETA DE VIDEO POINT OF VIEW GTX 680/4TION (VGA-680-A2-4096-OC) </t>
  </si>
  <si>
    <t xml:space="preserve">TVPERECSG210C5 </t>
  </si>
  <si>
    <t xml:space="preserve">TARJETA DE VIDEO ECS NSG210C-512QS-H, PCMALTRATADA </t>
  </si>
  <si>
    <t xml:space="preserve">TVRCEECS2401GQL </t>
  </si>
  <si>
    <t xml:space="preserve">TARJETA DE VIDEO ECS NGT240-1GQL-F, 1GB RBISHED </t>
  </si>
  <si>
    <t xml:space="preserve">TVRCEECS2401GQR </t>
  </si>
  <si>
    <t xml:space="preserve">TARJETA DE VIDEO ECS NGT240-1GQRL-F, 1GBURBISHED </t>
  </si>
  <si>
    <t xml:space="preserve">USMICPOR16GB </t>
  </si>
  <si>
    <t xml:space="preserve">MEMORIA USB/MICRO USB 16 GB PORTO (PDU10TRANSFIERE Y RESPALDA </t>
  </si>
  <si>
    <t xml:space="preserve">USMICPOR32GB </t>
  </si>
  <si>
    <t xml:space="preserve">MEMORIA USB/MICRO USB 32GB PORTO (PDU100, TRANSFIERE Y RESPALDA </t>
  </si>
  <si>
    <t xml:space="preserve">USMICPOR8GB </t>
  </si>
  <si>
    <t xml:space="preserve">MEMORIA USB/MICRO USB 8 GB PORTO (PDU100TRANSFIERE Y RESPALDA </t>
  </si>
  <si>
    <t xml:space="preserve">USTOUSIL8304GSL </t>
  </si>
  <si>
    <t xml:space="preserve">MEMORIA USB 4 GB SILICON POWER TOUCH 830 </t>
  </si>
  <si>
    <t xml:space="preserve">USTOUSIL83064GSL </t>
  </si>
  <si>
    <t xml:space="preserve">MEMORIA USB 64 GB SILICON POWER TOUCH 83CE LOGO </t>
  </si>
  <si>
    <t xml:space="preserve">USTOUSILT0316GTR </t>
  </si>
  <si>
    <t xml:space="preserve">MEMORIA USB 16 GB SILICON POWER TOUCH T0ENT </t>
  </si>
  <si>
    <t xml:space="preserve">USTOUSILT0364GTR </t>
  </si>
  <si>
    <t xml:space="preserve">MEMORIA USB 64 GB SILICON POWER TOUCH T0ENT </t>
  </si>
  <si>
    <t xml:space="preserve">VECPUCMAS12X </t>
  </si>
  <si>
    <t xml:space="preserve">VENTILADOR PARA CPU COOLER MASTER WATER 0XL (RL-S12X-24PK-R1) </t>
  </si>
  <si>
    <t xml:space="preserve">VECPUCMAV8GTS </t>
  </si>
  <si>
    <t xml:space="preserve">VENTILADOR PARA CPU COOLER MASTER V8 GTS16PR-R1) </t>
  </si>
  <si>
    <t xml:space="preserve">VEGABCMA07ABGP </t>
  </si>
  <si>
    <t xml:space="preserve">VENTILADOR GABINETE COOLER MASTER MEGAFLR4-LUS-07AB-GP) AZUL </t>
  </si>
  <si>
    <t xml:space="preserve">VEGABCMA07FKR1 </t>
  </si>
  <si>
    <t xml:space="preserve">VENTILADOR GABINETE COOLER MASTER MEGAFL-MFJR-07FK-R1) SILENT FAN </t>
  </si>
  <si>
    <t xml:space="preserve">VEGABCMA10ABGP </t>
  </si>
  <si>
    <t xml:space="preserve">VENTILADOR GABINETE COOLER MASTER 140MM AB-GP) AZUL </t>
  </si>
  <si>
    <t xml:space="preserve">VEGABCMA20ACGP </t>
  </si>
  <si>
    <t xml:space="preserve">VENTILADOR GABINETE COOLER MASTER 120MM (R4-C2R-20AC-GP) </t>
  </si>
  <si>
    <t xml:space="preserve">VEGABCMA20PBR1 </t>
  </si>
  <si>
    <t xml:space="preserve">VENTILADOR GABINETE COOLER MASTER JETFLOAZUL (R4-JFDP-20PB-R1) </t>
  </si>
  <si>
    <t xml:space="preserve">VEGABCMA20PKR1 </t>
  </si>
  <si>
    <t xml:space="preserve">VENTILADOR GABINETE COOLER MASTER JETFLOFNP-20PK-R1) </t>
  </si>
  <si>
    <t xml:space="preserve">VEGABCMA20PRR1 </t>
  </si>
  <si>
    <t xml:space="preserve">VENTILADOR GABINETE COOLER MASTER JETFLOROJO (R4-JFDP-20PR-R1) </t>
  </si>
  <si>
    <t xml:space="preserve">VEGABCMABM9S </t>
  </si>
  <si>
    <t xml:space="preserve">VENTILADOR GABINETE COOLER MASTER 92MM (PK-R0) </t>
  </si>
  <si>
    <t xml:space="preserve">VEGABCMAS2S124K </t>
  </si>
  <si>
    <t xml:space="preserve">VENTILADOR GABINETE COOLER MASTER 120MM -S2S-124K-GP) </t>
  </si>
  <si>
    <t xml:space="preserve">VEGABCMAS4S </t>
  </si>
  <si>
    <t xml:space="preserve">VENTILADOR GABINETE COOLER MASTER 140MM -S4S-10AK-GP) </t>
  </si>
  <si>
    <t xml:space="preserve">VELAPCMA4UAKX2 </t>
  </si>
  <si>
    <t xml:space="preserve">BASE ENFRIADORA COOLER MASTER X2 (R9-NBC </t>
  </si>
  <si>
    <t xml:space="preserve">VELAPCMAI1HOGP </t>
  </si>
  <si>
    <t xml:space="preserve">BASE ENFRIADORA COOLER MASTER NOTEPAL I1(R9-NBC-I1HO-GP) </t>
  </si>
  <si>
    <t xml:space="preserve">VELAPCMALPARGP </t>
  </si>
  <si>
    <t xml:space="preserve">BASE ENFRIADORA COOLER MASTER NOTEPAL LANBC-LPAR-GP) </t>
  </si>
  <si>
    <t xml:space="preserve">VELAPCMAXLIT </t>
  </si>
  <si>
    <t xml:space="preserve">BASE ENFRIADORA COOLER MASTER X-LITE (R9GP) </t>
  </si>
  <si>
    <t xml:space="preserve">VELAPNECKLT883J </t>
  </si>
  <si>
    <t xml:space="preserve">BASE ENFRIADORA NECNON PARA LAPTOP KLT883J NEGRO </t>
  </si>
  <si>
    <t xml:space="preserve">VELAPNECKLT928J </t>
  </si>
  <si>
    <t xml:space="preserve">BASE ENFRIADORA NECNON PARA LAPTOP KLT92CIONES, NEGRO </t>
  </si>
  <si>
    <t>Para saber el tipo de cambio da clic aquí</t>
  </si>
  <si>
    <t>Precio al cliente</t>
  </si>
  <si>
    <t>Precios en Pesos mexicanos, sujetos a cambios sin previo aviso y no incluyen IVA                                                   Para cualquier actualización se requiere tener el certificado de autenticidad anterior                                          Los Usuarios adicionales no incluyen CD y requieren Licencia de Uso                                                                                    Agregar al Sistema la Póliza Básica de Soporte Técnico de $1,000.00</t>
  </si>
  <si>
    <t>Sistemas Base</t>
  </si>
  <si>
    <t xml:space="preserve">NOIL1J </t>
  </si>
  <si>
    <t>$ 1 ,668</t>
  </si>
  <si>
    <t>NOIL2J</t>
  </si>
  <si>
    <t>$ 3 ,112</t>
  </si>
  <si>
    <t>NOIL5J</t>
  </si>
  <si>
    <t>$ 7 ,080</t>
  </si>
  <si>
    <t>NOIL10J</t>
  </si>
  <si>
    <t>NOIL1AJ</t>
  </si>
  <si>
    <t>$ 1 ,000</t>
  </si>
  <si>
    <t>NOIL2AJ</t>
  </si>
  <si>
    <t>$ 1 ,867</t>
  </si>
  <si>
    <t>NOIL5AJ</t>
  </si>
  <si>
    <t>$ 4 ,248</t>
  </si>
  <si>
    <t>NOIL10AJ</t>
  </si>
  <si>
    <t>COIL1K</t>
  </si>
  <si>
    <t>$ 1 ,562</t>
  </si>
  <si>
    <t>COIL2K</t>
  </si>
  <si>
    <t>$ 2 ,910</t>
  </si>
  <si>
    <t>COIL5K</t>
  </si>
  <si>
    <t>$ 6 ,629</t>
  </si>
  <si>
    <t>COIL10K</t>
  </si>
  <si>
    <t xml:space="preserve">COIL1AK </t>
  </si>
  <si>
    <t>COIL2AK</t>
  </si>
  <si>
    <t>$ 1 ,746</t>
  </si>
  <si>
    <t>COIL5AK</t>
  </si>
  <si>
    <t>$ 3 ,977</t>
  </si>
  <si>
    <t>COIL10AK</t>
  </si>
  <si>
    <t xml:space="preserve">BCOL1 </t>
  </si>
  <si>
    <t>$ 1 ,454</t>
  </si>
  <si>
    <t>BCOL2</t>
  </si>
  <si>
    <t>$ 2 ,714</t>
  </si>
  <si>
    <t>BCOL5</t>
  </si>
  <si>
    <t>$ 6 ,185</t>
  </si>
  <si>
    <t>BCOL10</t>
  </si>
  <si>
    <t>BCOL1A</t>
  </si>
  <si>
    <t>BCOL2A</t>
  </si>
  <si>
    <t>$ 1 ,628</t>
  </si>
  <si>
    <t>BCOL5A</t>
  </si>
  <si>
    <t>$ 3 ,710</t>
  </si>
  <si>
    <t>BCOL10A</t>
  </si>
  <si>
    <t xml:space="preserve">PRODL1D </t>
  </si>
  <si>
    <t>$ 2 ,132</t>
  </si>
  <si>
    <t>PRODL2D</t>
  </si>
  <si>
    <t>$ 3 ,980</t>
  </si>
  <si>
    <t>PRODL5D</t>
  </si>
  <si>
    <t>$ 9 ,050</t>
  </si>
  <si>
    <t>PRODL10D</t>
  </si>
  <si>
    <t>PRODL1AD</t>
  </si>
  <si>
    <t>$ 1 ,280</t>
  </si>
  <si>
    <t>PRODL2AD</t>
  </si>
  <si>
    <t>$ 2 ,388</t>
  </si>
  <si>
    <t>PRODL5AD</t>
  </si>
  <si>
    <t>$ 5 ,430</t>
  </si>
  <si>
    <t>PRODL10AD</t>
  </si>
  <si>
    <t xml:space="preserve">CAJAL1D </t>
  </si>
  <si>
    <t>$ 2 ,310</t>
  </si>
  <si>
    <t xml:space="preserve">CAJAL1AD </t>
  </si>
  <si>
    <t>$ 1 ,386</t>
  </si>
  <si>
    <t xml:space="preserve">SCA1 </t>
  </si>
  <si>
    <t>Aspel-SAE + Aspel-CAJA (1 usuario)</t>
  </si>
  <si>
    <t>COIBCO1</t>
  </si>
  <si>
    <t>Aspel-COI + Aspel-BANCO (1 usr 99 emp)</t>
  </si>
  <si>
    <t>CS1</t>
  </si>
  <si>
    <t>Aspel-COI + Aspel-SAE (1 usr 99 emp)</t>
  </si>
  <si>
    <t xml:space="preserve">CSN1 </t>
  </si>
  <si>
    <t>Aspel-COI + Aspel-SAE + Aspel-NOI (1 usr 99 emp)</t>
  </si>
  <si>
    <t>CSNB1</t>
  </si>
  <si>
    <t>Aspel-COI + Aspel-SAE + Aspel-NOI + Aspel-BANCO (1 usr 99 emp)</t>
  </si>
  <si>
    <t>CNB1</t>
  </si>
  <si>
    <t>Aspel-COI + Aspel-NOI + Aspel-BANCO (1 usr 99 emp)</t>
  </si>
  <si>
    <t xml:space="preserve">SCB1 </t>
  </si>
  <si>
    <t>Aspel-SAE + Aspel-COI + Aspel-BANCO (1 usr 99 emp)</t>
  </si>
  <si>
    <t xml:space="preserve">SP1 </t>
  </si>
  <si>
    <t>Aspel-SAE + Aspel-PROD (1 usr 99 emp)</t>
  </si>
  <si>
    <t>ACTUALIZACIÓN</t>
  </si>
  <si>
    <t>Cuando un sistema tiene más de 1 empresa configurada se le deberá cobrar por empresa. Argumento: Los respaldos de las empresas deberán estar en la última versión para ser utilizados, y es un proceso que toma tiempo del asesor. Este caso aplica cuando tienen una versión muy anterior.</t>
  </si>
  <si>
    <t>Empresa adicional (CNOM/CCON)</t>
  </si>
  <si>
    <t>Cuando tiene más de 1 empresa, y tiene una versión mayor inmediata, tiene un costo de 390 por empresa</t>
  </si>
  <si>
    <t>RFC ADICIONAL</t>
  </si>
  <si>
    <t>La mayoría de nuestros softwares son Multiempresas, pueden tener hasta 999 empresas configuradas. Si desea el cliente que nosotros le configuremos estas empresas, tiene un costo. (También hay que especificar que la cotización le incluye la configuración de la primer empresa, así que estará capacitado para dar de alta hasta 999 empresas)</t>
  </si>
  <si>
    <t>APAQ</t>
  </si>
  <si>
    <t>CPOS</t>
  </si>
  <si>
    <t>CBAN</t>
  </si>
  <si>
    <t>CCON</t>
  </si>
  <si>
    <t>CNOM</t>
  </si>
  <si>
    <t>CFAC MU</t>
  </si>
  <si>
    <t>CFAC</t>
  </si>
  <si>
    <t>OTROS</t>
  </si>
  <si>
    <t xml:space="preserve">Configuracion de adenda </t>
  </si>
  <si>
    <t>Licencia Anual Hamachi a partir de 5 usuarios</t>
  </si>
  <si>
    <t>Interfaz</t>
  </si>
  <si>
    <t>SERVICIOS ADICIONALES Todos los precios son más IVA</t>
  </si>
  <si>
    <r>
      <t>Servicio Presencial</t>
    </r>
    <r>
      <rPr>
        <b/>
        <sz val="11"/>
        <color indexed="8"/>
        <rFont val="Calibri"/>
        <family val="2"/>
      </rPr>
      <t xml:space="preserve"> (precio por hora)</t>
    </r>
  </si>
  <si>
    <t>CCOM</t>
  </si>
  <si>
    <t>PÓLIZAS DE ASESORÍA Son independientes por software y por empresas</t>
  </si>
  <si>
    <r>
      <t>Servicio Presencial</t>
    </r>
    <r>
      <rPr>
        <b/>
        <sz val="11"/>
        <color indexed="8"/>
        <rFont val="Calibri"/>
        <family val="2"/>
      </rPr>
      <t xml:space="preserve"> (precio por hora)</t>
    </r>
    <r>
      <rPr>
        <sz val="11"/>
        <color theme="1"/>
        <rFont val="Calibri"/>
        <family val="2"/>
        <scheme val="minor"/>
      </rPr>
      <t xml:space="preserve"> en casos especiales aplica un 10% de descuento</t>
    </r>
  </si>
  <si>
    <r>
      <t xml:space="preserve">1 usuario 99 empresas v. 5.0 incluye Técnico </t>
    </r>
    <r>
      <rPr>
        <sz val="11"/>
        <color indexed="10"/>
        <rFont val="Calibri"/>
        <family val="2"/>
      </rPr>
      <t>*</t>
    </r>
    <r>
      <rPr>
        <sz val="11"/>
        <color theme="1"/>
        <rFont val="Calibri"/>
        <family val="2"/>
        <scheme val="minor"/>
      </rPr>
      <t>Póliza de Soporte</t>
    </r>
  </si>
  <si>
    <r>
      <rPr>
        <b/>
        <sz val="22"/>
        <color indexed="10"/>
        <rFont val="Century Schoolbook"/>
        <family val="1"/>
      </rPr>
      <t>*</t>
    </r>
    <r>
      <rPr>
        <b/>
        <sz val="22"/>
        <color indexed="9"/>
        <rFont val="Century Schoolbook"/>
        <family val="1"/>
      </rPr>
      <t xml:space="preserve"> </t>
    </r>
    <r>
      <rPr>
        <b/>
        <sz val="10"/>
        <color indexed="8"/>
        <rFont val="Century Schoolbook"/>
        <family val="1"/>
      </rPr>
      <t>Solo para usuarios adicionales de versión 2.0 o superior.</t>
    </r>
  </si>
  <si>
    <r>
      <t>Actualización de cualquier versión anterior incluye Póliza de Soporte Técnico</t>
    </r>
    <r>
      <rPr>
        <sz val="11"/>
        <color indexed="10"/>
        <rFont val="Calibri"/>
        <family val="2"/>
      </rPr>
      <t>*</t>
    </r>
  </si>
  <si>
    <r>
      <t>1 usuario 99 empresas v. 7.0 con Póliza de Soporte Técnico</t>
    </r>
    <r>
      <rPr>
        <sz val="11"/>
        <color indexed="10"/>
        <rFont val="Calibri"/>
        <family val="2"/>
      </rPr>
      <t>*</t>
    </r>
  </si>
  <si>
    <r>
      <t>Actualización de cualquier versión anterior con Póliza de Soporte Técnico</t>
    </r>
    <r>
      <rPr>
        <sz val="11"/>
        <color indexed="10"/>
        <rFont val="Calibri"/>
        <family val="2"/>
      </rPr>
      <t>*</t>
    </r>
  </si>
  <si>
    <r>
      <t>1 usuario 99 empresas v. 3.0 con Póliza de Soporte Técnico</t>
    </r>
    <r>
      <rPr>
        <sz val="11"/>
        <color indexed="10"/>
        <rFont val="Calibri"/>
        <family val="2"/>
      </rPr>
      <t>*</t>
    </r>
  </si>
  <si>
    <r>
      <t>1 usr 1 emp v. 3.5 con Póliza de Soporte Técnico</t>
    </r>
    <r>
      <rPr>
        <sz val="11"/>
        <color indexed="10"/>
        <rFont val="Calibri"/>
        <family val="2"/>
      </rPr>
      <t>*</t>
    </r>
  </si>
  <si>
    <t>5260B009AA</t>
  </si>
  <si>
    <t>PC-320425</t>
  </si>
  <si>
    <t>PC-320449</t>
  </si>
  <si>
    <t>Pesos</t>
  </si>
  <si>
    <t>VIDEOPROYECTOR PANASONIC PT-LW330U LCD WXGA / 3300 LUMENES / HDMI</t>
  </si>
  <si>
    <t>VIDEOPROYECTOR</t>
  </si>
  <si>
    <t>PANASONIC</t>
  </si>
  <si>
    <t>PT-LW330U</t>
  </si>
  <si>
    <t>VP-401</t>
  </si>
  <si>
    <t>Dolares</t>
  </si>
  <si>
    <t xml:space="preserve">VIDEOPROYECTOR BENQ DLP MW665 WXGA 3200 LUMENES 10000 HORAS TIRO NORMAL HDMI </t>
  </si>
  <si>
    <t>BENQ</t>
  </si>
  <si>
    <t>9H.J9W77.13L</t>
  </si>
  <si>
    <t>VP-400</t>
  </si>
  <si>
    <t>VIDEOPROYECTOR PANASONIC PT-VW345NZU WXGA 3700 LUMENES/RESOLUCION 1280 X 800/HDMI/S-VIDEO/VIDEO/ RGB</t>
  </si>
  <si>
    <t>PT-VW345NZU</t>
  </si>
  <si>
    <t>VP-399</t>
  </si>
  <si>
    <t>VIDEOPROYECTOR PANASONIC PT-LB330U XGA /3300 LUMENES /RESOLUCION 1024X768/HDMI PORTABLE</t>
  </si>
  <si>
    <t>PT-LB330U</t>
  </si>
  <si>
    <t>VP-398</t>
  </si>
  <si>
    <t xml:space="preserve">VIDEOPROYECTOR BENQ DLP MX768 XGA 4000 LUMENES HDMI TIRO NORMAL 3D </t>
  </si>
  <si>
    <t>9H.JA977.34L</t>
  </si>
  <si>
    <t>VP-395</t>
  </si>
  <si>
    <t>VIDEOPROYECTOR EPSON POWERLITE 4855WU, WUXGA,4000 LUMENES,RED,3LCD,HDMI, VGA IN, VGA OUT</t>
  </si>
  <si>
    <t>EPSON</t>
  </si>
  <si>
    <t>V11H543120</t>
  </si>
  <si>
    <t>VP-382</t>
  </si>
  <si>
    <t>VIDEOPROYECTOR EPSON POWERLITE G6150 CON LENTE STANDAR XGA 6500 LUMENES</t>
  </si>
  <si>
    <t>V11H509020</t>
  </si>
  <si>
    <t>VP-377</t>
  </si>
  <si>
    <t>ACER/GATEWAY</t>
  </si>
  <si>
    <t>VIDEOPROYECTOR ACER X1173A MAX UXGA 1600X1200/3000 LUM/ CONTRAS17000:1/VGA/BLANCO/3WYT MALET+CONTOL</t>
  </si>
  <si>
    <t>MR.JH711.00G</t>
  </si>
  <si>
    <t>VP-375</t>
  </si>
  <si>
    <t>SONY</t>
  </si>
  <si>
    <t>VIDEOPROYECTOR EPSON POWERLITE G6450WU CON LENTE STANDAR WUXGA 4500 LUMENES</t>
  </si>
  <si>
    <t>V11H535020</t>
  </si>
  <si>
    <t>VP-372</t>
  </si>
  <si>
    <t>VIDEOPROYECTOR EPSON POWERLITE X21+, XGA, 3000 LUMENES,WI FI OPCIONAL ,3LCD, HDMI</t>
  </si>
  <si>
    <t>V11H571020</t>
  </si>
  <si>
    <t>VP-371</t>
  </si>
  <si>
    <t>VIDEOPROYECTOR BENQ DLP W7000+ FULL HD 1080P BRILLO 2,000 LUMENES HDMI TIRO NORMAL</t>
  </si>
  <si>
    <t>9H.J3977.17L</t>
  </si>
  <si>
    <t>VP-369</t>
  </si>
  <si>
    <t>VIDEOPROYECTOR BENQ DLP W770ST RESOLUCION 720P,2500 LUMENES HDMI TIRO CORTO TEATRO EN CASA</t>
  </si>
  <si>
    <t>9H.J8Y77.17L</t>
  </si>
  <si>
    <t>VP-367</t>
  </si>
  <si>
    <t>VIDEOPROYECTOR BENQ DLP MW621ST WXGA 3000 LUMENES TIRO CORTO HDMI</t>
  </si>
  <si>
    <t>9H.JAR77.13L</t>
  </si>
  <si>
    <t>VP-365</t>
  </si>
  <si>
    <t>VIDEOPROYECTOR BENQ DLP MX620ST XGA 3000 LUMENES HDMI USB TIRO CORTO</t>
  </si>
  <si>
    <t>9H.J9V77.13L</t>
  </si>
  <si>
    <t>VP-364</t>
  </si>
  <si>
    <t>VIDEOPROYECTOR BENQ SX912 XGA 5000 LUMENES HDMI LAN CONTROL</t>
  </si>
  <si>
    <t>9H.J8877.26L</t>
  </si>
  <si>
    <t>VP-363</t>
  </si>
  <si>
    <t>VIDEOPROYECTOR BENQ DLP MS619ST SVGA 3000 LUMENES HDMI TIRO CORTO</t>
  </si>
  <si>
    <t>9H.J9T77.13L</t>
  </si>
  <si>
    <t>VP-362</t>
  </si>
  <si>
    <t>VIDEOPROYECTOR EPSON POWERLITE 965, XGA, 3500 LUMENES, RED, WI-FI OPCIONAL, 3LCD, HDMI</t>
  </si>
  <si>
    <t>V11H583020</t>
  </si>
  <si>
    <t>VP-361</t>
  </si>
  <si>
    <t>VIDEOPROYECTOR EPSON POWERLITE 935W,WXGA, 3700 LUMENES, WI-FI OPCIONAL, 3LCD, HDMI</t>
  </si>
  <si>
    <t>V11H565020</t>
  </si>
  <si>
    <t>VP-360</t>
  </si>
  <si>
    <t>VIDEOPROYECTOR EPSON POWERLITE 98, XGA, 3000 LUMENES, WI-FI OPCIONAL, 3LCD, HDMI</t>
  </si>
  <si>
    <t>V11H577020</t>
  </si>
  <si>
    <t>VP-359</t>
  </si>
  <si>
    <t>VIDEOPROYECTOR EPSON POWERLITE 955W, WXGA, 3000 LUMENES, WI FI OPCIONAL, 3 LCD</t>
  </si>
  <si>
    <t>V11H582020</t>
  </si>
  <si>
    <t>VP-357</t>
  </si>
  <si>
    <t>VIDEOPROYECTOR EPSON POWERLITE PRO Z8255NL, XGA, 10000 LUMENES,RED ,3LCD,SIN LENTE</t>
  </si>
  <si>
    <t>V11H458820</t>
  </si>
  <si>
    <t>VP-356</t>
  </si>
  <si>
    <t>VIDEOPROYECTOR EPSON POWERLITE PROG6050W CON LENTE STANDARD (S06) 3LCD, WXGA 5500 LUM</t>
  </si>
  <si>
    <t>V11H511020</t>
  </si>
  <si>
    <t>VP-355</t>
  </si>
  <si>
    <t>VIDEOPROYECTOR BENQ DLP MX522P XGA 3000 LUMENES TIRO NORMAL HDMI</t>
  </si>
  <si>
    <t>9H.JAW77.14L</t>
  </si>
  <si>
    <t>VP-354</t>
  </si>
  <si>
    <t>V11H573020</t>
  </si>
  <si>
    <t>VP-353</t>
  </si>
  <si>
    <t>VIDEOPROYECTOR BENQ DLP MW523 WXGA 3000 LUMENES 10000 HORAS TIRO NORMAL HDMI</t>
  </si>
  <si>
    <t>9H.JA377.34L</t>
  </si>
  <si>
    <t>VP-352</t>
  </si>
  <si>
    <t>VIDEOPROYECTOR BENQ DLP MW663 WXGA 3000 LUMENES 6500 HORAS TIRO NORMAL HDMI</t>
  </si>
  <si>
    <t>9H.J8J77.13L</t>
  </si>
  <si>
    <t>VP-351</t>
  </si>
  <si>
    <t>VIDEOPROYECTOR BENQ DLP MX505 XGA 3000 LUMENES TIRO NORMAL</t>
  </si>
  <si>
    <t>9H.J9S77.13L</t>
  </si>
  <si>
    <t>VP-349</t>
  </si>
  <si>
    <t>VIDEOPROYECTOR BENQ DLP MS504 SVGA 3000 LUMENES 10000 HORAS TIRO NORMAL</t>
  </si>
  <si>
    <t>VP-347</t>
  </si>
  <si>
    <t>VIDEOPROYECTOR EPSON HOME CINEMA 2030, 1080P, 2000 LUMENES, HDMI, 3LCD , 3D</t>
  </si>
  <si>
    <t>V11H561020</t>
  </si>
  <si>
    <t>VP-345</t>
  </si>
  <si>
    <t>V11H552021</t>
  </si>
  <si>
    <t>VP-342</t>
  </si>
  <si>
    <t>VIDEOPROYECTOR BENQ SX914 XGA 6000 LUMENES HDMI LAN CONTROL Y DISPLAY</t>
  </si>
  <si>
    <t>9H.J8K77.15L</t>
  </si>
  <si>
    <t>VP-341</t>
  </si>
  <si>
    <t>VIDEOPROYECTOR BENQ DLP W1070 FULL HD 1080P 2000 LUMENES HDMI</t>
  </si>
  <si>
    <t>9H.J7L77.17L</t>
  </si>
  <si>
    <t>VP-340</t>
  </si>
  <si>
    <t>VIDEOPROYECTOR EPSON POWERLITE X24+, XGA, 3500 LUMENES,WI FI ,3LCD, HDMI</t>
  </si>
  <si>
    <t>V11H553021</t>
  </si>
  <si>
    <t>VP-337</t>
  </si>
  <si>
    <t>VIDEOPROYECTOR BENQ DLP MW820ST WXGA 3000 LUMENES 6500 HORAS TIRO CORTO INTERACTIVO HDMI LAN</t>
  </si>
  <si>
    <t>9H.J9277.16L</t>
  </si>
  <si>
    <t>VP-335</t>
  </si>
  <si>
    <t>VIDEOPROYECTOR BENQ DLP MX661, XGA 3000 LUMENES HDMI USB TIRO NORMAL</t>
  </si>
  <si>
    <t>9H.J8F77.33L</t>
  </si>
  <si>
    <t>VP-333</t>
  </si>
  <si>
    <t>VIDEOPROYECTOR EPSON POWERLITE 420 , XGA,2500 LUMENES,RED,3LCD,HDMI,TIRO CORTO</t>
  </si>
  <si>
    <t>V11H447020</t>
  </si>
  <si>
    <t>VP-331</t>
  </si>
  <si>
    <t>VIDEOPROYECTOR EPSON POWERLITE BRIGHTLINK 421I+, XGA, 2500 LUMENES,RED,3LCD,INTERACTIVO</t>
  </si>
  <si>
    <t>V11H540020</t>
  </si>
  <si>
    <t>VP-329</t>
  </si>
  <si>
    <t>MINI VIDEOPROYECTOR BENQ LED GP3 WXGA 300 LUMENES PORTATIL</t>
  </si>
  <si>
    <t>9H.J8H77.39L</t>
  </si>
  <si>
    <t>VP-327</t>
  </si>
  <si>
    <t>VPL-EX242</t>
  </si>
  <si>
    <t>VP-323</t>
  </si>
  <si>
    <t>VIDEOPROYECTOR BENQ DLP MW721 WXGA 3500 LUMENES 6500 HORAS TIRO NORMAL HDMI LAN</t>
  </si>
  <si>
    <t>9H.J6M77.14L</t>
  </si>
  <si>
    <t>VP-322</t>
  </si>
  <si>
    <t>VIDEOPROYECTOR EPSON POWERLITE 1960, XGA, 5000 LUMENES,RED ,3LCD, HDMI</t>
  </si>
  <si>
    <t>V11H473020</t>
  </si>
  <si>
    <t>VP-321</t>
  </si>
  <si>
    <t>VIDEOPROYECTOR EPSON HOME CINEMA 3020+, 1080P, 2300 LUMENES, HDMI, 3LCD , 3D</t>
  </si>
  <si>
    <t>V11H501021</t>
  </si>
  <si>
    <t>VP-315</t>
  </si>
  <si>
    <t>VIDEOPROYECTOR EPSON POWERLITE 1751, XGA, 2600 LUMENES, 3 LCD, ULTRA PORTATIL, TV COMPATIBLE</t>
  </si>
  <si>
    <t>V11H479120</t>
  </si>
  <si>
    <t>VP-294</t>
  </si>
  <si>
    <t>VIDEOPROYECTOR EPSON POWERLITE 1761W, WXGA, 2600 LUMENES, WI FI, 3 LCD, PORTATIL</t>
  </si>
  <si>
    <t>V11H478120</t>
  </si>
  <si>
    <t>VP-290</t>
  </si>
  <si>
    <t>VIDEOPROYECTOR EPSON POWERLITE 1776W, WXGA, 3000 LUMENES, WI FI, 3 LCD, PORTATIL</t>
  </si>
  <si>
    <t>V11H476020</t>
  </si>
  <si>
    <t>VP-281</t>
  </si>
  <si>
    <t>EY.JE001.016</t>
  </si>
  <si>
    <t>VP-250</t>
  </si>
  <si>
    <t>VIDEOPROYECTOR EPSON HOME CINEMA 8350, 1080P, 2000 LUMENES, HDMI, 3LCD</t>
  </si>
  <si>
    <t>V11H373120</t>
  </si>
  <si>
    <t>VP-234</t>
  </si>
  <si>
    <t>VIDEO</t>
  </si>
  <si>
    <t>GIGABYTE</t>
  </si>
  <si>
    <t>GV-N730-2GI</t>
  </si>
  <si>
    <t>VC-581</t>
  </si>
  <si>
    <t>T. VIDEO PNY PCIE X16 2.0 GEFORCE GT740 1GB/128BIT DDR3 DVI/VGA/HDMI 384 NUCLEOS CUDA</t>
  </si>
  <si>
    <t>PNY</t>
  </si>
  <si>
    <t>VCGGT7401D3LXPB-LA</t>
  </si>
  <si>
    <t>VC-579</t>
  </si>
  <si>
    <t>VCGGT7301D5LXPB-LA</t>
  </si>
  <si>
    <t>VC-578</t>
  </si>
  <si>
    <t>T. DE VIDEO PNY PCIE X16 3.0 GEFORCE GTX750 ESTANDAR 1GB DDR5 512 NUCLEOS CUDA 2DVI/MINIHDMI</t>
  </si>
  <si>
    <t>VCGGTX7501XPB-S</t>
  </si>
  <si>
    <t>VC-577</t>
  </si>
  <si>
    <t>T. DE VIDEO PNY PCIE X16 3.0 GEFORCE GTX750 TI ESTANDAR 2GB/640 NUCLEOS CUDA DDR5 2DVI/MINIHDMI</t>
  </si>
  <si>
    <t>VCGGTX750T2XPB-S</t>
  </si>
  <si>
    <t>VC-576</t>
  </si>
  <si>
    <t>XFX</t>
  </si>
  <si>
    <t>R9270ACDFC</t>
  </si>
  <si>
    <t>VC-575</t>
  </si>
  <si>
    <t>R7260XCNF4</t>
  </si>
  <si>
    <t>VC-573</t>
  </si>
  <si>
    <t>GV-N750OC-1GI</t>
  </si>
  <si>
    <t>VC-571</t>
  </si>
  <si>
    <t>TARJETA GRAFICA HP AMD FIREPRO W7000 4GB 4 DISPLAY PORTS</t>
  </si>
  <si>
    <t>HP</t>
  </si>
  <si>
    <t>C2K00AA</t>
  </si>
  <si>
    <t>VC-562</t>
  </si>
  <si>
    <t>TARJETA GRAFICA HP NVIDIA QUADRO K600 1GB 1 DVI-I, 1 DISPLAY PORT</t>
  </si>
  <si>
    <t>C2J92AA</t>
  </si>
  <si>
    <t>VC-560</t>
  </si>
  <si>
    <t>GV-R726XOC-2GD</t>
  </si>
  <si>
    <t>VC-555</t>
  </si>
  <si>
    <t>GV-R927XOC-2GD</t>
  </si>
  <si>
    <t>VC-554</t>
  </si>
  <si>
    <t>T. DE VIDEO PCIE X16 3.0 AMD RADEON R7 250 1 GB/128BIT DDR5 HDMI/DVI-D/VGA CAJA</t>
  </si>
  <si>
    <t>R7250AZLF4</t>
  </si>
  <si>
    <t>VC-551</t>
  </si>
  <si>
    <t>T. DE VIDEO PCIE X16 3.0 AMD RADEON R9 280X ESTANDAR 3GB/384BIT DDR5 2 MINIDP/2 DVI/HDMI CAJA</t>
  </si>
  <si>
    <t>R9280XTDFD</t>
  </si>
  <si>
    <t>VC-550</t>
  </si>
  <si>
    <t>T. DE VIDEO PCIE X16 3.0 AMD RADEON R7 240 2GB/128BIT DDR3 HDMI/SL-DVI-D/VGA CAJA</t>
  </si>
  <si>
    <t>R7240ACLF2</t>
  </si>
  <si>
    <t>VC-549</t>
  </si>
  <si>
    <t>GV-N610D3-2GI</t>
  </si>
  <si>
    <t>VC-532</t>
  </si>
  <si>
    <t>GV-R545-1GI</t>
  </si>
  <si>
    <t>VC-527</t>
  </si>
  <si>
    <t>GV-N210D3-1GI</t>
  </si>
  <si>
    <t>VC-521</t>
  </si>
  <si>
    <t>GV-N610SL-1GI</t>
  </si>
  <si>
    <t>VC-519</t>
  </si>
  <si>
    <t>T. DE VIDEO PNY X16 3.0 QUADRO NVS510 LOW PROFILE 2 GB/128BIT DDR3 4 MINIDP/4ADAP DP/4 ADAP DVI</t>
  </si>
  <si>
    <t>VCNVS510DVI-ESPPB</t>
  </si>
  <si>
    <t>VC-507</t>
  </si>
  <si>
    <t>ENCORE</t>
  </si>
  <si>
    <t>T.VIDEO PNY PCIE X16 2.0 GEFORCE GT610 LOW PROFILE 1GB/64BIT DDR3 DVI/VGA/HDMI</t>
  </si>
  <si>
    <t>VCGGT610XPB-S</t>
  </si>
  <si>
    <t>VC-491</t>
  </si>
  <si>
    <t>T.DE VIDEO PCIE X16 2.1 AMD RADEON ONE HD5450 2GB/64BIT DDR3 VGA/DVI/HDMI CAJA</t>
  </si>
  <si>
    <t>ONXFX1DLX2</t>
  </si>
  <si>
    <t>VC-453</t>
  </si>
  <si>
    <t>T.DE VIDEO PNY PCIE X16 2.0 GEFORCE G210 LOW PROFILE 1GB/64BIT DDR3 VGA/DVI/HDMI</t>
  </si>
  <si>
    <t>VCGG2101D3XPB-S</t>
  </si>
  <si>
    <t>VC-447</t>
  </si>
  <si>
    <t>T.DE VIDEO PCIE X16 2.1 AMD RADEON ONE HD5450 1GB/64BIT DDR3 VGA/DVI/HDMI CAJA</t>
  </si>
  <si>
    <t>ONXFX1PLS2</t>
  </si>
  <si>
    <t>VC-440</t>
  </si>
  <si>
    <t>ENLTV-FM3</t>
  </si>
  <si>
    <t>VC-438</t>
  </si>
  <si>
    <t>T.DE VIDEO PNY PCIE X16 2.0 QUADRO NVS300 LOW PROFILE 512MB/64BIT DDR3 DMS-59/2 ADAP DVI/2 ADAP VGA</t>
  </si>
  <si>
    <t>VCNVS300X16-PB-ESPPB</t>
  </si>
  <si>
    <t>VC-405</t>
  </si>
  <si>
    <t>VENTILADOR COOLER MASTER SEIDON 120M P/SOCKET 2011/1366/1156/1155/775/FM1/AM3+/AM3/AM2</t>
  </si>
  <si>
    <t>VENTILADORES</t>
  </si>
  <si>
    <t>COOLER MASTER</t>
  </si>
  <si>
    <t>RL-S12M-24PK-R1</t>
  </si>
  <si>
    <t>CF-95</t>
  </si>
  <si>
    <t>VENTILADOR REDUNDANTE PARA SERVIDOR HP ML350 GEN8</t>
  </si>
  <si>
    <t>659486-B21</t>
  </si>
  <si>
    <t>CF-94</t>
  </si>
  <si>
    <t>VENTILADOR COOLER MASTER MEGAFLOW 200MM, RED LED, 700RPM</t>
  </si>
  <si>
    <t>R4-LUS-07AR-GP</t>
  </si>
  <si>
    <t>CF-63</t>
  </si>
  <si>
    <t>VENTILADOR COOLER MASTER CASE FAN 120MM LONFG LIFE FAN BLUE</t>
  </si>
  <si>
    <t>R4-L2R-20AC-GP</t>
  </si>
  <si>
    <t>CF-62</t>
  </si>
  <si>
    <t>VENTILADOR COOLER MASTER CASE FAN 120MM LONG LIFE FAN GREEN</t>
  </si>
  <si>
    <t>R4-L2R-20AG-R2</t>
  </si>
  <si>
    <t>CF-61</t>
  </si>
  <si>
    <t>MANHATTAN</t>
  </si>
  <si>
    <t>VENTILADOR MANHATTAN 80X80X25, 4 PIN SLEEVE BEARING</t>
  </si>
  <si>
    <t>700320</t>
  </si>
  <si>
    <t>CF-52</t>
  </si>
  <si>
    <t>VENTILADOR PAD USB SABRENT P/PORTATIL C/DISPOSITIVO DE 230MM</t>
  </si>
  <si>
    <t>SABRENT</t>
  </si>
  <si>
    <t>FAN-CLRC</t>
  </si>
  <si>
    <t>CF-51</t>
  </si>
  <si>
    <t>VENTILADOR MANHATTAN 80X80X25, 3 PIN SLEEVE BEARING</t>
  </si>
  <si>
    <t>700955</t>
  </si>
  <si>
    <t>CF-48</t>
  </si>
  <si>
    <t>TELEVISOR</t>
  </si>
  <si>
    <t>LG</t>
  </si>
  <si>
    <t>32LB555B</t>
  </si>
  <si>
    <t>TV-350</t>
  </si>
  <si>
    <t>HAIER</t>
  </si>
  <si>
    <t>42LB5550</t>
  </si>
  <si>
    <t>TV-347</t>
  </si>
  <si>
    <t>60LB6500</t>
  </si>
  <si>
    <t>TV-345</t>
  </si>
  <si>
    <t>SAMSUNG</t>
  </si>
  <si>
    <t>19MT43D</t>
  </si>
  <si>
    <t>TV-342</t>
  </si>
  <si>
    <t>TOSHIBA</t>
  </si>
  <si>
    <t>23MT75D</t>
  </si>
  <si>
    <t>TV-332</t>
  </si>
  <si>
    <t>24MT45</t>
  </si>
  <si>
    <t>TV-330</t>
  </si>
  <si>
    <t>32LB580B</t>
  </si>
  <si>
    <t>TV-328</t>
  </si>
  <si>
    <t>50LB6100</t>
  </si>
  <si>
    <t>TV-327</t>
  </si>
  <si>
    <t>55LB6500</t>
  </si>
  <si>
    <t>TV-324</t>
  </si>
  <si>
    <t>50LB6500</t>
  </si>
  <si>
    <t>TV-323</t>
  </si>
  <si>
    <t>42LB6500</t>
  </si>
  <si>
    <t>TV-321</t>
  </si>
  <si>
    <t>20MT45D</t>
  </si>
  <si>
    <t>TV-318</t>
  </si>
  <si>
    <t>42LB5800</t>
  </si>
  <si>
    <t>TV-317</t>
  </si>
  <si>
    <t>GHIA</t>
  </si>
  <si>
    <t>GH-TV07O-N</t>
  </si>
  <si>
    <t>TV-316</t>
  </si>
  <si>
    <t>GH-TV07A-B</t>
  </si>
  <si>
    <t>TV-315</t>
  </si>
  <si>
    <t>GH-TV07A-N</t>
  </si>
  <si>
    <t>TV-314</t>
  </si>
  <si>
    <t>UN55F9000</t>
  </si>
  <si>
    <t>TV-298</t>
  </si>
  <si>
    <t>UN32FH4005</t>
  </si>
  <si>
    <t>TV-290</t>
  </si>
  <si>
    <t>LE55M600M80</t>
  </si>
  <si>
    <t>TV-287</t>
  </si>
  <si>
    <t>LE48M600M80</t>
  </si>
  <si>
    <t>TV-285</t>
  </si>
  <si>
    <t>TELEVISION LED SAMSUNG 21.5, WIDESCREEN FUNCION SOCCER MODE T22C350ND</t>
  </si>
  <si>
    <t>LT22C350ND/ZX</t>
  </si>
  <si>
    <t>TV-259</t>
  </si>
  <si>
    <t>TELEVISION LED SAMSUNG 24, WIDESCREEN FUNCION SOCCER MODE T24C550NH</t>
  </si>
  <si>
    <t>LT24C550NH/ZX</t>
  </si>
  <si>
    <t>TV-258</t>
  </si>
  <si>
    <t>TELEFONO PANASONIC KX-TG4111INALAMBRICO DECT CON PANTALLA LCD 1.8?</t>
  </si>
  <si>
    <t>TELEFONIA</t>
  </si>
  <si>
    <t>KX-TG4111</t>
  </si>
  <si>
    <t>TEL-9</t>
  </si>
  <si>
    <t>TELEFONO PANASONIC KX-TG1711 INALAMBRICO DIGITAL DECT 6.0 CON IDENTIFICADOR DE LLAMADAS</t>
  </si>
  <si>
    <t>KX-TG1711MEB</t>
  </si>
  <si>
    <t>TEL-7</t>
  </si>
  <si>
    <t>TELEFONO PANASONIC KX-TS108 UNILINEA 16 TECLAS Y LCD</t>
  </si>
  <si>
    <t>KX-TS108</t>
  </si>
  <si>
    <t>TEL-6</t>
  </si>
  <si>
    <t>TELEFONO PANASONIC KX-TS500 ALAMBRICO BASICO UNILINEA SIN MEMORIAS (BLANCO)</t>
  </si>
  <si>
    <t>KX-TS500MEW</t>
  </si>
  <si>
    <t>TEL-4</t>
  </si>
  <si>
    <t>TELEFONO PANASONIC KX-DT543 DIGITAL CON 24 TECLAS PROGRAMABLES (PARA EXT. DIGITALES)</t>
  </si>
  <si>
    <t>KX-DT543</t>
  </si>
  <si>
    <t>TEL-38</t>
  </si>
  <si>
    <t>TELEFONO ENGENIUS DE EXTRA ALCANCE</t>
  </si>
  <si>
    <t>ENGENIUS</t>
  </si>
  <si>
    <t>FREESTYL 1</t>
  </si>
  <si>
    <t>TEL-36</t>
  </si>
  <si>
    <t>TELEFONO PANASONIC KX-DT521 DIGITAL CON 8 TECLAS PROGRAMABLES (PARA EXTENCIONES DIGITALES)</t>
  </si>
  <si>
    <t>KX-DT521</t>
  </si>
  <si>
    <t>TEL-35</t>
  </si>
  <si>
    <t>TELEFONO PANASONIC KX-TG4132 INALAMBRICO 2 AURICULARES</t>
  </si>
  <si>
    <t>KX-TG4132MEB</t>
  </si>
  <si>
    <t>TEL-31</t>
  </si>
  <si>
    <t>TELEFONO PANASONIC KX-TG9322 INALAMBRICO DECT 2 LINEAS, IDENTIFICADOR DE LLAMADAS</t>
  </si>
  <si>
    <t>KX-TG9322MET</t>
  </si>
  <si>
    <t>TEL-29</t>
  </si>
  <si>
    <t>TELEFONO PANASONIC KX-TG4131 INALAMBRICO DECT 6.0,BASE, LCD (1.8? COLOR AZUL) IDENTIFICADOR DE LLAMA</t>
  </si>
  <si>
    <t>KX-TG4131MEB</t>
  </si>
  <si>
    <t>TEL-27</t>
  </si>
  <si>
    <t>TELEFONO INALAMBRICO DECT 6.0, BASE + HANDSET, LCD (1.8 ILUMINACION COLOR AZUL), CALLER ID</t>
  </si>
  <si>
    <t>KX-TG4112MEB</t>
  </si>
  <si>
    <t>TEL-26</t>
  </si>
  <si>
    <t>TELEFONO INALAMBRICO DECT BASE + HANDSET, LCD 1.25, CALLER ID, COLOR NEGRO</t>
  </si>
  <si>
    <t>KX-TG1712MEB</t>
  </si>
  <si>
    <t>TEL-25</t>
  </si>
  <si>
    <t>TELEFONO PANASONIC KX-TS550 ALAMBRICO BASICO UNILINEA CON 13 MEMORIAS (NEGRO)</t>
  </si>
  <si>
    <t>KX-TS550MEB</t>
  </si>
  <si>
    <t>TEL-23</t>
  </si>
  <si>
    <t>TELEFONO PANASONIC KX-TS500 ALAMBRICO BASICO UNILINEA SIN MEMORIAS (NEGRO)</t>
  </si>
  <si>
    <t>KX-TS500MEB</t>
  </si>
  <si>
    <t>TEL-22</t>
  </si>
  <si>
    <t>TELEFONO PANASONIC KX-T7750 PROPIETARIO MULTILINEA 12 BOTONES.</t>
  </si>
  <si>
    <t>KX-T7750</t>
  </si>
  <si>
    <t>TEL-21</t>
  </si>
  <si>
    <t>TELEFONO PANASONIC KX-T7735HIBRIDO CON PANTALLA DE 3 LINEAS, 12 TECLAS DSS, 12 TECLAS PF Y ALTAVOZ</t>
  </si>
  <si>
    <t>KX-T7735</t>
  </si>
  <si>
    <t>TEL-20</t>
  </si>
  <si>
    <t>TELEFONO PANASONIC KX-T7703 PROPIETARIO ANALOGO CON IDENTIFICADOR DE LLAMADAS</t>
  </si>
  <si>
    <t>KX-T7703</t>
  </si>
  <si>
    <t>TEL-2</t>
  </si>
  <si>
    <t>TELEFONO PANASONIC KX-T7101 UNILINIEA CON LAMPARA DE MENSAJE</t>
  </si>
  <si>
    <t>KX-T7101X</t>
  </si>
  <si>
    <t>TEL-19</t>
  </si>
  <si>
    <t>TELEFONO PANASONIC KX-T7710 UNILINEA CON LAMPARA DE MENSAJES Y 8 TECLAS</t>
  </si>
  <si>
    <t>KX-T7710X</t>
  </si>
  <si>
    <t>TEL-18</t>
  </si>
  <si>
    <t>TELEFONO PANASONIC KX-T7730 HIBRIDO CON PANTALLA DE 1 LINEA, 12 TECLAS DSS Y ALTAVOZ (NEGRO)</t>
  </si>
  <si>
    <t>KX-T7730X-B</t>
  </si>
  <si>
    <t>TEL-17</t>
  </si>
  <si>
    <t>TELEFONO PANASONIC KX-TS550 ALAMBRICO BASICO UNILINEA CON 13 MEMORIAS (BLANCO)</t>
  </si>
  <si>
    <t>KX-TS550MEW</t>
  </si>
  <si>
    <t>TEL-16</t>
  </si>
  <si>
    <t>TELEFONO PANASONIC KX-T7716 UNILINEA CON IDENTIFICADOR DE LLAMADAS Y BOTONES PROGRAMABLES (BLANCO)</t>
  </si>
  <si>
    <t>KX-T7716X</t>
  </si>
  <si>
    <t>TEL-15</t>
  </si>
  <si>
    <t>TELEFONO PANASONIC KX-T7716 UNILINEA CON IDENTIFICADOR DE LLAMADAS Y BOTONES PROGRAMABLES (NEGRO)</t>
  </si>
  <si>
    <t>KX-T7716X-B</t>
  </si>
  <si>
    <t>TEL-14</t>
  </si>
  <si>
    <t>TELEFONO PANASONIC KX-T7705 ANALOGO CON IDENTIFICADOR DE LLAMADAS Y ALTAVOZ (NEGRO)</t>
  </si>
  <si>
    <t>KX-T7705X-B</t>
  </si>
  <si>
    <t>TEL-13</t>
  </si>
  <si>
    <t>TELEFONO PANASONIC KX-T7705 ANALOGO CON IDENTIFICADOR DE LLAMADAS Y ALTAVOZ (BLANCO)</t>
  </si>
  <si>
    <t>KX-T7705X</t>
  </si>
  <si>
    <t>TEL-12</t>
  </si>
  <si>
    <t>TELEFONO PANASONIC KX-T7730 HIBRIDO CON PANTALLA DE 1 LINEA, 12 TECLAS DSS Y ALTAVOZ (BLANCO)</t>
  </si>
  <si>
    <t>KX-T7730</t>
  </si>
  <si>
    <t>TEL-1</t>
  </si>
  <si>
    <t>TELEFONO IP CISCO, 1 LINEA, 1 PUERTO RJ45, NO DISPLAY, NO POE</t>
  </si>
  <si>
    <t>CISCO</t>
  </si>
  <si>
    <t>SPA301-G1</t>
  </si>
  <si>
    <t>NIC-862</t>
  </si>
  <si>
    <t>TELEFONO IP CISCO 3 LINEAS C/DISPLAY</t>
  </si>
  <si>
    <t>SPA303-G1</t>
  </si>
  <si>
    <t>NIC-769</t>
  </si>
  <si>
    <t>TELEFONO IP CISCO 4 LINEAS, C/DISPLAY, POE Y PUERTO P/PC</t>
  </si>
  <si>
    <t>SPA504G</t>
  </si>
  <si>
    <t>NIC-717</t>
  </si>
  <si>
    <t>AURICULAR DE EXPANSION ENGENIUS DE LARGO ALCANCE, FUNCIONA CON SISTEMAS SN902</t>
  </si>
  <si>
    <t>SN-H902</t>
  </si>
  <si>
    <t>NIC-1439</t>
  </si>
  <si>
    <t xml:space="preserve">TELEFONO  ENGENIUS DE EXTRA ALCANCE, COBERTURA DE HASTA 5 KM CON ANTENA EXTERIOR CONECTADA </t>
  </si>
  <si>
    <t>KIT-SN902</t>
  </si>
  <si>
    <t>NIC-1349</t>
  </si>
  <si>
    <t>ADAPTADOR DE TELEFONO ANALOGICO DE CISCO.UN REEMPLAZO DIRECTO PARA EL PAP2T CI</t>
  </si>
  <si>
    <t>SPA112</t>
  </si>
  <si>
    <t>AD-184</t>
  </si>
  <si>
    <t>TECLADO MICROSOFT ALL-IN-ONE MEDIA KEYBOARD</t>
  </si>
  <si>
    <t>TECLADOS</t>
  </si>
  <si>
    <t>MICROSOFT</t>
  </si>
  <si>
    <t>N9Z-00004</t>
  </si>
  <si>
    <t>KB-526</t>
  </si>
  <si>
    <t>TECLADO ALAMBRICO MULTIMEDIA GENIUS P/GAMERS KB-G235 USB, NEGRO, C/TECLAS ROJAS</t>
  </si>
  <si>
    <t>GENIUS</t>
  </si>
  <si>
    <t>31310460102</t>
  </si>
  <si>
    <t>KB-517</t>
  </si>
  <si>
    <t>TECLADO ALAMBRICO MULTIMEDIA GENIUS P/GAMERS KB-M205 MULTIMEDIA USB,NEGRO/ROJO</t>
  </si>
  <si>
    <t>31310465105</t>
  </si>
  <si>
    <t>KB-516</t>
  </si>
  <si>
    <t>TECLADO ALAMBRICO MULTIMEDIA GENIUS P/GAMERS PROF MANTICORE MMO/RTS USB, NEGRO/ROJO</t>
  </si>
  <si>
    <t>31310058103</t>
  </si>
  <si>
    <t>KB-515</t>
  </si>
  <si>
    <t>LOGITECH</t>
  </si>
  <si>
    <t>TECLADO ALAMBRICO MULTIMEDIA GENIUS P/GAMERS PROFESIONAL IMPERATOR  MMO/RTS USB,NEGRO</t>
  </si>
  <si>
    <t>31310052106</t>
  </si>
  <si>
    <t>KB-499</t>
  </si>
  <si>
    <t>TECH ZONE</t>
  </si>
  <si>
    <t>GINGA</t>
  </si>
  <si>
    <t>TECLADO MICROSOFT BLUETOOTH WEDGE MOBILE PL2</t>
  </si>
  <si>
    <t>U6R-00004</t>
  </si>
  <si>
    <t>KB-496</t>
  </si>
  <si>
    <t>TECLADO ALAMBRICO MULTIMEDIA GENIUS SLIMSTAR I250 USB NEGRO</t>
  </si>
  <si>
    <t>31310059102</t>
  </si>
  <si>
    <t>KB-493</t>
  </si>
  <si>
    <t>ACTECK</t>
  </si>
  <si>
    <t>TESU-002</t>
  </si>
  <si>
    <t>KB-491</t>
  </si>
  <si>
    <t>TECLADO NUMERICO GENIUS I110 USB NEGRO</t>
  </si>
  <si>
    <t>31300028101</t>
  </si>
  <si>
    <t>KB-482</t>
  </si>
  <si>
    <t>TECLADO MULTIMEDIA INALAMBRICO PERFECT CHOICE PARA ENTRETENIMIENTO USB NEGRO</t>
  </si>
  <si>
    <t>PERFECT CHOICE</t>
  </si>
  <si>
    <t>PC-200888</t>
  </si>
  <si>
    <t>KB-480</t>
  </si>
  <si>
    <t>TECLADO NUMERICO RETRACTIL USB GRIS</t>
  </si>
  <si>
    <t>EASY LINE</t>
  </si>
  <si>
    <t>EL-993759</t>
  </si>
  <si>
    <t>KB-475</t>
  </si>
  <si>
    <t>TECLADO MULTIMEDIA MANHATTAN</t>
  </si>
  <si>
    <t>177870</t>
  </si>
  <si>
    <t>KB-471</t>
  </si>
  <si>
    <t>TECLADO INALAMBRICO LOGITECH K400 C/TOUCHPAD USB</t>
  </si>
  <si>
    <t>920-004820</t>
  </si>
  <si>
    <t>KB-469</t>
  </si>
  <si>
    <t>TECLADO INALAMBRICO LOGITECH K270 USB</t>
  </si>
  <si>
    <t>920-004426</t>
  </si>
  <si>
    <t>KB-455</t>
  </si>
  <si>
    <t xml:space="preserve">TECLADO ACTECK BLUETOOTH MULTIMEDIA </t>
  </si>
  <si>
    <t>WKTB-002</t>
  </si>
  <si>
    <t>KB-448</t>
  </si>
  <si>
    <t>TARGUS</t>
  </si>
  <si>
    <t>TECLADO MULTIMEDIA EASY LINE NEGRO CORE USB- COMPATIBLE WINDOWS XP/ VISTA /7&amp;MAC OS X</t>
  </si>
  <si>
    <t>EL-993384</t>
  </si>
  <si>
    <t>KB-433</t>
  </si>
  <si>
    <t>TECLADO MICROSOFT WIRED KEYBOARD 200 USB</t>
  </si>
  <si>
    <t>JWD-00031</t>
  </si>
  <si>
    <t>KB-431</t>
  </si>
  <si>
    <t>TECLADO INALAMBRICO LOGITECH K230 C/3 COLORES INTERCAMBIABLES</t>
  </si>
  <si>
    <t>920-004424</t>
  </si>
  <si>
    <t>KB-409</t>
  </si>
  <si>
    <t>TECLADO ESTANDAR HP USB EN ESPANOL</t>
  </si>
  <si>
    <t>DT528A#ABM</t>
  </si>
  <si>
    <t>KB-387</t>
  </si>
  <si>
    <t>TECLADO MICROSOFT WIRED 200 USB SPANISH NEGRO FOR BUSINESS</t>
  </si>
  <si>
    <t>6JH-00004</t>
  </si>
  <si>
    <t>KB-384</t>
  </si>
  <si>
    <t>MINI TECLADO BLUETOOTH PERFECT CHOICE</t>
  </si>
  <si>
    <t>PC-200680</t>
  </si>
  <si>
    <t>KB-382</t>
  </si>
  <si>
    <t>TECLADO COMPACTO PERFECT CHOICE USB NEGRO</t>
  </si>
  <si>
    <t>PC-200673</t>
  </si>
  <si>
    <t>KB-375</t>
  </si>
  <si>
    <t>TECLADO NUMERICO MANHATTAN USB NEGRO</t>
  </si>
  <si>
    <t>176354</t>
  </si>
  <si>
    <t>KB-354</t>
  </si>
  <si>
    <t>TECLADO ECONOMICO MANHATTAN PS/2 NEGRO</t>
  </si>
  <si>
    <t>155120</t>
  </si>
  <si>
    <t>KB-348</t>
  </si>
  <si>
    <t>TECLADO MEJORADO MANHATTAN USB NEGRO</t>
  </si>
  <si>
    <t>155113</t>
  </si>
  <si>
    <t>KB-347</t>
  </si>
  <si>
    <t>TECLADO ALAMBRICO MULTIMEDIA GENIUS ULTRA SLIM LUXEMATE I200 USB,NEGRO</t>
  </si>
  <si>
    <t>31310042102</t>
  </si>
  <si>
    <t>KB-345</t>
  </si>
  <si>
    <t>TECLADO STANDAR LOGITECH USB K120 RESISTENTE A DERRAMES</t>
  </si>
  <si>
    <t>920-004422</t>
  </si>
  <si>
    <t>KB-343</t>
  </si>
  <si>
    <t>TECLADO FLEXIBLE MULTIMEDIA PERFECT CHOICE USB</t>
  </si>
  <si>
    <t>PC-200628</t>
  </si>
  <si>
    <t>KB-335</t>
  </si>
  <si>
    <t>TECLADO FLEXIBLE COMPACTO PERFECT CHOICE USB (PC-200635)</t>
  </si>
  <si>
    <t>PC-200635</t>
  </si>
  <si>
    <t>KB-326</t>
  </si>
  <si>
    <t>TECLADO ALAMBRICO BASICO GENIUS 06XE ANTIDERRAMES USB NEGRO</t>
  </si>
  <si>
    <t>31300706100</t>
  </si>
  <si>
    <t>KB-321</t>
  </si>
  <si>
    <t>TECLADO STANDAR ACTECK AT-220 NEGRO PS2</t>
  </si>
  <si>
    <t>UETE-177</t>
  </si>
  <si>
    <t>KB-287</t>
  </si>
  <si>
    <t>TECLADO MULTIMEDIA TRUST USB (PC-200550)</t>
  </si>
  <si>
    <t>PC-200550</t>
  </si>
  <si>
    <t>KB-261</t>
  </si>
  <si>
    <t>TECLADO MICROSOFT NATURAL ERGONOMIC KEYBOARD 4000</t>
  </si>
  <si>
    <t>B2M-00016</t>
  </si>
  <si>
    <t>KB-257</t>
  </si>
  <si>
    <t>TECLADO NUMERICO TECH ZONE C/2 PTOS USB2.0 NEGRO</t>
  </si>
  <si>
    <t>TZKPH01</t>
  </si>
  <si>
    <t>KB-233</t>
  </si>
  <si>
    <t>TECLADO ALAMBRICO BASICO GENIUS 06XE ANTIDERRAMES PS2 NEGRO</t>
  </si>
  <si>
    <t>31300693130</t>
  </si>
  <si>
    <t>KB-107</t>
  </si>
  <si>
    <t>TECLADO/MOUSE/BOCINAS GENIUS ALAMBRICOS MULTIMEDIA KMS U115 USB, NEGRO</t>
  </si>
  <si>
    <t>TECLADO Y MOUSE</t>
  </si>
  <si>
    <t>31280229100</t>
  </si>
  <si>
    <t>KB-534</t>
  </si>
  <si>
    <t>TECLADO/MOUSE TRUE BASIX TK-210 MOUSE 800 DPI / USB NEGRO</t>
  </si>
  <si>
    <t>TBTK-200</t>
  </si>
  <si>
    <t>KB-533</t>
  </si>
  <si>
    <t xml:space="preserve">KIT TECLADO USB MULTIMEDIA /MOUSE USB /BOCINAS 2.0 AK3-3000 </t>
  </si>
  <si>
    <t>WKTM-004</t>
  </si>
  <si>
    <t>KB-532</t>
  </si>
  <si>
    <t>TECLADO Y MOUSE MULTIMEDIA INALAMBRICO GENIUS SLIMSTAR I8050 2.4 GHZ TECLA FACEBOOK USB NEGRO</t>
  </si>
  <si>
    <t>31340050102</t>
  </si>
  <si>
    <t>KB-495</t>
  </si>
  <si>
    <t>TECLADO/MOUSE ESTANDAR HP USB EN ESPA?OL</t>
  </si>
  <si>
    <t>H6L29AA#ABM</t>
  </si>
  <si>
    <t>KB-492</t>
  </si>
  <si>
    <t>TECLADO/MOUSE ESTANDAR HP USB EN INGLES</t>
  </si>
  <si>
    <t>H6L29AA#ABA</t>
  </si>
  <si>
    <t>KB-485</t>
  </si>
  <si>
    <t>TECLADO YMOUSE INALAMBRICO GENIUS SLIMSTAR 8000ME USB NEGRO</t>
  </si>
  <si>
    <t>31340045106</t>
  </si>
  <si>
    <t>KB-484</t>
  </si>
  <si>
    <t>TECLADO/MOUSE BENQ IX10 NEGRO USB</t>
  </si>
  <si>
    <t>9H.P1721.LBL</t>
  </si>
  <si>
    <t>KB-483</t>
  </si>
  <si>
    <t>KIT BALANCE PLUS EASY LINE TECLADO + MOUSE + BOCINAS</t>
  </si>
  <si>
    <t>EL-993407</t>
  </si>
  <si>
    <t>KB-476</t>
  </si>
  <si>
    <t>KME</t>
  </si>
  <si>
    <t>K22082</t>
  </si>
  <si>
    <t>KB-474</t>
  </si>
  <si>
    <t>TECLADO/MOUSE ESTANDAR HP INALAMBRICO EN ESPANOL</t>
  </si>
  <si>
    <t>H4B79AA#ABM</t>
  </si>
  <si>
    <t>KB-472</t>
  </si>
  <si>
    <t>TECLADO Y MOUSE INALAMBRICOS LENOVO ULTRASLIM PLUS II - LA SPANISH - SIN BATERIAS ( 0A34069 )</t>
  </si>
  <si>
    <t>LENOVO</t>
  </si>
  <si>
    <t>0A34069</t>
  </si>
  <si>
    <t>KB-450</t>
  </si>
  <si>
    <t>TEC/MOUSE INALAMBRICO OPTICO LOGITECH MK270 USB</t>
  </si>
  <si>
    <t>920-004432</t>
  </si>
  <si>
    <t>KB-447</t>
  </si>
  <si>
    <t>TEC/MOUSE ALAMBRICO BALANCE EASY LINE NEGRO/USB- MOUSE IDEAL PARA USUARIOS DIESTROS Y ZURDOS</t>
  </si>
  <si>
    <t>EL-993391</t>
  </si>
  <si>
    <t>KB-445</t>
  </si>
  <si>
    <t>TEC/MOUSE RADIAL NEGROS EASY LINE INALAMBRICOS/RANGO INALAMBRICO DE HASTA 10 MTS.</t>
  </si>
  <si>
    <t>EL-993582</t>
  </si>
  <si>
    <t>KB-437</t>
  </si>
  <si>
    <t>TEC/MOUSE MICROSOFT ALAMBRICO DESKTOP 400 USB FOR BUSINESS</t>
  </si>
  <si>
    <t>5MH-00009</t>
  </si>
  <si>
    <t>KB-430</t>
  </si>
  <si>
    <t>TEC/MOUSE MICROSOFT WIRELESS DESKTOP 800 USB FOR BUSINESS</t>
  </si>
  <si>
    <t>5SH-00004</t>
  </si>
  <si>
    <t>KB-421</t>
  </si>
  <si>
    <t>31330200113</t>
  </si>
  <si>
    <t>KB-418</t>
  </si>
  <si>
    <t>TECLADO COMPACTO Y MOUSE OPTICO INALAMBRICOS 10 MTS DE ALCANCE NEGRO MK220 CONTRA DERRAMES</t>
  </si>
  <si>
    <t>920-004430</t>
  </si>
  <si>
    <t>KB-401</t>
  </si>
  <si>
    <t>TEC MOUSE BLUETRACK MICROSOFT DESKTOP 3000 USB INALAMBRICO</t>
  </si>
  <si>
    <t>MFC-00005</t>
  </si>
  <si>
    <t>KB-397</t>
  </si>
  <si>
    <t>TECLADO Y MOUSE PERFECT CHOICE OPTICO INALAMBRICOS NEGRO</t>
  </si>
  <si>
    <t>PC-200703</t>
  </si>
  <si>
    <t>KB-395</t>
  </si>
  <si>
    <t>TECLADO/MOUSE LOGITECH MK200 CONTROLES MULTIMEDIA,MOUSE OPTICO ALAMBRICO</t>
  </si>
  <si>
    <t>920-002716</t>
  </si>
  <si>
    <t>KB-357</t>
  </si>
  <si>
    <t>TEC/MOUSE OPTICO USB LOGITECH MK120</t>
  </si>
  <si>
    <t>920-004428</t>
  </si>
  <si>
    <t>KB-342</t>
  </si>
  <si>
    <t>TECLADO / MOUSE OPTICO ACTECK MULTIMEDIA NEGRO USB</t>
  </si>
  <si>
    <t>UETE-182</t>
  </si>
  <si>
    <t>KB-305</t>
  </si>
  <si>
    <t>TECLADO Y MOUSE ALAMBRICO BASICO GENIUS SLIMSTAR C110 USB NEGRO</t>
  </si>
  <si>
    <t>31330194102</t>
  </si>
  <si>
    <t>KB-288</t>
  </si>
  <si>
    <t>TECLADO Y MOUSE PERFECT CHOICE OPTICO MULTIMEDIA USB PC-200604</t>
  </si>
  <si>
    <t>PC-200604</t>
  </si>
  <si>
    <t>KB-286</t>
  </si>
  <si>
    <t>TECLADO / MOUSE OPTICO ACTECK ESTANDAR AK2-2300 NEGRO PS2</t>
  </si>
  <si>
    <t>UETE-162</t>
  </si>
  <si>
    <t>KB-270</t>
  </si>
  <si>
    <t>TEC/MOUSE OPTICO MICROSOFT DESKTOP 600 USB</t>
  </si>
  <si>
    <t>APB-00004</t>
  </si>
  <si>
    <t>KB-267</t>
  </si>
  <si>
    <t>TARJETA MADRE</t>
  </si>
  <si>
    <t>MB-GIGABYTE GA-Z97MX-GAMING 5 S-1150 C/AUDIO/RED DDR3 3000(OC) / 1600/1333MHZ/HDMI/DVI/USB 3.0/ATX</t>
  </si>
  <si>
    <t>GA-Z97MX-GAMING 5</t>
  </si>
  <si>
    <t>MB-741</t>
  </si>
  <si>
    <t>MB-GIGABYTE GA-Z97X-SLI S-1150 C/AUDIO/RED DDR3 3000(OC) / 1600/1333MHZ/HDMI/DVI/USB 3.0/ATX</t>
  </si>
  <si>
    <t>GA-Z97X-SLI</t>
  </si>
  <si>
    <t>MB-736</t>
  </si>
  <si>
    <t>MB-GIGABYTE GA-Z97-HD3 S-1150 C/AUDIO/RED DDR3 2933 / 1600/1333 MHZ/ USB 3.0/ ATX</t>
  </si>
  <si>
    <t>GA-Z97-HD3</t>
  </si>
  <si>
    <t>MB-735</t>
  </si>
  <si>
    <t>MB-GIGABYTE GA-H81M-H S-1150 C/AUDIO/RED DDR3 1600/1333 MHZ/MICRO ATX/COLOR BOX</t>
  </si>
  <si>
    <t>GA-H81M-H</t>
  </si>
  <si>
    <t>MB-729</t>
  </si>
  <si>
    <t>ECS</t>
  </si>
  <si>
    <t>BAT-I J1800</t>
  </si>
  <si>
    <t>MB-727</t>
  </si>
  <si>
    <t>MB-GIGABYTE GA-E2100N - AMD E1-2100 DDR3 MHZ 1333 / AUDIO/HD 8210 / LAN /MINI IXT</t>
  </si>
  <si>
    <t>GA-E2100N</t>
  </si>
  <si>
    <t>MB-725</t>
  </si>
  <si>
    <t>BIOSTAR</t>
  </si>
  <si>
    <t>MB-BIOSTAR AM1ML KABINI C/AUDIO/VIDEO/RED USB 3.0 DDR3 800/1066/1333/1600 MHZ MICRO ATX</t>
  </si>
  <si>
    <t>AM1ML</t>
  </si>
  <si>
    <t>MB-722</t>
  </si>
  <si>
    <t>MB-GIGABYTE G1-SNIPER A88X S-FM2+ /AUDIO/RED DDR3 2400 (OC)/2133/1866/1600/1333 / HDMI /DVI /ATX</t>
  </si>
  <si>
    <t>G1-SNIPER A88X</t>
  </si>
  <si>
    <t>MB-719</t>
  </si>
  <si>
    <t>MB-GIGABYTE GA-AM1M-S2P S-AM1 DDR3 MHZ 1600/1333 / AUDIO/ LAN /MICRO ATX</t>
  </si>
  <si>
    <t>GA-AM1M-S2P</t>
  </si>
  <si>
    <t>MB-718</t>
  </si>
  <si>
    <t>GA-F2A78M-D3H</t>
  </si>
  <si>
    <t>MB-717</t>
  </si>
  <si>
    <t>MB-GIGABYTE GA-H81M-HD2 S-1150 C/AUDIO/RED DDR3 1600/1333/ HDMI /DVI /MICRO ATX</t>
  </si>
  <si>
    <t>GA-H81M-HD2</t>
  </si>
  <si>
    <t>MB-716</t>
  </si>
  <si>
    <t>MB-GIGABYTE GA-970A-UD3P S-AM3+ C/AUDIO/RED DDR3 866/1600/1333/1066 MHZ /ATX</t>
  </si>
  <si>
    <t>GA-970A-UD3P</t>
  </si>
  <si>
    <t>MB-715</t>
  </si>
  <si>
    <t>GA-H81M-S2PH</t>
  </si>
  <si>
    <t>MB-713</t>
  </si>
  <si>
    <t>GA-H81M-DS2</t>
  </si>
  <si>
    <t>MB-705</t>
  </si>
  <si>
    <t>MB-BIOSTAR A58ML S-FM2+ C/AUDIO/RED DDR3 2133/1866/1600/1333/1066 VGA MICRO ATX</t>
  </si>
  <si>
    <t>A58ML</t>
  </si>
  <si>
    <t>MB-704</t>
  </si>
  <si>
    <t>MB-BIOSTAR H81MHC S-1150 C/AUDIO/RED DDR3 1066/1333/1600MHZ C/VGA 2 X USB 3.0 2 X USB 2.0 MICRO ATX</t>
  </si>
  <si>
    <t>H81MHC</t>
  </si>
  <si>
    <t>MB-703</t>
  </si>
  <si>
    <t>MB-GIGABYTE GA-F2A88XM-D3H S-FM2+ C/AUDIO/RED/HDMI DDR3 1866/1600/1333/1066 MHZ /MICRO ATX</t>
  </si>
  <si>
    <t>GA-F2A88XM-D3H</t>
  </si>
  <si>
    <t>MB-701</t>
  </si>
  <si>
    <t>MB-GIGABYTE GA-B85M-DS3H S-1150 /AUDIO/RED DDR3 1600/1333/ HDMI /DVI /MICRO ATX</t>
  </si>
  <si>
    <t>GA-B85M-DS3H</t>
  </si>
  <si>
    <t>MB-698</t>
  </si>
  <si>
    <t>MB-BIOSTAR A58MD S-FM2+ C/AUDIO/RED DDR3 2133/1866/1600/1333/1066/800 MHZ C/VGA/DVI MICRO ATX</t>
  </si>
  <si>
    <t>A58MD</t>
  </si>
  <si>
    <t>MB-694</t>
  </si>
  <si>
    <t>MB-GIGABYTE GA-G41M-COMBO S-775 C/AUDIO/RED DDR3 800/1066/1333 MHZ VGA MICRO ATX</t>
  </si>
  <si>
    <t>GA-G41M-COMBO</t>
  </si>
  <si>
    <t>MB-693</t>
  </si>
  <si>
    <t>NM70-I2/C1037U</t>
  </si>
  <si>
    <t>MB-689</t>
  </si>
  <si>
    <t>H81H3-M4</t>
  </si>
  <si>
    <t>MB-687</t>
  </si>
  <si>
    <t>MB GIGABYTE GA-H61M-S1 S 1155 C/AUDIO/RED DDR3 800/1066/1333 MHZ/ VGA MICRO ATX</t>
  </si>
  <si>
    <t>GA-H61M-S1</t>
  </si>
  <si>
    <t>MB-684</t>
  </si>
  <si>
    <t>MB-BIOSTAR H61MGV3 S-1155 C/AUDIO/RED DDR3 1066/1333/1600MHZ C/VGA MICRO ATX</t>
  </si>
  <si>
    <t>H61MGV3</t>
  </si>
  <si>
    <t>MB-676</t>
  </si>
  <si>
    <t>A960M-MV</t>
  </si>
  <si>
    <t>MB-658</t>
  </si>
  <si>
    <t>MB-GIGABYTE GA-78LMT-USB3S-AM3+ C/AUDIO/RED DDR3 800/1066/ DVI/VGA/HDMI/ MICRO ATX</t>
  </si>
  <si>
    <t>GA-78LMT-USB3</t>
  </si>
  <si>
    <t>MB-653</t>
  </si>
  <si>
    <t>H61H2-MV (V1.0)</t>
  </si>
  <si>
    <t>MB-597</t>
  </si>
  <si>
    <t>MB-BIOSTAR H61MGV S-1155 C/AUDIO/RED DDR3 1600/1333/1066 MHZ C/VGA MICRO ATX</t>
  </si>
  <si>
    <t>H61MGV</t>
  </si>
  <si>
    <t>MB-593</t>
  </si>
  <si>
    <t>MB-GIGABYTE GA-990FXA-UD3 S-AM3+ /AUDIO/RED DDR3 1066/ 1333/ 1600/ 1866 MHZ ATX</t>
  </si>
  <si>
    <t>GA-990FXA-UD3</t>
  </si>
  <si>
    <t>MB-547</t>
  </si>
  <si>
    <t>MB GIGABYTE GA H61M DS2 S-1155 /AUDIO/LPT/SERIAL/ VGA DDR3 800/1066/1333 MHZ/ MICRO- ATX</t>
  </si>
  <si>
    <t>GA-H61M-DS2</t>
  </si>
  <si>
    <t>MB-535</t>
  </si>
  <si>
    <t>TARJETA CONTROLADORA SMART ARRAY P431/2GB FBWC</t>
  </si>
  <si>
    <t>TARJETA CONTROLADORA</t>
  </si>
  <si>
    <t>698531-B21</t>
  </si>
  <si>
    <t>HDC-70</t>
  </si>
  <si>
    <t>TARJETA CONTROLADORA HP SMART ARRAY P212 / ZM</t>
  </si>
  <si>
    <t>462828-B21</t>
  </si>
  <si>
    <t>HDC-38</t>
  </si>
  <si>
    <t>TABLET GHIA ONLY 7i /IPS 5PTS/INTEL Z2580DC 2.0Ghz/1Gb/16Gb/2CAM/WIFI/BT/GPS/ANDROID/PLATA</t>
  </si>
  <si>
    <t>TABLETAS</t>
  </si>
  <si>
    <t>37218P</t>
  </si>
  <si>
    <t>NOTGHIA-119</t>
  </si>
  <si>
    <t>TABLET GHIA ANY GIRL 7 27218B/5PTOS/DUAL 1.5GHZ/1GB/8GB/2CAM/WIFI/BLUETOOTH/ANDROID 4.4/BLANCA-ROSA</t>
  </si>
  <si>
    <t>27218B</t>
  </si>
  <si>
    <t>NOTGHIA-118</t>
  </si>
  <si>
    <t>27158N</t>
  </si>
  <si>
    <t>NOTGHIA-117</t>
  </si>
  <si>
    <t>TABLET GHIA ANY 7" 27158B/5PTOS/1GHZ/512MB/8GB/2CAM/WIFI/ANDROID 4.2/BLANCA</t>
  </si>
  <si>
    <t>27158B</t>
  </si>
  <si>
    <t>NOTGHIA-116</t>
  </si>
  <si>
    <t>27158G</t>
  </si>
  <si>
    <t>NOTGHIA-115</t>
  </si>
  <si>
    <t>TABLET GHIA ANY 10.1 29218P/5PTOS/DUAL 1.5GHZ/1GB/16GB/2CAM/MINI HDMI/WIFI/ANDROID 4/NEGRA</t>
  </si>
  <si>
    <t>29218P</t>
  </si>
  <si>
    <t>NOTGHIA-114</t>
  </si>
  <si>
    <t>TABLET GHIA ANY 10.1 20218P/IPS 5PTOS/DUAL 1.5GHZ/1GB/16GB/2CAM/MINI-HDMI/WIFI/ANDROID 4.X/PLATA</t>
  </si>
  <si>
    <t>20218P</t>
  </si>
  <si>
    <t>NOTGHIA-113</t>
  </si>
  <si>
    <t>TABLET GHIA ANY 7 27214P/IPS 5PTOS/DUAL 1.5GHZ/1GB/8GB/2CAM/WIFI/BT/MINI-HDMI/ANDROID 4.X/PLATA</t>
  </si>
  <si>
    <t>27214P</t>
  </si>
  <si>
    <t>NOTGHIA-112</t>
  </si>
  <si>
    <t>TABLET GHIA ANY 9.7 29218P/5PTOS/DUAL 1.5GHZ/1GB/8GB/2CAM/WIFI/MINI-HDMI/ANDROID 4.X/PLATA</t>
  </si>
  <si>
    <t>NOTGHIA-108</t>
  </si>
  <si>
    <t>TABLET GHIA ANY 8 IPS 28214P/5PTOS/DUAL 1.5GHZ/1GB/4GB/2CAM/WIFI/MINI-HDMI/ANDROID 4.X/PLATA</t>
  </si>
  <si>
    <t>28214P</t>
  </si>
  <si>
    <t>NOTGHIA-106</t>
  </si>
  <si>
    <t>TABLET TOSHIBA DUAL CORE ROCKCHIP RK3168 1GHZ / 1GB / 8GB / 7 / 1 WEBCAM/ ANDROID 4.2.2 JELLY BEAN</t>
  </si>
  <si>
    <t>AT7-B60YM</t>
  </si>
  <si>
    <t>NOT-2777</t>
  </si>
  <si>
    <t>59387694</t>
  </si>
  <si>
    <t>NOT-2664</t>
  </si>
  <si>
    <t>TABLET ENCORE TOSHIBA INTEL ATOM QUAD CORE 1.80GHZ /2GB / 32GB / 8 / 2 WEBCAM / WINDOWS 8.1 64 BITS</t>
  </si>
  <si>
    <t>WT8-ASP0360FM</t>
  </si>
  <si>
    <t>NOT-2633</t>
  </si>
  <si>
    <t>SOPORTES Y BASES P/TV/ PROYECTORES/DVD/CONSOLAS/BOCINAS/PANTALLAS</t>
  </si>
  <si>
    <t>BARKAN</t>
  </si>
  <si>
    <t>BASE DE PARED ELEGANTE PARA AUDIO/VIDEO BARKAN (80)</t>
  </si>
  <si>
    <t>80_P</t>
  </si>
  <si>
    <t>AC-838</t>
  </si>
  <si>
    <t>BASE DE PARED FIJA PARA LCD O PLASMA DE 40A60(40)MAX65KG</t>
  </si>
  <si>
    <t>40</t>
  </si>
  <si>
    <t>AC-788</t>
  </si>
  <si>
    <t>SOPORTE GHIA, LCD/LED A PARED 37-70 MAX 75K / INCLINACION</t>
  </si>
  <si>
    <t>STV-11</t>
  </si>
  <si>
    <t>AC-3558</t>
  </si>
  <si>
    <t>SOPORTE GHIA, LCD/LED A PARED 23-42 MAX 30K SLIM</t>
  </si>
  <si>
    <t>STV-9</t>
  </si>
  <si>
    <t>AC-3454</t>
  </si>
  <si>
    <t>SOPORTE GHIA, LCD/LED A PARED 23-42 MAX 15K GIRATORIA 80/INCLINACION/ROTACION</t>
  </si>
  <si>
    <t>STV-8</t>
  </si>
  <si>
    <t>AC-3453</t>
  </si>
  <si>
    <t>SOPORTE GHIA, LCD/LED A PARED 37-63 MAX 50K / INCLINACION</t>
  </si>
  <si>
    <t>STV-7</t>
  </si>
  <si>
    <t>AC-3452</t>
  </si>
  <si>
    <t>SOPORTE GHIA, LCD/LED A PARED 23-42 MAX 30K GIRATORIA 90/INCLINACION</t>
  </si>
  <si>
    <t>STV-6</t>
  </si>
  <si>
    <t>AC-3451</t>
  </si>
  <si>
    <t>SOPORTE GHIA, LCD/LED A PARED 37-70 MAX 55K GIRATORIA 180/INCLINACION</t>
  </si>
  <si>
    <t>STV-5</t>
  </si>
  <si>
    <t>AC-3450</t>
  </si>
  <si>
    <t>SOPORTE GHIA, LCD/LED A PARED 37-70 MAX 75K INCLINACION</t>
  </si>
  <si>
    <t>STV-4</t>
  </si>
  <si>
    <t>AC-3447</t>
  </si>
  <si>
    <t>SOPORTE GHIA, LCD/LED A PARED 23-55 MAX 35K GIRATORIA 180/INCLINACION/3 NIVELES</t>
  </si>
  <si>
    <t>STV-3</t>
  </si>
  <si>
    <t>AC-3442</t>
  </si>
  <si>
    <t>SOPORTE GHIA LCD LED A PARED 23 42 MAX 30K GIRATORIA 90</t>
  </si>
  <si>
    <t>STV-2</t>
  </si>
  <si>
    <t>AC-3441</t>
  </si>
  <si>
    <t>SOPORTE GHIA LCD LED A PARED 32 55 MAX 45K GIRATORIA 180</t>
  </si>
  <si>
    <t>STV-1</t>
  </si>
  <si>
    <t>AC-3436</t>
  </si>
  <si>
    <t>SOPORTE GHIA PARA PROYECTOR A TECHO MAX 10KGS, ACERO</t>
  </si>
  <si>
    <t>SPR-3</t>
  </si>
  <si>
    <t>AC-3434</t>
  </si>
  <si>
    <t>SOPORTE GHIA PARA PROYECTOR A TECHO MAX 10KGS, ALUMINIO</t>
  </si>
  <si>
    <t>SPR-2</t>
  </si>
  <si>
    <t>AC-3433</t>
  </si>
  <si>
    <t>SOPORTE GHIA PARA PROYECTOR A TECHO MAX 20K</t>
  </si>
  <si>
    <t>SPR-1</t>
  </si>
  <si>
    <t>AC-3432</t>
  </si>
  <si>
    <t>SOPORTE GHIA, A/V UNIVERSAL A PARED DE VIDRIO</t>
  </si>
  <si>
    <t>SAV-2</t>
  </si>
  <si>
    <t>AC-3431</t>
  </si>
  <si>
    <t>SOPORTE GHIA, A/V UNIVERSAL DE PLASTICO</t>
  </si>
  <si>
    <t>SAV-1</t>
  </si>
  <si>
    <t>AC-3430</t>
  </si>
  <si>
    <t>SOPORTE PARA TV DE PARED 80KG</t>
  </si>
  <si>
    <t>423830</t>
  </si>
  <si>
    <t>AC-3265</t>
  </si>
  <si>
    <t>TABLETA / PIZARRA MOBIL INTERACTIVA INTERWRITE / EINSTRUCTION MOBI VIEW</t>
  </si>
  <si>
    <t>SOLUCION INTERWRITE</t>
  </si>
  <si>
    <t>INTERWRITE / eINSTRUCTION</t>
  </si>
  <si>
    <t>CB-A-84-00526-04-R</t>
  </si>
  <si>
    <t>TAB-4</t>
  </si>
  <si>
    <t>PIZARRON INTERACTIVO TOUCH INTERWRITE / EINSTRUCTION 2078 DE 78 PULGADAS</t>
  </si>
  <si>
    <t>IW-A-84-00527-01-R</t>
  </si>
  <si>
    <t>PIZ-7</t>
  </si>
  <si>
    <t>PIZARRON INTERACTIVO INTERWRITE / EINSTRUCTION 1279 DE 79 DUAL</t>
  </si>
  <si>
    <t>IW-A-84-00517-02-R</t>
  </si>
  <si>
    <t>PIZ-6</t>
  </si>
  <si>
    <t>SOFTWARE</t>
  </si>
  <si>
    <t>KASPERSKY</t>
  </si>
  <si>
    <t>KIT LEGALIZACION WINDOWS 7 PRO 32-BIT/X64 SP2 ESPANOL (GGK)</t>
  </si>
  <si>
    <t>6PC-00025</t>
  </si>
  <si>
    <t>SWS-831</t>
  </si>
  <si>
    <t>TRENDNET</t>
  </si>
  <si>
    <t>CLP01</t>
  </si>
  <si>
    <t>SWS-744</t>
  </si>
  <si>
    <t>LICENCIA PARA ADMINISTRAR REMOTAMENTE EL SERVIDOR HP ILO ADV E-LTU INC 1YR TS&amp;U SW</t>
  </si>
  <si>
    <t>TA850AAE</t>
  </si>
  <si>
    <t>SWS-735</t>
  </si>
  <si>
    <t>TMKS-025</t>
  </si>
  <si>
    <t>SWS-726</t>
  </si>
  <si>
    <t>KASPERSKY SMALL OFFICE SECURITY 2 1SVR+5WS  BASE 1 YEAR CAJA (FISICO)</t>
  </si>
  <si>
    <t>TMKS-024</t>
  </si>
  <si>
    <t>SWS-725</t>
  </si>
  <si>
    <t>ANTIVIRUS KASPERSKY SECURITY PURE 1 A?O 3 USUARIOS</t>
  </si>
  <si>
    <t>TMKS-019</t>
  </si>
  <si>
    <t>SWS-721</t>
  </si>
  <si>
    <t>KASPERSKY ENDPOINT SECURITY FOR BUSINESS - SELECT BAND M: 15-19 RENEWAL 3 YEAR ELECTRONICO</t>
  </si>
  <si>
    <t>KL4863DAMTR</t>
  </si>
  <si>
    <t>SWS-1584</t>
  </si>
  <si>
    <t>BITDEFENDER</t>
  </si>
  <si>
    <t>TMBD-027</t>
  </si>
  <si>
    <t>SWS-1577</t>
  </si>
  <si>
    <t>KASPERSKY ENDPOINT SECURITY FOR BUSINESS - ADVANCED BAND M: 15-19 GOVERNMENTAL 3 YEAR (ELECTRONICO)</t>
  </si>
  <si>
    <t>KL4867DAMTC</t>
  </si>
  <si>
    <t>SWS-1575</t>
  </si>
  <si>
    <t>KASPERSKY ENDPOINT SECURITY FOR BUSINESS - SELECT BAND T: 250-499 EDUCATIONAL 1 YEAR (ELECTRONICO)</t>
  </si>
  <si>
    <t>KL4863DATFE</t>
  </si>
  <si>
    <t>SWS-1573</t>
  </si>
  <si>
    <t>ESET</t>
  </si>
  <si>
    <t>TMESET-042</t>
  </si>
  <si>
    <t>SWS-1571</t>
  </si>
  <si>
    <t xml:space="preserve">FPP VISUAL STUDIO PRO 2013 ENGLISH DVD </t>
  </si>
  <si>
    <t>C5E-01018</t>
  </si>
  <si>
    <t>SWS-1566</t>
  </si>
  <si>
    <t>KASPERSKY ENDPOINT SECURITY FOR BUSINESS - ADVANCED BAND R: 100-149 GOVERNMENTAL 3 YEAR ELECTRONICO)</t>
  </si>
  <si>
    <t>KL4867DARTC</t>
  </si>
  <si>
    <t>SWS-1565</t>
  </si>
  <si>
    <t>KASPERSKY ENDPOINT SECURITY FOR BUSINESS - SELECT BAND N: 20-24 GOERNMENTAL 3 YEAR (ELECTRONICO)</t>
  </si>
  <si>
    <t>KL4863DANTC</t>
  </si>
  <si>
    <t>SWS-1563</t>
  </si>
  <si>
    <t>KASPERSKY ENDPOINT SECURITY FOR BUSINESS - SELECT	BAND P: 25-49	GOVERNMENTAL	2 YEAR	(ELECTRONICO)</t>
  </si>
  <si>
    <t>KL4863DAPDC</t>
  </si>
  <si>
    <t>SWS-1558</t>
  </si>
  <si>
    <t>KASPERSKY INTERNET SECURITY MULTIDISPOSITIVOS 2014	5 DT	RENEWAL 2 YEAR (ELECTRONICO)</t>
  </si>
  <si>
    <t>KL1849DCEDR</t>
  </si>
  <si>
    <t>SWS-1557</t>
  </si>
  <si>
    <t>KASPERSKY SMALL OFFICE SECURITY 3 2FS+20WKS+20MD BASE 3 YEAR (ELECTRONICO)</t>
  </si>
  <si>
    <t>KL4528DCNTS</t>
  </si>
  <si>
    <t>SWS-1554</t>
  </si>
  <si>
    <t>KASPERSKY SMALL OFFICE SECURITY 3 2FS+15WKS+15MD BASE 2 YEAR (ELECTRONICO)</t>
  </si>
  <si>
    <t>KL4528DCMDS</t>
  </si>
  <si>
    <t>SWS-1552</t>
  </si>
  <si>
    <t>KASPERSKY ENDPOINT SECURITY FOR BUSINESS-SELECT BAND U:500-999 EDUCATIONAL RENEWAL 1 YEAR ELECTRONIC</t>
  </si>
  <si>
    <t>KL4863DAUFQ</t>
  </si>
  <si>
    <t>SWS-1550</t>
  </si>
  <si>
    <t>KASPERSKY TOTAL SECURITY FOR BUSINESS BAND S: 150-249 RENEWAL 2 YEAR (ELECTRONICO)</t>
  </si>
  <si>
    <t>KL4869DASDR</t>
  </si>
  <si>
    <t>SWS-1549</t>
  </si>
  <si>
    <t>KASPERSKY ENDPOINT SECURITY FOR BUSINESS - SELECT BAND M: 15-19 EDUCATIONAL 3 YEAR (ELECTRONICO)</t>
  </si>
  <si>
    <t>KL4863DAMTE</t>
  </si>
  <si>
    <t>SWS-1536</t>
  </si>
  <si>
    <t>KASPERSKY ENDPOINT SECURITY FOR BUSINESS-ADVANCED BAND T:250-499 GOVERNMENTAL 1 YEAR (ELECTRONICO)</t>
  </si>
  <si>
    <t>KL4867DATFJ</t>
  </si>
  <si>
    <t>SWS-1533</t>
  </si>
  <si>
    <t>OEM WINDOWS 7 PROFESIONAL SP1 64-BIT SPANISH DVD LCP (SOBRE)</t>
  </si>
  <si>
    <t>FQC-08294</t>
  </si>
  <si>
    <t>SWS-1532</t>
  </si>
  <si>
    <t>OEM WINDOWS 7 PROFESIONAL SP1 32-BIT SPANISH DVD LCP (SOBRE)</t>
  </si>
  <si>
    <t>FQC-08284</t>
  </si>
  <si>
    <t>SWS-1531</t>
  </si>
  <si>
    <t>KASPERSKY SMALL OFFICE SECURITY 3 1FS+5WKS+5MD BASE 2 YEAR (ELECTRONICO)</t>
  </si>
  <si>
    <t>KL4528DCEDS</t>
  </si>
  <si>
    <t>SWS-1519</t>
  </si>
  <si>
    <t>HP ROK WINDOWS SERVER DATACENTER 2012 R2 X64 BITS (FISICO)</t>
  </si>
  <si>
    <t>748922-B21</t>
  </si>
  <si>
    <t>SWS-1517</t>
  </si>
  <si>
    <t>HP ROK WINDOWS SERVER STD 2012 R2 X64 BITS ( FISICO)</t>
  </si>
  <si>
    <t>748921-B21</t>
  </si>
  <si>
    <t>SWS-1516</t>
  </si>
  <si>
    <t>HP ROK WINDOWS SERVER FOUNDATION 2012 R2 ESPANOL (FISICO)</t>
  </si>
  <si>
    <t>748920-B21</t>
  </si>
  <si>
    <t>SWS-1515</t>
  </si>
  <si>
    <t>KL4863DASFJ</t>
  </si>
  <si>
    <t>SWS-1514</t>
  </si>
  <si>
    <t>KASPERSKY SMALL OFFICE SECURITY 3	1FS+5WKS+5MD	BASE	3 YEAR	ELECTRONICO</t>
  </si>
  <si>
    <t>KL4528DCETS</t>
  </si>
  <si>
    <t>SWS-1513</t>
  </si>
  <si>
    <t>KASPERSKY SMALL OFFICE SECURITY 3	1FS+10WKS+10MD	RENEWAL (ELECTRONICO)</t>
  </si>
  <si>
    <t>KL4528DCKTR</t>
  </si>
  <si>
    <t>SWS-1512</t>
  </si>
  <si>
    <t>KASPERSKY INTERNET SECURITY MULTIDISPOSITIVOS 2014	1 DT	RENEWAL 3 YEAR	(ELECTRONICO)</t>
  </si>
  <si>
    <t>KL1849DCATR</t>
  </si>
  <si>
    <t>SWS-1511</t>
  </si>
  <si>
    <t>KASPERSKY SMALL OFFICE SECURITY 3 1FS+10WKS+10MD RENEWAL 2 YEAR (ELECTRONICO)</t>
  </si>
  <si>
    <t>KL4528DCKDR</t>
  </si>
  <si>
    <t>SWS-1510</t>
  </si>
  <si>
    <t>KASPERSKY PURE 3.0 TOTAL SECURITY 3DT RENEWAL 1 YEAR ELECTRONICO</t>
  </si>
  <si>
    <t>KL1911DCCFR</t>
  </si>
  <si>
    <t>SWS-1509</t>
  </si>
  <si>
    <t>KASPERSKY ENDPOINT SECURITY FOR BUSINESS - SELECT BAND R: 100-149 EDUCATIONAL 3 YEAR ELECTRONICO</t>
  </si>
  <si>
    <t>KL4863DARTE</t>
  </si>
  <si>
    <t>SWS-1507</t>
  </si>
  <si>
    <t>KASPERSKY ENDPOINT SECURITY FOR BUSINESS - SELECT BAND N: 20-24 GOVERNMENTAL 1 YEAR ELECTRONICO</t>
  </si>
  <si>
    <t>KL4863DANFC</t>
  </si>
  <si>
    <t>SWS-1504</t>
  </si>
  <si>
    <t>KASPERSKY TOTAL SECURITY FOR BUSINESS BAND T: 250-499 BASE 1 YEAR ELECTRONICO</t>
  </si>
  <si>
    <t>KL4869DATFS</t>
  </si>
  <si>
    <t>SWS-1502</t>
  </si>
  <si>
    <t>KASPERSKY SMALL OFFICE SECURITY 3 1FS+5WKS+5MD RENEWAL 2 YEAR (ELECTRONICO)</t>
  </si>
  <si>
    <t>KL4528DCEDR</t>
  </si>
  <si>
    <t>SWS-1496</t>
  </si>
  <si>
    <t>KASPERSKY SMALL OFFICE SECURITY 3 1FS+5WKS+5MD RENEWAL 3 YEAR	(ELECTRONICO)</t>
  </si>
  <si>
    <t>KL4528DCETR</t>
  </si>
  <si>
    <t>SWS-1490</t>
  </si>
  <si>
    <t>KASPERSKY ENDPOINT SECURITY FOR BUSINESS - SELECT BAND N: 20-24 RENEWAL 1 YEAR ELECTRONICO</t>
  </si>
  <si>
    <t>KL4863DANFR</t>
  </si>
  <si>
    <t>SWS-1482</t>
  </si>
  <si>
    <t>KASPERSKY SMALL OFFICE SECURITY 3 1FS+10WKS+10MD BASE 3 YEAR (ELECTRONICO)</t>
  </si>
  <si>
    <t>KL4528DCKTS</t>
  </si>
  <si>
    <t>SWS-1481</t>
  </si>
  <si>
    <t>KASPERSKY SMALL OFFICE SECURITY 3 1FS+10WKS+10MD RENEWAL 1 YEAR (ELECTRONICO)</t>
  </si>
  <si>
    <t>KL4528DCKFR</t>
  </si>
  <si>
    <t>SWS-1479</t>
  </si>
  <si>
    <t>KASPERSKY ANTIVIRUS 2014 3 DT BASE 2 YEAR (ELECTRONICO)</t>
  </si>
  <si>
    <t>KL1149DCCDS</t>
  </si>
  <si>
    <t>SWS-1473</t>
  </si>
  <si>
    <t>KASPERSKY SECURITY FOR MAIL SERVER BAND Q: 50-99 ADD-ON 1 YEAR (ELECTRONICO)</t>
  </si>
  <si>
    <t>KL4313DAQFH</t>
  </si>
  <si>
    <t>SWS-1472</t>
  </si>
  <si>
    <t>KASPERSKY SECURITY FOR MAIL SERVER	BAND Q: 50-99 ADD-ON 2 YEAR (ELECTRONICO)</t>
  </si>
  <si>
    <t>KL4313DAQDH</t>
  </si>
  <si>
    <t>SWS-1471</t>
  </si>
  <si>
    <t>KASPERSKY ENDPOINT SECURITY FOR BUSINESS - SELECT BAND Q: 50-99 EDUCATIONAL 2 YEAR (ELECTRONICO)</t>
  </si>
  <si>
    <t>KL4863DAQDE</t>
  </si>
  <si>
    <t>SWS-1470</t>
  </si>
  <si>
    <t>KASPERSKY ENDPOINT SECURITY FOR BUSINESS - SELECT BAND Q: 50-99 EDUCATIONAL 1 YEAR (ELECTRONICO)</t>
  </si>
  <si>
    <t>KL4863DAQFE</t>
  </si>
  <si>
    <t>SWS-1469</t>
  </si>
  <si>
    <t>KASPERSKY SMALL OFFICE SECURITY 3 1FS+5WKS+5MD RENEWAL 1 YEAR (ELECTRONICO)</t>
  </si>
  <si>
    <t>KL4528DCEFR</t>
  </si>
  <si>
    <t>SWS-1468</t>
  </si>
  <si>
    <t>KASPERSKY SMALL OFFICE SECURITY 3 1FS+10WKS+10MD BASE 2 YEAR (ELECTRONICO)</t>
  </si>
  <si>
    <t>KL4528DCKDS</t>
  </si>
  <si>
    <t>SWS-1467</t>
  </si>
  <si>
    <t>KL4528DCFFS</t>
  </si>
  <si>
    <t>SWS-1466</t>
  </si>
  <si>
    <t>KASPERSKY SMALL OFFICE SECURITY 3	3FS+25WKS+25MD	BASE 1 YEAR	(ELECTRONICO)</t>
  </si>
  <si>
    <t>KL4528DCPFS</t>
  </si>
  <si>
    <t>SWS-1465</t>
  </si>
  <si>
    <t>KASPERSKY SMALL OFFICE SECURITY 3	2FS+20WKS+20MD	BASE 1 YEAR	(ELECTRONICO)</t>
  </si>
  <si>
    <t>KL4528DCNFS</t>
  </si>
  <si>
    <t>SWS-1464</t>
  </si>
  <si>
    <t>KL4528DCMFS</t>
  </si>
  <si>
    <t>SWS-1463</t>
  </si>
  <si>
    <t>KL4528DCKFS</t>
  </si>
  <si>
    <t>SWS-1462</t>
  </si>
  <si>
    <t>KASPERSKY SMALL OFFICE SECURITY 3	1FS+9WKS+9MD	BASE 1 YEAR	(ELECTRONICO)</t>
  </si>
  <si>
    <t>KL4528DCJFS</t>
  </si>
  <si>
    <t>SWS-1461</t>
  </si>
  <si>
    <t>KASPERSKY SMALL OFFICE SECURITY 3 1FS+8WKS+8MD BASE 1 YEAR (ELECTRONICO)</t>
  </si>
  <si>
    <t>KL4528DCHFS</t>
  </si>
  <si>
    <t>SWS-1460</t>
  </si>
  <si>
    <t>KL4528DCGFS</t>
  </si>
  <si>
    <t>SWS-1459</t>
  </si>
  <si>
    <t>KASPERSKY ENDPOINT SECURITY FOR BUSINESS - SELECT BAND N: 20-24 RENEWAL 3 YEAR (ELECTRONICO)</t>
  </si>
  <si>
    <t>KL4863DANTR</t>
  </si>
  <si>
    <t>SWS-1458</t>
  </si>
  <si>
    <t>KL4528DCEFS</t>
  </si>
  <si>
    <t>SWS-1457</t>
  </si>
  <si>
    <t>KASPERSKY ANTIVIRUS 2014 3 DT RENEWAL 2 YEAR (ELECTRONICO)</t>
  </si>
  <si>
    <t>KL1149DCCDR</t>
  </si>
  <si>
    <t>SWS-1455</t>
  </si>
  <si>
    <t>KASPERSKY TOTAL SECURITY FOR BUSINESS BAND Q: 50-99 BASE 1 YEAR (ELECTRONICO)</t>
  </si>
  <si>
    <t>KL4869DAQFS</t>
  </si>
  <si>
    <t>SWS-1454</t>
  </si>
  <si>
    <t>KASPERSKY SECURITY FOR VIRTUALIZATION, SERVER * BAND B: 2-2 BASE 3 YEAR (ELECTRONICO)</t>
  </si>
  <si>
    <t>KL4251DABTS</t>
  </si>
  <si>
    <t>SWS-1453</t>
  </si>
  <si>
    <t>KASPERSKY ENDPOINT SECURITY FOR BUSINESS - SELECT	BAND U: 500-999	EDUCATIONA 1 YEAR ELECTRONICO</t>
  </si>
  <si>
    <t>KL4863DAUFE</t>
  </si>
  <si>
    <t>SWS-1452</t>
  </si>
  <si>
    <t>KASPERSKY ENDPOINT SECURITY FOR BUSINESS - SELECT BAND K: 10-14 GOVERNMENTAL 1 YEAR ELECTRONICO</t>
  </si>
  <si>
    <t>KL4863DAKFC</t>
  </si>
  <si>
    <t>SWS-1447</t>
  </si>
  <si>
    <t>4YR-00154</t>
  </si>
  <si>
    <t>SWS-1446</t>
  </si>
  <si>
    <t>OEM WINDOWS SL 8.1 64/BITS SPANISH DVD</t>
  </si>
  <si>
    <t>4HR-00196</t>
  </si>
  <si>
    <t>SWS-1442</t>
  </si>
  <si>
    <t>OEM WINDOWS SL 8.1 32/BITS SPANISH DVD</t>
  </si>
  <si>
    <t>4HR-00216</t>
  </si>
  <si>
    <t>SWS-1441</t>
  </si>
  <si>
    <t>OEM WINDOWS 8.1 PRO 64/BITS SPANISH DVD</t>
  </si>
  <si>
    <t>FQC-06998</t>
  </si>
  <si>
    <t>SWS-1440</t>
  </si>
  <si>
    <t>OEM WINDOWS 8.1 PRO 32/BITS SPANISH DVD</t>
  </si>
  <si>
    <t>FQC-06960</t>
  </si>
  <si>
    <t>SWS-1439</t>
  </si>
  <si>
    <t>OEM WINDOWS 8.1 64/BITS SPANISH DVD</t>
  </si>
  <si>
    <t>WN7-00599</t>
  </si>
  <si>
    <t>SWS-1438</t>
  </si>
  <si>
    <t>KASPERSKY ENDPOINT SECURITY FOR BUSINESS - SELECT	BAND U: 500-999 GOVERNMENTAL 1 YEAR	ELECTRONICO</t>
  </si>
  <si>
    <t>KL4863DAUFC</t>
  </si>
  <si>
    <t>SWS-1429</t>
  </si>
  <si>
    <t>KASPERSKY ENDPOINT SECURITY FOR BUSINESS - SELECT BAND P: 25-49 GOVERNMENTAL RENEWAL 1 YEAR ELECT</t>
  </si>
  <si>
    <t>KL4863DAPFJ</t>
  </si>
  <si>
    <t>SWS-1427</t>
  </si>
  <si>
    <t>KASPERSKY ENDPOINT SECURITY FOR BUSINESS - SELECT BAND R: 100-149 GOVERNMENTAL	3 YEAR	ELECTRONICO</t>
  </si>
  <si>
    <t>KL4863DARTC</t>
  </si>
  <si>
    <t>SWS-1422</t>
  </si>
  <si>
    <t>KASPERSKY ENDPOINT SECURITY FOR BUSINESS - SELECT BAND R: 100-149 GOVERNMENTAL RENEWAL	3 YEAR ELE</t>
  </si>
  <si>
    <t>KL4863DARTJ</t>
  </si>
  <si>
    <t>SWS-1421</t>
  </si>
  <si>
    <t>KASPERSKY INTERNET SECURITY MULTIDISPOSITIVOS 2014 1 DT 2 YEAR (ELECTRONICO)</t>
  </si>
  <si>
    <t>KL1849DCADS</t>
  </si>
  <si>
    <t>SWS-1420</t>
  </si>
  <si>
    <t>KASPERSKY ENDPOINT SECURITY FOR BUSINESS - SELECT BAND P: 25-49 GOVERNMENTAL 1 YEAR ELECTRONICO</t>
  </si>
  <si>
    <t>KL4863DAPFC</t>
  </si>
  <si>
    <t>SWS-1418</t>
  </si>
  <si>
    <t>TMKS-102</t>
  </si>
  <si>
    <t>SWS-1417</t>
  </si>
  <si>
    <t>TMKS-101</t>
  </si>
  <si>
    <t>SWS-1408</t>
  </si>
  <si>
    <t>KASPERSKY ENDPOINT SECURITY FOR BUSINESS - SELECT BAND T: 250-499 GOVERNMENTAL	1 YEAR ELECTRONICO</t>
  </si>
  <si>
    <t>KL4863DATFC</t>
  </si>
  <si>
    <t>SWS-1406</t>
  </si>
  <si>
    <t>KASPERSKY ENDPOINT SECURITY FOR BUSINESS - SELECT BAND M: 15-19 RENEWAL 2 YEAR (ELECTRONICO)</t>
  </si>
  <si>
    <t>KL4863DAMDR</t>
  </si>
  <si>
    <t>SWS-1405</t>
  </si>
  <si>
    <t>KASPERSKY ENDPOINT SECURITY FOR BUSINESS - CORE BAND K: 10-14 GOVERNMENTAL 3 YEAR ELECTRONICO</t>
  </si>
  <si>
    <t>KL4861DAKTC</t>
  </si>
  <si>
    <t>SWS-1404</t>
  </si>
  <si>
    <t>KASPERSKY ENDPOINT SECURITY FOR BUSINESS - SELECT BAND S: 150-249 EDUCATIONAL 1 YEAR ELECTRONICO</t>
  </si>
  <si>
    <t>KL4863DASFE</t>
  </si>
  <si>
    <t>SWS-1403</t>
  </si>
  <si>
    <t>KASPERSKY ENDPOINT SECURITY FOR BUSINESS - SELECT BAND S: 150-249 GOVERNMENTAL	1 YEAR (ELECTRONICO)</t>
  </si>
  <si>
    <t>KL4863DASFC</t>
  </si>
  <si>
    <t>SWS-1402</t>
  </si>
  <si>
    <t>LICENCIA DE INGRESSIO EN LA NUBE STANDAR DURACION DE 1 A?O.</t>
  </si>
  <si>
    <t>INGRESSIO</t>
  </si>
  <si>
    <t>INGSFWNUBESTD1YR</t>
  </si>
  <si>
    <t>SWS-1372</t>
  </si>
  <si>
    <t>KASPERSKY ENDPOINT SECURITY FOR BUSINESS - SELECT BAND Q: 50-99	RENEWAL 3 YEAR ELECTRONICO</t>
  </si>
  <si>
    <t>KL4863DAQTR</t>
  </si>
  <si>
    <t>SWS-1361</t>
  </si>
  <si>
    <t>KASPERSKY ANTIVIRUS 2014	5 DT	RENEWAL 2 YEAR (ELECTRONICO)</t>
  </si>
  <si>
    <t>KL1149DCEDR</t>
  </si>
  <si>
    <t>SWS-1351</t>
  </si>
  <si>
    <t>FPP VISIO STANDARD 2013 32-BIT/X64 SPANISH</t>
  </si>
  <si>
    <t>D86-04746</t>
  </si>
  <si>
    <t>SWS-1348</t>
  </si>
  <si>
    <t>KASPERSKY ENDPOINT SECURITY FOR BUSINESS - SELECT BAND Q: 50-99 EDUCATIONAL 3 YEAR ELECTRONICO</t>
  </si>
  <si>
    <t>KL4863DAQTE</t>
  </si>
  <si>
    <t>SWS-1345</t>
  </si>
  <si>
    <t>KASPERSKY ENDPOINT SECURITY FOR BUSINESS - SELECT BAND P: 25-49 EDUCATIONAL 1 YEAR ELECTRONICO</t>
  </si>
  <si>
    <t>KL4863DAPFE</t>
  </si>
  <si>
    <t>SWS-1340</t>
  </si>
  <si>
    <t>KASPERSKY ENDPOINT SECURITY FOR BUSINESS - SELECT BAND R: 100-149 RENEWAL 1 YEAR ELECTRONICO</t>
  </si>
  <si>
    <t>KL4863DARFR</t>
  </si>
  <si>
    <t>SWS-1339</t>
  </si>
  <si>
    <t>KASPERSKY ENDPOINT SECURITY FOR BUSINESS - SELECT BAND P: 25-49 RENEWAL 3 YEAR ELECTRONICO</t>
  </si>
  <si>
    <t>KL4863DAPTR</t>
  </si>
  <si>
    <t>SWS-1338</t>
  </si>
  <si>
    <t>KASPERSKY ENDPOINT SECURITY FOR BUSINESS - SELECT BAND K: 10-14 EDUCATIONAL 3 YEAR ELECTRONICO</t>
  </si>
  <si>
    <t>KL4863DAKTE</t>
  </si>
  <si>
    <t>SWS-1337</t>
  </si>
  <si>
    <t>KASPERSKY ANTIVIRUS 2014 10 DT RENEWAL 2 YEAR (ELECTRONICO)</t>
  </si>
  <si>
    <t>KL1149DCKDR</t>
  </si>
  <si>
    <t>SWS-1333</t>
  </si>
  <si>
    <t>SOFTWARE HP INSIGHT CONTROL ML/DL/BL BUNDLE E-LTU</t>
  </si>
  <si>
    <t>C6N36AAE</t>
  </si>
  <si>
    <t>SWS-1326</t>
  </si>
  <si>
    <t>KASPERSKY ENDPOINT SECURITY FOR BUSINESS - SELECT BAND R: 100-149 EDUCATIONAL 3 YEAR (ELECTRONICO)</t>
  </si>
  <si>
    <t>KL4863DARTQ</t>
  </si>
  <si>
    <t>SWS-1318</t>
  </si>
  <si>
    <t>KASPERSKY ENDPOINT SECURITY FOR BUSINESS - SELECT BAND R: 100-149 EDUCATIONAL RENEWAL 1 YEAR ELECTRO</t>
  </si>
  <si>
    <t>KL4863DARFQ</t>
  </si>
  <si>
    <t>SWS-1309</t>
  </si>
  <si>
    <t>KASPERSKY INTERNET SECURITY MULTIDISPOSITIVOS 2014 10 DT RENEWAL 3 YEAR (ELECTRONICO)</t>
  </si>
  <si>
    <t>KL1849DCKTR</t>
  </si>
  <si>
    <t>SWS-1307</t>
  </si>
  <si>
    <t>FPP VISUAL STUDIO PRO 2012 ENGLISH DVD</t>
  </si>
  <si>
    <t>C5E-00833</t>
  </si>
  <si>
    <t>SWS-1305</t>
  </si>
  <si>
    <t>FPP OUTLOOK 2013 32-BIT/X64 SPANISH DVD</t>
  </si>
  <si>
    <t>543-05757</t>
  </si>
  <si>
    <t>SWS-1304</t>
  </si>
  <si>
    <t>KASPERSKY ENDPOINT SECURITY FOR BUSINESS - SELECT BAND Q: 50-99	RENEWAL 2 YEAR ELECTRONICO</t>
  </si>
  <si>
    <t>KL4863DAQDR</t>
  </si>
  <si>
    <t>SWS-1301</t>
  </si>
  <si>
    <t>KASPERSKY INTERNET SECURITY MULTIDISPOSITIVOS 2014 3 DT RENEWAL 3 YEAR (ELECTRONICO)</t>
  </si>
  <si>
    <t>KL1849DCCTR</t>
  </si>
  <si>
    <t>SWS-1300</t>
  </si>
  <si>
    <t>FPP OFFICE HOME AND BUSINESS 2013 32-BIT/X64 ENGLISH DVD</t>
  </si>
  <si>
    <t>T5D-0160</t>
  </si>
  <si>
    <t>SWS-1299</t>
  </si>
  <si>
    <t>KASPERSKY ANTIVIRUS 2014	3 DT	RENEWAL 3 YEAR (ELECTRONICO)</t>
  </si>
  <si>
    <t>KL1149DCCTR</t>
  </si>
  <si>
    <t>SWS-1297</t>
  </si>
  <si>
    <t>KASPERSKY ENDPOINT SECURITY FOR BUSINESS - SELECT BAND P: 25-49 RENEWAL 2 YEAR ELECTRONICO</t>
  </si>
  <si>
    <t>KL4863DAPDR</t>
  </si>
  <si>
    <t>SWS-1290</t>
  </si>
  <si>
    <t>1 LICENCIA CAL PARA HP ROK WINDOWS SERVER 2012 FND, STD Y DAT</t>
  </si>
  <si>
    <t>701608-DN1</t>
  </si>
  <si>
    <t>SWS-1287</t>
  </si>
  <si>
    <t>KL1849DCATS</t>
  </si>
  <si>
    <t>SWS-1284</t>
  </si>
  <si>
    <t>FPP OFFICE MAC HOME &amp; BUSINESS PK1 2011 SPANISH DVD</t>
  </si>
  <si>
    <t>W6F-00209</t>
  </si>
  <si>
    <t>SWS-1283</t>
  </si>
  <si>
    <t>KL4863DANDR</t>
  </si>
  <si>
    <t>SWS-1281</t>
  </si>
  <si>
    <t>KASPERSKY ENDPOINT SECURITY FOR BUSINESS - SELECT BAND S: 150-249 RENEWAL 1 YEAR (ELECTRONICO)</t>
  </si>
  <si>
    <t>KL4863DASFR</t>
  </si>
  <si>
    <t>SWS-1280</t>
  </si>
  <si>
    <t>KASPERSKY ANTIVIRUS 2014	5 DT	 3 YEAR (ELECTRONICO)</t>
  </si>
  <si>
    <t>KL1149DCETS</t>
  </si>
  <si>
    <t>SWS-1279</t>
  </si>
  <si>
    <t>KASPERSKY ANTIVIRUS 2014	1 DT	 3 YEAR (ELECTRONICO)</t>
  </si>
  <si>
    <t>KL1149DCATS</t>
  </si>
  <si>
    <t>SWS-1278</t>
  </si>
  <si>
    <t>KASPERSKY ENDPOINT SECURITY FOR BUSINESS - SELECT BAND K: 10-14 RENEWAL 1 YEAR ELECTRONICO</t>
  </si>
  <si>
    <t>KL4863DAKFR</t>
  </si>
  <si>
    <t>SWS-1268</t>
  </si>
  <si>
    <t>KASPERSKY ENDPOINT SECURITY FOR BUSINESS - SELECT BAND Q: 50-99 RENEWAL 1 YEAR ELECTRONICO</t>
  </si>
  <si>
    <t>KL4863DAQFR</t>
  </si>
  <si>
    <t>SWS-1266</t>
  </si>
  <si>
    <t>FPP OFFICE 365 HOME PREMIUM 32-BIT/X64 SPANISH SUSCRIPCION 1 A?O (USO NO COMERCIAL)</t>
  </si>
  <si>
    <t>6GQ-00049</t>
  </si>
  <si>
    <t>SWS-1264</t>
  </si>
  <si>
    <t>KASPERSKY ENDPOINT SECURITY FOR BUSINESS - SELECT BAND P: 25-49 EDUCATIONAL 3 YEAR ELECTRONICO</t>
  </si>
  <si>
    <t>KL4863DAPTE</t>
  </si>
  <si>
    <t>SWS-1260</t>
  </si>
  <si>
    <t>KASPERSKY ENDPOINT SECURITY FOR BUSINESS SELECT BAND K:10 14 RENEWAL 2 YEAR ELECTRONICOO</t>
  </si>
  <si>
    <t>KL4863DAKDR</t>
  </si>
  <si>
    <t>SWS-1257</t>
  </si>
  <si>
    <t>KASPERSKY ENDPOINT SECURITY FOR BUSINESS - SELECT BAND T: 250-499 RENEWAL 1 YEAR (ELECTRONICO)</t>
  </si>
  <si>
    <t>KL4863DATFR</t>
  </si>
  <si>
    <t>SWS-1256</t>
  </si>
  <si>
    <t>KASPERSKY ENDPOINT SECURITY FOR BUSINESS - SELECT	BAND P: 25-49	 RENEWAL 1 YEAR ELECTRONICO</t>
  </si>
  <si>
    <t>KL4863DAPFR</t>
  </si>
  <si>
    <t>SWS-1255</t>
  </si>
  <si>
    <t>KL4863DAMFR</t>
  </si>
  <si>
    <t>SWS-1254</t>
  </si>
  <si>
    <t>KASPERSKY INTERNET SECURITY MULTIDISPOSITIVOS 2014 5 DT 2 YEAR (ELECTRONICO)</t>
  </si>
  <si>
    <t>KL1849DCEDS</t>
  </si>
  <si>
    <t>SWS-1253</t>
  </si>
  <si>
    <t>KASPERSKY ENDPOINT SECURITY FOR BUSINESS - SELECT BAND K: 10-14 RENEWAL 3 YEAR ELECTRONICO</t>
  </si>
  <si>
    <t>KL4863DAKTR</t>
  </si>
  <si>
    <t>SWS-1252</t>
  </si>
  <si>
    <t>HP ROK WINDOWS SERVER REMOTE DESKTOP SERVICES CAL 5 USR 2012</t>
  </si>
  <si>
    <t>701605-DN1</t>
  </si>
  <si>
    <t>SWS-1249</t>
  </si>
  <si>
    <t>HP ROK WINDOWS SERVER USER CLIENT ACCESS CAL 5 USR 2012</t>
  </si>
  <si>
    <t>701606-DN1</t>
  </si>
  <si>
    <t>SWS-1248</t>
  </si>
  <si>
    <t>KASPERSKY INTERNET SECURITY MULTIDISPOSITIVOS 2014 10 DT RENEWAL 2 YEAR (ELECTRONICO)</t>
  </si>
  <si>
    <t>KL1849DCKDR</t>
  </si>
  <si>
    <t>SWS-1247</t>
  </si>
  <si>
    <t>KASPERSKY ENDPOINT SECURITY FOR BUSINESS - ADVANCED BAND Q: 50-99 BASE 3 YEAR ELECTRONICO</t>
  </si>
  <si>
    <t>KL4867DAQTS</t>
  </si>
  <si>
    <t>SWS-1245</t>
  </si>
  <si>
    <t>KL4867DAPFS</t>
  </si>
  <si>
    <t>SWS-1232</t>
  </si>
  <si>
    <t>KASPERSKY ENDPOINT SECURITY FOR BUSINESS - SELECT BAND Q: 50-99 BASE 3 YEAR (ELECTRONICO)</t>
  </si>
  <si>
    <t>KL4863DAQTS</t>
  </si>
  <si>
    <t>SWS-1227</t>
  </si>
  <si>
    <t>KASPERSKY ENDPOINT SECURITY FOR BUSINESS - SELECT	BAND P: 25-49	BASE	3 YEAR	ELECTRONICO</t>
  </si>
  <si>
    <t>KL4863DAPTS</t>
  </si>
  <si>
    <t>SWS-1226</t>
  </si>
  <si>
    <t>KL4863DANTS</t>
  </si>
  <si>
    <t>SWS-1225</t>
  </si>
  <si>
    <t>KL4863DAMTS</t>
  </si>
  <si>
    <t>SWS-1224</t>
  </si>
  <si>
    <t>KL4863DAKTS</t>
  </si>
  <si>
    <t>SWS-1223</t>
  </si>
  <si>
    <t>KL4863DAQDS</t>
  </si>
  <si>
    <t>SWS-1219</t>
  </si>
  <si>
    <t>KL4863DAPDS</t>
  </si>
  <si>
    <t>SWS-1218</t>
  </si>
  <si>
    <t>KASPERSKY ENDPOINT SECURITY FOR BUSINESS - SELECT	BAND N: 20-24	BASE	2 YEAR	ELECTRONICO</t>
  </si>
  <si>
    <t>KL4863DANDS</t>
  </si>
  <si>
    <t>SWS-1217</t>
  </si>
  <si>
    <t>KASPERSKY ENDPOINT SECURITY FOR BUSINESS - SELECT	BAND K: 10-14	BASE	2 YEAR	ELECTRONICO</t>
  </si>
  <si>
    <t>KL4863DAKDS</t>
  </si>
  <si>
    <t>SWS-1215</t>
  </si>
  <si>
    <t>KASPERSKY ENDPOINT SECURITY FOR BUSINESS - SELECT	BAND T: 250-499	BASE	1 YEAR</t>
  </si>
  <si>
    <t>KL4863DATFS</t>
  </si>
  <si>
    <t>SWS-1213</t>
  </si>
  <si>
    <t>KL4863DASFS</t>
  </si>
  <si>
    <t>SWS-1212</t>
  </si>
  <si>
    <t>KASPERSKY ENDPOINT SECURITY FOR BUSINESS - SELECT	BAND R: 100-149	BASE	1 YEAR	ELECTRONICO</t>
  </si>
  <si>
    <t>KL4863DARFS</t>
  </si>
  <si>
    <t>SWS-1211</t>
  </si>
  <si>
    <t>KASPERSKY ENDPOINT SECURITY FOR BUSINESS - SELECT	BAND Q: 50-99	BASE	1 YEAR ELECTRONICO</t>
  </si>
  <si>
    <t>KL4863DAQFS</t>
  </si>
  <si>
    <t>SWS-1198</t>
  </si>
  <si>
    <t>KASPERSKY ENDPOINT SECURITY FOR BUSINESS - SELECT	BAND P: 25-49	BASE	1 YEAR ELECTRONICO</t>
  </si>
  <si>
    <t>KL4863DAPFS</t>
  </si>
  <si>
    <t>SWS-1197</t>
  </si>
  <si>
    <t>KASPERSKY ENDPOINT SECURITY FOR BUSINESS - SELECT BAND N: 20-24 BASE 1 YEAR ELECTRONICO</t>
  </si>
  <si>
    <t>KL4863DANFS</t>
  </si>
  <si>
    <t>SWS-1196</t>
  </si>
  <si>
    <t>KASPERSKY ENDPOINT SECURITY FOR BUSINESS - SELECT BAND M: 15-19 BASE 1 YEAR ELECTRONICO</t>
  </si>
  <si>
    <t>KL4863DAMFS</t>
  </si>
  <si>
    <t>SWS-1195</t>
  </si>
  <si>
    <t>KASPERSKY ENDPOINT SECURITY FOR BUSINESS - SELECT	BAND K: 10-14	BASE 1 YEAR ELECTRONICO</t>
  </si>
  <si>
    <t>KL4863DAKFS</t>
  </si>
  <si>
    <t>SWS-1194</t>
  </si>
  <si>
    <t>FPP OFFICE HOME AND STUDENT 2013 32-BIT/X64 SPANISH DVD 1 LICENCIA</t>
  </si>
  <si>
    <t>79G-03609</t>
  </si>
  <si>
    <t>SWS-1186</t>
  </si>
  <si>
    <t>FPP OFFICE HOME AND BUSINESS 2013 32 BIT X64 SPANISH DVD</t>
  </si>
  <si>
    <t>T5D-01634</t>
  </si>
  <si>
    <t>SWS-1185</t>
  </si>
  <si>
    <t>KASPERSKY ANTIVIRUS 2014 10 DT RENEWAL 3 YEAR (ELECTRONICO)</t>
  </si>
  <si>
    <t>KL1149DCKTR</t>
  </si>
  <si>
    <t>SWS-1183</t>
  </si>
  <si>
    <t>KASPERSKY ANTIVIRUS 2014	10 DT 3 YEAR (ELECTRONICO)</t>
  </si>
  <si>
    <t>KL1149DCKTS</t>
  </si>
  <si>
    <t>SWS-1181</t>
  </si>
  <si>
    <t>KASPERSKY ANTIVIRUS 2014 5 DT	RENEWAL 3 YEAR (ELECTRONICO)</t>
  </si>
  <si>
    <t>KL1149DCETR</t>
  </si>
  <si>
    <t>SWS-1178</t>
  </si>
  <si>
    <t>KASPERSKY ANTIVIRUS 2014	10 DT 2 YEAR	(ELECTRONICO)</t>
  </si>
  <si>
    <t xml:space="preserve"> KL1149DCKDS</t>
  </si>
  <si>
    <t>SWS-1175</t>
  </si>
  <si>
    <t>KASPERSKY INTERNET SECURITY MULTIDISPOSITIVOS 2014 3 DT 3 YEAR (ELECTRONICO)</t>
  </si>
  <si>
    <t>KL1849DCCTS</t>
  </si>
  <si>
    <t>SWS-1169</t>
  </si>
  <si>
    <t>KASPERSKY ANTIVIRUS 2014 5 DT	 2 YEAR (ELECTRONICO)</t>
  </si>
  <si>
    <t>KL1149DCEDS</t>
  </si>
  <si>
    <t>SWS-1133</t>
  </si>
  <si>
    <t>KASPERSKY INTERNET SECURITY MULTIDISPOSITIVOS 2014 5 DT 3 YEAR (ELECTRONICO)</t>
  </si>
  <si>
    <t>KL1849DCETS</t>
  </si>
  <si>
    <t>SWS-1125</t>
  </si>
  <si>
    <t>KASPERSKY ANTIVIRUS 2014 3 DT	3 YEAR (ELECTRONICO)</t>
  </si>
  <si>
    <t>KL1149DCCTS</t>
  </si>
  <si>
    <t>SWS-1122</t>
  </si>
  <si>
    <t>KASPERSKY INTERNET SECURITY MULTIDISPOSITIVOS 2014 3 DT 2 YEAR (ELECTRONICO)</t>
  </si>
  <si>
    <t>KL1849DCCDS</t>
  </si>
  <si>
    <t>SWS-1117</t>
  </si>
  <si>
    <t>KASPERSKY INTERNET SECURITY MULTIDISPOSITIVOS 2014 10 DT 2 YEAR (ELECTRONICO)</t>
  </si>
  <si>
    <t>KL1849DCKDS</t>
  </si>
  <si>
    <t>SWS-1113</t>
  </si>
  <si>
    <t>KASPERSKY INTERNET SECURITY MULTIDISPOSITIVOS 2014 10 DT 3 YEAR (ELECTRONICO)</t>
  </si>
  <si>
    <t>KL1849DCKTS</t>
  </si>
  <si>
    <t>SWS-1098</t>
  </si>
  <si>
    <t>KASPERSKY ANTIVIRUS 2014	10 DT RENEWAL 1 YEAR (ELECTRONICO)</t>
  </si>
  <si>
    <t xml:space="preserve">KL1149DCKFR </t>
  </si>
  <si>
    <t>SWS-1096</t>
  </si>
  <si>
    <t>KASPERSKY ANTIVIRUS 2014	3 DT	RENEWAL 1 YEAR (ELECTRONICO)</t>
  </si>
  <si>
    <t xml:space="preserve">KL1149DCCFR </t>
  </si>
  <si>
    <t>SWS-1094</t>
  </si>
  <si>
    <t>KASPERSKY INTERNET SECURITY MULTIDISPOSITIVOS 2014 10 DT RENEWAL 1 YEAR (ELECTRONICO)</t>
  </si>
  <si>
    <t xml:space="preserve">KL1849DCKFR </t>
  </si>
  <si>
    <t>SWS-1092</t>
  </si>
  <si>
    <t>KASPERSKY INTERNET SECURITY MULTIDISPOSITIVOS 2014 5 DT RENEWAL 1 YEAR (ELECTRONICO)</t>
  </si>
  <si>
    <t>KL1849DCEFR</t>
  </si>
  <si>
    <t>SWS-1091</t>
  </si>
  <si>
    <t>KASPERSKY INTERNET SECURITY MULTIDISPOSITIVOS 2014 3 DT RENEWAL 1 YEAR (ELECTRONICO)</t>
  </si>
  <si>
    <t>KL1849DCCFR</t>
  </si>
  <si>
    <t>SWS-1090</t>
  </si>
  <si>
    <t>KASPERSKY INTERNET SECURITY MULTIDISPOSITIVOS 2014 1 DT RENEWAL 1 YEAR (ELECTRONICO)</t>
  </si>
  <si>
    <t>KL1849DCAFR</t>
  </si>
  <si>
    <t>SWS-1089</t>
  </si>
  <si>
    <t>ON THE MINUTE 4.5 TERMINAL NSFACE FACIAL Y DE HUELLA 300 EMPLEADOS</t>
  </si>
  <si>
    <t>NATIONAL SOFT</t>
  </si>
  <si>
    <t>OTM-4.5Q-NSFACE-300</t>
  </si>
  <si>
    <t>SWA-482</t>
  </si>
  <si>
    <t>ON THE MINUTE 4.5 TERMINAL NSFACE RW FACIAL (RFID Y WIFI) 300 EMPLEADOS</t>
  </si>
  <si>
    <t>OTM-4.5Q-NSFACE/RW-300</t>
  </si>
  <si>
    <t>SWA-481</t>
  </si>
  <si>
    <t>LICENCIA IRISID 500 PERSONAS</t>
  </si>
  <si>
    <t>INGSWFIRIS500USR</t>
  </si>
  <si>
    <t>SWA-479</t>
  </si>
  <si>
    <t>ASPEL COI 7.0 (ACTUALIZACION DE 10 USUARIOS ADICIONALES) (FISICO)</t>
  </si>
  <si>
    <t>ASPEL</t>
  </si>
  <si>
    <t>SWA-474</t>
  </si>
  <si>
    <t>ASPEL COI 7.0 (ACTUALIZACION DE 2 USUARIOS ADICIONALES) (FISICO)</t>
  </si>
  <si>
    <t>SWA-473</t>
  </si>
  <si>
    <t>ASPEL COI 7.0 (ACTUALIZACION DE 5 USUARIOS ADICIONALES) (FISICO)</t>
  </si>
  <si>
    <t>SWA-472</t>
  </si>
  <si>
    <t>ASPEL COI 7.0 (ACTUALIZACION DE 1 USUARIO ADICIONAL) (FISICO)</t>
  </si>
  <si>
    <t>COIL1AK</t>
  </si>
  <si>
    <t>SWA-471</t>
  </si>
  <si>
    <t>ASPEL COI 7.0 (ACTUALIZACION PAQUETE BASE CON POLIZA DE SOPORTE BASICA) (FISICO)</t>
  </si>
  <si>
    <t>SWA-470</t>
  </si>
  <si>
    <t>SWA-469</t>
  </si>
  <si>
    <t>ASPEL COI 7.0 (10 USUARIOS ADICIONALES) (FISICO)</t>
  </si>
  <si>
    <t>SWA-468</t>
  </si>
  <si>
    <t>ASPEL COI 7.0 (2 USUARIOS ADICIONALES) (FISICO)</t>
  </si>
  <si>
    <t>SWA-466</t>
  </si>
  <si>
    <t>SWA-464</t>
  </si>
  <si>
    <t>ASPEL COI 7.0 (1 USUARIO ADICIONAL) (FISICO)</t>
  </si>
  <si>
    <t>SWA-463</t>
  </si>
  <si>
    <t>SOFT RESTAURANT - MODULO RESERVACIONES Y COMICIONISTAS (ELECTRONICO)</t>
  </si>
  <si>
    <t>SR-STD-RESERV</t>
  </si>
  <si>
    <t>SWA-462</t>
  </si>
  <si>
    <t>SOFT RESTAURANT PROFESSIONAL - LICENCIA (ELECTRONICA)</t>
  </si>
  <si>
    <t>SR-PRO</t>
  </si>
  <si>
    <t>SWA-461</t>
  </si>
  <si>
    <t>ASPEL NOI 7.0 (ACTUALIZACION DE 10 USARIOS ADICIONALES) (FISICO)</t>
  </si>
  <si>
    <t>SWA-458</t>
  </si>
  <si>
    <t>ASPEL NOI 7.0 (ACTUALIZACION DE 5 USARIOS ADICIONALES) (FISICO)</t>
  </si>
  <si>
    <t>SWA-457</t>
  </si>
  <si>
    <t>ASPEL NOI 7.0 (ACTUALIZACION DE 1 USARIO ADICIONAL) (FISICO)</t>
  </si>
  <si>
    <t>SWA-455</t>
  </si>
  <si>
    <t>ASPEL NOI 7.0 (10 USUARIOS ADICIONALES) (FISICO)</t>
  </si>
  <si>
    <t>SWA-453</t>
  </si>
  <si>
    <t>ASPEL NOI 7.0 (2 USUARIOS ADICIONALES) (FISICO)</t>
  </si>
  <si>
    <t>SWA-452</t>
  </si>
  <si>
    <t>ASPEL NOI 7.0 (5 USUARIOS ADICIONALES) (FISICO)</t>
  </si>
  <si>
    <t>SWA-451</t>
  </si>
  <si>
    <t>ASPEL NOI 7.0 (ACTUALIZACION PAQUETE BASE) (FISICO)</t>
  </si>
  <si>
    <t>SWA-450</t>
  </si>
  <si>
    <t>ASPEL NOI 7.0 (1 USUARIO ADICIONAL) (FISICO)</t>
  </si>
  <si>
    <t>NOIL1J</t>
  </si>
  <si>
    <t>SWA-449</t>
  </si>
  <si>
    <t>ASPEL NOI 7.0 (PAQUETE BASE CON POLIZA DE SOPORTE BASICA) (FISICO)</t>
  </si>
  <si>
    <t>SWA-448</t>
  </si>
  <si>
    <t>SWA-447</t>
  </si>
  <si>
    <t>ASPEL NOI 7.0 (ANUAL 1 USUARIO TIMBRADO ILIMITADO) (FISICO)</t>
  </si>
  <si>
    <t>ASPEL 1000 TIMBRES (PARA FACTURE, CAJA, SAE O NOI) (FISICO)</t>
  </si>
  <si>
    <t>FACTE/1000</t>
  </si>
  <si>
    <t>SWA-440</t>
  </si>
  <si>
    <t>ASPEL 200 TIMBRES (PARA FACTURE, CAJA, SAE O NOI) (FISICO)</t>
  </si>
  <si>
    <t>FACTE/200</t>
  </si>
  <si>
    <t>SWA-439</t>
  </si>
  <si>
    <t>LICENCIA DE INGRESSIO EN LA NUBE VERSION PREMIUM. 1 A?O. (PRODUCTO VIRTUAL)</t>
  </si>
  <si>
    <t>INGSFWNUBEPRM1YR</t>
  </si>
  <si>
    <t>SWA-436</t>
  </si>
  <si>
    <t>SDK VIRDI (SIN LECTOR) PRODUCTO VIRTUAL</t>
  </si>
  <si>
    <t>INGHRWRVIRDISDKOLY</t>
  </si>
  <si>
    <t>SWA-435</t>
  </si>
  <si>
    <t xml:space="preserve">ON THE MINUTE LECTOR HUELLA Z4 100 EMPLEADOS </t>
  </si>
  <si>
    <t>OTM-Z4-100</t>
  </si>
  <si>
    <t>SWA-426</t>
  </si>
  <si>
    <t>ON THE MINUTE LECTOR HUELLA Z4 50 EMPLEADOS</t>
  </si>
  <si>
    <t xml:space="preserve">OTM-Z4-50 </t>
  </si>
  <si>
    <t>SWA-425</t>
  </si>
  <si>
    <t>ON THE MINUTE LECTOR HUELLA Z4 25 EMPLEADOS</t>
  </si>
  <si>
    <t>OTM-Z4-25</t>
  </si>
  <si>
    <t>SWA-424</t>
  </si>
  <si>
    <t xml:space="preserve">ON THE MINUTE NSFACE/RW (RFID Y WIFI) 200 EMPLEADOS </t>
  </si>
  <si>
    <t>OTM-NSFACE/RW-200</t>
  </si>
  <si>
    <t>SWA-419</t>
  </si>
  <si>
    <t xml:space="preserve">ON THE MINUTE NSFACE/RW (RFID Y WIFI) 100 EMPLEADOS </t>
  </si>
  <si>
    <t>OTM-NSFACE/RW-100</t>
  </si>
  <si>
    <t>SWA-418</t>
  </si>
  <si>
    <t xml:space="preserve">ON THE MINUTE NAFACE/RW (RFID Y WIFI) 50 EMPLEADOS </t>
  </si>
  <si>
    <t xml:space="preserve">OTM-NSFACE/RW-50 </t>
  </si>
  <si>
    <t>SWA-417</t>
  </si>
  <si>
    <t xml:space="preserve">ON THE MINUTE NSFACE/RW (RFID Y WIFI) 25 EMPLEADOS </t>
  </si>
  <si>
    <t>OTM-NSFACE/RW-25</t>
  </si>
  <si>
    <t>SWA-416</t>
  </si>
  <si>
    <t>ASPEL PROD 3.0 (PAQUETE BASE) (FISICO)</t>
  </si>
  <si>
    <t>SWA-384</t>
  </si>
  <si>
    <t>ASPEL PROD 3.0 (ACTUALIZACION PAQUETE BASE) (FISICO)</t>
  </si>
  <si>
    <t>SWA-383</t>
  </si>
  <si>
    <t>ASPEL PROD 3.0 (2 USUARIOS ADICIONALES) (FISICO)</t>
  </si>
  <si>
    <t>SWA-381</t>
  </si>
  <si>
    <t>ASPEL PROD 3.0 (1 USUARIO ADICIONAL) (FISICO)</t>
  </si>
  <si>
    <t>PRODL1D</t>
  </si>
  <si>
    <t>SWA-380</t>
  </si>
  <si>
    <t>ASPEL CAJA 3.5 (ACTUALIZACION DE 1 USUARIO) (FISICO)</t>
  </si>
  <si>
    <t>CAJAL1AD</t>
  </si>
  <si>
    <t>SWA-379</t>
  </si>
  <si>
    <t>ASPEL CAJA 3.5 (1 USUARIO ADICIONAL) (FISICO)</t>
  </si>
  <si>
    <t>CAJAL1D</t>
  </si>
  <si>
    <t>SWA-370</t>
  </si>
  <si>
    <t>ASPEL CAJA 3.5 (PAQUETE BASE) (FISICO)</t>
  </si>
  <si>
    <t>SWA-369</t>
  </si>
  <si>
    <t>REST CARD NATIONAL SOFT LICENCIA PERMANENTE</t>
  </si>
  <si>
    <t>RC-MATRIZ-MON</t>
  </si>
  <si>
    <t>SWA-348</t>
  </si>
  <si>
    <t>SOFT RESTAURANT STANDARD</t>
  </si>
  <si>
    <t>SR-STD</t>
  </si>
  <si>
    <t>SWA-312</t>
  </si>
  <si>
    <t>LICENCIA INGRESSIO A ILIMITADOS USUARIOS</t>
  </si>
  <si>
    <t>INGSOLCRECIMLLIM</t>
  </si>
  <si>
    <t>SWA-295</t>
  </si>
  <si>
    <t>LICENCIA INGRESSIO 300 USUARIOS</t>
  </si>
  <si>
    <t>INGSOLCRECIM300</t>
  </si>
  <si>
    <t>SWA-293</t>
  </si>
  <si>
    <t>LICENCIA INGRESSIO 200 USUARIOS</t>
  </si>
  <si>
    <t>INGSOLCRECIM200</t>
  </si>
  <si>
    <t>SWA-292</t>
  </si>
  <si>
    <t>LICENCIA INGRESSIO ( INCREMENTO 100 USUARIOS)</t>
  </si>
  <si>
    <t>INGSOLCRECIM100</t>
  </si>
  <si>
    <t>SWA-290</t>
  </si>
  <si>
    <t>LICENCIA PARA EL SISTEMA INGRESSIO PARA 50 USUARIOS</t>
  </si>
  <si>
    <t>INGSOL50</t>
  </si>
  <si>
    <t>SWA-285</t>
  </si>
  <si>
    <t>ON THE MINUTE TCP/IP 200 EMPLEADOS</t>
  </si>
  <si>
    <t>OTM-TCPIP-200</t>
  </si>
  <si>
    <t>SWA-274</t>
  </si>
  <si>
    <t>ON THE MINUTE TCP/IP 100 EMPLEADOS</t>
  </si>
  <si>
    <t>OTM-TCP/IP-100</t>
  </si>
  <si>
    <t>SWA-272</t>
  </si>
  <si>
    <t>ON THE MINUTE TCP/IP  50  EMPLEADOS</t>
  </si>
  <si>
    <t>OTM-TCP/IP-50</t>
  </si>
  <si>
    <t>SWA-271</t>
  </si>
  <si>
    <t>OTM-TCP/IP-25</t>
  </si>
  <si>
    <t>SWA-270</t>
  </si>
  <si>
    <t>ON THE MINUTE MDO.ADICIONAL PARA ESC. HORARIO PARA DOCENTES (ELECTRONICO)</t>
  </si>
  <si>
    <t>OTM-DOCENTES</t>
  </si>
  <si>
    <t>SWA-267</t>
  </si>
  <si>
    <t>ON THE MINUTE 50 EMPLEADOS LINEA CON HUELLA DP</t>
  </si>
  <si>
    <t>OTM-DP-50</t>
  </si>
  <si>
    <t>SWA-261</t>
  </si>
  <si>
    <t>ON THE MINUTE 25 EMPLEADOS LINEA CON HUELLA DP</t>
  </si>
  <si>
    <t>OTM-DP-25</t>
  </si>
  <si>
    <t>SWA-260</t>
  </si>
  <si>
    <t>SOFT RESTAURANT MDO. MONITOR PROD. COCINA BASICA</t>
  </si>
  <si>
    <t>SR-8STD-MCOC</t>
  </si>
  <si>
    <t>SWA-255</t>
  </si>
  <si>
    <t>COI - BANCO, (1 USUARIO, 99 EMPRESAS)</t>
  </si>
  <si>
    <t>SWA-193</t>
  </si>
  <si>
    <t>ASPEL KIT DE USO INTERNO (SAE,COI,NOI,BANCO,PROD,CAJA) (FISICO)</t>
  </si>
  <si>
    <t>KIT/UI</t>
  </si>
  <si>
    <t>SWA-191</t>
  </si>
  <si>
    <t>SAE - COI - BANCO (1 USU, 99 EMP)</t>
  </si>
  <si>
    <t>SCB1</t>
  </si>
  <si>
    <t>SWA-190</t>
  </si>
  <si>
    <t>ASPEL COMBO SAE 5.0 - PROD 3.0 (PAQUETE) (FISICO)</t>
  </si>
  <si>
    <t>SP1</t>
  </si>
  <si>
    <t>SWA-164</t>
  </si>
  <si>
    <t>SWA-163</t>
  </si>
  <si>
    <t>SERVIDORES</t>
  </si>
  <si>
    <t>DELL</t>
  </si>
  <si>
    <t>SERVIDOR DELL POWEREDGE T20 XEON E3-1225V3 3.2GHZ / 4GB / 1TB / NO DVD / NO SISTEMA OPERATIVO</t>
  </si>
  <si>
    <t>736947-001</t>
  </si>
  <si>
    <t>SER-359</t>
  </si>
  <si>
    <t>704559-001</t>
  </si>
  <si>
    <t>SER-350</t>
  </si>
  <si>
    <t>733738-001</t>
  </si>
  <si>
    <t>SER-349</t>
  </si>
  <si>
    <t>737649-S01</t>
  </si>
  <si>
    <t>SER-348</t>
  </si>
  <si>
    <t>717170-001</t>
  </si>
  <si>
    <t>SER-347</t>
  </si>
  <si>
    <t>712328-001</t>
  </si>
  <si>
    <t>SER-346</t>
  </si>
  <si>
    <t>722547-001</t>
  </si>
  <si>
    <t>SER-340</t>
  </si>
  <si>
    <t>712329-001</t>
  </si>
  <si>
    <t>SER-339</t>
  </si>
  <si>
    <t>712318-001</t>
  </si>
  <si>
    <t>SER-309</t>
  </si>
  <si>
    <t>GRABADOR DE VIDEO DIGITAL ENCORE 4 CAMARAS Y 8 CANALES</t>
  </si>
  <si>
    <t>SEGURIDAD</t>
  </si>
  <si>
    <t>ENDSS-R4D8</t>
  </si>
  <si>
    <t>DVR-7</t>
  </si>
  <si>
    <t xml:space="preserve">DVR FULL D1 / 24 CANALES / 720 FPS.		</t>
  </si>
  <si>
    <t>PROVISION ISR</t>
  </si>
  <si>
    <t xml:space="preserve">SA-24600HD(1U)	</t>
  </si>
  <si>
    <t>DVR-39</t>
  </si>
  <si>
    <t>CETIFICACION PROVISION ISR CON KIT DE REGALO</t>
  </si>
  <si>
    <t>PAK-CERTIFICA4</t>
  </si>
  <si>
    <t>DVR-37</t>
  </si>
  <si>
    <t>DVR WD1 (960H) / 4 CANALES / 120 FPS./ PROVISION ISR</t>
  </si>
  <si>
    <t>SA-4100SHX</t>
  </si>
  <si>
    <t>DVR-34</t>
  </si>
  <si>
    <t>DVR 16 CANALES (FULL D1 12CH / 960H 4CH) / 480 FPS.</t>
  </si>
  <si>
    <t>SA-16400HDE</t>
  </si>
  <si>
    <t>DVR-33</t>
  </si>
  <si>
    <t>PAQUETE DE MONITOREO 4 X BALA IR /PROVISION ISR</t>
  </si>
  <si>
    <t>SA-4100SHXKIT</t>
  </si>
  <si>
    <t>DVR-32</t>
  </si>
  <si>
    <t>DVR  8 CANALES FULL D1 / HALF 960H (30CPS D1 O 15CPS 960H) PROVISION</t>
  </si>
  <si>
    <t>SA-8200HDE</t>
  </si>
  <si>
    <t>DVR-31</t>
  </si>
  <si>
    <t>SCANNER HP SCANJET ENTERPRISE 7500, 50 PPM/100 IPM, 600 PPP, CAMA PLANA/ADF, USB, DUPLEX, OFICIO</t>
  </si>
  <si>
    <t>SCANNER</t>
  </si>
  <si>
    <t>L2725B#BGJ</t>
  </si>
  <si>
    <t>SC-92</t>
  </si>
  <si>
    <t>CANON</t>
  </si>
  <si>
    <t>SCANNER HP SCANJET N6350, 15 PPM/6 IPM, 600 PPP, CAMA PLANA/ADF, USB, RED</t>
  </si>
  <si>
    <t>L2703A#BGJ</t>
  </si>
  <si>
    <t>SC-74</t>
  </si>
  <si>
    <t>SCANNER HP SCANJET G3110, 4800 PPP, CAMA PLANA, USB</t>
  </si>
  <si>
    <t>L2698A#B1H</t>
  </si>
  <si>
    <t>SC-63</t>
  </si>
  <si>
    <t>SCANNER CANON P-208 600 PPP VEL. 8PPM Y 16IPM VOL. DIARIO.100 ESCANEOS USB ADF 10 HOJAS ESC.OFICIO</t>
  </si>
  <si>
    <t xml:space="preserve"> 6907B007AA</t>
  </si>
  <si>
    <t>SC-149</t>
  </si>
  <si>
    <t>L2738A#BGJ</t>
  </si>
  <si>
    <t>SC-148</t>
  </si>
  <si>
    <t xml:space="preserve">SCANNER CANON DR-X10C128 PPM V. 256 IPM, 100-600PPP VOLUMEN DIARIO 60,000 H, ADF 500H </t>
  </si>
  <si>
    <t>2417B002AD</t>
  </si>
  <si>
    <t>SC-146</t>
  </si>
  <si>
    <t>ESCANER PORTATIL BROTHER DS620, VELOCIDAD DE ESCANEO DE 8 PPM.</t>
  </si>
  <si>
    <t>BROTHER</t>
  </si>
  <si>
    <t>DS620</t>
  </si>
  <si>
    <t>SC-145</t>
  </si>
  <si>
    <t>SCANNER CANON DR-G1100 600 PPP VEL. 100 PPM Y 200IPM V.D.25,000 ESCANEOS USB OFICIO</t>
  </si>
  <si>
    <t>8074B002AA</t>
  </si>
  <si>
    <t>SC-144</t>
  </si>
  <si>
    <t>SCANNER HP SCANJET PRO 3000 S2, 20 PPM/40 IPM, 600 PPP, ADF, USB, DUPLEX</t>
  </si>
  <si>
    <t>L2737A#BGJ</t>
  </si>
  <si>
    <t>SC-143</t>
  </si>
  <si>
    <t>SCANNER HP SCANJET 200, 2400 PPP, CAMA PLANA, USB</t>
  </si>
  <si>
    <t>L2734A#BGJ</t>
  </si>
  <si>
    <t>SC-142</t>
  </si>
  <si>
    <t xml:space="preserve">ESCANER WI-FI  DUPLEX ADS2500W, PANTALLA TOUCH SCREEN DE 3.7 PULG. </t>
  </si>
  <si>
    <t>ADS2500W</t>
  </si>
  <si>
    <t>SC-140</t>
  </si>
  <si>
    <t>SCANNER EPSON PERFECTION V37, 4800X9600 DPI, 48 BITS, USB, CARTA , OCR</t>
  </si>
  <si>
    <t>B11B207212</t>
  </si>
  <si>
    <t>SC-136</t>
  </si>
  <si>
    <t xml:space="preserve">ESCANER PORTATIL A4 PERFECT DESIGN </t>
  </si>
  <si>
    <t>PC-171669</t>
  </si>
  <si>
    <t>SC-131</t>
  </si>
  <si>
    <t>SCANNER HP SCANJET ENTERPRISE 8500FN1 WORKSTATION,60 PPM/120 IPM, CAMA PLANA/ADF, USB, RED, OFICIO</t>
  </si>
  <si>
    <t>L2719A#BGJ</t>
  </si>
  <si>
    <t>SC-130</t>
  </si>
  <si>
    <t>SCANNER HP SCANJET 5590 DIGITAL, 8 PPM/4 IPM, 2400 PPP, CAMA PLANA/ADF, USB</t>
  </si>
  <si>
    <t>L1910A#B1H</t>
  </si>
  <si>
    <t>SC-13</t>
  </si>
  <si>
    <t>SCANNER CANON P-215 600 PPP V. 15PPM Y 30IPM V.500 ESCANEOS USB, ADF, TAM. 1,000 MTS</t>
  </si>
  <si>
    <t>5608B007AA</t>
  </si>
  <si>
    <t>SC-129</t>
  </si>
  <si>
    <t>SCANNER CANON DR-M140 600 PPP VELOCIDAD 40PPM Y 80 IPM V.6, 000 ESCANEOS ADF 50H USB T.OFICIO</t>
  </si>
  <si>
    <t>5482B002AA</t>
  </si>
  <si>
    <t>SC-126</t>
  </si>
  <si>
    <t>SC-125</t>
  </si>
  <si>
    <t>SCANNER CANON DR-6030C 600 PPP VELOCIDAD 80PPM Y 160IPM V.10, 000 ESCANEOS USB, ADF, T.HASTA 3 MTS</t>
  </si>
  <si>
    <t>4624B002AB</t>
  </si>
  <si>
    <t>SC-124</t>
  </si>
  <si>
    <t>SCANNER CANON DR-6010C 600 PPP VELOCIDAD 60 PPM Y 120 IPM V.7, 500 ESCANEOS T.HASTA 39.4 PUL.</t>
  </si>
  <si>
    <t>3801B002BB</t>
  </si>
  <si>
    <t>SC-123</t>
  </si>
  <si>
    <t>SCANNER EPSON WORKFORCE DS-50000,600 DPI, 16 BITS, USB,11X17 PULG, DOBLE CARTA</t>
  </si>
  <si>
    <t xml:space="preserve">B11B204121 </t>
  </si>
  <si>
    <t>SC-119</t>
  </si>
  <si>
    <t>SCANNER EPSON WORKFORCE PRO GT S85, 600 DPI, 48 BITS, USB, ADF,2 CARAS SIMULTANEAS</t>
  </si>
  <si>
    <t>B11B203201</t>
  </si>
  <si>
    <t>SC-118</t>
  </si>
  <si>
    <t>SCANNER EPSON WORKFORCE PRO GT-S55, 600 DPI, 48 BITS, USB, ADF, 2 CARAS SIMULTANEAS</t>
  </si>
  <si>
    <t xml:space="preserve">B11B202201 </t>
  </si>
  <si>
    <t>SC-117</t>
  </si>
  <si>
    <t>SCANNER BROTHER DE ALTA VELOCIDAD DUPLEX PARA ESCRITORIO ADS2000</t>
  </si>
  <si>
    <t>ADS2000</t>
  </si>
  <si>
    <t>SC-114</t>
  </si>
  <si>
    <t>SCANNER BROTHER PORTATIL DUPLEX DS700D</t>
  </si>
  <si>
    <t>DS700D</t>
  </si>
  <si>
    <t>SC-113</t>
  </si>
  <si>
    <t>SCANNER EPSON WORKFORCE PORTATIL DS-30,600 DPI, USB, TARJETAS,CARTA Y OFICIO</t>
  </si>
  <si>
    <t>B11B206201</t>
  </si>
  <si>
    <t>SC-112</t>
  </si>
  <si>
    <t>SCANNER HP SCANJET ENTERPRISE  FLOW 7000 S2, 45 PPM/90 IPM, 600 PPP, ADF, USB</t>
  </si>
  <si>
    <t>L2730B#BGJ</t>
  </si>
  <si>
    <t>SC-111</t>
  </si>
  <si>
    <t>SCANNER EPSON V33 PHOTO, 4800 X 9600 DPI, 48 BITS , USB , CARTA , OCR</t>
  </si>
  <si>
    <t>B11B200252</t>
  </si>
  <si>
    <t>SC-107</t>
  </si>
  <si>
    <t>REPRODUCTORES</t>
  </si>
  <si>
    <t>TRANSCEND</t>
  </si>
  <si>
    <t>REPRODUCTOR LG DVD USB DIVX PREGRESSIVE SCAN</t>
  </si>
  <si>
    <t>DP132</t>
  </si>
  <si>
    <t>DVD-50</t>
  </si>
  <si>
    <t>REPRODUCTOR LG BLU RAY NEGRO HDMI USB</t>
  </si>
  <si>
    <t>BP140</t>
  </si>
  <si>
    <t>DVD-47</t>
  </si>
  <si>
    <t>REPRODUCTOR DVD SONY DVP SR115 JPEG,MP3,WMA,CD,DVD</t>
  </si>
  <si>
    <t>DVP-SR115</t>
  </si>
  <si>
    <t>DVD-40</t>
  </si>
  <si>
    <t>REPRODUCTOR DVD SAMSUNG DVD E360, MULTIFORMATO, DVD, USB, CD RIPPING</t>
  </si>
  <si>
    <t>DVD-E360/ZX</t>
  </si>
  <si>
    <t>DVD-38</t>
  </si>
  <si>
    <t>DVD-D530K/ZX</t>
  </si>
  <si>
    <t>DVD-33</t>
  </si>
  <si>
    <t>ROUTER TP LINK BALANCEADOR DE CARGA TP-LINK 1 A 4 WAN 1 A 4 LAN</t>
  </si>
  <si>
    <t>REDES</t>
  </si>
  <si>
    <t>TP LINK</t>
  </si>
  <si>
    <t>TL-R470T+</t>
  </si>
  <si>
    <t>NIC-994</t>
  </si>
  <si>
    <t>TARJETA DE RED PCI EXPRESS ALAMBRICA TP-LINK 1 RJ45 GIGABIT 10/100/1000 MBPS</t>
  </si>
  <si>
    <t>TG-3468</t>
  </si>
  <si>
    <t>NIC-991</t>
  </si>
  <si>
    <t>ROUTER TRENDNET INALAMBRICO 300MBPS ADSL2/2+MODEM</t>
  </si>
  <si>
    <t>TEW-658BRM</t>
  </si>
  <si>
    <t>NIC-981</t>
  </si>
  <si>
    <t>TARJETA DE RED USB INALAMBRICA TP-LINK 300MBPS 802.11N/G/B ANTENA DUAL 3DBI</t>
  </si>
  <si>
    <t>TL-WN822N</t>
  </si>
  <si>
    <t>NIC-976</t>
  </si>
  <si>
    <t>TARJETA DE RED USB EPSON WIRELESS POWERLITE</t>
  </si>
  <si>
    <t>V12H418P12</t>
  </si>
  <si>
    <t>NIC-968</t>
  </si>
  <si>
    <t>SWITCH CISCO SF200-24, 24P 10/100 + 2P COMBO 10/100/1000 SFP, RACK, ADMIN LIGHT, QOS, VLAN</t>
  </si>
  <si>
    <t>SLM224GT-NA</t>
  </si>
  <si>
    <t>NIC-965</t>
  </si>
  <si>
    <t>ACCESS POINT INALAMBRICO/WIRELESS TP-LINK 0.4 WATTS 802.11G/B 54MBPS POE PASIVO 30M</t>
  </si>
  <si>
    <t>TL-WA5110G</t>
  </si>
  <si>
    <t>NIC-963</t>
  </si>
  <si>
    <t>SWITCH CISCO SF200-48, 48P 10/100 + 2P COMBO 10/100/1000 SFP, RACK, ADMIN LIGHT, QOS, VLAN</t>
  </si>
  <si>
    <t>SLM248GT-NA</t>
  </si>
  <si>
    <t>NIC-961</t>
  </si>
  <si>
    <t>ROUTER INALAMBRICO TP-LINK 300MBPS 802.11N/G/B 3 ANTENAS DESMONTABLES 4 PUERTOS GIGABIT</t>
  </si>
  <si>
    <t>TL-WR1043ND</t>
  </si>
  <si>
    <t>NIC-957</t>
  </si>
  <si>
    <t>SWITCH D-LINK WEB SMART DE 28 PUERTOS/24 PTOS 10/100 + 2 GIGABIT + 2 SPF</t>
  </si>
  <si>
    <t>D-LINK</t>
  </si>
  <si>
    <t>DES-1210-28</t>
  </si>
  <si>
    <t>NIC-956</t>
  </si>
  <si>
    <t>TARJETA DE RED USB INTELLINET INALAMBRICA 150N MINI</t>
  </si>
  <si>
    <t>INTELLINET</t>
  </si>
  <si>
    <t>524773</t>
  </si>
  <si>
    <t>NIC-955</t>
  </si>
  <si>
    <t>SWITCH TRENDNET 4 PTS POE Y 4 PTOS 10/100 MBPS</t>
  </si>
  <si>
    <t>TPE-S44</t>
  </si>
  <si>
    <t>NIC-941</t>
  </si>
  <si>
    <t>TARJETA DE RED USB INALAMBRICA TP LINK 150 MBPS 802.11N/G/B TAMANO MINI</t>
  </si>
  <si>
    <t>TL-WN723N</t>
  </si>
  <si>
    <t>NIC-939</t>
  </si>
  <si>
    <t>SWITCH TP-LINK 16 PUERTOS 10/100/1000 MBPS NO ADMINISTRABLE PARA RACK DE 13 PULGADAS</t>
  </si>
  <si>
    <t>TL-SG1016D</t>
  </si>
  <si>
    <t>NIC-937</t>
  </si>
  <si>
    <t>ROUTER BALANCEADOR DE CARGA TP LINK 1 PUERTO LAN 1 PUERTO WAN Y 3 PUERTOS WAN LAN 10 100</t>
  </si>
  <si>
    <t>TL-R480T+</t>
  </si>
  <si>
    <t>NIC-936</t>
  </si>
  <si>
    <t>SWITCH KVM TRENDNET USB DE 2 PUERTOS (INCLUYE CABLES)</t>
  </si>
  <si>
    <t>TK-207K</t>
  </si>
  <si>
    <t>NIC-912</t>
  </si>
  <si>
    <t>ROUTER TP-LINK WIRELESS 3G 4G 802.11N/G/B 300MBPS 2 ANTENA DESMONTABLES 3DBI</t>
  </si>
  <si>
    <t>TL-MR3420</t>
  </si>
  <si>
    <t>NIC-908</t>
  </si>
  <si>
    <t>TARJETA DE RED USB  INALAMBRICA TP-LINK 150 MBPS  802.11N/G/B ANTENA DESMONTABLE 5DBI 1 WATT</t>
  </si>
  <si>
    <t>TL-WN7200ND</t>
  </si>
  <si>
    <t>NIC-907</t>
  </si>
  <si>
    <t>ACCESS POINT INALAMBRICO/WIRELESS TP-LINK 802.11N/G/B 300 MBPS 3 ANTENAS DESM 4DBI POE PASIVO 30M</t>
  </si>
  <si>
    <t>TL-WA901ND</t>
  </si>
  <si>
    <t>NIC-899</t>
  </si>
  <si>
    <t>ACCESS POINT INALAMBRICO/WIRELESS TP-LINK EXTERNO 802.11G/B 54MBPS ANTENA INTERNA 12DBI 500MWATTS</t>
  </si>
  <si>
    <t>TL-WA5210G</t>
  </si>
  <si>
    <t>NIC-892</t>
  </si>
  <si>
    <t>SWITCH INTELLINET 5 PTOS 10/100</t>
  </si>
  <si>
    <t>502023</t>
  </si>
  <si>
    <t>NIC-885</t>
  </si>
  <si>
    <t>SWITCH TRENDNET GIGABIT 52 PTOS 48X10/100, 4 GIGABIT, 2 RANU</t>
  </si>
  <si>
    <t>TEG-2248WS</t>
  </si>
  <si>
    <t>NIC-883</t>
  </si>
  <si>
    <t>SWITCH CISCO SG200-50, 48P 10/100/1000 + 2P DUAL SFP, RACK, ADMIN LIGHT, QOS, VLAN, GAR LIM X VIDA</t>
  </si>
  <si>
    <t>SLM2048T-NA</t>
  </si>
  <si>
    <t>NIC-877</t>
  </si>
  <si>
    <t>TARJETA DE RED PCI ENCORE ETHERNET GIGABIT 10/100/1000MBPS (LOW BRACKET-BAJO PERFIL)</t>
  </si>
  <si>
    <t>ENLGA-1320:NPENV4</t>
  </si>
  <si>
    <t>NIC-863</t>
  </si>
  <si>
    <t>SWITCH D-LINK WEB SMART 52PUERTOS, 48 PUERTOS 10/100 + 2 PUERTOS GIGABIT + 2 PUERTOS SFP</t>
  </si>
  <si>
    <t>DES-1210-52</t>
  </si>
  <si>
    <t>NIC-858</t>
  </si>
  <si>
    <t>SWITCH D-LINK 16-PTOS GIGABIT COPPER SMB</t>
  </si>
  <si>
    <t>DGS-1016D</t>
  </si>
  <si>
    <t>NIC-857</t>
  </si>
  <si>
    <t>SWITCH HP V1910-24G 24P 10/100/1000 +4P SFP, POE (170W), ADMIN, RACK, QOS, G LIM X VIDA (3CRBSG28PW)</t>
  </si>
  <si>
    <t>JE008A#ABA</t>
  </si>
  <si>
    <t>NIC-828</t>
  </si>
  <si>
    <t>SWITCH HP 1405-16, 16P 10/100, NO ADMIN, DESKTOP, QOS, G 3 ANOS   (3C16792C)</t>
  </si>
  <si>
    <t>JD858A#ABA</t>
  </si>
  <si>
    <t>NIC-821</t>
  </si>
  <si>
    <t>TARJETA DE RED PCI INTELLINET INALAMBRICA 150N</t>
  </si>
  <si>
    <t>524810</t>
  </si>
  <si>
    <t>NIC-817</t>
  </si>
  <si>
    <t>SWITCH TP-LINK 48 PUERTOS 10/100 MBPS NO ADMINISTRABLE PARA RACK DE 19 PULGADAS</t>
  </si>
  <si>
    <t>TL-SF1048</t>
  </si>
  <si>
    <t>NIC-816</t>
  </si>
  <si>
    <t>SWITCH TP-LINK 24 PUERTOS 10/100 MBPS NO ADMINISTRABLE PARA RACK DE 19 PULGADAS</t>
  </si>
  <si>
    <t>TL-SF1024</t>
  </si>
  <si>
    <t>NIC-815</t>
  </si>
  <si>
    <t>TARJETA DE RED USB INALAMBRICA TP-LINK 150 MBPS 802.11N/G/B</t>
  </si>
  <si>
    <t>TL-WN721N</t>
  </si>
  <si>
    <t>NIC-808</t>
  </si>
  <si>
    <t>SWITCH TP-LINK 16 PUERTOS 10/100/1000 MBPS NO ADMINISTRABLE RACK DE 19 PULGADAS</t>
  </si>
  <si>
    <t>TL-SG1016</t>
  </si>
  <si>
    <t>NIC-807</t>
  </si>
  <si>
    <t>SWITCH TP-LINK 8 PUERTOS 10/100/1000 MBPS PARA ESCRITORIO</t>
  </si>
  <si>
    <t>TL-SG1008D</t>
  </si>
  <si>
    <t>NIC-806</t>
  </si>
  <si>
    <t>ROUTER INALAMBRICO TP-LINK 300MBPS 802.11N/G/B 4 PUERTOS RJ45 10/100 Y 2 ANTENA DESMONTABLE 5 DBI</t>
  </si>
  <si>
    <t>TL-WR841ND</t>
  </si>
  <si>
    <t>NIC-805</t>
  </si>
  <si>
    <t>TL-PS310U</t>
  </si>
  <si>
    <t>NIC-804</t>
  </si>
  <si>
    <t>TARJETA DE RED USB INALAMBRICA TP-LINK 300 MBPS 802.11N/G/B</t>
  </si>
  <si>
    <t>TL-WN821N</t>
  </si>
  <si>
    <t>NIC-802</t>
  </si>
  <si>
    <t>TL-WPS510U</t>
  </si>
  <si>
    <t>NIC-801</t>
  </si>
  <si>
    <t>ROUTER INALAMBRICO TP-LINK 150MBPS 802.11N/G/B 4 PUERTOS RJ45 10/100 Y 1 ANENA DESMONTABLE 5 DBI</t>
  </si>
  <si>
    <t>TL-WR741ND</t>
  </si>
  <si>
    <t>NIC-800</t>
  </si>
  <si>
    <t>SWITCH ENCORE 16 PUERTOS 10/100 MBPS</t>
  </si>
  <si>
    <t>ENH916P-NWY</t>
  </si>
  <si>
    <t>NIC-8</t>
  </si>
  <si>
    <t>TARJETA DE RED USB INALAMBRICA TP-LINK 150MBPS 802.11N/G/B ANTENA DESMONTABLE 4DBI</t>
  </si>
  <si>
    <t>TL-WN722N</t>
  </si>
  <si>
    <t>NIC-799</t>
  </si>
  <si>
    <t>ACCESS POINT INALAMBRICO/WIRELESS TP-LINK 802.11N/G/B 150MBPS ANTENA DESM 4DBI POE PASIVO HASTA 30M</t>
  </si>
  <si>
    <t>TL-WA701ND</t>
  </si>
  <si>
    <t>NIC-798</t>
  </si>
  <si>
    <t>SWITCH TP-LINK 16 PUERTOS 10/100 MBPS PARA ESCRITORIO</t>
  </si>
  <si>
    <t>TL-SF1016D</t>
  </si>
  <si>
    <t>NIC-796</t>
  </si>
  <si>
    <t>SWITCH TP-LINK 8 PUERTOS 10/100 MBPS PARA ESCRITORIO</t>
  </si>
  <si>
    <t>TL-SF1008D</t>
  </si>
  <si>
    <t>NIC-791</t>
  </si>
  <si>
    <t>SWITCH TP-LINK 5 PUERTOS 10/100 MBPS PARA ESCRITORIO</t>
  </si>
  <si>
    <t>TL-SF1005D</t>
  </si>
  <si>
    <t>NIC-790</t>
  </si>
  <si>
    <t>TARJETA DE RED PCI ALAMBRICA TP-LINK 1 RJ45 10/100 MBPS</t>
  </si>
  <si>
    <t>TF-3200</t>
  </si>
  <si>
    <t>NIC-789</t>
  </si>
  <si>
    <t>SWITCH HP V1910-48G, 48P 10/100/1000+4P SFP, ADMIN, RACK, QOS, G LIM X VIDA (3CRBSG5293)</t>
  </si>
  <si>
    <t>JE009A#ABA</t>
  </si>
  <si>
    <t>NIC-788</t>
  </si>
  <si>
    <t>SWITCH HP V1910-24G, 24P 10/100/1000+4P SFP, ADMIN, RACK, QOS, G LIM X VIDA (3CRBSG2893)</t>
  </si>
  <si>
    <t>JE006A#ABA</t>
  </si>
  <si>
    <t>NIC-785</t>
  </si>
  <si>
    <t>SWITCH HP V1910-16G, 16P 10/100/1000+4P SFP, ADMIN, RACK, QOS, G LIM X VIDA</t>
  </si>
  <si>
    <t>JE005A</t>
  </si>
  <si>
    <t>NIC-784</t>
  </si>
  <si>
    <t>TARJETA DE RED NC112T PCIE HP GIGABIT P/SERVIDORES PROLIANT</t>
  </si>
  <si>
    <t>503746-B21</t>
  </si>
  <si>
    <t>NIC-778</t>
  </si>
  <si>
    <t>TARJETA DE RED USB INTELLINET INALAMBRICA 150N</t>
  </si>
  <si>
    <t>524438</t>
  </si>
  <si>
    <t>NIC-756</t>
  </si>
  <si>
    <t>TARJETA DE RED PCI EXPRESS INTELLINET GIGABIT (BRACKET NORMAL Y CORTO)</t>
  </si>
  <si>
    <t>522533</t>
  </si>
  <si>
    <t>NIC-747</t>
  </si>
  <si>
    <t>TARJETA DE RED PCI INTELLINET 10/100 (BRACKET CORTO Y NORMAL)</t>
  </si>
  <si>
    <t>509510</t>
  </si>
  <si>
    <t>NIC-746</t>
  </si>
  <si>
    <t>TARJETA DE RED D-LINK PCI WIRELESS 802.11 N150</t>
  </si>
  <si>
    <t>DWA-525</t>
  </si>
  <si>
    <t>NIC-743</t>
  </si>
  <si>
    <t>MINI SWITCH TRENDNET 5 PUERTOS 10/100 MBPS</t>
  </si>
  <si>
    <t>TE100-S5</t>
  </si>
  <si>
    <t>NIC-692</t>
  </si>
  <si>
    <t>TEG-424WS</t>
  </si>
  <si>
    <t>NIC-689</t>
  </si>
  <si>
    <t>ACCESS POINT TRENDNET INALAMBRICA N A 300 MBPS</t>
  </si>
  <si>
    <t>TEW-638APB</t>
  </si>
  <si>
    <t>NIC-686</t>
  </si>
  <si>
    <t>TEW-624UB</t>
  </si>
  <si>
    <t>NIC-684</t>
  </si>
  <si>
    <t>TARJETA DE RED USB TRENDNET INALAMBRICA N 150 MBPS</t>
  </si>
  <si>
    <t>TARJETA DE RED PCI INTELLINET GIGABIT 32 BIT</t>
  </si>
  <si>
    <t>522328</t>
  </si>
  <si>
    <t>NIC-680</t>
  </si>
  <si>
    <t>LINKSYS</t>
  </si>
  <si>
    <t>PRINT SERVER D-LINK 2 PTS USB Y 1 PTO PARALELO</t>
  </si>
  <si>
    <t>DPR-1061</t>
  </si>
  <si>
    <t>NIC-613</t>
  </si>
  <si>
    <t>PRINT SERVER D-LINK 1 PTO USB MULTIFUNCION</t>
  </si>
  <si>
    <t>DPR-1020</t>
  </si>
  <si>
    <t>NIC-612</t>
  </si>
  <si>
    <t>ENL832-TX-RE</t>
  </si>
  <si>
    <t>NIC-609</t>
  </si>
  <si>
    <t>ROUTER CISCO 802.11 B/G/N, 4P LAN 10/100, 2 ANT, FIREWALL, 5 VPN, QOS</t>
  </si>
  <si>
    <t>RV110W-A-NA-K9</t>
  </si>
  <si>
    <t>NIC-572</t>
  </si>
  <si>
    <t>TARJETA DE RED APC NETWORK MANAGEMENT 10/100 BASE-T</t>
  </si>
  <si>
    <t>APC</t>
  </si>
  <si>
    <t>AP9630</t>
  </si>
  <si>
    <t>NIC-568</t>
  </si>
  <si>
    <t>SWITCH CISCO SG200-26, 24P 10/100/1000 + 2P DUAL SFP, RACK, ADMIN LIGHT, VLAN, QOS, GAR LIM X VIDA</t>
  </si>
  <si>
    <t>SLM2024T-NA</t>
  </si>
  <si>
    <t>NIC-422</t>
  </si>
  <si>
    <t>TRANSCEIVER MINIGBIC SFP 1000 BASE-SX FIBRA</t>
  </si>
  <si>
    <t>MGBSX1</t>
  </si>
  <si>
    <t>NIC-377</t>
  </si>
  <si>
    <t>SWITCH CISCO SG300-28, 24 P 10/100/1000 + 4P 10/100/1000 (2 DUAL SFP), RACK, ADMIN, QOS, VLAN</t>
  </si>
  <si>
    <t>SRW2024-K9-NA</t>
  </si>
  <si>
    <t>NIC-374</t>
  </si>
  <si>
    <t>PRINT SERVER D-LINK RJ-45 10/100 MBPS</t>
  </si>
  <si>
    <t>DP-301P+</t>
  </si>
  <si>
    <t>NIC-353</t>
  </si>
  <si>
    <t>SWITCH D-LINK 16 PUERTOS 10/100 MBPS</t>
  </si>
  <si>
    <t>DES-1016A</t>
  </si>
  <si>
    <t>NIC-352</t>
  </si>
  <si>
    <t>SWITCH D LINK 8 PUERTOS10/100 BASE TX</t>
  </si>
  <si>
    <t>DES-1008A</t>
  </si>
  <si>
    <t>NIC-342</t>
  </si>
  <si>
    <t>ROUTER CISCO, 1P WAN, 1P WAN/DMZ, 8P LAN 10/100, 100 VPN IPSEC, FIREWALL, QOS, GAR LIM X VIDA</t>
  </si>
  <si>
    <t>RV082</t>
  </si>
  <si>
    <t>NIC-339</t>
  </si>
  <si>
    <t>ROUTER Y GATEWAY DE VOZ CISCO, 1P WAN, 1P LAN, 1P RJ-11 FXS, 1P RJ-11 FXO, 1 A?O</t>
  </si>
  <si>
    <t>SPA3102</t>
  </si>
  <si>
    <t>NIC-332</t>
  </si>
  <si>
    <t>SWITCH CISCO SF300-24, 24P 10/100 + 4P 10/100/1000 (2 DUAL SFP), RACK, ADMIN, QOS, VLAN</t>
  </si>
  <si>
    <t>SRW224G4-K9-NA</t>
  </si>
  <si>
    <t>NIC-305</t>
  </si>
  <si>
    <t>ROUTER CISCO 1P WAN, 1P DUAL WAN/DMZ, 4P LAN 10/100,  BALANCEO DE CARGA, FIREWALL, 50 VPN, GAR LIM X</t>
  </si>
  <si>
    <t>RV042</t>
  </si>
  <si>
    <t>NIC-302</t>
  </si>
  <si>
    <t>ROUTER LINKSYS WRT54GL 802.11G 54MBPS C/4 PTOS</t>
  </si>
  <si>
    <t>WRT54GL</t>
  </si>
  <si>
    <t>NIC-300</t>
  </si>
  <si>
    <t>SWITCH ENCORE 8 PUERTOS 10/100 MBPS</t>
  </si>
  <si>
    <t>ENH908-NWY</t>
  </si>
  <si>
    <t>NIC-24</t>
  </si>
  <si>
    <t>SWITCH D-LINK 24 PTOS 10/100/1000 MBPS P/RACK</t>
  </si>
  <si>
    <t>DGS-1024D</t>
  </si>
  <si>
    <t>NIC-225</t>
  </si>
  <si>
    <t>SWITCH POE INTELLINET DE 8 PUERTOS RJ-45 / NEGRO</t>
  </si>
  <si>
    <t>560764</t>
  </si>
  <si>
    <t>NIC-1698</t>
  </si>
  <si>
    <t>SWITCH POE INTELLINET 16 PUERTOS FAST ETHERNET  PARA MONTAJE EN RACK 19 PULGADAS</t>
  </si>
  <si>
    <t>560849</t>
  </si>
  <si>
    <t>NIC-1697</t>
  </si>
  <si>
    <t>EWS310AP</t>
  </si>
  <si>
    <t>NIC-1693</t>
  </si>
  <si>
    <t xml:space="preserve">SWITCH TRENDNET POE+ 16 PTOS 10/100 MBPS </t>
  </si>
  <si>
    <t xml:space="preserve">TPE-T160H </t>
  </si>
  <si>
    <t>NIC-1692</t>
  </si>
  <si>
    <t>EWS7928P</t>
  </si>
  <si>
    <t>NIC-1691</t>
  </si>
  <si>
    <t>ENH1750EXT</t>
  </si>
  <si>
    <t>NIC-1690</t>
  </si>
  <si>
    <t>EWS210AP</t>
  </si>
  <si>
    <t>NIC-1689</t>
  </si>
  <si>
    <t>ROUTER CLIENTE/AP TP-LINK INALAMBRICO 300MBPS 802.11N/G/B 2 ANTENA DEMOSNTABLE 5DBI (RP-SMA)</t>
  </si>
  <si>
    <t>TL-WR843ND</t>
  </si>
  <si>
    <t>NIC-1687</t>
  </si>
  <si>
    <t xml:space="preserve">ROUTER TP-LINK AC750 INALAMBRICO BANDA DUAL 733MBPS 4 PUERTOS RJ45 LAN Y 1 WAN GIGBIT + 1 USB 2.0 2 </t>
  </si>
  <si>
    <t>ARCHER C2</t>
  </si>
  <si>
    <t>NIC-1686</t>
  </si>
  <si>
    <t>TARJETA PARA MONITOREO CONNECT UPS-B DEVICE</t>
  </si>
  <si>
    <t>EATON</t>
  </si>
  <si>
    <t>116750222-001</t>
  </si>
  <si>
    <t>NIC-1685</t>
  </si>
  <si>
    <t>SWITCH CISCO 16 PTOS, 10/100, DESKTOP, NO ADMIN, QOS, GAR LIM X VIDA</t>
  </si>
  <si>
    <t>SF100D-16-NA</t>
  </si>
  <si>
    <t>NIC-1680</t>
  </si>
  <si>
    <t>SWITCH CISCO 48P 10/100/1000, POE+(802.3AT), + 2P 10/100/1000 (DUAL GBIC), ADMIN, RACK, GA LIM X VID</t>
  </si>
  <si>
    <t>SG300-52P-K9-NA</t>
  </si>
  <si>
    <t>NIC-1679</t>
  </si>
  <si>
    <t>SWITCH CISCO 26P 10/100/1000 (24P POE+802.3AT) + 2P COMBOS (SFP) ADMIN, RACK, GAR LIM X VIDA</t>
  </si>
  <si>
    <t>SG300-28MP-K9-NA</t>
  </si>
  <si>
    <t>NIC-1678</t>
  </si>
  <si>
    <t>SWITCH TP-LINK 8 PUERTOS GIGABIT TODOS POE IEEE 802.3AT/AF HASTA 30W POR PUERTO</t>
  </si>
  <si>
    <t>TL-SG1008PE</t>
  </si>
  <si>
    <t>NIC-1677</t>
  </si>
  <si>
    <t>ROUTER INALAMBRICO TP-LINK 300 MBPS 802.11N/G/B POTENCIA HASTA 1000MW ANTENAS 8 DBI DESMONTABLES</t>
  </si>
  <si>
    <t>TL-WR841HP(HG)</t>
  </si>
  <si>
    <t>NIC-1674</t>
  </si>
  <si>
    <t>TARJETA DE RED USB LINKSYS WUSB6300 INALAMBRICA; AC1200, DOBLE BANDA</t>
  </si>
  <si>
    <t>WUSB6300</t>
  </si>
  <si>
    <t>NIC-1660</t>
  </si>
  <si>
    <t>ROUTER LINKSYS WRT1900AC DOBLE BANDA, GIGABIT, AC1900, INALAMBRICO</t>
  </si>
  <si>
    <t>WRT1900AC</t>
  </si>
  <si>
    <t>NIC-1659</t>
  </si>
  <si>
    <t>SWITCH ADMINISTRABLE TP-LINK CAPA 2 CON 12 PUERTOS SFP + 4 RJ45 10/100/1000 MBPS + 1 PUERTO DE CONSO</t>
  </si>
  <si>
    <t>TL-SG5412F</t>
  </si>
  <si>
    <t>NIC-1656</t>
  </si>
  <si>
    <t>EGS2108P</t>
  </si>
  <si>
    <t>NIC-1655</t>
  </si>
  <si>
    <t>SWITCH 5 PUERTOS HDMI 1080P CON CONTROL REMOTO</t>
  </si>
  <si>
    <t>ST-HDMI</t>
  </si>
  <si>
    <t>NIC-1654</t>
  </si>
  <si>
    <t>EGS2110P</t>
  </si>
  <si>
    <t>NIC-1653</t>
  </si>
  <si>
    <t xml:space="preserve">ROUTER INALAMBRICO TP-LINK WIRELESS N 150MBPS 802.11N/G/B 1WAN/LAN  1 LAN 1 USB ANTENA INTERNA </t>
  </si>
  <si>
    <t>TL-WR710N</t>
  </si>
  <si>
    <t>NIC-1652</t>
  </si>
  <si>
    <t>TARJETA DE RED USB INALAMBRICA TP-LINK WIRELESS BANDA DUAL 802.11 AC/A/B/G/N 5GHZ 867MBPS Y 2.4GHZ 3</t>
  </si>
  <si>
    <t>ARCHER T4U</t>
  </si>
  <si>
    <t>NIC-1651</t>
  </si>
  <si>
    <t>ROUTER VPN TP-LINK DE BANDA ANCHA GIGABIT 1WAN - 3LAN - 1WAN/LAN INALAMBRICO A 300MBPS</t>
  </si>
  <si>
    <t>TL-ER604W</t>
  </si>
  <si>
    <t>NIC-1647</t>
  </si>
  <si>
    <t>ROUTER INALAMBRICO TP-LINK 300MBPS 802.11N/G/B 3 ANTENAS FIJAS 1 WAN Y 4 LAN 10/100MBPS</t>
  </si>
  <si>
    <t>TL-WR940N</t>
  </si>
  <si>
    <t>NIC-1645</t>
  </si>
  <si>
    <t>ROUTER INALAMBRICO TP-LINK 300MBPS 802.11N/G/B 4 PUERTOS RJ45 10/100 Y 2 ANTENAS INTERNAS</t>
  </si>
  <si>
    <t>TL-WR840N</t>
  </si>
  <si>
    <t>NIC-1644</t>
  </si>
  <si>
    <t>ROUTER TP-LINK 4 PTS GIGA WIRELESS 802.11A/B/G/N ADSL2+ MODEM BANDA DUAL N 600 MBPS 2.4 Y 5GHZ. 2 US</t>
  </si>
  <si>
    <t>TD-W8980</t>
  </si>
  <si>
    <t>NIC-1643</t>
  </si>
  <si>
    <t>ROUTER INALAMBRICO TP-LINK 300MBPS 802.11N/G/B 2 ANTENAS DESMONTABLES 4 PUERTOS GIGABIT 1 USB</t>
  </si>
  <si>
    <t>TL-WR1042ND</t>
  </si>
  <si>
    <t>NIC-1642</t>
  </si>
  <si>
    <t>REPETIDOR INALAMBRICO EXTENSOR DE RANGO TP-LINK 150MBPS PLUG AND PLAY SIN CABLES</t>
  </si>
  <si>
    <t>TL-WA750RE</t>
  </si>
  <si>
    <t>NIC-1638</t>
  </si>
  <si>
    <t>ACCESS POINT HP 560 WIRELESS DUAL RADIO 802.11AC  N/B/G/A (AM) WIRELESS / WI-FI 1.3GBPS / POE</t>
  </si>
  <si>
    <t>J9845A</t>
  </si>
  <si>
    <t>NIC-1634</t>
  </si>
  <si>
    <t>SWITCH TRENDNET 4 PTS GIGABIT POE/POE+ Y 4 PTOS GIGABIT</t>
  </si>
  <si>
    <t>NIC-1633</t>
  </si>
  <si>
    <t>SWITCH HP 2920-24G 4SFP L2,L3,FULL ADMIN,RACK,QOS,IPV6,VLAN</t>
  </si>
  <si>
    <t>J9726A</t>
  </si>
  <si>
    <t>NIC-1632</t>
  </si>
  <si>
    <t>TL-WA854RE</t>
  </si>
  <si>
    <t>NIC-1631</t>
  </si>
  <si>
    <t>SWITCH HP 5120 24G 4 SFP</t>
  </si>
  <si>
    <t>H3C5500</t>
  </si>
  <si>
    <t>NIC-1628</t>
  </si>
  <si>
    <t>SWITCH  HP 5500-24G-POE+ EI SWITCH WITH 2 INTERFACE SLOTS</t>
  </si>
  <si>
    <t>JG241A</t>
  </si>
  <si>
    <t>NIC-1627</t>
  </si>
  <si>
    <t>ROUTER HP MSR20-12-WIRELESS SINGLE RADIO  B,G</t>
  </si>
  <si>
    <t>JF807A</t>
  </si>
  <si>
    <t>NIC-1626</t>
  </si>
  <si>
    <t xml:space="preserve">ROUTER HP MSR20-15-I-WIRELESS (B\G) </t>
  </si>
  <si>
    <t>JF238A</t>
  </si>
  <si>
    <t>NIC-1625</t>
  </si>
  <si>
    <t>TARJETA DE RED ETHERNET EPSON 10/ 100 MATRIZ</t>
  </si>
  <si>
    <t>C12C824352</t>
  </si>
  <si>
    <t>NIC-1623</t>
  </si>
  <si>
    <t>HP ETHERNET 10GB 10GB 2P 530SFP + ADPTR</t>
  </si>
  <si>
    <t>652503-B21</t>
  </si>
  <si>
    <t>NIC-1622</t>
  </si>
  <si>
    <t>SWITCH POE INTELLINET DE 4 PUERTOS Y 4 PUERTOS ESTANDAR RJ45 / NEGRO.</t>
  </si>
  <si>
    <t>560757</t>
  </si>
  <si>
    <t>NIC-1620</t>
  </si>
  <si>
    <t>TARJETA DE RED PCI EXPRESS INALAMBRICA TP-LINK WIRELESS BANDA DUAL N600 802.11A/B/G/N 2.4GHZ Y 5GHZ</t>
  </si>
  <si>
    <t>TL-WDN3800</t>
  </si>
  <si>
    <t>NIC-1616</t>
  </si>
  <si>
    <t>DWA-123</t>
  </si>
  <si>
    <t>NIC-1615</t>
  </si>
  <si>
    <t>SWITCH METALICO P/ RACK LINKSYS 24 PTOS GIGABIT AUTOSENSING (SE3024)</t>
  </si>
  <si>
    <t>SE3024</t>
  </si>
  <si>
    <t>NIC-1614</t>
  </si>
  <si>
    <t>SWITCH METALICO P/ RACK O ESCRITORIO LINKSYS 16 PTOS GIGABIT AUTOSENSING (SE3016)</t>
  </si>
  <si>
    <t>SE3016</t>
  </si>
  <si>
    <t>NIC-1613</t>
  </si>
  <si>
    <t>SWITCH METALICO LINKSYS 8 PTOS GIGABIT AUTOSENSING (SE3008)</t>
  </si>
  <si>
    <t>SE3008</t>
  </si>
  <si>
    <t>NIC-1612</t>
  </si>
  <si>
    <t>SWITCH METALICO LINKSYS 5 PTOS GIGABIT AUTOSENSING (SE3005)</t>
  </si>
  <si>
    <t>SE3005</t>
  </si>
  <si>
    <t>NIC-1611</t>
  </si>
  <si>
    <t xml:space="preserve">ENUWI-2XN42 </t>
  </si>
  <si>
    <t>NIC-1610</t>
  </si>
  <si>
    <t>ACCESS POINT HP E-MSM466-R DUAL RADIO 802.11N  AP (AM) ACCESS POINT DE DOBLE RADIO PARA EXTERIORES</t>
  </si>
  <si>
    <t>J9715A</t>
  </si>
  <si>
    <t>NIC-1609</t>
  </si>
  <si>
    <t>ACCESS POINT HP MSM720 ACCESS CONTROLLER (WW) CONTROLADORA DE ACCESS POINT</t>
  </si>
  <si>
    <t>J9693A</t>
  </si>
  <si>
    <t>NIC-1608</t>
  </si>
  <si>
    <t>SWITCH HP 2530-48 POE+ 4SFP L2,FULL ADMIN,RACK,QOS,IPV6,VLAN</t>
  </si>
  <si>
    <t>J9778A</t>
  </si>
  <si>
    <t>NIC-1607</t>
  </si>
  <si>
    <t>ACCESS POINT TRENDNET POE INALAMBRICO N A 600 MBPS  BANDA DUAL</t>
  </si>
  <si>
    <t>TEW-753DAP</t>
  </si>
  <si>
    <t>NIC-1606</t>
  </si>
  <si>
    <t>SWITCH TRENDNET  8 PUERTOS 10/100/1000</t>
  </si>
  <si>
    <t>TEG-S81G</t>
  </si>
  <si>
    <t>NIC-1604</t>
  </si>
  <si>
    <t>TARJETA DE RED HP WIRELESS NIC X1 INTEL 6205 802.11A/B/G/N PCIE</t>
  </si>
  <si>
    <t>E0X93AA</t>
  </si>
  <si>
    <t>NIC-1601</t>
  </si>
  <si>
    <t>CONTROLADORA HP MSM760 PREMIUM MOBILITY CNTLR</t>
  </si>
  <si>
    <t>J9420A</t>
  </si>
  <si>
    <t>NIC-1594</t>
  </si>
  <si>
    <t>CONTROLADORA HP MSM720 PREMIUM MOBILITY CNTLR</t>
  </si>
  <si>
    <t>J9694A</t>
  </si>
  <si>
    <t>NIC-1593</t>
  </si>
  <si>
    <t>SWITCH WIFI DE ENTRETENIMIENTO 300MBPD TP-LINK DE BANDA DUAL UNIVERSAL N600 5GHZ O 2.4GHZ CON 4 PUER</t>
  </si>
  <si>
    <t>TL-WA890EA</t>
  </si>
  <si>
    <t>NIC-1592</t>
  </si>
  <si>
    <t>DWA-132</t>
  </si>
  <si>
    <t>NIC-1589</t>
  </si>
  <si>
    <t>NIC-1585</t>
  </si>
  <si>
    <t>SWITCH TRENDNET POE WEBSMART 16 PTOS GIGABIT/2 SFP</t>
  </si>
  <si>
    <t>TPE-1620WS</t>
  </si>
  <si>
    <t>NIC-1584</t>
  </si>
  <si>
    <t>ACCESS POINT INALAMBRICO/WIRELESS TP-LINK EXTERNO 802.11N/G/B 150MBPS ANTENA INTERNA 12DBI 500MWATTS</t>
  </si>
  <si>
    <t>TL-WA7210N</t>
  </si>
  <si>
    <t>NIC-1570</t>
  </si>
  <si>
    <t>ROUTER TP-LINK INALAMBRICO BANDA DUAL N600 MBPS 4 PUERTOS RJ45 LAN Y 1 WAN GIGABIT MBPS 2 PUERTS USB</t>
  </si>
  <si>
    <t>TL-WDR3600</t>
  </si>
  <si>
    <t>NIC-1566</t>
  </si>
  <si>
    <t>TARJETA DE RED OKI LAN COMPATIBLE 6130 ML300 ML400 ML600 PACEMARK 4410</t>
  </si>
  <si>
    <t>OKIDATA</t>
  </si>
  <si>
    <t>72008701</t>
  </si>
  <si>
    <t>NIC-1565</t>
  </si>
  <si>
    <t>REPETIDOR Y EXTENSOR TRENDNET INALAMBRICO N A 300MBPS</t>
  </si>
  <si>
    <t>TEW-737HRE</t>
  </si>
  <si>
    <t>NIC-1561</t>
  </si>
  <si>
    <t>DAP-1320</t>
  </si>
  <si>
    <t>NIC-1552</t>
  </si>
  <si>
    <t>SWITCH HP 2530-8G POE+ (67W) 10/100/1000 2SFP L2,FULL ADMIN,RACK,QOS,IPV6,VLAN</t>
  </si>
  <si>
    <t>J9774A</t>
  </si>
  <si>
    <t>NIC-1551</t>
  </si>
  <si>
    <t>ROUTER TRENDNET DE BANDA DUAL INALAMBRICO AC1750</t>
  </si>
  <si>
    <t>TEW-812DRU</t>
  </si>
  <si>
    <t>NIC-1550</t>
  </si>
  <si>
    <t>REPETIDOR INALAMBRICO EXTENSOR DE RANGO TP-LINK 300MBPS PLUG AND PLAY SIN CABLES</t>
  </si>
  <si>
    <t>TL-WA850RE</t>
  </si>
  <si>
    <t>NIC-1547</t>
  </si>
  <si>
    <t>ROUTER INALAMBRICO TP-LINK ROMPEMUROS 300 MBPS 802.11N/G/B POTENCIA DE TRANSMICION HASTA 1000MW</t>
  </si>
  <si>
    <t>TL-WR841HP</t>
  </si>
  <si>
    <t>NIC-1545</t>
  </si>
  <si>
    <t>ACCESS POINT REPETIDOR CB ENGENIUS 2500MW DUALRADIO-N 600MBPS 2.4 / 5.8 GHZ POE GIGABIT 4 ANT. SMA</t>
  </si>
  <si>
    <t>ECB600</t>
  </si>
  <si>
    <t>NIC-1544</t>
  </si>
  <si>
    <t>SWITCH D-LINK WEBSMART GIGABIT CON 16 PUERTOS 1000BASE-T Y 4 PUERTOS SFP.</t>
  </si>
  <si>
    <t>DGS-1210-20</t>
  </si>
  <si>
    <t>NIC-1537</t>
  </si>
  <si>
    <t>TARJETA DE RED USB 2.0 D-LINK INALAMBRICO AC DUAL BAND 1750 MBPS.</t>
  </si>
  <si>
    <t>DWA-182</t>
  </si>
  <si>
    <t>NIC-1534</t>
  </si>
  <si>
    <t>DWA-131</t>
  </si>
  <si>
    <t>NIC-1531</t>
  </si>
  <si>
    <t>DIR-868L</t>
  </si>
  <si>
    <t>NIC-1530</t>
  </si>
  <si>
    <t>ROUTER D-LINK AC1200 WIRELESS NUBE /DUAL-BAND /GIGABIT /USB.</t>
  </si>
  <si>
    <t>DIR-850L</t>
  </si>
  <si>
    <t>NIC-1529</t>
  </si>
  <si>
    <t>SWITCH D-LINK 24 PUERTOS 10/100 MBPS</t>
  </si>
  <si>
    <t>DES-1024A</t>
  </si>
  <si>
    <t>NIC-1528</t>
  </si>
  <si>
    <t>SWITCH TP LINK 5 PUERTOS 10/100/1000 MBPS PARA ESCRITORIO O PARED</t>
  </si>
  <si>
    <t>TL-SG1005D</t>
  </si>
  <si>
    <t>NIC-1527</t>
  </si>
  <si>
    <t>SWITCH TP-LINK 24 PUERTOS RJ45 10/100/1000 CON AUTO MDI/MDI PARA RACK 13 PULGADAS</t>
  </si>
  <si>
    <t>TL-SG1024D</t>
  </si>
  <si>
    <t>NIC-1526</t>
  </si>
  <si>
    <t>ACCESS POINT /CLIENT BRIDGE EXTERIO ENGENIUS 802.11N 300 ANTENA 5DBI 2.4GHZ TXPOWER 1.3WATTS INC.POE</t>
  </si>
  <si>
    <t>ENS202EXT</t>
  </si>
  <si>
    <t>NIC-1523</t>
  </si>
  <si>
    <t>ENS500EXT</t>
  </si>
  <si>
    <t>NIC-1522</t>
  </si>
  <si>
    <t>TL-SG3210</t>
  </si>
  <si>
    <t>NIC-1518</t>
  </si>
  <si>
    <t>ROUTER TP-LINK AC1750 INALAMBRICO BANDA DUAL 1.75GBPS 4 PUERTOS RJ45 LAN Y 1 WAN GIGBIT + 2 USB 2.0</t>
  </si>
  <si>
    <t>ARCHER C7</t>
  </si>
  <si>
    <t>NIC-1515</t>
  </si>
  <si>
    <t>SWITCH TP-LINK 24 PUERTOS 10/100 MBPS NO ADMINISTRABLE PARA RACK DE 13 PULGADAS</t>
  </si>
  <si>
    <t>TL-SF1024D</t>
  </si>
  <si>
    <t>NIC-1510</t>
  </si>
  <si>
    <t>SWITCH TP-LINK 16 PUERTOS 10/100 MBPS NO ADMINISTRABLE PARA RACK DE 19 PULGADAS</t>
  </si>
  <si>
    <t>TL-SF1016</t>
  </si>
  <si>
    <t>NIC-1509</t>
  </si>
  <si>
    <t>ENS202</t>
  </si>
  <si>
    <t>NIC-1507</t>
  </si>
  <si>
    <t>SWITCH HP 1405-8 V2 CAPA 2,NO ADMIN,DESKTOP,QOS,NO VLAN,3 A?OS</t>
  </si>
  <si>
    <t>J9793A</t>
  </si>
  <si>
    <t>NIC-1506</t>
  </si>
  <si>
    <t>SWITCH TP-LINK 8 PUERTOS GIGABIT 4 PUERTOS POE IEEE 802.3AF HASTA 15.4W PARA CADA UNO</t>
  </si>
  <si>
    <t>TL-SG1008P</t>
  </si>
  <si>
    <t>NIC-1495</t>
  </si>
  <si>
    <t>SWITCH TP-LINK 8 PUERTOS RJ45 GIGABIT DE ESCRITORIO CARCASA METALICA AUTO-NEGOCIACION AUTO-MDI/MDIX</t>
  </si>
  <si>
    <t>TL-SG108</t>
  </si>
  <si>
    <t>NIC-1492</t>
  </si>
  <si>
    <t>SWITCH TP-LINK ADMINISTRABLE CAPA 2 CON 16 PUERTOS RJ45 10/100/1000MBPS 2 COMBO SFP GIGABIT 1 PUERTO</t>
  </si>
  <si>
    <t>TL-SG3216</t>
  </si>
  <si>
    <t>NIC-1489</t>
  </si>
  <si>
    <t>TL-PS110U</t>
  </si>
  <si>
    <t>NIC-1488</t>
  </si>
  <si>
    <t>SWITCH HP 1405-5 CAPA 2,NO ADMINI,DESKTOP,QOS,NO VLAN</t>
  </si>
  <si>
    <t>J9791A</t>
  </si>
  <si>
    <t>NIC-1484</t>
  </si>
  <si>
    <t>SWITCH HP 2920-24G-POE PLUS L3,L2, FULL ADMON,QOS,VLAN</t>
  </si>
  <si>
    <t>J9727A</t>
  </si>
  <si>
    <t>NIC-1481</t>
  </si>
  <si>
    <t>SWITCH HP 2530-48G POE+ (382W) 10/100/1000 POE+ 4SFP L2,FULL ADMIN,RACK,QOS,IPV6,VLAN</t>
  </si>
  <si>
    <t>J9772A</t>
  </si>
  <si>
    <t>NIC-1477</t>
  </si>
  <si>
    <t>SWITCH HP 2530-24G POE+ (195W) 10/100/1000 POE+ 4SFP L2,FULL ADMIN,RACK,QOS,IPV6,VLAN</t>
  </si>
  <si>
    <t>J9773A</t>
  </si>
  <si>
    <t>NIC-1476</t>
  </si>
  <si>
    <t>SWITCH HP 2530-48G 48P 10/100/1000 4SFP L2,FULL ADMIN,RACK,QOS,IPV6,VLAN</t>
  </si>
  <si>
    <t>J9775A</t>
  </si>
  <si>
    <t>NIC-1475</t>
  </si>
  <si>
    <t>SWITCH HP 2530-24G 24P 10/100/1000 4SFP L2,FULL ADMIN,RACK,QOS,IPV6,VLAN</t>
  </si>
  <si>
    <t>J9776A</t>
  </si>
  <si>
    <t>NIC-1471</t>
  </si>
  <si>
    <t>ACCESS POINT LINKSYS WAP300N 300N CON DUAL BAND</t>
  </si>
  <si>
    <t>WAP300N-LA</t>
  </si>
  <si>
    <t>NIC-1468</t>
  </si>
  <si>
    <t>ROUTER TP-LINK WIRELESS 3G 4G 802.11N/G/B 150MBPS ANTENA DESMONTABLE 5DBI</t>
  </si>
  <si>
    <t>TL-MR3220</t>
  </si>
  <si>
    <t>NIC-1466</t>
  </si>
  <si>
    <t>ROUTER LINKSYS EA6500 802.11AC 1750 MBPS DUAL-BAND 4PTOS 10/100/1000 2PUERTOS USB, ANTENAS INT 6</t>
  </si>
  <si>
    <t>EA6500</t>
  </si>
  <si>
    <t>NIC-1465</t>
  </si>
  <si>
    <t>ROUTER TP-LINK INALAMBRICO BANDA DUAL N600 MBPS 4 PUERTOS RJ45 LAN Y 1 WAN 10/100 MBPS 1 PUERTO USB</t>
  </si>
  <si>
    <t>TL-WDR3500</t>
  </si>
  <si>
    <t>NIC-1463</t>
  </si>
  <si>
    <t>ACCESS POINT REPETIDOR WDS ENGENIUS 802.11-N2500WATTS DUAL BAND-N A 600M 2.4 / 5.8GHZ POE AF GIGABIT</t>
  </si>
  <si>
    <t>EAP600</t>
  </si>
  <si>
    <t>NIC-1441</t>
  </si>
  <si>
    <t>ROUTER VPN TP LINK BALANCEADOR DE CARGA 2 PUERTOS WAN 2 LAN GIGABIT 50 TUNELES VPN</t>
  </si>
  <si>
    <t>TL-ER6020</t>
  </si>
  <si>
    <t>NIC-1440</t>
  </si>
  <si>
    <t>TARJETA DE RED 331T PCIE HP 4 PUERTOS 1GB PARA SERVIDORES HP</t>
  </si>
  <si>
    <t>647594-B21</t>
  </si>
  <si>
    <t>NIC-1436</t>
  </si>
  <si>
    <t>ACCESS POINT ENGENIUS EXTERIOR DUAL RADIO N 600 MBPS, 2.4 GHZ Y 5 GHZ, POE</t>
  </si>
  <si>
    <t>ENH700EXT</t>
  </si>
  <si>
    <t>NIC-1435</t>
  </si>
  <si>
    <t>SWITCH 24-PORTS 10/100 BASE-TX + 4-PORTS GIGABIT ; 2-PORTS COMBO SFP POE SMART III SWITCH</t>
  </si>
  <si>
    <t>DES-1210-28P</t>
  </si>
  <si>
    <t>NIC-1429</t>
  </si>
  <si>
    <t>TARJETA DE RED USB INALAMBRICA TP-LINK 300 MBPS 802.11N/G/B TAMANO MINI</t>
  </si>
  <si>
    <t>TL-WN823N</t>
  </si>
  <si>
    <t>NIC-1428</t>
  </si>
  <si>
    <t>ACCESS POINT TRENDNET INALAMBRICO N POE A 150 MBPS PARA EXTERIORES</t>
  </si>
  <si>
    <t>NIC-1425</t>
  </si>
  <si>
    <t>ROUTER TP-LINK 4 PTS GIGA WIRELESS 802.11N/G/B 300MBPS ADSL2+ MODEM 3 ANTENAS DESMONTABLES 5DBI 2 PU</t>
  </si>
  <si>
    <t>TD-W8970</t>
  </si>
  <si>
    <t>NIC-1423</t>
  </si>
  <si>
    <t>ROUTER LINKSYS X1000-LA N300 MODEM INALAMBRICO ADSL2+</t>
  </si>
  <si>
    <t>X1000-LA</t>
  </si>
  <si>
    <t>NIC-1422</t>
  </si>
  <si>
    <t>TARJETA DE RED USB TP-LINK 300MBPS 802.11N/G/B 2 ANTENAS DESMONTABLES 5DBI HASTA 2W</t>
  </si>
  <si>
    <t>TL-WN8200ND</t>
  </si>
  <si>
    <t>NIC-1421</t>
  </si>
  <si>
    <t>DAP-2310-WP</t>
  </si>
  <si>
    <t>NIC-1419</t>
  </si>
  <si>
    <t>ROUTER D-LINK WIRELESS N A 150 MBPS CON ANTENA DE 5 DBI /4 PUERTOS 10/100.</t>
  </si>
  <si>
    <t>DIR-610</t>
  </si>
  <si>
    <t>NIC-1418</t>
  </si>
  <si>
    <t>TAREJTA DE RED HP WIRELESS 802.11 B / G / N PCIE CARD</t>
  </si>
  <si>
    <t>FH971AA</t>
  </si>
  <si>
    <t>NIC-1402</t>
  </si>
  <si>
    <t>SWITCH TP-LINK ADMINISTRABLE CAPA 2 CON 24 PUERTOS RJ45 10/100/1000 4SFP GIGABIT 1 CONSOLA</t>
  </si>
  <si>
    <t>TL-SG3424</t>
  </si>
  <si>
    <t>NIC-1399</t>
  </si>
  <si>
    <t>SWITCH D-LINK 24 PTOS 10/100 BASE-T P/RACK</t>
  </si>
  <si>
    <t>DES-1024D</t>
  </si>
  <si>
    <t>NIC-139</t>
  </si>
  <si>
    <t>SWITCH D-LINK WEBSMART SWITCH GIGABIT CON 24 PUERTOS 1000BASE-T Y 4 PUERTOS SFP.</t>
  </si>
  <si>
    <t>DGS-1210-28</t>
  </si>
  <si>
    <t>NIC-1389</t>
  </si>
  <si>
    <t>SWITCH D-LINK 28 PUERTOS POE GIGABIT SMART , INCLUYENDO 4 PUERTOS COMBO SFP</t>
  </si>
  <si>
    <t>DGS-1210-28P</t>
  </si>
  <si>
    <t>NIC-1385</t>
  </si>
  <si>
    <t>SWITCH CISCO 5P 10/100/1000, DESKTOP, NO ADMIN, QOS, GAR LIM X VIDA</t>
  </si>
  <si>
    <t>SG100D-05-NA</t>
  </si>
  <si>
    <t>NIC-1374</t>
  </si>
  <si>
    <t>ROUTER CISCO, 1P WAN, 1P DUAL WAN/DMZ, 4P LAN 10/100/1000,  FIREWALL, 50 VPN, QOS, GAR LIM X VIDA</t>
  </si>
  <si>
    <t>RV042G-K9-NA</t>
  </si>
  <si>
    <t>NIC-1373</t>
  </si>
  <si>
    <t>SWITCH CISCO SF302-08P, 8P 10/100 + 2 COMBO, POE, RACK, ADMIN, QOS, VLAN, GAR LIM X VIDA</t>
  </si>
  <si>
    <t>SRW208P-K9-NA</t>
  </si>
  <si>
    <t>NIC-1370</t>
  </si>
  <si>
    <t>SWITCH CISCO SG200-08P, 8P 10/100/1000, POE(4 PTOS), ADMIN LIGHT, QOS, VLAN, GAR LIM X VIDA</t>
  </si>
  <si>
    <t>SLM2008PT-NA</t>
  </si>
  <si>
    <t>NIC-1369</t>
  </si>
  <si>
    <t>SWITCH CISCO 24P 10/100/1000 + 2 SFP COMBO, RACK, NO ADMIN, QOS, GAR LIM X VIDA</t>
  </si>
  <si>
    <t>SG102-24-NA</t>
  </si>
  <si>
    <t>NIC-1368</t>
  </si>
  <si>
    <t>SWITCH CISCO SG300-52, 48P 10/100/1000 + 4P 10/100/1000 (2 DUAL SFP), RACK, ADMIN, QOS, VLAN</t>
  </si>
  <si>
    <t>SRW2048-K9-NA</t>
  </si>
  <si>
    <t>NIC-1367</t>
  </si>
  <si>
    <t>SRW224G4P-K9-NA</t>
  </si>
  <si>
    <t>NIC-1364</t>
  </si>
  <si>
    <t>TD-W8968</t>
  </si>
  <si>
    <t>NIC-1357</t>
  </si>
  <si>
    <t>SWITCH HP 1405-8G, 8P 10/100/1000, NO ADMIN, QOS, 3 ANOS GARANTIA</t>
  </si>
  <si>
    <t>J9794A</t>
  </si>
  <si>
    <t>NIC-1356</t>
  </si>
  <si>
    <t>TARJETA DE RED USB ENGENIUS 802.11N, HIGH POWER (ROMPE-MUROS) DE 1300MWATTS HASTA 20,000MWATTS</t>
  </si>
  <si>
    <t>EUB9603H</t>
  </si>
  <si>
    <t>NIC-1344</t>
  </si>
  <si>
    <t>ACCESS POINT REPETIDOR ENGENIUS WIRELESS INT 802.11-N 300MBPS 800MLWS 2 ANT SMA 5 DBI POE AF GIGABIT</t>
  </si>
  <si>
    <t>ECB350</t>
  </si>
  <si>
    <t>NIC-1337</t>
  </si>
  <si>
    <t>ACCESS POINT REPETIDOR ENGENIUS WIRELESS INT 802.11-N 300 MBPS 400MLWATTS 2 ANTENAS SMA 5 DBI POE AF</t>
  </si>
  <si>
    <t>ECB300</t>
  </si>
  <si>
    <t>NIC-1336</t>
  </si>
  <si>
    <t>ACCESS POINT / CLIENT BRIDG ENGENIUS 802.11-N 300M 5.8GHZ EXTERNO DE 13000 MWATTS EIRP 13DBI INC.POE</t>
  </si>
  <si>
    <t>ENH500</t>
  </si>
  <si>
    <t>NIC-1334</t>
  </si>
  <si>
    <t>ACCESS POINT /REPETIDOR ENGENIUS WIRELESS INT 802.11-N 300 MBPS 800MLW 2 ANT. 5 DBI POE AF GIGABIT</t>
  </si>
  <si>
    <t>EAP350</t>
  </si>
  <si>
    <t>NIC-1328</t>
  </si>
  <si>
    <t>ACCESS POINT /REPETIDOR /WDS ENGENIUS WIRELESS INT 802.11-N 300 MBPS 800MLWATTS 2 ANT. 5 DBI POE AF</t>
  </si>
  <si>
    <t>EAP300</t>
  </si>
  <si>
    <t>NIC-1327</t>
  </si>
  <si>
    <t>ROUTER LINKSYS EA2700-LA 802.11N 600MBPS DOBLE BANDA 4 ANTENAS INT  4 PUERTOS 10/100/1000</t>
  </si>
  <si>
    <t>EA2700-LA</t>
  </si>
  <si>
    <t>NIC-1325</t>
  </si>
  <si>
    <t>TARJETA DE RED USB LINKSYS 802.11N, DOBLE BANDA N SELECCIONABLE 2,4 O 5 GHZ,  2 ANTENAS INTERNAS</t>
  </si>
  <si>
    <t>AE2500-LA</t>
  </si>
  <si>
    <t>NIC-1324</t>
  </si>
  <si>
    <t>SWITCH INTELLINET FAST ETHERNET 16 PUERTOS PARA MONTAJE EN RACK</t>
  </si>
  <si>
    <t>520409</t>
  </si>
  <si>
    <t>NIC-1322</t>
  </si>
  <si>
    <t>ACCESS POINT INALAMBRICO/WIRELESS TP-LINK 802.11N/G/B 300MBPS 2 ANTENAS DESM 4DBI CONECTOR SMA</t>
  </si>
  <si>
    <t>TL-WA801ND</t>
  </si>
  <si>
    <t>NIC-1319</t>
  </si>
  <si>
    <t>TARJETA DE RED USB LINKSYS CONEXION INALAMBRICA N (2.4 GHZ)VELOCIDAD HASTA 300 MBPS.</t>
  </si>
  <si>
    <t>AE1200-LA</t>
  </si>
  <si>
    <t>NIC-1315</t>
  </si>
  <si>
    <t>SWITCH CISCO SG300-10P, 8P 10/100/1000 + 2P COMBO, POE, RACK, ADMIN, QOS, VLAN, GAR LIM X VIDA</t>
  </si>
  <si>
    <t>SRW2008P-K9-NA</t>
  </si>
  <si>
    <t>NIC-1314</t>
  </si>
  <si>
    <t>ACCESS POINT CISCO 802.11 B/G/N, POE, D BAND, SINGLE RADIO, 1PTO 10/100/1000, GAR LIM X VIDA</t>
  </si>
  <si>
    <t>WAP321-A-K9</t>
  </si>
  <si>
    <t>NIC-1312</t>
  </si>
  <si>
    <t>SWITCH CISCO 8P 10/100/1000, DESKTOP, NO ADMIN, QOS, GAR LIM X VIDA</t>
  </si>
  <si>
    <t>SG100D-08-NA</t>
  </si>
  <si>
    <t>NIC-1299</t>
  </si>
  <si>
    <t>TARJETA DE RED USB TP-LINK INALAMBRICA 300 MBPS 802.11A/B/G/N BANDA DUAL 5 Y 2.4GHZ</t>
  </si>
  <si>
    <t>TL-WDN3200</t>
  </si>
  <si>
    <t>NIC-1294</t>
  </si>
  <si>
    <t>TARJETA DE RED PCI EXPRESS X1 INALAMBRICA TP-LINK WIRELESS 802.11N/G/B 300MBPS 2 ANTENAS DESMON 2DBI</t>
  </si>
  <si>
    <t>TL-WN881ND</t>
  </si>
  <si>
    <t>NIC-1292</t>
  </si>
  <si>
    <t>SWITCH TP-LINK ADMINISTRABLE CAPA 2 CON 24 PUERTOS RJ45 10/100/1000 POE 802.3AT/AF 320W</t>
  </si>
  <si>
    <t>TL-SG3424P</t>
  </si>
  <si>
    <t>NIC-1290</t>
  </si>
  <si>
    <t>ROUTER LINKSYS E900 802.11N 300MBPS, FAST ETHERNET (10/100 MBPS) ANTENAS 2X2</t>
  </si>
  <si>
    <t>E900-LA</t>
  </si>
  <si>
    <t>NIC-1288</t>
  </si>
  <si>
    <t>SWITCH CISCO 8P 10/100, DESKTOP, NO ADMIN, QOS, GAR LIM X VIDA</t>
  </si>
  <si>
    <t>SF100D-08</t>
  </si>
  <si>
    <t>NIC-1287</t>
  </si>
  <si>
    <t>TARJETA DE RED USB TP-LINK INALAMBRICA 150 MBPS 802.11N/G/B TAMANO NANO</t>
  </si>
  <si>
    <t>TL-WN725N</t>
  </si>
  <si>
    <t>NIC-1284</t>
  </si>
  <si>
    <t>ROUTER INALAMBRICO TP-LINK 150MBPS 802.11N/G/B 2 PUERTOS RJ45 LAN 10/100 ANTENA INTERNA</t>
  </si>
  <si>
    <t>TL-WR720N</t>
  </si>
  <si>
    <t>NIC-1283</t>
  </si>
  <si>
    <t>SWITCH CISCO 24P 10/100 + 2P COMBO, RACK, NO ADMIN, QOS, GAR LIM X VIDA</t>
  </si>
  <si>
    <t>SF102-24-NA</t>
  </si>
  <si>
    <t>NIC-1281</t>
  </si>
  <si>
    <t>ROUTER LINKSYS EA4500 802.11N  900MBPS DOBLE BANDA 4 PTOS 10/100/1000 C/USB, ANTENAS INT 6</t>
  </si>
  <si>
    <t>EA4500-NP</t>
  </si>
  <si>
    <t>NIC-1272</t>
  </si>
  <si>
    <t>ACCESS POINT CISCO 802.11 B/G/N, 1PTO 10/100, POE, SINGLE BAND, GAR LIM X VIDA</t>
  </si>
  <si>
    <t>WAP121-A-K9-NA</t>
  </si>
  <si>
    <t>NIC-1271</t>
  </si>
  <si>
    <t>DIR-505L</t>
  </si>
  <si>
    <t>NIC-1270</t>
  </si>
  <si>
    <t>SWITCH CISCO 8P 10/100, POE (4 PTOS), DESKTOP, NO ADMIN, QOS, GAR LIM X VIDA</t>
  </si>
  <si>
    <t>SF100D-08P</t>
  </si>
  <si>
    <t>NIC-1264</t>
  </si>
  <si>
    <t>TARJETA DE RED D-LINK PCI 10/100/1000MBPS</t>
  </si>
  <si>
    <t>DGE-528T</t>
  </si>
  <si>
    <t>NIC-1258</t>
  </si>
  <si>
    <t>TARJETA EATON CONNECT/UPS X WEB/SNMP/COMP/5115,5125,9140,9155,BLADE/SLOT X</t>
  </si>
  <si>
    <t>116750221-001</t>
  </si>
  <si>
    <t>NIC-1256</t>
  </si>
  <si>
    <t>SWITCH CISCO 16P 10/100/1000, RACK, NO ADMIN, QOS, GAR LIM POR VIDA</t>
  </si>
  <si>
    <t>SG100-16</t>
  </si>
  <si>
    <t>NIC-1255</t>
  </si>
  <si>
    <t>ROUTER D-LINK MYDLINK WIRELESS N HASTA 300 MBPS/ANTENAS 5DBI/4PTOS ETHERNET/VIAJA EN LA NUBE</t>
  </si>
  <si>
    <t>DIR-905L</t>
  </si>
  <si>
    <t>NIC-1254</t>
  </si>
  <si>
    <t>ROUTER TP-LINK INALAMBRICO DE BANDA DUAL N750 MBPS 4 PUERTOS RJ45 LAN Y 1 WAN GIGBIT + 2 USB 2.0</t>
  </si>
  <si>
    <t>TL-WDR4300</t>
  </si>
  <si>
    <t>NIC-1247</t>
  </si>
  <si>
    <t>SWITCH HP 1910-8G-POE+ (180W), ADMIN, RACK, QOS, GAR LIM X VIDA</t>
  </si>
  <si>
    <t>JG350A</t>
  </si>
  <si>
    <t>NIC-1211</t>
  </si>
  <si>
    <t>TARJETA DE RED PCI EXPRESS INALAMBRICA TP-LINK WIRELESS BANDA DUAL N 450MBPS 802.11A/B/G/N2.4 Y 5 GH</t>
  </si>
  <si>
    <t>TL-WDN4800</t>
  </si>
  <si>
    <t>NIC-1208</t>
  </si>
  <si>
    <t>ROUTER VPN TP-LINK DE BANDA ANCHA 1 PUERTO WAN Y 4 LAN GIABIT</t>
  </si>
  <si>
    <t>TL-R600VPN</t>
  </si>
  <si>
    <t>NIC-1207</t>
  </si>
  <si>
    <t>ROUTER INALAMBRICO TP LINK 150MBPS 802.11N/G/B TAMANO NANO ANTENAS INTERNAS</t>
  </si>
  <si>
    <t>TL-WR702N</t>
  </si>
  <si>
    <t>NIC-1206</t>
  </si>
  <si>
    <t>TARJETA DE RED PCI INALAMBRICA TP-LINK WIRELESS 802.11N/G/B 150MBPS 1 ANTENA DESMONTABLE 2DBI</t>
  </si>
  <si>
    <t>TL-WN751ND</t>
  </si>
  <si>
    <t>NIC-1205</t>
  </si>
  <si>
    <t>SWITCH LINKSYS  5 PUERTOS 10/100/1000/GIGABIT/QOS/</t>
  </si>
  <si>
    <t>SE2500-NP</t>
  </si>
  <si>
    <t>NIC-1204</t>
  </si>
  <si>
    <t>ROUTER TRENDNET INALAMBRICO N A 300MBPS GREENNET</t>
  </si>
  <si>
    <t>TEW-731BR</t>
  </si>
  <si>
    <t>NIC-1198</t>
  </si>
  <si>
    <t>ROUTER TP-LINK INALAMBRICO 3G/4G N 150MBPS PORTATIL CON BATERIA 1 PUERTO LAN/WAN 1 USB 2.0</t>
  </si>
  <si>
    <t>TL-MR3040</t>
  </si>
  <si>
    <t>NIC-1195</t>
  </si>
  <si>
    <t>TARJETA DE RED PCI ALAMBRICA TP-LINK 1 RJ45 GIGABIT 10/100/1000 MBPS</t>
  </si>
  <si>
    <t>TG-3269</t>
  </si>
  <si>
    <t>NIC-1194</t>
  </si>
  <si>
    <t>TARJETA DE RED PCI INALAMBRICA TP-LINK WIRELESS 802.11N/G/B 300MBPS 2 ANTENA DESMONTABLES 2DBI</t>
  </si>
  <si>
    <t>TL-WN851ND</t>
  </si>
  <si>
    <t>NIC-1191</t>
  </si>
  <si>
    <t>PRINT SERVER TRENDNET INALAMBRICO MULTIFUNCION N DE 1 PUERTO USB</t>
  </si>
  <si>
    <t>TEW-MFP1</t>
  </si>
  <si>
    <t>NIC-1185</t>
  </si>
  <si>
    <t>PRINT SERVER TRENDNET MULTIFUNCION DE 1 PUERTO USB</t>
  </si>
  <si>
    <t>NIC-1184</t>
  </si>
  <si>
    <t>ROUTER INALAMBRICO TP-LINK 150MBPS 802.11N/G/B ANTENA FIJA 5DBI OMNIDIRECCIONAL 4 PUERTOS 10/100</t>
  </si>
  <si>
    <t>TL-WR740N</t>
  </si>
  <si>
    <t>NIC-1182</t>
  </si>
  <si>
    <t>ROUTER TP-LINK 4 PTS WIRELESS 802.11N/G/B 150MBPS ADSL2+ MODEM 1 ANTENA DESMON 5DBI</t>
  </si>
  <si>
    <t>TD-W8951ND</t>
  </si>
  <si>
    <t>NIC-1178</t>
  </si>
  <si>
    <t>ROUTER TP-LINK 4 PTS WIRELESS 802.11N/G/B 300MBPS ADSL2+ MODEM 2 ANTENAS DESMONTABLES 3DBI</t>
  </si>
  <si>
    <t>TD-W8961ND</t>
  </si>
  <si>
    <t>NIC-1177</t>
  </si>
  <si>
    <t>REPETIDOR INALAMBRICO EXTENSOR DE RANGO TP LINK 300MBPS</t>
  </si>
  <si>
    <t>TL-WA830RE</t>
  </si>
  <si>
    <t>NIC-1176</t>
  </si>
  <si>
    <t>SWITCH HP 5500-24G EI, 24P 10/100/1000, 4 DUAL SFP, 2 MOD. EXPANSION, ADMIN, RACK, QOS, GAR LIM X V</t>
  </si>
  <si>
    <t>JD377A</t>
  </si>
  <si>
    <t>NIC-1161</t>
  </si>
  <si>
    <t>TARJETA DE RED USB ENCORE WIRELESS 802.11B/G/N HASTA 150 MBPS</t>
  </si>
  <si>
    <t>ENUWI-1XN42</t>
  </si>
  <si>
    <t>NIC-1157</t>
  </si>
  <si>
    <t>SWITCH TRENDNET WEB SMART GIGABIT DE 24 PUERTOS</t>
  </si>
  <si>
    <t>TEG-240WS</t>
  </si>
  <si>
    <t>NIC-1156</t>
  </si>
  <si>
    <t>ACCESS POINT HP MSM430 DUAL RADIO 802.11N</t>
  </si>
  <si>
    <t>J9650A</t>
  </si>
  <si>
    <t>NIC-1149</t>
  </si>
  <si>
    <t>ROUTER TP-LINK INALAMBRICO 3G/4G N 150MBPS PORTATIL 1 PUERTO WAN 10/100 1 PUERTO USB 2.0</t>
  </si>
  <si>
    <t>TL-MR3020</t>
  </si>
  <si>
    <t>NIC-1146</t>
  </si>
  <si>
    <t>ROUTER TP-LINK INALAMBRICO MULTIFUNCIONAL N 300MBPS 1 PUERTO WAN Y 4 LAN RJ45 10/100 + 1 PUERTO USB</t>
  </si>
  <si>
    <t>TL-WR842ND</t>
  </si>
  <si>
    <t>NIC-1145</t>
  </si>
  <si>
    <t>TL-ER6120</t>
  </si>
  <si>
    <t>NIC-1136</t>
  </si>
  <si>
    <t>ROUTER BALANCEADOR DE CARGA TP-LINK GIGABIT 1 PUERTO WAN 1 LAN 3 LAN-WAN</t>
  </si>
  <si>
    <t>TL-ER5120</t>
  </si>
  <si>
    <t>NIC-1127</t>
  </si>
  <si>
    <t>ACCESS POINT INALAMBRICO/WIRELESS TP-LINK EXTERIO 802.11N 150MBPS ANTENA 15DBI 5GHZ POTENCIA 500MWAT</t>
  </si>
  <si>
    <t>TL-WA7510N</t>
  </si>
  <si>
    <t>NIC-1121</t>
  </si>
  <si>
    <t>ROUTER D-LINK WIRELESS DE SERVICIOS UNIFICADO</t>
  </si>
  <si>
    <t>DSR-500N</t>
  </si>
  <si>
    <t>NIC-1119</t>
  </si>
  <si>
    <t>SWITCH LINKSYS 5 PUERTOS 10/100 MBPS QOS</t>
  </si>
  <si>
    <t>SE1500-NP</t>
  </si>
  <si>
    <t>NIC-1118</t>
  </si>
  <si>
    <t>TARJETA DE RED NC360T PCIE HP GIGABIT DUAL PORT P/SERVIDORES PROLIANT</t>
  </si>
  <si>
    <t>412648-B21</t>
  </si>
  <si>
    <t>NIC-1116</t>
  </si>
  <si>
    <t>ROUTER INALAMBRICO TP-LINK 150MBPS 802.11N/G/B TAMANO MINI DE BOLSILLO ANTENAS INTERNAS</t>
  </si>
  <si>
    <t>TL-WR700N</t>
  </si>
  <si>
    <t>NIC-1115</t>
  </si>
  <si>
    <t>TARJETA-MS DE RED EATON PARA MONITOREO DE UPS</t>
  </si>
  <si>
    <t>744-00255-00P</t>
  </si>
  <si>
    <t>NIC-1110</t>
  </si>
  <si>
    <t>TARJETA DE RED APC NETWORK MANAGEMENT CON MONITOREO</t>
  </si>
  <si>
    <t>AP9631</t>
  </si>
  <si>
    <t>NIC-1108</t>
  </si>
  <si>
    <t>ROUTER LYNKSYS E2500 802.11N 600MBPS DOBLE BANDA 4 PTOS 10/100 ANTENA INT 4</t>
  </si>
  <si>
    <t>E2500-LA</t>
  </si>
  <si>
    <t>NIC-1107</t>
  </si>
  <si>
    <t>SWITCH TP-LINK ADMINISTRABLE CAPA 2 CON 24 RJ45 10/100 + 4 GIGABIT + 2 SFP + 1 CONSOLA</t>
  </si>
  <si>
    <t>TL-SL3428</t>
  </si>
  <si>
    <t>NIC-1105</t>
  </si>
  <si>
    <t>SWITCH HP 1910-24G-POE (365W) 10/100/1000 POE 4SFP L2,L3,SMART ADMIN,RACK,QOS,IPV6,VLAN</t>
  </si>
  <si>
    <t>JE007A</t>
  </si>
  <si>
    <t>NIC-1092</t>
  </si>
  <si>
    <t>REPETIDOR LINKSYS RE1000-LA 802.11N 1PTO. 10/100 DOS ANTENAS INTERNAS.</t>
  </si>
  <si>
    <t>NIC-1085</t>
  </si>
  <si>
    <t>FIREWALL D-LINK CON POTENTE GESTION UNIFICADA DE AMENAZAS (UTM) /5 LAN GIGA/1 WAN/1 DMZ</t>
  </si>
  <si>
    <t>DFL-260E-NB</t>
  </si>
  <si>
    <t>NIC-1082</t>
  </si>
  <si>
    <t>SWITCH TP-LINK 48 PUERTOS GIGABIT NO ADMINISTRABLE PARA RACK 19 PULGADAS</t>
  </si>
  <si>
    <t>TL-SG1048</t>
  </si>
  <si>
    <t>NIC-1080</t>
  </si>
  <si>
    <t>ACCESS POINT D-LINK WIRELESS N PARA INTERIORES/SOPORTA POE/AIRPREMIER CON CHASIS METALICO BLANCO</t>
  </si>
  <si>
    <t>DAP-2360</t>
  </si>
  <si>
    <t>NIC-1077</t>
  </si>
  <si>
    <t>SWITCH TP-LINK 16 PUERTOS 10/100 MBPS NO ADMINISTRABLE PARA RACK DE 13 PULGADAS</t>
  </si>
  <si>
    <t>TL-SF1016DS</t>
  </si>
  <si>
    <t>NIC-1075</t>
  </si>
  <si>
    <t>SWITCH TP-LINK 24 PUERTOS RJ45 10/100/1000 CON AUTO MDI/MDI PARA RACK 19 PULGADAS</t>
  </si>
  <si>
    <t>TL-SG1024</t>
  </si>
  <si>
    <t>NIC-1072</t>
  </si>
  <si>
    <t>ACCESS POINT TRENDNET POE INALAMBRICO N A 300 MBPS</t>
  </si>
  <si>
    <t>TEW-653AP</t>
  </si>
  <si>
    <t>NIC-1071</t>
  </si>
  <si>
    <t>NIC-1064</t>
  </si>
  <si>
    <t>SWITCH LINKSYS 8 PUERTOS 10/100/1000 MBPS QOS</t>
  </si>
  <si>
    <t>SE2800-NP</t>
  </si>
  <si>
    <t>NIC-1060</t>
  </si>
  <si>
    <t>E1200-LA</t>
  </si>
  <si>
    <t>NIC-1057</t>
  </si>
  <si>
    <t>SWITCH TRENDNET POE WEBSMART 24 PTOS 10/100 MBPS/4GIGABIT/</t>
  </si>
  <si>
    <t>TPE-224WS</t>
  </si>
  <si>
    <t>NIC-1055</t>
  </si>
  <si>
    <t>SWITCH HP 1410-24-2G, 24P 10/100+2P 10/100/1000, NO ADMIN, RACK, QOS, G LIM X VIDA</t>
  </si>
  <si>
    <t>J9664A</t>
  </si>
  <si>
    <t>NIC-1051</t>
  </si>
  <si>
    <t>SWITCH HP 1410-24, 24P 10/100, NO ADMIN, RACK, QOS, G LIM X VIDA</t>
  </si>
  <si>
    <t>J9663A</t>
  </si>
  <si>
    <t>NIC-1050</t>
  </si>
  <si>
    <t>SWITCH HP 1410-24G, 22P 10/100/1000+ 2P DUAL (SFP O 10/100/1000), NO ADMIN, RACK, QOS, G LIM X VIDA</t>
  </si>
  <si>
    <t>J9561A#ABA</t>
  </si>
  <si>
    <t>NIC-1048</t>
  </si>
  <si>
    <t>SWITCH TP-LINK 8 PUERTOS 10/100 MBPS 4 PUERTOS POE</t>
  </si>
  <si>
    <t>TL-SF1008P</t>
  </si>
  <si>
    <t>NIC-1044</t>
  </si>
  <si>
    <t>SWITCH D-LINK WEB SMART 10 PUERTOS POE + 2 PUERTOS SFP</t>
  </si>
  <si>
    <t>DGS-1210-10P</t>
  </si>
  <si>
    <t>NIC-1029</t>
  </si>
  <si>
    <t>TL-PS110P</t>
  </si>
  <si>
    <t>NIC-1009</t>
  </si>
  <si>
    <t>ACCESS POINT D-LINK WIRELESS 802.11N A 300 MBPS PARA INTERIORES</t>
  </si>
  <si>
    <t>DAP-1360</t>
  </si>
  <si>
    <t>NIC-1005</t>
  </si>
  <si>
    <t>ROUTER CLIENTE/AP TP-LINK INALAMBRICO 150MBPS 802.11N/G/B 1 ANTENA DEMOSNTABLE 5DBI</t>
  </si>
  <si>
    <t>TL-WR743ND</t>
  </si>
  <si>
    <t>NIC-1004</t>
  </si>
  <si>
    <t>TARJETA DE RED PCI EXPRESS X1 INALAMBRICA TP-LINK WIRELESS 802.11N/G/B150MBPS ANTENA DESMONTA 2DBI</t>
  </si>
  <si>
    <t>TL-WN781ND</t>
  </si>
  <si>
    <t>NIC-1001</t>
  </si>
  <si>
    <t>ROUTER INALAMBRICO TP-LINK 300MBPS 802.11N/G/B 3 ANTENAS DESMONTABLES 4 PUERTOS 10/100MBPS</t>
  </si>
  <si>
    <t>TL-WR941ND</t>
  </si>
  <si>
    <t>NIC-1000</t>
  </si>
  <si>
    <t>KVM SWITCH TRENDNET USB/PS/2 DE MONTAJE RACK DE 8 PUERTOS</t>
  </si>
  <si>
    <t>TK-803R</t>
  </si>
  <si>
    <t>AC-2924</t>
  </si>
  <si>
    <t>KVM SWITCH TRENDNET USB 4 PUERTOS</t>
  </si>
  <si>
    <t>TK-407K</t>
  </si>
  <si>
    <t>AC-2923</t>
  </si>
  <si>
    <t xml:space="preserve">RACK DE INTELLINET 19 PULGADAS  DE 2 POSTES, 42 U.R. /NEGRO </t>
  </si>
  <si>
    <t>RACK</t>
  </si>
  <si>
    <t>674201</t>
  </si>
  <si>
    <t>AC-3685</t>
  </si>
  <si>
    <t>711616</t>
  </si>
  <si>
    <t>AC-3525</t>
  </si>
  <si>
    <t>601511</t>
  </si>
  <si>
    <t>AC-3520</t>
  </si>
  <si>
    <t>RACK INTELLINET 19 PULGADAS DE 2 POSTES, 26 U.R. / NEGRO</t>
  </si>
  <si>
    <t>672603</t>
  </si>
  <si>
    <t>AC-3478</t>
  </si>
  <si>
    <t>203845</t>
  </si>
  <si>
    <t>AC-2107</t>
  </si>
  <si>
    <t>203906</t>
  </si>
  <si>
    <t>AC-1935</t>
  </si>
  <si>
    <t>203883</t>
  </si>
  <si>
    <t>AC-1560</t>
  </si>
  <si>
    <t>TERMINAL POS PUNTO DE VENTA TOUCH SCREEN EC-1530 EC LINE, NEGRO 15, DUAL CORE</t>
  </si>
  <si>
    <t>PUNTO DE VENTA</t>
  </si>
  <si>
    <t>EC LINE</t>
  </si>
  <si>
    <t>EC-1530</t>
  </si>
  <si>
    <t>POS-7</t>
  </si>
  <si>
    <t>TERMINAL POS PUNTO DE VENTA TOUCH SCREEN EC-1200 EC LINE, NEGRO 12, DUAL CORE</t>
  </si>
  <si>
    <t>EC-1200</t>
  </si>
  <si>
    <t>POS-6</t>
  </si>
  <si>
    <t>HP PANTALLA POS POLE PARA RPOS</t>
  </si>
  <si>
    <t>FK225AA</t>
  </si>
  <si>
    <t>POS-5</t>
  </si>
  <si>
    <t>POS-4</t>
  </si>
  <si>
    <t>LECTOR DE CODIGO DE BARRAS MANHATTAN 80MM USB NEGRO</t>
  </si>
  <si>
    <t>401517</t>
  </si>
  <si>
    <t>LEC-8</t>
  </si>
  <si>
    <t>LECTOR DE CODIGO DE BARRAS LASER AUTOMATICO C/BASE EC LINE NEGRO, USB</t>
  </si>
  <si>
    <t>EC-LS-9610</t>
  </si>
  <si>
    <t>LEC-6</t>
  </si>
  <si>
    <t>LECTOR DE BANDA MAGNETICA HP MSR DE DOBLE CABEZAL INTEGRADO</t>
  </si>
  <si>
    <t>QZ673AA</t>
  </si>
  <si>
    <t>LEC-17</t>
  </si>
  <si>
    <t>LECTOR DE CODIGO DE BARRAS 1D Y 2D LASER EC LINE, NEGRO, USB</t>
  </si>
  <si>
    <t>EC-2D</t>
  </si>
  <si>
    <t>LEC-16</t>
  </si>
  <si>
    <t>LECTOR DE CODIGO DE BARRAS OPTICO INALAMBRICO VIA BLUETOOH EC LINE, NEGRO</t>
  </si>
  <si>
    <t>EC-BT-8500</t>
  </si>
  <si>
    <t>LEC-15</t>
  </si>
  <si>
    <t>LECTOR DE CODIGO DE BARRAS LASER OMNIDIRECCIONAL EC LINE OS 7110D USB</t>
  </si>
  <si>
    <t>EC-OS-7110D-USB</t>
  </si>
  <si>
    <t>LEC-14</t>
  </si>
  <si>
    <t>LECTOR CCD DE CODIGO DE BARRA EC LINE ERGONOMICO NEGRO, USB</t>
  </si>
  <si>
    <t>EC-CD-8100-USB</t>
  </si>
  <si>
    <t>LEC-12</t>
  </si>
  <si>
    <t>EC-CD-8500</t>
  </si>
  <si>
    <t>LEC-11</t>
  </si>
  <si>
    <t>LECTOR DE CODIGO DE BARRAS LASER OMNIDIRECCIONAL EC LINE OS-7200D, USB</t>
  </si>
  <si>
    <t>EC-OS-7200D-U</t>
  </si>
  <si>
    <t>LEC-10</t>
  </si>
  <si>
    <t>CAJON DE DINERO EC LINE HEAVY DUTY METALICO EC-MPAESN1 NEGRO, COMPARTIMIENTOS BILLETES 5 / MONEDAS 8</t>
  </si>
  <si>
    <t>EC-MPAEPSN1-B</t>
  </si>
  <si>
    <t>CAJ-5</t>
  </si>
  <si>
    <t>CAJON DE DINERO EC LINE JUNIOR EC-G5100-II-GREY NEGRO, COMPORTAMIENTOS BILLETES 4 MONEDAS 8</t>
  </si>
  <si>
    <t>EC-G5100-II-GREY</t>
  </si>
  <si>
    <t>CAJ-4</t>
  </si>
  <si>
    <t>EC-CD-100M-II-G</t>
  </si>
  <si>
    <t>CAJ-2</t>
  </si>
  <si>
    <t>CAJON DE DINERO EC LINE EC-CD-50M NEGRO, COMPORTAMIENTOS BILLETES 4 / MONEDAS 8</t>
  </si>
  <si>
    <t>EC-CD-50M</t>
  </si>
  <si>
    <t>CAJ-12</t>
  </si>
  <si>
    <t>HP CAJA DE DINERO PARA PUNTOS DE VENTA</t>
  </si>
  <si>
    <t>FK182AA#ABA</t>
  </si>
  <si>
    <t>CAJ-11</t>
  </si>
  <si>
    <t>PROCESADORES</t>
  </si>
  <si>
    <t>INTEL</t>
  </si>
  <si>
    <t>HP DL380P GEN8 E5-2650LV2 KIT</t>
  </si>
  <si>
    <t>715229-B21</t>
  </si>
  <si>
    <t>CP-663</t>
  </si>
  <si>
    <t>CORE I3-4150 HASWELL S-1150 3.5 GHZ 3MB 2 CORES 54W 22NM HD 4400</t>
  </si>
  <si>
    <t>BX80646I34150</t>
  </si>
  <si>
    <t>CP-662</t>
  </si>
  <si>
    <t>CORE I5-3340 S-1155 3.1 GHZ 6 MB 4 CORES 77W 22NM B1333/1600 GRAFICOS HD 2500 650 MHZ</t>
  </si>
  <si>
    <t>BX80637I53340</t>
  </si>
  <si>
    <t>CP-661</t>
  </si>
  <si>
    <t>715229-L21</t>
  </si>
  <si>
    <t>CP-660</t>
  </si>
  <si>
    <t>AMD APU A4 6300 2 NUCLEOS 3.7GHZ 1MB 65W S-FM2 VIDEO HD 8370D CAJA</t>
  </si>
  <si>
    <t>AMD</t>
  </si>
  <si>
    <t>AD6300OKHLBOX</t>
  </si>
  <si>
    <t>CP-659</t>
  </si>
  <si>
    <t>HP E7-4850 DL580 G7 KIT</t>
  </si>
  <si>
    <t>643071-B21</t>
  </si>
  <si>
    <t>CP-658</t>
  </si>
  <si>
    <t>AD5350JAHMBOX</t>
  </si>
  <si>
    <t>CP-654</t>
  </si>
  <si>
    <t>AD5150JAHMBOX</t>
  </si>
  <si>
    <t>CP-653</t>
  </si>
  <si>
    <t>SD2650JAHMBOX</t>
  </si>
  <si>
    <t>CP-652</t>
  </si>
  <si>
    <t>SD3850JAHMBOX</t>
  </si>
  <si>
    <t>CP-651</t>
  </si>
  <si>
    <t>AD785KXBJABOX</t>
  </si>
  <si>
    <t>CP-650</t>
  </si>
  <si>
    <t>AD770KXBJABOX</t>
  </si>
  <si>
    <t>CP-649</t>
  </si>
  <si>
    <t>PROCESADOR QUAD-CORE XEON E5-2609V2 - 2.5 GHZ P/DL360P GEN8</t>
  </si>
  <si>
    <t>722284-B21</t>
  </si>
  <si>
    <t>CP-647</t>
  </si>
  <si>
    <t>AMD APU A10 6790K 4 CORES 4.0 GHZ 4 MB 100W S-FM2 VIDEO HD 8670D CAJA</t>
  </si>
  <si>
    <t>AD679KWOHLBOX</t>
  </si>
  <si>
    <t>CP-646</t>
  </si>
  <si>
    <t>AMD APU A6 6400K 2 CORES 3.9 GHZ 1 MB 65W S-FM2 VIDEO HD 8470D CAJA</t>
  </si>
  <si>
    <t>AD640KOKHLBOX</t>
  </si>
  <si>
    <t>CP-645</t>
  </si>
  <si>
    <t>PENTIUM DUAL CORE G3220 4A GEN S-1150 3.0 GHZ 3MB 54W GRAFICOS HD 350 MHZ</t>
  </si>
  <si>
    <t>BX80646G3220</t>
  </si>
  <si>
    <t>CP-644</t>
  </si>
  <si>
    <t>PROCESADOR SIX- CORE XEON E5-2630V2 - 2.6 GHZ P/DL360P GEN8</t>
  </si>
  <si>
    <t>712733-B21</t>
  </si>
  <si>
    <t>CP-642</t>
  </si>
  <si>
    <t>CORE I5-4440 HASWELL S-1150 3.1 GHZ 6MB 4 CORES 84W 22NM</t>
  </si>
  <si>
    <t>BX80646I54440</t>
  </si>
  <si>
    <t>CP-632</t>
  </si>
  <si>
    <t>CORE I7-4770K HASWELL S-1150 3.50 GHZ 8MB 4 CORES 95W 22NM</t>
  </si>
  <si>
    <t>BX80646I74770K</t>
  </si>
  <si>
    <t>CP-620</t>
  </si>
  <si>
    <t>AD680KWOHLBOX</t>
  </si>
  <si>
    <t>CP-615</t>
  </si>
  <si>
    <t>PENTIUM DUAL CORE G2030 S 1155 3 GHZ 3MB B1333 GRAFICOS HD 650 MHZ</t>
  </si>
  <si>
    <t>BX80637G2030</t>
  </si>
  <si>
    <t>CP-612</t>
  </si>
  <si>
    <t>CORE I7-4770 HASWELL S-1150 3.4 GHZ 8MB 4 CORES 95W 22NM</t>
  </si>
  <si>
    <t>BX80646I74770</t>
  </si>
  <si>
    <t>CP-611</t>
  </si>
  <si>
    <t>AMD APU A4 4000 2 CORES 3.0 GHZ 1 MB 65W S-FM2 VIDEO HD 7480D CAJA</t>
  </si>
  <si>
    <t>AD4000OKHLBOX</t>
  </si>
  <si>
    <t>CP-602</t>
  </si>
  <si>
    <t>FD6300WMHKBOX</t>
  </si>
  <si>
    <t>CP-594</t>
  </si>
  <si>
    <t>FD8350FRHKBOX</t>
  </si>
  <si>
    <t>CP-592</t>
  </si>
  <si>
    <t>CORE I3-3220 S-1155 3.3 GHZ 3MB 2 CORES B133/1600 GRAFICOS HD 2500 650 MHZ</t>
  </si>
  <si>
    <t>BX80637I33220</t>
  </si>
  <si>
    <t>CP-570</t>
  </si>
  <si>
    <t>PROCESADOR INTEL XEON 4C E5530 80W 2.4 GHZ/8MB L2 B1066 MHZ</t>
  </si>
  <si>
    <t>IBM</t>
  </si>
  <si>
    <t>46D1353</t>
  </si>
  <si>
    <t>CP-424</t>
  </si>
  <si>
    <t>PRESENTADOR LASER CON APUNTADOR TECH ZONE DE RADIO FRECUENCIA</t>
  </si>
  <si>
    <t>PRESENTADOR</t>
  </si>
  <si>
    <t>TZPL03</t>
  </si>
  <si>
    <t>AC-3388</t>
  </si>
  <si>
    <t>PRESENTADOR LASER CON APUNTADOR TECH ZONE</t>
  </si>
  <si>
    <t>TZPL02</t>
  </si>
  <si>
    <t>AC-1677</t>
  </si>
  <si>
    <t>PORTATILES</t>
  </si>
  <si>
    <t>INTEL CORE i5</t>
  </si>
  <si>
    <t>P55T-B5265SM</t>
  </si>
  <si>
    <t>NOT-2866</t>
  </si>
  <si>
    <t>Z40-A4162SM</t>
  </si>
  <si>
    <t>NOT-2853</t>
  </si>
  <si>
    <t>THINKPAD NOTEBOOK L440 CORE I7 4702 2.2GHZ/6GB/500GB/14/DVD/GIGABIT/CAM/6C/WIN8.1PRO64 DG WIN7 PRO64</t>
  </si>
  <si>
    <t>20ASA0SNLM</t>
  </si>
  <si>
    <t>NOT-2803</t>
  </si>
  <si>
    <t>80EQ000JLM</t>
  </si>
  <si>
    <t>NOT-2779</t>
  </si>
  <si>
    <t>LENOVO E40-70 CORE I3 4005U 1.7GHZ/4GB/500GB/14/DVD-RW/FP/HDMI/BT/WIFI/4C/WIN 8.1 PRO</t>
  </si>
  <si>
    <t>80EQ000HLM</t>
  </si>
  <si>
    <t>NOT-2778</t>
  </si>
  <si>
    <t xml:space="preserve">THINKPAD W540 CORE I7-4700QM 2.4GHZ/8GB/500GB/15.6/NVIDIA 2GB/BT/DVD/9C/CAM/TPM/FPR/W7P64/W8.1 PRO </t>
  </si>
  <si>
    <t>20BGA03BLM</t>
  </si>
  <si>
    <t>NOT-2760</t>
  </si>
  <si>
    <t>THINKPAD T440S CORE I7-4600M 3.6 GHZ/8GB/180GB SSD/14.1/NVIDIA 1GB/6C HOT SWAP/ WIN8 PRO64 NO DOCKIN</t>
  </si>
  <si>
    <t>20ARA103LM</t>
  </si>
  <si>
    <t>NOT-2757</t>
  </si>
  <si>
    <t>E3V67LTBITDEF</t>
  </si>
  <si>
    <t>NOT-2735</t>
  </si>
  <si>
    <t>F2R38LTBITDEF</t>
  </si>
  <si>
    <t>NOT-2730</t>
  </si>
  <si>
    <t>F2R39LTBITDEF</t>
  </si>
  <si>
    <t>NOT-2706</t>
  </si>
  <si>
    <t>E3V88LTBITDEF</t>
  </si>
  <si>
    <t>NOT-2654</t>
  </si>
  <si>
    <t>HP ZBOOK 17 MOBILE WORKSTATION CORE I7/8GB RAM/500GB DISCO/LCD 17.3 LED HD/WEBCAM/GFX K610M/WIN 7-8</t>
  </si>
  <si>
    <t>F2Q54LT#ABM</t>
  </si>
  <si>
    <t>NOT-2618</t>
  </si>
  <si>
    <t>HP MOBILE WORKSTATION ZBOOK 15 CORE CORE I7/8GB RAM/500GB DISCO/LCD 15.6 LED FHD/WEBCAM/GFX K610M/W</t>
  </si>
  <si>
    <t>F2Q63LT#ABM</t>
  </si>
  <si>
    <t>NOT-2611</t>
  </si>
  <si>
    <t>POLIZA DE GARANTIA 3 A?OS SIGUIENTE DIA HABIL LASERJET M602 (ELECTRONICA)</t>
  </si>
  <si>
    <t>POLIZAS DE GARANTIA</t>
  </si>
  <si>
    <t>HZ478E</t>
  </si>
  <si>
    <t>POL-870</t>
  </si>
  <si>
    <t>CARE PACK HP 3 ANIOS 24X7, 4 HRS MICROSERVER SOPORTE DE HARWARE. (ELECTRONICA)</t>
  </si>
  <si>
    <t>UR484E</t>
  </si>
  <si>
    <t>POL-796</t>
  </si>
  <si>
    <t>POLIZA DE GARANTIA 3 A?OS SIGUIENTE DIA HABIL COLOR LASJERJET M475 MFP (ELECTRONICA)</t>
  </si>
  <si>
    <t>U1H64E</t>
  </si>
  <si>
    <t>POL-781</t>
  </si>
  <si>
    <t xml:space="preserve">HP 2 ANIOS POST- GARANTIA 4 HOUR 24X7 PROLIANT DL160 G6 HARDWARE SUPPORT UR326PE   </t>
  </si>
  <si>
    <t>UR326PE</t>
  </si>
  <si>
    <t>POL-779</t>
  </si>
  <si>
    <t>POLIZA DE EXTENSION DE GARANTIA HP 3 ANOS DIR/CEN/SER. EQUI. NOTEBOOK CONSUMO (ELECTRONICA)</t>
  </si>
  <si>
    <t>U4817E</t>
  </si>
  <si>
    <t>POL-57</t>
  </si>
  <si>
    <t>HP POLIZA DE GARANTIA 3 ANIOS DIR/CEN/SER EQ.DESK.PRES.</t>
  </si>
  <si>
    <t>U4810E</t>
  </si>
  <si>
    <t>POL-56</t>
  </si>
  <si>
    <t>POLIZA DE GARANTIA 3 A?OS EN CENTRO DE SERVICIO LASERJET MFP (ELECTRONICA)</t>
  </si>
  <si>
    <t>UX439E</t>
  </si>
  <si>
    <t>POL-504</t>
  </si>
  <si>
    <t>SERVICIO HP 3 A&amp;OS A DOMICILIO AL SIG. DIA LABORABLE CON PROTECCION CONTRA DA&amp;OS ACCID (ELECTRONICA)</t>
  </si>
  <si>
    <t>UC279E</t>
  </si>
  <si>
    <t>POL-503</t>
  </si>
  <si>
    <t>HP 3Y SUPPORT PLUS 24 SVC</t>
  </si>
  <si>
    <t>HA110A3</t>
  </si>
  <si>
    <t>POL-427</t>
  </si>
  <si>
    <t>LEXMARK</t>
  </si>
  <si>
    <t>POLIZA DE GARANTIA 3 A?OS VOLVER AL ALMACEN PARA SERVICIO LASERJET P1606DN Y/O 1102W (ELECTRONICA)</t>
  </si>
  <si>
    <t>UG290E</t>
  </si>
  <si>
    <t>POL-359</t>
  </si>
  <si>
    <t>POLIZA HP DE POST-GARANTIA 1 ANOS EN TOTAL P/NOTEBOOK CONSUMO (ELECTRONICA)</t>
  </si>
  <si>
    <t>UM993PE</t>
  </si>
  <si>
    <t>POL-353</t>
  </si>
  <si>
    <t>POLIZA DE GARANTIA HP PAVILION 3 A??a??OS P/NOTEBOOK EN TOTAL (ELECTRONICA)</t>
  </si>
  <si>
    <t>UM931E</t>
  </si>
  <si>
    <t>POL-348</t>
  </si>
  <si>
    <t>1U TAPE ARRAY SUPPORT</t>
  </si>
  <si>
    <t>HA104A3#8S2</t>
  </si>
  <si>
    <t>POL-303</t>
  </si>
  <si>
    <t>HP 3Y 4H 24X7 HW SUPPORT (ELECTRONICA)</t>
  </si>
  <si>
    <t>HA104A3</t>
  </si>
  <si>
    <t>POL-292</t>
  </si>
  <si>
    <t>ASISTENCIA TECNICA HP 3 A&amp;OS IN SITU AL SIG. DIA HABIL PARA HARDWARE DE PC DE SOBREMES (ELECTRONICA</t>
  </si>
  <si>
    <t>U6578E</t>
  </si>
  <si>
    <t>POL-28</t>
  </si>
  <si>
    <t>UM957E</t>
  </si>
  <si>
    <t>POL-243</t>
  </si>
  <si>
    <t xml:space="preserve">SERVICIO HP 3 A&amp;OS IN SITU AL SIG. DIA HABIL PARA PORTATILES (ELECTRONICA) </t>
  </si>
  <si>
    <t>U4414E</t>
  </si>
  <si>
    <t>POL-234</t>
  </si>
  <si>
    <t>POLIZA DE GARANTIA HP PLAN DE PROTECCION 2 ANIOS P/NOTEBOOK EN TOTAL (ELECTRONICA)</t>
  </si>
  <si>
    <t>UM928E</t>
  </si>
  <si>
    <t>POL-221</t>
  </si>
  <si>
    <t>SERVICIO HP 3 A&amp;OS IN SITU AL SIG. DIA HABIL PARA PORTATILES (ELECTRONICA)</t>
  </si>
  <si>
    <t>U4391E</t>
  </si>
  <si>
    <t>POL-199</t>
  </si>
  <si>
    <t>UG241E</t>
  </si>
  <si>
    <t>POL-182</t>
  </si>
  <si>
    <t>HP CARE PACK SERVICES (ELECTRONICA)</t>
  </si>
  <si>
    <t>UR482E</t>
  </si>
  <si>
    <t>POL-1807</t>
  </si>
  <si>
    <t>POLIZA DE GARANTIA HP A 3 ANOS P/DNIOS ACCIDENTALES NOTEBOOK (ELECTRONICA)</t>
  </si>
  <si>
    <t>UM936E</t>
  </si>
  <si>
    <t>POL-180</t>
  </si>
  <si>
    <t>CARE PACK HP 3NIOS 4 HORAS 24X7 SOPORTE DE HARDWARE- PROLIANT DL38X (ELECTRONICO)</t>
  </si>
  <si>
    <t>U4545E</t>
  </si>
  <si>
    <t>POL-18</t>
  </si>
  <si>
    <t>POLIZA SYSTEMGUARD POR 3 A?OS + EXTENSIoN DE GARANTIA A 3 A?OS SATELLITE (ELECTRONICA)</t>
  </si>
  <si>
    <t>SWP-PEGQ3G</t>
  </si>
  <si>
    <t>POL-1781</t>
  </si>
  <si>
    <t>SEAGATE</t>
  </si>
  <si>
    <t xml:space="preserve">POLIZA DE GARANTIA HP RETORNO HP-POSTGARANTIA ENVY H8/H9,EL,S,OMNI-AIO,1 A?O (ELECTRONICA)       </t>
  </si>
  <si>
    <t>UK591PE</t>
  </si>
  <si>
    <t>POL-1766</t>
  </si>
  <si>
    <t xml:space="preserve">POLIZA DE GARANTIA HP P/PC ENVY H8-H9, ELITE S, OMNI AIO,PAVILION EL-AIO 2 A?OS ELECTRONICA         </t>
  </si>
  <si>
    <t>U9785E</t>
  </si>
  <si>
    <t>POL-1765</t>
  </si>
  <si>
    <t>POLIZA DE GARANTIA HP RETORNO A HP POST-GARANTIA PAVILION,COMPAQ Y AIO 1 A?O ADICIONAL (ELECTRONICA)</t>
  </si>
  <si>
    <t>U4811PE</t>
  </si>
  <si>
    <t>POL-1764</t>
  </si>
  <si>
    <t>POLIZA DE GARANTIA HP C/PROTECCION CONTRA ACCIDENTES COMPAQ,PAVILION Y AIO 3 A?OS (ELECTRONICA)</t>
  </si>
  <si>
    <t>U8245E</t>
  </si>
  <si>
    <t>POL-1763</t>
  </si>
  <si>
    <t>POLIZA DE GARANTIA HP P/PC COMPAQ, PAVILION Y AIO 2 A?OS (ELECTRONICA)</t>
  </si>
  <si>
    <t>U8230E</t>
  </si>
  <si>
    <t>POL-1762</t>
  </si>
  <si>
    <t>CARE PACK HP 3 ANIOS AL SIGUIENTE DIA HABIL SOPORTE DE HARDWARE PROLIANT DL14X Y DL16X</t>
  </si>
  <si>
    <t>U9508E</t>
  </si>
  <si>
    <t>POL-169</t>
  </si>
  <si>
    <t xml:space="preserve">ASISTENCIA TECNICA HP 3 A&amp;OS IN SITU RESPUESTA DENTRO DE 4 HORAS, DISPONIBLE 9 HORAS (ELECTRONICA) </t>
  </si>
  <si>
    <t>U4856E</t>
  </si>
  <si>
    <t>POL-1679</t>
  </si>
  <si>
    <t>ASISTENCIA PRESENCIAL HP 5 A&amp;OS AL SIG. DIA LABORABLE PARA PC DE SOBREMESA (ELECTRONICA)</t>
  </si>
  <si>
    <t>U7925E</t>
  </si>
  <si>
    <t>POL-1678</t>
  </si>
  <si>
    <t>SERVICIO HP 3 A&amp;OS IN SITU AL SIG. DIA HABIL PROTECCION CONTRA DA&amp;OS ACCIDENTALES SOLO (ELECTRONICA)</t>
  </si>
  <si>
    <t>UK726E</t>
  </si>
  <si>
    <t>POL-154</t>
  </si>
  <si>
    <t>POLIZA DE GARANTIA 3 A?OS PLAN DE PROTECCION HP (ELECTRONICA)</t>
  </si>
  <si>
    <t>UM139E</t>
  </si>
  <si>
    <t>POL-141</t>
  </si>
  <si>
    <t>ASISTENCIA TECNICA HP 3 A&amp;OS IN SITU AL SIG. DIA HABIL PARA HARDWARE DE WORKSTATION (ELECTRONICA)</t>
  </si>
  <si>
    <t>UA931E</t>
  </si>
  <si>
    <t>POL-1400</t>
  </si>
  <si>
    <t>UH764E</t>
  </si>
  <si>
    <t>POL-140</t>
  </si>
  <si>
    <t>U7C50E</t>
  </si>
  <si>
    <t>POL-1391</t>
  </si>
  <si>
    <t>CARE PACK HP 1A?O POST - GARANTIA  4H24X7 PROLIANT DL160G6 HW SUPP (ELECTRONICA)</t>
  </si>
  <si>
    <t>UR324PE</t>
  </si>
  <si>
    <t>POL-1340</t>
  </si>
  <si>
    <t>U6Z43E</t>
  </si>
  <si>
    <t>POL-1337</t>
  </si>
  <si>
    <t>CARE PACK HP 3 A?OS-  SUPPORTPLUS24 420/5XX/2626/25* SVC (ELECTRONICA)</t>
  </si>
  <si>
    <t>U6321E</t>
  </si>
  <si>
    <t>POL-1336</t>
  </si>
  <si>
    <t>CARE PACK HP HP 3 A?OS 4 HORAS  24X7 DL320E PROCARE SERVICE (ELECTRONICO)</t>
  </si>
  <si>
    <t>U6F03E</t>
  </si>
  <si>
    <t>POL-1335</t>
  </si>
  <si>
    <t>HP CARE PACK - 2 A?OS POST-GARANTIA ATENCION -  4 HOUR 24X7 PROLIANT DL380 G7 HARDWARE SUPPORT</t>
  </si>
  <si>
    <t>U6K17PE</t>
  </si>
  <si>
    <t>POL-1304</t>
  </si>
  <si>
    <t>POLIZA DE GARANTIA HP 5Y NBD ML350(P) HW SUPPORT</t>
  </si>
  <si>
    <t>UA021E</t>
  </si>
  <si>
    <t>POL-1298</t>
  </si>
  <si>
    <t>ASISTENCIA TECNICA HP 5 A&amp;OS IN SITU AL SIG. DIA HABIL PARA HARDWARE DE PC DE SOBREMES (ELECTRONICA)</t>
  </si>
  <si>
    <t>U7899E</t>
  </si>
  <si>
    <t>POL-1269</t>
  </si>
  <si>
    <t>EXTENSION DE GARANTIA DE 2 ANOS EN SITIO PARA UPS GALAY 3500 O UPSPCS DE 10-15 KVA. (ELECTRONICA)</t>
  </si>
  <si>
    <t>WOE2YR-G3-21</t>
  </si>
  <si>
    <t>POL-1256</t>
  </si>
  <si>
    <t>POLIZA DE EXTENSION DE GARANTIA A 3 A?OS CONTRA DA?O ACCIDENTAL (ELECTRONICA)</t>
  </si>
  <si>
    <t>UF631E</t>
  </si>
  <si>
    <t>POL-123</t>
  </si>
  <si>
    <t>ASISTENCIA TECNICA HP 3 A&amp;OS IN SITU AL SIG. DIA HABIL PARA HARDWARE DE PC DE SOBREMES (ELECTRONICA)</t>
  </si>
  <si>
    <t>UC245E</t>
  </si>
  <si>
    <t>POL-1227</t>
  </si>
  <si>
    <t xml:space="preserve">SERVICIO DE DEVOLUCION A HP 3 A&amp;OS UNICAMENTE PARA NOTEBOOKS CON PROTECCION DE DA&amp;OS (ELECTRONICA) </t>
  </si>
  <si>
    <t>U7C66E</t>
  </si>
  <si>
    <t>POL-1226</t>
  </si>
  <si>
    <t>SERVICIO HP 3 A&amp;OS IN SITU AL SIG. DIA HABIL CON PROTECCION CONTRA DA&amp;OS ACCIDENTALES (ELECTRONICA)</t>
  </si>
  <si>
    <t>HL511E</t>
  </si>
  <si>
    <t>POL-1210</t>
  </si>
  <si>
    <t>UK703E</t>
  </si>
  <si>
    <t>POL-121</t>
  </si>
  <si>
    <t>HP 3Y SUPPORT PLUS 24 G3 STORE VIRT STOR</t>
  </si>
  <si>
    <t>U8A68E</t>
  </si>
  <si>
    <t>POL-1209</t>
  </si>
  <si>
    <t>POLIZA DE GARANTIA 3 A?OS SIGUIENTE DIA HABIL LASERJET M425 (ELECTRONICA)</t>
  </si>
  <si>
    <t>U5X82E</t>
  </si>
  <si>
    <t>POL-1202</t>
  </si>
  <si>
    <t>UPS EQUAL 3VA LESS THAN 6KVA HW SUPPORT</t>
  </si>
  <si>
    <t>HA110A3#7GV</t>
  </si>
  <si>
    <t>POL-1170</t>
  </si>
  <si>
    <t>SERVER SW APPLICATIONS SUPPORT</t>
  </si>
  <si>
    <t>HA110A3#1Z4</t>
  </si>
  <si>
    <t>POL-1168</t>
  </si>
  <si>
    <t>HP RX2800 I2 PROCESSOR KIT HW SUPP</t>
  </si>
  <si>
    <t>HA110A3#2T2</t>
  </si>
  <si>
    <t>POL-1167</t>
  </si>
  <si>
    <t>HP-UX 11I HAOE INTEG 2SKT/4CORE PSL SUPP</t>
  </si>
  <si>
    <t>HA110A3#1X0</t>
  </si>
  <si>
    <t>POL-1165</t>
  </si>
  <si>
    <t>SERVICIO HP 3 A&amp;OS IN SITU AL SIG.DIA HABIL CON PROTECCION CONTRA DA&amp;OS ACCIDENTALES (ELECTRONICA)</t>
  </si>
  <si>
    <t>UZ279E</t>
  </si>
  <si>
    <t>POL-1154</t>
  </si>
  <si>
    <t>CARE PACK HP ATENCION AL DIA SIGUIENTE HABIL. COLLAB. SUPPORT/ DL 380 (ELECTRONICO)</t>
  </si>
  <si>
    <t>U1J24E</t>
  </si>
  <si>
    <t>POL-1119</t>
  </si>
  <si>
    <t>CARE PACK HP 3 A?OS TU EQUIPO REPARADO EN TAN SOLO 24 HORAS !!! CTR 24X7 DL360E HW SUP</t>
  </si>
  <si>
    <t xml:space="preserve">U6E15E </t>
  </si>
  <si>
    <t>POL-1105</t>
  </si>
  <si>
    <t>CARE PACK HP 3 ANIOS 4 HORAS ATENCION 13X5 - ML310E SOPORTE DE HARDWARE (ELECTRONICO)</t>
  </si>
  <si>
    <t xml:space="preserve">U6F67E </t>
  </si>
  <si>
    <t>POL-1084</t>
  </si>
  <si>
    <t>POLIZA DE GARANTIA 3 A?OS SIGUIENTE DIA HABIL LASERJET M401 SOPORTE DE HARDWARE (ELECTRONICA)</t>
  </si>
  <si>
    <t>U5Z49E</t>
  </si>
  <si>
    <t>POL-1066</t>
  </si>
  <si>
    <t>EXTENSION DE GARANTIA A 3 A?OS SIGUIENTE DIA LABORABLE COLOR LASERJET M451 SOPORTE A HARDWARE</t>
  </si>
  <si>
    <t>U1H90E</t>
  </si>
  <si>
    <t>POL-1064</t>
  </si>
  <si>
    <t>POLIZA DE EXTENSION DE GARANTIA A 3 ANIOS TOSHIBA (SWC-PEQQ3G) (ELECTRONICA)</t>
  </si>
  <si>
    <t>SWC-PEQQ3G</t>
  </si>
  <si>
    <t>POL-106</t>
  </si>
  <si>
    <t>POLIZA DE GARANTIA HP 3 ANIOS DEL PLAN DE PROTECCION (ELECTRONICA)</t>
  </si>
  <si>
    <t>POLIZA DE SERVICIO</t>
  </si>
  <si>
    <t>UZ345E</t>
  </si>
  <si>
    <t>POL-674</t>
  </si>
  <si>
    <t>H4518E</t>
  </si>
  <si>
    <t>POL-345</t>
  </si>
  <si>
    <t>HP INSTALL STOR AUTOLDR/TAPEDRVARRAY SVC</t>
  </si>
  <si>
    <t>U2090E</t>
  </si>
  <si>
    <t>POL-259</t>
  </si>
  <si>
    <t>HP POLIZA DE GARATIA 3Y 24H 24X7 CTR DESKTOP ONLY SVC (ELECTRONICA)</t>
  </si>
  <si>
    <t>UQ978E</t>
  </si>
  <si>
    <t>POL-1929</t>
  </si>
  <si>
    <t>POLIZA DE ASESORAMIENTO REMOTO INGRESSIO (ELECTRONICA)</t>
  </si>
  <si>
    <t>INGSFWCSTRAINING</t>
  </si>
  <si>
    <t>POL-1796</t>
  </si>
  <si>
    <t>POLIZA DE SERVICIO O CAPACITACION DE INGRESSIO (PRESENCIAL O VIRTUAL)</t>
  </si>
  <si>
    <t>INGCAPINGRESSIO</t>
  </si>
  <si>
    <t>POL-1792</t>
  </si>
  <si>
    <t>POLIZA DE SERVICIO DE INSTALACION SOFT RESTAURANT PROFESSIONAL - (ELECTRONICA)</t>
  </si>
  <si>
    <t>SR-INS-PRO</t>
  </si>
  <si>
    <t>POL-1397</t>
  </si>
  <si>
    <t>300 SERIES HW INSTALLATION SVC</t>
  </si>
  <si>
    <t>HA113A1#5A6</t>
  </si>
  <si>
    <t>POL-1176</t>
  </si>
  <si>
    <t>UPS LESS THAN 6KVA INSTALLTATION</t>
  </si>
  <si>
    <t>HA113A1#5H8</t>
  </si>
  <si>
    <t>POL-1173</t>
  </si>
  <si>
    <t>TAPE ENCLOSURE INSTALLATION</t>
  </si>
  <si>
    <t>HA113A1#594</t>
  </si>
  <si>
    <t>POL-1171</t>
  </si>
  <si>
    <t>POLIZA DE GARANTIAS COMPUTO GHIA 2 A?OS</t>
  </si>
  <si>
    <t>EXT. DE GARANTIA 24 MESES ADICIONALES EN PCGHIA-1918</t>
  </si>
  <si>
    <t>PCGHIA-1918B</t>
  </si>
  <si>
    <t>POL-1923</t>
  </si>
  <si>
    <t>EXT. DE GARANTIA 24 MESES ADICIONALES EN PCGHIA-1917</t>
  </si>
  <si>
    <t>PCGHIA-1917B</t>
  </si>
  <si>
    <t>POL-1921</t>
  </si>
  <si>
    <t>EXT. DE GARANTIA 24 MESES ADICIONALES EN PCGHIA-1911</t>
  </si>
  <si>
    <t>PCGHIA-1911B</t>
  </si>
  <si>
    <t>POL-1919</t>
  </si>
  <si>
    <t>EXT. DE GARANTIA 24 MESES ADICIONALES EN PCGHIA-1910</t>
  </si>
  <si>
    <t>PCGHIA-1910B</t>
  </si>
  <si>
    <t>POL-1917</t>
  </si>
  <si>
    <t>EXT. DE GARANTIA 24 MESES ADICIONALES EN PCGHIA-1909</t>
  </si>
  <si>
    <t>PCGHIA-1909B</t>
  </si>
  <si>
    <t>POL-1915</t>
  </si>
  <si>
    <t>EXT. DE GARANTIA 24 MESES ADICIONALES EN PCGHIA-1908</t>
  </si>
  <si>
    <t>PCGHIA-1908B</t>
  </si>
  <si>
    <t>POL-1913</t>
  </si>
  <si>
    <t>EXT. DE GARANTIA 24 MESES ADICIONALES EN PCGHIA-1899</t>
  </si>
  <si>
    <t>PCGHIA-1899B</t>
  </si>
  <si>
    <t>POL-1911</t>
  </si>
  <si>
    <t>EXT. DE GARANTIA 24 MESES ADICIONALES EN PCGHIA-1916</t>
  </si>
  <si>
    <t>PCGHIA-1916B</t>
  </si>
  <si>
    <t>POL-1874</t>
  </si>
  <si>
    <t>EXT. DE GARANTIA 24 MESES ADICIONALES EN PCGHIA-1915</t>
  </si>
  <si>
    <t>PCGHIA-1915B</t>
  </si>
  <si>
    <t>POL-1872</t>
  </si>
  <si>
    <t>EXT. DE GARANTIA 24 MESES ADICIONALES EN PCGHIA-1914</t>
  </si>
  <si>
    <t>PCGHIA-1914B</t>
  </si>
  <si>
    <t>POL-1870</t>
  </si>
  <si>
    <t>EXT. DE GARANTIA 24 MESES ADICIONALES EN PCGHIA-1913</t>
  </si>
  <si>
    <t>PCGHIA-1913B</t>
  </si>
  <si>
    <t>POL-1867</t>
  </si>
  <si>
    <t>EXT. DE GARANTIA 24 MESES ADICIONALES EN PCGHIA-1912</t>
  </si>
  <si>
    <t>PCGHIA-1912B</t>
  </si>
  <si>
    <t>POL-1861</t>
  </si>
  <si>
    <t>EXT. DE GARANTIA 24 MESES ADICIONALES EN PCGHIA-1907</t>
  </si>
  <si>
    <t>PCGHIA-1907B</t>
  </si>
  <si>
    <t>POL-1859</t>
  </si>
  <si>
    <t>EXT. DE GARANTIA 24 MESES ADICIONALES EN PCGHIA-1906</t>
  </si>
  <si>
    <t>PCGHIA-1906B</t>
  </si>
  <si>
    <t>POL-1857</t>
  </si>
  <si>
    <t>EXT. DE GARANTIA 24 MESES ADICIONALES EN PCGHIA-1905</t>
  </si>
  <si>
    <t>PCGHIA-1905B</t>
  </si>
  <si>
    <t>POL-1855</t>
  </si>
  <si>
    <t>EXT. DE GARANTIA 24 MESES ADICIONALES EN PCGHIA-1904</t>
  </si>
  <si>
    <t>PCGHIA-1904B</t>
  </si>
  <si>
    <t>POL-1850</t>
  </si>
  <si>
    <t>EXT. DE GARANTIA 24 MESES ADICIONALES EN PCGHIA-1903</t>
  </si>
  <si>
    <t>PCGHIA-1903B</t>
  </si>
  <si>
    <t>POL-1848</t>
  </si>
  <si>
    <t>EXT. DE GARANTIA 24 MESES ADICIONALES EN PCGHIA-1902</t>
  </si>
  <si>
    <t>PCGHIA-1902B</t>
  </si>
  <si>
    <t>POL-1846</t>
  </si>
  <si>
    <t>EXT. DE GARANTIA 24 MESES ADICIONALES EN PCGHIA-1901</t>
  </si>
  <si>
    <t>PCGHIA-1901B</t>
  </si>
  <si>
    <t>POL-1844</t>
  </si>
  <si>
    <t>EXT. DE GARANTIA 24 MESES ADICIONALES EN PCGHIA-1874</t>
  </si>
  <si>
    <t>PCGHIA-1874B</t>
  </si>
  <si>
    <t>POL-1817</t>
  </si>
  <si>
    <t>EXT. DE GARANTIA 24 MESES ADICIONALES EN PCGHIA-1873</t>
  </si>
  <si>
    <t>PCGHIA-1873B</t>
  </si>
  <si>
    <t>POL-1815</t>
  </si>
  <si>
    <t>EXT. DE GARANTIA 24 MESES ADICIONALES EN PCGHIA-1872</t>
  </si>
  <si>
    <t>PCGHIA-1872B</t>
  </si>
  <si>
    <t>POL-1813</t>
  </si>
  <si>
    <t>EXT. DE GARANTIA 24 MESES ADICIONALES EN PCGHIA-1837</t>
  </si>
  <si>
    <t>PCGHIA-1837B</t>
  </si>
  <si>
    <t>POL-1730</t>
  </si>
  <si>
    <t>POLIZA DE GARANTIAS COMPUTO GHIA 1 A?O</t>
  </si>
  <si>
    <t>EXT. DE GARANTIA 12 MESES ADICIONALES EN PCGHIA-1918</t>
  </si>
  <si>
    <t>PCGHIA-1918A</t>
  </si>
  <si>
    <t>POL-1922</t>
  </si>
  <si>
    <t>EXT. DE GARANTIA 12 MESES ADICIONALES EN PCGHIA-1917</t>
  </si>
  <si>
    <t>PCGHIA-1917A</t>
  </si>
  <si>
    <t>POL-1920</t>
  </si>
  <si>
    <t>EXT. DE GARANTIA 12 MESES ADICIONALES EN PCGHIA-1911</t>
  </si>
  <si>
    <t>PCGHIA-1911A</t>
  </si>
  <si>
    <t>POL-1918</t>
  </si>
  <si>
    <t>EXT. DE GARANTIA 12 MESES ADICIONALES EN PCGHIA-1910</t>
  </si>
  <si>
    <t>PCGHIA-1910A</t>
  </si>
  <si>
    <t>POL-1916</t>
  </si>
  <si>
    <t>EXT. DE GARANTIA 12 MESES ADICIONALES EN PCGHIA-1909</t>
  </si>
  <si>
    <t>PCGHIA-1909A</t>
  </si>
  <si>
    <t>POL-1914</t>
  </si>
  <si>
    <t>EXT. DE GARANTIA 12 MESES ADICIONALES EN PCGHIA-1908</t>
  </si>
  <si>
    <t>PCGHIA-1908A</t>
  </si>
  <si>
    <t>POL-1912</t>
  </si>
  <si>
    <t>EXT. DE GARANTIA 12 MESES ADICIONALES EN PCGHIA-1899</t>
  </si>
  <si>
    <t>PCGHIA-1899A</t>
  </si>
  <si>
    <t>POL-1910</t>
  </si>
  <si>
    <t>EXT. DE GARANTIA 12 MESES ADICIONALES EN PCGHIA-1916</t>
  </si>
  <si>
    <t>PCGHIA-1916A</t>
  </si>
  <si>
    <t>POL-1873</t>
  </si>
  <si>
    <t>EXT. DE GARANTIA 12 MESES ADICIONALES EN PCGHIA-1915</t>
  </si>
  <si>
    <t>PCGHIA-1915A</t>
  </si>
  <si>
    <t>POL-1871</t>
  </si>
  <si>
    <t>EXT. DE GARANTIA 12 MESES ADICIONALES EN PCGHIA-1914</t>
  </si>
  <si>
    <t>PCGHIA-1914A</t>
  </si>
  <si>
    <t>POL-1869</t>
  </si>
  <si>
    <t>EXT. DE GARANTIA 12 MESES ADICIONALES EN PCGHIA-1913</t>
  </si>
  <si>
    <t>PCGHIA-1913A</t>
  </si>
  <si>
    <t>POL-1862</t>
  </si>
  <si>
    <t>EXT. DE GARANTIA 12 MESES ADICIONALES EN PCGHIA-1912</t>
  </si>
  <si>
    <t>PCGHIA-1912A</t>
  </si>
  <si>
    <t>POL-1860</t>
  </si>
  <si>
    <t>EXT. DE GARANTIA 12 MESES ADICIONALES EN PCGHIA-1907</t>
  </si>
  <si>
    <t>PCGHIA-1907A</t>
  </si>
  <si>
    <t>POL-1858</t>
  </si>
  <si>
    <t>EXT. DE GARANTIA 12 MESES ADICIONALES EN PCGHIA-1906</t>
  </si>
  <si>
    <t>PCGHIA-1906A</t>
  </si>
  <si>
    <t>POL-1856</t>
  </si>
  <si>
    <t>EXT. DE GARANTIA 12 MESES ADICIONALES EN PCGHIA-1905</t>
  </si>
  <si>
    <t>PCGHIA-1905A</t>
  </si>
  <si>
    <t>POL-1852</t>
  </si>
  <si>
    <t>EXT. DE GARANTIA 12 MESES ADICIONALES EN PCGHIA-1904</t>
  </si>
  <si>
    <t>PCGHIA-1904A</t>
  </si>
  <si>
    <t>POL-1849</t>
  </si>
  <si>
    <t>EXT. DE GARANTIA 12 MESES ADICIONALES EN PCGHIA-1903</t>
  </si>
  <si>
    <t>PCGHIA-1903A</t>
  </si>
  <si>
    <t>POL-1847</t>
  </si>
  <si>
    <t>EXT. DE GARANTIA 12 MESES ADICIONALES EN PCGHIA-1902</t>
  </si>
  <si>
    <t>PCGHIA-1902A</t>
  </si>
  <si>
    <t>POL-1845</t>
  </si>
  <si>
    <t>EXT. DE GARANTIA 12 MESES ADICIONALES EN PCGHIA-1901</t>
  </si>
  <si>
    <t>PCGHIA-1901A</t>
  </si>
  <si>
    <t>POL-1843</t>
  </si>
  <si>
    <t>EXT. DE GARANTIA 12 MESES ADICIONALES EN PCGHIA-1874</t>
  </si>
  <si>
    <t>PCGHIA-1874A</t>
  </si>
  <si>
    <t>POL-1816</t>
  </si>
  <si>
    <t>EXT. DE GARANTIA 12 MESES ADICIONALES EN PCGHIA-1873</t>
  </si>
  <si>
    <t>PCGHIA-1873A</t>
  </si>
  <si>
    <t>POL-1814</t>
  </si>
  <si>
    <t>EXT. DE GARANTIA 12 MESES ADICIONALES EN PCGHIA-1872</t>
  </si>
  <si>
    <t>PCGHIA-1872A</t>
  </si>
  <si>
    <t>POL-1812</t>
  </si>
  <si>
    <t>EXT. DE GARANTIA 12 MESES ADICIONALES EN PCGHIA-1837</t>
  </si>
  <si>
    <t>PCGHIA-1837A</t>
  </si>
  <si>
    <t>POL-1729</t>
  </si>
  <si>
    <t>PC'S</t>
  </si>
  <si>
    <t>GHIA DESKTOP APU A8 5600K X4 3.6 GHZ/4GB/1TB/DVD+RW/LM6-1/SFF-N/W8PRO</t>
  </si>
  <si>
    <t>AMD APU A SERIES</t>
  </si>
  <si>
    <t>PCGHIA-1916</t>
  </si>
  <si>
    <t>GHIA DESKTOP APU A4 6300 X2 3.7 GHZ/4GB/500GB/DVD+RW/LM6-1/SFF-NEGRO/W8.1BING</t>
  </si>
  <si>
    <t>PCGHIA-1913</t>
  </si>
  <si>
    <t>GHIA DESKTOP APU A4 6300 X2 3.7 GHZ/4GB/500GB/DVD+RW/LM6-1/SFF-ROJO</t>
  </si>
  <si>
    <t>PCGHIA-1912</t>
  </si>
  <si>
    <t>INTEL CORE i7</t>
  </si>
  <si>
    <t>GHIA DESKTOP CORE I5 4440 3.1 GHZ/4GB/1TB/DVD+RW/LM21-1/MT-NEGRO</t>
  </si>
  <si>
    <t>PCGHIA-1908</t>
  </si>
  <si>
    <t>GHIA DESKTOP CORE i3 4150 3.5 GHZ/4GB/1TB/DVD+RW/LM6-1/SFF-N/W8PRO</t>
  </si>
  <si>
    <t>INTEL CORE i3</t>
  </si>
  <si>
    <t>PCGHIA-1907</t>
  </si>
  <si>
    <t>GHIA DESKTOP CORE i3 4150 3.5 GHZ/4GB/500GB/DVD+RW/LM21-1/MT-NEGRO</t>
  </si>
  <si>
    <t>PCGHIA-1905</t>
  </si>
  <si>
    <t>GHIA DESKTOP PENTIUM DUAL CORE G2030 3.0 GHZ/4GB/1TB/DVD+RW/LM6-1/SFF-N/W8PRO</t>
  </si>
  <si>
    <t>INTEL PENTIUM</t>
  </si>
  <si>
    <t>PCGHIA-1904</t>
  </si>
  <si>
    <t>GHIA DESKTOP PENTIUM DUAL CORE G2030 3.0 GHZ/4GB/500GB/DVD+RW/LM6-1/SFF-R/W8.1BING</t>
  </si>
  <si>
    <t>PCGHIA-1903</t>
  </si>
  <si>
    <t>GHIA DESKTOP PENTIUM DUAL CORE G2030 3.0 GHZ/4GB/500GB/DVD+RW/LM6-1/SFF-R</t>
  </si>
  <si>
    <t>PCGHIA-1902</t>
  </si>
  <si>
    <t>INTEL CELERON</t>
  </si>
  <si>
    <t>GHIA DESKTOP AMD KABINI 3850 X4 1.3 GHZ/2GB/500GB/DVD+RW/LM6-1/SFF-R/W8.1BING</t>
  </si>
  <si>
    <t>AMD SEMPRON</t>
  </si>
  <si>
    <t>PCGHIA-1874</t>
  </si>
  <si>
    <t>PCGHIA-1873</t>
  </si>
  <si>
    <t>GHIA DESKTOP AMD KABINI E1-2100 X2 1.0 GHZ/2GB/500GB/LECTOR 6 EN 1/SFF-ROJO</t>
  </si>
  <si>
    <t>AMD APU E SERIES</t>
  </si>
  <si>
    <t>PCGHIA-1872</t>
  </si>
  <si>
    <t>GHIA DESKTOP CORE I5-3470 3.2 GHZ/4GB/1TB/LECTOR 6 EN 1/SFF-ROJO/W8PRO</t>
  </si>
  <si>
    <t>PCGHIA-1837</t>
  </si>
  <si>
    <t>J4C98AA#ABM</t>
  </si>
  <si>
    <t>PC-1916</t>
  </si>
  <si>
    <t>J4C97AA#ABM</t>
  </si>
  <si>
    <t>PC-1914</t>
  </si>
  <si>
    <t>GB-BXBT-1900</t>
  </si>
  <si>
    <t>PC-1887</t>
  </si>
  <si>
    <t>THINKSTATION P300 SFF XEON E3-1226 V3 3.3GHZ/4GB/500GB/DVD/GIGABIT/GRAFICOS INT/WIN8PRO /WIN7 PRO</t>
  </si>
  <si>
    <t>30AJ000NLM</t>
  </si>
  <si>
    <t>PC-1880</t>
  </si>
  <si>
    <t>THINKSTATION P300 SFF CORE I5 4570 3.2GHZ/4GB/500GB/DVDRW/NVIDIA QUADRO K600 1GB/WIN8 PRO/WIN7 PRO</t>
  </si>
  <si>
    <t>30AJA003LM</t>
  </si>
  <si>
    <t>PC-1873</t>
  </si>
  <si>
    <t>ID3647_I581TBW8S1</t>
  </si>
  <si>
    <t>PC-1868</t>
  </si>
  <si>
    <t>GB-BXI5H-4200</t>
  </si>
  <si>
    <t>PC-1862</t>
  </si>
  <si>
    <t>PC INSPIRON 3647 CORE I3 4150 3.5HZ/ 4GB / 1TB / DVDRW / WINDOWS 8.1 / BOCINAS / MCAFEE 15 MONTHS</t>
  </si>
  <si>
    <t>ID3647_I341TBW8S1</t>
  </si>
  <si>
    <t>PC-1857</t>
  </si>
  <si>
    <t>F4L45LT#ABM</t>
  </si>
  <si>
    <t>PC-1841</t>
  </si>
  <si>
    <t>HP WORKSTATION Z420 XEON E5-1603V2/ 8GB /500GB / NVIDIAK600/ WIN8</t>
  </si>
  <si>
    <t>F1K64LT#ABM</t>
  </si>
  <si>
    <t>PC-1827</t>
  </si>
  <si>
    <t>HP WORKSTATION Z1 G2 XEON1225 /1TB/ 4GB/ K610 1GB/ WIN8.1</t>
  </si>
  <si>
    <t>F1L36LT#ABM</t>
  </si>
  <si>
    <t>PC-1826</t>
  </si>
  <si>
    <t>GB-BXI3H-4010</t>
  </si>
  <si>
    <t>PC-1757</t>
  </si>
  <si>
    <t>GB-BXI7H-4500</t>
  </si>
  <si>
    <t>PC-1756</t>
  </si>
  <si>
    <t>E3T81LT#ABM</t>
  </si>
  <si>
    <t>PC-1744</t>
  </si>
  <si>
    <t>E3T79LT#ABM</t>
  </si>
  <si>
    <t>PC-1743</t>
  </si>
  <si>
    <t>E2B14LT#ABM</t>
  </si>
  <si>
    <t>PC-1740</t>
  </si>
  <si>
    <t>E3T80LT#ABM</t>
  </si>
  <si>
    <t>PC-1721</t>
  </si>
  <si>
    <t>HP WORKSTATION Z620 2 XEON E5-2620 2.1/32GB RAM/1TB DISCO/TARJETA QUADRO K2000 2GB/WIN 8-7</t>
  </si>
  <si>
    <t>F1K44LA#ABM</t>
  </si>
  <si>
    <t>PC-1715</t>
  </si>
  <si>
    <t>HP WORKSTATION Z620 XEON E5-1650 3.5/16GB RAM/2TB DISCO/TARJETA AMD W7000 4GB/WIN 8-7</t>
  </si>
  <si>
    <t>F1K39LA#ABM</t>
  </si>
  <si>
    <t>PC-1714</t>
  </si>
  <si>
    <t>HP WORKSTATION Z620 XEON E5-1620 3.7/16GB RAM/2TB DISCO/TARJETA QUADRO K2000 2GB/WIN 8-7</t>
  </si>
  <si>
    <t>F1K38LT#ABM</t>
  </si>
  <si>
    <t>PC-1713</t>
  </si>
  <si>
    <t>HP WORKSTATION Z620 XEON E5-1607 3.0/4GB RAM/1TB DISCO/TARJETA QUADRO K2000 2GB/WIN 8-7</t>
  </si>
  <si>
    <t>F1K37LT#ABM</t>
  </si>
  <si>
    <t>PC-1712</t>
  </si>
  <si>
    <t>HP WORKSTATION Z230 SFF CORE I5 3.4/4GB/500GB/AMD V3900 1GB/WIN 8-7/1/1/1</t>
  </si>
  <si>
    <t>D1P35AV#007</t>
  </si>
  <si>
    <t>PC-1701</t>
  </si>
  <si>
    <t>HP WORKSTATION Z230 TORRE XEON E3-1225V 3.2/8GB/1TB/ADM V3900 1GB/WIN 8-7 3/3/3</t>
  </si>
  <si>
    <t>E2B11LT#ABM</t>
  </si>
  <si>
    <t>PC-1700</t>
  </si>
  <si>
    <t>D1P35AV#006</t>
  </si>
  <si>
    <t>PC-1699</t>
  </si>
  <si>
    <t>HP WORKSTATION Z230 TORRE XEON E3-1225V 3.2/8GB/500GB/HD GRAPHICS P4600/LINUX</t>
  </si>
  <si>
    <t>D1P34AV#016</t>
  </si>
  <si>
    <t>PC-1690</t>
  </si>
  <si>
    <t>D1P34AV#015</t>
  </si>
  <si>
    <t>PC-1689</t>
  </si>
  <si>
    <t>HP RP78EP ALL IN ONE INTEL PENTIUM G850/2GB/320GB/WIN 7 PRO</t>
  </si>
  <si>
    <t>C6Y94LA#ABM</t>
  </si>
  <si>
    <t>PC-1655</t>
  </si>
  <si>
    <t>QUEMADOR EXTERNO DVD LENOVO SLIM USB (THINKCENTRE Y THINKPAD - 4XA0E97775)</t>
  </si>
  <si>
    <t>OPTICOS</t>
  </si>
  <si>
    <t>4XA0E97775</t>
  </si>
  <si>
    <t>MDV-39</t>
  </si>
  <si>
    <t>DVD ROM HP SATA PARA SERVIDOR PROLIANT HP</t>
  </si>
  <si>
    <t>624189-B21</t>
  </si>
  <si>
    <t>MDV-38</t>
  </si>
  <si>
    <t>DVD SATA HP 9.5 PARA SERVIDORES HP PROLIANT GEN8</t>
  </si>
  <si>
    <t>652238-B21</t>
  </si>
  <si>
    <t>MDV-37</t>
  </si>
  <si>
    <t>DVD WRITER 3D BLU-RAY DL USB 2.0 LG EXT. SLIM EN CAJA NEGRO</t>
  </si>
  <si>
    <t>BP40NB30</t>
  </si>
  <si>
    <t>MCW-253</t>
  </si>
  <si>
    <t>UNIDAD HP DVD/RW USB EXTERNAL DRIVE.</t>
  </si>
  <si>
    <t>F2B56AA</t>
  </si>
  <si>
    <t>MCW-252</t>
  </si>
  <si>
    <t>DVD WRITER 24X DUAL LAYER SATA LG NEGRO OEM CON LOGO LG</t>
  </si>
  <si>
    <t>DVD WRITE SATA HP 12.7 PARA SERVIDORES HP PROLIANT GEN8</t>
  </si>
  <si>
    <t>652235-B21</t>
  </si>
  <si>
    <t>MCW-241</t>
  </si>
  <si>
    <t>DVD SATA HP 12.7 PARA SERVIDORES HP PROLIANT GEN8</t>
  </si>
  <si>
    <t>652232-B21</t>
  </si>
  <si>
    <t>MCW-240</t>
  </si>
  <si>
    <t>DVD WRITER SATA HP 9.5 PARA PROLIANT GEN8</t>
  </si>
  <si>
    <t>652241-B21</t>
  </si>
  <si>
    <t>MCW-239</t>
  </si>
  <si>
    <t>DVD WRITER 24 X SATA SAMSUNG NEGRO OEM (SIN DRIVER, SIN LOGO)</t>
  </si>
  <si>
    <t>SH-224DB/BEBE</t>
  </si>
  <si>
    <t>MCW-238</t>
  </si>
  <si>
    <t>BD WRITER BLU-RAY 12X SATA LG NEGRO BH14NS40 OEM</t>
  </si>
  <si>
    <t>BH14NS40</t>
  </si>
  <si>
    <t>MCW-234</t>
  </si>
  <si>
    <t>DVD WRITER 8 X USB 2 SAMSUNG EXTERNO SLIM EN CAJA NEGRO</t>
  </si>
  <si>
    <t>SE-208DB/MIBS</t>
  </si>
  <si>
    <t>MCW-225</t>
  </si>
  <si>
    <t>DVD WRITER SATA PARA SERVIDOR HP PROLIANT</t>
  </si>
  <si>
    <t>624192-B21</t>
  </si>
  <si>
    <t>MCW-206</t>
  </si>
  <si>
    <t>FLOPPY EXTERNO SABRENT 3.5 1.44 MB USB</t>
  </si>
  <si>
    <t>SBT-UFDB</t>
  </si>
  <si>
    <t>FD-18</t>
  </si>
  <si>
    <t>MULTIFUNCIONALES</t>
  </si>
  <si>
    <t>MULTIFUNCIONAL OFFICEJET COLOR HP ENTERPRISE X585F, 72 PPM NEGRO/COLOR, DUPLEX, RED, FAX, OFICIO</t>
  </si>
  <si>
    <t>B5L05A#BGJ</t>
  </si>
  <si>
    <t>PR-1646</t>
  </si>
  <si>
    <t>MFCL8850CDW</t>
  </si>
  <si>
    <t>PR-1644</t>
  </si>
  <si>
    <t>C11CC83302</t>
  </si>
  <si>
    <t>PR-1639</t>
  </si>
  <si>
    <t>MULTIFUNCIONAL OFFICEJET HP 7612, AIO, INYECCION, 33 PPM NEGRO/29 PPM COLOR, WIFI, DOBLE CARTA</t>
  </si>
  <si>
    <t>PR-1637</t>
  </si>
  <si>
    <t>C11CC87301</t>
  </si>
  <si>
    <t>PR-1628</t>
  </si>
  <si>
    <t>MULTIFUNCIONAL LASER SAMSUNG SL-C460W, 19 PPM NEGRO / 4 PPM COLOR + 4 CONSUMIBLES CLT-406S/Y/M/C/K</t>
  </si>
  <si>
    <t>F-SLC460W</t>
  </si>
  <si>
    <t>PR-1623</t>
  </si>
  <si>
    <t>MULTIFUNCIONAL LASER COLOR KONICA MINOLTA. MODELO BIZHUB C3850 (40 PPM/VOL.120K MES/CAMA OFICIO/RED)</t>
  </si>
  <si>
    <t>KONICA MINOLTA</t>
  </si>
  <si>
    <t>A3GN011</t>
  </si>
  <si>
    <t>PR-1620</t>
  </si>
  <si>
    <t>MULTIFUNCIONAL LASER MONO KONICA MINOLTA. MODELO BIZHUB 4750 (50 PPM/VOL.150K MES/CAMA OFICIO/RED)</t>
  </si>
  <si>
    <t>A6F7011</t>
  </si>
  <si>
    <t>PR-1619</t>
  </si>
  <si>
    <t>MULTIFUNCIONAL LASER COLOR KONICA MINOLTA. MODELO BIZHUB C3350 (35 PPM/VOL.120K MES/CAMA OFICIO/RED)</t>
  </si>
  <si>
    <t>A4Y4011</t>
  </si>
  <si>
    <t>PR-1618</t>
  </si>
  <si>
    <t>MULTIFUNCIONAL LASER MONO KONICA MINOLTA. MODELO BIZHUB 4020 (42 PPM/VOL.100K MES/CAMA OFICIO/RED)</t>
  </si>
  <si>
    <t>A6WD011</t>
  </si>
  <si>
    <t>PR-1617</t>
  </si>
  <si>
    <t>MULTIFUNCIONAL LASER MONO KONICA MINOLTA. MODELO BIZHUB 4050 (42 PPM/VOL.100K MES/CAMA OFICIO/RED)</t>
  </si>
  <si>
    <t>A6VF011</t>
  </si>
  <si>
    <t>PR-1616</t>
  </si>
  <si>
    <t>PR-1615</t>
  </si>
  <si>
    <t>MULTIFUNCIONAL 4 EN 1 OKI A COLOR MC362W 25 PPM DUPLEX USB WIFI AIRPRINT HD COLOR</t>
  </si>
  <si>
    <t>62441804</t>
  </si>
  <si>
    <t>PR-1612</t>
  </si>
  <si>
    <t>MULTIFUNCIONAL LASERJET A COLOR HP ENTERPRISE M680F, 45 PPM NEGRO/COLOR, DUPLEX, RED, FAX, NFC</t>
  </si>
  <si>
    <t>CZ249A#BGJ</t>
  </si>
  <si>
    <t>PR-1611</t>
  </si>
  <si>
    <t>MULTIFUNCIONAL OFFICEJET PRO HP 8620, AIO, INYECCION, 34 PPM NEGRO/COLOR, WIFI NFC OFICIO</t>
  </si>
  <si>
    <t>A7F65A#AKY</t>
  </si>
  <si>
    <t>PR-1609</t>
  </si>
  <si>
    <t>MULTIFUNCIONAL LASER MONO. KONICA MINOLTA BIZHUB 3320 ( 33 CPM / 1200 DPI / WIN.MAC / VOL. MES 50K )</t>
  </si>
  <si>
    <t>A6WP011</t>
  </si>
  <si>
    <t>PR-1608</t>
  </si>
  <si>
    <t>MULTIFUNCIONAL OFFICEJET PRO HP 8610, AIO, INYECCION, 31 PPM NEGRO/COLOR, WIFI</t>
  </si>
  <si>
    <t>A7F64A#AKY</t>
  </si>
  <si>
    <t>PR-1607</t>
  </si>
  <si>
    <t>MULTIFUNCIONAL LASERJET A COLOR HP PRO M476DW, 21 PPM NEGRO/COLOR, DUPLEX, WIFI, NFC</t>
  </si>
  <si>
    <t>CF387A#BGJ</t>
  </si>
  <si>
    <t>PR-1601</t>
  </si>
  <si>
    <t>MULTIFUNCIONAL LASERJET A COLOR HP PRO M476NW, 21 PPM NEGRO/COLOR, DUPLEX, WIFI</t>
  </si>
  <si>
    <t>CF385A#BGJ</t>
  </si>
  <si>
    <t>PR-1600</t>
  </si>
  <si>
    <t>MULTIFUNCIONAL LASER LEXMARK X925DE 31PPM A3 COLOR DUPLEX, ETASK</t>
  </si>
  <si>
    <t>24Z0350</t>
  </si>
  <si>
    <t>PR-1597</t>
  </si>
  <si>
    <t>MULTIFUNCIONAL LASER LEXMARK CX510DHE 32 PPM COLOR DUPLEX, DISCO DURO, ETASK</t>
  </si>
  <si>
    <t>28E0615</t>
  </si>
  <si>
    <t>PR-1596</t>
  </si>
  <si>
    <t>MULTIFUNCIONAL LASER LEXMARK MX611DHE, 50 PPM NEGRO, DUPLEX, ETASK</t>
  </si>
  <si>
    <t>35S6702</t>
  </si>
  <si>
    <t>PR-1595</t>
  </si>
  <si>
    <t>MULTIFUNCIONAL LASER LEXMARK MX711DE 70PPM MONOCROMATICAS DUPLEX, ETASK</t>
  </si>
  <si>
    <t>24T7310</t>
  </si>
  <si>
    <t>PR-1594</t>
  </si>
  <si>
    <t>MULTIFUNCIONAL 3 EN 1 INKJET DCPJ105, 27 PPM NEGRO Y 10 PPM COLOR, SUPER REND. CONSUMIBLES</t>
  </si>
  <si>
    <t>DCPJ105</t>
  </si>
  <si>
    <t>PR-1585</t>
  </si>
  <si>
    <t>MULTIFUNCIONAL BROTHER INKJET DCPJ100 27 PPM EN NEGRO Y 10 PPM A COLOR. CARTUCHO EXTRA ALTO REND.</t>
  </si>
  <si>
    <t>DCPJ100</t>
  </si>
  <si>
    <t>PR-1584</t>
  </si>
  <si>
    <t>MULTIFUNCIONAL LASERJET A COLOR HP ENTERPRISE 700 M775DN 30 PPM NEGRO/COLOR DUPLEX, RED, DOBLE CARTA</t>
  </si>
  <si>
    <t>CC522A#BGJ</t>
  </si>
  <si>
    <t>PR-1582</t>
  </si>
  <si>
    <t>MULTIFUNCIONAL LASERJET HP PRO M521DN, 44 PPM NEGRO, DUPLEX, RED</t>
  </si>
  <si>
    <t>A8P79A#BGJ</t>
  </si>
  <si>
    <t>PR-1580</t>
  </si>
  <si>
    <t>MULTIFUNCIONAL LASERJET A COLOR HP PRO M177FW, 16 PPM NEGRO/4 PPM COLOR, WIFI</t>
  </si>
  <si>
    <t>CZ165A#BGJ</t>
  </si>
  <si>
    <t>PR-1579</t>
  </si>
  <si>
    <t>MULTIFUNCIONAL EPSON STYLUS EXPRESSION PREMIUM XP-702, INYECCION, WI FI, DUPLEX, IMPRIME CDS/DVDS</t>
  </si>
  <si>
    <t>C11CC46211</t>
  </si>
  <si>
    <t>PR-1578</t>
  </si>
  <si>
    <t>MULTIFUNCIONAL LASER CANON IMAGECLASS D1350 35PPM,C.MEN 20,000PDUPLEX,AD.USERS,ESCANER,COPIADORA,FAX</t>
  </si>
  <si>
    <t>4839B003AA</t>
  </si>
  <si>
    <t>PR-1576</t>
  </si>
  <si>
    <t>MULTIFUCIONAL LASER CANON IMAGECLASS D1320 35PPM C.MEN 20,000P,DUPLEX,ADMIN.USER,ESCANER,COPIA</t>
  </si>
  <si>
    <t>4839B002AA</t>
  </si>
  <si>
    <t>PR-1574</t>
  </si>
  <si>
    <t>MULTIFUNCIONAL LASER CANON IMAGECLASS D530 26PPM C.MEN 10,000P DUPLEX, USB,COPIADORA, ESCANER</t>
  </si>
  <si>
    <t>6371B049AA</t>
  </si>
  <si>
    <t>PR-1573</t>
  </si>
  <si>
    <t xml:space="preserve">MULTIFUNCIONAL LASER A COLOR SAMSUNG SL-C460W, 19 PPM NEGRO / 4 PPM COLOR / WIRELES / USB2.0 / NFC </t>
  </si>
  <si>
    <t>SL-C460W/XAX</t>
  </si>
  <si>
    <t>PR-1569</t>
  </si>
  <si>
    <t>MULTIFUNCIONAL DESKJET HP INK ADVANTAGE 4645, AIO, INYECCION, 23 PPM NEGRO/ 22 PPM COLOR, WIFI</t>
  </si>
  <si>
    <t>B4L10A#AKY</t>
  </si>
  <si>
    <t>PR-1566</t>
  </si>
  <si>
    <t>MULTIFUNCIONAL LASERJET HP PRO M127FN, 20 PPM NEGRO, RED</t>
  </si>
  <si>
    <t>CZ181A#BGJ</t>
  </si>
  <si>
    <t>PR-1564</t>
  </si>
  <si>
    <t>MULTIFUNCIONAL LASERJET A COLOR HP ENTERPRISE M880Z, 46 PPM NEGRO/COLOR, DUPLEX, RED, DOBLE CARTA</t>
  </si>
  <si>
    <t>A2W75A#BGJ</t>
  </si>
  <si>
    <t>PR-1563</t>
  </si>
  <si>
    <t>MULTIFUNCIONAL LASERJET HP ENTERPRISE FLOW M830Z, 56 PPM NEGRO, DUPLEX, RED, DOBLE CARTA</t>
  </si>
  <si>
    <t>CF367A#BGJ</t>
  </si>
  <si>
    <t>PR-1562</t>
  </si>
  <si>
    <t>SHARP</t>
  </si>
  <si>
    <t>MULTIFUNCIONAL BROTHER MONOCROMATICO MFC1810, 21PPM CON FAX INCLUIDO</t>
  </si>
  <si>
    <t>MFC1810</t>
  </si>
  <si>
    <t>PR-1544</t>
  </si>
  <si>
    <t xml:space="preserve">MULTIFUNCIONAL LASER LEXMARK MX310DN  35 PPM  NEGRO DUPLEX RED </t>
  </si>
  <si>
    <t>35S5700</t>
  </si>
  <si>
    <t>PR-1543</t>
  </si>
  <si>
    <t>MULTIFUNCIONAL OKI MPS5502MB 55PPM DUPLEX AUT PCL6 USB RED 280K CICLO MENSUAL Y PAPEL DE 253 GRMS</t>
  </si>
  <si>
    <t>62442601</t>
  </si>
  <si>
    <t>PR-1533</t>
  </si>
  <si>
    <t>MULTIFUNCIONAL DESKJET HP INK ADVANTAGE 2645, AIO, INYECCION, 20 PPM NEGRO/ 20 PPM COLOR</t>
  </si>
  <si>
    <t>D4H22A#AKY</t>
  </si>
  <si>
    <t>PR-1532</t>
  </si>
  <si>
    <t>MULTIFUNCIONAL LASER SAMSUNG SL-M2070, 21 PPM NEGRO / USB 2.0 / 600MHZ / IMPRIME-COPIA-SCANNER</t>
  </si>
  <si>
    <t>SL-M2070/XAX</t>
  </si>
  <si>
    <t>PR-1529</t>
  </si>
  <si>
    <t>MULTIFUNCIONAL LASER SAMSUNG SL-M2070W, 21 PPM NEGRO / WIRELESS / USB2.0 / IMPRIME-COPIA-SCANNER</t>
  </si>
  <si>
    <t>SL-M2070W/XAX</t>
  </si>
  <si>
    <t>PR-1528</t>
  </si>
  <si>
    <t>MFCJ6920DW</t>
  </si>
  <si>
    <t>PR-1522</t>
  </si>
  <si>
    <t>MFCJ6720DW</t>
  </si>
  <si>
    <t>PR-1521</t>
  </si>
  <si>
    <t>MULTIFUNCIONAL CANON PIXMA MG3510 ,9.7 IPM, 5.5 IPM,IMP. ESCAN. COPIA DOBLE CARA WIFI NEGRA</t>
  </si>
  <si>
    <t>PR-1520</t>
  </si>
  <si>
    <t>MULTIFUNCIONAL CANON IMAGECLASS MF6160DW 35PPM, C.MENSUAL 50,000P DUPLEX, ADMON UI, WIFI, TONER 100%</t>
  </si>
  <si>
    <t>8482B004AA</t>
  </si>
  <si>
    <t>PR-1519</t>
  </si>
  <si>
    <t>MULTIFUNCIONAL DESKJET HP INK ADVANTAGE 3545, AIO, INYECCION, 21 PPM NEGRO/ 17 PPM COLOR, WIFI</t>
  </si>
  <si>
    <t>PR-1497</t>
  </si>
  <si>
    <t>MULTIFUNCIONAL DESKJET HP INK ADVANTAGE 2545, AIO, INYECCION, 20 PPM NEGRO/ 16 PPM COLOR, WIFI</t>
  </si>
  <si>
    <t>A9U23A#AKY</t>
  </si>
  <si>
    <t>PR-1496</t>
  </si>
  <si>
    <t>MULTIFUNCIONAL DESKJET HP INK ADVANTAGE 1515, AIO, INYECCION, 20 PPM NEGRO/ 16 PPM COLOR</t>
  </si>
  <si>
    <t>B2L57A#AKY</t>
  </si>
  <si>
    <t>PR-1495</t>
  </si>
  <si>
    <t>C11CC90201</t>
  </si>
  <si>
    <t>PR-1481</t>
  </si>
  <si>
    <t>35S5703</t>
  </si>
  <si>
    <t>PR-1467</t>
  </si>
  <si>
    <t>MULTIFUNCIONAL OFFICEJET PRO HP X476 DW, INYECCION, 55 PPM NEGRO/ 55 PPM COLOR, WIFI OFICIO</t>
  </si>
  <si>
    <t>CN461A#AKY</t>
  </si>
  <si>
    <t>PR-1457</t>
  </si>
  <si>
    <t>MULTIFUNCIONAL DE INYECCION DE TINTA A COLOR PIXMA MG5410 15 IPM N 10 IPMC DOBLE CARA, DVD/CD, WIFI,</t>
  </si>
  <si>
    <t>6225B004AA</t>
  </si>
  <si>
    <t>PR-1452</t>
  </si>
  <si>
    <t>XEROX</t>
  </si>
  <si>
    <t>MULTIFUNCIONAL LASERJET HP ENTERPRISE 500 M525DN, 42 PPM NEGRO, DUPLEX, RED</t>
  </si>
  <si>
    <t>CF116A#BGJ</t>
  </si>
  <si>
    <t>PR-1448</t>
  </si>
  <si>
    <t>MULTIFUNCIONAL LASERJET HP ENTERPRISE FLOW M525C, 42 PPM NEGRO, DUPLEX, RED</t>
  </si>
  <si>
    <t>CF118A#BGJ</t>
  </si>
  <si>
    <t>PR-1444</t>
  </si>
  <si>
    <t>MULTIFUNCIONAL INYECCION TINTA CANON PIXMA MX391 V. 8.7 IPM, 5.0 IPM IMPRIME COPIA ESCANEA Y FAX</t>
  </si>
  <si>
    <t>6987B004AA</t>
  </si>
  <si>
    <t>PR-1443</t>
  </si>
  <si>
    <t>MULTIFUNCIONAL OFFICEJET PRO HP 276 DW, AIO, INYECCION, 20 PPM NEGRO/ 15 PPM COLOR, WIFI</t>
  </si>
  <si>
    <t>CR770A#AKY</t>
  </si>
  <si>
    <t>PR-1439</t>
  </si>
  <si>
    <t>C11CD07211</t>
  </si>
  <si>
    <t>PR-1431</t>
  </si>
  <si>
    <t>C11CC96201</t>
  </si>
  <si>
    <t>PR-1418</t>
  </si>
  <si>
    <t>MULTIFUNCIONAL 4 EN 1 OKI MB491+LP OFICIO 47PPM DUPLEX/ RED / FAX / EMAIL FTP/ 2 BANDEJAS</t>
  </si>
  <si>
    <t>62439201</t>
  </si>
  <si>
    <t>PR-1399</t>
  </si>
  <si>
    <t>62439101</t>
  </si>
  <si>
    <t>PR-1398</t>
  </si>
  <si>
    <t>MULTIFUNCIONAL LASERJET HP ENTERPRISE 500 M525F, 42 PPM NEGRO, DUPLEX, RED, FAX</t>
  </si>
  <si>
    <t>CF117A#BGJ</t>
  </si>
  <si>
    <t>PR-1397</t>
  </si>
  <si>
    <t>MULTIFUNCIONAL LASER MONOCROMATICO BROTHER 21 PPM INALAMBRICO CONEXION 802.11 B/G DCP7055W</t>
  </si>
  <si>
    <t>DCP7055W</t>
  </si>
  <si>
    <t>PR-1392</t>
  </si>
  <si>
    <t>C11CC59201</t>
  </si>
  <si>
    <t>PR-1390</t>
  </si>
  <si>
    <t>MULTIFUNCIONAL LASERJET A COLOR HP PRO 200 M276NW, 14 PPM NEGRO/COLOR, WIFI</t>
  </si>
  <si>
    <t>CF145A#BGJ</t>
  </si>
  <si>
    <t>PR-1382</t>
  </si>
  <si>
    <t>C11CC86201</t>
  </si>
  <si>
    <t>PR-1357</t>
  </si>
  <si>
    <t>C11CC26201</t>
  </si>
  <si>
    <t>PR-1356</t>
  </si>
  <si>
    <t>MULTIFUNCIONAL LASER BROTHER MONOCROMATICO CON CAMA OFICIO MFC8910DW, 42 PPM</t>
  </si>
  <si>
    <t>MFC8910DW</t>
  </si>
  <si>
    <t>PR-1348</t>
  </si>
  <si>
    <t>MULTIFUNCIONAL LASER BROTHER MONOCROMATICO CAMA OFICIO MFC8710DW 40 PPM</t>
  </si>
  <si>
    <t>MFC8710DW</t>
  </si>
  <si>
    <t>PR-1347</t>
  </si>
  <si>
    <t>MULTIFUNCIONAL LASERJET HP PRO 400 M425DN, 35 PPM NEGRO, DUPLEX, RED</t>
  </si>
  <si>
    <t>CF286A#BGJ</t>
  </si>
  <si>
    <t>PR-1323</t>
  </si>
  <si>
    <t>MULTIFUNCIONAL DESKJET HP INK ADVANTAGE 5525, AIO, INYECCION, 23 PPM NEGRO/ 22 PPM COLOR, WIFI</t>
  </si>
  <si>
    <t>CZ282A#AKY</t>
  </si>
  <si>
    <t>PR-1280</t>
  </si>
  <si>
    <t>MULTIFUNCIONAL LASER MONO SHARP. MODELO AL2051 (20CPM/DUPLEX AUT/RED/CONSUMIBLE RECARGABLE ORIGINAL)</t>
  </si>
  <si>
    <t>AL2051</t>
  </si>
  <si>
    <t>PR-1125</t>
  </si>
  <si>
    <t>MULTIFUNCIONAL LASER MONO SHARP. MODELO AL2041 (20CPM/DUPLEX AUT/CONSUMIBLES RECARGABLES ORIGINALES)</t>
  </si>
  <si>
    <t>AL2041</t>
  </si>
  <si>
    <t>PR-1124</t>
  </si>
  <si>
    <t>MULTIFUNCIONAL LASER MONO SHARP. MODELO AL2031 (20 CPM/600DPI/ CONSUMIBLES RECARGABLES ORIGINALES)</t>
  </si>
  <si>
    <t>AL2031</t>
  </si>
  <si>
    <t>PR-1123</t>
  </si>
  <si>
    <t>MOUSE</t>
  </si>
  <si>
    <t>MOUSE OPTICO MICROSOFT INALAMBRICO MOBILE 1850 ROJO</t>
  </si>
  <si>
    <t>U7Z-00038</t>
  </si>
  <si>
    <t>MS-975</t>
  </si>
  <si>
    <t>MOUSE OPTICO MICROSOFT INALAMBRICO MOBILE 1850 PURPURA</t>
  </si>
  <si>
    <t>U7Z-00048</t>
  </si>
  <si>
    <t>MS-974</t>
  </si>
  <si>
    <t>TBMO-001</t>
  </si>
  <si>
    <t>MS-969</t>
  </si>
  <si>
    <t>MOUSE OPTICO INALAMBRICO GENIUS MICRO TRAVELER 9000R 2.4 GHZ RECARGABLE USB BLANCO/VERDE</t>
  </si>
  <si>
    <t>31030108103</t>
  </si>
  <si>
    <t>MS-963</t>
  </si>
  <si>
    <t>MOUSE OPTICO INALAMBRICO GENIUS MICRO TRAVELER 9000R 2.4 GHZ RECARGABLE USB NEGRO/AZUL</t>
  </si>
  <si>
    <t>31030108102</t>
  </si>
  <si>
    <t>MS-962</t>
  </si>
  <si>
    <t>31030023114</t>
  </si>
  <si>
    <t>MS-961</t>
  </si>
  <si>
    <t>MOUSE OPTICO ALAMBRICO GENIUS P/GAMERS PROFESIONAL MMORPG/ RTS DEATHTAKER USB NEGRO</t>
  </si>
  <si>
    <t>31010129101</t>
  </si>
  <si>
    <t>MS-959</t>
  </si>
  <si>
    <t>MOUSE OPTICO INALAMBRICO LOGITECH M165 NEGRO CON GRIS</t>
  </si>
  <si>
    <t>910-004111</t>
  </si>
  <si>
    <t>MS-956</t>
  </si>
  <si>
    <t>MOUSE OPTICO INALAMBRICO GENIUS MICRO TRAVELER 9000R 2.4 GHZ RECARGABLE USB ROSA</t>
  </si>
  <si>
    <t>31030108101</t>
  </si>
  <si>
    <t>MS-954</t>
  </si>
  <si>
    <t>MS-951</t>
  </si>
  <si>
    <t>MOUSE OPTICO HP USB CON RUEDA DE DESPLAZAMIENTO (PAQUETE DE 100)</t>
  </si>
  <si>
    <t>QY777A6</t>
  </si>
  <si>
    <t>MS-944</t>
  </si>
  <si>
    <t>31030023113</t>
  </si>
  <si>
    <t>MS-941</t>
  </si>
  <si>
    <t>MOUSE OPTICO ALAMBRICO GENIUS P/GAMERS PROFESIONAL MMO/RTS GILA USB NEGRO</t>
  </si>
  <si>
    <t>31010162101</t>
  </si>
  <si>
    <t>MS-940</t>
  </si>
  <si>
    <t>MOUSE OPTICO ALAMBRICO GENIUS P/GAMERS PROFESIONAL FPS MAURUS  USB NEGRO</t>
  </si>
  <si>
    <t>31010128101</t>
  </si>
  <si>
    <t>MS-939</t>
  </si>
  <si>
    <t>MOUSE OPTICO INALAMBRICO GENIUS NS-6015,2.4GHZ COMPATIBLE C/MAC USB AZUL CELESTE</t>
  </si>
  <si>
    <t>31030101103</t>
  </si>
  <si>
    <t>MS-938</t>
  </si>
  <si>
    <t>MOUSE OPTICO ALAMBRICO GENIUS DX100 USB AMARILLO</t>
  </si>
  <si>
    <t>31010009102</t>
  </si>
  <si>
    <t>MS-937</t>
  </si>
  <si>
    <t>MOUSE OPTICO ALAMBRICO LOGITECH M90 USB</t>
  </si>
  <si>
    <t>910-004053</t>
  </si>
  <si>
    <t>MS-936</t>
  </si>
  <si>
    <t>MOUSE LASER INALAMBRICO 2.4GHZ CON SCROLL + 2 BOTONES (MICRO RECEOTOR- 0A36188)</t>
  </si>
  <si>
    <t>0A36188</t>
  </si>
  <si>
    <t>MS-935</t>
  </si>
  <si>
    <t>MOUSE ICON ALAMBRICO PARA INTEGRACION COLOR NEGRO</t>
  </si>
  <si>
    <t>ICONM-01NEG</t>
  </si>
  <si>
    <t>MS-932</t>
  </si>
  <si>
    <t>MOUSE BLUETRACK MICROSOFT INALAMBRICO SCULPT ERGONOMIC NEGRO</t>
  </si>
  <si>
    <t>L6V-00009</t>
  </si>
  <si>
    <t>MS-929</t>
  </si>
  <si>
    <t>MOUSE BLUETRACK MICROSOFT INALAMBRICO SCULPT MOBILE NEGRO</t>
  </si>
  <si>
    <t>43U-00008</t>
  </si>
  <si>
    <t>MS-928</t>
  </si>
  <si>
    <t>MOUSE BLUETRACK MICROSOFT BLUETOOTH SCULPT COMFORT NEGRO</t>
  </si>
  <si>
    <t>H3S-00009</t>
  </si>
  <si>
    <t>MS-927</t>
  </si>
  <si>
    <t>MOUSE INALAMBRICO ERGONOMICO LOGITECH WIRELESS M560</t>
  </si>
  <si>
    <t>910-003900</t>
  </si>
  <si>
    <t>MS-922</t>
  </si>
  <si>
    <t>MOUSE OPTICO ALAMBRICO GENIUS MICRO TRAVELER USB /OTG COMPATIBLE CON ANDROID</t>
  </si>
  <si>
    <t>31010100137</t>
  </si>
  <si>
    <t>MS-917</t>
  </si>
  <si>
    <t>MOUSE OPTICO INALAMBRICO GENIUS NS-6015,2.4 GHZ COMPATIBLE C/MAC USB NEGRO/ROJO</t>
  </si>
  <si>
    <t>31030101101</t>
  </si>
  <si>
    <t>MS-916</t>
  </si>
  <si>
    <t xml:space="preserve"> MOUSE OPTICO ALAMBRICO GENIUS NS120 NEGRO PS2</t>
  </si>
  <si>
    <t>31011461100</t>
  </si>
  <si>
    <t>MS-914</t>
  </si>
  <si>
    <t>MOUSE OPTICO INALAMBRICO GENIUS MICRO TRAVELER 900S 2.4 GHZ USB NEGRO</t>
  </si>
  <si>
    <t>31030042109</t>
  </si>
  <si>
    <t>MS-911</t>
  </si>
  <si>
    <t>MOUSE OPTICO INALAMBRICO GENIUS MICRO TRAVELER 900S 2.4GHZ USB GRIS</t>
  </si>
  <si>
    <t>31030042110</t>
  </si>
  <si>
    <t>MS-909</t>
  </si>
  <si>
    <t>MOUSE OPTICO INALAMBRICO GENIUS NX-6500, 2.4 GHZ USB GRIS FRANJAS ROJAS</t>
  </si>
  <si>
    <t>31030099101</t>
  </si>
  <si>
    <t>MS-906</t>
  </si>
  <si>
    <t>MOUSE OPTICO INALAMBRICO GENIUS NX-6500, 2.4 GHZ USB ROJO</t>
  </si>
  <si>
    <t>31030099103</t>
  </si>
  <si>
    <t>MS-905</t>
  </si>
  <si>
    <t>MOUSE OPTICO INALAMBRICO GENIUS NS-6000,2.4GHZ COMPATIBLE C/MAC USB NEGRO</t>
  </si>
  <si>
    <t>31030089102</t>
  </si>
  <si>
    <t>MS-900</t>
  </si>
  <si>
    <t>910-003879</t>
  </si>
  <si>
    <t>MS-897</t>
  </si>
  <si>
    <t>WKMI-402</t>
  </si>
  <si>
    <t>MS-870</t>
  </si>
  <si>
    <t>MINI MOUSE OPTICO INALAMBRICO EXPRESSION</t>
  </si>
  <si>
    <t>WKMI-211</t>
  </si>
  <si>
    <t>MS-865</t>
  </si>
  <si>
    <t>WKMI-210</t>
  </si>
  <si>
    <t>MS-864</t>
  </si>
  <si>
    <t>MOUSE OPTICO INALAMBRICO TRENDY ACTECK</t>
  </si>
  <si>
    <t>WKMI-102</t>
  </si>
  <si>
    <t>MS-862</t>
  </si>
  <si>
    <t>MOUSE OPTICO ALAMBRICO GENIUS DX100 USB NEGRO</t>
  </si>
  <si>
    <t>31010009103</t>
  </si>
  <si>
    <t>MS-857</t>
  </si>
  <si>
    <t>MOUSE OPTICO MICROSOFT ALAMBRICO BASIC NEGRO L2</t>
  </si>
  <si>
    <t>P58-00061</t>
  </si>
  <si>
    <t>MS-852</t>
  </si>
  <si>
    <t>MOUSE BLUETRACK MICROSOFT INALAMBRICO ARC TOUCH NEGRO PL2</t>
  </si>
  <si>
    <t>RVF-00052</t>
  </si>
  <si>
    <t>MS-850</t>
  </si>
  <si>
    <t>3LR-00013</t>
  </si>
  <si>
    <t>MS-849</t>
  </si>
  <si>
    <t>MOUSE OPTICO INALAMBRICO PERFECT DESIGN PARA TODA SUPERFICIE</t>
  </si>
  <si>
    <t>PC-044215</t>
  </si>
  <si>
    <t>MS-845</t>
  </si>
  <si>
    <t>MOUSE OPTICO ACTECK AM-200 NEGRO USB</t>
  </si>
  <si>
    <t>WKMO-001</t>
  </si>
  <si>
    <t>MS-844</t>
  </si>
  <si>
    <t>MINI MOUSE OPTICO NEGRO USB 3 BOTONES SCROLL</t>
  </si>
  <si>
    <t>WKMM-001</t>
  </si>
  <si>
    <t>MS-843</t>
  </si>
  <si>
    <t xml:space="preserve">RATON STEALTH TOUCH </t>
  </si>
  <si>
    <t xml:space="preserve">178013 </t>
  </si>
  <si>
    <t>MS-842</t>
  </si>
  <si>
    <t>MOUSE OPTICO  INALAMBRICO PERFECT CHOICE RACK TECH ROJO</t>
  </si>
  <si>
    <t>PC-044598</t>
  </si>
  <si>
    <t>MS-831</t>
  </si>
  <si>
    <t>MOUSE OPTICO HP INALAMBRICO CONTROL, CONFORT, 2.4 GHZ, RANGO 10 MTS.BATERIA DE 30 MESES</t>
  </si>
  <si>
    <t>H2L63AA</t>
  </si>
  <si>
    <t>MS-817</t>
  </si>
  <si>
    <t>MOUSE OPTICO ALAMBRICO EASY LINE NEGRO USB COMPATIBLE CON WINDOWS XP,VISTA,7/MAC OS</t>
  </si>
  <si>
    <t>EL-993339</t>
  </si>
  <si>
    <t>MS-816</t>
  </si>
  <si>
    <t>MINI MOUSE OPTICO INALAMBRICO LOGITECH M187 NEGRO</t>
  </si>
  <si>
    <t>910-003253</t>
  </si>
  <si>
    <t>MS-813</t>
  </si>
  <si>
    <t>MOUSE OPTICO 3 BOTONES SCROLL KME K333 NEGRO USB ALAMBRICO</t>
  </si>
  <si>
    <t>MOK333US0030KMX</t>
  </si>
  <si>
    <t>MS-791</t>
  </si>
  <si>
    <t>MINI MOUSE OPTICO RETRACTIL EASY LINE ROJO USB COMPATIB.CON WINDOWS XP,VISTA,7/MAC OS</t>
  </si>
  <si>
    <t>EL-993353</t>
  </si>
  <si>
    <t>MS-779</t>
  </si>
  <si>
    <t>MINI MOUSE OPTICO RETRACTIL EASY LINE NEGRO USB COMPATIB.CON WINDOWS XP,VISTA,7/MAC OS</t>
  </si>
  <si>
    <t>EL-993346</t>
  </si>
  <si>
    <t>MS-778</t>
  </si>
  <si>
    <t>MOUSE OPTICO ALAMBRICO EASY LINE NEGRO USB COMPATIBLE CON WINDOWS XP/VISTA/MAC OS</t>
  </si>
  <si>
    <t>EL-993377</t>
  </si>
  <si>
    <t>MS-777</t>
  </si>
  <si>
    <t>MOUSE OPTICO ALAMBRICO EASY LINE ROJO USB COMPATIBLE CON WINDOWS XP,VISTA,7 &amp; MAC OS</t>
  </si>
  <si>
    <t>EL-993315</t>
  </si>
  <si>
    <t>MS-765</t>
  </si>
  <si>
    <t>MOUSE OPTICO MICROSOFT ALAMBRICO COMPACT USB NEGRO FOR BUSINESS</t>
  </si>
  <si>
    <t>4HH-00001</t>
  </si>
  <si>
    <t>MS-756</t>
  </si>
  <si>
    <t>MOUSE OPTICO INALAMBRICO MANHATTAN PC MINI NEGRO USB</t>
  </si>
  <si>
    <t>176811</t>
  </si>
  <si>
    <t>MS-742</t>
  </si>
  <si>
    <t>MOUSE OPTICO INALAMBRICO LOGITECH NANO M185 NEGRO</t>
  </si>
  <si>
    <t>910-003243</t>
  </si>
  <si>
    <t>MS-722</t>
  </si>
  <si>
    <t>MOUSE OPTICO MICROSOFT ALAMBRICO 200 USB NEGRO FOR BUSINESS</t>
  </si>
  <si>
    <t>35H-00006</t>
  </si>
  <si>
    <t>MS-721</t>
  </si>
  <si>
    <t>177627</t>
  </si>
  <si>
    <t>MS-701</t>
  </si>
  <si>
    <t>177658</t>
  </si>
  <si>
    <t>MS-700</t>
  </si>
  <si>
    <t>MOUSE OPTICO INALAMBRICO PERFECT CHOICE WO-310 MORADO USB</t>
  </si>
  <si>
    <t>PC-044185-00003</t>
  </si>
  <si>
    <t>MS-685</t>
  </si>
  <si>
    <t>MINI MOUSE OPTICO RETRACTIL PERFECT CHOICE GRIS USB</t>
  </si>
  <si>
    <t>PC-043980-00001</t>
  </si>
  <si>
    <t>MS-684</t>
  </si>
  <si>
    <t>MOUSE OPTICO INALAMBRICO PERFECT CHOICE WO-310 ROJO USB</t>
  </si>
  <si>
    <t>PC-044185-00004</t>
  </si>
  <si>
    <t>MS-683</t>
  </si>
  <si>
    <t>MINI MOUSE OPTICO RETRACTIL PERFECT CHOICE ROJO USB</t>
  </si>
  <si>
    <t>PC-043973-00001</t>
  </si>
  <si>
    <t>MS-682</t>
  </si>
  <si>
    <t>MOUSE OPTICO INALAMBRICO PERFECT CHOICE WO-310 GRIS USB</t>
  </si>
  <si>
    <t>PC-044185-00002</t>
  </si>
  <si>
    <t>MS-680</t>
  </si>
  <si>
    <t>MINI MOUSE OPTICO RETRACTIL PERFECT CHOICE MORADO USB</t>
  </si>
  <si>
    <t>PC-043942-00001</t>
  </si>
  <si>
    <t>MS-677</t>
  </si>
  <si>
    <t>MOUSE OPTICO CON CABLE RETRACTIL OCULTO NEGRO USB</t>
  </si>
  <si>
    <t>PC-043669-00001</t>
  </si>
  <si>
    <t>MS-676</t>
  </si>
  <si>
    <t>MOUSE OPTICO TARGUS KALEIDOSKOPE USB COLORES</t>
  </si>
  <si>
    <t>AMU83</t>
  </si>
  <si>
    <t>MS-649</t>
  </si>
  <si>
    <t>MOUSE OPTICO MANHATTAN NEGRO/PLATA PS/2</t>
  </si>
  <si>
    <t>177009</t>
  </si>
  <si>
    <t>MS-580</t>
  </si>
  <si>
    <t>MOUSE OPTICO MANHATTAN  NEGRO/PLATA USB</t>
  </si>
  <si>
    <t>177016</t>
  </si>
  <si>
    <t>MS-579</t>
  </si>
  <si>
    <t>MOUSE OPTICO ALAMBRICO LOGITECH NEGRO M100 USB</t>
  </si>
  <si>
    <t>910-003241</t>
  </si>
  <si>
    <t>MS-560</t>
  </si>
  <si>
    <t>MOUSE OPTICO THINK CON SCROLL - 2 BOTONES (USB THINKCENTRE, THINKPAD - 06P4069)</t>
  </si>
  <si>
    <t>06P4069</t>
  </si>
  <si>
    <t>MS-556</t>
  </si>
  <si>
    <t>MOUSE OPTICO ALAMBRICO GENIUS XSCROLL USB NEGRO</t>
  </si>
  <si>
    <t>31010826101</t>
  </si>
  <si>
    <t>MS-505</t>
  </si>
  <si>
    <t>MOUSE LASER LOGITECH ANYWHERE</t>
  </si>
  <si>
    <t>910-003259</t>
  </si>
  <si>
    <t>MS-504</t>
  </si>
  <si>
    <t>MOUSE OPTICO ALAMBRICO RETRACTIL GENIUS MICRO TRAVELER USB NEGRO</t>
  </si>
  <si>
    <t>31010100101</t>
  </si>
  <si>
    <t>MS-459</t>
  </si>
  <si>
    <t>MOUSE OPTICO ALAMBRICO RETRACTIL GENIUS MICRO TRAVELER USB ROJO</t>
  </si>
  <si>
    <t>31010100103</t>
  </si>
  <si>
    <t>MS-457</t>
  </si>
  <si>
    <t>MOUSE OPTICO CON 3 BOTONES NEGRO USB (PC-043782)</t>
  </si>
  <si>
    <t>PC-043782</t>
  </si>
  <si>
    <t>MS-341</t>
  </si>
  <si>
    <t>GHIA MONITOR LED 18.5 WIDE SCREEN NEGRO PIANO VGA</t>
  </si>
  <si>
    <t>MONITORES</t>
  </si>
  <si>
    <t>MG1812 (N1812)</t>
  </si>
  <si>
    <t>MNLG-9</t>
  </si>
  <si>
    <t>GHIA MONITOR LED 23.6 WIDE SCREEN NEGRO PIANO VGA/DVI</t>
  </si>
  <si>
    <t>MG2412 (N2412)</t>
  </si>
  <si>
    <t>MNLG-11</t>
  </si>
  <si>
    <t>GHIA MONITOR LED 21.5 WIDE SCREEN NEGRO PIANO VGA/DVI</t>
  </si>
  <si>
    <t>MG2112 (N2112)</t>
  </si>
  <si>
    <t>MNLG-10</t>
  </si>
  <si>
    <t>MONITOR DELL P2414H PROFESSIONAL 23.8 FULLHD 1920X1080 /GIRATORIO/LED/ VGA/DISPLAYPORT/ USB/DVI</t>
  </si>
  <si>
    <t>320-9794</t>
  </si>
  <si>
    <t>MNL-721</t>
  </si>
  <si>
    <t>MONITOR LED BENQ 24 PG2410T  WS NEGRO 1920 X 1200  ESPECIALIZADO DISE?O GRAFICO</t>
  </si>
  <si>
    <t>9H.LA5LB.QBA</t>
  </si>
  <si>
    <t>MNL-715</t>
  </si>
  <si>
    <t>MONITOR LED BENQ 21.5 GW2265HM WIDE NEGRO ACABADO PIANO DVI VGA BOCINAS INTEGRADAS</t>
  </si>
  <si>
    <t>9H.LASLA.RBL</t>
  </si>
  <si>
    <t>MNL-712</t>
  </si>
  <si>
    <t>MONITOR LED LG 27 WIDESCREEN NEGRO PIANO FULL HD IPS TR 5MS, VGA,HDMI, WINDOWS 8 27W</t>
  </si>
  <si>
    <t>UM.ZP6AA.B02</t>
  </si>
  <si>
    <t>MNL-701</t>
  </si>
  <si>
    <t>MONITOR LED SAMSUNG 21.5, WIDESCREEN, FULL HD 1920X1080, LS22D300HY, 1 HDMI, NEGRO</t>
  </si>
  <si>
    <t>LS22D300HY/ZX</t>
  </si>
  <si>
    <t>MNL-696</t>
  </si>
  <si>
    <t>MONITOR LED SAMSUNG 24, WIDESCREEN, FULL HD 1920X1080, LS24D390HL, 1 HDMI, NEGRO</t>
  </si>
  <si>
    <t>LS24D390HL/ZX</t>
  </si>
  <si>
    <t>MNL-695</t>
  </si>
  <si>
    <t>MONITOR LED SAMSUNG 27, WIDESCREEN, FULL HD 1920X1080, LS27D590PS, 2 HDMI, NEGRO</t>
  </si>
  <si>
    <t>LS27D590PS/ZX</t>
  </si>
  <si>
    <t>MNL-694</t>
  </si>
  <si>
    <t>9H.F09PQ.NA2</t>
  </si>
  <si>
    <t>MNL-692</t>
  </si>
  <si>
    <t>9H.F05PQ.NA2</t>
  </si>
  <si>
    <t>MNL-691</t>
  </si>
  <si>
    <t>MONITOR LED BENQ 24 WIS NEGRO PIANO GL2460HM HDMI, DVI-D, BOCINAS INTEGRADAS</t>
  </si>
  <si>
    <t>9H.LA7LB.RBL</t>
  </si>
  <si>
    <t>MNL-690</t>
  </si>
  <si>
    <t>9H.F0APQ.NA2</t>
  </si>
  <si>
    <t>MNL-687</t>
  </si>
  <si>
    <t>MONITOR LED LG 24 WIDESCREEN NEGRO RES 1920X1080 TR 5MS, VGA HDMI CONS. 19W</t>
  </si>
  <si>
    <t>MONITOR LED LG 22 WIDESCREEN NEGRO RES 1920 X 1080 TR 5MS VGA CONS 18W</t>
  </si>
  <si>
    <t>MONITOR LED LG 18.5 WIDESCREEN NEGRO RES 1366 X 768 TR 5MS, VGA CONS 13W</t>
  </si>
  <si>
    <t>19M35A</t>
  </si>
  <si>
    <t>MNL-680</t>
  </si>
  <si>
    <t>MONITOR DELL 23, PROFESSIONAL FULLHD 1920X1080 /GIRATORIO/LED/ VGA/DISPLAYPORT/ USB/DVI, P2314H</t>
  </si>
  <si>
    <t>320-9799</t>
  </si>
  <si>
    <t>MNL-678</t>
  </si>
  <si>
    <t xml:space="preserve">MONITOR LED SAMSUNG 18.5, WIDESCREEN, HD 1366X768, LS19D300NY, NEGRO </t>
  </si>
  <si>
    <t>LS19D300NY/ZX</t>
  </si>
  <si>
    <t>MNL-675</t>
  </si>
  <si>
    <t>MONITOR LED AOC 21.5 WIDESCREEN NEGRO, VGA E2270SWN</t>
  </si>
  <si>
    <t>AOC</t>
  </si>
  <si>
    <t>E2270SWN</t>
  </si>
  <si>
    <t>MNL-671</t>
  </si>
  <si>
    <t>E1670SWU</t>
  </si>
  <si>
    <t>MNL-670</t>
  </si>
  <si>
    <t>17MB15T</t>
  </si>
  <si>
    <t>MNL-668</t>
  </si>
  <si>
    <t>MONITOR LED DE 27 PULGADAS IPS HP Z Z27I (ENERGY STAR)</t>
  </si>
  <si>
    <t>D7P92A4#ABA</t>
  </si>
  <si>
    <t>MNL-664</t>
  </si>
  <si>
    <t>MONITOR LED HP VALUE V221, 21.5 PULGADAS, RESOLUCION 1920X1080, VGA NEGRO</t>
  </si>
  <si>
    <t>E2T08AA#ABA</t>
  </si>
  <si>
    <t>MNL-659</t>
  </si>
  <si>
    <t>MONITOR LED BACKLIT IPS HP Z24I WORKSTATION PROFESIONAL 24 PIULGADAS ENERGY STAR</t>
  </si>
  <si>
    <t>D7P53A4#ABA</t>
  </si>
  <si>
    <t>MNL-655</t>
  </si>
  <si>
    <t>MONITOR LED BENQ 27 W NEGRO  BL2710PT CAD CAM PROFESIONAL RESOLUCION  2560 X 1440</t>
  </si>
  <si>
    <t>9H.LAALB.RBL</t>
  </si>
  <si>
    <t>MNL-651</t>
  </si>
  <si>
    <t>MONITOR LED BENQ 24 WIDESCREEN NEGRO PIANO RL2455HM 1920 X 1080 ENTRADAS VGA DVI-DL HDMI</t>
  </si>
  <si>
    <t>9H.LA9LB.DBL</t>
  </si>
  <si>
    <t>MNL-647</t>
  </si>
  <si>
    <t>MONITOR LED BENQ 27 WS NEGRO PIANO EW2740L FULL HD CON 2 BOCINAS 2W HDMI</t>
  </si>
  <si>
    <t>9H.LAFLB.QBL</t>
  </si>
  <si>
    <t>MNL-646</t>
  </si>
  <si>
    <t>MONITOR LED IPS 23 BACKLIT HP WORKSTATION PROFESIONAL Z23I</t>
  </si>
  <si>
    <t>D7Q13A4#ABA</t>
  </si>
  <si>
    <t>MNL-643</t>
  </si>
  <si>
    <t>MNL-640</t>
  </si>
  <si>
    <t>MONITOR DELL E1914H 18.5 PULGADAS / LED / 1366 X768 / 60 HZ / 2.39KG / PANTALLA PLANA / VGA</t>
  </si>
  <si>
    <t>320-9774</t>
  </si>
  <si>
    <t>MNL-636</t>
  </si>
  <si>
    <t>MONITOR LED IPS AOC 23 WIDESCREEN NEGRO BRILLANTE I2369V</t>
  </si>
  <si>
    <t>I2369V</t>
  </si>
  <si>
    <t>MNL-633</t>
  </si>
  <si>
    <t>MONITOR LED IPS AOC 21.5 WIDESCREEN NEGRO BRILLANTE I2269VW</t>
  </si>
  <si>
    <t>I2269VW</t>
  </si>
  <si>
    <t>MNL-632</t>
  </si>
  <si>
    <t>MONITOR LED 21.5 HP WORKSTATION PROFESIONAL BACKLIT IPS Z22I</t>
  </si>
  <si>
    <t xml:space="preserve">D7Q14A4#ABA </t>
  </si>
  <si>
    <t>MNL-631</t>
  </si>
  <si>
    <t>MONITOR LED DELL 24 E2414H FULL HD 1080P / 60 HZ / VGA  DVI-D</t>
  </si>
  <si>
    <t>320-9776</t>
  </si>
  <si>
    <t>MNL-630</t>
  </si>
  <si>
    <t>MONITOR TOUCH SCREEN LED EC LINE 15 EC-TS-1510 TFT POS</t>
  </si>
  <si>
    <t>EC-TS-1510</t>
  </si>
  <si>
    <t>MNL-627</t>
  </si>
  <si>
    <t>60ABAAR1US</t>
  </si>
  <si>
    <t>MNL-626</t>
  </si>
  <si>
    <t>MONITOR LED AOC PORTATIL 15.6 WIDESCREEN, NEGRO PIANO, E1649FWU 1366X768, CONEXION USB</t>
  </si>
  <si>
    <t>E1649FWU</t>
  </si>
  <si>
    <t>MNL-614</t>
  </si>
  <si>
    <t>MONITOR LED HP ELITEDISPLAY E201, 20 PULGADAS, RESOLUCION 1600X900, VGA/DVI/DP, 2USB, ROTACION,</t>
  </si>
  <si>
    <t>C9V73AA#ABA</t>
  </si>
  <si>
    <t>MNL-607</t>
  </si>
  <si>
    <t>MONITOR LCD 7 PROVISION 800 X 480, CON BOTONES TACTILES</t>
  </si>
  <si>
    <t>PR-TFT7D</t>
  </si>
  <si>
    <t>MNL-604</t>
  </si>
  <si>
    <t>MONITOR LED HP ELITEDISPLAY E231, 23 PULGADAS, RESOLUCION 1920X1080, VGA/DVI/DISPLAY PORT</t>
  </si>
  <si>
    <t>C9V75AA#ABA</t>
  </si>
  <si>
    <t>MNL-603</t>
  </si>
  <si>
    <t>MONITOR LED HP PRODISPLAY P201, 20 PULGADAS, RESOLUCION 1600X900, VGA/DVI, NEGRO</t>
  </si>
  <si>
    <t>C9F26AA#ABA</t>
  </si>
  <si>
    <t>MNL-602</t>
  </si>
  <si>
    <t>MONITOR LED HP ELITEDISPLAY E221, 21.5 PULGADAS, RESOLUCION 1920X1080, VGA/DVI/DP, 2USB, ROTACION</t>
  </si>
  <si>
    <t>C9V76AA#ABA</t>
  </si>
  <si>
    <t>MNL-601</t>
  </si>
  <si>
    <t>MONITOR LENOVO THINKVISION LED LT2252P 22 LED WIDE 1680X1050/1000:1, 5MS, ANALOG + DP (HDCP) +DVI-D</t>
  </si>
  <si>
    <t>2572MB1</t>
  </si>
  <si>
    <t>MNL-593</t>
  </si>
  <si>
    <t>MONITOR LED BENQ 18.5 WIDESCREEN NEGRO PIANO GL955A</t>
  </si>
  <si>
    <t>9H.L94LA.T8L</t>
  </si>
  <si>
    <t>MNL-564</t>
  </si>
  <si>
    <t>MONITOR LED LENOVO 24 THINKVISION LT2452P NEGRO</t>
  </si>
  <si>
    <t>60A6MAR2US</t>
  </si>
  <si>
    <t>MNL-530</t>
  </si>
  <si>
    <t>MONITOR LED HP VALUE LV1911, 18.5 PULGADAS, RESOLUCION 1366 X 768, VGA, NEGRO</t>
  </si>
  <si>
    <t>A5V72AA#ABM</t>
  </si>
  <si>
    <t>MNL-519</t>
  </si>
  <si>
    <t>MONITOR LED AOC 18.5 WIDESCREEN NEGRO PIANO E950SWN, 5MS RES 1366X768,VGA, CONSUMO 15 W STANDBY 0.5W</t>
  </si>
  <si>
    <t>E950SWN E970SWN</t>
  </si>
  <si>
    <t>MNL-505</t>
  </si>
  <si>
    <t>MONITOR LED BENQ 24 WIDESCREEN NEGRO PIANO GL2450</t>
  </si>
  <si>
    <t>MNL-494</t>
  </si>
  <si>
    <t>MONITOR LED BENQ 15.6 WIDESCREEN NEGRO PIANO G615HDPL</t>
  </si>
  <si>
    <t>9H.L6KLA.T8L</t>
  </si>
  <si>
    <t>MNL-483</t>
  </si>
  <si>
    <t>MONITOR TOUCH SCREEN LCD TFT EC LINE 15 EC-TS-1515 POS TECNOLOGIA ELO</t>
  </si>
  <si>
    <t>EC-TS-1515</t>
  </si>
  <si>
    <t>MNL-381</t>
  </si>
  <si>
    <t>MEMORIAS</t>
  </si>
  <si>
    <t>MEMORIA SODIMM DDR3 8 GB PC1600 MHZ HP</t>
  </si>
  <si>
    <t>H6Y77AA#ABA</t>
  </si>
  <si>
    <t>RAM-2352</t>
  </si>
  <si>
    <t>MEMORIA DDR3 8 GB PC1600 MHZ HP</t>
  </si>
  <si>
    <t>B4U37AA</t>
  </si>
  <si>
    <t>RAM-2351</t>
  </si>
  <si>
    <t xml:space="preserve">MEMORIA RAM 8GB HP (1X8GB) DDR3-1600 ECC REG </t>
  </si>
  <si>
    <t>A2Z51AA</t>
  </si>
  <si>
    <t>RAM-2345</t>
  </si>
  <si>
    <t>MEMORIA HP SMART ARRAY P220I CONTROLLER FIO KIT</t>
  </si>
  <si>
    <t>690164-B21</t>
  </si>
  <si>
    <t>RAM-2343</t>
  </si>
  <si>
    <t>P-FD8GBHP255-GE</t>
  </si>
  <si>
    <t>RAM-2335</t>
  </si>
  <si>
    <t>P-FD16GHP125-GE</t>
  </si>
  <si>
    <t>RAM-2334</t>
  </si>
  <si>
    <t>MEMORIA SODIMM DDR3L 8GB PC1600 MHZ SERIE PREMIER ADATA</t>
  </si>
  <si>
    <t>ADATA</t>
  </si>
  <si>
    <t>ADDS1600W8G11-S</t>
  </si>
  <si>
    <t>RAM-2319</t>
  </si>
  <si>
    <t>MEMORIA SODIMM DDR3L 4GB PC1600 MHZ SERIE PREMIER ADATA</t>
  </si>
  <si>
    <t>ADDS1600C4G11-S</t>
  </si>
  <si>
    <t>RAM-2318</t>
  </si>
  <si>
    <t>USM8GM/YGIC</t>
  </si>
  <si>
    <t>RAM-2316</t>
  </si>
  <si>
    <t>USM8GM/GIWC</t>
  </si>
  <si>
    <t>RAM-2315</t>
  </si>
  <si>
    <t>MEMORIA DDR3 4GB 1600MHZ SERIE XPG SKY DISIPADOR DE ALUMINIO ADATA</t>
  </si>
  <si>
    <t>AX3U1600W4G11-SD</t>
  </si>
  <si>
    <t>RAM-2309</t>
  </si>
  <si>
    <t>MEMORIA DDR3 8GB 1600MHZ SERIE XPG SKY DISIPADOR DE ALUMINIO ADATA</t>
  </si>
  <si>
    <t>AX3U1600W8G11-SD</t>
  </si>
  <si>
    <t>RAM-2308</t>
  </si>
  <si>
    <t>SANDISK</t>
  </si>
  <si>
    <t>SR-16A4/TQ2 MX</t>
  </si>
  <si>
    <t>RAM-2305</t>
  </si>
  <si>
    <t>USM8GM/P</t>
  </si>
  <si>
    <t>RAM-2304</t>
  </si>
  <si>
    <t>USM8GM/G</t>
  </si>
  <si>
    <t>RAM-2303</t>
  </si>
  <si>
    <t>SDCZ51W-008G-B35P</t>
  </si>
  <si>
    <t>RAM-2299</t>
  </si>
  <si>
    <t>PFM032U-1DAK</t>
  </si>
  <si>
    <t>RAM-2283</t>
  </si>
  <si>
    <t>PFM016U-1DAK</t>
  </si>
  <si>
    <t>RAM-2282</t>
  </si>
  <si>
    <t>PFM008U-1DAK</t>
  </si>
  <si>
    <t>RAM-2281</t>
  </si>
  <si>
    <t>PFU008U-1ACW</t>
  </si>
  <si>
    <t>RAM-2280</t>
  </si>
  <si>
    <t>PFU032U-1ACW</t>
  </si>
  <si>
    <t>RAM-2279</t>
  </si>
  <si>
    <t>PFU016U-1ACW</t>
  </si>
  <si>
    <t>RAM-2278</t>
  </si>
  <si>
    <t>RAM-2277</t>
  </si>
  <si>
    <t>RAM-2275</t>
  </si>
  <si>
    <t>RAM-2274</t>
  </si>
  <si>
    <t>SDCZ33-032G-B35</t>
  </si>
  <si>
    <t>RAM-2272</t>
  </si>
  <si>
    <t>SDCZ48-032G-U46</t>
  </si>
  <si>
    <t>RAM-2270</t>
  </si>
  <si>
    <t>MEMORIA HP RDIM 8GB PC3-14900R-13 (DDR3-1866) SINGLE RANK</t>
  </si>
  <si>
    <t>731761-B21</t>
  </si>
  <si>
    <t>RAM-2267</t>
  </si>
  <si>
    <t xml:space="preserve">MEMORIA HP RDIM 16GB PC3L-12800R-11 (DDR3-1600) DUAL RANK LV </t>
  </si>
  <si>
    <t>713985-B21</t>
  </si>
  <si>
    <t>RAM-2265</t>
  </si>
  <si>
    <t xml:space="preserve">MEMORIA HP RDIM 4GB PC3L-12800R-11 (DDR3-1600) SINGLE RANK LV  </t>
  </si>
  <si>
    <t>713981-B21</t>
  </si>
  <si>
    <t>RAM-2263</t>
  </si>
  <si>
    <t>P-FD8GBHP165-GEL</t>
  </si>
  <si>
    <t>RAM-2261</t>
  </si>
  <si>
    <t>731765-B21</t>
  </si>
  <si>
    <t>RAM-2260</t>
  </si>
  <si>
    <t>RAM-2259</t>
  </si>
  <si>
    <t>RAM-2258</t>
  </si>
  <si>
    <t>MEMORIA FLASH 32 GB USB 2.0 C906 ADATA NEGRA</t>
  </si>
  <si>
    <t>AC906-32G-RBK</t>
  </si>
  <si>
    <t>RAM-2253</t>
  </si>
  <si>
    <t>MEMORIA DDR3 4 GB PC1333 MHZ CL9 TRANSCEND</t>
  </si>
  <si>
    <t>MEMORIA JETFLASH 380 8 GB USB2.0 OTG TRANSCEND</t>
  </si>
  <si>
    <t>TS8GJF380S</t>
  </si>
  <si>
    <t>RAM-2249</t>
  </si>
  <si>
    <t>MEMORIA JETFLASH 380 8 GB USB2.0 OTG TRANSCEND GOLD</t>
  </si>
  <si>
    <t>TS8GJF380G</t>
  </si>
  <si>
    <t>RAM-2248</t>
  </si>
  <si>
    <t>MEMORIA HP RDIMM 16 GB PARA SERVIDOR PROLIANT GEN8 HP PC3L-10600</t>
  </si>
  <si>
    <t>627808-B21</t>
  </si>
  <si>
    <t>RAM-2244</t>
  </si>
  <si>
    <t>MEMORIA CARD MICRO SDHC 32 GB (CLASE 10) TRANSCEND C/ADAPTADOR SD</t>
  </si>
  <si>
    <t>TS32GUSDHC10</t>
  </si>
  <si>
    <t>RAM-2242</t>
  </si>
  <si>
    <t>MEMORIA FLASH 64 GB USB 2.0 C008 BLANCA C/AZUL RETRACTIL ADATA</t>
  </si>
  <si>
    <t>AC008-64G-RWE</t>
  </si>
  <si>
    <t>RAM-2240</t>
  </si>
  <si>
    <t>MEMORIA FLASH 64 GB USB 2.0 C008 NEGRA C/ROJO RETRACTIL ADATA</t>
  </si>
  <si>
    <t>AC008-64G-RKD</t>
  </si>
  <si>
    <t>RAM-2239</t>
  </si>
  <si>
    <t>MEMORIA FLASH 64 GB USB 3.0 UV128 ADATA NEGRO/AZUL</t>
  </si>
  <si>
    <t>AUV128-64G-RBE</t>
  </si>
  <si>
    <t>RAM-2238</t>
  </si>
  <si>
    <t>MEMORIA FLASH 64 GB USB 3.0 UV128 ADATA NEGRO/AMARILLO</t>
  </si>
  <si>
    <t>AUV128-64G-RBY</t>
  </si>
  <si>
    <t>RAM-2237</t>
  </si>
  <si>
    <t>VERBATIM</t>
  </si>
  <si>
    <t>SDCZ58-032G-B35</t>
  </si>
  <si>
    <t>RAM-2229</t>
  </si>
  <si>
    <t>SDSDQUA-016G-U46A</t>
  </si>
  <si>
    <t>RAM-2227</t>
  </si>
  <si>
    <t>USM8GM/WCQ4 LA</t>
  </si>
  <si>
    <t>RAM-2216</t>
  </si>
  <si>
    <t>MEMORIA DDR3 8GB PC1600 MHZ SERIE PREMIER ADATA</t>
  </si>
  <si>
    <t>AD3U1600W8G11-S</t>
  </si>
  <si>
    <t>RAM-2215</t>
  </si>
  <si>
    <t>MEMORIA SODIMM DDR3 4GB PC1600 MHZ SERIE PREMIER ADATA</t>
  </si>
  <si>
    <t>AD3S1600W4G11-S</t>
  </si>
  <si>
    <t>RAM-2214</t>
  </si>
  <si>
    <t>MEMORIA DDR3 4GB PC1600 MHZ SERIE PREMIER ADATA</t>
  </si>
  <si>
    <t>AD3U1600W4G11-S</t>
  </si>
  <si>
    <t>RAM-2213</t>
  </si>
  <si>
    <t>USM8GV/B</t>
  </si>
  <si>
    <t>RAM-2212</t>
  </si>
  <si>
    <t>SR-4A4/TQ1 MX</t>
  </si>
  <si>
    <t>RAM-2211</t>
  </si>
  <si>
    <t>MEMORIA DDR3 2 GB PC1333 MHZ SERIE PREMIER ADATA</t>
  </si>
  <si>
    <t>AD3U1333C2G9-S</t>
  </si>
  <si>
    <t>RAM-2210</t>
  </si>
  <si>
    <t>SR-8A4/TQ1 MX</t>
  </si>
  <si>
    <t>RAM-2209</t>
  </si>
  <si>
    <t>MEMORIA RAM DIMM HP 4GB (DDR3-1600 MHZ) PC3-12800 PARA PCS 600, 800, 4300 SFF, 6300, 6305, 8300</t>
  </si>
  <si>
    <t>B4U36AA</t>
  </si>
  <si>
    <t>RAM-2207</t>
  </si>
  <si>
    <t>MEMORIA RAM DIMM HP 4GB (DDR3-1600MHZ) (1X4GB) NECC PARA Z1, Z220 SFF/CMT, Z230 SFF/TORRE</t>
  </si>
  <si>
    <t>B1S53AA</t>
  </si>
  <si>
    <t>RAM-2203</t>
  </si>
  <si>
    <t>MEMORIA FLASH 32 GB USB 2.0 UC510 ADATA TITANIO</t>
  </si>
  <si>
    <t>AUC510-32G-RTI</t>
  </si>
  <si>
    <t>RAM-2202</t>
  </si>
  <si>
    <t>MEMORIA FLASH 32 GB USB 2.0 UC510 ADATA AZUL</t>
  </si>
  <si>
    <t>AUC510-32G-RBL</t>
  </si>
  <si>
    <t>RAM-2201</t>
  </si>
  <si>
    <t>RAM-2G-DDR3</t>
  </si>
  <si>
    <t>RAM-2200</t>
  </si>
  <si>
    <t>SDSDQM-032G-B35A</t>
  </si>
  <si>
    <t>RAM-2194</t>
  </si>
  <si>
    <t>SDCZ71-032G-B35</t>
  </si>
  <si>
    <t>RAM-2193</t>
  </si>
  <si>
    <t>SDCZ71-016G-B35</t>
  </si>
  <si>
    <t>RAM-2192</t>
  </si>
  <si>
    <t>SDCZ71-008G-B35</t>
  </si>
  <si>
    <t>RAM-2191</t>
  </si>
  <si>
    <t>SDCZ53A-008G-B35</t>
  </si>
  <si>
    <t>RAM-2189</t>
  </si>
  <si>
    <t>SDCZ53-008G-B35</t>
  </si>
  <si>
    <t>RAM-2187</t>
  </si>
  <si>
    <t>SDCZ50-032G-B35</t>
  </si>
  <si>
    <t>RAM-2185</t>
  </si>
  <si>
    <t>MEMORIA MICRO SDHC 64 GB UHS-I CLASE 10 C/ADAPTADOR ADATA</t>
  </si>
  <si>
    <t>AUSDX64GUICL10-RA1</t>
  </si>
  <si>
    <t>RAM-2183</t>
  </si>
  <si>
    <t>MEMORIA FLASH 16 GB USB 2.0 UC510 ADATA TITANIO</t>
  </si>
  <si>
    <t>AUC510-16G-RTI</t>
  </si>
  <si>
    <t>RAM-2180</t>
  </si>
  <si>
    <t>MEMORIA FLASH 8 GB USB 2.0 UC510 ADATA TITANIO</t>
  </si>
  <si>
    <t>AUC510-8G-RTI</t>
  </si>
  <si>
    <t>RAM-2178</t>
  </si>
  <si>
    <t>MEMORIA FLASH 8 GB USB 2.0 UC510 ADATA AZUL</t>
  </si>
  <si>
    <t>AUC510-8G-RBL</t>
  </si>
  <si>
    <t>RAM-2177</t>
  </si>
  <si>
    <t>MEMORIA DDR2 2 GB PC800 MHZ SERIE PREMIER ADATA</t>
  </si>
  <si>
    <t>USM16GM/BC2</t>
  </si>
  <si>
    <t>RAM-2171</t>
  </si>
  <si>
    <t>MEMORIA MICRO SDHC 8 GB UHS-I CLASE 10 C/ADAPTADOR ADATA</t>
  </si>
  <si>
    <t>AUSDH8GUICL10-RA1</t>
  </si>
  <si>
    <t>RAM-2166</t>
  </si>
  <si>
    <t>MEMORIA MICRO SDHC 16 GB UHS-I CLASE 10 C/ADAPTADOR ADATA</t>
  </si>
  <si>
    <t>AUSDH16GUICL10-RA1</t>
  </si>
  <si>
    <t>RAM-2165</t>
  </si>
  <si>
    <t>MEMORIA MICRO SDHC 32 GB UHS I CLASE 10 CON ADAPTADOR ADATA</t>
  </si>
  <si>
    <t>AUSDH32GUICL10-RA1</t>
  </si>
  <si>
    <t>RAM-2164</t>
  </si>
  <si>
    <t>MEMORIA RAM DIMM HP 4GB (DDR3-1600 MHZ) (1X4GB) ECC PARA Z620,Z820</t>
  </si>
  <si>
    <t>A2Z49AA</t>
  </si>
  <si>
    <t>RAM-2153</t>
  </si>
  <si>
    <t>MEMORIA CAHCE HP 1GB FBWC PARA TARJETA CONTROLADORA P-SERIES SMART ARRARY</t>
  </si>
  <si>
    <t>631679-B21</t>
  </si>
  <si>
    <t>RAM-2150</t>
  </si>
  <si>
    <t>SDCZ58-016G-B35</t>
  </si>
  <si>
    <t>RAM-2149</t>
  </si>
  <si>
    <t>SDCZ58-008G-B35</t>
  </si>
  <si>
    <t>RAM-2148</t>
  </si>
  <si>
    <t>MEMORIA FLASH 32 GB USB 3.0 UV128 ADATA NEGRO/AMARILLO</t>
  </si>
  <si>
    <t>AUV128-32G-RBY</t>
  </si>
  <si>
    <t>RAM-2146</t>
  </si>
  <si>
    <t>MEMORIA FLASH 32 GB USB 3.0 UV128 ADATA NEGRO/AZUL</t>
  </si>
  <si>
    <t>AUV128-32G-RBE</t>
  </si>
  <si>
    <t>RAM-2145</t>
  </si>
  <si>
    <t>MEMORIA FLASH 16 GB USB 3.0 UV128 ADATA NEGRO/AMARILLO</t>
  </si>
  <si>
    <t>AUV128-16G-RBY</t>
  </si>
  <si>
    <t>RAM-2144</t>
  </si>
  <si>
    <t>AUV128-16G-RBE</t>
  </si>
  <si>
    <t>RAM-2143</t>
  </si>
  <si>
    <t>SDSDQUA-008G-U46A</t>
  </si>
  <si>
    <t>RAM-2139</t>
  </si>
  <si>
    <t>MEMORIA CACHE 512MB FBWC PARA CONTROLADORA SMART ARRAY P420</t>
  </si>
  <si>
    <t>661069-B21</t>
  </si>
  <si>
    <t>RAM-2138</t>
  </si>
  <si>
    <t>MEMORIA RAM DIMM HP 2GB (DDR3-1600 MHZ) (1X2GB) NECC PARA Z1,Z220 SFF/CMT</t>
  </si>
  <si>
    <t>B1S52AA</t>
  </si>
  <si>
    <t>RAM-2128</t>
  </si>
  <si>
    <t>MEMORIA HP UDIMM 4 GB PARA SERVIDOR PROLIANT GEN8 HP  PC3-12800E</t>
  </si>
  <si>
    <t>669322-B21</t>
  </si>
  <si>
    <t>RAM-2111</t>
  </si>
  <si>
    <t xml:space="preserve">MEMORIA HP UDIMM 4 GB PARA SERVIDOR PROLIANT GEN8 HP  PC3L-10600E </t>
  </si>
  <si>
    <t>647907-B21</t>
  </si>
  <si>
    <t>RAM-2110</t>
  </si>
  <si>
    <t>MEMORIA HP RDIMM 4 GB PARA SERVIDOR PROLIANT GEN8 HP PC3L-10600R</t>
  </si>
  <si>
    <t>647893-B21</t>
  </si>
  <si>
    <t>RAM-2108</t>
  </si>
  <si>
    <t xml:space="preserve">MEMORIA HP UDIMM 2 GB PARA SERVIDOR PROLIANT GEN8 HP PC3L-10600E </t>
  </si>
  <si>
    <t>647905-B21</t>
  </si>
  <si>
    <t>RAM-2107</t>
  </si>
  <si>
    <t xml:space="preserve">MEMORIA HP RDIMM 8 GB PARA SERVIDOR PROLIANT GEN8 HP PC3-12800R </t>
  </si>
  <si>
    <t>690802-B21</t>
  </si>
  <si>
    <t>RAM-2106</t>
  </si>
  <si>
    <t>MEMORIA HP RDIMM 8 GB PARA SERVIDOR PROLIANT GEN8 HP PC3L-10600R</t>
  </si>
  <si>
    <t>647897-B21</t>
  </si>
  <si>
    <t>RAM-2105</t>
  </si>
  <si>
    <t>MEMORIA HP UDIMM 8 GB PARA SERVIDOR PROLIANT GEN8 HP PC3-12800E</t>
  </si>
  <si>
    <t>669324-B21</t>
  </si>
  <si>
    <t>RAM-2104</t>
  </si>
  <si>
    <t>MEMORIA HP UDIMM 8 GB PARA SERVIDOR PROLIANT GEN8 HP PC3L-10600E</t>
  </si>
  <si>
    <t>647909-B21</t>
  </si>
  <si>
    <t>RAM-2103</t>
  </si>
  <si>
    <t>MEMORIA HP RDIMM 16 GB PARA SERVIDOR PROLIANT GEN8 HP PC3L-10600R</t>
  </si>
  <si>
    <t>647901-B21</t>
  </si>
  <si>
    <t>RAM-2101</t>
  </si>
  <si>
    <t>MEMORIA HP RDIMM 16 GB PARA SERVIDOR PROLIANT GEN8 HP PC3-12800R</t>
  </si>
  <si>
    <t>672631-B21</t>
  </si>
  <si>
    <t>RAM-2099</t>
  </si>
  <si>
    <t>MEMORIA MICRO SDHC 32 GB CLASE 4 C/ADAPTADOR ADATA</t>
  </si>
  <si>
    <t>AUSDH32GCL4-RA1</t>
  </si>
  <si>
    <t>RAM-2098</t>
  </si>
  <si>
    <t>SDCZ33-016G-B35</t>
  </si>
  <si>
    <t>RAM-2093</t>
  </si>
  <si>
    <t>MEMORIA LENOVO SODIMM 4GB PC-12800 DDR3-1600 ( 0A65723 ) THINKPAD O THINKCENTRE *REVISAR MODELOS</t>
  </si>
  <si>
    <t>0A65723</t>
  </si>
  <si>
    <t>RAM-2089</t>
  </si>
  <si>
    <t>MEMORIA FLASH 16 GB USB 2.0 UV100 ADATA AZUL</t>
  </si>
  <si>
    <t>AUV100-16G-RBL</t>
  </si>
  <si>
    <t>RAM-2077</t>
  </si>
  <si>
    <t>MEMORIA FLASH 8 GB USB 2.0 UV100 ADATA AZUL</t>
  </si>
  <si>
    <t>AUV100-8G-RBL</t>
  </si>
  <si>
    <t>RAM-2076</t>
  </si>
  <si>
    <t>USM8GM/BC2</t>
  </si>
  <si>
    <t>RAM-2074</t>
  </si>
  <si>
    <t>MEMORIA RAM DIMM HP 2GB (DDR3-1600 MHZ) (1X2GB) ECC PARA Z1,Z220 SFF/CMT,Z230 CMT/TORRE, Z420, Z620</t>
  </si>
  <si>
    <t>A2Z47AA</t>
  </si>
  <si>
    <t>RAM-2073</t>
  </si>
  <si>
    <t>MEMORIA FLASH 32 GB USB 2.0 C008 BLANCO-AZUL RETRACTIL ADATA</t>
  </si>
  <si>
    <t>AC008-32G-RWE</t>
  </si>
  <si>
    <t>RAM-2070</t>
  </si>
  <si>
    <t>MEMORIA FLASH 32 GB USB 2.0 C008 NEGRO-ROJO RETRACTIL ADATA</t>
  </si>
  <si>
    <t>AC008-32G-RKD</t>
  </si>
  <si>
    <t>RAM-2069</t>
  </si>
  <si>
    <t>MEMORIA FLASH 32 GB USB 2.0 UV110 ADATA BLANCA</t>
  </si>
  <si>
    <t>AUV110-32G-RWH</t>
  </si>
  <si>
    <t>RAM-2068</t>
  </si>
  <si>
    <t>MEMORIA FLASH 32 GB USB 2.0 UV110 ADATA AZUL</t>
  </si>
  <si>
    <t>AUV110-32G-RBL</t>
  </si>
  <si>
    <t>RAM-2065</t>
  </si>
  <si>
    <t>MEMORIA FLASH 16 GB USB 2.0 UV110 ADATA BLANCA</t>
  </si>
  <si>
    <t>AUV110-16G-RWH</t>
  </si>
  <si>
    <t>RAM-2064</t>
  </si>
  <si>
    <t>MEMORIA FLASH 16 GB USB 2.0 UV110 ADATA ROSA</t>
  </si>
  <si>
    <t>AUV110-16G-RPK</t>
  </si>
  <si>
    <t>RAM-2063</t>
  </si>
  <si>
    <t>MEMORIA FLASH 16 GB USB 2.0 UV110 ADATA AZUL</t>
  </si>
  <si>
    <t>AUV110-16G-RBL</t>
  </si>
  <si>
    <t>RAM-2061</t>
  </si>
  <si>
    <t>MEMORIA FLASH 8 GB USB 2.0 UV110 ADATA BLANCA</t>
  </si>
  <si>
    <t>AUV110-8G-RWH</t>
  </si>
  <si>
    <t>RAM-2060</t>
  </si>
  <si>
    <t>MEMORIA FLASH 8 GB USB 2.0 UV110 ADATA ROSA</t>
  </si>
  <si>
    <t>AUV110-8G-RPK</t>
  </si>
  <si>
    <t>RAM-2059</t>
  </si>
  <si>
    <t>MEMORIA FLASH 8 GB USB 2.0 UV110 ADATA AZUL</t>
  </si>
  <si>
    <t>AUV110-8G-RBL</t>
  </si>
  <si>
    <t>RAM-2057</t>
  </si>
  <si>
    <t>TARJETA DE MEMORIA RAM DDR 128 MB</t>
  </si>
  <si>
    <t>VARIOS</t>
  </si>
  <si>
    <t>13N1523</t>
  </si>
  <si>
    <t>RAM-2037</t>
  </si>
  <si>
    <t>MEMORIA SODIMM DDR3 8 GB PC1600 CL11 TRANSCEND</t>
  </si>
  <si>
    <t>JM1600KSH-8G</t>
  </si>
  <si>
    <t>RAM-2036</t>
  </si>
  <si>
    <t>MEMORIA SODIMM DDR3 4 GB PC1600 MHZ CL11 TRANSCEND</t>
  </si>
  <si>
    <t>JM1600KSN-4G</t>
  </si>
  <si>
    <t>RAM-2035</t>
  </si>
  <si>
    <t>MEMORIA DDR3 8 GB PC1600 MHZ CL11 TRANSCEND</t>
  </si>
  <si>
    <t>JM1600KLH-8G</t>
  </si>
  <si>
    <t>RAM-2033</t>
  </si>
  <si>
    <t>MEMORIA JETFLASH F500 16 GB USB 2.0 TRANSCEND</t>
  </si>
  <si>
    <t>TS16GJF500</t>
  </si>
  <si>
    <t>RAM-2029</t>
  </si>
  <si>
    <t>MEMORIA HP UDIMM 2 GB PARA SERVIDOR PROLIANT GEN8 HP PC3-12800E</t>
  </si>
  <si>
    <t>669320-B21</t>
  </si>
  <si>
    <t>RAM-2026</t>
  </si>
  <si>
    <t>USM16GM/WCQ UC</t>
  </si>
  <si>
    <t>RAM-2025</t>
  </si>
  <si>
    <t>USM8GM/WCQ UC</t>
  </si>
  <si>
    <t>RAM-2024</t>
  </si>
  <si>
    <t>MEMORIA CARD MICRO SD HIGH CAPACITY 8 GB (CLASE 4) TRANSCEND</t>
  </si>
  <si>
    <t>TS8GUSDHC4</t>
  </si>
  <si>
    <t>RAM-2018</t>
  </si>
  <si>
    <t>MEMORIA DDR3 8 GB PC1333 MHZ SERIE PREMIER ADATA</t>
  </si>
  <si>
    <t>AD3U1333W8G9-S</t>
  </si>
  <si>
    <t>RAM-2012</t>
  </si>
  <si>
    <t>MEMORIA JETFLASH F300 16 GB USB2.0 TRANSCEND</t>
  </si>
  <si>
    <t>TS16GJF300</t>
  </si>
  <si>
    <t>RAM-2011</t>
  </si>
  <si>
    <t>MEMORIA FLASH 32 GB USB 2.0 C906 ADATA BLANCA</t>
  </si>
  <si>
    <t>AC906-32G-RWH</t>
  </si>
  <si>
    <t>RAM-2009</t>
  </si>
  <si>
    <t>MEMORIA DDR3 8 GB PC1333 MHZ CL9 TRANSCEND</t>
  </si>
  <si>
    <t>JM1333KLH-8G</t>
  </si>
  <si>
    <t>RAM-2007</t>
  </si>
  <si>
    <t>MEMORIA FLASH 16 GB USB 2.0 UV100 ADATA ROJA</t>
  </si>
  <si>
    <t>AUV100-16G-RRD</t>
  </si>
  <si>
    <t>RAM-1998</t>
  </si>
  <si>
    <t>MEMORIA FLASH 8 GB USB 2.0 UV100 ADATA ROJO</t>
  </si>
  <si>
    <t>AUV100-8G-RRD</t>
  </si>
  <si>
    <t>RAM-1996</t>
  </si>
  <si>
    <t>MEMORIA FLASH 8 GB USB 2.0 UV100 ADATA NEGRO</t>
  </si>
  <si>
    <t>AUV100-8G-RBK</t>
  </si>
  <si>
    <t>RAM-1995</t>
  </si>
  <si>
    <t>MEMORIA CARD MICRO SD 4 GB C/ADAPTADOR (CLASE 4) TRANSCEND</t>
  </si>
  <si>
    <t>TS4GUSDHC4</t>
  </si>
  <si>
    <t>RAM-1961</t>
  </si>
  <si>
    <t>MEMORIA FLASH 4 GB USB 2.0 C008 BLANCA C/AZUL RETRACTIL ADATA</t>
  </si>
  <si>
    <t>AC008-4G-RWE</t>
  </si>
  <si>
    <t>RAM-1949</t>
  </si>
  <si>
    <t>MEMORIA FLASH 4 GB USB 2.0 C008 NEGRA C/ROJO RETRACTIL ADATA</t>
  </si>
  <si>
    <t>AC008-4G-RKD</t>
  </si>
  <si>
    <t>RAM-1946</t>
  </si>
  <si>
    <t>MEMORIA FLASH 8 GB USB 2.0 C906 ADATA BLANCA</t>
  </si>
  <si>
    <t>AC906-8G-RWH</t>
  </si>
  <si>
    <t>RAM-1944</t>
  </si>
  <si>
    <t>MEMORIA FLASH 16 GB USB 2.0 C906 ADATA BLANCA</t>
  </si>
  <si>
    <t>AC906-16G-RWH</t>
  </si>
  <si>
    <t>RAM-1943</t>
  </si>
  <si>
    <t>SDCZ33-008G-B35</t>
  </si>
  <si>
    <t>RAM-1941</t>
  </si>
  <si>
    <t>MEMORIA SODIMM DDR3 4 GB PC1333 MHZ SERIE SUPREMA ADATA</t>
  </si>
  <si>
    <t>AD3S1333C4G9-S</t>
  </si>
  <si>
    <t>RAM-1928</t>
  </si>
  <si>
    <t>SDCZ51-008G-B35</t>
  </si>
  <si>
    <t>RAM-1894</t>
  </si>
  <si>
    <t>SDCZ50-016G-B35</t>
  </si>
  <si>
    <t>RAM-1892</t>
  </si>
  <si>
    <t>SDCZ50-008G-B35</t>
  </si>
  <si>
    <t>RAM-1891</t>
  </si>
  <si>
    <t>SDSDQM-016G-B35A</t>
  </si>
  <si>
    <t>RAM-1889</t>
  </si>
  <si>
    <t>MEMORIA SODIMM DDR3 2 GB PC1333 MHZ SERIE SUPREMA ADATA</t>
  </si>
  <si>
    <t>AD3S1333B2G8-S</t>
  </si>
  <si>
    <t>RAM-1862</t>
  </si>
  <si>
    <t>MEMORIA SODIMM DDR2 2 GB PC800 MHZ SERIE PREMIER ADATA</t>
  </si>
  <si>
    <t>AD2S800B2G5-S</t>
  </si>
  <si>
    <t>RAM-1860</t>
  </si>
  <si>
    <t>MEMORIA SODIMM DDR2 1 GB PC667 MHZ SERIE PREMIER ADATA</t>
  </si>
  <si>
    <t>AD2S667B1G5-S</t>
  </si>
  <si>
    <t>RAM-1843</t>
  </si>
  <si>
    <t>MEMORIA SODIMM DDR2 2 GB PC667 MHZ SERIE PREMIER ADATA</t>
  </si>
  <si>
    <t>AD2S667B2G5-S</t>
  </si>
  <si>
    <t>RAM-1842</t>
  </si>
  <si>
    <t>MEMORIA DDR3 4 GB PC1333 MHZ SERIE PREMIER ADATA</t>
  </si>
  <si>
    <t>AD3U1333W4G9-S</t>
  </si>
  <si>
    <t>RAM-1841</t>
  </si>
  <si>
    <t>AD2U800B2G5-S</t>
  </si>
  <si>
    <t>RAM-1838</t>
  </si>
  <si>
    <t>MEMORIA DDR2 1 GB PC800 MHZ SERIE PREMIER ADATA</t>
  </si>
  <si>
    <t>AD2U800B1G5-S</t>
  </si>
  <si>
    <t>RAM-1837</t>
  </si>
  <si>
    <t>MEMORIA DDR2 2 GB PC667 MHZ SERIE PREMIER ADATA</t>
  </si>
  <si>
    <t>AD2U667B2G5-S</t>
  </si>
  <si>
    <t>RAM-1836</t>
  </si>
  <si>
    <t>MEMORIA DDR2 1 GB PC667 MHZ SERIE PREMIER ADATA</t>
  </si>
  <si>
    <t>AD2U667B1G5-S</t>
  </si>
  <si>
    <t>RAM-1835</t>
  </si>
  <si>
    <t>MEMORIA DDR 1 GB PC400 MHZ SERIE PREMIER ADATA</t>
  </si>
  <si>
    <t>AD1U400A1G25-S</t>
  </si>
  <si>
    <t>RAM-1834</t>
  </si>
  <si>
    <t>MEMORIA MICRO SDHC 16 GB CLASE 4 C/ADAPTADOR ADATA</t>
  </si>
  <si>
    <t>AUSDH16GCL4-RA1</t>
  </si>
  <si>
    <t>RAM-1832</t>
  </si>
  <si>
    <t>MEMORIA MICRO SDHC 8 GB CLASE 4 C/ADAPTADOR ADATA</t>
  </si>
  <si>
    <t>AUSDH8GCL4-RA1</t>
  </si>
  <si>
    <t>RAM-1831</t>
  </si>
  <si>
    <t>MEMORIA FLASH 16 GB USB 2.0 C906 NEGRA ADATA</t>
  </si>
  <si>
    <t>AC906-16G-RBK</t>
  </si>
  <si>
    <t>RAM-1826</t>
  </si>
  <si>
    <t>MEMORIA FLASH 8 GB USB 2.0 C906 NEGRA ADATA</t>
  </si>
  <si>
    <t>AC906-8G-RBK</t>
  </si>
  <si>
    <t>RAM-1825</t>
  </si>
  <si>
    <t>MEMORIA MICRO SDHC 4 GB CLASE 4 C/ADAPTADOR ADATA</t>
  </si>
  <si>
    <t>AUSDH4GCL4-RA1</t>
  </si>
  <si>
    <t>RAM-1703</t>
  </si>
  <si>
    <t>MEMORIA CARD SECURE DIGITAL 8 GB CLASE 4 ADATA</t>
  </si>
  <si>
    <t>ASDH8GCL4-R</t>
  </si>
  <si>
    <t>RAM-1701</t>
  </si>
  <si>
    <t>JM1333KLN-4G</t>
  </si>
  <si>
    <t>RAM-1594</t>
  </si>
  <si>
    <t>MEMORIA SDRAM 256 MB PC 133 MHZ TRANSCEND</t>
  </si>
  <si>
    <t>TS133DF-256</t>
  </si>
  <si>
    <t>RAM-1561</t>
  </si>
  <si>
    <t>MEMORIA DDR3 4 GB PC 10600 MHZ P/SERVIDOR PROLIANT G6 HP</t>
  </si>
  <si>
    <t>500672-B21</t>
  </si>
  <si>
    <t>RAM-1541</t>
  </si>
  <si>
    <t>MEMORIA CARD SD HIGH CAPACITY 16 GB (CLASE 10) TRANSCEND</t>
  </si>
  <si>
    <t>TS16GSDHC10</t>
  </si>
  <si>
    <t>RAM-1496</t>
  </si>
  <si>
    <t>MEMORIA CARD SD HIGH CAPACITY 8 GB (CLASE 10) TRANSCEND</t>
  </si>
  <si>
    <t>TS8GSDHC10</t>
  </si>
  <si>
    <t>RAM-1495</t>
  </si>
  <si>
    <t>MEMORIA CARD SD HIGH CAPACITY 8 GB (CLASE 4) TRANSCEND</t>
  </si>
  <si>
    <t>TS8GSDHC4</t>
  </si>
  <si>
    <t>RAM-1494</t>
  </si>
  <si>
    <t>MEMORIA CARD SD HIGH CAPACITY 4 GB (CLASE 4) TRANSCEND</t>
  </si>
  <si>
    <t>TS4GSDHC4</t>
  </si>
  <si>
    <t>RAM-1493</t>
  </si>
  <si>
    <t>MEMORIA JETFLASH F300 8 GB USB2.0 TRANSCEND</t>
  </si>
  <si>
    <t>TS8GJF300</t>
  </si>
  <si>
    <t>RAM-1492</t>
  </si>
  <si>
    <t>MEMORIA JETFLASH F500 8 GB USB 2.0 TRANSCEND</t>
  </si>
  <si>
    <t>TS8GJF500</t>
  </si>
  <si>
    <t>RAM-1490</t>
  </si>
  <si>
    <t>MEMORIA JETFLASH F500 4 GB USB 2.0 TRANSCEND</t>
  </si>
  <si>
    <t>TS4GJF500</t>
  </si>
  <si>
    <t>RAM-1489</t>
  </si>
  <si>
    <t>SDSDQM-008G-B35A</t>
  </si>
  <si>
    <t>RAM-1395</t>
  </si>
  <si>
    <t>MEMORIA JETFLASH F300 4 GB USB2.0 TRANSCEND</t>
  </si>
  <si>
    <t>TS4GJF300</t>
  </si>
  <si>
    <t>RAM-1387</t>
  </si>
  <si>
    <t>MEMORIA RDIMM 8 GB PARA SERVIDOR PROLIANT G6 HP</t>
  </si>
  <si>
    <t>500662-B21</t>
  </si>
  <si>
    <t>RAM-1299</t>
  </si>
  <si>
    <t>MEMORIA DDR3 4 GB PC1333 MHZ HP PARA SERVIDOR PROLIANT G6</t>
  </si>
  <si>
    <t>500658-B21</t>
  </si>
  <si>
    <t>RAM-1298</t>
  </si>
  <si>
    <t>MAQUINA DE ESCRIBIR BROTHER ELECTRICA</t>
  </si>
  <si>
    <t>MAQUINAS DE ESCRIBIR</t>
  </si>
  <si>
    <t>GX6750SP</t>
  </si>
  <si>
    <t>MAQ-1</t>
  </si>
  <si>
    <t>MAQUINA DE COSER BROTHER LX3125E 14 PUNTADAS Y 35 FUNCIONES</t>
  </si>
  <si>
    <t>MAQUINAS DE COSER</t>
  </si>
  <si>
    <t>LX3125E</t>
  </si>
  <si>
    <t>MAQ-7</t>
  </si>
  <si>
    <t>MALETINES</t>
  </si>
  <si>
    <t>FREEWAY BOLSO  PERFECT CHOICE  TOTE LAPTOP 14 / TABLET (LAUSSANNE)</t>
  </si>
  <si>
    <t>PC-082620</t>
  </si>
  <si>
    <t>AC-3796</t>
  </si>
  <si>
    <t>PORTAFOLIO PERFECT CHOICE  COLOR NEGRO OLIVO 15.6</t>
  </si>
  <si>
    <t>PC-081562</t>
  </si>
  <si>
    <t>AC-3790</t>
  </si>
  <si>
    <t>MALETIIN VERTICAL HASTA 12 PULGADAS</t>
  </si>
  <si>
    <t xml:space="preserve">GI12VMS-PAR-BLK </t>
  </si>
  <si>
    <t>AC-3772</t>
  </si>
  <si>
    <t>4X40E77323</t>
  </si>
  <si>
    <t>AC-3741</t>
  </si>
  <si>
    <t>MALETIN LENOVO THINKPAD BASICO HASTA 15.6 DE CARGA SUPERIOR</t>
  </si>
  <si>
    <t>4X40E77328</t>
  </si>
  <si>
    <t>AC-3739</t>
  </si>
  <si>
    <t>MALETIN HORIZONTAL DE 15.4</t>
  </si>
  <si>
    <t>TZTURMS-PUR</t>
  </si>
  <si>
    <t>AC-3643</t>
  </si>
  <si>
    <t>BACKPACK TECH ZONE LINEA CAPRI PARA LAPTOP HASTA 15.4 MORADO</t>
  </si>
  <si>
    <t>TZTURBP-PUR</t>
  </si>
  <si>
    <t>AC-3595</t>
  </si>
  <si>
    <t xml:space="preserve">MALETIN TECHZONE LINEA DOVER PARA LAPTOP DE HASTA 15.4 </t>
  </si>
  <si>
    <t>TZDOVMS-BLK</t>
  </si>
  <si>
    <t>AC-3590</t>
  </si>
  <si>
    <t>PORTAFOLIO PERFECT CHOICE 14 NEGRO COLECCION ARMOR-(COMPATIBILIDAD 35.56 CM)100% NEOPRENO</t>
  </si>
  <si>
    <t>PC-082286</t>
  </si>
  <si>
    <t>AC-3537</t>
  </si>
  <si>
    <t>MALETIN HP DE APERTURA SUPERIOR TIPO COMERCIAL 15,6 PULGADAS COLOR NEGRO</t>
  </si>
  <si>
    <t>H5M92AA</t>
  </si>
  <si>
    <t>AC-3307</t>
  </si>
  <si>
    <t>MALETIN PERFECT CHOICE MESSENGER CANVAS PARA LAPTOP 14</t>
  </si>
  <si>
    <t>PC-082170</t>
  </si>
  <si>
    <t>AC-3306</t>
  </si>
  <si>
    <t>MALETIN PERFECT CHOICE CANVAS PARA LAPTOP 15</t>
  </si>
  <si>
    <t>PC-082125</t>
  </si>
  <si>
    <t>AC-3305</t>
  </si>
  <si>
    <t>MALETIN PERFECT CHOICE DISE?O RETRO 14 NEGRO</t>
  </si>
  <si>
    <t>PC-081081</t>
  </si>
  <si>
    <t>AC-3263</t>
  </si>
  <si>
    <t>MALETIN HP DE BAJO PERFIL DE APERTURA SUPERIOR TIPO COMERCIAL 14.1 PULGADAS COLOR NEGRO</t>
  </si>
  <si>
    <t>H5M91AA</t>
  </si>
  <si>
    <t>AC-3201</t>
  </si>
  <si>
    <t>MINI MESSENGER 10.1 NEGRO Y VERDE</t>
  </si>
  <si>
    <t>EL-993438</t>
  </si>
  <si>
    <t>AC-3105</t>
  </si>
  <si>
    <t>PORTAFOLIO MESSENGER 10.1 DISE?O DECO AZUL</t>
  </si>
  <si>
    <t>PC-081807</t>
  </si>
  <si>
    <t>AC-3093</t>
  </si>
  <si>
    <t>PORTAFOLIO MESSENGER 10.1 DISE?O DECO MORADO</t>
  </si>
  <si>
    <t>PC-081821</t>
  </si>
  <si>
    <t>AC-3092</t>
  </si>
  <si>
    <t>MALETIN PERFECT CHOICE MESSENGER  HAUT 15.6</t>
  </si>
  <si>
    <t>PC-081753</t>
  </si>
  <si>
    <t>AC-2999</t>
  </si>
  <si>
    <t>MALETIN PERFECT CHOICE SOLIDS 14 HUMO</t>
  </si>
  <si>
    <t>PC-081968</t>
  </si>
  <si>
    <t>AC-2941</t>
  </si>
  <si>
    <t>MALETIN MINI MESSENGER BUNKER 14 &amp; TABLETS MORADO</t>
  </si>
  <si>
    <t>PC-081913</t>
  </si>
  <si>
    <t>AC-2838</t>
  </si>
  <si>
    <t>MALETIN HP DE POLIESTER PARA NOTEBOOK DE 15.6 COLOR NEGRO</t>
  </si>
  <si>
    <t>A1C45LA#ABM</t>
  </si>
  <si>
    <t>AC-2790</t>
  </si>
  <si>
    <t>MALETIN PERFECT CHOICE IWAK 15.6 GRIS OSCURO/MORADO</t>
  </si>
  <si>
    <t>PC-081616</t>
  </si>
  <si>
    <t>AC-2780</t>
  </si>
  <si>
    <t>MALETIN PERFECT CHOICE IWAK 15.6 NEGRO/AZUL</t>
  </si>
  <si>
    <t>PC-081609</t>
  </si>
  <si>
    <t>AC-2779</t>
  </si>
  <si>
    <t>MALETIN EASY LINE PARA LAPTOP 500-L DE 14</t>
  </si>
  <si>
    <t>EL-993490</t>
  </si>
  <si>
    <t>AC-2747</t>
  </si>
  <si>
    <t>MALETIN EASY LINE PARA LAPTOP SLIM DE 15.4 GRIS-NEGRO MATERIAL CUB.100% POLIESTER, FORRO 100% NYLON</t>
  </si>
  <si>
    <t>EL-993483</t>
  </si>
  <si>
    <t>AC-2746</t>
  </si>
  <si>
    <t>MALETIN MANHATTAN TIMES SQUARE 15.4</t>
  </si>
  <si>
    <t>421430</t>
  </si>
  <si>
    <t>AC-1610</t>
  </si>
  <si>
    <t>MALETIN MANHATTAN EMPIRE 17</t>
  </si>
  <si>
    <t>421560</t>
  </si>
  <si>
    <t>AC-1573</t>
  </si>
  <si>
    <t>MALETIN MANHATTAN LONDON 15.4</t>
  </si>
  <si>
    <t>438889</t>
  </si>
  <si>
    <t>AC-1572</t>
  </si>
  <si>
    <t>MALETIN TECH ZONE EXECUTIVE EN KOSKIN/PIEL 15.4</t>
  </si>
  <si>
    <t>TZEXK01K</t>
  </si>
  <si>
    <t>AC-1042</t>
  </si>
  <si>
    <t>MALETIN TECH ZONE ESSENTIAL EN NYLON 15.4</t>
  </si>
  <si>
    <t>TZEST01N</t>
  </si>
  <si>
    <t>AC-1041</t>
  </si>
  <si>
    <t>OPEN VALUE SUBS BUSINESS FOREFRONT ENDPOINT PRTCN PER USER 1 MONTH AP</t>
  </si>
  <si>
    <t>M3J-00081</t>
  </si>
  <si>
    <t>SWS-914</t>
  </si>
  <si>
    <t>OPEN VALUE WINDOWS REMOTE DESKTOP SERVICES CAL C/SA OLV  1 DISP 1Y AQ Y1</t>
  </si>
  <si>
    <t>6VC-00699</t>
  </si>
  <si>
    <t>SWS-854</t>
  </si>
  <si>
    <t>OPEN VALUE WINDOWS SERVER CAL OLV NL 1Y AQY1 C/SA 1 DISP</t>
  </si>
  <si>
    <t>R18-01850</t>
  </si>
  <si>
    <t>SWS-758</t>
  </si>
  <si>
    <t>OPEN BUSINESS OFFICE MAC STANDARD 2011</t>
  </si>
  <si>
    <t>3YF-00096</t>
  </si>
  <si>
    <t>SWS-737</t>
  </si>
  <si>
    <t>OPEN VALUE SUBSCRIPTION VDA CAL 1MTH DISPOSITIVO</t>
  </si>
  <si>
    <t>4ZF-00014</t>
  </si>
  <si>
    <t>SWS-691</t>
  </si>
  <si>
    <t>OPEN ACADEMIC OFFICE MAC STANDARD 2011</t>
  </si>
  <si>
    <t>3YF-00266</t>
  </si>
  <si>
    <t>SWS-607</t>
  </si>
  <si>
    <t>OPEN BUSINESS  WINPRO SNGL SA OLP NL</t>
  </si>
  <si>
    <t>FQC-02368</t>
  </si>
  <si>
    <t>SWS-481</t>
  </si>
  <si>
    <t>OPEN VALUE SQL SERVER STD LIC C/SA 1A?O ADQ 1ER A?O</t>
  </si>
  <si>
    <t>228-04738</t>
  </si>
  <si>
    <t>SWS-425</t>
  </si>
  <si>
    <t>OPEN BUSINESS OFFICE STANDARD C/SA</t>
  </si>
  <si>
    <t>021-05429</t>
  </si>
  <si>
    <t>SWS-327</t>
  </si>
  <si>
    <t>OPEN VALUE BUSINESS WIN SERVER CAL C/SA 1A?O ADQ A?O 1</t>
  </si>
  <si>
    <t>R18-01855</t>
  </si>
  <si>
    <t>SWS-323</t>
  </si>
  <si>
    <t>OPEN BUSINESS WINDOWS VISTA BUSINESS DVD PLAYBACK</t>
  </si>
  <si>
    <t>66J-05385</t>
  </si>
  <si>
    <t>SWS-210</t>
  </si>
  <si>
    <t>OPEN BUSINESS UPGRADE A WINDOWS PRO 8.1</t>
  </si>
  <si>
    <t>FQC-08190</t>
  </si>
  <si>
    <t>SWS-1551</t>
  </si>
  <si>
    <t>OPEN GOBIERNO VISUAL STUDIO ULTIMATE W/MSDN C/SA</t>
  </si>
  <si>
    <t>9JD-00045</t>
  </si>
  <si>
    <t>SWS-1548</t>
  </si>
  <si>
    <t>P73-06272</t>
  </si>
  <si>
    <t>SWS-1547</t>
  </si>
  <si>
    <t>Q5Y-00003</t>
  </si>
  <si>
    <t>SWS-1546</t>
  </si>
  <si>
    <t>OPEN BUSINESS SQL SERVER STANDARD CORE 2014 2LIC</t>
  </si>
  <si>
    <t>7NQ-00563</t>
  </si>
  <si>
    <t>SWS-1545</t>
  </si>
  <si>
    <t>OPEN ACADEMIC SQL CAL STANDARD 2014 OLP NL 1 USR</t>
  </si>
  <si>
    <t>359-06076</t>
  </si>
  <si>
    <t>SWS-1544</t>
  </si>
  <si>
    <t>OPEN ACADEMIC SQL SERVER STANDARD 2014 OLP NL</t>
  </si>
  <si>
    <t>228-10333</t>
  </si>
  <si>
    <t>SWS-1543</t>
  </si>
  <si>
    <t>OPEN GOBIERNO SQL CAL STANDARD 2014 OLP NL 1 USR</t>
  </si>
  <si>
    <t>359-06118</t>
  </si>
  <si>
    <t>SWS-1542</t>
  </si>
  <si>
    <t>OPEN GOBIERNO SQL SERVER STANDARD 2014 OLP NL</t>
  </si>
  <si>
    <t>228-10354</t>
  </si>
  <si>
    <t>SWS-1541</t>
  </si>
  <si>
    <t>OPEN BUSINESS SQL CAL STANDARD 2014 OLP NL 1 USR</t>
  </si>
  <si>
    <t>359-06098</t>
  </si>
  <si>
    <t>SWS-1540</t>
  </si>
  <si>
    <t>OPEN BUSINESS SQL SERVER STANDARD 2014 OLP NL</t>
  </si>
  <si>
    <t>SWS-1539</t>
  </si>
  <si>
    <t>OPEN BUSINESS VISUAL STUDIO TEAM FOUNDATION SERVER CAL 1 USR</t>
  </si>
  <si>
    <t>126-01918</t>
  </si>
  <si>
    <t>SWS-1535</t>
  </si>
  <si>
    <t>OPEN BUSINESS VISUAL STUDIO TEAM FOUNDATION SERVER 2013</t>
  </si>
  <si>
    <t>125-01366</t>
  </si>
  <si>
    <t>SWS-1534</t>
  </si>
  <si>
    <t>OPEN BUSINESS UPGRADE A WINDOWS PRO 8.1 (PROMO)</t>
  </si>
  <si>
    <t>SWS-1530</t>
  </si>
  <si>
    <t>OPEN ACADEMIC SHAREPOINT SERVER ENT CAL OLP NL 1 USR</t>
  </si>
  <si>
    <t>76N-03675</t>
  </si>
  <si>
    <t>SWS-1528</t>
  </si>
  <si>
    <t>OPEN ACADEMIC SHAREPOINT SERVER STD CAL 2013 OLP NL 1 USR</t>
  </si>
  <si>
    <t>76M-01469</t>
  </si>
  <si>
    <t>SWS-1527</t>
  </si>
  <si>
    <t xml:space="preserve">OPEN ACADEMIC SHAREPOINT SERVER 2013 OLP NL </t>
  </si>
  <si>
    <t>76P-01488</t>
  </si>
  <si>
    <t>SWS-1526</t>
  </si>
  <si>
    <t>H30-04052</t>
  </si>
  <si>
    <t>SWS-1525</t>
  </si>
  <si>
    <t>OPEN ACADEMIC PROJECT SERVER 2013 OLP NL</t>
  </si>
  <si>
    <t>H22-02555</t>
  </si>
  <si>
    <t>SWS-1524</t>
  </si>
  <si>
    <t>OPEN VALUE BUSINESS LYNC SERVER ENTERPRISE CAL 1Y ADQ Y1 USR CAL</t>
  </si>
  <si>
    <t>4AH-00164</t>
  </si>
  <si>
    <t>SWS-1523</t>
  </si>
  <si>
    <t>OPEN VALUE BUSINESS LYNC SERVER STD CAL C/SA 1Y ADQ Y1 USR CAL</t>
  </si>
  <si>
    <t>6ZH-00048</t>
  </si>
  <si>
    <t>SWS-1522</t>
  </si>
  <si>
    <t>OPEN VALUE BUSINESS LYNC SERVER C/SA 1Y ADQ Y1</t>
  </si>
  <si>
    <t>5HU-00064</t>
  </si>
  <si>
    <t>SWS-1521</t>
  </si>
  <si>
    <t>OPEN VALUE BUSINESS EXCHANGE SERVER ENTERPRISE C/SA 1Y ADQ Y1</t>
  </si>
  <si>
    <t>395-03276</t>
  </si>
  <si>
    <t>SWS-1520</t>
  </si>
  <si>
    <t>R6Z-00003</t>
  </si>
  <si>
    <t>SWS-1503</t>
  </si>
  <si>
    <t>OPEN GOBIERNO WINDOWS SERVER STANDARD 2012R2 OLP 2 PROC</t>
  </si>
  <si>
    <t>P73-06295</t>
  </si>
  <si>
    <t>SWS-1489</t>
  </si>
  <si>
    <t>OPEN GOBIERNO EXCHANGE SERVER STANDARD CAL 2013 1 USR</t>
  </si>
  <si>
    <t>381-04335</t>
  </si>
  <si>
    <t>SWS-1488</t>
  </si>
  <si>
    <t>OPEN GOBIERNO EXCHANGE SERVER ENTERPRISE 2013</t>
  </si>
  <si>
    <t>395-04479</t>
  </si>
  <si>
    <t>SWS-1487</t>
  </si>
  <si>
    <t>S3Y-00003</t>
  </si>
  <si>
    <t>SWS-1486</t>
  </si>
  <si>
    <t>5GV-00003</t>
  </si>
  <si>
    <t>SWS-1484</t>
  </si>
  <si>
    <t>OPEN BUSINESS VISUAL STUDIO PRO 2013</t>
  </si>
  <si>
    <t>SWS-1478</t>
  </si>
  <si>
    <t>OPEN ACADEMIC KIT LEGALIZACION WINDOWS SL 8.1 OLP NL (GGWA)</t>
  </si>
  <si>
    <t>4HR-00400</t>
  </si>
  <si>
    <t>SWS-1456</t>
  </si>
  <si>
    <t>OPEN BUSINESS WINDOWS SERVER DATACENTER 2012R2 SNGL 2 PROC</t>
  </si>
  <si>
    <t>P71-07835</t>
  </si>
  <si>
    <t>SWS-1450</t>
  </si>
  <si>
    <t>OPEN ACADEMIC UPGRADE A WINDOWS PROFESIONAL 8.1</t>
  </si>
  <si>
    <t>FQC-08173</t>
  </si>
  <si>
    <t>SWS-1449</t>
  </si>
  <si>
    <t>OPEN BUSINESS PROJECT SERVER 2013 SNGL OLP NL</t>
  </si>
  <si>
    <t>SWS-1436</t>
  </si>
  <si>
    <t>76N-03701</t>
  </si>
  <si>
    <t>SWS-1435</t>
  </si>
  <si>
    <t>76M-01518</t>
  </si>
  <si>
    <t>SWS-1434</t>
  </si>
  <si>
    <t>OPEN BUSINESS SHAREPOINT SERVER 2013 SNGL OLP NL</t>
  </si>
  <si>
    <t>76P-01501</t>
  </si>
  <si>
    <t>SWS-1433</t>
  </si>
  <si>
    <t>OPEN BUSINESS WINDOWS SERVER ESSENTIALS 2012R2 OLP NL</t>
  </si>
  <si>
    <t>G3S-00761</t>
  </si>
  <si>
    <t>SWS-1432</t>
  </si>
  <si>
    <t>OPEN BUSINESS WINDOWS SERVER STANDARD 2012R2 SNGL 2 PROC</t>
  </si>
  <si>
    <t>P73-06285</t>
  </si>
  <si>
    <t>SWS-1431</t>
  </si>
  <si>
    <t>FQC-08147</t>
  </si>
  <si>
    <t>SWS-1430</t>
  </si>
  <si>
    <t>OPEN BUSINESS VISUAL STUDIO TST PRO W/MSDN ALNG C/SA</t>
  </si>
  <si>
    <t>L5D-00143</t>
  </si>
  <si>
    <t>SWS-1426</t>
  </si>
  <si>
    <t>Q4Y-00003</t>
  </si>
  <si>
    <t>SWS-1425</t>
  </si>
  <si>
    <t>OPEN BUSINESS EXCEL 2013</t>
  </si>
  <si>
    <t>065-08133</t>
  </si>
  <si>
    <t>SWS-1352</t>
  </si>
  <si>
    <t>7NQ-00069</t>
  </si>
  <si>
    <t>SWS-1342</t>
  </si>
  <si>
    <t>OPEN BUSINESS ACCESS 2013</t>
  </si>
  <si>
    <t>077-06674</t>
  </si>
  <si>
    <t>SWS-1294</t>
  </si>
  <si>
    <t>OPEN BUSINESS VISUAL STUDIO PREMIUM W/MSDN ALNG C/SA</t>
  </si>
  <si>
    <t>SWS-1293</t>
  </si>
  <si>
    <t>OPEN BUSINESS VISIO STANDARD 2013 SNGL OLP NL</t>
  </si>
  <si>
    <t>D86-05338</t>
  </si>
  <si>
    <t>SWS-1258</t>
  </si>
  <si>
    <t>SWS-1250</t>
  </si>
  <si>
    <t>OPEN GOBIERNO WINDOWS REMOTE DESKTOP SERVICES CAL 2012 1 USR</t>
  </si>
  <si>
    <t>6VC-02077</t>
  </si>
  <si>
    <t>SWS-1192</t>
  </si>
  <si>
    <t>OPEN BUSINESS EXCHANGE SERVER STANDARD 2013 CAL 1 USR MICROSOFT</t>
  </si>
  <si>
    <t xml:space="preserve">381-04315  </t>
  </si>
  <si>
    <t>SWS-1171</t>
  </si>
  <si>
    <t>OPEN BUSINESS PROJECT 2013 MICROSOFT</t>
  </si>
  <si>
    <t>076-05334</t>
  </si>
  <si>
    <t>SWS-1168</t>
  </si>
  <si>
    <t>OPEN BUSINESS VISIO PRO 2013 MICROSOFT</t>
  </si>
  <si>
    <t>SWS-1167</t>
  </si>
  <si>
    <t>OPEN BUSINESS OUTLOOK 2013</t>
  </si>
  <si>
    <t>543-06057</t>
  </si>
  <si>
    <t>SWS-1158</t>
  </si>
  <si>
    <t>OPEN BUSINESS OFFICE STANDARD 2013</t>
  </si>
  <si>
    <t>021-10257</t>
  </si>
  <si>
    <t>SWS-1140</t>
  </si>
  <si>
    <t>OPEN BUSINESS OFFICE PROFESIONAL PLUS 2013</t>
  </si>
  <si>
    <t>79P-04749</t>
  </si>
  <si>
    <t>SWS-1139</t>
  </si>
  <si>
    <t>OPEN GOBIERNO OFFICE STANDARD 2013</t>
  </si>
  <si>
    <t>021-10271</t>
  </si>
  <si>
    <t>SWS-1138</t>
  </si>
  <si>
    <t>OPEN GOBIERNO OFFICE PROFESIONAL PLUS 2013</t>
  </si>
  <si>
    <t>79P-04763</t>
  </si>
  <si>
    <t>SWS-1137</t>
  </si>
  <si>
    <t>OPEN ACADEMIC OFFICE STANDARD 2013</t>
  </si>
  <si>
    <t>021-10234</t>
  </si>
  <si>
    <t>SWS-1136</t>
  </si>
  <si>
    <t>OPEN ACDEMIC OFFICE PROFESIONAL PLUS 2013</t>
  </si>
  <si>
    <t>79P-04730</t>
  </si>
  <si>
    <t>SWS-1135</t>
  </si>
  <si>
    <t>OPEN BUSINESS WINDOWS SERVER DATACENTER 2012 SNGL 2 PROC</t>
  </si>
  <si>
    <t>P71-07236</t>
  </si>
  <si>
    <t>SWS-1123</t>
  </si>
  <si>
    <t>OPEN BUSINESS VISUAL STUDIO PRO 2012</t>
  </si>
  <si>
    <t>C5E-00979</t>
  </si>
  <si>
    <t>SWS-1109</t>
  </si>
  <si>
    <t>OPEN BUSINESS VISUAL STUDIO TEAM FOUNDATION SERVER</t>
  </si>
  <si>
    <t>125-01180</t>
  </si>
  <si>
    <t>SWS-1108</t>
  </si>
  <si>
    <t>OPEN BUSINESS WINDOWS SBS PREMIUM ADDON 2011 CAL 1 USR</t>
  </si>
  <si>
    <t>2YG-00873</t>
  </si>
  <si>
    <t>SWS-1101</t>
  </si>
  <si>
    <t>OPEN ACADEMIC WINDOWS REMOTE DESKTOP SERVICES CAL 2012 1 USR</t>
  </si>
  <si>
    <t>6VC-02063</t>
  </si>
  <si>
    <t>SWS-1073</t>
  </si>
  <si>
    <t>OPEN BUSINESS WINDOWS REMOTE DESKTOP SERVICES CAL 2012 1 DISP</t>
  </si>
  <si>
    <t>6VC-02071</t>
  </si>
  <si>
    <t>SWS-1053</t>
  </si>
  <si>
    <t>OPEN ACADEMIC UPGRADE A WINDOWS PROFESIONAL 8</t>
  </si>
  <si>
    <t>FQC-06437</t>
  </si>
  <si>
    <t>SWS-1026</t>
  </si>
  <si>
    <t>OPEN GOBIERNO WINDOWS SERVER CAL 2012 OLP 1 DISP</t>
  </si>
  <si>
    <t>R18-04290</t>
  </si>
  <si>
    <t>SWS-1020</t>
  </si>
  <si>
    <t>OPEN GOBIERNO WINDOWS SERVER CAL 2012 OLP 1 USR</t>
  </si>
  <si>
    <t>R18-04291</t>
  </si>
  <si>
    <t>SWS-1019</t>
  </si>
  <si>
    <t>OPEN ACADEMIC WINDOWS SERVER CAL 2012 OLP 1 DISP</t>
  </si>
  <si>
    <t>R18-04271</t>
  </si>
  <si>
    <t>SWS-1018</t>
  </si>
  <si>
    <t>OPEN ACADEMIC WINDOWS SERVER CAL 2012 OLP 1 USR</t>
  </si>
  <si>
    <t>R18-04273</t>
  </si>
  <si>
    <t>SWS-1017</t>
  </si>
  <si>
    <t>OPEN BUSINESS WINDOWS SERVER CAL 2012 OLP 1 DISP</t>
  </si>
  <si>
    <t>R18-04277</t>
  </si>
  <si>
    <t>SWS-1016</t>
  </si>
  <si>
    <t>OPEN BUSINESS WINDOWS SERVER CAL 2012 OLP 1 USR</t>
  </si>
  <si>
    <t>R18-04281</t>
  </si>
  <si>
    <t>SWS-1015</t>
  </si>
  <si>
    <t>OPEN BUSINESS WINDOWS REMOTE DESKTOP SERVICES CAL 2012 1 USR</t>
  </si>
  <si>
    <t>6VC-02073</t>
  </si>
  <si>
    <t>SWS-1011</t>
  </si>
  <si>
    <t>IMPRESORA LASERJET A COLOR HP CP1025NW, 17 PPM NEGRO/4 PPM COLOR, WIFI</t>
  </si>
  <si>
    <t>IMPRESORAS</t>
  </si>
  <si>
    <t>CE918A#BGJ</t>
  </si>
  <si>
    <t>PR-991</t>
  </si>
  <si>
    <t>MINIPRINTER MATRIZ EC LINE EC-PM-520, PARALELA, NEGRA</t>
  </si>
  <si>
    <t>EC-PM-520</t>
  </si>
  <si>
    <t>PR-983</t>
  </si>
  <si>
    <t>EC-PM-80320-USB</t>
  </si>
  <si>
    <t>PR-982</t>
  </si>
  <si>
    <t>MINIPRINTER TERMICA EC LINE EC-PM-80320-P, PARALELA, NEGRA</t>
  </si>
  <si>
    <t>EC-PM-80320-P</t>
  </si>
  <si>
    <t>PR-981</t>
  </si>
  <si>
    <t>EC-PM-5890X-USB</t>
  </si>
  <si>
    <t>PR-962</t>
  </si>
  <si>
    <t>MINIPRINTER EPSON TM-T88V-834, TERMICA, NEGRA, PARALELA - USB, AUTOCORTADOR</t>
  </si>
  <si>
    <t>C31CA85834</t>
  </si>
  <si>
    <t>PR-946</t>
  </si>
  <si>
    <t>MINIPRINTER EPSON TM-T88V-084, TERMICA, NEGRA, SERIAL-USB, AUTOCORTADOR</t>
  </si>
  <si>
    <t>C31CA85084</t>
  </si>
  <si>
    <t>PR-944</t>
  </si>
  <si>
    <t>92013701</t>
  </si>
  <si>
    <t>PR-942</t>
  </si>
  <si>
    <t>MINIPRINTER TERMICA EC LINE EC-PM-5890X, PARALELA, NEGRA</t>
  </si>
  <si>
    <t>EC-PM-5890X</t>
  </si>
  <si>
    <t>PR-877</t>
  </si>
  <si>
    <t>IMPRESORA LASERJET HP P1102W, 19 PPM NEGRO, WIFI</t>
  </si>
  <si>
    <t>CE658A#BGJ</t>
  </si>
  <si>
    <t>PR-864</t>
  </si>
  <si>
    <t>ROTULADOR DE ETIQUETAS PT90 BROTHER C/ PANTALLA LCD</t>
  </si>
  <si>
    <t>PT90</t>
  </si>
  <si>
    <t>PR-810</t>
  </si>
  <si>
    <t>IMPRESORA OKI ML1120 9 AGUJAS 375 CPS ORIGINAL Y 4 COPIAS CARRO 10</t>
  </si>
  <si>
    <t>PR-805</t>
  </si>
  <si>
    <t>IMPRESORA EPSON STYLUS OFFICE T1110, INYECCION, 30PPM N / 17 PPM C, USB, DOBLE CARTA</t>
  </si>
  <si>
    <t>C11CA58211</t>
  </si>
  <si>
    <t>PR-797</t>
  </si>
  <si>
    <t>IMPRESORA EPSON STYLUS PHOTO T50, INYECCION, 38PPM N/C, USB, IMPRIME CD/DVD</t>
  </si>
  <si>
    <t>C11CA45212</t>
  </si>
  <si>
    <t>PR-744</t>
  </si>
  <si>
    <t>IMPRESORA LASERJET HP P3015DN, 42 PPM NEGRO, DUPLEX, RED</t>
  </si>
  <si>
    <t>CE528A#ABA</t>
  </si>
  <si>
    <t>PR-739</t>
  </si>
  <si>
    <t>IMPRESORA LASERJET HP P2035, 30 PPM NEGRO</t>
  </si>
  <si>
    <t>CE461A#ABA</t>
  </si>
  <si>
    <t>PR-699</t>
  </si>
  <si>
    <t>C31C515653</t>
  </si>
  <si>
    <t>PR-666</t>
  </si>
  <si>
    <t>MINIPRINTER EPSON TMU220A-890, MATRICIAL, NEGRA, USB, AUDITORIA, AUTOCORTADOR</t>
  </si>
  <si>
    <t>C31C513A8901</t>
  </si>
  <si>
    <t>PR-656</t>
  </si>
  <si>
    <t>IMPRESORA DE ETIQUETAS BROTHER C/CORTADOR DE CODIGO DE BARRA</t>
  </si>
  <si>
    <t>QL700</t>
  </si>
  <si>
    <t>PR-601</t>
  </si>
  <si>
    <t>MINIPRINTER EPSON TM-U220B-613, MATRICIAL, BLANCA, USB, AUTOCORTADOR</t>
  </si>
  <si>
    <t>C31C514A8721</t>
  </si>
  <si>
    <t>PR-578</t>
  </si>
  <si>
    <t>C11C558001</t>
  </si>
  <si>
    <t>PR-401</t>
  </si>
  <si>
    <t>MINIPRINTER EPSON TM-U220PD-653, MATRICIAL , NEGRA , PARALELA</t>
  </si>
  <si>
    <t>C31C518653</t>
  </si>
  <si>
    <t>PR-394</t>
  </si>
  <si>
    <t>C11C526001</t>
  </si>
  <si>
    <t>PR-39</t>
  </si>
  <si>
    <t>C11C559001</t>
  </si>
  <si>
    <t>PR-384</t>
  </si>
  <si>
    <t>EC-PM-80320-ETH</t>
  </si>
  <si>
    <t>PR-1645</t>
  </si>
  <si>
    <t>IMPRESORA  LASER LEXMARK  53 PPM COLOR, DUPLEX RED</t>
  </si>
  <si>
    <t>30G0115</t>
  </si>
  <si>
    <t>PR-1643</t>
  </si>
  <si>
    <t>35S0260</t>
  </si>
  <si>
    <t>PR-1642</t>
  </si>
  <si>
    <t>C11CD82301</t>
  </si>
  <si>
    <t>PR-1640</t>
  </si>
  <si>
    <t>C11CC84302</t>
  </si>
  <si>
    <t>PR-1638</t>
  </si>
  <si>
    <t>HP IMPRESORA TERMICA DE BOUCHER P/USB THERMAL RECEIPT PRINTER ALL</t>
  </si>
  <si>
    <t>FK224AA</t>
  </si>
  <si>
    <t>PR-1635</t>
  </si>
  <si>
    <t>IMPRESORA OFFICEJET COLOR HP ENTERPRISE X555DN, 75 PPM NEGRO/COLOR, DUPLEX, RED</t>
  </si>
  <si>
    <t>C2S11A#BGJ</t>
  </si>
  <si>
    <t>PR-1632</t>
  </si>
  <si>
    <t>PR-1630</t>
  </si>
  <si>
    <t>C11CD81301</t>
  </si>
  <si>
    <t>PR-1629</t>
  </si>
  <si>
    <t>MINIPRINTER TM-P60II BLUETOOTH, MOVIL,INALAMBRICA,RECIBO,CON BATERIA INCLUIDA (FUENTE NO INCLUIDA)</t>
  </si>
  <si>
    <t>C31CC79511</t>
  </si>
  <si>
    <t>PR-1621</t>
  </si>
  <si>
    <t>C11CC27303</t>
  </si>
  <si>
    <t>PR-1613</t>
  </si>
  <si>
    <t>IMPRESORA LED COLOR HD OKI C831N 35PPM TABLOIDE 20 PPM USB RED 2.0 HV</t>
  </si>
  <si>
    <t>62441001</t>
  </si>
  <si>
    <t>PR-1605</t>
  </si>
  <si>
    <t>IMPRESORA LASER MONO KONICA MINOLTA BIZHUB 4700P/ 50PPM/ 1200 PPP/ OFICIO/ DUPLEX/ WIN/MAC/ RED USB</t>
  </si>
  <si>
    <t>A63N011</t>
  </si>
  <si>
    <t>PR-1604</t>
  </si>
  <si>
    <t>DISCPRODUCER EPSON PP-50II, 30 CD X HORA, 15 DVD X HORA, USB, 1440 X 1440 PP MAX, 6 TINTAS</t>
  </si>
  <si>
    <t>C11CB72101</t>
  </si>
  <si>
    <t>PR-1602</t>
  </si>
  <si>
    <t>IMPRESORA LASERJET A COLOR HP ENTERPRISE M651DN, 45 PPM NEGRO/COLOR, DUPLEX, RED</t>
  </si>
  <si>
    <t>CZ256A#BGJ</t>
  </si>
  <si>
    <t>PR-1599</t>
  </si>
  <si>
    <t>IMPRESORA  LASER LEXMARK C925DE 30PPM COLOR  A3 ,DUPLEX,  RED</t>
  </si>
  <si>
    <t>24Z0000</t>
  </si>
  <si>
    <t>PR-1593</t>
  </si>
  <si>
    <t>40G0350</t>
  </si>
  <si>
    <t>PR-1592</t>
  </si>
  <si>
    <t>IMPRESORA LASER LEXMARK MS811DN, 63 PPM DUPLEX, RED</t>
  </si>
  <si>
    <t>40G0210</t>
  </si>
  <si>
    <t>PR-1591</t>
  </si>
  <si>
    <t>40G0150</t>
  </si>
  <si>
    <t>PR-1590</t>
  </si>
  <si>
    <t>IMPRESORA LASER LEXMARK MS610DE, 50 PPM DUPLEX, ETASK</t>
  </si>
  <si>
    <t>35S0500</t>
  </si>
  <si>
    <t>PR-1589</t>
  </si>
  <si>
    <t>IMPRESORA LASER MONO PANTUM. MODELO P3255DN (34 PPM, 1200DPI, USB, RED, VOL. 50,000 MENSUAL)</t>
  </si>
  <si>
    <t>DATAPRODUCTS</t>
  </si>
  <si>
    <t>P3255DN</t>
  </si>
  <si>
    <t>PR-1571</t>
  </si>
  <si>
    <t>IMPRESORA LASER A COLOR SAMSUNG SL-C410W,19 PPM NEGRO / 4 PPM COLOR / WIRELES / HI SPED / USB2.0</t>
  </si>
  <si>
    <t>PR-1570</t>
  </si>
  <si>
    <t>MINIPRINTER EPSON READYPRINT TM-T20II, TERMICA, NEGRA, ETHERNET, AUTOCORTADOR</t>
  </si>
  <si>
    <t>C31CD52063</t>
  </si>
  <si>
    <t>PR-1568</t>
  </si>
  <si>
    <t>MINIPRINTER EPSON READYPRINT TM-T20II, TERMICA, NEGRA, SERIAL (DB25), USB, AUTOCORTADOR</t>
  </si>
  <si>
    <t>C31CD52062</t>
  </si>
  <si>
    <t>PR-1567</t>
  </si>
  <si>
    <t>IMPRESORA LASERJET A COLOR HP PRO 200 COLOR M251NW, 14 PPM NEGRO/COLOR, WIFI</t>
  </si>
  <si>
    <t>CF147A#BGJ</t>
  </si>
  <si>
    <t>PR-1559</t>
  </si>
  <si>
    <t>IMPRESORA LASERJET A COLOR HP ENTERPRISE M855DN, 45 PPM NEGRO/COLOR, DUPLEX, RED, DOBLE CARTA</t>
  </si>
  <si>
    <t>A2W77A#BGJ</t>
  </si>
  <si>
    <t>PR-1558</t>
  </si>
  <si>
    <t>PLOTTER CANON IMAGEPROGRAF IP8400, 44 PULGADAS, 8 TINTAS, DD 250GB, 2400X1200PPP</t>
  </si>
  <si>
    <t>8554B002AA</t>
  </si>
  <si>
    <t>PR-1556</t>
  </si>
  <si>
    <t>PLOTTER CANON IMAGEPROGRAF IP6400, 24 PULGADAS, 12 TINTAS, 2400X1200PPP</t>
  </si>
  <si>
    <t>5339B002AA</t>
  </si>
  <si>
    <t>PR-1555</t>
  </si>
  <si>
    <t>PLOTTER CANON IMAGEPROGRAF IPF6450, 24 PULGADAS, 12 TINTAS, DD 250GB, 2400X1200 PPP, SISTEMA DE AHOR</t>
  </si>
  <si>
    <t>6554B002AA</t>
  </si>
  <si>
    <t>PR-1554</t>
  </si>
  <si>
    <t>PLOTTER CANON IMAGE PROGRAF IP8400, 44 PULGADAS, 12 TINTAS, DD 250GB, 2400X1200PPP</t>
  </si>
  <si>
    <t>6565B002AA</t>
  </si>
  <si>
    <t>PR-1553</t>
  </si>
  <si>
    <t>IMPRESORA LASER MONO KONICA MINOLTA BIZHUB 4000P/ 42PPM/ 1200PPP/ OFICIO/ DUPLEX/ WIN/MAC/ RED USB</t>
  </si>
  <si>
    <t>A63R011</t>
  </si>
  <si>
    <t>PR-1552</t>
  </si>
  <si>
    <t>PLOTTER CANON IMAGEPROGRAF IPF6400, 24 PULGADAS,12 TINTA, DD 250 GB,2.400X1.200PPP,SISTEMA DE AHORRO</t>
  </si>
  <si>
    <t>8571B002AA</t>
  </si>
  <si>
    <t>PR-1551</t>
  </si>
  <si>
    <t>PLOTTER CANON IMAGEPROGRAF IPF760, 36 PULGADAS, 5 TINTAS, 2400X1200 PPP, SISTEMA DE AHORRO</t>
  </si>
  <si>
    <t>6470B002AA</t>
  </si>
  <si>
    <t>PR-1550</t>
  </si>
  <si>
    <t>IMPRESORA LASER LEXMARK CS310DN, 25 PPM DUPLEX RED</t>
  </si>
  <si>
    <t>28C0050</t>
  </si>
  <si>
    <t>PR-1542</t>
  </si>
  <si>
    <t>IMPRESORA LASER LEXMARK MS610DN, 50 PPM DUPLEX RED</t>
  </si>
  <si>
    <t>35S0400</t>
  </si>
  <si>
    <t>PR-1541</t>
  </si>
  <si>
    <t>IMPRESORA LASER LEXMARK MS810DN, 55 PPM DUPLEX RED</t>
  </si>
  <si>
    <t>40G0110</t>
  </si>
  <si>
    <t>PR-1540</t>
  </si>
  <si>
    <t>IMPRESORA LASER LEXMARK MS410DN, 40 PPM DUPLEX RED</t>
  </si>
  <si>
    <t>35S0200</t>
  </si>
  <si>
    <t>PR-1539</t>
  </si>
  <si>
    <t>EC-PM-5895X</t>
  </si>
  <si>
    <t>PR-1537</t>
  </si>
  <si>
    <t>IMPRESORA LASER LEXMARK MS310DN, 35 PPM DUPLEX RED</t>
  </si>
  <si>
    <t>35S0100</t>
  </si>
  <si>
    <t>PR-1536</t>
  </si>
  <si>
    <t>IMPRESORA LASER OKI MPS5501B ALTO VOLUMEN 55 PPM DUPLEX AUTO USB RED 800MHZ 280K PAG CICLO MENSUAL</t>
  </si>
  <si>
    <t>62442301</t>
  </si>
  <si>
    <t>PR-1535</t>
  </si>
  <si>
    <t>IMPRESORA LASER SAMSUNG SL-M2022, 21 PPM NEGRO / USB 2.0 / 600MHZ / 128MB</t>
  </si>
  <si>
    <t>SL-M2022/XAX</t>
  </si>
  <si>
    <t>PR-1531</t>
  </si>
  <si>
    <t>IMPRESORA LASER SAMSUNG SL-M2022W, 21 PPM NEGRO / WIRELESS / USB 2.0 / 600MHZ / 128MB</t>
  </si>
  <si>
    <t>SL-M2022W/XAX</t>
  </si>
  <si>
    <t>PR-1530</t>
  </si>
  <si>
    <t>EC-3150D-USB</t>
  </si>
  <si>
    <t>PR-1507</t>
  </si>
  <si>
    <t>IMPRESORA DE MATRIZ DE LINEA DATAPRODUCTS. MODELO LM 501P PLUS (VELOCIDAD 500 LINEAS X MINUTO)</t>
  </si>
  <si>
    <t>P 6805-0100-001</t>
  </si>
  <si>
    <t>PR-1506</t>
  </si>
  <si>
    <t>IMPRESORA LASERJET HP PRO 400 M401DNE, 33 PPM NEGRO, DUPLEX, RED</t>
  </si>
  <si>
    <t>CF399A#BGJ</t>
  </si>
  <si>
    <t>PR-1504</t>
  </si>
  <si>
    <t>IMPRESORA DE ETIQUETAS BROTHER QL580N TECNOLOGIA DE IMPRESION TERMICA</t>
  </si>
  <si>
    <t>QL580N</t>
  </si>
  <si>
    <t>PR-1488</t>
  </si>
  <si>
    <t>IMPRESORA DESKJET HP INK ADVANTAGE 1015, INYECCION, 20 PPM NEGRO / 16 PPM COLOR</t>
  </si>
  <si>
    <t>B2G79A#AKY</t>
  </si>
  <si>
    <t>PR-1487</t>
  </si>
  <si>
    <t>C11CC24001</t>
  </si>
  <si>
    <t>PR-1480</t>
  </si>
  <si>
    <t>IMPRESORA LASER BROTHER MONOCROMATICA HL1112, 21 PPM, USB 2.0 ALTA VELOCIDAD</t>
  </si>
  <si>
    <t>HL1112</t>
  </si>
  <si>
    <t>PR-1477</t>
  </si>
  <si>
    <t>IMPRESORA OFFICEJET PRO HP 251 DW, INYECCION, 20 PPM NEGRO/ 15 PPM COLOR, WIFI</t>
  </si>
  <si>
    <t>CV136A#AKY</t>
  </si>
  <si>
    <t>PR-1440</t>
  </si>
  <si>
    <t>IMPRESORA OFFICEJET HP 7110, INYECCION, 15 PPM NEGRO/ 8 PPM COLOR, WIFI, DOBLE CARTA</t>
  </si>
  <si>
    <t>CR768A#AKY</t>
  </si>
  <si>
    <t>PR-1438</t>
  </si>
  <si>
    <t>C11CC85211</t>
  </si>
  <si>
    <t>PR-1430</t>
  </si>
  <si>
    <t>C11CB84011</t>
  </si>
  <si>
    <t>PR-1420</t>
  </si>
  <si>
    <t>PLOTTER CANON IMAGEPROGRAF IPF750, 36 PULGADAS, 5 TINTAS, IDEAL PARA CAD Y USO GENERAL</t>
  </si>
  <si>
    <t>2983B013AA</t>
  </si>
  <si>
    <t>PR-1409</t>
  </si>
  <si>
    <t>EC-PM-5890X-ETH</t>
  </si>
  <si>
    <t>PR-1396</t>
  </si>
  <si>
    <t>IMPRESORA EPSON R3000,INYECCION , USB, RED, WI FI, CD/DVD, 5760 DPI, DOBLE CARTA, A3+, HOJAS/ROLLO</t>
  </si>
  <si>
    <t>C11CA86201</t>
  </si>
  <si>
    <t>PR-1395</t>
  </si>
  <si>
    <t>IMPRESORA EPSON 1430W,INYECCION, 17PPM N/C, USB, WI FI, CD/DVD, DOBLE CARTA, A3+</t>
  </si>
  <si>
    <t>C11CB53202</t>
  </si>
  <si>
    <t>PR-1394</t>
  </si>
  <si>
    <t xml:space="preserve">IMPRESORA LASER MONO OKI B431DN+ 47 PPM DUPLEX PCL RED </t>
  </si>
  <si>
    <t>62438303</t>
  </si>
  <si>
    <t>PR-1388</t>
  </si>
  <si>
    <t>CQ893A#B1K</t>
  </si>
  <si>
    <t>PR-1381</t>
  </si>
  <si>
    <t>CQ891A#B1K</t>
  </si>
  <si>
    <t>PR-1380</t>
  </si>
  <si>
    <t>MINIPRINTER EPSON TM-H6000III-076,HIBRIDA, NEGRA, USB,CERTIFICACION, MICR, SIN FUENTE PODER</t>
  </si>
  <si>
    <t>C31C625A8731</t>
  </si>
  <si>
    <t>PR-1376</t>
  </si>
  <si>
    <t>MINIPRINTER EPSON TM-T88V-330,TERMICA, NEGRA, USB - ETHERNET, AUTOCORTADOR</t>
  </si>
  <si>
    <t>C31CA85330</t>
  </si>
  <si>
    <t>PR-1372</t>
  </si>
  <si>
    <t>MINIPRINTER EPSON TM-U220D-806, MATRICIAL ,NEGRA, USB, RECIBO, CORTE MANUAL</t>
  </si>
  <si>
    <t>C31C515806</t>
  </si>
  <si>
    <t>PR-1364</t>
  </si>
  <si>
    <t>MINIPRINTER EPSON TM-U220B-871, MATRICIAL ,NEGRA, USB, AUTOCORTADOR</t>
  </si>
  <si>
    <t>C31C514A8711</t>
  </si>
  <si>
    <t>PR-1363</t>
  </si>
  <si>
    <t>IMPRESORA OKI C610N LASER COLOR HD  32PPM C/ 34 N/ USB/ RED/ CARTULINA 260 GR/</t>
  </si>
  <si>
    <t>62433401</t>
  </si>
  <si>
    <t>PR-1352</t>
  </si>
  <si>
    <t>PR-1351</t>
  </si>
  <si>
    <t>IMPRESORA BROTHER MONOCROMATICA HL5450DN 40 PPM IMPRESION DUPLEX AUTOMATICA</t>
  </si>
  <si>
    <t>HL5450DN</t>
  </si>
  <si>
    <t>PR-1342</t>
  </si>
  <si>
    <t>ROTULADOR DE ETIQUETAS BROTHER PTD200</t>
  </si>
  <si>
    <t>PTD200</t>
  </si>
  <si>
    <t>PR-1338</t>
  </si>
  <si>
    <t>IMPRESORA BROTHER MONOCROMATICA INALAMBRICA HL2135W 21 PPM</t>
  </si>
  <si>
    <t>HL2135W</t>
  </si>
  <si>
    <t>PR-1337</t>
  </si>
  <si>
    <t>IMPRESORA LASERJET A COLOR HP PRO 400 M451DW, 21 PPM NEGRO/COLOR, DUPLEX, WIFI</t>
  </si>
  <si>
    <t>CE958A#BGJ</t>
  </si>
  <si>
    <t>PR-1330</t>
  </si>
  <si>
    <t>IMPRESORA LASERJET A COLOR HP PRO 400 M451DN, 21 PPM NEGRO/COLOR, DUPLEX, RED</t>
  </si>
  <si>
    <t>CE957A#BGJ</t>
  </si>
  <si>
    <t>PR-1329</t>
  </si>
  <si>
    <t>IMPRESORA LASERJET HP PRO 400 M401N, 35 PPM NEGRO, RED</t>
  </si>
  <si>
    <t>CZ195A#BGJ</t>
  </si>
  <si>
    <t>PR-1320</t>
  </si>
  <si>
    <t>ROTULADOR EPSON LW-400, CINTA 18 MM MAX, 4 LINEAS,IMPRIME CODIGO DE BARRAS</t>
  </si>
  <si>
    <t>C51CB70050</t>
  </si>
  <si>
    <t>PR-1307</t>
  </si>
  <si>
    <t>C11CB57201</t>
  </si>
  <si>
    <t>PR-1288</t>
  </si>
  <si>
    <t>IMPRESORA TERMICA DIRECTA Y TRANSFERENCIA TERMICA EC LINE ETIQUETAS DE CODIGO DE BARRAS USB/SERIAL</t>
  </si>
  <si>
    <t>EC-Q8-PLUS</t>
  </si>
  <si>
    <t>PR-1248</t>
  </si>
  <si>
    <t>ROTULADOR DE ETIQUETAS ELECTRONICO BROTHER CON CONEXION A PC</t>
  </si>
  <si>
    <t>PT9800PCN</t>
  </si>
  <si>
    <t>PR-1231</t>
  </si>
  <si>
    <t>IMPRESORA DE MATRIZ DE PUNTO DATAPRODUCTS. MODELO 1125 (24 AGUJAS/ 375CPS/10PL/ 360X360PPP)</t>
  </si>
  <si>
    <t>2880022</t>
  </si>
  <si>
    <t>PR-1227</t>
  </si>
  <si>
    <t>IMPRESORA OKI ML620 700CPS 25000 MTBF ORIGINAL+6 10 PULGADAS</t>
  </si>
  <si>
    <t>PR-1220</t>
  </si>
  <si>
    <t>IMPRESORA LASERJET A COLOR HP ENTERPRISE 500 M551DN, 32 PPM NEGRO/COLOR, DUPLEX, RED</t>
  </si>
  <si>
    <t>CF082A#BGJ</t>
  </si>
  <si>
    <t>PR-1218</t>
  </si>
  <si>
    <t>IMPRESORA LASERJET HP ENTERPRISE 600 M601N, 45 PPM NEGRO, RED</t>
  </si>
  <si>
    <t>CE989A#BGJ</t>
  </si>
  <si>
    <t>PR-1208</t>
  </si>
  <si>
    <t>IMPRESORA LASERJET HP ENTERPRISE 600 M602N, 52 PPM NEGRO, RED</t>
  </si>
  <si>
    <t>CE991A#BGJ</t>
  </si>
  <si>
    <t>PR-1207</t>
  </si>
  <si>
    <t>IMPRESORA OFFICEJET PRO HP 8100 EPRINTER, INYECCION, 20 PPM NEGRO/16 PPM COLOR, WIFI</t>
  </si>
  <si>
    <t>CM752A#AKY</t>
  </si>
  <si>
    <t>PR-1201</t>
  </si>
  <si>
    <t>62434101</t>
  </si>
  <si>
    <t>PR-1168</t>
  </si>
  <si>
    <t>MINIPRINTER MATRIZ EC LINE EC-PM-520, USB, NEGRA, 76MM (3.0)</t>
  </si>
  <si>
    <t>EC-PM-520-USB</t>
  </si>
  <si>
    <t>PR-1136</t>
  </si>
  <si>
    <t>IMPRESORA EPSON S PHOTO PICTURE MATE CHARM 225 5760X1440</t>
  </si>
  <si>
    <t>C11CA56204</t>
  </si>
  <si>
    <t>PR-1104</t>
  </si>
  <si>
    <t>IMPRESORA OFFICEJET HP 100 PORTATIL, INYECCION, 5 PPM NEGRO/ 3.5 PPM COLOR</t>
  </si>
  <si>
    <t>CN551A#AKY</t>
  </si>
  <si>
    <t>PR-1100</t>
  </si>
  <si>
    <t>MINIPRINTER EPSON TM-U220A-153, MATRICIAL, NEGRA, SERIAL,AUTOCORTADOR, AUDITORIA</t>
  </si>
  <si>
    <t>C31C513153</t>
  </si>
  <si>
    <t>PR-1081</t>
  </si>
  <si>
    <t>C11C524121</t>
  </si>
  <si>
    <t>PR-1034</t>
  </si>
  <si>
    <t>MINIPRINTER EPSON TM-U295-291, MATRICIAL, NEGRA, SERIAL, CERTIFICACION,SIN FUENTE PODER</t>
  </si>
  <si>
    <t>C31C163292</t>
  </si>
  <si>
    <t>PR-1027</t>
  </si>
  <si>
    <t>PROBADOR DE CABLES INTELLINET RJ-45/RJ-11/USB/BNC</t>
  </si>
  <si>
    <t>HERRAMIENTAS</t>
  </si>
  <si>
    <t>351911</t>
  </si>
  <si>
    <t>AC-2146</t>
  </si>
  <si>
    <t>PROBADOR DE CABLES INTELLINET GENERADOR DE TONOS (POLLO)</t>
  </si>
  <si>
    <t>515566</t>
  </si>
  <si>
    <t>AC-2008</t>
  </si>
  <si>
    <t>PINZA PARA CRIMPEAR INTELLINET RJ11/RJ12/RJ45</t>
  </si>
  <si>
    <t>211048</t>
  </si>
  <si>
    <t>AC-1910</t>
  </si>
  <si>
    <t>PROBADOR DE CABLES INTELLINET RJ-45/RJ-11</t>
  </si>
  <si>
    <t>351898</t>
  </si>
  <si>
    <t>AC-1711</t>
  </si>
  <si>
    <t>KIT HERRAMIENTAS MANHATTAN P/MANTENIMIENTO COMPUTO 17 PZAS</t>
  </si>
  <si>
    <t>530071</t>
  </si>
  <si>
    <t>AC-1641</t>
  </si>
  <si>
    <t>KIT HERRAMIENTAS MANHATTAN P/MANTENIMIENTO COMPUTO, 11 PZAS</t>
  </si>
  <si>
    <t>400077</t>
  </si>
  <si>
    <t>AC-1640</t>
  </si>
  <si>
    <t>KIT HERRAMIENTAS MANTENIMIENTO DE COMPUTO 145 PIEZAS</t>
  </si>
  <si>
    <t>530217</t>
  </si>
  <si>
    <t>AC-1598</t>
  </si>
  <si>
    <t>PINZA PARA PONCHAR INTELLINET JACKS /TERMINAL BLOCKS</t>
  </si>
  <si>
    <t>211055</t>
  </si>
  <si>
    <t>AC-1421</t>
  </si>
  <si>
    <t>PINZA PARA CRIMPEAR INTELLINET RJ12/RJ45</t>
  </si>
  <si>
    <t>210836</t>
  </si>
  <si>
    <t>AC-1419</t>
  </si>
  <si>
    <t>GAMES</t>
  </si>
  <si>
    <t>CONTROL ARCADE PC GAMING - ARCADE MULTIPLATAFORMA</t>
  </si>
  <si>
    <t>PYCA-001</t>
  </si>
  <si>
    <t>MM-85</t>
  </si>
  <si>
    <t>GAME PAD SABRENT PARA PC 12 BOTONES USB 2.0</t>
  </si>
  <si>
    <t>USB-GAMEPAD</t>
  </si>
  <si>
    <t>MM-84</t>
  </si>
  <si>
    <t>JOYSTICK CLASICO PORTABLE ACTECK</t>
  </si>
  <si>
    <t>PYPA-002</t>
  </si>
  <si>
    <t>MM-83</t>
  </si>
  <si>
    <t>JOYSTICK ARCADE PORTABLE ACTECK</t>
  </si>
  <si>
    <t>PYPA-001</t>
  </si>
  <si>
    <t>MM-82</t>
  </si>
  <si>
    <t>CONTROL WIRELESS MICROSOFT XBOX 360 NEGRO</t>
  </si>
  <si>
    <t>JR9-00011</t>
  </si>
  <si>
    <t>MM-81</t>
  </si>
  <si>
    <t>CONTROL ALAMBRICO XBOX 360 NEGRO MICROSOFT</t>
  </si>
  <si>
    <t>52A-00004</t>
  </si>
  <si>
    <t>MM-80</t>
  </si>
  <si>
    <t>JOYSTICK STRIDER NEGRO USB ACTECK PARA PC MOD. AGJ-3600</t>
  </si>
  <si>
    <t>UEGA-037</t>
  </si>
  <si>
    <t>MM-67</t>
  </si>
  <si>
    <t>JOYSTICK XTREME GRIS USB ACTECK PARA PC MOD. AGJ-3350</t>
  </si>
  <si>
    <t>UEGA-027</t>
  </si>
  <si>
    <t>MM-44</t>
  </si>
  <si>
    <t>GABINETE GAMING CROMOX / ATX / MICRO ATX / FULL TOWER</t>
  </si>
  <si>
    <t>GABINETES</t>
  </si>
  <si>
    <t>WKGG-102</t>
  </si>
  <si>
    <t>CS-460</t>
  </si>
  <si>
    <t>GABINETE MICRO ATX CM-3K22 NEGRO MORADO FUENTE 450W 20+4 PINES</t>
  </si>
  <si>
    <t>CM-3K22-M</t>
  </si>
  <si>
    <t>CS-453</t>
  </si>
  <si>
    <t>GABINETE COOLER MASTER TC-101 MICRO-ATX/ATX 500W TC-101-KKR500</t>
  </si>
  <si>
    <t>TC-101-KKR500</t>
  </si>
  <si>
    <t>CS-451</t>
  </si>
  <si>
    <t>GABINETE COOLER MASTER ELITE 343 USB 3.0 RC-343-KKN4 SIN FUENTE</t>
  </si>
  <si>
    <t>RC-343-KKN4</t>
  </si>
  <si>
    <t>CS-446</t>
  </si>
  <si>
    <t>GABINETE COOLER MASTER CM 600 III MEDIA TORRE CMS-693-KKN1 SIN FUENTE</t>
  </si>
  <si>
    <t>CMS-693-KKN1</t>
  </si>
  <si>
    <t>CS-443</t>
  </si>
  <si>
    <t>GABINETE COOLER MASTER SERIE N500 MEDIA TORRE NSE-500-KKN1 SIN FUENTE</t>
  </si>
  <si>
    <t>NSE-500-KKN1</t>
  </si>
  <si>
    <t>CS-442</t>
  </si>
  <si>
    <t>GABINETE COOLER MASTER SERIE N400 MEDIA TORRE NSE-400-KKN2 SIN FUENTE</t>
  </si>
  <si>
    <t>NSE-400-KKN2</t>
  </si>
  <si>
    <t>CS-441</t>
  </si>
  <si>
    <t>RC-431P-KWN2</t>
  </si>
  <si>
    <t>CS-439</t>
  </si>
  <si>
    <t>WKGP-008</t>
  </si>
  <si>
    <t>CS-438</t>
  </si>
  <si>
    <t>WKGP-007</t>
  </si>
  <si>
    <t>CS-436</t>
  </si>
  <si>
    <t>GABINETE MICRO ATX CM-3I22 NEGRO FRENTE BRILLANTE FUENTE 450W 20+4 PINES</t>
  </si>
  <si>
    <t>CM-3I22</t>
  </si>
  <si>
    <t>CS-435</t>
  </si>
  <si>
    <t>GABINETE STREAM ATX / MICRO ATX 450W 24 PINES</t>
  </si>
  <si>
    <t>TBGE-103</t>
  </si>
  <si>
    <t>CS-433</t>
  </si>
  <si>
    <t>GABINETE COOLER MASTER K380 SIN FUENTE</t>
  </si>
  <si>
    <t>RC-K380-KWN1</t>
  </si>
  <si>
    <t>CS-430</t>
  </si>
  <si>
    <t>GABINETE COOLER MASTER K350 SIN FUENTE</t>
  </si>
  <si>
    <t>RC-K350-KWN1-EN</t>
  </si>
  <si>
    <t>CS-429</t>
  </si>
  <si>
    <t>GABINETE COOLER MASTER K280 SIN FUENTE</t>
  </si>
  <si>
    <t>RC-K280-KKN1</t>
  </si>
  <si>
    <t>CS-428</t>
  </si>
  <si>
    <t>GABINETE COOLER MASTER CM FORCE 500 SIN FUENTE</t>
  </si>
  <si>
    <t>FOR-500-KKN1</t>
  </si>
  <si>
    <t>CS-427</t>
  </si>
  <si>
    <t>GABIENTE COOLER MASTER STORM SCOUT II ADVANCED SIN FUENTE</t>
  </si>
  <si>
    <t>SGC-2100-KWN3</t>
  </si>
  <si>
    <t>CS-425</t>
  </si>
  <si>
    <t>GABIENTE COOLER MASTER ELITE 120 ADVANCED SIN FUENTE</t>
  </si>
  <si>
    <t>RC-120A-KKN1</t>
  </si>
  <si>
    <t>CS-423</t>
  </si>
  <si>
    <t>GABINETE MICRO ATX CM-3K22 NEGRO ROJO FUENTE 450W 20+4 PINES</t>
  </si>
  <si>
    <t>CM-3K22-R</t>
  </si>
  <si>
    <t>CS-422</t>
  </si>
  <si>
    <t>GABINETE MICRO ATX CM-3K22 NEGRO AZUL FUENTE 450W 20+4 PINES</t>
  </si>
  <si>
    <t>CM-3K22-A</t>
  </si>
  <si>
    <t>CS-421</t>
  </si>
  <si>
    <t>GABINETE MICRO ATX CM-3C22 NEGRO PIANO FUENTE 450W 20+4 PINES</t>
  </si>
  <si>
    <t>CM-3C22</t>
  </si>
  <si>
    <t>CS-420</t>
  </si>
  <si>
    <t>GABINETE KME SLIM CI-8102 ROJO MICRO ATX/MINI ITX KME 450W, 20+4 PINES</t>
  </si>
  <si>
    <t>CI-8102R</t>
  </si>
  <si>
    <t>CS-413</t>
  </si>
  <si>
    <t>GABINETE KME SLIM CI-8102 NEGRO MICRO ATX/MINI ITX KME 450W, 20+4 PINES</t>
  </si>
  <si>
    <t>CI-8102N</t>
  </si>
  <si>
    <t>CS-412</t>
  </si>
  <si>
    <t>GABINETE COOLER MASTER TC-101B MICRO-ATX/ATX 500W</t>
  </si>
  <si>
    <t>TC-101B-KKR500</t>
  </si>
  <si>
    <t>CS-410</t>
  </si>
  <si>
    <t>GABINETE MICRO ATX CM-3D22 NEGRO PIANO FUENTE 450W 20+4 PINES</t>
  </si>
  <si>
    <t>CDM-3D22</t>
  </si>
  <si>
    <t>CS-405</t>
  </si>
  <si>
    <t>GABINETE ATX P502 DASSEL NEGRO 500W 2 SATA 24 PINES</t>
  </si>
  <si>
    <t>WKGP-002</t>
  </si>
  <si>
    <t>CS-388</t>
  </si>
  <si>
    <t>GABINETE COOLER MASTER HAF 912 QHAF SIN FUENTE</t>
  </si>
  <si>
    <t>RC-912-KKN1</t>
  </si>
  <si>
    <t>CS-379</t>
  </si>
  <si>
    <t>GABINETE MINI SLIM ATX TD510 BERN NEGRO 500W 20+4 P 2 SATA</t>
  </si>
  <si>
    <t>GAPC-301</t>
  </si>
  <si>
    <t>CS-351</t>
  </si>
  <si>
    <t>FUNDAS</t>
  </si>
  <si>
    <t>FUNDA SLIM SPACE LIVECASE STAND 7 BLUE JEANS, PARA TABLETS ACABADO LISO</t>
  </si>
  <si>
    <t>SPACE</t>
  </si>
  <si>
    <t>SPF-LC707</t>
  </si>
  <si>
    <t>AC-3742</t>
  </si>
  <si>
    <t>FUNDA THINKPAD 14W NEOPRENO REVERSIBLE DE COLOR NEGRO Y ROJO- 4X40E48910</t>
  </si>
  <si>
    <t>4X40E48910</t>
  </si>
  <si>
    <t>AC-3737</t>
  </si>
  <si>
    <t>PERFECT CHOICE ESTUCHE  SLIM PARA IPAD AIR (PEACOCK) COMPATIBLE CON IPAD  EXEPTO (1)</t>
  </si>
  <si>
    <t>PC-332619</t>
  </si>
  <si>
    <t>AC-3683</t>
  </si>
  <si>
    <t>FUNDA SLIM SPACE LIVECASE STAND 7 SPORTS GRIS TEXTURA SUAVE, PARA TABLETS ACABADO LISO.</t>
  </si>
  <si>
    <t>SPF-LC705</t>
  </si>
  <si>
    <t>AC-3673</t>
  </si>
  <si>
    <t>FUNDA SLIM SPACE LIVECASE STAND 7 SPORTS AZUL TEXTURA SUAVE, PARA TABLETS ACABADO LISO</t>
  </si>
  <si>
    <t>SPF-LC706</t>
  </si>
  <si>
    <t>AC-3672</t>
  </si>
  <si>
    <t>FUNDA SLIM SPACE LIVECASE STAND 7 CURPIEL AZUL, PARA TABLETS ACABADO LISO.</t>
  </si>
  <si>
    <t>SPF-LC702</t>
  </si>
  <si>
    <t>AC-3669</t>
  </si>
  <si>
    <t>PC-332657</t>
  </si>
  <si>
    <t>AC-3651</t>
  </si>
  <si>
    <t>PROTECTOR RIGIDO PERFECT CHOICE NUEVA Y SOFISTICADA LINEA FREEWAY HARD PARA  GALAXY? S4 (PARSONS)</t>
  </si>
  <si>
    <t>PC-332633</t>
  </si>
  <si>
    <t>AC-3649</t>
  </si>
  <si>
    <t>FUNDA DE PIEL PARA TABLETA DE 7 PULGADAS</t>
  </si>
  <si>
    <t>GI13TAB7-BCO</t>
  </si>
  <si>
    <t>AC-3642</t>
  </si>
  <si>
    <t>FUNDA PARA IPAD DE 7 PULGADAS DE PERRY EL ORNITORRINCO</t>
  </si>
  <si>
    <t>SKR-700-PH-7-SP</t>
  </si>
  <si>
    <t>AC-3634</t>
  </si>
  <si>
    <t>FUNDA PARA LAPTOP DE 14 PULGADAS  PERRY INCLUYE MOUSE.</t>
  </si>
  <si>
    <t xml:space="preserve">SKR-21502-14-CMB-ESP </t>
  </si>
  <si>
    <t>AC-3628</t>
  </si>
  <si>
    <t xml:space="preserve">FUNDA ESTUCHE CANVAS PARA CAMARA SEMI PROFESIONAL (CAPPUCCINO)CON CUBIERTA QUE PROTEGE DE LIQUIDOS </t>
  </si>
  <si>
    <t>PC-082163</t>
  </si>
  <si>
    <t>AC-3560</t>
  </si>
  <si>
    <t>FUNDA PARA TABLET 6 - 7 - NEGRA MODERNO DISE?O DE SOBRE CUBIERTA 75 %  NAILON 25 % POLIURETANO</t>
  </si>
  <si>
    <t>EL-993988</t>
  </si>
  <si>
    <t>AC-3552</t>
  </si>
  <si>
    <t>FUNDA PARA TABLET  8</t>
  </si>
  <si>
    <t>EL-993971</t>
  </si>
  <si>
    <t>AC-3551</t>
  </si>
  <si>
    <t>FUNDA PARA TABLET 7 - NEGRA MODERNO DISE?O DE SOBRE CUBIERTA 100% NAILON</t>
  </si>
  <si>
    <t>EL-993902</t>
  </si>
  <si>
    <t>AC-3550</t>
  </si>
  <si>
    <t>FUNDA PARA TABLET 7 - AZUL MODERNO DISE?O DE SOBRE CUBIERTA 100% NAILON</t>
  </si>
  <si>
    <t>EL-993919</t>
  </si>
  <si>
    <t>AC-3549</t>
  </si>
  <si>
    <t>FUNDA PARA TABLET 7 - ROSA- MODERNO DISE?O DE SOBRE CUBIERTA 100% NAILON / RESISTENTE</t>
  </si>
  <si>
    <t>EL-993926</t>
  </si>
  <si>
    <t>AC-3548</t>
  </si>
  <si>
    <t>FUNDA PARA TABLET 8 Y 9 - NEGRA MODERNO DISE?O EN FORMA DE SOBRE CUBIERTA 10% NAILON</t>
  </si>
  <si>
    <t>EL-993896</t>
  </si>
  <si>
    <t>AC-3547</t>
  </si>
  <si>
    <t>FUNDA PARA TABLET 10 PERFECT CHOICE NEGRA /CIERRE GRIS COLECCION ARMOR- DISE?O MODERNO Y ELEGANTE</t>
  </si>
  <si>
    <t>PC-082347</t>
  </si>
  <si>
    <t>AC-3539</t>
  </si>
  <si>
    <t>FUNDA PARA TABLET 7 PERFECT CHOICE  ARMOR-NEGRA/ CIERRE GRIS MODERNA Y ELEGANTE(COMPATIBLE 17.78CM)</t>
  </si>
  <si>
    <t>PC-082330</t>
  </si>
  <si>
    <t>AC-3538</t>
  </si>
  <si>
    <t>FUNDA DE SILICON ANTIGOLPES TABLET GHIA 7 COLOR MORADO</t>
  </si>
  <si>
    <t>AC-04</t>
  </si>
  <si>
    <t>AC-3509</t>
  </si>
  <si>
    <t>FUNDA DE SILICON ANTIGOLPES TABLET GHIA 7 COLOR ROJO</t>
  </si>
  <si>
    <t>AC-03</t>
  </si>
  <si>
    <t>AC-3508</t>
  </si>
  <si>
    <t>FUNDA PARA TABLET 7 GINGA REVERSIBLE AZUL / NARANJA</t>
  </si>
  <si>
    <t>TZSL07INCH-BLUE</t>
  </si>
  <si>
    <t>AC-3385</t>
  </si>
  <si>
    <t>FUNDA HP PARA ELITEPAD</t>
  </si>
  <si>
    <t>H4R88AA</t>
  </si>
  <si>
    <t>AC-3057</t>
  </si>
  <si>
    <t>FAX MODEM TRENDNET  USB DE 56KBPS</t>
  </si>
  <si>
    <t>FAX</t>
  </si>
  <si>
    <t xml:space="preserve">TFM-561U </t>
  </si>
  <si>
    <t>FM-56</t>
  </si>
  <si>
    <t>FAX 2840 BROTHER TECNOLOGIA DE IMPRESION LASER MONOCROMATICO 21 PPM</t>
  </si>
  <si>
    <t>FAX 2840</t>
  </si>
  <si>
    <t>FM-54</t>
  </si>
  <si>
    <t>FAX MODEM MANHATTAN USB 56K</t>
  </si>
  <si>
    <t>154109</t>
  </si>
  <si>
    <t>FM-49</t>
  </si>
  <si>
    <t>FAX TRANSFERENCIA TERMICA BROTHER 575, PAPEL BOND</t>
  </si>
  <si>
    <t>FAX575E</t>
  </si>
  <si>
    <t>FM-41</t>
  </si>
  <si>
    <t>FAX TERMICO BROTHER 275, TELEFONO, COPIADORA</t>
  </si>
  <si>
    <t>FAX275E</t>
  </si>
  <si>
    <t>FM-38</t>
  </si>
  <si>
    <t>REGULADOR VICA 2000VA/1000W, 4 PASOS DE REG. 6 T. DE CORRIENTE, P. TELEFONICO, 5 ANOS GARANTIA</t>
  </si>
  <si>
    <t>ENERGIA</t>
  </si>
  <si>
    <t>VICA</t>
  </si>
  <si>
    <t>SYNKRON X</t>
  </si>
  <si>
    <t>RE-97</t>
  </si>
  <si>
    <t>REGULADOR VICA MOD V2500 2500VA 1500W 3 PASOS DE REGULACION 8 TOMAS DE CORRIENTE 5 ANOS GARANTIA</t>
  </si>
  <si>
    <t>V2500</t>
  </si>
  <si>
    <t>RE-96</t>
  </si>
  <si>
    <t>KOBLENZ</t>
  </si>
  <si>
    <t>ER-1223</t>
  </si>
  <si>
    <t>RE-95</t>
  </si>
  <si>
    <t>REGULADOR SOLA BASIC ISB SLIM VOLT GP, 1300VA/700W, 4CONT.</t>
  </si>
  <si>
    <t>SOLA BASIC ISB</t>
  </si>
  <si>
    <t>SLIM VOLT GP</t>
  </si>
  <si>
    <t>RE-91</t>
  </si>
  <si>
    <t>RI-2502</t>
  </si>
  <si>
    <t>RE-83</t>
  </si>
  <si>
    <t>REGULADOR SOLA BASIC ISB CVH 5000 VA, FERRORESONANTE 1 FASE 120 VCA +/- 3%</t>
  </si>
  <si>
    <t>63-13-250</t>
  </si>
  <si>
    <t>RE-75</t>
  </si>
  <si>
    <t>REGULADOR SOLA BASIC ISB CVH 3000 VA, FERRORESONANTE 1 FASE 120 VCA +/- 3%</t>
  </si>
  <si>
    <t>63-13-230</t>
  </si>
  <si>
    <t>RE-73</t>
  </si>
  <si>
    <t>REGULADOR SOLA BASIC ISB CVH 2000 VA, FERRORESONANTE 1 FASE 120 VCA +/- 3%</t>
  </si>
  <si>
    <t>63-13-220</t>
  </si>
  <si>
    <t>RE-71</t>
  </si>
  <si>
    <t>REGULADOR SOLA BASIC ISB MICROVOLT 2000VA / 1800 WATTS C/PROT/LINEA 4 CONT</t>
  </si>
  <si>
    <t>DN-21-202</t>
  </si>
  <si>
    <t>RE-68</t>
  </si>
  <si>
    <t>REGULADOR SOLA BASIC ISB MICROVOLT 1200VA / 1200 WATTS C/PROT/LINEA 4 CONT</t>
  </si>
  <si>
    <t>DN-21-122</t>
  </si>
  <si>
    <t>RE-67</t>
  </si>
  <si>
    <t>REGULADOR SOLA BASIC ISB MICROVOLT 1300VA / 750 WATTS C/PROT/LINEA 8 CONT.</t>
  </si>
  <si>
    <t>DN-21-132</t>
  </si>
  <si>
    <t>RE-66</t>
  </si>
  <si>
    <t>REGULADOR SOLA BASIC ISB SLIM VOLT, 1300VA/700W, 4 CONTACTOS, GABINETE METALICO</t>
  </si>
  <si>
    <t>SLIM VOLT</t>
  </si>
  <si>
    <t>RE-65</t>
  </si>
  <si>
    <t>REGULADOR ELECTRONICO DE VOLTAJE SOLA BASIC ISB XELLENCE5000</t>
  </si>
  <si>
    <t>XL-13-250</t>
  </si>
  <si>
    <t>RE-64</t>
  </si>
  <si>
    <t>CORRECTOR DE VOLTAJE SOLA BASIC ISB 8000 VA</t>
  </si>
  <si>
    <t>15-81-120-8000</t>
  </si>
  <si>
    <t>RE-62</t>
  </si>
  <si>
    <t>CORRECTOR DE VOLTAJE SOLA BASIC ISB 4000 VA</t>
  </si>
  <si>
    <t>15-81-120-4000</t>
  </si>
  <si>
    <t>RE-61</t>
  </si>
  <si>
    <t>COMPENSADOR DE VOLTAJE SOLA BASIC ISB 2500 VA/1500W</t>
  </si>
  <si>
    <t>CVR-2500 EE</t>
  </si>
  <si>
    <t>RE-60</t>
  </si>
  <si>
    <t>COMPENSADOR DE VOLTAJE SOLA BASIC ISB 1000 VA/500W</t>
  </si>
  <si>
    <t>CVR-1000 EE</t>
  </si>
  <si>
    <t>RE-59</t>
  </si>
  <si>
    <t>REGULADOR SOLA BASIC ISB 1000 VA, 4 CONT. FERRORESONANTE</t>
  </si>
  <si>
    <t>PC-1000</t>
  </si>
  <si>
    <t>RE-58</t>
  </si>
  <si>
    <t>REGULADOR SOLA BASIC ISB 500 VA, 4 CONT. FERRORESONANTE</t>
  </si>
  <si>
    <t>PC-500</t>
  </si>
  <si>
    <t>RE-57</t>
  </si>
  <si>
    <t>REGULADOR SOLA BASIC ISB 300 VA, 4 CONT. FERRORESONANTE</t>
  </si>
  <si>
    <t>PC-300</t>
  </si>
  <si>
    <t>RE-56</t>
  </si>
  <si>
    <t>REGULADOR SOLA BASIC ISB 150 VA, 2 CONT, FERRORESONANTE</t>
  </si>
  <si>
    <t>PC-150</t>
  </si>
  <si>
    <t>RE-55</t>
  </si>
  <si>
    <t>REGULADOR COMPLET RH1500 1500W/1 CONTACTO P/REFRIGERADORES/LAVADORAS/MICROONDAS/IMPRESORAS LASER</t>
  </si>
  <si>
    <t>COMPLET</t>
  </si>
  <si>
    <t>ERV-5019</t>
  </si>
  <si>
    <t>RE-50</t>
  </si>
  <si>
    <t>ER-2550</t>
  </si>
  <si>
    <t>RE-48</t>
  </si>
  <si>
    <t>REGULADOR COMPLET 5014, 2000VA INTERNET 8 CONT/NEG</t>
  </si>
  <si>
    <t>ERV-5014</t>
  </si>
  <si>
    <t>RE-36</t>
  </si>
  <si>
    <t>CDP</t>
  </si>
  <si>
    <t>REGULADOR APC LINE-R1200VA AUTOMATICO LAM/NAM 120V</t>
  </si>
  <si>
    <t>LE1200</t>
  </si>
  <si>
    <t>RE-21</t>
  </si>
  <si>
    <t>REGULADOR DE VOLTAJE COMPLET R PLUS 1300VA/650W,8 CONTAC, 5 ANOS GARANTIA</t>
  </si>
  <si>
    <t>ERV-6-001</t>
  </si>
  <si>
    <t>RE-117</t>
  </si>
  <si>
    <t>REGULADOR ELECTRONICO DE VOLTAJE SOLA BASIC ISB XELLENCE15000 3 FASES 220Y/127 VCA.</t>
  </si>
  <si>
    <t>XL-38-22-315</t>
  </si>
  <si>
    <t>RE-115</t>
  </si>
  <si>
    <t>REGULADOR ELECTRONICO DE VOLTAJE SOLA BASIC ISB XELLENCE9000 3 FASES 220Y/127 VCA.</t>
  </si>
  <si>
    <t>XL-38-22-290</t>
  </si>
  <si>
    <t>RE-114</t>
  </si>
  <si>
    <t>REGULADOR COMPLET R-PLUS INT/USB, 1300VA/650W, 8CONT, CABLE MULTIPLE</t>
  </si>
  <si>
    <t>ERV-6.002</t>
  </si>
  <si>
    <t>RE-113</t>
  </si>
  <si>
    <t>RS-1400-I</t>
  </si>
  <si>
    <t>RE-110</t>
  </si>
  <si>
    <t>AVRPRO1808</t>
  </si>
  <si>
    <t>RE-108</t>
  </si>
  <si>
    <t>REGULADOR ELECTRONICO DE VOLTAJE SOLA BASIC ISB XELLENCE5000 2 FASES 220 VCA</t>
  </si>
  <si>
    <t>XL-22-250</t>
  </si>
  <si>
    <t>RE-107</t>
  </si>
  <si>
    <t>REGULADOR VICA T-02 DE 1200VA/700W 8 CONTACTOS PROTECTOR DE LINEA TELEFONICA GARANTIA 5 A?OS</t>
  </si>
  <si>
    <t>T-02</t>
  </si>
  <si>
    <t>RE-104</t>
  </si>
  <si>
    <t>RI-1502</t>
  </si>
  <si>
    <t>RE-103</t>
  </si>
  <si>
    <t>ER-1556-X</t>
  </si>
  <si>
    <t>RE-102</t>
  </si>
  <si>
    <t>ER-1556-I</t>
  </si>
  <si>
    <t>RE-101</t>
  </si>
  <si>
    <t>TRASFORMADOR APC SALIDA 208V A 120V, TORRE P/UPS SMART RT</t>
  </si>
  <si>
    <t>SURT003</t>
  </si>
  <si>
    <t>FR-98</t>
  </si>
  <si>
    <t>CYBERPOWER</t>
  </si>
  <si>
    <t>FR-943</t>
  </si>
  <si>
    <t>10017 USB/R</t>
  </si>
  <si>
    <t>FR-942</t>
  </si>
  <si>
    <t>BATERiA DE REEMPLAZO RB1280 12V/8AH</t>
  </si>
  <si>
    <t>RB1280</t>
  </si>
  <si>
    <t>FR-940</t>
  </si>
  <si>
    <t>NOBREAK TRIPP LITE SU1000RTXLCD2U // 900 WATTS// 100, 110, 115, 120, 127V // 6 CONTACTOS 5/15R</t>
  </si>
  <si>
    <t>TRIPP-LITE</t>
  </si>
  <si>
    <t>SU1000RTXLCD2U</t>
  </si>
  <si>
    <t>FR-921</t>
  </si>
  <si>
    <t>NO BREAK COMPLET UPS HF6000+ 6K ON LINE SENOIDAL DOBLE CONVERSION ALTA FRECUENCIA</t>
  </si>
  <si>
    <t>UPS-1014</t>
  </si>
  <si>
    <t>FR-919</t>
  </si>
  <si>
    <t>NO BREAK COMPLET UPS HF10000+ 10K ON LINE SENOIDAL DOBLE CONVERSION ALTA FRECUENCIA</t>
  </si>
  <si>
    <t>UPS-1-015</t>
  </si>
  <si>
    <t>FR-918</t>
  </si>
  <si>
    <t>NOBREAK CYBERPOWER SMART APP PFC LCD 2000VA/1320W 8 CONT RT, CLAVIJA NEMA 5-20P</t>
  </si>
  <si>
    <t>OR2200PFCRT2U</t>
  </si>
  <si>
    <t>FR-914</t>
  </si>
  <si>
    <t>NO BREAK/UPS MARCA EATON MOD EX3000 CAP/3000V/2700W/230V/230V/ ON LINE</t>
  </si>
  <si>
    <t>68403</t>
  </si>
  <si>
    <t>FR-907</t>
  </si>
  <si>
    <t>BATERIA INTERNA PARA EQUIPO EATON MOD 5110 DE 1000 VAS</t>
  </si>
  <si>
    <t>PW HR1234W2FR</t>
  </si>
  <si>
    <t>FR-906</t>
  </si>
  <si>
    <t>BATERIA INTERNA PARA EBM MARCA EATON</t>
  </si>
  <si>
    <t>HRL1234W2FR/PW HR1234W2FR</t>
  </si>
  <si>
    <t>FR-905</t>
  </si>
  <si>
    <t>10015 OL USB/R</t>
  </si>
  <si>
    <t>FR-900</t>
  </si>
  <si>
    <t>NO BREAK KOBLENZ 30018, 3000VA/1800W,8 CONT.,10 MIN RESP.USB,TORRE</t>
  </si>
  <si>
    <t>30018 USB/R</t>
  </si>
  <si>
    <t>FR-899</t>
  </si>
  <si>
    <t>NO BREAK/UPS MARCA EATON MOD 9130 CAP1500/1350/120/P/RACK/2U/ENTRADA(1)5-15P/SALIDA(6) 5-15R/ON LINE</t>
  </si>
  <si>
    <t>103006449-6591</t>
  </si>
  <si>
    <t>FR-898</t>
  </si>
  <si>
    <t>TRANSFORMADOR A 120 VOLTS PARA UPS DE 8KVA Y 10KVA</t>
  </si>
  <si>
    <t>OL8K10KRT3UTF</t>
  </si>
  <si>
    <t>FR-891</t>
  </si>
  <si>
    <t>NOBREAK TRIPP-LITE SU20KRT-1TF  20,000VA  N+1 //18,000 WATTS//120, 208, 240 V// TOMACORRIENTES 4(5-1</t>
  </si>
  <si>
    <t>SU20KRT-1TF</t>
  </si>
  <si>
    <t>FR-890</t>
  </si>
  <si>
    <t>NO BREAK APC SMART-UPS RT 10000VA 208V NEGRO</t>
  </si>
  <si>
    <t>SURT10000XLT</t>
  </si>
  <si>
    <t>FR-89</t>
  </si>
  <si>
    <t>NOBREAK TRIPP-LITE SMART3000RM2UN 3KVA//2250 WATTS//120 V// TOMACORRIENTES 8 (5-15/20R), 1 (L5- 30R)</t>
  </si>
  <si>
    <t>SMART3000RM2UN</t>
  </si>
  <si>
    <t>FR-889</t>
  </si>
  <si>
    <t>NOBREAK TRIPP-LITE SMART2200SLT   2200VA//1600 WATTS//120V// TOMACORRIENTES 6 (5-15/20R), 1 (L5- 20R</t>
  </si>
  <si>
    <t>SMART2200SLT</t>
  </si>
  <si>
    <t>FR-888</t>
  </si>
  <si>
    <t>NOBREAK TRIPP-LITE SU2200RTXLCD2U   2200VA//1800 WATTS//100, 110, 115, 120, 127 V// TOMACORRIENTES 6</t>
  </si>
  <si>
    <t>SU2200RTXLCD2U</t>
  </si>
  <si>
    <t>FR-887</t>
  </si>
  <si>
    <t>NOBREAK TRIPP-LITE SMART1500LCDT //900 WATTS// 120V // 10 CONTACTOS 5/15R (5 TC UPS / 5 SUPR.)</t>
  </si>
  <si>
    <t>SMART1500LCDT</t>
  </si>
  <si>
    <t>FR-883</t>
  </si>
  <si>
    <t>NO BREAK/UPS MARCA EATON MOD 9130I1000 /1000V/900W/230V/230V/C4/C13(6)</t>
  </si>
  <si>
    <t>103006434-6591</t>
  </si>
  <si>
    <t>FR-877</t>
  </si>
  <si>
    <t xml:space="preserve">MODULO DE BATERIA MARCA EATON P/UPS MOD 9130TIPO TORRE COMP-1000EBM </t>
  </si>
  <si>
    <t>103006438-6591</t>
  </si>
  <si>
    <t>FR-876</t>
  </si>
  <si>
    <t>BYPASS DE MANTENIMIENTO MARCA EATON COMPATIBLE CON UPS MOD 9130 DE RACK CON CAP DE 2 KVAS</t>
  </si>
  <si>
    <t>EHBPL2000R-PDU1U</t>
  </si>
  <si>
    <t>FR-873</t>
  </si>
  <si>
    <t xml:space="preserve">BYPASS DE MANTENIMIENTO MARCA EATON COMPATIBLE CON UPS MOD 9130 DE RACK CON CAP DE 2.5 Y 3 KVAS </t>
  </si>
  <si>
    <t>EHBPL3000R-PDU1U</t>
  </si>
  <si>
    <t>FR-872</t>
  </si>
  <si>
    <t xml:space="preserve">BYPASS DE MANTENIMIENTO MARCA EATON COMPATIBLE CON UPS MOD 9PX DECAP DE 5 Y 6KVAS </t>
  </si>
  <si>
    <t>MBP6K208</t>
  </si>
  <si>
    <t>FR-871</t>
  </si>
  <si>
    <t>9PXEBM180RT</t>
  </si>
  <si>
    <t>FR-870</t>
  </si>
  <si>
    <t xml:space="preserve">BYPASS DE MANTENIMIENTO MARCA EATON COMPATIBLE CON UPS MOD 9PX DECAP DE 8 Y 11 KVAS </t>
  </si>
  <si>
    <t>MBP11K208</t>
  </si>
  <si>
    <t>FR-868</t>
  </si>
  <si>
    <t>NO BREAK VICA STAMINA 500VA/300W 4 CONT CON RESP 25MIN REGULADOR Y SUPRESOR DE PICOS 3 ANOS DE GARA</t>
  </si>
  <si>
    <t>STAMINA 500</t>
  </si>
  <si>
    <t>FR-866</t>
  </si>
  <si>
    <t>NO BREAK/UPS MARCA EATON MOD 5S 850/600 230V  P/RACK 1U C14-10A LINEA INTERACTIVA</t>
  </si>
  <si>
    <t>5P850GR</t>
  </si>
  <si>
    <t>FR-865</t>
  </si>
  <si>
    <t>NO BREAK/UPS MARCA EATON MOD 9PX CAP 8KVAS ENT/208V/SAL/120V/HW(4 CAJAS)</t>
  </si>
  <si>
    <t>9PX8KPM-MBP11K208-9PXEBM240RT-9PXTFMR11</t>
  </si>
  <si>
    <t>FR-861</t>
  </si>
  <si>
    <t>SUPRESOR DE PICOS PARA LAPTOP APC PARA AC, GARANTIA DE POR VIDA.</t>
  </si>
  <si>
    <t>PNOTEPROC6</t>
  </si>
  <si>
    <t>FR-859</t>
  </si>
  <si>
    <t>MODULO DE BATERIA COMP UPS MOD EATON  9130T-/1500/EMB</t>
  </si>
  <si>
    <t>103006439-6591</t>
  </si>
  <si>
    <t>FR-857</t>
  </si>
  <si>
    <t>5S1500LCD</t>
  </si>
  <si>
    <t>FR-855</t>
  </si>
  <si>
    <t>NO BREAK/UPS MARCA EATON MOD 5S LCD/CAP/1000V/600W/120/120SAL/TORRE</t>
  </si>
  <si>
    <t>5S1000LCD</t>
  </si>
  <si>
    <t>FR-854</t>
  </si>
  <si>
    <t>NO BREAK/UPS MARCA EATON MOD 5S 700/420 120V /USB/RED/LCD/5-15P/(8) 5-15R/</t>
  </si>
  <si>
    <t xml:space="preserve">5S700LCD </t>
  </si>
  <si>
    <t>FR-853</t>
  </si>
  <si>
    <t>NOBREAK CYBERPOWER STANDBY ECO LCD 850VA/510W 12 CONT. C/PROT.LINEA</t>
  </si>
  <si>
    <t>EC850LCD</t>
  </si>
  <si>
    <t>FR-852</t>
  </si>
  <si>
    <t>NOBREAK CYBERPOWER STANDBY ECO LCD 650VA/390W 8 CONT. C/PROT.LINEA</t>
  </si>
  <si>
    <t>EC650LCD</t>
  </si>
  <si>
    <t>FR-851</t>
  </si>
  <si>
    <t>NOBREAK CYBERPOWER STANDBY ECO 750VA/450W 12 CONT. C/PROT.LINEA</t>
  </si>
  <si>
    <t>EC750G</t>
  </si>
  <si>
    <t>FR-850</t>
  </si>
  <si>
    <t>NOBREAK CYBERPOWER SMART APP TORRE ONDA SENOIDAL 3000VA/2700W 10 CONTACTOS</t>
  </si>
  <si>
    <t>PR3000LCD</t>
  </si>
  <si>
    <t>FR-847</t>
  </si>
  <si>
    <t>NOBREAK CYBERPOWER SMART APP TORRE ONDA SENOIDAL 2200VA/1980W 10 CONTACTOS</t>
  </si>
  <si>
    <t>PR2200LCD</t>
  </si>
  <si>
    <t>FR-846</t>
  </si>
  <si>
    <t>NO BREAK COMPLET UPS HF 3000 RM, 3K ON LINE SENOIDAL, ALTA FREECUENCIA, DOBLE CONVERSION</t>
  </si>
  <si>
    <t>UPS-1-013</t>
  </si>
  <si>
    <t>FR-843</t>
  </si>
  <si>
    <t>NO BREAK/UPS MARCA EATON MOD 5P1550 CAP/1550V/1100W VOLT ENT 230/230SAL/TORRE</t>
  </si>
  <si>
    <t>5P1550G</t>
  </si>
  <si>
    <t>FR-841</t>
  </si>
  <si>
    <t>NO BREAK COMPLET MT 1005, 1000VA/500W,C/REG, 8CONT,29 MIN, 4 RESP Y 4 SUP.</t>
  </si>
  <si>
    <t>ERI-5-050</t>
  </si>
  <si>
    <t>FR-839</t>
  </si>
  <si>
    <t>NO BREAK COMPLET MTL605, 600VA/300W, C/REG. 8 CONT, 24 MIN,LEDS INDICADO</t>
  </si>
  <si>
    <t>FR-835</t>
  </si>
  <si>
    <t>NOBREAK APC SMARTUPS 2200VA USB&amp;SERIAL120V 8 CONT</t>
  </si>
  <si>
    <t>SUA2200</t>
  </si>
  <si>
    <t>FR-83</t>
  </si>
  <si>
    <t>NO BREAK/UPS MARCA  EATON MO 9130I3000 CAP 3000/2700/230V/230V/DOBLE CONVERCION/ON LINE</t>
  </si>
  <si>
    <t>103006437-6591</t>
  </si>
  <si>
    <t>FR-820</t>
  </si>
  <si>
    <t>NO BREAK/UPS MARCA EATON MOD 9PX CAP 8KVAS 208/ IN/OUT (3 CAJAS )</t>
  </si>
  <si>
    <t>9PX8KPM-MBP11K208-9PXEBM240RT</t>
  </si>
  <si>
    <t>FR-818</t>
  </si>
  <si>
    <t>9PX5K-9001-0014-02P</t>
  </si>
  <si>
    <t>15012 USB/RN</t>
  </si>
  <si>
    <t>FR-810</t>
  </si>
  <si>
    <t>10012 USB/R</t>
  </si>
  <si>
    <t>FR-809</t>
  </si>
  <si>
    <t>6517 USB/R</t>
  </si>
  <si>
    <t>FR-807</t>
  </si>
  <si>
    <t>NO BREAK EATON 9PX 6 KVAS HV 208 INPUT /208 OUTPUT DOBLE CONVERSION FOMATO RACK O TORRE</t>
  </si>
  <si>
    <t>9PX6K</t>
  </si>
  <si>
    <t>FR-803</t>
  </si>
  <si>
    <t>NO BREAK SOLA BASIC ISB SRS-21-162, 1600VA, 6 CONTACTOS, C/ REGULADOR, C/ CFP SENOIDAL</t>
  </si>
  <si>
    <t>SRS-21-162</t>
  </si>
  <si>
    <t>FR-800</t>
  </si>
  <si>
    <t>NO BREAK EATON/5KVAS MOD 9PX 5 KVA HV,208VIN/OUT/3U/L6-30P/SALIDA (2) L6-30R, (2) L6-20R, HARDWI</t>
  </si>
  <si>
    <t>9PX5K</t>
  </si>
  <si>
    <t>FR-797</t>
  </si>
  <si>
    <t>MODULO DE BATERIA EATON PARA  9130T-2000/3000/EMB</t>
  </si>
  <si>
    <t>103006440-6591</t>
  </si>
  <si>
    <t>FR-795</t>
  </si>
  <si>
    <t>NO BREAK KOBLENZ 15014 1500VA/1200W, ONDA SENOIDAL PURA, RACK/TORRE 6 CONT. 120V, 85-145VAC</t>
  </si>
  <si>
    <t>15014 USB/RSN</t>
  </si>
  <si>
    <t>FR-791</t>
  </si>
  <si>
    <t xml:space="preserve">NOBREAK EATON 9130-700 /630/120/TORRE/(1)515P(6)515R </t>
  </si>
  <si>
    <t>103006426-6591</t>
  </si>
  <si>
    <t>FR-788</t>
  </si>
  <si>
    <t>NOBREAK CYBERPOWER SMART APP ONLINE ONDA SENOIDAL DOBLE CONVERSION 3000VA/2700W</t>
  </si>
  <si>
    <t>OL3000RTXL2U</t>
  </si>
  <si>
    <t>FR-780</t>
  </si>
  <si>
    <t>UPS CYBERPOWER SMART APP ONLINE ONDA SENOIDAL DOBLE CONVERSION 1500VA/1350W</t>
  </si>
  <si>
    <t>OL1500RTXL2U</t>
  </si>
  <si>
    <t>FR-778</t>
  </si>
  <si>
    <t>NOBREAK CYBERPOWER SMART APP 1000VA/900W ONLINE ONDA SENOIDAL DOBLE CONVERSION</t>
  </si>
  <si>
    <t>OL1000RTXL2U</t>
  </si>
  <si>
    <t>FR-777</t>
  </si>
  <si>
    <t>NO BREAK EATON9130-3000/3000/2700 L5-30P (4) 5-20R,(1) L5-30R TORRE C/ENTRADA 5-15P C/SALIDA(6)5-15R</t>
  </si>
  <si>
    <t>103006430-6591</t>
  </si>
  <si>
    <t>FR-773</t>
  </si>
  <si>
    <t>NOBREAK TRIPP-LITE SMART1000LCD //500 WATTS// 115V/120V //8 5/15R (4 TC / 4SUPR.)</t>
  </si>
  <si>
    <t>SMART1000LCD</t>
  </si>
  <si>
    <t>FR-772</t>
  </si>
  <si>
    <t>NOBREAK CYBERPOWER SMART APP TORRE ONDA SENOIDAL 1500VA/1050W 8 CONTACTOS</t>
  </si>
  <si>
    <t>PR1500LCD</t>
  </si>
  <si>
    <t>FR-768</t>
  </si>
  <si>
    <t>NOBREAK CYBERPOWER STANDBY 350VA/255W 6 CONT. C/PROT.LINEA</t>
  </si>
  <si>
    <t>CP350SLG</t>
  </si>
  <si>
    <t>FR-764</t>
  </si>
  <si>
    <t>NOBREAK VICA 900VA/500W 6 TOMAS CON RESP 45 MIN Y REGULADOR PANTALLA LCD Y SOFTWARE 3 ANOS GARANTIA</t>
  </si>
  <si>
    <t>S900</t>
  </si>
  <si>
    <t>FR-757</t>
  </si>
  <si>
    <t>NOBREAK APC SMART-UPS VT 10KVA 208V W/1 BATT MOD EXP TO 2, START-UP 5X8, INT MAINT BYPASS, PARALLEL</t>
  </si>
  <si>
    <t>SUVTP10KF1B2S</t>
  </si>
  <si>
    <t>FR-756</t>
  </si>
  <si>
    <t xml:space="preserve">APC SMART-UPS VT 20KVA 208V W/2 BATT MOD EXP TO 4, START-UP 5X8, INT MAINT BYPASS, PARALLEL CAPABLE </t>
  </si>
  <si>
    <t>SUVTP20KF2B4S</t>
  </si>
  <si>
    <t>FR-750</t>
  </si>
  <si>
    <t>NOBREAK TRIPP-LITE OMNIVS1000,8 CONT.6 C/R,P/FM N</t>
  </si>
  <si>
    <t>OMNIVS1000</t>
  </si>
  <si>
    <t>FR-75</t>
  </si>
  <si>
    <t>NO BREAK KOBLENZ 30015 ON LINE 3000VA/2400W DOBLE CONVERCION ONDA SENOIDAL</t>
  </si>
  <si>
    <t>30015 OL USB/R</t>
  </si>
  <si>
    <t>FR-744</t>
  </si>
  <si>
    <t>4816/R</t>
  </si>
  <si>
    <t>FR-743</t>
  </si>
  <si>
    <t>7016-USB/R</t>
  </si>
  <si>
    <t>FR-742</t>
  </si>
  <si>
    <t>5016-USB/R</t>
  </si>
  <si>
    <t>FR-741</t>
  </si>
  <si>
    <t>NOBREAK TRIPP-LITE OMNIVS800,7 CONT.6 C/R,P/FM N</t>
  </si>
  <si>
    <t>OMNIVS800</t>
  </si>
  <si>
    <t>FR-74</t>
  </si>
  <si>
    <t>NOBREAK APC BACK-UPS BX800CI-LM 800VA/120V/540W CON REGULADOR</t>
  </si>
  <si>
    <t>BX800CI-LM</t>
  </si>
  <si>
    <t>FR-739</t>
  </si>
  <si>
    <t>NOBREAK APC BACK-UPS BX1100CI-LM 1100VA/120V/660W CON REGULADOR</t>
  </si>
  <si>
    <t>BX1100CI-LM</t>
  </si>
  <si>
    <t>FR-738</t>
  </si>
  <si>
    <t>103006428-6591</t>
  </si>
  <si>
    <t>FR-737</t>
  </si>
  <si>
    <t>NOBREAK APC SMART-UPS 1000VA 2U LCD 120V SERIE C PARA MONTAJE EN RACK</t>
  </si>
  <si>
    <t>SMC1000-2U</t>
  </si>
  <si>
    <t>FR-732</t>
  </si>
  <si>
    <t>NOBREAK APC SMART-UPS 1000VA LCD 120V SERIE C</t>
  </si>
  <si>
    <t>SMC1000</t>
  </si>
  <si>
    <t>FR-730</t>
  </si>
  <si>
    <t xml:space="preserve">MODULO DE BATERIA EATON 9130RM- PARA 9130-2000/3000EBM </t>
  </si>
  <si>
    <t>103006460-6591</t>
  </si>
  <si>
    <t>FR-727</t>
  </si>
  <si>
    <t>MODULO DE BATERIA EATON 72/P/ 5PX3000RT2U O 5PX3000RT3U</t>
  </si>
  <si>
    <t>5PXEBM72RT2U</t>
  </si>
  <si>
    <t>FR-724</t>
  </si>
  <si>
    <t>NO BREAK EATON 5PX/UPS/RACK/TORRE.3000VA/2700W,2U,230V,C20INPUT,(8)C13AND(1)C19OUTPUT</t>
  </si>
  <si>
    <t>5PX3000IRT2U</t>
  </si>
  <si>
    <t>FR-723</t>
  </si>
  <si>
    <t>NO BREAK EATON 5PX EN RACK/TORRE. 1440 VA / 1440W, 2U, 120V, 5-15P INPUT, (8) 5-15R OUTPUT</t>
  </si>
  <si>
    <t>5PX1500RT</t>
  </si>
  <si>
    <t>FR-720</t>
  </si>
  <si>
    <t>NOBREAK TRIPP-LITE OMNISMART500,6 CONT.3 C/R,P/FM</t>
  </si>
  <si>
    <t>OMNISMART500</t>
  </si>
  <si>
    <t>FR-72</t>
  </si>
  <si>
    <t>NO BREAK EATON 5PX EN RACK/TORRE 3000VA/2700W/2U/120V/L5-30 INPUT(1)L-5-30R AND(6)5-20R OUTPUT</t>
  </si>
  <si>
    <t>5PX3000RT2U</t>
  </si>
  <si>
    <t>FR-719</t>
  </si>
  <si>
    <t>NO BREAK/UPS MARCA EATON 5PX 1000VA/1000W / 8 CONTACTOS /120V/RT2U</t>
  </si>
  <si>
    <t>5PX1000RT</t>
  </si>
  <si>
    <t>FR-718</t>
  </si>
  <si>
    <t>NO BREAK EATON  3S750 750/450 10 CONT/5 PROT/USB/INTERACTIVO</t>
  </si>
  <si>
    <t>3S750</t>
  </si>
  <si>
    <t>FR-706</t>
  </si>
  <si>
    <t>103006452-6591</t>
  </si>
  <si>
    <t>FR-698</t>
  </si>
  <si>
    <t>NO BREAK EATON  9355-15 220V 6.5M@.7PF 2-H (MBP)</t>
  </si>
  <si>
    <t>KA1511200000010</t>
  </si>
  <si>
    <t>FR-690</t>
  </si>
  <si>
    <t>NOBREAK TRIPP-LITE INTERNET750U,12 CONTACTOS NEGRO</t>
  </si>
  <si>
    <t>INTERNET750U</t>
  </si>
  <si>
    <t>FR-69</t>
  </si>
  <si>
    <t>SURTD3000RMXLT3U</t>
  </si>
  <si>
    <t>FR-689</t>
  </si>
  <si>
    <t>NO BREAK VICA REV  500VA/300W 6 CONTACTOS CON RESPALDO Y REGULADOR 27 MIN DE RESPALDO 3 ANOS DE GARA</t>
  </si>
  <si>
    <t>B-FLOW-REVOLUTION 500</t>
  </si>
  <si>
    <t>FR-688</t>
  </si>
  <si>
    <t>MODULO DE BATERIA EATON 48/ P/5PX1000RT 5PX1500RT 5PX2200RT</t>
  </si>
  <si>
    <t>5PXEBM48RT</t>
  </si>
  <si>
    <t>FR-683</t>
  </si>
  <si>
    <t>NO BREAK VICA REV 900VA/500W 6 CONTACTOS CON RESPALDO Y REGULADOR 45 MIN DE RESPALDO 3 ANOS D GARAN</t>
  </si>
  <si>
    <t>B-FLOW REVOLUTION 900</t>
  </si>
  <si>
    <t>FR-682</t>
  </si>
  <si>
    <t>NO BREAK VICA REV 700VA/400W 6 CONTACTOS CON RESPALDO Y REGULADOR 37 MIN DE RESPALDO</t>
  </si>
  <si>
    <t>B-FLOW REVOLUTION 700</t>
  </si>
  <si>
    <t>FR-681</t>
  </si>
  <si>
    <t>NOBREAK TRIPP-LITE INTERNET350U,6 CONT.4C/R,P/FM N</t>
  </si>
  <si>
    <t>INTERNET350U</t>
  </si>
  <si>
    <t>FR-67</t>
  </si>
  <si>
    <t>NO BREAK COMPLET MT805 800VA /400W C/REG. 8 CONT 17 MIN</t>
  </si>
  <si>
    <t>ERI-5-036</t>
  </si>
  <si>
    <t>FR-662</t>
  </si>
  <si>
    <t>NO BREAK COMPLET MT605 600VA /300W C/REG. 8CONT 15 MIN</t>
  </si>
  <si>
    <t>ERI-5-035</t>
  </si>
  <si>
    <t>FR-661</t>
  </si>
  <si>
    <t>NO BREAK COMPLET MT505 500VA /250W C/REG. 8 CONT 13 MIN</t>
  </si>
  <si>
    <t>ERI-5-017</t>
  </si>
  <si>
    <t>FR-660</t>
  </si>
  <si>
    <t>NOBREAK TRIPP-LITE SMART750USB,6 CONT.3 C/R,P/FM,N</t>
  </si>
  <si>
    <t>SMART750USB</t>
  </si>
  <si>
    <t>FR-66</t>
  </si>
  <si>
    <t>NOBREAK APC BACK-UPS ES BX650CI-LM 650VA/120V/390W 4 CONT.</t>
  </si>
  <si>
    <t>BX650CI-LM</t>
  </si>
  <si>
    <t>FR-655</t>
  </si>
  <si>
    <t>NOBREAK VICA BFLOW S 650VA/360W PANT LCD 6 CONTACTOS CON RESP REG Y SUP</t>
  </si>
  <si>
    <t>BFLOW LCD S650</t>
  </si>
  <si>
    <t>FR-654</t>
  </si>
  <si>
    <t>NOBREAK TRIPP-LITE SMART550USB,6 CONT.3 C/R,P/FM,N</t>
  </si>
  <si>
    <t>SMART550USB</t>
  </si>
  <si>
    <t>FR-65</t>
  </si>
  <si>
    <t>NOBREAK TRIPP-LITE SMARTONLINE 1500VA 120V 6 CONT RACK TORRE</t>
  </si>
  <si>
    <t>SU1500XL</t>
  </si>
  <si>
    <t>FR-644</t>
  </si>
  <si>
    <t>MODULO DE BATERIA EATON EX EXB 2200/3000 RT3U</t>
  </si>
  <si>
    <t>68405</t>
  </si>
  <si>
    <t>FR-637</t>
  </si>
  <si>
    <t>NO BREAK SOLA BASIC ISB SRS-21-801, 800VA, 4 CONTACTOS, C/ REGULADOR, C/ CFP SENOIDAL.</t>
  </si>
  <si>
    <t>SRS-21-801</t>
  </si>
  <si>
    <t>FR-633</t>
  </si>
  <si>
    <t>20012 USB/R</t>
  </si>
  <si>
    <t>FR-630</t>
  </si>
  <si>
    <t>FR-629</t>
  </si>
  <si>
    <t>NO BREAK VICA 1200VA/600W 60 MINUTOS DE RESPALDO 6 CONTACTOS CON RESPALDO Y REGULADOS 3 ANOS DE GAR</t>
  </si>
  <si>
    <t>S1200</t>
  </si>
  <si>
    <t>FR-628</t>
  </si>
  <si>
    <t>NO BREAK VICA 2200VA/1200W 95 MINUTOS DE RESPALDO 4 CON RESPALDO Y 4 REGULADOS 3 ANOS DE GARANTIA</t>
  </si>
  <si>
    <t>S2200</t>
  </si>
  <si>
    <t>FR-627</t>
  </si>
  <si>
    <t>NOBREAK APC SMARTUPS1500VA USB&amp;SERIAL RM2U 6 CONT</t>
  </si>
  <si>
    <t>SUA1500RM2U</t>
  </si>
  <si>
    <t>FR-62</t>
  </si>
  <si>
    <t>NO BREAK VICA 1600VA/900W 80 MINUTOS DE RESPALDO 6 CONTACTOS RESPALDADOS Y REGULADOS 3 ANOS DE GAR</t>
  </si>
  <si>
    <t>S1600</t>
  </si>
  <si>
    <t>FR-615</t>
  </si>
  <si>
    <t>NO BREAK/UPS MARCA EATON NV800L/800VA480W/USB/PROTECTOR DE RED/4 CONTACTOS</t>
  </si>
  <si>
    <t>ENV800L</t>
  </si>
  <si>
    <t>FR-611</t>
  </si>
  <si>
    <t>NO BREAK APC SMARTUPS1000VA USB&amp;SERIAL RM2U 6 CONT</t>
  </si>
  <si>
    <t>SUA1000RM2U</t>
  </si>
  <si>
    <t>FR-61</t>
  </si>
  <si>
    <t>NO BREAK EATON EX3000RT2U/3000VA/2700W/SEN/RACK/TORRE/USB/SNMP/ONLINE</t>
  </si>
  <si>
    <t>86732</t>
  </si>
  <si>
    <t>FR-608</t>
  </si>
  <si>
    <t>NO BREAK EATON EX2200RT2U/2200VA/1980W/SEN/RACK/TORRE/USB/SNMP/ONLINE</t>
  </si>
  <si>
    <t>86722</t>
  </si>
  <si>
    <t>FR-607</t>
  </si>
  <si>
    <t>NOBREAK EATON EX1000TOWER1000VA/900W USB/SNMP/ONLINE</t>
  </si>
  <si>
    <t>86701</t>
  </si>
  <si>
    <t>FR-602</t>
  </si>
  <si>
    <t>NOBREAK APC SMART-UPS 1500VA USB &amp; SERIAL,8 CONT.</t>
  </si>
  <si>
    <t>SUA1500</t>
  </si>
  <si>
    <t>FR-59</t>
  </si>
  <si>
    <t>NO BREAK APC SMART-UPS RT 2200VA 120V</t>
  </si>
  <si>
    <t>SURTA2200XL</t>
  </si>
  <si>
    <t>FR-576</t>
  </si>
  <si>
    <t>NOBREAK CYBERPOWER PFC LCD 850VA/510W 10 CONTACTOS</t>
  </si>
  <si>
    <t>CP850PFCLCD</t>
  </si>
  <si>
    <t>FR-569</t>
  </si>
  <si>
    <t>NOBREAK CYBERPOWER PFC LCD 1000VA/600W 10 CONT.</t>
  </si>
  <si>
    <t>CP1000PFCLCD</t>
  </si>
  <si>
    <t>FR-568</t>
  </si>
  <si>
    <t>NOBREAK CYBERPOWER PFC LCD 1350VA/810W 10 CONT.</t>
  </si>
  <si>
    <t>CP1350PFCLCD</t>
  </si>
  <si>
    <t>FR-567</t>
  </si>
  <si>
    <t>NO BREAK CYBERPOWER PFC LCD 1500VA/900W 10 CONT.</t>
  </si>
  <si>
    <t>CP1500PFCLCD</t>
  </si>
  <si>
    <t>FR-566</t>
  </si>
  <si>
    <t>NO BREAK APC POWER SAVING BACK-UPS RS 1500</t>
  </si>
  <si>
    <t>BR1500G</t>
  </si>
  <si>
    <t>FR-564</t>
  </si>
  <si>
    <t>NO BREAK APC POWER SAVING BACK-UPS PRO 1300 VA</t>
  </si>
  <si>
    <t>BR1300G</t>
  </si>
  <si>
    <t>FR-560</t>
  </si>
  <si>
    <t>7011 USB/R</t>
  </si>
  <si>
    <t>FR-557</t>
  </si>
  <si>
    <t>9011-USB/R</t>
  </si>
  <si>
    <t>FR-556</t>
  </si>
  <si>
    <t>NO BREAK SOLA BASIC ISB PROTECTOR LCD450, 450 VA / 8 CONTACTOS, C/REGULADOR, GABINETE PLASTICO NEGRO</t>
  </si>
  <si>
    <t>PROTECTOR LCD450</t>
  </si>
  <si>
    <t>FR-552</t>
  </si>
  <si>
    <t>NO BREAK SOLA BASIC ISB MODELO NBKS 1000, 1000VA / 8 CONTACTOS</t>
  </si>
  <si>
    <t>NBKS 1000</t>
  </si>
  <si>
    <t>FR-551</t>
  </si>
  <si>
    <t>NO BREAK SOLA BASIC ISB MODELO NBKS 600, 600VA / 8 CONTACTOS</t>
  </si>
  <si>
    <t>NBKS 600</t>
  </si>
  <si>
    <t>FR-550</t>
  </si>
  <si>
    <t>NO BREAK SOLA BASIC ISB MICRO SR XR-21-202, 2000VA / 1600 WATTS, 6 CONTACTOS, C/REGULADOR</t>
  </si>
  <si>
    <t>XR-21-202</t>
  </si>
  <si>
    <t>FR-548</t>
  </si>
  <si>
    <t>NO BREAK SOLA BASIC ISB MICRO SR XR-21-162, 1600VA / 1000 WATTS, 6 CONTACTOS, C/REGULADOR</t>
  </si>
  <si>
    <t>XR-21-162</t>
  </si>
  <si>
    <t>FR-547</t>
  </si>
  <si>
    <t>NO BREAK SOLA BASIC ISB MICRO SR XR-21-102, 1000VA / 650 WATTS, 4 CONTACTOS, C/REGULADOR</t>
  </si>
  <si>
    <t>XR-21-102</t>
  </si>
  <si>
    <t>FR-546</t>
  </si>
  <si>
    <t>NO BREAK SOLA BASIC ISB MICRO SRINET XRN-21-801, 800VA / 500 WATTS, 8 CONTACTOS, C/REGULADOR</t>
  </si>
  <si>
    <t>XRN-21-801</t>
  </si>
  <si>
    <t>FR-545</t>
  </si>
  <si>
    <t>NO BREAK SOLA BASIC ISB MICRO SRINET XRN-21-481, 480VA / 300 WATTS, 8 CONTACTOS, C/REGULADOR</t>
  </si>
  <si>
    <t>XRN-21-481</t>
  </si>
  <si>
    <t>FR-544</t>
  </si>
  <si>
    <t>NO BREAK SOLA BASIC ISB MICRO SRINET XRN-21-401, 400VA / 250 WATTS, 4 CONTACTOS, C/REGULADOR</t>
  </si>
  <si>
    <t>XRN-21-401</t>
  </si>
  <si>
    <t>FR-543</t>
  </si>
  <si>
    <t>NO BREAK APC BACK-UPS RS 1000VA/600W 120V</t>
  </si>
  <si>
    <t>BR1000G</t>
  </si>
  <si>
    <t>FR-528</t>
  </si>
  <si>
    <t>NOBREAK TRIPP-LITE OMNI650LCD, 8 CONTACTOS</t>
  </si>
  <si>
    <t>OMNI650LCD</t>
  </si>
  <si>
    <t>FR-526</t>
  </si>
  <si>
    <t>NOBREAK TRIPP-LITE ECO750UPS, 12 CONTACTOS</t>
  </si>
  <si>
    <t>ECO750UPS</t>
  </si>
  <si>
    <t>FR-525</t>
  </si>
  <si>
    <t>NOBREAK TRIPP-LITE ECO550UPS, 8 CONTACTOS</t>
  </si>
  <si>
    <t>ECO550UPS</t>
  </si>
  <si>
    <t>FR-524</t>
  </si>
  <si>
    <t>NOBREAK TRIPP-LITE ECO350UPS, 6 CONTACTOS</t>
  </si>
  <si>
    <t>ECO350UPS</t>
  </si>
  <si>
    <t>FR-523</t>
  </si>
  <si>
    <t>NOBREAK APC BACK-UPS RS 700VA/420W 120V 6 CONTACTOS</t>
  </si>
  <si>
    <t>BR700G</t>
  </si>
  <si>
    <t>FR-477</t>
  </si>
  <si>
    <t>12007-USB/R</t>
  </si>
  <si>
    <t>FR-473</t>
  </si>
  <si>
    <t>NOBREAK CYBERPOWER AVR 800VA/450W 8 CONT. C/PROT.LINEA</t>
  </si>
  <si>
    <t>CP800AVR</t>
  </si>
  <si>
    <t>FR-464</t>
  </si>
  <si>
    <t>NOBREAK CYBERPOWER AVR 1200VA/720W 8 CONT. C/PROT.LINEA</t>
  </si>
  <si>
    <t>CP1200AVR</t>
  </si>
  <si>
    <t>FR-463</t>
  </si>
  <si>
    <t>NOBREAK CYBERPOWER AVR LCD 825VA/450W 8 CONT. C/PROT.LINEA</t>
  </si>
  <si>
    <t>CP825AVRLCD</t>
  </si>
  <si>
    <t>FR-457</t>
  </si>
  <si>
    <t>NOBREAK CYBERPOWER AVR LCD 685VA/390W 8 CONT. C/PROT.LINEA</t>
  </si>
  <si>
    <t>CP685AVRLCD</t>
  </si>
  <si>
    <t>FR-456</t>
  </si>
  <si>
    <t>NOBREAK CYBERPOWER LCD 825VA/450W 8 CONT.C/PROT.LINEA</t>
  </si>
  <si>
    <t>CP825LCD</t>
  </si>
  <si>
    <t>FR-455</t>
  </si>
  <si>
    <t>NOBREAK CYBERPOWER AVR 685VA/390W 8 CONT. C/PROT.LINEA</t>
  </si>
  <si>
    <t>CP685AVR</t>
  </si>
  <si>
    <t>FR-454</t>
  </si>
  <si>
    <t>NOBREAK CYBERPOWER LCD 600VA/340W 8 CONT. C/PROT.LINEA</t>
  </si>
  <si>
    <t>CP600LCD</t>
  </si>
  <si>
    <t>FR-453</t>
  </si>
  <si>
    <t>NOBREAK CYBERPOWER SMART APP ONDA SENO 3000VA/2250W 8 CONT.</t>
  </si>
  <si>
    <t>PR3000LCDRT2U</t>
  </si>
  <si>
    <t>FR-450</t>
  </si>
  <si>
    <t>NOBREAK CYBERPOWER SMART APP ONDA SENO 1500VA/1000W 8 CONT.</t>
  </si>
  <si>
    <t>PR1500LCDRT2U</t>
  </si>
  <si>
    <t>FR-449</t>
  </si>
  <si>
    <t>OR1500LCDRM2U</t>
  </si>
  <si>
    <t>FR-445</t>
  </si>
  <si>
    <t>NOBREAK CYBERPOWER AVR LCD 1500VA/900W 8 CONT C/PROT.LINEA</t>
  </si>
  <si>
    <t>CP1500AVRLCD</t>
  </si>
  <si>
    <t>FR-443</t>
  </si>
  <si>
    <t>NOBREAK CYBERPOWER AVR 1500VA/900W 8 CONT. C/PROT.LINEA</t>
  </si>
  <si>
    <t>CP1500AVRT</t>
  </si>
  <si>
    <t>FR-442</t>
  </si>
  <si>
    <t>NOBREAK CYBERPOWER AVR LCD 1350VA/810W 8 CONT C/PROT.LINEA</t>
  </si>
  <si>
    <t>CP1350AVRLCD</t>
  </si>
  <si>
    <t>FR-441</t>
  </si>
  <si>
    <t>NOBREAK CYBERPOWER AVR LCD 1000VA/600W 9 CONT C/PROT.LINEA</t>
  </si>
  <si>
    <t>CP1000AVRLCD</t>
  </si>
  <si>
    <t>FR-440</t>
  </si>
  <si>
    <t>NOBREAK CYBERPOWER AVR LCD 850VA/510W 9 CONT. C/PROT.LINEA</t>
  </si>
  <si>
    <t>CP850AVRLCD</t>
  </si>
  <si>
    <t>FR-438</t>
  </si>
  <si>
    <t>NOBREAK CYBERPOWER STANDBY 550VA/330W 8 CONT. C/PROT.LINEA</t>
  </si>
  <si>
    <t>CP550SLG</t>
  </si>
  <si>
    <t>FR-437</t>
  </si>
  <si>
    <t>NOBREAK CYBERPOWER STANDBY 425VA/255W 8 CONT. C/PROT.LINEA</t>
  </si>
  <si>
    <t>CP425SLG</t>
  </si>
  <si>
    <t>FR-436</t>
  </si>
  <si>
    <t>NO BREAK COMPLET 5029 1000VA C/REG. 8 CONT. 50 MIN</t>
  </si>
  <si>
    <t>ERI-5-029</t>
  </si>
  <si>
    <t>FR-419</t>
  </si>
  <si>
    <t>NOBREAK TRIPP-LITE AVR900U, 12 CONT. C/R, C/FM, NEGRO</t>
  </si>
  <si>
    <t>AVR900U</t>
  </si>
  <si>
    <t>FR-408</t>
  </si>
  <si>
    <t>NOBREAK TRIPP-LITE INTERNET900U , 12 CONT. C/R, C/FM, NEGRO</t>
  </si>
  <si>
    <t>INTERNET900U</t>
  </si>
  <si>
    <t>FR-407</t>
  </si>
  <si>
    <t>NOBREAK TRIPP-LITE SMART1200LCD, USB 5 CONT. NEG</t>
  </si>
  <si>
    <t>SMART1200LCD</t>
  </si>
  <si>
    <t>FR-401</t>
  </si>
  <si>
    <t>NO BREAK VICA 3000VA/1800W 180 MIN DE RESPALDO 4 CONTACTOS RESPALDADOS Y REGULADOS 3 ANOS DE GARANTI</t>
  </si>
  <si>
    <t>UP TEAM HA 3000</t>
  </si>
  <si>
    <t>FR-394</t>
  </si>
  <si>
    <t>NO BREAK CDP MONOFASICO ON LINE DOBLE CONVERSION 3000VA/2100W TORRE (SOBRE PEDIDO)</t>
  </si>
  <si>
    <t>FR-383</t>
  </si>
  <si>
    <t>NO BREAK CDP MONOFASICO ON LINE DOBLE CONVERSION 2000VA/1400W TORRE (SOBRE PEDIDO)</t>
  </si>
  <si>
    <t>FR-382</t>
  </si>
  <si>
    <t>NO BREAK CDP MONOFASICO ON LINE DOBLE CONVERSION 1000VA/800W TORRE (SOBRE PEDIDO)</t>
  </si>
  <si>
    <t>FR-381</t>
  </si>
  <si>
    <t>NO BREAK APC BACK-UPS ES BE650G 650VA/120V 8 CONT.</t>
  </si>
  <si>
    <t>BE650G1-LM</t>
  </si>
  <si>
    <t>FR-378</t>
  </si>
  <si>
    <t>00-4155-8</t>
  </si>
  <si>
    <t>FR-376</t>
  </si>
  <si>
    <t>NOBREAK APC BACK UPS ES BE550G 550VA 120V 8 CONT</t>
  </si>
  <si>
    <t>BE550G-LM</t>
  </si>
  <si>
    <t>FR-369</t>
  </si>
  <si>
    <t>NO BREAK APC BACK-UPS BE350G 350VA 120V 6 CONT</t>
  </si>
  <si>
    <t>BE350G-LM</t>
  </si>
  <si>
    <t>FR-368</t>
  </si>
  <si>
    <t>NO BREAK APC BACK-UPS ES 750VA 120V 10 CONTACTOS</t>
  </si>
  <si>
    <t>BE750G-LM</t>
  </si>
  <si>
    <t>FR-342</t>
  </si>
  <si>
    <t>NOBREAK APC SMART-UPS RT 3000VA, 208V</t>
  </si>
  <si>
    <t>SURTD3000XLT</t>
  </si>
  <si>
    <t>FR-340</t>
  </si>
  <si>
    <t>OMNIVS1500</t>
  </si>
  <si>
    <t>FR-335</t>
  </si>
  <si>
    <t>NOBREAK TRIPP-LITE SU1500RTXL2U, 6 CONTACTOS</t>
  </si>
  <si>
    <t>SU1500RTXL2UA</t>
  </si>
  <si>
    <t>FR-314</t>
  </si>
  <si>
    <t>NO BREAK COMPLET 5015 1500VA C/REG.10 CONT.60 MIN</t>
  </si>
  <si>
    <t>ERI-5-015</t>
  </si>
  <si>
    <t>FR-310</t>
  </si>
  <si>
    <t>NOBREAK TRIPP-LITE SMART1500, 6 CONTACTOS</t>
  </si>
  <si>
    <t>SMART1500</t>
  </si>
  <si>
    <t>FR-289</t>
  </si>
  <si>
    <t>NO BREAK APC SMART-UPS 3000VA 120V TOWER/RACKMOUNT</t>
  </si>
  <si>
    <t>SUA3000XL</t>
  </si>
  <si>
    <t>FR-288</t>
  </si>
  <si>
    <t>BATERIA EXTERNA TRIPP-LITE BP240V10RT3U</t>
  </si>
  <si>
    <t>BP240V10RT-3U</t>
  </si>
  <si>
    <t>FR-282</t>
  </si>
  <si>
    <t>REEMPLAZO DE BATERIA APC CARTUCHO # 48</t>
  </si>
  <si>
    <t>RBC48</t>
  </si>
  <si>
    <t>FR-277</t>
  </si>
  <si>
    <t>NOBREAK APC SMART-UPS RT 6000VA 208V NEGRO</t>
  </si>
  <si>
    <t>SURT6000XLT</t>
  </si>
  <si>
    <t>FR-265</t>
  </si>
  <si>
    <t>NOBREAK TRIPP-LITE SMART1500LCD, 8 CONTACTOS NEG.</t>
  </si>
  <si>
    <t>SMART1500LCD</t>
  </si>
  <si>
    <t>FR-239</t>
  </si>
  <si>
    <t>REEMPLAZO DE BATERIA APC CARTUCHO # 32</t>
  </si>
  <si>
    <t>RBC32</t>
  </si>
  <si>
    <t>FR-232</t>
  </si>
  <si>
    <t>NOBREAK TRIPP-LITE SMART1500RMXL2UA, 8 CONTACTOS</t>
  </si>
  <si>
    <t>SMART1500RMXL2UA</t>
  </si>
  <si>
    <t>FR-228</t>
  </si>
  <si>
    <t>REEMPLAZO DE BATERIA APC CARTUCHO # 55</t>
  </si>
  <si>
    <t>RBC55</t>
  </si>
  <si>
    <t>FR-196</t>
  </si>
  <si>
    <t>NOBREAK TRIPP-LITE SMART1000RM2U, 6 CONT. NEGRO</t>
  </si>
  <si>
    <t>SMART1000RM2U</t>
  </si>
  <si>
    <t>FR-182</t>
  </si>
  <si>
    <t>NOBREAK TRIPP-LITE SMART3000RM2U, 9 CONTACTOS</t>
  </si>
  <si>
    <t>SMART3000RM2U</t>
  </si>
  <si>
    <t>FR-181</t>
  </si>
  <si>
    <t>NOBREAK APC SMART-UPS RT 3000VA 120V NEGRO</t>
  </si>
  <si>
    <t>SURTA3000XL</t>
  </si>
  <si>
    <t>FR-167</t>
  </si>
  <si>
    <t>NOBREAK TRIPP-LITE INTERNET550U, 8 CONT.4 C/R,C/FM</t>
  </si>
  <si>
    <t>INTERNET550U</t>
  </si>
  <si>
    <t>FR-152</t>
  </si>
  <si>
    <t>NOBREAK TRIPP-LITE SMART2200NET, 6 CONTACTOS</t>
  </si>
  <si>
    <t>SMART2200NET</t>
  </si>
  <si>
    <t>FR-147</t>
  </si>
  <si>
    <t>NOBREAK APC SMART-UPS 2200VA USB&amp;SERIAL RM 2U 120V</t>
  </si>
  <si>
    <t>SUA2200RM2U</t>
  </si>
  <si>
    <t>FR-140</t>
  </si>
  <si>
    <t>NOBREAK TRIPP-LITE SU2200RTXL2U, 7 CONTACTOS</t>
  </si>
  <si>
    <t>SU2200RTXL2UA</t>
  </si>
  <si>
    <t>FR-138</t>
  </si>
  <si>
    <t>NO BREAK APC SMART-UPS 3000VA USB&amp;SERIAL RM 2U120V</t>
  </si>
  <si>
    <t>SUA3000RM2U</t>
  </si>
  <si>
    <t>FR-110</t>
  </si>
  <si>
    <t>NOBREAK TRIPP-LITE OMNIVS1500XL, 8 CONTACTOS</t>
  </si>
  <si>
    <t>OMNIVS1500XL</t>
  </si>
  <si>
    <t>FR-104</t>
  </si>
  <si>
    <t>NO BREAK APC SMART-UPS 3000VA USB &amp; SERIAL 120V</t>
  </si>
  <si>
    <t>SUA3000</t>
  </si>
  <si>
    <t>FR-102</t>
  </si>
  <si>
    <t>NOBREAK TRIPP-LITE SMART2200RMXL2U, 8 CONTACTOS</t>
  </si>
  <si>
    <t>SMART2200RMXL2U</t>
  </si>
  <si>
    <t>FR-101</t>
  </si>
  <si>
    <t>FUENTE DE PODER ATX/P4 KME DE 450 W 24 PINES 2 SATA</t>
  </si>
  <si>
    <t>PX230RNF</t>
  </si>
  <si>
    <t>CSP-90</t>
  </si>
  <si>
    <t>WKPS-002</t>
  </si>
  <si>
    <t>CSP-83</t>
  </si>
  <si>
    <t>WKPS-001</t>
  </si>
  <si>
    <t>CSP-82</t>
  </si>
  <si>
    <t>GAFU-031</t>
  </si>
  <si>
    <t>CSP-60</t>
  </si>
  <si>
    <t>GAFU-029</t>
  </si>
  <si>
    <t>CSP-59</t>
  </si>
  <si>
    <t>FUENTE DE PODER SLIM ATX/P4 KME DE 450 W 24 PINES SATA</t>
  </si>
  <si>
    <t>EL-450R0FUN</t>
  </si>
  <si>
    <t>CSP-54</t>
  </si>
  <si>
    <t>FUENTE DE PODER ATX/P4 KME DE 800 W 24 PINES SATA</t>
  </si>
  <si>
    <t>CSP-53</t>
  </si>
  <si>
    <t>503296-B21</t>
  </si>
  <si>
    <t>CSP-44</t>
  </si>
  <si>
    <t>FUENTE PODER REDUNDANTE PARA SERVIDOR HP PROLIANT G6 750W</t>
  </si>
  <si>
    <t>512327-B21</t>
  </si>
  <si>
    <t>CSP-43</t>
  </si>
  <si>
    <t>FUENTE DE PODER ATX/P4 KME DE 600 W 24 PINES SATA</t>
  </si>
  <si>
    <t>PW-600</t>
  </si>
  <si>
    <t>CSP-42</t>
  </si>
  <si>
    <t xml:space="preserve">FUENTE DE PODER COOLER MASTER  V650W COMPACT 80 PLUS GOLD SEMI- MODULAR </t>
  </si>
  <si>
    <t>RS650-AMAAG1-US</t>
  </si>
  <si>
    <t>CSP-142</t>
  </si>
  <si>
    <t xml:space="preserve">FUENTE DE PODER COOLER MASTER  V750W COMPACT 80 PLUS GOLD SEMI- MODULAR </t>
  </si>
  <si>
    <t>RS750-AMAAG1-S1</t>
  </si>
  <si>
    <t>CSP-141</t>
  </si>
  <si>
    <t>FUENTE DE PODER COOLER MASTER G650M RS650-AMAAB1-US 80 PLUS BRONCE</t>
  </si>
  <si>
    <t>RS650-AMAAB1-US</t>
  </si>
  <si>
    <t>CSP-137</t>
  </si>
  <si>
    <t>FUENTE DE PODER COOLER MASTER VANGUARD 1000W A/US CABLE 80 PLUS GOLD</t>
  </si>
  <si>
    <t>RSA00-AFBAG1-US</t>
  </si>
  <si>
    <t>CSP-131</t>
  </si>
  <si>
    <t>FUENTE DE PODER COOLER MASTER SILENT PRO M2 1500W</t>
  </si>
  <si>
    <t>RSF00-SPM2D3-US</t>
  </si>
  <si>
    <t>CSP-114</t>
  </si>
  <si>
    <t>FUENTE DE PODER REDUNDANTE PARA SERVIDOR HP PROLIANT GEN8 460W PLATINIUM</t>
  </si>
  <si>
    <t>656362-B21</t>
  </si>
  <si>
    <t>CSP-108</t>
  </si>
  <si>
    <t>00-5313-2</t>
  </si>
  <si>
    <t>AC-983</t>
  </si>
  <si>
    <t>SUPRESOR ULTRA ISOBAR CON LUCES TRIPP-LITE</t>
  </si>
  <si>
    <t>ISOTEL4ULTRA</t>
  </si>
  <si>
    <t>AC-842</t>
  </si>
  <si>
    <t>SUPRESOR TRIPP-LITE C/7 CONT. PROT/FM 1270 JOULES</t>
  </si>
  <si>
    <t>SUPER6TEL</t>
  </si>
  <si>
    <t>AC-521</t>
  </si>
  <si>
    <t>HTT-4320X</t>
  </si>
  <si>
    <t>AC-3894</t>
  </si>
  <si>
    <t>SS-2160USBX</t>
  </si>
  <si>
    <t>AC-3893</t>
  </si>
  <si>
    <t>TPS-540 USB</t>
  </si>
  <si>
    <t>AC-3892</t>
  </si>
  <si>
    <t>SS-540 USB</t>
  </si>
  <si>
    <t>AC-3891</t>
  </si>
  <si>
    <t>SPH-540USB</t>
  </si>
  <si>
    <t>AC-3890</t>
  </si>
  <si>
    <t>SUPRESOR DE PICOS COMPLET CON 8 CONTACTOS, CARGADOR USB, 84 JOUL, 5 A?OS DE GARANTIA</t>
  </si>
  <si>
    <t>AC-3732</t>
  </si>
  <si>
    <t>SUPRESOR DE PICOS BARRA MULTICONTACTO MODELO SS-1100 KOBLENZ 7 CONT ATERRIZADOS, 2 LEDS, RJ11</t>
  </si>
  <si>
    <t>00-5301-7</t>
  </si>
  <si>
    <t>AC-3663</t>
  </si>
  <si>
    <t>PDU TRIPP-LITE MODELO PDUMV30HV  //30 NEMAS (6 C19, 24 C13) //208 V, 240V CA//CLAVIJA L6-30P//30 AMP</t>
  </si>
  <si>
    <t xml:space="preserve">PDUMV30HV </t>
  </si>
  <si>
    <t>AC-3038</t>
  </si>
  <si>
    <t>PDU TRIPP-LITE MODELO PDUMNV20  //24 NEMA L5-15R/20R //120 V//CLAVIJA L5-20P//20 AMPERIOS</t>
  </si>
  <si>
    <t>PDUMNV20</t>
  </si>
  <si>
    <t>AC-3037</t>
  </si>
  <si>
    <t>PDU MULTICONTACTO APC PARA MONTAJE EN RACK LINEA BASICO 1U,15A,120V,(10) 5-15</t>
  </si>
  <si>
    <t>AP9562</t>
  </si>
  <si>
    <t>AC-274</t>
  </si>
  <si>
    <t>HP POWER INJECTOR 1-PORT (MSM310,MSM410,MSM430,MSM460,MSM466)</t>
  </si>
  <si>
    <t>J9407B</t>
  </si>
  <si>
    <t>AC-2426</t>
  </si>
  <si>
    <t>FUENTE DE PODER EPSON PS-180-343 P/MINIPRINTER</t>
  </si>
  <si>
    <t>C825343</t>
  </si>
  <si>
    <t>AC-235</t>
  </si>
  <si>
    <t>BATERIA CMOS MANHATTAN 2032,3V,LITIO C/2 PIEZAS</t>
  </si>
  <si>
    <t>432528</t>
  </si>
  <si>
    <t>AC-1865</t>
  </si>
  <si>
    <t>SUPRESOR DE SOBRETENSIONE TRIPP-LITE CON 7 CONTACTOS, 1080 J</t>
  </si>
  <si>
    <t>STRIKER</t>
  </si>
  <si>
    <t>AC-1763</t>
  </si>
  <si>
    <t>BARRA TRIPP-LITE CON 6 CONT. C/PROT.FM 870 JOULES</t>
  </si>
  <si>
    <t>TLP604TEL</t>
  </si>
  <si>
    <t>AC-175</t>
  </si>
  <si>
    <t>BARRA TRIPP-LITE CON 6 CONTACTOS 720 JOULES</t>
  </si>
  <si>
    <t>TLP604</t>
  </si>
  <si>
    <t>AC-173</t>
  </si>
  <si>
    <t>SUPRESOR DE PICOS APC INTELIGENTE, C/TIMER, 6 CONTACTOS</t>
  </si>
  <si>
    <t>P6GC</t>
  </si>
  <si>
    <t>AC-1588</t>
  </si>
  <si>
    <t>DD EXT 8 TB WD MY CLOUD MIRROR BLANCO 3.5 GIGABIT ETHERNET/USB 3.0/WIN/MAC/COPIA DE SEG AUTOM/CONT</t>
  </si>
  <si>
    <t>DISCOS DUROS</t>
  </si>
  <si>
    <t>WD - WESTERN DIGITAL</t>
  </si>
  <si>
    <t>WDBZVM0080JWT-NESN</t>
  </si>
  <si>
    <t>HD-839</t>
  </si>
  <si>
    <t>DD EXT 6 TB WD MY CLOUD MIRROR BLANCO 3.5 GIGABIT ETHERNET/USB 3.0/WIN/MAC/COPIA DE SEG AUTOM/CONT</t>
  </si>
  <si>
    <t>WDBZVM0060JWT-NESN</t>
  </si>
  <si>
    <t>HD-838</t>
  </si>
  <si>
    <t>DD EXT 4 TB WD MY CLOUD MIRROR BLANCO 3.5 GIGABIT ETHERNET/USB 3.0/WIN/MAC/COPIA DE SEG AUTOM/CONT</t>
  </si>
  <si>
    <t>WDBZVM0040JWT-NESN</t>
  </si>
  <si>
    <t>HD-837</t>
  </si>
  <si>
    <t>DD EXT 6 TB WD MY CLOUD BLANCO 3.5 GIGABIT ETHERNET/USB 3.0/WIN/MAC/COPIA DE SEG AUTOM/CONT</t>
  </si>
  <si>
    <t>WDBCTL0060HWT-NESN</t>
  </si>
  <si>
    <t>HD-836</t>
  </si>
  <si>
    <t>DD EXT 12 TB WD MY BOOK DUO ESCRITORIO 3.5 GRIS USB 3.0 WIN/MAC/COPIA DE SEG AUTOM/CONTRASE?A</t>
  </si>
  <si>
    <t>WDBLWE0120JCH-NESN</t>
  </si>
  <si>
    <t>HD-835</t>
  </si>
  <si>
    <t>DD EXT 8 TB WD MY BOOK DUO ESCRITORIO 3.5 GRIS USB 3.0 WIN/MAC/COPIA DE SEG AUTOM/CONTRASE?A</t>
  </si>
  <si>
    <t>WDBLWE0080JCH-NESN</t>
  </si>
  <si>
    <t>HD-834</t>
  </si>
  <si>
    <t>DD EXT 6 TB WD MY BOOK DUO ESCRITORIO 3.5 GRIS USB 3.0 WIN/MAC/COPIA DE SEG AUTOM/CONTRASE?A</t>
  </si>
  <si>
    <t>WDBLWE0060JCH-NESN</t>
  </si>
  <si>
    <t>HD-833</t>
  </si>
  <si>
    <t>DD EXT 4 TB WD MY BOOK DUO ESCRITORIO 3.5 GRIS USB 3.0 WIN/MAC/COPIA DE SEG AUTOM/CONTRASE?A</t>
  </si>
  <si>
    <t>WDBLWE0040JCH-NESN</t>
  </si>
  <si>
    <t>HD-832</t>
  </si>
  <si>
    <t>DD EXT 6 TB WD MY BOOK ESCRITORIO 3.5 NEGRO USB 3.0 WIN/MAC/COPIA DE SEG AUTOM/CONTRASE?A</t>
  </si>
  <si>
    <t>WDBFJK0060HBK-NESN</t>
  </si>
  <si>
    <t>HD-831</t>
  </si>
  <si>
    <t>DD EXT 3 TB WD ELEMENTS ESCRITORIO 3.5 NEGRO USB 3.0/WIN/MAC</t>
  </si>
  <si>
    <t>WDBWLG0030HBK-NESN</t>
  </si>
  <si>
    <t>HD-830</t>
  </si>
  <si>
    <t>DD EXT 2 TB WD ELEMENTS ESCRITORIO 3.5 NEGRO USB 3.0/WIN/MAC</t>
  </si>
  <si>
    <t>WDBWLG0020HBK-NESN</t>
  </si>
  <si>
    <t>HD-829</t>
  </si>
  <si>
    <t>DISCO DURO WD RED 3.5 5TB SATA3 6GB/S 64MB INTELLIPOWER 24X7 HOT PLUG P/NAS 1-8 BAHIAS</t>
  </si>
  <si>
    <t>WD50EFRX</t>
  </si>
  <si>
    <t>HD-825</t>
  </si>
  <si>
    <t>DISCO DURO WD RED 3.5 6TB SATA3 6GB/S 64MB INTELLIPOWER 24X7 HOT PLUG P/NAS 1-8 BAHIAS</t>
  </si>
  <si>
    <t>WD60EFRX</t>
  </si>
  <si>
    <t>HD-824</t>
  </si>
  <si>
    <t>DISCO DURO WD GREEN 3.5 6TB SATA3 6GB/S 64MB INTELLIPOWER P/PC COMP BASICO C/AHORRO DE ENERGIA</t>
  </si>
  <si>
    <t>WD60EZRX</t>
  </si>
  <si>
    <t>HD-823</t>
  </si>
  <si>
    <t>DISCO DURO WD GREEN 3.5 5TB SATA3 6GB/S 64MB INTELLIPOWER P/PC COMP BASICO C/AHORRO DE ENERGIA</t>
  </si>
  <si>
    <t>WD50EZRX</t>
  </si>
  <si>
    <t>HD-822</t>
  </si>
  <si>
    <t>DD EXT 5 TB SEAGATE 3.5 EXPANSION ESCRITORIO USB 3.0 NEGRO C/ADAPT ELEC, WIN</t>
  </si>
  <si>
    <t>TS512GSSD370</t>
  </si>
  <si>
    <t>HD-816</t>
  </si>
  <si>
    <t>TS256GSSD340</t>
  </si>
  <si>
    <t>HD-815</t>
  </si>
  <si>
    <t>HP DISCO DURO 3TB SATA 6GB/S 7200 HDD</t>
  </si>
  <si>
    <t>QF298AA</t>
  </si>
  <si>
    <t>HD-813</t>
  </si>
  <si>
    <t>DISCO DURO HP 1TB 3.5 SATA 6GB/S 7200.</t>
  </si>
  <si>
    <t>LQ037AA</t>
  </si>
  <si>
    <t>HD-812</t>
  </si>
  <si>
    <t>718183-B21</t>
  </si>
  <si>
    <t>HD-811</t>
  </si>
  <si>
    <t>DD EXT 2TB TOSHIBA CANVIO CONNECT 3.0 PORTABLE HARD DRIVE ACCESO REMOTO MEDIANTE INTERNET (PLATA)</t>
  </si>
  <si>
    <t>HDTC720XS3C1</t>
  </si>
  <si>
    <t>HD-810</t>
  </si>
  <si>
    <t>DD EXT 2TB TOSHIBA CANVIO CONNECT 3.0 PORTABLE HARD DRIVE CON ACCESO REMOTO MEDIANTE INTERNET (RED)</t>
  </si>
  <si>
    <t>HDTC720XR3C1</t>
  </si>
  <si>
    <t>HD-808</t>
  </si>
  <si>
    <t>TS1TSJ25M3B</t>
  </si>
  <si>
    <t>HD-804</t>
  </si>
  <si>
    <t>DD EXT 500 GB ADATA HV620 DASHDRIVE 2.5 USB 3.0 NEGRO W8/W7/MAC/LINUX</t>
  </si>
  <si>
    <t>AHV620-500GU3-CBK</t>
  </si>
  <si>
    <t>HD-802</t>
  </si>
  <si>
    <t>DISCO DURO WD PURPLE 3.5 2TB SATA3 6GB/S 64MB 240HRS VIDEO HD INTELLIPOWER 24X7 P/VIDEO VIGILANCIA</t>
  </si>
  <si>
    <t>WD20PURX</t>
  </si>
  <si>
    <t>HD-800</t>
  </si>
  <si>
    <t>DISCO DURO WD PURPLE 3.5 1TB SATA3 6GB/S 64MB 120HRS VIDEO HD INTELLIPOWER 24X7 P/VIDEO VIGILANCIA</t>
  </si>
  <si>
    <t>WD10PURX</t>
  </si>
  <si>
    <t>HD-799</t>
  </si>
  <si>
    <t>DISCO DURO WD PURPLE 3.5 3TB SATA3 6GB/S 64MB 360HRS VIDEO HD INTELLIPOWER 24X7 P/VIDEO VIGILANCIA</t>
  </si>
  <si>
    <t>WD30PURX</t>
  </si>
  <si>
    <t>HD-798</t>
  </si>
  <si>
    <t>DISCO DURO WD PURPLE 3.5 4TB SATA3 6GB/S 64MB 480HRS VIDEO HD INTELLIPOWER 24X7 P/VIDEO VIGILANCIA</t>
  </si>
  <si>
    <t>WD40PURX</t>
  </si>
  <si>
    <t>HD-797</t>
  </si>
  <si>
    <t>WD1002F9YZ</t>
  </si>
  <si>
    <t>HD-796</t>
  </si>
  <si>
    <t>DD EXT 1TB CANVIO SLIM II PORTABLE HARD DRIVE FOR MAC (PLATA)</t>
  </si>
  <si>
    <t>HDTD210XSMEA</t>
  </si>
  <si>
    <t>HD-794</t>
  </si>
  <si>
    <t>DD EXT 1TB CANVIO SLIM II SILVER 100% COMPATIBLE CON MAC,PESO: 5,47 OZ MAX./ HDTD210XS3E1</t>
  </si>
  <si>
    <t>HDTD210XS3E1</t>
  </si>
  <si>
    <t>HD-791</t>
  </si>
  <si>
    <t>DD EXT 2 TB WD ELEMENTS PORTATIL NEGRO 2.5 USB 3.0 WIN / MAC</t>
  </si>
  <si>
    <t>WDBU6Y0020BBK-NESN</t>
  </si>
  <si>
    <t>HD-774</t>
  </si>
  <si>
    <t>DD EXT 1TB ADATA HD650 2.5 USB 3.0 CONTRA GOLPES NEGRO W7/MAC/LIN/W8</t>
  </si>
  <si>
    <t>AHD650-1TU3-CBK</t>
  </si>
  <si>
    <t>HD-770</t>
  </si>
  <si>
    <t>DD EXT 1TB ADATA HD650 2.5 USB 3.0 CONTRA GOLPES ROJO W7/MAC/LIN/W8</t>
  </si>
  <si>
    <t>AHD650-1TU3-CRD</t>
  </si>
  <si>
    <t>HD-767</t>
  </si>
  <si>
    <t>DISCO DURO WD AV-GP 3.5 4TB SATA3 6GB/S 64MB 360HRS DE VIDEO HD INTELLIPOWER 24X7 P/VIDEO VIGILANCIA</t>
  </si>
  <si>
    <t>WD40EURX</t>
  </si>
  <si>
    <t>HD-766</t>
  </si>
  <si>
    <t>DISCO DUAL WD BLACK2 2.5 120GB SSD+1TB HDD SATA3 6GB/S 9.5MM P/NOTEBOOK DE ALTO RENDIMIENTO</t>
  </si>
  <si>
    <t>WD1001X06XDTL</t>
  </si>
  <si>
    <t>HD-765</t>
  </si>
  <si>
    <t>DISCO DURO WD BLACK 3.5 4TB SATA3 6GB/S 64MB 7200 RPM P/PC DE ALTO RENDIMIENTO</t>
  </si>
  <si>
    <t>WD4003FZEX</t>
  </si>
  <si>
    <t>HD-764</t>
  </si>
  <si>
    <t>DISCO DURO WD BLACK 3.5 3TB SATA3 6GB/S 64MB 7200 RPM P/PC DE ALTO RENDIMIENTO</t>
  </si>
  <si>
    <t>WD3003FZEX</t>
  </si>
  <si>
    <t>HD-763</t>
  </si>
  <si>
    <t>DISCO DURO WD BLACK 3.5 2TB SATA3 6GB/S 64MB 7200 RPM P/PC DE ALTO RENDIMIENTO</t>
  </si>
  <si>
    <t>WD2003FZEX</t>
  </si>
  <si>
    <t>HD-762</t>
  </si>
  <si>
    <t>DISCO DURO WD BLACK 3.5 1TB SATA3 6GB/S 64MB 7200 RPM P/PC DE ALTO RENDIMIENTO</t>
  </si>
  <si>
    <t>WD1003FZEX</t>
  </si>
  <si>
    <t>HD-761</t>
  </si>
  <si>
    <t>DD EXT 2 TB TOSHIBA 5400 RPM USB 3.0/ 2.0 CANVIO NEGRO</t>
  </si>
  <si>
    <t>HDTB220XK3CA</t>
  </si>
  <si>
    <t>HD-751</t>
  </si>
  <si>
    <t>DISCO DURO HP 1.2 TB 6G 10K SAS 2.5 SFF SC ENT. HOT PLUG</t>
  </si>
  <si>
    <t>697574-B21</t>
  </si>
  <si>
    <t>HD-749</t>
  </si>
  <si>
    <t>ASP600S3-32GM-C</t>
  </si>
  <si>
    <t>HD-747</t>
  </si>
  <si>
    <t>DD EXT 3 TB WD MY CLOUD BLANCO 3.5 GIGABIT ETHERNET/USB 3.0/WIN/MAC/COPIA DE SEG AUTOM/CONT</t>
  </si>
  <si>
    <t>WDBCTL0030HWT-NESN</t>
  </si>
  <si>
    <t>HD-744</t>
  </si>
  <si>
    <t>DD EXT 4 TB WD MY CLOUD BLANCO 3.5 GIGABIT ETHERNET/USB 3.0/WIN/MAC/COPIA DE SEG AUTOM/CONT</t>
  </si>
  <si>
    <t>WDBCTL0040HWT-NESN</t>
  </si>
  <si>
    <t>HD-743</t>
  </si>
  <si>
    <t>DD EXT 2 TB WD MY CLOUD BLANCO 3.5 GIGABIT ETHERNET/USB 3.0/WIN/MAC/COPIA DE SEG AUTOM/CONT</t>
  </si>
  <si>
    <t>WDBCTL0020HWT-NESN</t>
  </si>
  <si>
    <t>HD-742</t>
  </si>
  <si>
    <t>WDBLUZ0010BSL-NESN</t>
  </si>
  <si>
    <t>HD-741</t>
  </si>
  <si>
    <t>DD EXT 2 TB WD MY PASSPORT ULTRA PORTATIL TITANIUM 2.5 USB 3.0 WIN/MAC/COPIA DE SEG AUTOM/CONT</t>
  </si>
  <si>
    <t>WDBMWV0020BTT-NESN</t>
  </si>
  <si>
    <t>HD-736</t>
  </si>
  <si>
    <t>DD EXT 2 TB WD MY PASSPORT ULTRA PORTATIL AZUL 2.5 USB 3.0 WIN/MAC/COPIA DE SEG AUTOM/CONT</t>
  </si>
  <si>
    <t>WDBMWV0020BBL-NESN</t>
  </si>
  <si>
    <t>HD-735</t>
  </si>
  <si>
    <t>DD EXT 2 TB WD MY PASSPORT ULTRA PORTATIL ROJO 2.5 USB 3.0 WIN/MAC/COPIA DE SEG AUTOM/CONT</t>
  </si>
  <si>
    <t>WDBMWV0020BRD-NESN</t>
  </si>
  <si>
    <t>HD-734</t>
  </si>
  <si>
    <t>DD EXT 1 TB WD MY PASSPORT ULTRA PORTATIL TITANIUM 2.5 USB 3.0 WIN/MAC/COPIA DE SEG AUTOM/CONT</t>
  </si>
  <si>
    <t>WDBZFP0010BTT-NESN</t>
  </si>
  <si>
    <t>HD-733</t>
  </si>
  <si>
    <t>DD EXT 1 TB WD MY PASSPORT ULTRA PORTATIL ROJO 2.5 USB 3.0 WIN/MAC/COPIA DE SEG AUTOM/CONT</t>
  </si>
  <si>
    <t>WDBZFP0010BRD-NESN</t>
  </si>
  <si>
    <t>HD-732</t>
  </si>
  <si>
    <t>DD EXT 1 TB WD MY PASSPORT ULTRA PORTATIL AZUL 2.5 USB 3.0 WIN/MAC/COPIA DE SEG AUTOM/CONT</t>
  </si>
  <si>
    <t>WDBZFP0010BBL-NESN</t>
  </si>
  <si>
    <t>HD-731</t>
  </si>
  <si>
    <t>WDBZYL0020BSL-NESN</t>
  </si>
  <si>
    <t>HD-730</t>
  </si>
  <si>
    <t>DD EXT 1 TB WD MY PASSPORT ULTRA PORTATIL NEGRO 2.5 USB 3.0 WIN/MAC/COPIA DE SEG AUTOM/CONT</t>
  </si>
  <si>
    <t>WDBZFP0010BBK-NESN</t>
  </si>
  <si>
    <t>HD-728</t>
  </si>
  <si>
    <t>DD EXT 500 GB WD ELEMENTS PORTATIL NEGRO 2.5 USB 3.0 WIN / MAC</t>
  </si>
  <si>
    <t>WDBUZG5000ABK-NESN</t>
  </si>
  <si>
    <t>HD-727</t>
  </si>
  <si>
    <t>DD EXT 3 TB WD MY BOOK P/MAC ESCRITORIO NEGRO 3.5 USB 3.0 MAC/WIN/COPIA DE SEG AUTOM/CONT</t>
  </si>
  <si>
    <t>WDBYCC0030HBK-NESN</t>
  </si>
  <si>
    <t>HD-723</t>
  </si>
  <si>
    <t>DD EXT 2 TB WD MY BOOK P/MAC ESCRITORIO NEGRO 3.5 USB 3.0 MAC/WIN/COPIA DE SEG AUTOM/CONT</t>
  </si>
  <si>
    <t>WDBYCC0020HBK-NESN</t>
  </si>
  <si>
    <t>HD-722</t>
  </si>
  <si>
    <t>DD EXT 4 TB WD MY BOOK ESCRITORIO NEGRO 3.5 USB 3.0 WIN/MAC/COPIA DE SEG AUTOM/CONT</t>
  </si>
  <si>
    <t>WDBFJK0040HBK-NESN</t>
  </si>
  <si>
    <t>HD-721</t>
  </si>
  <si>
    <t>DD EXT 3 TB WD MY BOOK ESCRITORIO NEGRO 3.5 USB 3.0 WIN/MAC/COPIA DE SEG AUTOM/CONT</t>
  </si>
  <si>
    <t>WDBFJK0030HBK-NESN</t>
  </si>
  <si>
    <t>HD-720</t>
  </si>
  <si>
    <t>DD EXT 2 TB WD MY BOOK ESCRITORIO NEGRO 3.5 USB 3.0 WIN/MAC/COPIA DE SEG AUTOM/CONT</t>
  </si>
  <si>
    <t>WDBFJK0020HBK-NESN</t>
  </si>
  <si>
    <t>HD-719</t>
  </si>
  <si>
    <t>DISCO DURO INTERNO TOSHIBA 2.5 1TB SATA 3.0GB/S 8MB 5400 RPM P/NOTEBOOK</t>
  </si>
  <si>
    <t>PH2100U-1I54</t>
  </si>
  <si>
    <t>HD-718</t>
  </si>
  <si>
    <t>DISCO DURO INTERNO TOSHIBA 3.5 2TB SATA 6GB/S 64MB 7200 RPM</t>
  </si>
  <si>
    <t>PH3200U-1I72</t>
  </si>
  <si>
    <t>HD-717</t>
  </si>
  <si>
    <t>DISCO DURO WD RE 3.5 500GB SATA3 6GB/S 64MB 7.2K RPM 24X7 HOT PLUG P/NAS 6-12BAHIAS/SERVER/DATA CENT</t>
  </si>
  <si>
    <t>WD5003ABYZ</t>
  </si>
  <si>
    <t>HD-716</t>
  </si>
  <si>
    <t>DISCO DURO WD RE 3.5 1TB SATA3 6GB/S 64MB 7.2K RPM 24X7 HOT PLUG P/NAS 6-12BAHIAS/SERVER/DATA CENTER</t>
  </si>
  <si>
    <t>WD1003FBYZ</t>
  </si>
  <si>
    <t>HD-715</t>
  </si>
  <si>
    <t>DISCO DURO WD RE 3.5 2TB SAS 6GB/S 32MB 7.2K RPM 24X7 HOT PLUG P/NAS 6-12BAHIAS/SERVER/DATA CENTER</t>
  </si>
  <si>
    <t>WD2001FYYG</t>
  </si>
  <si>
    <t>HD-714</t>
  </si>
  <si>
    <t>DISCO DURO WD RE 3.5 3TB SAS 6GB/S 32MB 7.2K RPM 24X7 HOT PLUG P/NAS 6-12 BAHIAS/SERVER/DATA CENTER</t>
  </si>
  <si>
    <t>WD3001FYYG</t>
  </si>
  <si>
    <t>HD-713</t>
  </si>
  <si>
    <t>DISCO DURO WD RE 3.5 4TB SAS 6GB/S 32MB 7.2K RPM 24X7 HOT PLUG P/NAS 6-12 BAHIAS/SERVER/DATA CENTER</t>
  </si>
  <si>
    <t>WD4001FYYG</t>
  </si>
  <si>
    <t>HD-712</t>
  </si>
  <si>
    <t>DISCO DURO WD XE 3.5 600GB SAS 6GB/S 32MB 10K RPM 24X7 HOT PLUG P/SERVER/DATA CENTER</t>
  </si>
  <si>
    <t>WD6001HKHG</t>
  </si>
  <si>
    <t>HD-710</t>
  </si>
  <si>
    <t>DISCO DURO WD XE 3.5 900GB SAS 6GB/S 32MB 10K RPM 24X7 HOT PLUG P/SERVER/DATA CENTER</t>
  </si>
  <si>
    <t>WD9001HKHG</t>
  </si>
  <si>
    <t>HD-709</t>
  </si>
  <si>
    <t>DISCO DURO WD XE 2.5 300GB SAS 6GB/S 32MB 10K RPM 24X7 HOT PLUG P/SERVER/DATA CENTER</t>
  </si>
  <si>
    <t>WD3001BKHG</t>
  </si>
  <si>
    <t>HD-708</t>
  </si>
  <si>
    <t>DISCO DURO WD XE 2.5 600GB SAS 6GB/S 32MB 10K RPM 24X7 HOT PLUG P/SERVER/DATA CENTER</t>
  </si>
  <si>
    <t>WD6001BKHG</t>
  </si>
  <si>
    <t>HD-707</t>
  </si>
  <si>
    <t>DISCO DURO WD AV-GP 3.5 2TB SATA3 6GB/S 64MB 240HRS DE VIDEO HD INTELLIPOWER 24X7 P/VIDEO VIGILANCIA</t>
  </si>
  <si>
    <t>WD20EURX</t>
  </si>
  <si>
    <t>HD-705</t>
  </si>
  <si>
    <t>DISCO DURO WD AV-GP 3.5 3TB SATA3 6GB/S 64MB 360HRS DE VIDEO HD INTELLIPOWER 24X7 P/VIDEO VIGILANCIA</t>
  </si>
  <si>
    <t>WD30EURX</t>
  </si>
  <si>
    <t>HD-704</t>
  </si>
  <si>
    <t>DISCO DURO WD AV-GP 2.5 500GB SATA2 3GB/S 16MB 60HRS DE VIDEO HD INTELLIPOWER 24X7 P/VIDEO VIGILANCI</t>
  </si>
  <si>
    <t>WD5000LUCT</t>
  </si>
  <si>
    <t>HD-703</t>
  </si>
  <si>
    <t>DISCO DURO WD SE 3.5 4TB SATA3 6GB/S 64MB 7.2K RPM 24X7 HOT PLUG P/NAS 2-12 BAHIAS/SERVER</t>
  </si>
  <si>
    <t>WD4000F9YZ</t>
  </si>
  <si>
    <t>HD-699</t>
  </si>
  <si>
    <t>DISCO DURO WD GREEN 2.5 1.5TB SATA3 6GB/S 8MB INTELLIPOWER 15MM P/SOLUCIONES PERSONALIZADAS</t>
  </si>
  <si>
    <t>WD15NPVX</t>
  </si>
  <si>
    <t>HD-698</t>
  </si>
  <si>
    <t>DISCO DURO WD BLACK 2.5 500GB SATA3 6GB/S 16MB 7200 RPM 9.5MM P/NOTEBOOK DE ALTO RENDIMIENTO</t>
  </si>
  <si>
    <t>WD5000BPKX</t>
  </si>
  <si>
    <t>HD-696</t>
  </si>
  <si>
    <t>DISCO DURO WD BLACK 2.5 750GB SATA3 6GB/S 16MB 7200 RPM 9.5MM P/NOTEBOOK DE ALTO RENDIMIENTO</t>
  </si>
  <si>
    <t>WD7500BPKX</t>
  </si>
  <si>
    <t>HD-695</t>
  </si>
  <si>
    <t>DISCO DURO WD SE 3.5 2TB SATA3 6GB/S 64MB 7.2K RPM 24X7 HOT PLUG P/NAS 2-12 BAHIAS/SERVER</t>
  </si>
  <si>
    <t>WD2000F9YZ</t>
  </si>
  <si>
    <t>HD-694</t>
  </si>
  <si>
    <t>DISCO DURO WD SE 3.5 3TB SATA3 6GB/S 64MB 7.2K RPM 24X7 HOT PLUG P/NAS 2-12 BAHIAS/SERVER</t>
  </si>
  <si>
    <t>WD3000F9YZ</t>
  </si>
  <si>
    <t>HD-693</t>
  </si>
  <si>
    <t>DISCO DURO WD BLUE 2.5 750GB SATA3 6GB/S 8MB 5400 RPM 9.5MM P/NOTEBOOK COMP. BASICO</t>
  </si>
  <si>
    <t>WD7500BPVX</t>
  </si>
  <si>
    <t>HD-689</t>
  </si>
  <si>
    <t>DISCO DURO WD BLUE 2.5 1TB SATA3 6GB/S 8MB 5400 RPM 9.5MM P/NOTEBOOK COMP. BASICO</t>
  </si>
  <si>
    <t>WD10JPVX</t>
  </si>
  <si>
    <t>HD-688</t>
  </si>
  <si>
    <t>DISCO DURO WD GREEN 3.5 1TB SATA3 6GB/S 64MB INTELLIPOWER P/PC COMP BASICO C/AHORRO DE ENERGIA</t>
  </si>
  <si>
    <t>WD10EZRX</t>
  </si>
  <si>
    <t>HD-687</t>
  </si>
  <si>
    <t>DISCO DURO WD GREEN 3.5 500GB SATA3 6GB/S 64MB INTELLIPOWER P/PC COMP BASICO C/AHORRO DE ENRGIA</t>
  </si>
  <si>
    <t>WD5000AZRX</t>
  </si>
  <si>
    <t>HD-686</t>
  </si>
  <si>
    <t>DD EXT 2 TB WD MY PASSPORT ULTRA PORTATIL NEGRO 2.5 USB 3.0 WIN/MAC/COPIA DE SEG AUTOM/CONT</t>
  </si>
  <si>
    <t>WDBMWV0020BBK-NESN</t>
  </si>
  <si>
    <t>HD-682</t>
  </si>
  <si>
    <t>DISCO DURO HP P2000 1TB 6G SAS 7.2K 3.5IN MDL HDD</t>
  </si>
  <si>
    <t>AP861A</t>
  </si>
  <si>
    <t>HD-678</t>
  </si>
  <si>
    <t>WD40EFRX</t>
  </si>
  <si>
    <t>HD-675</t>
  </si>
  <si>
    <t>DISCO DURO WD GREEN 3.5 4TB SATA3 6GB/S 64MB INTELLIPOWER P/PC COMP BASICO C/AHORRO DE ENERGIA</t>
  </si>
  <si>
    <t>WD40EZRX</t>
  </si>
  <si>
    <t>HD-674</t>
  </si>
  <si>
    <t>DD EXT 2 TB ADATA HV620 DASHDRIVE 2,5 USB 3 NEGRO W8/W7/MAC/LINUX</t>
  </si>
  <si>
    <t>AHV620-2TU3-CBK</t>
  </si>
  <si>
    <t>HD-670</t>
  </si>
  <si>
    <t>DD EXT 1 TB ADATA HV620 DASHDRIVE 2.5 USB 3.0 NEGRO W8/W7/MAC/LINUX</t>
  </si>
  <si>
    <t>AHV620-1TU3-CBK</t>
  </si>
  <si>
    <t>HD-667</t>
  </si>
  <si>
    <t>DISCO DURO WD BLUE 2.5 500GB SATA3 6GB/S 8MB 5400 RPM 7MM P/NOTEBOOK/ULTRABOOK COMP. BASICO</t>
  </si>
  <si>
    <t>WD5000LPVX</t>
  </si>
  <si>
    <t>HD-661</t>
  </si>
  <si>
    <t>DISCO DURO WD BLUE 2.5 320GB SATA3 6GB/S 8MB 5400 RPM 7MM P/NOTEBOOK/ULTRABOOK COMP. BASICO</t>
  </si>
  <si>
    <t>WD3200LPVX</t>
  </si>
  <si>
    <t>HD-660</t>
  </si>
  <si>
    <t>DISCO DURO WD RE 3.5 2TB SATA3 6GB/S 64MB 7.2K RPM 24X7 HOT PLUG P/NAS 6-12BAHIAS/SERVER/DATA CENTER</t>
  </si>
  <si>
    <t>WD2000FYYZ</t>
  </si>
  <si>
    <t>HD-659</t>
  </si>
  <si>
    <t>DD EXT 1 TB WD ELEMENTS PORTATIL NEGRO 2.5 USB 3.0 WIN / MAC</t>
  </si>
  <si>
    <t>WDBUZG0010BBK-NESN</t>
  </si>
  <si>
    <t>HD-655</t>
  </si>
  <si>
    <t>DISCO DURO SEAGATE BARRACUDA 3.5 1 TB SATA3 6GB/S 7200RPM 64MB P/PC</t>
  </si>
  <si>
    <t>ST1000DM003</t>
  </si>
  <si>
    <t>HD-653</t>
  </si>
  <si>
    <t>DD EXT 1 TB SONY 2.5 HD-E1 USB 3.0/2.0 ALUMINIO PLATA</t>
  </si>
  <si>
    <t>HD-E1/SO</t>
  </si>
  <si>
    <t>HD-645</t>
  </si>
  <si>
    <t>DD EXT 1 TB SONY 2.5 HD-E1 USB 3.0/2.0/ALUMINIO/NEGRO</t>
  </si>
  <si>
    <t>HD-E1/BO</t>
  </si>
  <si>
    <t>HD-644</t>
  </si>
  <si>
    <t>DD EXT 500 GB SONY 2.5 HD-EG5S USB 3.0/2.0ALUMINIO PLATA</t>
  </si>
  <si>
    <t>HD-EG5S</t>
  </si>
  <si>
    <t>HD-637</t>
  </si>
  <si>
    <t>DD EXT 500 GB SONY 2.5 HD-EG5S USB 3.0/2.0ALUMINIO NEGRO</t>
  </si>
  <si>
    <t>HD-EG5B</t>
  </si>
  <si>
    <t>HD-636</t>
  </si>
  <si>
    <t>DISCO DURO WD GREEN 3.5 2TB SATA3 6GB/S 64MB INTELLIPOWER P/PC COMP BASICO C/AHORRO DE ENERGIA</t>
  </si>
  <si>
    <t>WD20EZRX</t>
  </si>
  <si>
    <t>HD-634</t>
  </si>
  <si>
    <t>DD EXT 4 TB SEAGATE 3.5 EXPANSION ESCRITORIO USB 3.0 NEGRO C/ADAPT ELEC, WIN</t>
  </si>
  <si>
    <t>STBV4000100</t>
  </si>
  <si>
    <t>HD-628</t>
  </si>
  <si>
    <t>TS1TSJ25H3P</t>
  </si>
  <si>
    <t>HD-611</t>
  </si>
  <si>
    <t>TS1TSJ25M3</t>
  </si>
  <si>
    <t>HD-610</t>
  </si>
  <si>
    <t>DISCO DURO HP 2 TB 6G 7.2K SATA 3.5 SC HOT PLUG P/GEN8</t>
  </si>
  <si>
    <t>658079-B21</t>
  </si>
  <si>
    <t>HD-609</t>
  </si>
  <si>
    <t>DISCO DURO HP 1TB 6G 7.2K SAS 3.5 LFF HOT PLUG</t>
  </si>
  <si>
    <t>652753-B21</t>
  </si>
  <si>
    <t>HD-608</t>
  </si>
  <si>
    <t>DISCO DURO HP 146 GB 6G 15K SAS 2.5 SFF HOT PLUG</t>
  </si>
  <si>
    <t>652605-B21</t>
  </si>
  <si>
    <t>HD-606</t>
  </si>
  <si>
    <t>DISCO DURO HP 300 GB 6G 10K SAS 2.5 SFF HOT PLUG</t>
  </si>
  <si>
    <t>652564-B21</t>
  </si>
  <si>
    <t>HD-605</t>
  </si>
  <si>
    <t>DISCO DURO HP 300 GB 6G 15K SAS 2.5 SFF HOT PLUG</t>
  </si>
  <si>
    <t>652611-B21</t>
  </si>
  <si>
    <t>HD-604</t>
  </si>
  <si>
    <t>DISCO DURO HP 450 GB 6G 10K SAS 2.5 SFF HOT PLUG</t>
  </si>
  <si>
    <t>652572-B21</t>
  </si>
  <si>
    <t>HD-603</t>
  </si>
  <si>
    <t>DISCO DURO HP 450 GB 6G 15K SAS 3.5 LFF HOT PLUG</t>
  </si>
  <si>
    <t>652615-B21</t>
  </si>
  <si>
    <t>HD-602</t>
  </si>
  <si>
    <t>DISCO DURO HP 500 GB 6G 7.2K SAS 2.5 SFF HOT PLUG</t>
  </si>
  <si>
    <t>652745-B21</t>
  </si>
  <si>
    <t>HD-600</t>
  </si>
  <si>
    <t>DISCO DURO HP 500 GB 6G 7.2K SATA 2.5 SFF HOT PLUG</t>
  </si>
  <si>
    <t>655708-B21</t>
  </si>
  <si>
    <t>HD-599</t>
  </si>
  <si>
    <t>DISCO DURO HP 500 GB 6G 7.2K SATA 3.5 LFF NO HOT PLUG</t>
  </si>
  <si>
    <t>659341-B21</t>
  </si>
  <si>
    <t>HD-598</t>
  </si>
  <si>
    <t>DISCO DURO HP 600 GB 6G 10K SAS 2.5 SFF HOT PLUG</t>
  </si>
  <si>
    <t>652583-B21</t>
  </si>
  <si>
    <t>HD-597</t>
  </si>
  <si>
    <t>DISCO DURO HP 900 GB 6G 10K SAS 2.5 SFF HOT PLUG</t>
  </si>
  <si>
    <t>652589-B21</t>
  </si>
  <si>
    <t>HD-594</t>
  </si>
  <si>
    <t>DISCO DURO HP 1 TB 6G 7.2K SATA 2.5 SFF HOT PLUG</t>
  </si>
  <si>
    <t>655710-B21</t>
  </si>
  <si>
    <t>HD-593</t>
  </si>
  <si>
    <t>DISCO DURO HP 2 TB 6G 7.2K SATA 3.5 LFF NO HOT PLUG</t>
  </si>
  <si>
    <t>659339-B21</t>
  </si>
  <si>
    <t>HD-590</t>
  </si>
  <si>
    <t>DISCO DURO HP 3 TB 6G 7.2K SATA 3.5 LFF HOT PLUG</t>
  </si>
  <si>
    <t>628061-B21</t>
  </si>
  <si>
    <t>HD-588</t>
  </si>
  <si>
    <t>DISCO DURO HP 3 TB 6G 7.2K SATA 3.5 LFF NO HOT PLUG</t>
  </si>
  <si>
    <t>628065-B21</t>
  </si>
  <si>
    <t>HD-587</t>
  </si>
  <si>
    <t>DISCO DURO HP 1 TB 6G 7.2K SAS 2.5  HOT PLUG</t>
  </si>
  <si>
    <t>652749-B21</t>
  </si>
  <si>
    <t>HD-586</t>
  </si>
  <si>
    <t>ASP600S3-128GM-C</t>
  </si>
  <si>
    <t>HD-582</t>
  </si>
  <si>
    <t>ASP600S3-64GM-C</t>
  </si>
  <si>
    <t>HD-581</t>
  </si>
  <si>
    <t>DISCO DURO WD RE 3.5 4TB SATA3 6GB/S 64MB 7.2K RPM 24X7 HOT PLUG P/NAS 6-12BAHIAS/SERVER/DATA CENTER</t>
  </si>
  <si>
    <t>WD4000FYYZ</t>
  </si>
  <si>
    <t>HD-565</t>
  </si>
  <si>
    <t>DISCO DURO WD RE 3.5 3TB SATA3 6GB/S 64MB 7.2K RPM 24X7 HOT PLUG P/NAS 6-12BAHIAS/SERVER/DATA CENTER</t>
  </si>
  <si>
    <t>WD3000FYYZ</t>
  </si>
  <si>
    <t>HD-564</t>
  </si>
  <si>
    <t>WD30EFRX</t>
  </si>
  <si>
    <t>HD-562</t>
  </si>
  <si>
    <t>DISCO DURO HP 500 GB 6G 7.2K SATA 3.5 HOT PLUG MDL</t>
  </si>
  <si>
    <t>658071-B21</t>
  </si>
  <si>
    <t>HD-559</t>
  </si>
  <si>
    <t>DISCO DURO WD BLACK 3.5 500GB SATA3 6GB/S 64MB 7200 RPM P/PC DE ALTO RENDIMIENTO</t>
  </si>
  <si>
    <t>WD5003AZEX</t>
  </si>
  <si>
    <t>HD-546</t>
  </si>
  <si>
    <t>DISCO DURO SEAGATE BARRACUDA 3.5 3 TB SATA3 6GB/S 7200RPM 64MB P/PC</t>
  </si>
  <si>
    <t>ST3000DM001</t>
  </si>
  <si>
    <t>HD-542</t>
  </si>
  <si>
    <t>DISCO DURO SEAGATE BARRACUDA 3.5 2 TB SATA3 6GB/S 7200RPM 64MB P/PC</t>
  </si>
  <si>
    <t>ST2000DM001</t>
  </si>
  <si>
    <t>HD-541</t>
  </si>
  <si>
    <t>DISCO DURO SEAGATE BARRACUDA 3.5 500 GB SATA3 6GB/S 7200RPM 16MB P/PC</t>
  </si>
  <si>
    <t>ST500DM002</t>
  </si>
  <si>
    <t>HD-539</t>
  </si>
  <si>
    <t>ASX900S3-512GM-C</t>
  </si>
  <si>
    <t>HD-532</t>
  </si>
  <si>
    <t>ASX900S3-256GM-C</t>
  </si>
  <si>
    <t>HD-531</t>
  </si>
  <si>
    <t>DISCO DURO WD BLUE 3.5 1TB SATA3 6GB S 64MB 7200 RPM P/PC COMP BASICO</t>
  </si>
  <si>
    <t>WD10EZEX</t>
  </si>
  <si>
    <t>HD-528</t>
  </si>
  <si>
    <t>DD EXT 3 TB SEAGATE 3.5 EXPANSION ESCRITORIO USB 3.0 NEGRO C/ADAPT ELEC, WIN</t>
  </si>
  <si>
    <t>STBV3000100</t>
  </si>
  <si>
    <t>HD-515</t>
  </si>
  <si>
    <t>DD EXT 2 TB SEAGATE 3.5 EXPANSION ESCRITORIO USB 3.0 NEGRO C/ADAPT ELEC, WIN</t>
  </si>
  <si>
    <t>STBV2000100</t>
  </si>
  <si>
    <t>HD-514</t>
  </si>
  <si>
    <t>DD EXT 1 TB SEAGATE 2.5 EXPANSION PORTATIL NEGRO USB 3.0 WIN</t>
  </si>
  <si>
    <t>STBX1000101</t>
  </si>
  <si>
    <t>HD-504</t>
  </si>
  <si>
    <t>ASX900S3-128GM-C</t>
  </si>
  <si>
    <t>HD-503</t>
  </si>
  <si>
    <t>DD EXT 3 TB ADATA NH03 3.5 USB 3.0/2.0 NEGRO W7/MAC/LIN</t>
  </si>
  <si>
    <t>ANH03-3TU3-CBK</t>
  </si>
  <si>
    <t>HD-496</t>
  </si>
  <si>
    <t>DD EXT 1 TB ADATA HD710 2.5 USB 3.0 CONTRAGOLPES AZUL W7/MAC/LINUX</t>
  </si>
  <si>
    <t>AHD710-1TU3-CBL</t>
  </si>
  <si>
    <t>HD-494</t>
  </si>
  <si>
    <t>DD EXT 1 TB ADATA HD710 2.5 USB 3.0 CONTRAGOLPES NEGRO W7/MAC/LINUX</t>
  </si>
  <si>
    <t>AHD710-1TU3-CBK</t>
  </si>
  <si>
    <t>HD-493</t>
  </si>
  <si>
    <t>DD EXT 500 GB ADATA HD710 2.5 USB 3.0 CONTRAGOLPES AZUL W7/MAC/LINUX</t>
  </si>
  <si>
    <t>AHD710-500GU3-CBL</t>
  </si>
  <si>
    <t>HD-492</t>
  </si>
  <si>
    <t>DD EXT 500 GB ADATA HD710 2.5 USB 3.0 CONTRAGOLPES NEGRO W7/MAC/LINUX</t>
  </si>
  <si>
    <t>AHD710-500GU3-CBK</t>
  </si>
  <si>
    <t>HD-490</t>
  </si>
  <si>
    <t>WD20EFRX</t>
  </si>
  <si>
    <t>HD-480</t>
  </si>
  <si>
    <t>WD10EFRX</t>
  </si>
  <si>
    <t>HD-479</t>
  </si>
  <si>
    <t>DISCO DURO HP 1 TB 6G 7.2K SATA 3.5 SC HOT PLUG P/GEN8</t>
  </si>
  <si>
    <t>657750-B21</t>
  </si>
  <si>
    <t>HD-478</t>
  </si>
  <si>
    <t>DISCO DURO WD AV-GP 3.5 1TB SATA3 6GB/S 64MB 120HRS DE VIDEO HD INTELLIPOWER 24X7 P/VIDEO VIGILANCIA</t>
  </si>
  <si>
    <t>WD10EURX</t>
  </si>
  <si>
    <t>HD-466</t>
  </si>
  <si>
    <t>DISCO DURO WD AV-GP 3.5 500GB SATA3 6GB/S 32MB 60HRS DE VIDEO HD INTELLIPOWER 24X7 P/VIDEO VIGILANCI</t>
  </si>
  <si>
    <t>WD5000AUDX</t>
  </si>
  <si>
    <t>HD-465</t>
  </si>
  <si>
    <t>WD3200BPVT</t>
  </si>
  <si>
    <t>HD-453</t>
  </si>
  <si>
    <t>DISCO DURO WD GREEN 3.5 3TB SATA3 6GB/S 64MB INTELLIPOWER P/PC COMP BASICO C/AHORRO DE ENERGIA</t>
  </si>
  <si>
    <t>WD30EZRX</t>
  </si>
  <si>
    <t>HD-451</t>
  </si>
  <si>
    <t>DISCO DURO WD BLUE 3.5 320GB SATA3 6GB/S 16MB 7200 RPM P/PC COMP BASICO</t>
  </si>
  <si>
    <t>WD3200AAKX</t>
  </si>
  <si>
    <t>HD-448</t>
  </si>
  <si>
    <t>DISCO DURO WD BLUE 3.5 500GB SATA3 6GB/S 16MB 7200 RPM P/PC COMP BASICO</t>
  </si>
  <si>
    <t>WD5000AAKX</t>
  </si>
  <si>
    <t>HD-433</t>
  </si>
  <si>
    <t>DISCO DURO WD BLUE 3.5 250GB SATA3 6GB/S 16MB 7200 RPM P/PC COMP BASICO</t>
  </si>
  <si>
    <t>WD2500AAKX</t>
  </si>
  <si>
    <t>HD-432</t>
  </si>
  <si>
    <t>DISCO DURO HP 300 GB 6G 15K SAS 2.5 DP HOT PLUG</t>
  </si>
  <si>
    <t>627117-B21</t>
  </si>
  <si>
    <t>HD-431</t>
  </si>
  <si>
    <t>DD EXT 2 TB ADATA NH03 3.5 USB 3.0/2.0 NEGRO W7/MAC/LINUX</t>
  </si>
  <si>
    <t>ANH03-2TU3-CUSBK ANH03-2TU3-CBK</t>
  </si>
  <si>
    <t>HD-429</t>
  </si>
  <si>
    <t>DISCO DURO HP 600GB 6G 15K SAS 3.5</t>
  </si>
  <si>
    <t>AP860A</t>
  </si>
  <si>
    <t>HD-414</t>
  </si>
  <si>
    <t>DISCO DURO HP 1TB 3G 7.2K SATA 2.5 HOT PLUG</t>
  </si>
  <si>
    <t>625609-B21</t>
  </si>
  <si>
    <t>HD-390</t>
  </si>
  <si>
    <t>DISCO DURO HP 1TB 6G 7.2K SAS 2.5 DP HOT PLUG</t>
  </si>
  <si>
    <t>605835-B21</t>
  </si>
  <si>
    <t>HD-389</t>
  </si>
  <si>
    <t>DISCO DURO HP 450GB 6G 15K SAS 3.5 DP HOT PLUG</t>
  </si>
  <si>
    <t>516816-B21</t>
  </si>
  <si>
    <t>HD-387</t>
  </si>
  <si>
    <t>DISCO DURO HP 1TB 6G 7.2K SAS 3.5 DP HOT PLUG</t>
  </si>
  <si>
    <t>507614-B21</t>
  </si>
  <si>
    <t>HD-382</t>
  </si>
  <si>
    <t>DISCO DURO HP 450 GB 6G 10K SAS 2.5 DP HOT PLUG</t>
  </si>
  <si>
    <t>581284-B21</t>
  </si>
  <si>
    <t>HD-379</t>
  </si>
  <si>
    <t>DISCO DURO HP 146 GB 6G 15K SAS 2.5</t>
  </si>
  <si>
    <t>512547-B21</t>
  </si>
  <si>
    <t>HD-347</t>
  </si>
  <si>
    <t>DISCO DURO HP 600 GB 6G 10K SAS 2.5 DP HOT PLUG</t>
  </si>
  <si>
    <t>581286-B21</t>
  </si>
  <si>
    <t>HD-339</t>
  </si>
  <si>
    <t>DISCO DURO HP 300 GB 6G 15K SAS 3.5</t>
  </si>
  <si>
    <t>516814-B21</t>
  </si>
  <si>
    <t>HD-303</t>
  </si>
  <si>
    <t>DISCO DURO HP 2 TB 7.2K SATA 3.5</t>
  </si>
  <si>
    <t>507632-B21</t>
  </si>
  <si>
    <t>HD-302</t>
  </si>
  <si>
    <t>DISCO DURO HP 2 TB 3G 7.2K SATA 3.5 NON-HOT PLUG</t>
  </si>
  <si>
    <t>507774-B21</t>
  </si>
  <si>
    <t>HD-301</t>
  </si>
  <si>
    <t>DISCO DURO HP 1 TB 3G 7.2K SATA 3.5 LFF NON-HOT PLUG</t>
  </si>
  <si>
    <t>507772-B21</t>
  </si>
  <si>
    <t>HD-300</t>
  </si>
  <si>
    <t>DISCO DURO HP 500 GB 6G 7.2K SAS 2.5 DP HOT PLUG</t>
  </si>
  <si>
    <t>507610-B21</t>
  </si>
  <si>
    <t>HD-281</t>
  </si>
  <si>
    <t>DISCO DURO HP 300 GB 6G 10K SAS 2.5 DP HOT PLUG</t>
  </si>
  <si>
    <t>507127-B21</t>
  </si>
  <si>
    <t>HD-280</t>
  </si>
  <si>
    <t>DISCO DURO HP 500 GB 3G 7.2K SATA 3.5 HOT PLUG</t>
  </si>
  <si>
    <t>458928-B21</t>
  </si>
  <si>
    <t>HD-195</t>
  </si>
  <si>
    <t>DISCO DURO HP 1 TB 7.2K SATA 3.5 HOT PLUG</t>
  </si>
  <si>
    <t>454146-B21</t>
  </si>
  <si>
    <t>HD-191</t>
  </si>
  <si>
    <t>DISCO DURO HP 500 GB 7.2 K SATA NON-HOT PLUG</t>
  </si>
  <si>
    <t>458941-B21</t>
  </si>
  <si>
    <t>HD-166</t>
  </si>
  <si>
    <t>TONER LEXMARK NEGRO RENDIMIENTO ESTANDAR 3500P PARA E260/E360</t>
  </si>
  <si>
    <t>CONSUMIBLES</t>
  </si>
  <si>
    <t>E260A11L</t>
  </si>
  <si>
    <t>CN-993</t>
  </si>
  <si>
    <t>TONER SAMSUNG NEGRO D105L P/ ML-1910, ML-1915, SCX4600, SCX-4623F / 2,500 PAG.</t>
  </si>
  <si>
    <t>MLT-D105L/XAX</t>
  </si>
  <si>
    <t>CN-979</t>
  </si>
  <si>
    <t>TONER SAMSUNG NEGRO D105S P/ ML-1910, ML-2525, SCX4600, SCX4623F / 1,500 PAG</t>
  </si>
  <si>
    <t>MLT-D105S/XAX</t>
  </si>
  <si>
    <t>CN-978</t>
  </si>
  <si>
    <t>TOALLAS LIMPIADORAS ANTIESTATICAS PERFECT CHOICE</t>
  </si>
  <si>
    <t>PC-030270</t>
  </si>
  <si>
    <t>CN-975</t>
  </si>
  <si>
    <t>CARTUCHO EPSON NEGRO MODELO 115, P/  T1110 / TX515FN</t>
  </si>
  <si>
    <t>T115126-AL</t>
  </si>
  <si>
    <t>CN-974</t>
  </si>
  <si>
    <t>CINTA OKI  NEGRA PARA ML1120</t>
  </si>
  <si>
    <t>43571801</t>
  </si>
  <si>
    <t>CN-971</t>
  </si>
  <si>
    <t>TONER OKI NEGRO PARA B410D/B410DN /MB460 /MB470 /MB480 /3500 IMPRESIONES</t>
  </si>
  <si>
    <t>43979101</t>
  </si>
  <si>
    <t>CN-970</t>
  </si>
  <si>
    <t>CINTA OKIDATA NEGRA PARA SERIE ML 400</t>
  </si>
  <si>
    <t>42377801</t>
  </si>
  <si>
    <t>CN-969</t>
  </si>
  <si>
    <t>CINTA OKI NEGRA PARA ML320 ML321 OKIPOS 172 180 Y 190</t>
  </si>
  <si>
    <t>52102001</t>
  </si>
  <si>
    <t>CN-968</t>
  </si>
  <si>
    <t>TONER OKI NEGRO PARA IMPRESORA OKI B6500N B6500DN DE 22500 IMPRESIONES</t>
  </si>
  <si>
    <t>52116002</t>
  </si>
  <si>
    <t>CN-966</t>
  </si>
  <si>
    <t>CE255X</t>
  </si>
  <si>
    <t>CN-964</t>
  </si>
  <si>
    <t>CE255A</t>
  </si>
  <si>
    <t>CN-963</t>
  </si>
  <si>
    <t>CARTUCHO HP 75XL TRICOLOR ALTO RENDIMIENTO (CB338WL)</t>
  </si>
  <si>
    <t>CB338WL</t>
  </si>
  <si>
    <t>CN-962</t>
  </si>
  <si>
    <t>CARTUCHO HP 74 XL NEGRO DE ALTO RENDIMIENTO (CB336WL)</t>
  </si>
  <si>
    <t>CB336WL</t>
  </si>
  <si>
    <t>CN-961</t>
  </si>
  <si>
    <t>TONER XEROX AMARILLO PARA PHASER 6360</t>
  </si>
  <si>
    <t>106R01216</t>
  </si>
  <si>
    <t>CN-950</t>
  </si>
  <si>
    <t>TONER XEROX MAGENTA PARA PHASER 7760</t>
  </si>
  <si>
    <t>106R01161</t>
  </si>
  <si>
    <t>CN-927</t>
  </si>
  <si>
    <t>CARTUCHO HP 940XL AMARILLO DE ALTO RENDIMIENTO (C4909AL)</t>
  </si>
  <si>
    <t>C4909AL</t>
  </si>
  <si>
    <t>CN-925</t>
  </si>
  <si>
    <t>CARTUCHO HP 940XL MAGENTA DE ALTO RENDIMIENTO (C4908AL)</t>
  </si>
  <si>
    <t>C4908AL</t>
  </si>
  <si>
    <t>CN-924</t>
  </si>
  <si>
    <t>CARTUCHO HP 940XL CYAN DE ALTO RENDIMIENTO (C4907AL)</t>
  </si>
  <si>
    <t>C4907AL</t>
  </si>
  <si>
    <t>CN-923</t>
  </si>
  <si>
    <t>CARTUCHO HP 940XL NEGRO DE ALTO RENDIMIENTO (C4906AL)</t>
  </si>
  <si>
    <t>C4906AL</t>
  </si>
  <si>
    <t>CN-922</t>
  </si>
  <si>
    <t>CE505X</t>
  </si>
  <si>
    <t>CN-921</t>
  </si>
  <si>
    <t>TONER CANON 120 PARA IMAGECLASS D1120/1150 RENDIMIENTO 5000 PAGINAS APROX</t>
  </si>
  <si>
    <t>2617B001AA</t>
  </si>
  <si>
    <t>CN-920</t>
  </si>
  <si>
    <t>TAMBOR BROTHER DR620</t>
  </si>
  <si>
    <t>DR620</t>
  </si>
  <si>
    <t>CN-917</t>
  </si>
  <si>
    <t>TONER BROTHER NEGRO TN650 ALTO RENDIMIENTO</t>
  </si>
  <si>
    <t>TN650</t>
  </si>
  <si>
    <t>CN-916</t>
  </si>
  <si>
    <t>TONER BROTHER TN620</t>
  </si>
  <si>
    <t>TN620</t>
  </si>
  <si>
    <t>CN-915</t>
  </si>
  <si>
    <t>CARTUCHO HP 11 AMARILLO (C4838A)</t>
  </si>
  <si>
    <t>C4838A</t>
  </si>
  <si>
    <t>CN-914</t>
  </si>
  <si>
    <t>CARTUCHO HP 11 MAGENTA (C4837A)</t>
  </si>
  <si>
    <t>C4837A</t>
  </si>
  <si>
    <t>CN-913</t>
  </si>
  <si>
    <t>CARTUCHO HP 11 CYAN (C4836A)</t>
  </si>
  <si>
    <t>C4836A</t>
  </si>
  <si>
    <t>CN-912</t>
  </si>
  <si>
    <t>CARTUCHO HP 10 NEGRO (C4844A)</t>
  </si>
  <si>
    <t>C4844A</t>
  </si>
  <si>
    <t>CN-911</t>
  </si>
  <si>
    <t>SILIMEX</t>
  </si>
  <si>
    <t>TOALLITA SECA</t>
  </si>
  <si>
    <t>CN-910</t>
  </si>
  <si>
    <t>ALCOHOL ISOPROPILICO CON ATOMIZADOR SILIMEX 250 ML</t>
  </si>
  <si>
    <t>ALCOHOL ISOPROPILICO</t>
  </si>
  <si>
    <t>CN-909</t>
  </si>
  <si>
    <t>CE251A</t>
  </si>
  <si>
    <t>CN-905</t>
  </si>
  <si>
    <t>CE250A</t>
  </si>
  <si>
    <t>CN-904</t>
  </si>
  <si>
    <t>CARTUCHO HP 920XL NEGRO OFFICEJET (CD975AL)</t>
  </si>
  <si>
    <t>CD975AL</t>
  </si>
  <si>
    <t>CN-903</t>
  </si>
  <si>
    <t>CARTUCHO HP 920XL AMARILLO OFFICEJET (CD974AL)</t>
  </si>
  <si>
    <t>CD974AL</t>
  </si>
  <si>
    <t>CN-902</t>
  </si>
  <si>
    <t>CARTUCHO HP 920XL MAGENTA OFFICEJET (CD973AL)</t>
  </si>
  <si>
    <t>CD973AL</t>
  </si>
  <si>
    <t>CN-901</t>
  </si>
  <si>
    <t>CARTUCHO HP 920XL CYAN OFFICEJET (CD972AL)</t>
  </si>
  <si>
    <t>CD972AL</t>
  </si>
  <si>
    <t>CN-900</t>
  </si>
  <si>
    <t>CARTUCHO HP 920 NEGRO OFFICEJET (CD971AL)</t>
  </si>
  <si>
    <t>CD971AL</t>
  </si>
  <si>
    <t>CN-899</t>
  </si>
  <si>
    <t>TONER SAMSUNG NEGRO 6320D8 P/SCX-6320, SCX-6122FN, SCX-6322DN / 8,000 PAG.</t>
  </si>
  <si>
    <t>SCX-6320D8/XAX</t>
  </si>
  <si>
    <t>CN-898</t>
  </si>
  <si>
    <t>CARTUCHO HP 940 AMARILLO OFFICEJET (C4905AL)</t>
  </si>
  <si>
    <t>C4905AL</t>
  </si>
  <si>
    <t>CN-897</t>
  </si>
  <si>
    <t>CARTUCHO HP 940 MAGENTA OFFICEJET (C4904AL)</t>
  </si>
  <si>
    <t>C4904AL</t>
  </si>
  <si>
    <t>CN-896</t>
  </si>
  <si>
    <t>CARTUCHO HP 940 CYAN OFFICEJET (C4903AL)</t>
  </si>
  <si>
    <t>C4903AL</t>
  </si>
  <si>
    <t>CN-895</t>
  </si>
  <si>
    <t>CARTUCHO HP 940 NEGRO OFFICEJET (C4902AL)</t>
  </si>
  <si>
    <t>C4902AL</t>
  </si>
  <si>
    <t>CN-894</t>
  </si>
  <si>
    <t>CABEZAL HP 940 CYAN/MAGENTA OFFICEJET (C4901A)</t>
  </si>
  <si>
    <t>C4901A</t>
  </si>
  <si>
    <t>CN-893</t>
  </si>
  <si>
    <t>CABEZAL HP 940 NEGRO/AMARILLO OFFICEJET (C4900A)</t>
  </si>
  <si>
    <t>C4900A</t>
  </si>
  <si>
    <t>CN-892</t>
  </si>
  <si>
    <t>CARTUCHO HP 564 AMARILLO P/C6380 (CB320WL)</t>
  </si>
  <si>
    <t>CB320WL</t>
  </si>
  <si>
    <t>CN-887</t>
  </si>
  <si>
    <t>CARTUCHO HP 564 MAGENTA P/C6380 (CB319WL)</t>
  </si>
  <si>
    <t>CB319WL</t>
  </si>
  <si>
    <t>CN-886</t>
  </si>
  <si>
    <t>CARTUCHO HP 564 CYAN P/C6380 (CB318WL)</t>
  </si>
  <si>
    <t>CB318WL</t>
  </si>
  <si>
    <t>CN-885</t>
  </si>
  <si>
    <t>CARTUCHO HP 564 PHOTO NEGRO P/C6380 (CB317WL)</t>
  </si>
  <si>
    <t>CB317WL</t>
  </si>
  <si>
    <t>CN-884</t>
  </si>
  <si>
    <t>CARTUCHO HP 564 NEGRO P/C6380 (CB316WL)</t>
  </si>
  <si>
    <t>CB316WL</t>
  </si>
  <si>
    <t>CN-883</t>
  </si>
  <si>
    <t>CINTA DE DATOS HP DAT 160 DE 160GB</t>
  </si>
  <si>
    <t>C8011A</t>
  </si>
  <si>
    <t>CN-880</t>
  </si>
  <si>
    <t>CARTUCHO EPSON AMARILLO P/ T40W / TX600FW / TX515FN / TX550 / T1110</t>
  </si>
  <si>
    <t>T103420-AL</t>
  </si>
  <si>
    <t>CN-867</t>
  </si>
  <si>
    <t>CARTUCHO EPSON MAGENTA P/ T40W / TX600FW / TX515FN / TX550 / T1110</t>
  </si>
  <si>
    <t>T103320-AL</t>
  </si>
  <si>
    <t>CN-866</t>
  </si>
  <si>
    <t>CARTUCHO EPSON CYAN P/ T40W / TX600FW / TX515FN / TX550 / T1110</t>
  </si>
  <si>
    <t>T103220-AL</t>
  </si>
  <si>
    <t>CN-865</t>
  </si>
  <si>
    <t>TONER LEXMARK NEGRO (34018HL)</t>
  </si>
  <si>
    <t>34018HL</t>
  </si>
  <si>
    <t>CN-860</t>
  </si>
  <si>
    <t>CE505A</t>
  </si>
  <si>
    <t>CN-859</t>
  </si>
  <si>
    <t>CARTUCHO HP 901 TRICOLOR OFFICE JET J4000</t>
  </si>
  <si>
    <t>CC656AL</t>
  </si>
  <si>
    <t>CN-858</t>
  </si>
  <si>
    <t>CARTUCHO HP NEGRO 901 OFICCEJET J4000</t>
  </si>
  <si>
    <t>CC653AL</t>
  </si>
  <si>
    <t>CN-857</t>
  </si>
  <si>
    <t>CARTUCHO CANON CL-211 XL COLOR P/IP2700,MP250,490,MX340</t>
  </si>
  <si>
    <t>2975B017AA</t>
  </si>
  <si>
    <t>CN-845</t>
  </si>
  <si>
    <t>CARTUCHO CANON PG-210 XL NEGRO P/IP2700,MP250490,MX340</t>
  </si>
  <si>
    <t>2973B017AA</t>
  </si>
  <si>
    <t>CN-844</t>
  </si>
  <si>
    <t>CARTUCHO CANON CL 211 COLOR P/IP2700 MP250 490 MX340</t>
  </si>
  <si>
    <t>2976B017AA</t>
  </si>
  <si>
    <t>CN-843</t>
  </si>
  <si>
    <t>CARTUCHO CANON PG 210 NEGRO P/IP2700 MP250 490 MX340</t>
  </si>
  <si>
    <t>2974B017AA</t>
  </si>
  <si>
    <t>CN-842</t>
  </si>
  <si>
    <t>CARTUCHO CANON CLI-221 AMARILLO P/IP3600,4700,MP560</t>
  </si>
  <si>
    <t>2949B016AA</t>
  </si>
  <si>
    <t>CN-841</t>
  </si>
  <si>
    <t>CARTUCHO CANON CLI-221 MAGENTA P/IP3600,4700,MP560</t>
  </si>
  <si>
    <t>2948B016AA</t>
  </si>
  <si>
    <t>CN-840</t>
  </si>
  <si>
    <t>CARTUCHO CANON CLI-221 CYAN P/IP3600, 4700, MP560</t>
  </si>
  <si>
    <t>2947B016AA</t>
  </si>
  <si>
    <t>CN-839</t>
  </si>
  <si>
    <t>CARTUCHO CANON CLI-221 NEGRO P/IP3600, 4700, MP560</t>
  </si>
  <si>
    <t>2946B016AA</t>
  </si>
  <si>
    <t>CN-838</t>
  </si>
  <si>
    <t>CARTUCHO CANON PGI-220 NEGRO P/IP3600, 4700, MP560</t>
  </si>
  <si>
    <t>2945B016AA</t>
  </si>
  <si>
    <t>CN-837</t>
  </si>
  <si>
    <t>CARTUCHO CANON CLI-36 COLOR IP 100</t>
  </si>
  <si>
    <t>1511B020AA</t>
  </si>
  <si>
    <t>CN-836</t>
  </si>
  <si>
    <t>CARTUCHO CANON PGI-35 NEGRO IP 100</t>
  </si>
  <si>
    <t>1509B020AA</t>
  </si>
  <si>
    <t>CN-835</t>
  </si>
  <si>
    <t>CC533A</t>
  </si>
  <si>
    <t>CN-829</t>
  </si>
  <si>
    <t>CC532A</t>
  </si>
  <si>
    <t>CN-828</t>
  </si>
  <si>
    <t>CC531A</t>
  </si>
  <si>
    <t>CN-827</t>
  </si>
  <si>
    <t>CC530A</t>
  </si>
  <si>
    <t>CN-826</t>
  </si>
  <si>
    <t>CARTUCHO HP 60 TRICOLOR P/INKJET (CC643WL)</t>
  </si>
  <si>
    <t>CC643WL</t>
  </si>
  <si>
    <t>CN-806</t>
  </si>
  <si>
    <t>CARTUCHO HP 60 NEGRO P/INKJET (CC640WL)</t>
  </si>
  <si>
    <t>CC640WL</t>
  </si>
  <si>
    <t>CN-805</t>
  </si>
  <si>
    <t>TONER SAMSUNG NEGRO D209S P/ SCX-4828FN, ML-2855ND / 2,000 PAG.</t>
  </si>
  <si>
    <t>MLT-D209S/XAX</t>
  </si>
  <si>
    <t>CN-804</t>
  </si>
  <si>
    <t>TONER SAMSUNG NEGRO D209L P/ SCX-4828FN, ML-2855ND / 5,000 PAG. ALTO RENDIMIENTO</t>
  </si>
  <si>
    <t>MLT-D209L/XAX</t>
  </si>
  <si>
    <t>CN-803</t>
  </si>
  <si>
    <t>TAMBOR BROTHER HL4000 - MFC/DCP9000</t>
  </si>
  <si>
    <t>DR110CL</t>
  </si>
  <si>
    <t>CN-800</t>
  </si>
  <si>
    <t>CARTUCHO LEXMARK NEGRO # 14 (18C2090)</t>
  </si>
  <si>
    <t>18C2090</t>
  </si>
  <si>
    <t>CN-798</t>
  </si>
  <si>
    <t>CARTUCHO LEXMARK TRICOLOR # 15 (18C2110)</t>
  </si>
  <si>
    <t>18C2110</t>
  </si>
  <si>
    <t>CN-797</t>
  </si>
  <si>
    <t>TONER SAMSUNG NEGRO D109S P/ SCX-4300 / 2,000 PAG.</t>
  </si>
  <si>
    <t>MLT-D109S/XAX</t>
  </si>
  <si>
    <t>CN-783</t>
  </si>
  <si>
    <t>TONER SAMSUNG AMARILLO Y409S P/ CLP310, 315, CLX3170FN, 3175 / 1,000 PAG.</t>
  </si>
  <si>
    <t>CLT-Y409S/XAX</t>
  </si>
  <si>
    <t>CN-782</t>
  </si>
  <si>
    <t>TONER SAMSUNG MAGENTA M409S P/ CLP310, 315, CLX-3170FN, 3175  / 1,000 PAG.</t>
  </si>
  <si>
    <t>CLT-M409S/XAX</t>
  </si>
  <si>
    <t>CN-781</t>
  </si>
  <si>
    <t>TONER SAMSUNG CYAN C409S P/ CLP310, 315, CLX-3170FN, 3175FN / 1,000 PAG.</t>
  </si>
  <si>
    <t>CLT-C409S/XAX</t>
  </si>
  <si>
    <t>CN-780</t>
  </si>
  <si>
    <t>CARTUCHO COLOR C6625A P/DESKJET 840</t>
  </si>
  <si>
    <t>C6625A</t>
  </si>
  <si>
    <t>CN-78</t>
  </si>
  <si>
    <t>TONER SAMSUNG NEGRO K409S P/ CLP310, 315, CLX-3170FN, 3175FN / 1,500 PAG.</t>
  </si>
  <si>
    <t>CLT-K409S/XAX</t>
  </si>
  <si>
    <t>CN-779</t>
  </si>
  <si>
    <t>CC364X</t>
  </si>
  <si>
    <t>CN-778</t>
  </si>
  <si>
    <t>CINTA EPSON PARA IMPRESORA LQ-590</t>
  </si>
  <si>
    <t>S015337</t>
  </si>
  <si>
    <t>CN-777</t>
  </si>
  <si>
    <t>AIRE COMPRIMIDO 660 ML. 360 SILIMEX</t>
  </si>
  <si>
    <t>AEROJET 360</t>
  </si>
  <si>
    <t>CN-775</t>
  </si>
  <si>
    <t>CARTUCHO HP 60XL TRICOLOR INKJET ALTO RENDIMIENTO (CC644WL)</t>
  </si>
  <si>
    <t>CC644WL</t>
  </si>
  <si>
    <t>CN-771</t>
  </si>
  <si>
    <t>CARTUCHO HP 60XL NEGRO INKJET ALTO RENDIMIENTO (CC641WL)</t>
  </si>
  <si>
    <t>CC641WL</t>
  </si>
  <si>
    <t>CN-770</t>
  </si>
  <si>
    <t>CABEZAL HP 88 MAGENTA/CYAN (C9382A)</t>
  </si>
  <si>
    <t>C9382A</t>
  </si>
  <si>
    <t>CN-769</t>
  </si>
  <si>
    <t>CABEZAL HP 88 NEGRO/AMARILLO (C9381A)</t>
  </si>
  <si>
    <t>C9381A</t>
  </si>
  <si>
    <t>CN-768</t>
  </si>
  <si>
    <t>Q7553X</t>
  </si>
  <si>
    <t>CN-767</t>
  </si>
  <si>
    <t>TONER SAMSUNG NEGRO D108S P/ ML-1640, ML-2240 / 1,500 PAG.</t>
  </si>
  <si>
    <t>MLT-D108S/XAX</t>
  </si>
  <si>
    <t>CN-758</t>
  </si>
  <si>
    <t>TONER SAMSUNG NEGRO D2850A P/ ML-D2850, ML-D2851ND / 2,000 PAG.</t>
  </si>
  <si>
    <t>ML-D2850A/XAX</t>
  </si>
  <si>
    <t>CN-749</t>
  </si>
  <si>
    <t>DVD+R VERBATIM 4.7GB 16X LIFE SERIES TORRE C/50 PZAS SPINDLE</t>
  </si>
  <si>
    <t>97174</t>
  </si>
  <si>
    <t>CN-739</t>
  </si>
  <si>
    <t>CARTUCHO HP 88 AMARILLO P/OFFICEJET PRO (C9388AL)</t>
  </si>
  <si>
    <t>C9388AL</t>
  </si>
  <si>
    <t>CN-738</t>
  </si>
  <si>
    <t>CARTUCHO HP 88 MAGENTA P/OFFICEJET PRO (C9387AL)</t>
  </si>
  <si>
    <t>C9387AL</t>
  </si>
  <si>
    <t>CN-737</t>
  </si>
  <si>
    <t>CARTUCHO HP 88 CYAN P/OFFICEJET PRO (C9386AL)</t>
  </si>
  <si>
    <t>C9386AL</t>
  </si>
  <si>
    <t>CN-736</t>
  </si>
  <si>
    <t>CARTUCHO HP 88 NEGRO P/OFFICEJET PRO (C9385AL)</t>
  </si>
  <si>
    <t>C9385AL</t>
  </si>
  <si>
    <t>CN-735</t>
  </si>
  <si>
    <t>TONER HP AMARILLO PARA LASERJET 1215 / 1515</t>
  </si>
  <si>
    <t>CB542A</t>
  </si>
  <si>
    <t>CN-734</t>
  </si>
  <si>
    <t>CB543A</t>
  </si>
  <si>
    <t>CN-733</t>
  </si>
  <si>
    <t>CB541A</t>
  </si>
  <si>
    <t>CN-732</t>
  </si>
  <si>
    <t>CB540A</t>
  </si>
  <si>
    <t>CN-731</t>
  </si>
  <si>
    <t>TAMBOR BROTHER PARA IMPRESORA HL2140 / HL2170</t>
  </si>
  <si>
    <t>DR360</t>
  </si>
  <si>
    <t>CN-730</t>
  </si>
  <si>
    <t>CINTA DE PAPEL CONTINUO BORTHER 62MM X 30.48 MTS DK2205 PARA QL570/ QL700</t>
  </si>
  <si>
    <t>DK2205</t>
  </si>
  <si>
    <t>CN-729</t>
  </si>
  <si>
    <t>TONER BROTHER NEG ALTO REN.(TN360) P/HL2140/HL2170</t>
  </si>
  <si>
    <t>TN360</t>
  </si>
  <si>
    <t>CN-728</t>
  </si>
  <si>
    <t>TONER BROTHER NEGRO (TN330) P/HL2140 / HL2170</t>
  </si>
  <si>
    <t>TN330</t>
  </si>
  <si>
    <t>CN-727</t>
  </si>
  <si>
    <t>CARTUCHO LEXMARK NEGRO # 28 (18C1428)</t>
  </si>
  <si>
    <t>18C1428</t>
  </si>
  <si>
    <t>CN-720</t>
  </si>
  <si>
    <t>CARTUCHO EPSON NEGRO MODELO 73H , ALTO RENDIMIENTO, P/C79 /CX3900 /CX9300F / TX200 / TX400 / TX300F</t>
  </si>
  <si>
    <t>T073120H-AL</t>
  </si>
  <si>
    <t>CN-708</t>
  </si>
  <si>
    <t>CINTA EPSON PARA IMPRESORAS FX-2190/LQ-2090</t>
  </si>
  <si>
    <t>S015335</t>
  </si>
  <si>
    <t>CN-707</t>
  </si>
  <si>
    <t>TONER LEXMARK NEGRO (12018SL)</t>
  </si>
  <si>
    <t>12018SL</t>
  </si>
  <si>
    <t>CN-706</t>
  </si>
  <si>
    <t>TONER LEXMARK NEGRO REDIMIENTO PARA 6,000 PAGS. PARA T640, T642, T644 (64018SL)</t>
  </si>
  <si>
    <t>64018SL</t>
  </si>
  <si>
    <t>CN-660</t>
  </si>
  <si>
    <t>TONER LEXMARK E24X (24018SL)</t>
  </si>
  <si>
    <t>24018SL</t>
  </si>
  <si>
    <t>CN-659</t>
  </si>
  <si>
    <t>CARTUCHO LEXMARK NEGRO ALTA RESOLUCION (18C0034)</t>
  </si>
  <si>
    <t>18C0034</t>
  </si>
  <si>
    <t>CN-658</t>
  </si>
  <si>
    <t>CARTUCHO LEXMARK NEGRO ALTA RESOLUCION (10N0016)</t>
  </si>
  <si>
    <t>10N0016</t>
  </si>
  <si>
    <t>CN-651</t>
  </si>
  <si>
    <t>CB436A</t>
  </si>
  <si>
    <t>CN-646</t>
  </si>
  <si>
    <t>CB435A</t>
  </si>
  <si>
    <t>CN-645</t>
  </si>
  <si>
    <t>TONER BROTHER AMARILLO TN110Y P/ HL4000/MFC9000</t>
  </si>
  <si>
    <t>TN110Y</t>
  </si>
  <si>
    <t>CN-643</t>
  </si>
  <si>
    <t>TONER BROTHER NEGRO TN110BK P/ HL4000/MFC9000</t>
  </si>
  <si>
    <t>TN110BK</t>
  </si>
  <si>
    <t>CN-640</t>
  </si>
  <si>
    <t>CARTUCHO HP 75 TRICOLOR DESKJET 4260 (CB337WL)</t>
  </si>
  <si>
    <t>CB337WL</t>
  </si>
  <si>
    <t>CN-637</t>
  </si>
  <si>
    <t>CARTUCHO HP 74 NEGRO DESKJET 4260 (CB335WL)</t>
  </si>
  <si>
    <t>CB335WL</t>
  </si>
  <si>
    <t>CN-636</t>
  </si>
  <si>
    <t>CARTUCHO HP 02 MAGENTA CLARO PHOTOSMART (C8775WL)</t>
  </si>
  <si>
    <t>C8775WL</t>
  </si>
  <si>
    <t>CN-633</t>
  </si>
  <si>
    <t>CARTUCHO HP 02 CYAN CLARO PHOTOSMART (C8774WL)</t>
  </si>
  <si>
    <t>C8774WL</t>
  </si>
  <si>
    <t>CN-632</t>
  </si>
  <si>
    <t>CARTUCHO HP 02 AMARILLO PHOTOSMART (C8773WL)</t>
  </si>
  <si>
    <t>C8773WL</t>
  </si>
  <si>
    <t>CN-631</t>
  </si>
  <si>
    <t>CARTUCHO HP 02 MAGENTA PHOTOSMART (C8772WL)</t>
  </si>
  <si>
    <t>C8772WL</t>
  </si>
  <si>
    <t>CN-630</t>
  </si>
  <si>
    <t>CARTUCHO HP 02 CYAN PHOTOSMART (C8771WL)</t>
  </si>
  <si>
    <t>C8771WL</t>
  </si>
  <si>
    <t>CN-629</t>
  </si>
  <si>
    <t>CARTUCHO HP 02 NEGRO PHOTOSMART (C8721WL)</t>
  </si>
  <si>
    <t>C8721WL</t>
  </si>
  <si>
    <t>CN-628</t>
  </si>
  <si>
    <t>CARTUCHO CANON CLI-8 VERDE, P/PRO 9000, PRO 9000 MKII</t>
  </si>
  <si>
    <t>0627B035AA</t>
  </si>
  <si>
    <t>CN-626</t>
  </si>
  <si>
    <t>CARTUCHO CANON CLI-8 ROJO, P/PRO 9000, PRO 9000 MKII</t>
  </si>
  <si>
    <t>0626B035AA</t>
  </si>
  <si>
    <t>CN-625</t>
  </si>
  <si>
    <t>CARTUCHO CANON CL-31 COLOR P/IP1800,1900,MP140,190</t>
  </si>
  <si>
    <t>1900B010AA</t>
  </si>
  <si>
    <t>CN-624</t>
  </si>
  <si>
    <t>CARTUCHO CANON NEGRO PG-30 P/IP1800,1900,MP140,190</t>
  </si>
  <si>
    <t>1899B010AA</t>
  </si>
  <si>
    <t>CN-623</t>
  </si>
  <si>
    <t>TONER BROTHER TN550 P/ DCP / MFC</t>
  </si>
  <si>
    <t>TN550</t>
  </si>
  <si>
    <t>CN-621</t>
  </si>
  <si>
    <t>TONER BROTHER TN580 P/ DCP / MFC</t>
  </si>
  <si>
    <t>TN580</t>
  </si>
  <si>
    <t>CN-620</t>
  </si>
  <si>
    <t>TONER BROTHER TN350 P/DCP / MFC / HL</t>
  </si>
  <si>
    <t>TN350</t>
  </si>
  <si>
    <t>CN-618</t>
  </si>
  <si>
    <t>CD VIRGEN SONY 48 X 700MB/80MIN CAMPANA 50 PZAS</t>
  </si>
  <si>
    <t>50CDQ80</t>
  </si>
  <si>
    <t>CN-611</t>
  </si>
  <si>
    <t>CD VIRGEN SONY 48 X 700MB/80MIN CAJA RIGIDA INDIVIDUAL</t>
  </si>
  <si>
    <t>CDQ80L3</t>
  </si>
  <si>
    <t>CN-610</t>
  </si>
  <si>
    <t>LIMPIADOR DE COMPONENTES (PC-030218)</t>
  </si>
  <si>
    <t>PC-030218</t>
  </si>
  <si>
    <t>CN-60</t>
  </si>
  <si>
    <t>ESPUMA LIMPIADORA ULTRA CLEAN PERFECT CHOICE</t>
  </si>
  <si>
    <t>PC-030089</t>
  </si>
  <si>
    <t>CN-597</t>
  </si>
  <si>
    <t>CARTUCHO EPSON NEGRO MODELO 90N, P/ C92 / CX5600 / T20 / T21 / TX100 / TX110</t>
  </si>
  <si>
    <t>T090120-AL</t>
  </si>
  <si>
    <t>CN-593</t>
  </si>
  <si>
    <t>CARTUCHO EPSON NEGRO MODELO 82N, P/ R270/ R290/ T50/ RX590/ RX610/ TX700W/ TX720WD/ TX730WD</t>
  </si>
  <si>
    <t>T082120-AL</t>
  </si>
  <si>
    <t>CN-585</t>
  </si>
  <si>
    <t>CARTUCHO EPSON MAGENTA LIGHT MODELO 82N, P/ R270/ R290/ T50/ RX590/ RX610/ TX700W/ TX720WD/ TX730WD</t>
  </si>
  <si>
    <t>T082620-AL</t>
  </si>
  <si>
    <t>CN-584</t>
  </si>
  <si>
    <t>CARTUCHO EPSON CYAN LIGHT MODELO 82N, P/ R270/ R290/ T50/ RX590/ RX610/ TX700W/ TX720WD/ TX730WD</t>
  </si>
  <si>
    <t>T082520-AL</t>
  </si>
  <si>
    <t>CN-583</t>
  </si>
  <si>
    <t>CARTUCHO EPSON AMARILLO MODELO 82N, P/ R270/ R290/ T50/ RX590/ RX610/ TX700W/ TX720WD/ TX730WD</t>
  </si>
  <si>
    <t>T082420-AL</t>
  </si>
  <si>
    <t>CN-582</t>
  </si>
  <si>
    <t>CARTUCHO EPSON MAGENTA MODELO 82N, P/ R270/ R290/ T50/ RX590/ RX610/ TX700W/ TX720WD/ TX730WD</t>
  </si>
  <si>
    <t>T082320-AL</t>
  </si>
  <si>
    <t>CN-581</t>
  </si>
  <si>
    <t>CARTUCHO EPSON CYAN MODELO 82N, P/ R270/ R290/ T50/ RX590/ RX610/ TX700W/ TX720WD/ TX730WD</t>
  </si>
  <si>
    <t>T082220-AL</t>
  </si>
  <si>
    <t>CN-580</t>
  </si>
  <si>
    <t>Q7551A</t>
  </si>
  <si>
    <t>CN-569</t>
  </si>
  <si>
    <t>Q7553A</t>
  </si>
  <si>
    <t>CN-568</t>
  </si>
  <si>
    <t>CARTUCHO EPSON LIGHT LIGHT BLACK PARA STYLUS PRO 7800/7880/9800/9880 (220 ML)</t>
  </si>
  <si>
    <t>T603900</t>
  </si>
  <si>
    <t>CN-563</t>
  </si>
  <si>
    <t>CARTUCHO HP 98 NEGRO INKJET (C9364WL)</t>
  </si>
  <si>
    <t>C9364WL</t>
  </si>
  <si>
    <t>CN-548</t>
  </si>
  <si>
    <t>TONER CANON 104 P/MF4150,4370DN,D480,FAX L90, RENDIMIENTO 2,000 PAG APROX</t>
  </si>
  <si>
    <t>CN-540</t>
  </si>
  <si>
    <t>TONER CANON 106 P/MF6530, 6540, 6550, 6590, RENDIMIENTO 5000 PAG APROX</t>
  </si>
  <si>
    <t>0264B001AA</t>
  </si>
  <si>
    <t>CN-539</t>
  </si>
  <si>
    <t>CARTUCHO EPSON AMARILLO MODELO 73N , P/ C92/C110/CX3900/CX5600/T20/T21/T30/TX100/TX110/TX200</t>
  </si>
  <si>
    <t>T073420-AL</t>
  </si>
  <si>
    <t>CN-533</t>
  </si>
  <si>
    <t>CARTUCHO EPSON MAGENTA MODELO 73N , P/ C92/C110/CX3900/CX5600/T20/T21/T30/TX100/TX110/TX200</t>
  </si>
  <si>
    <t>T073320-AL</t>
  </si>
  <si>
    <t>CN-532</t>
  </si>
  <si>
    <t>CARTUCHO EPSON CYAN MODELO 73N , P/ C92/C110/CX3900/CX5600/T20/T21/T30/TX100/TX110/TX200</t>
  </si>
  <si>
    <t>T073220-AL</t>
  </si>
  <si>
    <t>CN-531</t>
  </si>
  <si>
    <t>CARTUCHO EPSON NEGRO MODELO 73N ,P/ C79 / CX3900/CX8300/CX9300F / TX200/TX400 /TX300F</t>
  </si>
  <si>
    <t>T073120-AL</t>
  </si>
  <si>
    <t>CN-530</t>
  </si>
  <si>
    <t>CARTUCHO EPSON NEGRO STYLUS C110/T30</t>
  </si>
  <si>
    <t>T072126-AL</t>
  </si>
  <si>
    <t>CN-529</t>
  </si>
  <si>
    <t>CARTUCHO DE LIMPIEZA HP ULTRIUM UNIVERSAL</t>
  </si>
  <si>
    <t>C7978A</t>
  </si>
  <si>
    <t>CN-523</t>
  </si>
  <si>
    <t>CARTUCHO CANON PGI-5 BK NEGRO P/IP4300,6700,3300,MX700</t>
  </si>
  <si>
    <t>0628B002AA</t>
  </si>
  <si>
    <t>CN-510</t>
  </si>
  <si>
    <t>Q6471A</t>
  </si>
  <si>
    <t>CN-504</t>
  </si>
  <si>
    <t>Q6470A</t>
  </si>
  <si>
    <t>CN-503</t>
  </si>
  <si>
    <t>TOALLAS LIMPIADORAS ANTIESTATICAS P/EQ.COM.SILIMEX</t>
  </si>
  <si>
    <t>COMPUTOALLAS</t>
  </si>
  <si>
    <t>CN-497</t>
  </si>
  <si>
    <t>COMPUCARE</t>
  </si>
  <si>
    <t>CN-496</t>
  </si>
  <si>
    <t>CARTUCHO CANON CLI-8 PM PHOTO MAGENTA P/6700,PRO 9000</t>
  </si>
  <si>
    <t>0625B035AA</t>
  </si>
  <si>
    <t>CN-486</t>
  </si>
  <si>
    <t>CARTUCHO CANON AMARILLO CLI-8 P/IP4300,6700,PRO9000</t>
  </si>
  <si>
    <t>0623B035AA</t>
  </si>
  <si>
    <t>CN-484</t>
  </si>
  <si>
    <t>CARTUCHO CANON MAGENTA CLI-8 P/IP4300,6700,PRO9000</t>
  </si>
  <si>
    <t>0622B035AA</t>
  </si>
  <si>
    <t>CN-483</t>
  </si>
  <si>
    <t>CARTUCHO CANON CLI-8 CYAN P/IP4300,6700,3300,PRO9000</t>
  </si>
  <si>
    <t>0621B035AA</t>
  </si>
  <si>
    <t>CN-482</t>
  </si>
  <si>
    <t>CARTUCHO CANON CLI-8 BK NEGRO P/iP4300,6700,PRO9000</t>
  </si>
  <si>
    <t>0620B002AB</t>
  </si>
  <si>
    <t>CN-481</t>
  </si>
  <si>
    <t>CD-R VERBATIM 80MIN 700MB 52X TORRE C/50 PZAS SPINDLE</t>
  </si>
  <si>
    <t>94691</t>
  </si>
  <si>
    <t>CN-48</t>
  </si>
  <si>
    <t>TONER HP MAGENTA PARA LASERJET 4600/4650 (C9723A)</t>
  </si>
  <si>
    <t>C9723A</t>
  </si>
  <si>
    <t>CN-474</t>
  </si>
  <si>
    <t>CARTUCHO HP 92 NEGRO DESKJET (C9362WL)</t>
  </si>
  <si>
    <t>C9362WL</t>
  </si>
  <si>
    <t>CN-466</t>
  </si>
  <si>
    <t>CARTUCHO HP 93 TRICOLOR DESKJET (C9361WL)</t>
  </si>
  <si>
    <t>C9361WL</t>
  </si>
  <si>
    <t>CN-465</t>
  </si>
  <si>
    <t>CABEZAL HP 11 AMARILLO INKJET (C4813A)</t>
  </si>
  <si>
    <t>C4813A</t>
  </si>
  <si>
    <t>CN-456</t>
  </si>
  <si>
    <t>CABEZAL HP 11 MAGENTA INKJET (C4812A)</t>
  </si>
  <si>
    <t>C4812A</t>
  </si>
  <si>
    <t>CN-455</t>
  </si>
  <si>
    <t>CABEZAL HP 11 CYAN INKJET (C4811A)</t>
  </si>
  <si>
    <t>C4811A</t>
  </si>
  <si>
    <t>CN-454</t>
  </si>
  <si>
    <t>CABEZAL HP 11 NEGRO INKJET (C4810A) 2200</t>
  </si>
  <si>
    <t>C4810A</t>
  </si>
  <si>
    <t>CN-453</t>
  </si>
  <si>
    <t>CARTUCHO CANON CL-41 COLOR P/IP1300,1800,1900, MP-140,190</t>
  </si>
  <si>
    <t>0617B050AA</t>
  </si>
  <si>
    <t>CN-447</t>
  </si>
  <si>
    <t>CARTUCHO CANON PG-40 NEGRO P/IP1300,1800,1900, MP-140,190</t>
  </si>
  <si>
    <t>0615B050AA</t>
  </si>
  <si>
    <t>CN-446</t>
  </si>
  <si>
    <t>CARTUCHO HP 95 TRICOLOR DESKJET (C8766WL)</t>
  </si>
  <si>
    <t>C8766WL</t>
  </si>
  <si>
    <t>CN-440</t>
  </si>
  <si>
    <t>CARTUCHO HP 22 TRICOLOR (C9352AL)</t>
  </si>
  <si>
    <t>C9352AL</t>
  </si>
  <si>
    <t>CN-438</t>
  </si>
  <si>
    <t>CARTUCHO HP 21 NEGRO (C9351AL)</t>
  </si>
  <si>
    <t>C9351AL</t>
  </si>
  <si>
    <t>CN-437</t>
  </si>
  <si>
    <t>Q6003A</t>
  </si>
  <si>
    <t>CN-389</t>
  </si>
  <si>
    <t>Q6002A</t>
  </si>
  <si>
    <t>CN-388</t>
  </si>
  <si>
    <t>Q6001A</t>
  </si>
  <si>
    <t>CN-387</t>
  </si>
  <si>
    <t>Q6000A</t>
  </si>
  <si>
    <t>CN-386</t>
  </si>
  <si>
    <t>Q5949A</t>
  </si>
  <si>
    <t>CN-369</t>
  </si>
  <si>
    <t>Q5942A</t>
  </si>
  <si>
    <t>CN-343</t>
  </si>
  <si>
    <t>Q6511A</t>
  </si>
  <si>
    <t>CN-342</t>
  </si>
  <si>
    <t>C4092A</t>
  </si>
  <si>
    <t>CN-32</t>
  </si>
  <si>
    <t>C7115A</t>
  </si>
  <si>
    <t>CN-31</t>
  </si>
  <si>
    <t>Q2624A</t>
  </si>
  <si>
    <t>CN-302</t>
  </si>
  <si>
    <t>CARTUCHO HP 97 TRICOLOR (C9363WL)</t>
  </si>
  <si>
    <t>C9363WL</t>
  </si>
  <si>
    <t>CN-300</t>
  </si>
  <si>
    <t>CARTUCHO HP NEGRO PARA DESKJET 840 (C6615D)</t>
  </si>
  <si>
    <t>C6615DL</t>
  </si>
  <si>
    <t>CN-30</t>
  </si>
  <si>
    <t>CARTUCHO HP 96 NEGRO (C8767WL)</t>
  </si>
  <si>
    <t>C8767WL</t>
  </si>
  <si>
    <t>CN-299</t>
  </si>
  <si>
    <t>SILITEK</t>
  </si>
  <si>
    <t>CN-293</t>
  </si>
  <si>
    <t>LUBRICANTE DE SILICON DE BAJA VISCOSIDAD SILIMEX</t>
  </si>
  <si>
    <t>SILUB B/V</t>
  </si>
  <si>
    <t>CN-292</t>
  </si>
  <si>
    <t>LIMPIADOR Y LUMBRICANTE CON SILICON SILIMEX</t>
  </si>
  <si>
    <t>SILI-JET E-PLUS</t>
  </si>
  <si>
    <t>CN-291</t>
  </si>
  <si>
    <t>LIMPIADOR ANTIESTATICO 170 ML SILIMEX</t>
  </si>
  <si>
    <t>COMPUSTAT</t>
  </si>
  <si>
    <t>CN-290</t>
  </si>
  <si>
    <t>ESPUMA LIMPIADORA 454 ML SILIMEX</t>
  </si>
  <si>
    <t>SILIMPO</t>
  </si>
  <si>
    <t>CN-289</t>
  </si>
  <si>
    <t>LIMPIADOR PARA TARJETA ELECTRONICA 454 ML SILIMEX</t>
  </si>
  <si>
    <t>COMPUKLIN</t>
  </si>
  <si>
    <t>CN-288</t>
  </si>
  <si>
    <t>CARTUCHO HP 78 TRICOLOR INKJET (C6578DL)</t>
  </si>
  <si>
    <t>C6578DL</t>
  </si>
  <si>
    <t>CN-28</t>
  </si>
  <si>
    <t>CARTUCHO HP 28 TRICOLOR INKJET (C8728AL)</t>
  </si>
  <si>
    <t>C8728AL</t>
  </si>
  <si>
    <t>CN-27</t>
  </si>
  <si>
    <t>CARTUCHO HP 27 NEGRO INKJET (C8727AL)</t>
  </si>
  <si>
    <t>C8727AL</t>
  </si>
  <si>
    <t>CN-26</t>
  </si>
  <si>
    <t>TONER SAMSUNG NEGRO 1710D3 P/ ML 1710, ML-1750 / 3,000 PAG.</t>
  </si>
  <si>
    <t>ML-1710D3/XAX</t>
  </si>
  <si>
    <t>CN-258</t>
  </si>
  <si>
    <t>Q2610A</t>
  </si>
  <si>
    <t>CN-252</t>
  </si>
  <si>
    <t>CARTUCHO HP NEGRO DESKJET1600C/755CH,750C(51645AL)</t>
  </si>
  <si>
    <t>51645AL</t>
  </si>
  <si>
    <t>CN-25</t>
  </si>
  <si>
    <t>CF382A</t>
  </si>
  <si>
    <t>CN-2425</t>
  </si>
  <si>
    <t>CINTA DE DATOS SONY LTO.4 800 GB</t>
  </si>
  <si>
    <t>LTX-800G WW</t>
  </si>
  <si>
    <t>CN-2423</t>
  </si>
  <si>
    <t>EXI61</t>
  </si>
  <si>
    <t>CN-2421</t>
  </si>
  <si>
    <t>CARTUCHO EPSON CYAN LIGHT STYLUS PRO 7880/9880</t>
  </si>
  <si>
    <t>T602500</t>
  </si>
  <si>
    <t>CN-2420</t>
  </si>
  <si>
    <t>CARTUCHO EPSON MNEGRO LIGHT STYLUS PRO 7880/9880</t>
  </si>
  <si>
    <t>T602700</t>
  </si>
  <si>
    <t>CN-2419</t>
  </si>
  <si>
    <t>TONER LEXMARK AMARILLO RENDIEENTO 6000 IMPRESIONES</t>
  </si>
  <si>
    <t>C7700YS</t>
  </si>
  <si>
    <t>CN-2418</t>
  </si>
  <si>
    <t>TONER NEGRO LEXMARK RENDIMIENTO 6000</t>
  </si>
  <si>
    <t>C7700KS</t>
  </si>
  <si>
    <t>CN-2417</t>
  </si>
  <si>
    <t>TONER LEXMARK MAGENTA RENDIMIENTO 6000 IMPRESIONES</t>
  </si>
  <si>
    <t>C7700MS</t>
  </si>
  <si>
    <t>CN-2416</t>
  </si>
  <si>
    <t>TONER LEXMARK CIAN RENDIMEINTO 6000</t>
  </si>
  <si>
    <t>C7700CS</t>
  </si>
  <si>
    <t>CN-2415</t>
  </si>
  <si>
    <t>TANQUE DE TINTA CANON PARA IMAGEPROGRAF PFI-104M MAGENTA 130ML (SOLO IPF 500/600/700/610/IPF650/655</t>
  </si>
  <si>
    <t>3631B001AA</t>
  </si>
  <si>
    <t>CN-2413</t>
  </si>
  <si>
    <t>TONER LEXMARK NEGRO #708HK ALTO RENDIMIENTO CS510, CS310</t>
  </si>
  <si>
    <t>70C8HK0</t>
  </si>
  <si>
    <t>CN-2412</t>
  </si>
  <si>
    <t>CF383A</t>
  </si>
  <si>
    <t>CN-2411</t>
  </si>
  <si>
    <t>CF381A</t>
  </si>
  <si>
    <t>CN-2410</t>
  </si>
  <si>
    <t>CF380A</t>
  </si>
  <si>
    <t>CN-2409</t>
  </si>
  <si>
    <t>TONER KONICA MINOLTA NEGRO. MODELO BIZHUB 4050 / 4750 (RENDIMIENTO 20,000 IMPRESIONES)</t>
  </si>
  <si>
    <t>A6VK01F</t>
  </si>
  <si>
    <t>CN-2408</t>
  </si>
  <si>
    <t>TONER KONICA MINOLTA NEGRO. MODELO BIZHUB 4020 (ALTO RENDIMIENTO 20,000 IMPRESIONES)</t>
  </si>
  <si>
    <t>A6WN01F</t>
  </si>
  <si>
    <t>CN-2407</t>
  </si>
  <si>
    <t>TONER KONICA MINOLTA NEGRO. MODELO BIZHUB 25E (RENDIMIENTO 20,000 IMPRESIONES)</t>
  </si>
  <si>
    <t>DD1A002G3X</t>
  </si>
  <si>
    <t>CN-2406</t>
  </si>
  <si>
    <t>PAPEL EPSON EXHIBITION FIBER PAPER 17X22 A3</t>
  </si>
  <si>
    <t>S045039</t>
  </si>
  <si>
    <t>CN-2399</t>
  </si>
  <si>
    <t>S041568</t>
  </si>
  <si>
    <t>CN-2398</t>
  </si>
  <si>
    <t>S041746</t>
  </si>
  <si>
    <t>CN-2397</t>
  </si>
  <si>
    <t>PAPEL EPSON PROOFING PAPER COMMERCIAL 17X100 200 GM/M2</t>
  </si>
  <si>
    <t>S042145</t>
  </si>
  <si>
    <t>CN-2396</t>
  </si>
  <si>
    <t>CINTA NEGRA DE AUTOENTINTADO DE RENDIMIENTO ESTaNDAR</t>
  </si>
  <si>
    <t>3070166</t>
  </si>
  <si>
    <t>CN-2395</t>
  </si>
  <si>
    <t xml:space="preserve">CARTUCHO EPSON NEGRO MATE P/STYLUS PRO 11880 </t>
  </si>
  <si>
    <t>T591800</t>
  </si>
  <si>
    <t>CN-2391</t>
  </si>
  <si>
    <t>TONER LEXMARK NEGRO  #C792 EXTRA ALTO RENDIMIENTO PARA C792</t>
  </si>
  <si>
    <t xml:space="preserve">C792X1KG </t>
  </si>
  <si>
    <t>CN-2388</t>
  </si>
  <si>
    <t>TONER LEXMARK CIAN  #C792 EXTRA ALTO RENDIMIENTO PARA C792</t>
  </si>
  <si>
    <t xml:space="preserve">C792X1CG </t>
  </si>
  <si>
    <t>CN-2387</t>
  </si>
  <si>
    <t>TONER LEXMARK AMARILLO  #C792 EXTRA ALTO RENDIMIENTO PARA C792</t>
  </si>
  <si>
    <t xml:space="preserve">C792X1YG </t>
  </si>
  <si>
    <t>CN-2386</t>
  </si>
  <si>
    <t>TONER LEXMARK MAGENTA  #C792 EXTRA ALTO RENDIMIENTO PARA C792</t>
  </si>
  <si>
    <t xml:space="preserve">C792X1MG </t>
  </si>
  <si>
    <t>CN-2385</t>
  </si>
  <si>
    <t>TAMBOR OKIDATA MAGENTA PARA C910 DE 20 MIL PAGINAS</t>
  </si>
  <si>
    <t>44035534</t>
  </si>
  <si>
    <t>CN-2384</t>
  </si>
  <si>
    <t>TAMBOR OKIDATA CIAN PARA C910 DE 20 MIL PAGINAS</t>
  </si>
  <si>
    <t>44035535</t>
  </si>
  <si>
    <t>CN-2383</t>
  </si>
  <si>
    <t>TAMBOR OKIDATA AMARILLO PARA C910 DE 20 MIL PAGINAS</t>
  </si>
  <si>
    <t>44035533</t>
  </si>
  <si>
    <t>CN-2382</t>
  </si>
  <si>
    <t>TAMBOR OKIDATA NEGRO PARA C910 DE 20 MIL PAGINAS</t>
  </si>
  <si>
    <t>44035536</t>
  </si>
  <si>
    <t>CN-2381</t>
  </si>
  <si>
    <t>PAPEL EPSON PHOTO QUALITY INK JET, CARTA, 100 HOJAS</t>
  </si>
  <si>
    <t>S041062-ML</t>
  </si>
  <si>
    <t>CN-2377</t>
  </si>
  <si>
    <t>PROTEKSIL</t>
  </si>
  <si>
    <t>CN-2376</t>
  </si>
  <si>
    <t>CARTUCHO EPSON MAGENTA STYLUS PRO 4800 /4880 (110 ML)</t>
  </si>
  <si>
    <t>T605B00</t>
  </si>
  <si>
    <t>CN-2375</t>
  </si>
  <si>
    <t>CARTUCHO EPSON MAGENTA LIGHT STYLUS PRO 4800 /4880 (110 ML)</t>
  </si>
  <si>
    <t>T605C00</t>
  </si>
  <si>
    <t>CN-2374</t>
  </si>
  <si>
    <t>TONER KONICA MINOLTA NEGRO. MODELO BIZHUB 3320 (RENDIMIENTO 10,000 IMPRESIONES)</t>
  </si>
  <si>
    <t>A6WT00F</t>
  </si>
  <si>
    <t>CN-2373</t>
  </si>
  <si>
    <t>TONER OKI CIAN PARA LA C910 DE 15.7K PAGINAS</t>
  </si>
  <si>
    <t>44036043</t>
  </si>
  <si>
    <t>CN-2371</t>
  </si>
  <si>
    <t>TONER OKI MAGENTA PARA LA C910 DE 15.7K PAGINAS</t>
  </si>
  <si>
    <t>44036042</t>
  </si>
  <si>
    <t>CN-2370</t>
  </si>
  <si>
    <t>TONER OKI AMARILLO PARA LA C910 DE 15.7K PAGINAS</t>
  </si>
  <si>
    <t>44036041</t>
  </si>
  <si>
    <t>CN-2369</t>
  </si>
  <si>
    <t>TONER LEXMARK NEGRO #808SM EXTRA ALTO RENDIMIENO  PARA X644</t>
  </si>
  <si>
    <t>X644X11L</t>
  </si>
  <si>
    <t>CN-2368</t>
  </si>
  <si>
    <t>TONER LEXMARK NEGRO #504U ULTA ALTO RENDIMIENO PARA MS510, MS610</t>
  </si>
  <si>
    <t>50F4U00</t>
  </si>
  <si>
    <t>CN-2367</t>
  </si>
  <si>
    <t>TONER LEXMARK CIAN #C935 ALTO RENDIMIENTO PARA C935</t>
  </si>
  <si>
    <t>C930H2CG</t>
  </si>
  <si>
    <t>CN-2356</t>
  </si>
  <si>
    <t>TONER LEXMARK AMARILLO #C935 ALTO RENDIMIENTO PARA C935</t>
  </si>
  <si>
    <t>C930H2YG</t>
  </si>
  <si>
    <t>CN-2355</t>
  </si>
  <si>
    <t>TONER LEXMARK NEGRO #C935 ALTO RENDIMIENO  PARA C935</t>
  </si>
  <si>
    <t>C930H2KG</t>
  </si>
  <si>
    <t>CN-2354</t>
  </si>
  <si>
    <t>TONER LEXMARK MAGENTA #C935 ALTO RENDIMIENTO PARA C935</t>
  </si>
  <si>
    <t>C930H2MG</t>
  </si>
  <si>
    <t>CN-2353</t>
  </si>
  <si>
    <t>CINTA OKI PARA ML590 Y ML591 DE 4 MILLONES DE CARACTERES</t>
  </si>
  <si>
    <t>52106001</t>
  </si>
  <si>
    <t>CN-2352</t>
  </si>
  <si>
    <t>80C8SK0</t>
  </si>
  <si>
    <t>CN-2341</t>
  </si>
  <si>
    <t>TONER OKI NEGRO PARA IMPRESORAS C5000 Y C5100 DE 5K</t>
  </si>
  <si>
    <t>42127404</t>
  </si>
  <si>
    <t>CN-2340</t>
  </si>
  <si>
    <t>TONER OKI CIAN PARA IMPRESORAS C5000 Y C5100 DE 5K</t>
  </si>
  <si>
    <t>42127403</t>
  </si>
  <si>
    <t>CN-2339</t>
  </si>
  <si>
    <t>TONER OKI MAGENTA PARA IMPRESORAS C5000 Y C5100 DE 5K</t>
  </si>
  <si>
    <t>42127402</t>
  </si>
  <si>
    <t>CN-2338</t>
  </si>
  <si>
    <t>TONER AMARILLO PARA IMPRESORAS C5000 Y C5100 DE 5K</t>
  </si>
  <si>
    <t>42127401</t>
  </si>
  <si>
    <t>CN-2337</t>
  </si>
  <si>
    <t>TONER LEXMARK AMARILLO #708Y RENDIMIENO ESTANDAR PARA CS310, CS410</t>
  </si>
  <si>
    <t>70C80Y0</t>
  </si>
  <si>
    <t>CN-2336</t>
  </si>
  <si>
    <t>TONER LEXMARK NEGRO #708K RENDIMIENO ESTANDAR PARA CS310, CS410</t>
  </si>
  <si>
    <t>70C80K0</t>
  </si>
  <si>
    <t>CN-2335</t>
  </si>
  <si>
    <t>CARTUCHO DE TINTA BROTHER LC505Y PARA SUPER ALTO RENDIMIENTO DE 1300 IMPRESIONES AMARILLO.</t>
  </si>
  <si>
    <t>LC505Y</t>
  </si>
  <si>
    <t>CN-2330</t>
  </si>
  <si>
    <t>CARTUCHO DE TINTA LC505M PARA SUPER ALTO RENDIMIENTO 1300 IMPRESIONES COLOR MAGENTA</t>
  </si>
  <si>
    <t>LC505M</t>
  </si>
  <si>
    <t>CN-2329</t>
  </si>
  <si>
    <t>CARTUCHO DE TINTA BROTHER LC505C PARA SUPER ALTO RENDIMIENTO 1300 IMPRESIONES CYAN</t>
  </si>
  <si>
    <t>LC505C</t>
  </si>
  <si>
    <t>CN-2328</t>
  </si>
  <si>
    <t>CARTUCHO BROTHER LC509XL COLOR NEGRO SUPER ALTO RENDIMIENTO 2400 IMPRESIONES.</t>
  </si>
  <si>
    <t>CN-2327</t>
  </si>
  <si>
    <t>TONER LEXMARK W850 HIGH YIELD</t>
  </si>
  <si>
    <t>W850H21G</t>
  </si>
  <si>
    <t>CN-2318</t>
  </si>
  <si>
    <t>52D4X00</t>
  </si>
  <si>
    <t>CN-2317</t>
  </si>
  <si>
    <t>KIT FOTOCONDUCTOR LEXMARK ORIGINAL PARA W850</t>
  </si>
  <si>
    <t>W850H22G</t>
  </si>
  <si>
    <t>CN-2316</t>
  </si>
  <si>
    <t>TONER SAMSUNG NEGRO D101X P/ML-2165, 2165W, SCX-3405 / 700 PAG.</t>
  </si>
  <si>
    <t>MLT-D101X/XAX</t>
  </si>
  <si>
    <t>CN-2315</t>
  </si>
  <si>
    <t>CINTA EPSON PARA IMPRESORA LQ-2170/ 2070/LQ-2080/ FX-2170 / FX-2180</t>
  </si>
  <si>
    <t>S015086</t>
  </si>
  <si>
    <t>CN-2314</t>
  </si>
  <si>
    <t>TONER PANTUM. MODELOS P3255 DN / PB-310H (ALTO RENDIMIENTO 6,000 IMPRESIONES)</t>
  </si>
  <si>
    <t>PB-310H</t>
  </si>
  <si>
    <t>CN-2311</t>
  </si>
  <si>
    <t>CF283A</t>
  </si>
  <si>
    <t>CN-2307</t>
  </si>
  <si>
    <t>CARTUCHO EPSON 4 COLORES Y 100 HOJAS MATTE PICTURE MATE</t>
  </si>
  <si>
    <t>T5845-M</t>
  </si>
  <si>
    <t>CN-2306</t>
  </si>
  <si>
    <t>CARTUCHO CANON BCI-16 COLOR P/IP90,</t>
  </si>
  <si>
    <t>9818A022AA</t>
  </si>
  <si>
    <t>CN-2304</t>
  </si>
  <si>
    <t xml:space="preserve">CARTUCHO CANON ALTO RENDIMIENTO PG-140 XL NEGRO P/MG4110, MG3110,MG2110, MG3510, MX391,MX451,MX521 </t>
  </si>
  <si>
    <t>5200B001AB</t>
  </si>
  <si>
    <t>CN-2303</t>
  </si>
  <si>
    <t>CARTUCHO CANON CL-51 COLOR ALTO RENDIMIENTO P/MP150,MP160,MP170,MP450,MP460,MX300,MX310.</t>
  </si>
  <si>
    <t>0618B002AA</t>
  </si>
  <si>
    <t>CN-2302</t>
  </si>
  <si>
    <t>CARTUCHO CANON PG-50 NEGRO ALTO RENDIMIENTO P/MP150,MP160,MP170,MP180,MP450,MP460,MX300</t>
  </si>
  <si>
    <t>0616B050AA</t>
  </si>
  <si>
    <t>CN-2301</t>
  </si>
  <si>
    <t>TONER HP 827A MAGENTAPARA LASERJET M880Z (CF303A)</t>
  </si>
  <si>
    <t>CF303A</t>
  </si>
  <si>
    <t>CN-2298</t>
  </si>
  <si>
    <t>TONER HP 827A AMARILLO PARA LASERJET M880Z (CF302A)</t>
  </si>
  <si>
    <t>CF302A</t>
  </si>
  <si>
    <t>CN-2296</t>
  </si>
  <si>
    <t>TONER HP 827A CYAN PARA LASERJET M880Z (CF301A)</t>
  </si>
  <si>
    <t>CF301A</t>
  </si>
  <si>
    <t>CN-2295</t>
  </si>
  <si>
    <t>CE273A</t>
  </si>
  <si>
    <t>CN-2292</t>
  </si>
  <si>
    <t>CE271A</t>
  </si>
  <si>
    <t>CN-2291</t>
  </si>
  <si>
    <t>CE270A</t>
  </si>
  <si>
    <t>CN-2290</t>
  </si>
  <si>
    <t>TONER HP 826A CYAN PARA LASERJET COLOR M855DN (CF311A)</t>
  </si>
  <si>
    <t>CF311A</t>
  </si>
  <si>
    <t>CN-2289</t>
  </si>
  <si>
    <t>TONER HP 826A MAGENTA PARA LASERJET COLOR M855DN (CF313A)</t>
  </si>
  <si>
    <t>CF313A</t>
  </si>
  <si>
    <t>CN-2288</t>
  </si>
  <si>
    <t>TONER HP 826A AMARILLO PARA LASERJET COLOR M855DN (CF312A)</t>
  </si>
  <si>
    <t>CF312A</t>
  </si>
  <si>
    <t>CN-2286</t>
  </si>
  <si>
    <t>CINTA EPSON PARA IMPRESORA LX-300/300+/LX-300+II</t>
  </si>
  <si>
    <t>S015631</t>
  </si>
  <si>
    <t>CN-2285</t>
  </si>
  <si>
    <t>TONER KONICA MINOLTA NEGRO. MODELO BIZHUB 4000P (ALTO CAPACIDAD 20,000 IMPRESIONES)</t>
  </si>
  <si>
    <t>A63W01F</t>
  </si>
  <si>
    <t>CN-2284</t>
  </si>
  <si>
    <t>TONER KONICA MINOLTA NEGRO. MODELO BIZHUB 4700P (ALTA CAPACIDAD 20,000 IMPRESIONES)</t>
  </si>
  <si>
    <t>A63T01F</t>
  </si>
  <si>
    <t>CN-2283</t>
  </si>
  <si>
    <t>DVD-R VERBATIM 16X 4.7 GB CAMPANA C/25 PZAS</t>
  </si>
  <si>
    <t>95058</t>
  </si>
  <si>
    <t>CN-2277</t>
  </si>
  <si>
    <t>DVD+R VERBATIM 4.7 GB 120MIN SPINDLE C/25 PIEZAS</t>
  </si>
  <si>
    <t>95033</t>
  </si>
  <si>
    <t>CN-2276</t>
  </si>
  <si>
    <t>CARTUCHO BROTHER CYAN LC103C PARA RENDIMIENTO DE 600 IMPRESIONES</t>
  </si>
  <si>
    <t>LC103C</t>
  </si>
  <si>
    <t>CN-2275</t>
  </si>
  <si>
    <t>DVD+R VERBATIM 4.7GB 16X 10PK BULK NON MCC</t>
  </si>
  <si>
    <t>97902</t>
  </si>
  <si>
    <t>CN-2273</t>
  </si>
  <si>
    <t>DVD-R VERBATIM 4.7GB 16X 10PIEZAS BULK NON MCC</t>
  </si>
  <si>
    <t>97901</t>
  </si>
  <si>
    <t>CN-2272</t>
  </si>
  <si>
    <t>TONER SAMSUNG NEGRO D111S P/ SL-M-2022, 2022W, 2070, 2070W / 1,000 PAG.</t>
  </si>
  <si>
    <t>MLT-D111S/XAX</t>
  </si>
  <si>
    <t>CN-2270</t>
  </si>
  <si>
    <t>CD VIRGEN SONY 48 X 700MB/80MIN C/10 PIEZAS BULK</t>
  </si>
  <si>
    <t>10CDQ80BULK</t>
  </si>
  <si>
    <t>CN-2268</t>
  </si>
  <si>
    <t>DVD-R VIRGEN SONY 4.7GB 16X GRABABLE C/10 PIEZAS BULK</t>
  </si>
  <si>
    <t>10DMR47BULK</t>
  </si>
  <si>
    <t>CN-2267</t>
  </si>
  <si>
    <t>45456301</t>
  </si>
  <si>
    <t>CN-2266</t>
  </si>
  <si>
    <t>45460501</t>
  </si>
  <si>
    <t>CN-2265</t>
  </si>
  <si>
    <t>DVD+R SONY 4.7.5 C/10 PIEZAS BULK</t>
  </si>
  <si>
    <t>10DPR47BULK</t>
  </si>
  <si>
    <t>CN-2264</t>
  </si>
  <si>
    <t>TONER SHARP AMARILLO. MODELO  MX-3501N / MX-4501N</t>
  </si>
  <si>
    <t>MX-27NTYA</t>
  </si>
  <si>
    <t>CN-2258</t>
  </si>
  <si>
    <t>TONER SHARP CYAN. MODELO  MX-3501N / MX-4501N</t>
  </si>
  <si>
    <t>MX-27NTCA</t>
  </si>
  <si>
    <t>CN-2256</t>
  </si>
  <si>
    <t>TONER SHARP NEGRO. MODELO  MX-3501N / MX-4501N  (RENDIMIENTO 30,000 IMPRESIONES)</t>
  </si>
  <si>
    <t>MX-45NTBA</t>
  </si>
  <si>
    <t>CN-2255</t>
  </si>
  <si>
    <t>DVD-R VERBATIM 16X 4.7GB 120 MINUTOS C/100 PIEZAS</t>
  </si>
  <si>
    <t>97177</t>
  </si>
  <si>
    <t>CN-2251</t>
  </si>
  <si>
    <t>CARTUCHO CANON CL-146 COLOR COMPARIBLE CON MG2410</t>
  </si>
  <si>
    <t>8277B001AA</t>
  </si>
  <si>
    <t>CN-2244</t>
  </si>
  <si>
    <t>CARTUCHO CANON PG-145 NEGRO COMPARIBLE CON MG2410</t>
  </si>
  <si>
    <t>8275B001AA</t>
  </si>
  <si>
    <t>CN-2243</t>
  </si>
  <si>
    <t>CARTUCHO BROTHER LC103M PARA RENDIMIENTO DE 600 IMPRESIONES</t>
  </si>
  <si>
    <t>LC103M</t>
  </si>
  <si>
    <t>CN-2237</t>
  </si>
  <si>
    <t>TAMBOR OKI NEGRO PARA SERIE B4000 25K PAG</t>
  </si>
  <si>
    <t>42102801</t>
  </si>
  <si>
    <t>CN-2236</t>
  </si>
  <si>
    <t>CARTUCHO BROTHER AMARILLO LC103Y PARA RENDIMIENTO DE 600 PAGINAS</t>
  </si>
  <si>
    <t>LC103Y</t>
  </si>
  <si>
    <t>CN-2235</t>
  </si>
  <si>
    <t>CARTUCHO BROTHER NEGRO LC103BK PARA RENDIMIENTO DE 600 IMPRESIONES</t>
  </si>
  <si>
    <t>LC103BK</t>
  </si>
  <si>
    <t>CN-2234</t>
  </si>
  <si>
    <t>CF280XD</t>
  </si>
  <si>
    <t>CN-2232</t>
  </si>
  <si>
    <t>CARTUCHO DE TINTA BROTHER LC101Y AMARILLO PARA RENDIMIENTO DE 300 PAGINAS AL 5 POR CIENTO</t>
  </si>
  <si>
    <t>LC101Y</t>
  </si>
  <si>
    <t>CN-2230</t>
  </si>
  <si>
    <t>CARTUCHO DE TINTA BROTHER LC101M MAGENTA RENDIMIENTO DE 300 PAGINAS AL 5 POR CIENTO</t>
  </si>
  <si>
    <t>LC101M</t>
  </si>
  <si>
    <t>CN-2229</t>
  </si>
  <si>
    <t>CARTUCHO DE TINTA CYAN  BROTHER LC101C PARA RENDIMIENTO DE 300 PAGINAS AL 5 POR CIENTO</t>
  </si>
  <si>
    <t>LC101C</t>
  </si>
  <si>
    <t>CN-2228</t>
  </si>
  <si>
    <t>CARTUCHO DE TINTA NEGRA BROTHER LC101BK, RENDIMIENTO DE 300 PAGINAS AL 5 POR CIENTO</t>
  </si>
  <si>
    <t>LC101BK</t>
  </si>
  <si>
    <t>CN-2227</t>
  </si>
  <si>
    <t>TONER OKI MAGENTA PARA C9650 SE 22K PAGINAS</t>
  </si>
  <si>
    <t>42918982</t>
  </si>
  <si>
    <t>CN-2226</t>
  </si>
  <si>
    <t>TONER OKI CIAN PARA C9650 SE 22K PAGINAS</t>
  </si>
  <si>
    <t>42918983</t>
  </si>
  <si>
    <t>CN-2225</t>
  </si>
  <si>
    <t>SMART CLEANER</t>
  </si>
  <si>
    <t>CN-2223</t>
  </si>
  <si>
    <t>LAPTOP CLEANER</t>
  </si>
  <si>
    <t>CN-2222</t>
  </si>
  <si>
    <t>DISK REPAIR</t>
  </si>
  <si>
    <t>CN-2221</t>
  </si>
  <si>
    <t>APP CLEANER</t>
  </si>
  <si>
    <t>CN-2220</t>
  </si>
  <si>
    <t>DVD+R VIRGEN SONY 4.7GB 16X GRABABLE CAMPANA 50 PIEZAS</t>
  </si>
  <si>
    <t>50DPR47</t>
  </si>
  <si>
    <t>CN-2218</t>
  </si>
  <si>
    <t>CD VIRGEN SONY 48 X 700MB/80MIN CAMPANA 100 PZAS</t>
  </si>
  <si>
    <t>100CDQ80</t>
  </si>
  <si>
    <t>CN-2217</t>
  </si>
  <si>
    <t>TAMBOR CMYK OKI PARA C330 MC361 MC561 20K</t>
  </si>
  <si>
    <t>44494201</t>
  </si>
  <si>
    <t>CN-2216</t>
  </si>
  <si>
    <t>DVD-R VERBATIM 4.7 GB 16X BLANCO,IMPRIMIBLE C/INYEC.TINTA HASTA EL CENTRO TORRE C/50 PZAS</t>
  </si>
  <si>
    <t>97167</t>
  </si>
  <si>
    <t>CN-2215</t>
  </si>
  <si>
    <t xml:space="preserve">CARTUCHO CANON CLI-151Y AMARILLO PARA MG5410/MG6310 </t>
  </si>
  <si>
    <t>6531B001AA</t>
  </si>
  <si>
    <t>CN-2213</t>
  </si>
  <si>
    <t xml:space="preserve">CARTUCHO CANON CLI-151 MAGENTA PARA MG5410/MG6310 </t>
  </si>
  <si>
    <t>6530B001AA</t>
  </si>
  <si>
    <t>CN-2212</t>
  </si>
  <si>
    <t xml:space="preserve">CARTUCHO CANON CLI-151 CYAN PARA MG5410/MG6310 </t>
  </si>
  <si>
    <t>6529B001AA</t>
  </si>
  <si>
    <t>CN-2211</t>
  </si>
  <si>
    <t xml:space="preserve">CARTUCHO CANON CLI-151 NEGRO PARA MG5410/MG6310 </t>
  </si>
  <si>
    <t xml:space="preserve">6528B001AA </t>
  </si>
  <si>
    <t>CN-2210</t>
  </si>
  <si>
    <t>CARTUCHO CANON PGI-150 PGBK NEGRO PARA IP7210/MG5410/MG6310</t>
  </si>
  <si>
    <t xml:space="preserve">6500B001AA </t>
  </si>
  <si>
    <t>CN-2209</t>
  </si>
  <si>
    <t>CARTUCHO CANON PGI-125 PGBK NEGRO CON IX6510 RENDIMIENTO APROX 350 H.</t>
  </si>
  <si>
    <t>CN-2208</t>
  </si>
  <si>
    <t>CARTUCHO CANON CLI-42LGY PHOTO CYAN PARA PIXMA PRO 100</t>
  </si>
  <si>
    <t>6388B002AA</t>
  </si>
  <si>
    <t>CN-2207</t>
  </si>
  <si>
    <t>TONER OKI NEGRO PARA LA C910 DE 17.5K PAGINAS</t>
  </si>
  <si>
    <t>44036044</t>
  </si>
  <si>
    <t>CN-2205</t>
  </si>
  <si>
    <t>TAMBOR BROTHER DR1060, RENDIMIENTO DE 10,000 IMPRESIONES.</t>
  </si>
  <si>
    <t>DR1060</t>
  </si>
  <si>
    <t>CN-2203</t>
  </si>
  <si>
    <t>TONER BROTHER TN1060, RENDIMIENTO DE 1000 IMPRESIONES AL 5 POR CIENTO</t>
  </si>
  <si>
    <t>TN1060</t>
  </si>
  <si>
    <t>CN-2202</t>
  </si>
  <si>
    <t>TONER SAMSUNG NEGRO D104X P/ ML-1660, ML1670, ML1675, ML1865W, SCX-3200 / 700 PAG.</t>
  </si>
  <si>
    <t>MLT-D104X/XAX</t>
  </si>
  <si>
    <t>CN-2201</t>
  </si>
  <si>
    <t>PAQUETE DE ETIQUETAS CON CoDIGO DE BARRAS HP LTO-5 ULTRIUM RW</t>
  </si>
  <si>
    <t>Q2011A</t>
  </si>
  <si>
    <t>CN-2200</t>
  </si>
  <si>
    <t>CE390XD</t>
  </si>
  <si>
    <t>CN-2199</t>
  </si>
  <si>
    <t>CARTUCHO DE TINTA HP NEGRO 970 XL, 9200 PAGINAS</t>
  </si>
  <si>
    <t>CN625AM</t>
  </si>
  <si>
    <t>CN-2198</t>
  </si>
  <si>
    <t>CN626AM</t>
  </si>
  <si>
    <t>CN-2197</t>
  </si>
  <si>
    <t>CARTUCHO DE TINTA HP MAGENTA 971XL, 6600 PAGINAS OFFICEJET PRO X451 Y X476</t>
  </si>
  <si>
    <t>CN627AM</t>
  </si>
  <si>
    <t>CN-2196</t>
  </si>
  <si>
    <t>CARTUCHO DE TINTA HP AMARILLO 971XL 6600 PAGINAS OFFICEJET PRO X451 Y X476</t>
  </si>
  <si>
    <t>CN628AM</t>
  </si>
  <si>
    <t>CN-2195</t>
  </si>
  <si>
    <t>CARTUCHO DE DATOS REGRABABLE MP HP LTO-6 ULTRIUM DE 6,25 TB</t>
  </si>
  <si>
    <t>C7976A</t>
  </si>
  <si>
    <t>CN-2193</t>
  </si>
  <si>
    <t>TONER SAMSUNG NEGRO D116S P/ SL-M2675FN, SL-M2825ND, SL-M2875FD / 1,200 PAG.</t>
  </si>
  <si>
    <t>MLT-D116S/XAX</t>
  </si>
  <si>
    <t>CN-2192</t>
  </si>
  <si>
    <t>TONER SAMSUNG NEGRO D116L P/ SL-M2675FN, SL-M2825ND, SL-M2875FD/ 3,000 PAG.</t>
  </si>
  <si>
    <t>MLT-D116L/XAX</t>
  </si>
  <si>
    <t>CN-2191</t>
  </si>
  <si>
    <t>TONER SAMSUNG NEGRO D6555A P/ SCX-6545N, SCX-6555N / 25,000 PAG.</t>
  </si>
  <si>
    <t>SCX-D6555A/XAX</t>
  </si>
  <si>
    <t>CN-2190</t>
  </si>
  <si>
    <t>TONER SAMSUNG NEGRO D203S P/ SL-M3320ND, SL-M3820D, SL-M3820DW, SL-M3820ND, 4020, 4070 / 3,000 PAG</t>
  </si>
  <si>
    <t>MLT-D203S/XAX</t>
  </si>
  <si>
    <t>CN-2189</t>
  </si>
  <si>
    <t>TONER BORTHER AMARILLO TN221Y / 1,400 PAGINAS</t>
  </si>
  <si>
    <t>TN221Y</t>
  </si>
  <si>
    <t>CN-2181</t>
  </si>
  <si>
    <t xml:space="preserve">TONER BROTHER NEGRO TN221BK / 2200 PAGINAS </t>
  </si>
  <si>
    <t>TN221BK</t>
  </si>
  <si>
    <t>CN-2180</t>
  </si>
  <si>
    <t>TONER BROTHER MAGENTA TN221M / 1400 PAGINAS</t>
  </si>
  <si>
    <t>TN221M</t>
  </si>
  <si>
    <t>CN-2179</t>
  </si>
  <si>
    <t>TONER BROTHER CYAN TN221C / 1400 PAGINAS</t>
  </si>
  <si>
    <t>TN221C</t>
  </si>
  <si>
    <t>CN-2178</t>
  </si>
  <si>
    <t>TONER SAMSUNG NEGRO D203L P/ SL-M3320ND, SL-M3820D, SL-M3820DW, SL-M3820ND, 4020, 4070 / 5,000 PAG.</t>
  </si>
  <si>
    <t>MLT-D203L/XAX</t>
  </si>
  <si>
    <t>CN-2176</t>
  </si>
  <si>
    <t>TONER SAMSUNG NEGRO D203E P/ SL-M3820D, SL-M3820DW,SL-M3820ND, 4020, 4072 / 10,000 PAG.</t>
  </si>
  <si>
    <t>MLT-D203E/XAX</t>
  </si>
  <si>
    <t>CN-2175</t>
  </si>
  <si>
    <t>TAMBOR SAMSUNG R116 P/ SL-M2675FN, SL-M2825ND, SL-M2875FD / 9,000 PAG.</t>
  </si>
  <si>
    <t>MLT-R116/XAX</t>
  </si>
  <si>
    <t>CN-2174</t>
  </si>
  <si>
    <t>CARTUCHO HP 971 AMARILLA PARA OFFICEJET X451 Y X476 / 2500 PAGINAS</t>
  </si>
  <si>
    <t>CN624AM</t>
  </si>
  <si>
    <t>CN-2172</t>
  </si>
  <si>
    <t>CARTUCHO HP 971 CIAN PARA OFFICEJET X476 Y X451 2500 PAGINAS</t>
  </si>
  <si>
    <t>CN622AM</t>
  </si>
  <si>
    <t>CN-2171</t>
  </si>
  <si>
    <t>CARTUCHO HP 971 MAGENTA PARA OFFICEJET X476 Y X451 / 2500 PAGINAS</t>
  </si>
  <si>
    <t>CN623AM</t>
  </si>
  <si>
    <t>CN-2170</t>
  </si>
  <si>
    <t>CARTUCHO HP 970 NEGRA PARA OFFICEJET PRO X451DW Y OFFICEJET PRO X476 /3000 PAGINAS</t>
  </si>
  <si>
    <t>CN621AM</t>
  </si>
  <si>
    <t>CN-2167</t>
  </si>
  <si>
    <t>CINTA OKI PARA IMPRESORA ML620 Y ML690 DE 8 MILLONES DE CARACTERES</t>
  </si>
  <si>
    <t>44173403</t>
  </si>
  <si>
    <t>CN-2165</t>
  </si>
  <si>
    <t>TONER XEROX NEGRO RENDIMIENTO 26,000 PAGINAS PARA 7525-7530-7535-7545-7556</t>
  </si>
  <si>
    <t>006R01517</t>
  </si>
  <si>
    <t>CN-2161</t>
  </si>
  <si>
    <t>TANQUE DE TINTA CANON IMAGEPROGRAF CYAN 130ML PFI-102C (SOLO IPF605/510/650/655/710/750/720/755)</t>
  </si>
  <si>
    <t>0896B001AA</t>
  </si>
  <si>
    <t>CN-2160</t>
  </si>
  <si>
    <t>TANQUE DE TINTA CANON PARA IMAGEPROGRAF PFI-102C  YELLOW 130ML (SOLO IPF605/510/650/655/710/750/720/</t>
  </si>
  <si>
    <t>0898B001AA</t>
  </si>
  <si>
    <t>CN-2159</t>
  </si>
  <si>
    <t>TANQUE DE TINTA CANON PARA IMAGEPROGRAF PFI-102BK  NEGRO 130ML (SOLO IPF605/510/650/655/710/750/720/</t>
  </si>
  <si>
    <t>0895B001AA</t>
  </si>
  <si>
    <t>CN-2158</t>
  </si>
  <si>
    <t>TANQUE DE TINTA CANON PARA IMAGEPROGRAF PFI-102M  MAGENTA 130ML (SOLO IPF605/510/650/655/710/750/720</t>
  </si>
  <si>
    <t>0897B001AA</t>
  </si>
  <si>
    <t>CN-2157</t>
  </si>
  <si>
    <t>CARTUCHO HP 57 TRICOLOR INKJET (C6657A)</t>
  </si>
  <si>
    <t>C6657AL</t>
  </si>
  <si>
    <t>CN-214</t>
  </si>
  <si>
    <t>CARTUCHO HP 56 NEGRO INKJET (C6656A)</t>
  </si>
  <si>
    <t>C6656AL</t>
  </si>
  <si>
    <t>CN-213</t>
  </si>
  <si>
    <t>TONER XEROX CYAN PARA PHASER 6121MFP, ALTO CAP. PARA 2,500 PAG.</t>
  </si>
  <si>
    <t>106R01473</t>
  </si>
  <si>
    <t>CN-2101</t>
  </si>
  <si>
    <t xml:space="preserve">CARTUCHO HP 932 NEGRO PARA OFFICEJET (CN057AL)  </t>
  </si>
  <si>
    <t>CN057AL</t>
  </si>
  <si>
    <t>CN-2099</t>
  </si>
  <si>
    <t>CARTUCHO HP 933XL AMARILLA PARA OFFICEJET (CN056AL)</t>
  </si>
  <si>
    <t>CN056AL</t>
  </si>
  <si>
    <t>CN-2098</t>
  </si>
  <si>
    <t>CARTUCHO HP 933XL MAGENTA PARA OFFICEJET (CN055AL)</t>
  </si>
  <si>
    <t>CN055AL</t>
  </si>
  <si>
    <t>CN-2097</t>
  </si>
  <si>
    <t>TANQUE DE TINTA CANON MODELO  PGI-150 PGBK NEGRO MATE 19 ML PARA MG 5410, MG 6310.</t>
  </si>
  <si>
    <t>6500B001AA</t>
  </si>
  <si>
    <t>CN-2096</t>
  </si>
  <si>
    <t>AIRE COMPRIMIDO 440ML. 360 SILIMEX</t>
  </si>
  <si>
    <t>AEROJET 360 440ML</t>
  </si>
  <si>
    <t>CN-2094</t>
  </si>
  <si>
    <t>TONER SAMSUNG NEGRO D119S P/ ML-1610, ML-2010, SCX-4521 / 2,000 PAG.</t>
  </si>
  <si>
    <t>MLT-D119S/XAX</t>
  </si>
  <si>
    <t>CN-2093</t>
  </si>
  <si>
    <t>CE410X</t>
  </si>
  <si>
    <t>CN-2092</t>
  </si>
  <si>
    <t>CONSUMIBLES CANON CLI-42Y AMARILLO COMPATIBLE PIXMA PRO 100</t>
  </si>
  <si>
    <t>6387B002AA</t>
  </si>
  <si>
    <t>CN-2091</t>
  </si>
  <si>
    <t>CONSUMIBLES CANON CLI-42PM MAGENTA COMPATIBLE PIXMA PRO 100</t>
  </si>
  <si>
    <t>6386B002AA</t>
  </si>
  <si>
    <t>CN-2090</t>
  </si>
  <si>
    <t>CONSUMIBLES CANON CLI-42GI GRIS  COMPATIBLE PIXMA PRO 100</t>
  </si>
  <si>
    <t>6390B002AA</t>
  </si>
  <si>
    <t>CN-2088</t>
  </si>
  <si>
    <t>CONSUMIBLES CANON CLI-42Y NEGRO COMPATIBLE PIXMA PRO 100</t>
  </si>
  <si>
    <t>6384B002AA</t>
  </si>
  <si>
    <t>CN-2087</t>
  </si>
  <si>
    <t>CF280X</t>
  </si>
  <si>
    <t>CN-2081</t>
  </si>
  <si>
    <t>CF213A</t>
  </si>
  <si>
    <t>CN-2080</t>
  </si>
  <si>
    <t>CF212A</t>
  </si>
  <si>
    <t>CN-2079</t>
  </si>
  <si>
    <t>CF211A</t>
  </si>
  <si>
    <t>CN-2078</t>
  </si>
  <si>
    <t>CF210X</t>
  </si>
  <si>
    <t>CN-2077</t>
  </si>
  <si>
    <t>CF210A</t>
  </si>
  <si>
    <t>CN-2076</t>
  </si>
  <si>
    <t>CN054AL</t>
  </si>
  <si>
    <t>CN-2075</t>
  </si>
  <si>
    <t>CARTUCHO DE TINTA NEGRA HP 932XL OFFICEJET</t>
  </si>
  <si>
    <t>CN053AE</t>
  </si>
  <si>
    <t>CN-2074</t>
  </si>
  <si>
    <t>CARTUCHO DE TINTA NEGRA HP 711 38-ML</t>
  </si>
  <si>
    <t>CZ129A</t>
  </si>
  <si>
    <t>CN-2073</t>
  </si>
  <si>
    <t>CINTA EPSON PARA ROTULADORA LW300/LW400 ,12 MM (1/2), BLANCO/NEGRO</t>
  </si>
  <si>
    <t>LC-4BWV9</t>
  </si>
  <si>
    <t>CN-2071</t>
  </si>
  <si>
    <t>TONER PANTUM. MODELOS P2000 PB-110 (RENDIMIENTO 1,500 IMPRESIONES)</t>
  </si>
  <si>
    <t>PB110</t>
  </si>
  <si>
    <t>CN-2066</t>
  </si>
  <si>
    <t>T774120-AL</t>
  </si>
  <si>
    <t>CN-2065</t>
  </si>
  <si>
    <t>CF280A</t>
  </si>
  <si>
    <t>CN-2055</t>
  </si>
  <si>
    <t>TANQUE DE TINTA CANON NEGRO MATTE PFI-102 MBK COMPATIBLE CON IPF605 / 510 / 650 / 655 / 710 / 750</t>
  </si>
  <si>
    <t>0894B001AA</t>
  </si>
  <si>
    <t>CN-2054</t>
  </si>
  <si>
    <t>TONER BROTHER AMARILLO ESTANDAR TN310Y PARA RENDIMIENTO DE 1500 IMPRESIONES</t>
  </si>
  <si>
    <t>TN310Y</t>
  </si>
  <si>
    <t>CN-2052</t>
  </si>
  <si>
    <t>TONER MAGENTA BROTHER ESTANDAR TN310M PARA RENDIMIENTO DE 1500 IMPRESIONES</t>
  </si>
  <si>
    <t>TN310M</t>
  </si>
  <si>
    <t>CN-2051</t>
  </si>
  <si>
    <t>TONER BROTHER CYAN ESTANDAR TN310C PARA RENDIMIENTO DE 1500 IMPRESIONES</t>
  </si>
  <si>
    <t>TN310C</t>
  </si>
  <si>
    <t>CN-2050</t>
  </si>
  <si>
    <t>CE413A</t>
  </si>
  <si>
    <t>CN-2049</t>
  </si>
  <si>
    <t>CE412A</t>
  </si>
  <si>
    <t>CN-2048</t>
  </si>
  <si>
    <t>CE411A</t>
  </si>
  <si>
    <t>CN-2047</t>
  </si>
  <si>
    <t>CE410A</t>
  </si>
  <si>
    <t>CN-2046</t>
  </si>
  <si>
    <t>CARTUCHO CANON 118 NEGRO COMPARIBLE CON MF8380CDW</t>
  </si>
  <si>
    <t>2662B001AA</t>
  </si>
  <si>
    <t>CN-2042</t>
  </si>
  <si>
    <t>CARTUCHO CANON 118 CYAN COMPARIBLE CON MF8380CDW</t>
  </si>
  <si>
    <t>2661B001AA</t>
  </si>
  <si>
    <t>CN-2041</t>
  </si>
  <si>
    <t>CARTUCHO CANON 118 MAGENTA COMPARIBLE CON MF8380CDW</t>
  </si>
  <si>
    <t>2660B001AA</t>
  </si>
  <si>
    <t>CN-2040</t>
  </si>
  <si>
    <t>CARTUCHO CANON 118 AMARILLO COMPARIBLE CON MF8380CDW</t>
  </si>
  <si>
    <t>2659B001AA</t>
  </si>
  <si>
    <t>CN-2039</t>
  </si>
  <si>
    <t>X644H11L</t>
  </si>
  <si>
    <t>CN-2038</t>
  </si>
  <si>
    <t>CC530AD</t>
  </si>
  <si>
    <t>CN-2035</t>
  </si>
  <si>
    <t>Q5942X</t>
  </si>
  <si>
    <t>CN-2030</t>
  </si>
  <si>
    <t>CE278AD</t>
  </si>
  <si>
    <t>CN-2029</t>
  </si>
  <si>
    <t>CE285AD</t>
  </si>
  <si>
    <t>CN-2026</t>
  </si>
  <si>
    <t>C8543X</t>
  </si>
  <si>
    <t>CN-2023</t>
  </si>
  <si>
    <t>CARTUCHO DE TINTA HP 711 NEGRO DESIGNJET</t>
  </si>
  <si>
    <t>CZ133A</t>
  </si>
  <si>
    <t>CN-2013</t>
  </si>
  <si>
    <t>CARTUCHO DE TINTA HP 711 AMARILLO DESIGNJET</t>
  </si>
  <si>
    <t>CZ132A</t>
  </si>
  <si>
    <t>CN-2012</t>
  </si>
  <si>
    <t>CARTUCHO DE TINTA HP 711 MAGENTA DESIGNJET</t>
  </si>
  <si>
    <t>CZ131A</t>
  </si>
  <si>
    <t>CN-2011</t>
  </si>
  <si>
    <t>CARTUCHO DE TINTA HP 711 CIAN DESIGNJET</t>
  </si>
  <si>
    <t>CZ130A</t>
  </si>
  <si>
    <t>CN-2010</t>
  </si>
  <si>
    <t>CINTA LAMINADA BROTHER NEGRO SOBRE BLANCO DE 12 MM TZE231</t>
  </si>
  <si>
    <t>TZE231</t>
  </si>
  <si>
    <t>CN-2006</t>
  </si>
  <si>
    <t>97344</t>
  </si>
  <si>
    <t>CN-2003</t>
  </si>
  <si>
    <t>43694</t>
  </si>
  <si>
    <t>CN-2002</t>
  </si>
  <si>
    <t>CE403A</t>
  </si>
  <si>
    <t>CN-1999</t>
  </si>
  <si>
    <t>CE402A</t>
  </si>
  <si>
    <t>CN-1998</t>
  </si>
  <si>
    <t>CE401A</t>
  </si>
  <si>
    <t>CN-1997</t>
  </si>
  <si>
    <t>CE400A</t>
  </si>
  <si>
    <t>CN-1996</t>
  </si>
  <si>
    <t>CARTUCHO EPSON AMARILLO MODELO 678 , P/ WP-4532 , WP-4592 , WP-4092</t>
  </si>
  <si>
    <t>T678420-AL</t>
  </si>
  <si>
    <t>CN-1986</t>
  </si>
  <si>
    <t>CARTUCHO EPSON CYAN MODELO 678 , P/ WP-4532 , WP-4592 , WP-4092</t>
  </si>
  <si>
    <t>T678220-AL</t>
  </si>
  <si>
    <t>CN-1984</t>
  </si>
  <si>
    <t>CARTUCHO EPSON NEGRO MODELO 678 , P/ WP-4532 , WP-4592 , WP-4092</t>
  </si>
  <si>
    <t>T678120-AL</t>
  </si>
  <si>
    <t>CN-1983</t>
  </si>
  <si>
    <t>CINTA OKI PARA ML621 Y ML691  DE 13 MILLONES DE CARACTERES</t>
  </si>
  <si>
    <t>44173404</t>
  </si>
  <si>
    <t>CN-1981</t>
  </si>
  <si>
    <t>TONER HP NEGRO 38A PARA LASERJET 4200</t>
  </si>
  <si>
    <t>Q1338A</t>
  </si>
  <si>
    <t>CN-1966</t>
  </si>
  <si>
    <t>CARTUCHO EPSON AMARILLO MODELO 196, P / XP-401, WF-2532</t>
  </si>
  <si>
    <t>T196420-AL</t>
  </si>
  <si>
    <t>CN-1965</t>
  </si>
  <si>
    <t>CARTUCHO EPSON MAGENTA MODELO 196 P XP 401 WF 2532</t>
  </si>
  <si>
    <t>T196320-AL</t>
  </si>
  <si>
    <t>CN-1964</t>
  </si>
  <si>
    <t>CARTUCHO EPSON CYAN MODELO 196 P XP 401 WF 2532</t>
  </si>
  <si>
    <t>T196220-AL</t>
  </si>
  <si>
    <t>CN-1963</t>
  </si>
  <si>
    <t>CARTUCHO EPSON NEGRO MODELO 196 P XP 401 WF 2532</t>
  </si>
  <si>
    <t>T196120-AL</t>
  </si>
  <si>
    <t>CN-1962</t>
  </si>
  <si>
    <t>CARTUCHO EPSON AMARILLO MODELO 195, P / XP-201, XP-101, XP-211</t>
  </si>
  <si>
    <t>T195420-AL</t>
  </si>
  <si>
    <t>CN-1961</t>
  </si>
  <si>
    <t>CARTUCHO EPSON MAGENTA MODELO 195, P / XP-201, XP-101, XP-211</t>
  </si>
  <si>
    <t>T195320-AL</t>
  </si>
  <si>
    <t>CN-1960</t>
  </si>
  <si>
    <t>CARTUCHO EPSON CYAN MODELO 195, P / XP-201, XP-101, XP-211</t>
  </si>
  <si>
    <t>T195220-AL</t>
  </si>
  <si>
    <t>CN-1959</t>
  </si>
  <si>
    <t>CARTUCHO EPSON NEGRO MODELO 195, P / XP-201, XP-101, XP-211</t>
  </si>
  <si>
    <t>T195120-AL</t>
  </si>
  <si>
    <t>CN-1958</t>
  </si>
  <si>
    <t>CE255XD</t>
  </si>
  <si>
    <t>CN-1956</t>
  </si>
  <si>
    <t>TAMBOR OKI  MAGENTA  C610 20K PAGINAS</t>
  </si>
  <si>
    <t>44315102</t>
  </si>
  <si>
    <t>CN-1941</t>
  </si>
  <si>
    <t>44315101</t>
  </si>
  <si>
    <t>CN-1940</t>
  </si>
  <si>
    <t>TONER BROTHER NEGRO TN310BK PARA RENDIMIENTO DE 2500 PAGINAS DE COBERTURA</t>
  </si>
  <si>
    <t>TN310BK</t>
  </si>
  <si>
    <t>CN-1939</t>
  </si>
  <si>
    <t>TONER CANON 119 PARA IMAGECLASS MF5950DW,MF5960DN RENDIMIENTO APROX. 2,100 PAGINAS</t>
  </si>
  <si>
    <t>3479B001AA</t>
  </si>
  <si>
    <t>CN-1929</t>
  </si>
  <si>
    <t>TONER OKI NEGRO PARA  B411DN/ MB461 / MB461+LP / B431DN /B431DN+ / MB491+LP 4K PAGS</t>
  </si>
  <si>
    <t>44574701</t>
  </si>
  <si>
    <t>CN-1921</t>
  </si>
  <si>
    <t>TONER OKI NEGRO PARA B730N DE 26,000 IMPRESIONES</t>
  </si>
  <si>
    <t>52123603</t>
  </si>
  <si>
    <t>CN-1917</t>
  </si>
  <si>
    <t>106R01444</t>
  </si>
  <si>
    <t>CN-1915</t>
  </si>
  <si>
    <t>TAMBOR DRUM OKI PARA B411  B431  MB461 MB491  30K PAGINAS</t>
  </si>
  <si>
    <t>44574301</t>
  </si>
  <si>
    <t>CN-1911</t>
  </si>
  <si>
    <t>TAMBOR BROTHER DR720 PARA 30,000 IMPRESIONES COMPATIBLE CON HL DCP Y MFC</t>
  </si>
  <si>
    <t>DR720</t>
  </si>
  <si>
    <t>CN-1909</t>
  </si>
  <si>
    <t>TONER BROTHER NEGRO TN780 SUPER ALTO RENDIMIENTO PARA 12000 PAGINAS COMPRATIBLE CON HL Y MFC</t>
  </si>
  <si>
    <t>TN780</t>
  </si>
  <si>
    <t>CN-1908</t>
  </si>
  <si>
    <t>TONER BROTHER NEGRO TN750 DE ALTO RENDIMIENTO 8000 PAGINAS PARA HL/DCP/MFC</t>
  </si>
  <si>
    <t>TN750</t>
  </si>
  <si>
    <t>CN-1907</t>
  </si>
  <si>
    <t>TONER BROTHER NEGRO TN720 PARA HL/DCP/MFC RENDIMIENTO DE 3000 PAGINAS</t>
  </si>
  <si>
    <t>TN720</t>
  </si>
  <si>
    <t>CN-1906</t>
  </si>
  <si>
    <t>Q5953A</t>
  </si>
  <si>
    <t>CN-1905</t>
  </si>
  <si>
    <t>TONER HP 643A NEGRO PARA LASERJET COLOR 4700</t>
  </si>
  <si>
    <t>Q5950A</t>
  </si>
  <si>
    <t>CN-1902</t>
  </si>
  <si>
    <t>CARTUCHO EPSON MAGENTA LIGHT MODELO 673 PARA L800/ L1800</t>
  </si>
  <si>
    <t>T673620-AL</t>
  </si>
  <si>
    <t>CN-1894</t>
  </si>
  <si>
    <t>CARTUCHO EPSON CYAN LIGHT MODELO 673 PARA L800/ L1800</t>
  </si>
  <si>
    <t>T673520-AL</t>
  </si>
  <si>
    <t>CN-1893</t>
  </si>
  <si>
    <t>CARTUCHO EPSON AMARILLO MODELO 673 PARA L800/ L1800</t>
  </si>
  <si>
    <t>T673420-AL</t>
  </si>
  <si>
    <t>CN-1892</t>
  </si>
  <si>
    <t>CARTUCHO EPSON MAGENTA MODELO 673 PARA L800/ L1800</t>
  </si>
  <si>
    <t>T673320-AL</t>
  </si>
  <si>
    <t>CN-1891</t>
  </si>
  <si>
    <t>CARTUCHO EPSON CYAN MODELO 673 PARA L800/ L1800</t>
  </si>
  <si>
    <t>T673220-AL</t>
  </si>
  <si>
    <t>CN-1890</t>
  </si>
  <si>
    <t>CARTUCHO EPSON NEGRO MODELO 673 PARA L800/ L1800</t>
  </si>
  <si>
    <t>T673120-AL</t>
  </si>
  <si>
    <t>CN-1889</t>
  </si>
  <si>
    <t>TONER SAMSUNG NEGRO K504S P/ CLP-415N, CLX-4195FN / 2,500 PAG.</t>
  </si>
  <si>
    <t>CLT-K504S/XAX</t>
  </si>
  <si>
    <t>CN-1862</t>
  </si>
  <si>
    <t>TONER SAMSUNG AMARILLO Y504S P/ CLP-415N, CLX-4195FN / 1,800 PAG.</t>
  </si>
  <si>
    <t>CLT-Y504S/XAX</t>
  </si>
  <si>
    <t>CN-1861</t>
  </si>
  <si>
    <t>TONER SAMSUNG MAGENTA M504S P/ CLP-415N, CLX-4195FN / 1,800 PAG.</t>
  </si>
  <si>
    <t>CLT-M504S/XAX</t>
  </si>
  <si>
    <t>CN-1860</t>
  </si>
  <si>
    <t>TONER SAMSUNG CYAN C504S P/ CLP-415N, CLX-4195FN / 1,800 PAG.</t>
  </si>
  <si>
    <t>CLT-C504S/XAX</t>
  </si>
  <si>
    <t>CN-1859</t>
  </si>
  <si>
    <t>TONER SAMSUNG NEGRO K406S P/ CLP-365W, CLX-3305 / 1,500 PAG.</t>
  </si>
  <si>
    <t>CLT-K406S/XAX</t>
  </si>
  <si>
    <t>CN-1858</t>
  </si>
  <si>
    <t>TONER SAMSUNG AMARILLO Y406S P/ CLP-365W,CLX-3305 1,000 PAG.</t>
  </si>
  <si>
    <t>CLT-Y406S/XAX</t>
  </si>
  <si>
    <t>CN-1857</t>
  </si>
  <si>
    <t>CARTUCHO EPSON NEGRO MODELO 136 P/ WORKFORCE K101 , K301</t>
  </si>
  <si>
    <t>T136126-AL</t>
  </si>
  <si>
    <t>CN-1856</t>
  </si>
  <si>
    <t>TONER SAMSUNG MAGENTA M406S P/ CLP-365W, CLX-3305 / 1,000 PAG.</t>
  </si>
  <si>
    <t>CLT-M406S/XAX</t>
  </si>
  <si>
    <t>CN-1855</t>
  </si>
  <si>
    <t>TONER SAMSUNG CYAN C406S P/ CLP-365W, CLX-3305 / 1,000 PAG.</t>
  </si>
  <si>
    <t>CLT-C406S/XAX</t>
  </si>
  <si>
    <t>CN-1851</t>
  </si>
  <si>
    <t>TONER SAMSUNG NEGRO D117S P/ SCX-4655FN, 2,500 PAG.</t>
  </si>
  <si>
    <t>MLT-D117S/XAX</t>
  </si>
  <si>
    <t>CN-1850</t>
  </si>
  <si>
    <t>CLEANER PACK</t>
  </si>
  <si>
    <t>CN-1844</t>
  </si>
  <si>
    <t>CARTUCHO HP 662 DE TINTA NEGRA (CZ103AL)</t>
  </si>
  <si>
    <t>CZ103AL</t>
  </si>
  <si>
    <t>CN-1839</t>
  </si>
  <si>
    <t>CARTUCHO HP DE TINTA TRICOLOR 662XL (CZ106AL)</t>
  </si>
  <si>
    <t>CZ106AL</t>
  </si>
  <si>
    <t>CN-1836</t>
  </si>
  <si>
    <t>CARTUCHO HP DE TINTA NEGRA 662XL (CZ105AL)</t>
  </si>
  <si>
    <t>CZ105AL</t>
  </si>
  <si>
    <t>CN-1835</t>
  </si>
  <si>
    <t>CARTUCHO HP DE TINTA TRICOLOR 662 (CZ104AL)</t>
  </si>
  <si>
    <t>CZ104AL</t>
  </si>
  <si>
    <t>CN-1834</t>
  </si>
  <si>
    <t>LIMPIADOR PARA COMPUTADORAS (PC-033066)</t>
  </si>
  <si>
    <t>PC-033066</t>
  </si>
  <si>
    <t>CN-183</t>
  </si>
  <si>
    <t>DVD-R VIRGEN SONY 4.7GB 16X GRABABLE CAMPANA 100 PIEZAS</t>
  </si>
  <si>
    <t>100DMR47RS4T2UC</t>
  </si>
  <si>
    <t>CN-1802</t>
  </si>
  <si>
    <t>CARTUCHO DE INYECCION DE TINTA HP 94 (C8765WL)</t>
  </si>
  <si>
    <t>C8765WL</t>
  </si>
  <si>
    <t>CN-1800</t>
  </si>
  <si>
    <t>CARTUCHO HP AMARILLA 670XL (CZ120AL)</t>
  </si>
  <si>
    <t>CZ120AL</t>
  </si>
  <si>
    <t>CN-1797</t>
  </si>
  <si>
    <t>CARTUCHO HP MAGENTA 670XL (CZ119AL)</t>
  </si>
  <si>
    <t>CZ119AL</t>
  </si>
  <si>
    <t>CN-1796</t>
  </si>
  <si>
    <t>CARTUCHO HP CYAN 670XL (CZ118AL)</t>
  </si>
  <si>
    <t>CZ118AL</t>
  </si>
  <si>
    <t>CN-1795</t>
  </si>
  <si>
    <t>CARTUCHO HP NEGRA 670XL (CZ117AL)</t>
  </si>
  <si>
    <t>CZ117AL</t>
  </si>
  <si>
    <t>CN-1794</t>
  </si>
  <si>
    <t>CARTUCHO HP AMARILLA 670 (CZ116AL)</t>
  </si>
  <si>
    <t>CZ116AL</t>
  </si>
  <si>
    <t>CN-1793</t>
  </si>
  <si>
    <t>CARTUCHO HP MAGENTA 670 (CZ115AL)</t>
  </si>
  <si>
    <t>CZ115AL</t>
  </si>
  <si>
    <t>CN-1792</t>
  </si>
  <si>
    <t>CARTUCHO HP CYAN 670 (CZ114AL)</t>
  </si>
  <si>
    <t>CZ114AL</t>
  </si>
  <si>
    <t>CN-1791</t>
  </si>
  <si>
    <t>CARTUCHO HP NEGRA 670 (CZ113AL))</t>
  </si>
  <si>
    <t>CZ113AL</t>
  </si>
  <si>
    <t>CN-1790</t>
  </si>
  <si>
    <t>DVD-R VERBATIM 4.7GB 16X LIFE SERIES TORRE C/50 PZAS SPINDLE</t>
  </si>
  <si>
    <t>97176</t>
  </si>
  <si>
    <t>CN-179</t>
  </si>
  <si>
    <t>TONER OKI NEGRO PARA MB780 MB790 36 MIL IMPRESIONES</t>
  </si>
  <si>
    <t>52124406</t>
  </si>
  <si>
    <t>CN-1785</t>
  </si>
  <si>
    <t>CE390A</t>
  </si>
  <si>
    <t>CN-1784</t>
  </si>
  <si>
    <t>TONER LEXMARK NEGRO T654X11L ALTO RENDIMIENTO (36000 PAGINAS)</t>
  </si>
  <si>
    <t>T654X11L</t>
  </si>
  <si>
    <t>CN-1780</t>
  </si>
  <si>
    <t>TAMBOR OKI MAGENTA PARA LA IMPRESORA OKI C830 Y MULTIFUNCIONAL MC830 DE 20 K</t>
  </si>
  <si>
    <t>44064014</t>
  </si>
  <si>
    <t>CN-1767</t>
  </si>
  <si>
    <t>TAMBOR OKI AMARILLO PARA C830 MC830 DE 20K</t>
  </si>
  <si>
    <t>44064013</t>
  </si>
  <si>
    <t>CN-1766</t>
  </si>
  <si>
    <t>TAMBOR OKI NEGRO PARA LA IMPRESORA OKI C830 Y MULTIFUNCIONAL MC830 DE 20 K</t>
  </si>
  <si>
    <t>44064016</t>
  </si>
  <si>
    <t>CN-1765</t>
  </si>
  <si>
    <t>TAMBOR OKI CIAN PARA LA IMPRESORA OKI C830 Y MULTIFUNCIONAL MC830 DE 20 K</t>
  </si>
  <si>
    <t>44064015</t>
  </si>
  <si>
    <t>CN-1764</t>
  </si>
  <si>
    <t>CILINDRO SHARP. PARA AR5623D (RENDIMIENTO ESTIMADO  DE 50,000 COPIAS)</t>
  </si>
  <si>
    <t>AR205DR</t>
  </si>
  <si>
    <t>CN-1763</t>
  </si>
  <si>
    <t>TONER KONICA MINOLTA CYAN. MODELO BIZHUB C25 (RENDIMIENTO 6,000 IMPRESIONES)</t>
  </si>
  <si>
    <t>A0X5433</t>
  </si>
  <si>
    <t>CN-1757</t>
  </si>
  <si>
    <t>TONER KONICA MINOLTA MAGENTA. MODELO BIZHUB C25 (RENDIMIENTO 6,000 IMPRESIONES)</t>
  </si>
  <si>
    <t>A0X5333</t>
  </si>
  <si>
    <t>CN-1756</t>
  </si>
  <si>
    <t>TONER KONICA MINOLTA AMARILLO. MODELO BIZHUB C25 (RENDIMIENTO 6,000 IMPRESIONES)</t>
  </si>
  <si>
    <t>A0X5233</t>
  </si>
  <si>
    <t>CN-1755</t>
  </si>
  <si>
    <t>TONER KONICA MINOLTA NEGRO. MODELO BIZHUB C25 (RENDIMIENTO 6,000 IMPRESIONES)</t>
  </si>
  <si>
    <t>A0X5133</t>
  </si>
  <si>
    <t>CN-1754</t>
  </si>
  <si>
    <t xml:space="preserve"> TONER KONICA MINOLTA NEGRO. MODELO BIZHUB 25 (RENDIMIENTO 16,000 IMPRESIONES)</t>
  </si>
  <si>
    <t>7640015042</t>
  </si>
  <si>
    <t>CN-1752</t>
  </si>
  <si>
    <t>TONER KONICA MINOLTA CYAN. MODELO BIZHUB C35P (RENDIMIENTO 4,600 IMPRESIONES)</t>
  </si>
  <si>
    <t>A0X5432</t>
  </si>
  <si>
    <t>CN-1751</t>
  </si>
  <si>
    <t>TONER KONICA MINOLTA MAGENTA. MODELO BIZHUB C35P (RENDIMIENTO 4,600 IMPRESIONES)</t>
  </si>
  <si>
    <t>A0X5332</t>
  </si>
  <si>
    <t>CN-1750</t>
  </si>
  <si>
    <t>TONER KONICA MINOLTA AMARILLO. MODELO BIZHUB C35P (RENDIMIENTO 4,600 IMPRESIONES)</t>
  </si>
  <si>
    <t>A0X5232</t>
  </si>
  <si>
    <t>CN-1749</t>
  </si>
  <si>
    <t>TONER KONICA MINOLTA NEGRO. MODELO BIZHUB C35P (RENDIMIENTO 5,200 IMPRESIONES)</t>
  </si>
  <si>
    <t>A0X5132</t>
  </si>
  <si>
    <t>CN-1748</t>
  </si>
  <si>
    <t>CINTA EPSON NEGRA PARA MINIPRINTERS TM-290/M290/TM290II/TM295 CODIGO ERC-27B</t>
  </si>
  <si>
    <t>ERC-27B</t>
  </si>
  <si>
    <t>CN-1747</t>
  </si>
  <si>
    <t>TAMBOR OKI PARA B930N B930DN DE 60 MIL PAGINAS</t>
  </si>
  <si>
    <t>56120801</t>
  </si>
  <si>
    <t>CN-1742</t>
  </si>
  <si>
    <t>CINTA EPSON NEGRA PARA MINIPRINTERS M930/TM930II/TMU950/TM-U925/TM-H5000/TM-590 CODIGO ERC-31B</t>
  </si>
  <si>
    <t>ERC-31B</t>
  </si>
  <si>
    <t>CN-1741</t>
  </si>
  <si>
    <t>CARTUCHO HP AMARILLO OFFICEJET 951</t>
  </si>
  <si>
    <t>CN052AL</t>
  </si>
  <si>
    <t>CN-1736</t>
  </si>
  <si>
    <t>CARTUCHO HP MAGENTA OFFICEJET 951</t>
  </si>
  <si>
    <t>CN051AL</t>
  </si>
  <si>
    <t>CN-1735</t>
  </si>
  <si>
    <t>CARTUCHO HP CYAN OFFICEJET 951</t>
  </si>
  <si>
    <t>CN050AL</t>
  </si>
  <si>
    <t>CN-1734</t>
  </si>
  <si>
    <t>CARTUCHO HP NEGRO OFFICEJET 950</t>
  </si>
  <si>
    <t>CN049AL</t>
  </si>
  <si>
    <t>CN-1733</t>
  </si>
  <si>
    <t>PASTA TERMICA MANHATTAN P/DISIPADORES PROCESADOR (JERINGA) 20G, PLATEADO.</t>
  </si>
  <si>
    <t>140065</t>
  </si>
  <si>
    <t>CN-1731</t>
  </si>
  <si>
    <t>CARTUCHO BROTHER LC75M ALTO RENDIMIENTO</t>
  </si>
  <si>
    <t>LC75M</t>
  </si>
  <si>
    <t>CN-1723</t>
  </si>
  <si>
    <t>TONER OKI AMARILLO PARA C610 DE 6K</t>
  </si>
  <si>
    <t>44315301</t>
  </si>
  <si>
    <t>CN-1722</t>
  </si>
  <si>
    <t>TONER OKI NEGRO PARA C610 DE 8K</t>
  </si>
  <si>
    <t>44315304</t>
  </si>
  <si>
    <t>CN-1721</t>
  </si>
  <si>
    <t>TONER OKI CIAN PARA C610 DE 6K</t>
  </si>
  <si>
    <t>44315303</t>
  </si>
  <si>
    <t>CN-1720</t>
  </si>
  <si>
    <t>TONER OKI MAGENTA PARA C610 DE 6K</t>
  </si>
  <si>
    <t>44315302</t>
  </si>
  <si>
    <t>CN-1719</t>
  </si>
  <si>
    <t>CARTUCHO BROTHER LC75C ALTO RENDIMIENTO</t>
  </si>
  <si>
    <t>LC75C</t>
  </si>
  <si>
    <t>CN-1718</t>
  </si>
  <si>
    <t>CARTUCHO BROTHER NEGRO LC75BK</t>
  </si>
  <si>
    <t>LC75BK</t>
  </si>
  <si>
    <t>CN-1717</t>
  </si>
  <si>
    <t>CARTUCHO BROTHER LC75Y DE ALTO RENDIMIENTO</t>
  </si>
  <si>
    <t>LC75Y</t>
  </si>
  <si>
    <t>CN-1715</t>
  </si>
  <si>
    <t>BANDA DE TRANSFERENCIA PARA MFC &amp; PRT LASER A COLOR</t>
  </si>
  <si>
    <t>BU300CL</t>
  </si>
  <si>
    <t>CN-1708</t>
  </si>
  <si>
    <t>TONER OKI NEGRO PARA B431DN/ DN+ / MB461 MB461+LP MB491+LP  10K IMPRESIONES</t>
  </si>
  <si>
    <t>44574901</t>
  </si>
  <si>
    <t>CN-1707</t>
  </si>
  <si>
    <t>CARTUCHO CANON CL-141 COLOR P/ PIXMA MG2110,MG3110,MG4110</t>
  </si>
  <si>
    <t>5203B001AB</t>
  </si>
  <si>
    <t>CN-1694</t>
  </si>
  <si>
    <t>CARTUCHO CANON PG-140 NEGRO P/ PIXMA MG2110,MG3110,MG4110</t>
  </si>
  <si>
    <t>5201B001AB</t>
  </si>
  <si>
    <t>CN-1693</t>
  </si>
  <si>
    <t>TONER CANON 128 PARA IMAGECLASS MF4450/MF4570DN/MF4770N/MF4880DW/MF4890DW/D530</t>
  </si>
  <si>
    <t>3500B001AA</t>
  </si>
  <si>
    <t>CN-1692</t>
  </si>
  <si>
    <t>CARTUCHO HP 951XL AMARILLO OFFICEJET</t>
  </si>
  <si>
    <t>CN048AL</t>
  </si>
  <si>
    <t>CN-1690</t>
  </si>
  <si>
    <t>C4096A</t>
  </si>
  <si>
    <t>CN-169</t>
  </si>
  <si>
    <t>CARTUCHO HP 951XL MAGENTA OFFICEJET</t>
  </si>
  <si>
    <t>CN047AL</t>
  </si>
  <si>
    <t>CN-1689</t>
  </si>
  <si>
    <t>CARTUCHO HP 951XL CIAN OFFICEJET</t>
  </si>
  <si>
    <t>CN046AL</t>
  </si>
  <si>
    <t>CN-1688</t>
  </si>
  <si>
    <t>CARTUCHO HP 950XL NEGRO OFFICEJET</t>
  </si>
  <si>
    <t>CN045AL</t>
  </si>
  <si>
    <t>CN-1687</t>
  </si>
  <si>
    <t>TONER OKI NEGRO PARA B930DN B930N 33 MIL IMPRESIONES</t>
  </si>
  <si>
    <t>52117101</t>
  </si>
  <si>
    <t>CN-1685</t>
  </si>
  <si>
    <t>TONER SAMSUNG NEGRO P/ ML-2165, ML-2165W, SCX-3405, SCX3405W, SCX3405FW / 1,500 PAG.</t>
  </si>
  <si>
    <t>MLT-D101S/XAX</t>
  </si>
  <si>
    <t>CN-1678</t>
  </si>
  <si>
    <t>EC-RI-520-P</t>
  </si>
  <si>
    <t>CN-1667</t>
  </si>
  <si>
    <t>MINI KIT DE LIMPIEZA MANHATTAN PARA PANTALLA LCD 200CC</t>
  </si>
  <si>
    <t>421027</t>
  </si>
  <si>
    <t>CN-1664</t>
  </si>
  <si>
    <t>MINI KIT DE LIMPIEZA MANHATTAN PARA PANTALLA LCD 60CC</t>
  </si>
  <si>
    <t>421010</t>
  </si>
  <si>
    <t>CN-1663</t>
  </si>
  <si>
    <t>TONER LEXMARK NEGRO RENDIMIENTO STANDAR PARA 7,000 PAGINAS (T650A11L)</t>
  </si>
  <si>
    <t>T650A11L</t>
  </si>
  <si>
    <t>CN-1660</t>
  </si>
  <si>
    <t>TAMBOR BROTHER PARA MFC SERIE 9000 A COLOR</t>
  </si>
  <si>
    <t>DR310CL</t>
  </si>
  <si>
    <t>CN-1658</t>
  </si>
  <si>
    <t>DVD-R VIRGEN SONY 4.7GB 16X GRABABLE CAMPANA 25 PIEZAS</t>
  </si>
  <si>
    <t>25DMR47RS4-Z UC</t>
  </si>
  <si>
    <t>CN-1654</t>
  </si>
  <si>
    <t>REVELADOR SHARP. MODELO AR-5623D (RENDIMIENTO 50,000 COPIAS)</t>
  </si>
  <si>
    <t>MX235NV</t>
  </si>
  <si>
    <t>CN-1652</t>
  </si>
  <si>
    <t>TONER SHARP NEGRO. MODELO AR-5623D (RENDIMIENTO 19,000 COPIAS)</t>
  </si>
  <si>
    <t>MX235NT</t>
  </si>
  <si>
    <t>CN-1651</t>
  </si>
  <si>
    <t>CINTA DE IMPRESION DATAPRODUCTS. MODELOS TALLYGENICOM LM500PLUS/1000PLUS/1500PLUS/2000PLUS</t>
  </si>
  <si>
    <t>255661-102</t>
  </si>
  <si>
    <t>CN-1650</t>
  </si>
  <si>
    <t>TONER OKI NEGRO RETURN PROGRAM MPS5500MB DE 36K PARA GOBIERNO</t>
  </si>
  <si>
    <t>52125601</t>
  </si>
  <si>
    <t>CN-1633</t>
  </si>
  <si>
    <t>CINTA DE DATOS HP DDS-2 8GB</t>
  </si>
  <si>
    <t>C5707A</t>
  </si>
  <si>
    <t>CN-1628</t>
  </si>
  <si>
    <t>CARTUCHO BROTHER AMARILLO LC71Y PARA MULTIFUNCIONALES 3 EN 1 Y 4 EN 1</t>
  </si>
  <si>
    <t>LC71Y</t>
  </si>
  <si>
    <t>CN-1627</t>
  </si>
  <si>
    <t>CARTUCHO BROTHER MAGENTA LC71M PARA MULTIFUNCIONALES 3 EN 1 Y 4 EN 1.</t>
  </si>
  <si>
    <t>LC71M</t>
  </si>
  <si>
    <t>CN-1626</t>
  </si>
  <si>
    <t>CARTUCHO BROTHER CYAN LC71 PARA MULTIFUNCIONALES 3 EN 1 Y 4 EN 1</t>
  </si>
  <si>
    <t>LC71C</t>
  </si>
  <si>
    <t>CN-1625</t>
  </si>
  <si>
    <t>CARTUCHO BROTHER NEGRO LC71BK PARA MULTIFUNCIONALES 3 EN 1 Y 4 EN 1.</t>
  </si>
  <si>
    <t>LC71BK</t>
  </si>
  <si>
    <t>CN-1624</t>
  </si>
  <si>
    <t>CARTUCHO EPSON AMARILLO MODELO 664 P/ L110 , L200 , L210 , L350 , L355 , L555 , L300, L1300</t>
  </si>
  <si>
    <t>T664420-AL</t>
  </si>
  <si>
    <t>CN-1617</t>
  </si>
  <si>
    <t>CARTUCHO EPSON MAGENTA MODELO 664 P/ L110 , L200 , L210 , L350 , L355 , L555, L300, L1300</t>
  </si>
  <si>
    <t>T664320-AL</t>
  </si>
  <si>
    <t>CN-1616</t>
  </si>
  <si>
    <t>CARTUCHO EPSON CYAN MODELO 664 P/ L110 , L200 , L210 , L350 , L355 , L555, L300, L1300</t>
  </si>
  <si>
    <t>T664220-AL</t>
  </si>
  <si>
    <t>CN-1615</t>
  </si>
  <si>
    <t>CARTUCHO EPSON NEGRO MODELO 664 P/ L110 , L200 , L210 , L350 , L355 , L555, L300, L1300</t>
  </si>
  <si>
    <t>T664120-AL</t>
  </si>
  <si>
    <t>CN-1614</t>
  </si>
  <si>
    <t>TINTA HP NEGRO LF 82 PARA PLOTER</t>
  </si>
  <si>
    <t>CH565A</t>
  </si>
  <si>
    <t>CN-1612</t>
  </si>
  <si>
    <t>TONER OKI NEGRO PARA C330DN MC361 MC561 MC362W MC562 3.5K PAG</t>
  </si>
  <si>
    <t>44469801</t>
  </si>
  <si>
    <t>CN-1610</t>
  </si>
  <si>
    <t>TONER OKI CIAN PARA C330DN MC361 MC561 MC362W MC562 3.5K PAG</t>
  </si>
  <si>
    <t>44469703</t>
  </si>
  <si>
    <t>CN-1609</t>
  </si>
  <si>
    <t>TONER OKI MAGENTA PARA C330DN MC361 MC561 MC362W MC562 3.5K PAG</t>
  </si>
  <si>
    <t>44469702</t>
  </si>
  <si>
    <t>CN-1608</t>
  </si>
  <si>
    <t>TONER OKI AMARILLO PARA C330DN MC361 MC561 MC362W MC562 3.5K PAG</t>
  </si>
  <si>
    <t>44469701</t>
  </si>
  <si>
    <t>CN-1607</t>
  </si>
  <si>
    <t>CINTA NEGRO-VERDE 24MM PT30-PTPC</t>
  </si>
  <si>
    <t>TX7511</t>
  </si>
  <si>
    <t>CN-1602</t>
  </si>
  <si>
    <t>Q7516A</t>
  </si>
  <si>
    <t>CN-1598</t>
  </si>
  <si>
    <t>CARTUCHO DE INYECCION DE TINTA TRICOLOR HP 22XL (C9352CL)</t>
  </si>
  <si>
    <t>C9352CL</t>
  </si>
  <si>
    <t>CN-1597</t>
  </si>
  <si>
    <t>TONER SAMSUNG NEGRO D103L P/ ML-2955ND, ML-2955DW, SCX-4729FD, SCX-4729FW / 2,500 PAG.</t>
  </si>
  <si>
    <t>MLT-D103L/XAX</t>
  </si>
  <si>
    <t>CN-1594</t>
  </si>
  <si>
    <t>TONER SAMSUNG NEGRO D103S P/ ML-2955ND, ML-2955DW, SCX-4729FD, SCX-4729FW /1,500 PAG.</t>
  </si>
  <si>
    <t>MLT-D103S/XAX</t>
  </si>
  <si>
    <t>CN-1593</t>
  </si>
  <si>
    <t>CARTUCHO HP 21XL NEGRA (C9351CL)</t>
  </si>
  <si>
    <t>C9351CL</t>
  </si>
  <si>
    <t>CN-1589</t>
  </si>
  <si>
    <t>TONER SHARP NEGRO. MODELO MX-M260 MX-M310 (RENDIMIENTO 25,000 COPIAS)</t>
  </si>
  <si>
    <t>MX-312NT</t>
  </si>
  <si>
    <t>CN-1582</t>
  </si>
  <si>
    <t>TINTA HP CYAN 88 OFFICEJET PRO ALTO REND K660 K550DTN K550</t>
  </si>
  <si>
    <t>C9391AL</t>
  </si>
  <si>
    <t>CN-1575</t>
  </si>
  <si>
    <t>TONER BROTHER TN315Y DE ALTO RENDIMIENTO 3500 PAGINAS DE COBERTURA</t>
  </si>
  <si>
    <t>TN315Y</t>
  </si>
  <si>
    <t>CN-1574</t>
  </si>
  <si>
    <t xml:space="preserve">TONER BROTHER MAGENTA TN315M ALTO RENDIMIENTO PARA 3500 PAGINAS </t>
  </si>
  <si>
    <t>TN315M</t>
  </si>
  <si>
    <t>CN-1573</t>
  </si>
  <si>
    <t xml:space="preserve">TONER BROTHER CYAN TN315C ALTO RENDIMIENTO PARA 3500 PAGINAS </t>
  </si>
  <si>
    <t>TN315C</t>
  </si>
  <si>
    <t>CN-1572</t>
  </si>
  <si>
    <t>TINTA HP LF CYAN 82 DESINGNJET 500 800 SERIES</t>
  </si>
  <si>
    <t>C4911A</t>
  </si>
  <si>
    <t>CN-1571</t>
  </si>
  <si>
    <t>TINTA HP LF AMARILLO 82 DESIGNJET 500 800 SERIES</t>
  </si>
  <si>
    <t>C4913A</t>
  </si>
  <si>
    <t>CN-1570</t>
  </si>
  <si>
    <t>TINTA HP LF MAGENTA 82 DESIGNJET 500 800 SERIES</t>
  </si>
  <si>
    <t>C4912A</t>
  </si>
  <si>
    <t>CN-1569</t>
  </si>
  <si>
    <t>TONER OKI CIAN PARA C110 DE 1500 IMPRESIONES</t>
  </si>
  <si>
    <t>44250711</t>
  </si>
  <si>
    <t>CN-1567</t>
  </si>
  <si>
    <t>TONER OKI MAGENTA PARA C110 DE 1500 IMPRESIONES</t>
  </si>
  <si>
    <t>44250710</t>
  </si>
  <si>
    <t>CN-1566</t>
  </si>
  <si>
    <t>TINTA HP 88 NEGRO OFFICEJET PRO ALTO REND K660 K550DTN K550</t>
  </si>
  <si>
    <t>C9396AL</t>
  </si>
  <si>
    <t>CN-1565</t>
  </si>
  <si>
    <t>TINTA HP 88 AMARILLO OFFICEJET PRO ALTO REND K660 K550DTN</t>
  </si>
  <si>
    <t>C9393AL</t>
  </si>
  <si>
    <t>CN-1564</t>
  </si>
  <si>
    <t>CARTUCHO HP 88 MAGENTA OFFICEJET PRO ALTO (9392AL)</t>
  </si>
  <si>
    <t>C9392AL</t>
  </si>
  <si>
    <t>CN-1563</t>
  </si>
  <si>
    <t>TONER BROTHER NEGRO ALTO RENDIMIENTO TN315BK PARA RENDIMIENTO DE 6000 IMPRESIONES</t>
  </si>
  <si>
    <t>TN315BK</t>
  </si>
  <si>
    <t>CN-1562</t>
  </si>
  <si>
    <t>TAMBOR OKI  NEGRO C610 20K PAGINAS</t>
  </si>
  <si>
    <t>44315104</t>
  </si>
  <si>
    <t>CN-1550</t>
  </si>
  <si>
    <t>TAMBOR SAMSUNG 6320R2 P/ SCX-6220, 6320F, SCX-6122FN, SCX-6322D / 20,000 PAG.</t>
  </si>
  <si>
    <t>SCX-6320R2/XAX</t>
  </si>
  <si>
    <t>CN-1549</t>
  </si>
  <si>
    <t>TAMBOR BROTHER DR420</t>
  </si>
  <si>
    <t>DR420</t>
  </si>
  <si>
    <t>CN-1538</t>
  </si>
  <si>
    <t>CINTA BROTHER NEGRO - AMARILLO 18MM TZ641</t>
  </si>
  <si>
    <t>TZE641</t>
  </si>
  <si>
    <t>CN-1536</t>
  </si>
  <si>
    <t>AIRE COMPRIMIDO ACTECK</t>
  </si>
  <si>
    <t>ACMA-001</t>
  </si>
  <si>
    <t>CN-1535</t>
  </si>
  <si>
    <t xml:space="preserve">TONER OKI NEGRO P/ MB260 MB280 Y MB290 5.5K PAGS  </t>
  </si>
  <si>
    <t>56123402</t>
  </si>
  <si>
    <t>CN-1532</t>
  </si>
  <si>
    <t>CATUCHO DE TONER Y REVELADOR SHARP. MODELOS AL - 2031/2041/2051 (RENDIMIENTO 6,000 IMPRESIONES)</t>
  </si>
  <si>
    <t>AL204TD</t>
  </si>
  <si>
    <t>CN-1531</t>
  </si>
  <si>
    <t>RECARGA DE TONER SHARP. TODOS LOS MODELOS SERIE AL 2031/2041/2051 (RENDIMIENTO 6,000 IMPRESIONES)</t>
  </si>
  <si>
    <t>AL204RTC/U</t>
  </si>
  <si>
    <t>CN-1530</t>
  </si>
  <si>
    <t>TONER LEXMARK MAGENTA REND. ESTANDAR 6000 PAG (15G041M)</t>
  </si>
  <si>
    <t>15G041M</t>
  </si>
  <si>
    <t>CN-1524</t>
  </si>
  <si>
    <t>TONER LEXMARK AMARILLO PARA MODELOS C752L/C760/C762(15G041Y), RENDIMIENTO 6000 PAGINAS</t>
  </si>
  <si>
    <t>15G041Y</t>
  </si>
  <si>
    <t>CN-1523</t>
  </si>
  <si>
    <t>TONER LEXMARK CYAN PARA MODELOS C752L/C760/C762 (15G041C), RENDIMIENTO 6000 PAGINAS</t>
  </si>
  <si>
    <t>15G041C</t>
  </si>
  <si>
    <t>CN-1522</t>
  </si>
  <si>
    <t>TONER LEXMARK NEGRO PARA MODELOS C752L/C760/C762(15G041K) PROGRAMA DE RECOLECCION/ RENDIMIENTO 6000</t>
  </si>
  <si>
    <t>15G041K</t>
  </si>
  <si>
    <t>CN-1521</t>
  </si>
  <si>
    <t>PASTA TERMICA COOLER MASTER HTK-002</t>
  </si>
  <si>
    <t>HTK-002-U1</t>
  </si>
  <si>
    <t>CN-1520</t>
  </si>
  <si>
    <t>PASTA TERMICA COOLER MASTER FUSION 400</t>
  </si>
  <si>
    <t>RG-TF4-TGU1-GP</t>
  </si>
  <si>
    <t>CN-1519</t>
  </si>
  <si>
    <t>DVD-R VERBATIM 4.7GB 16X TORRE C/50 PZAS BULK</t>
  </si>
  <si>
    <t>97493</t>
  </si>
  <si>
    <t>CN-1518</t>
  </si>
  <si>
    <t>TONER BROTHER 410, NEGRO, P/DCP7055, HL-2130 (TN410)</t>
  </si>
  <si>
    <t>TN410</t>
  </si>
  <si>
    <t>CN-1517</t>
  </si>
  <si>
    <t>TONER SAMSUNG NEGRO D205L P/ ML-3310ND, ML-3710ND, SCX-4833 / 5,000  PAG.</t>
  </si>
  <si>
    <t>MLT-D205L/XAX</t>
  </si>
  <si>
    <t>CN-1498</t>
  </si>
  <si>
    <t>ENCA-CC</t>
  </si>
  <si>
    <t>CN-1492</t>
  </si>
  <si>
    <t>CARTUCHO DE DISCO HP RDX DE 1 TB EXTRAIBLE</t>
  </si>
  <si>
    <t>Q2044A</t>
  </si>
  <si>
    <t>CN-1483</t>
  </si>
  <si>
    <t>CARTUCHO DE DISCO HP RDX DE 320 GB EXTRAIBLE</t>
  </si>
  <si>
    <t>Q2041A</t>
  </si>
  <si>
    <t>CN-1482</t>
  </si>
  <si>
    <t>CINTA DE DATOS HP ULTRIUM LTO-5 DE 3 TB REGRABABLE</t>
  </si>
  <si>
    <t>C7975A</t>
  </si>
  <si>
    <t>CN-1479</t>
  </si>
  <si>
    <t xml:space="preserve">CARTUCHO BROTHER AMARILLO LC79Y PARA 1200 PAGINAS </t>
  </si>
  <si>
    <t>LC79Y</t>
  </si>
  <si>
    <t>CN-1475</t>
  </si>
  <si>
    <t>CARTUCHO BROTHER CYAN LC79C</t>
  </si>
  <si>
    <t>LC79C</t>
  </si>
  <si>
    <t>CN-1474</t>
  </si>
  <si>
    <t>CARTUCHO BROTHER MAGENTA LC79M</t>
  </si>
  <si>
    <t>LC79M</t>
  </si>
  <si>
    <t>CN-1473</t>
  </si>
  <si>
    <t>CARTUCHO BROTHER NEGRO LC79BK ALTO RENDIMIENTO</t>
  </si>
  <si>
    <t>LC79BK</t>
  </si>
  <si>
    <t>CN-1472</t>
  </si>
  <si>
    <t>CD-R VERBATIM 80MIN 700MB 52X TORRE C/50 PZAS BULK</t>
  </si>
  <si>
    <t>CN-1461</t>
  </si>
  <si>
    <t>CARTUCHO DE DISCO HP RDX 500 GB EXTRAIBLE</t>
  </si>
  <si>
    <t>Q2042A</t>
  </si>
  <si>
    <t>CN-1440</t>
  </si>
  <si>
    <t>TONER SAMSUNG D205S P/ ML-3310ND, ML-3710ND / 2000 PAG.</t>
  </si>
  <si>
    <t>MLT-D205S/XAX</t>
  </si>
  <si>
    <t>CN-1435</t>
  </si>
  <si>
    <t>TONER CANON 125 PARA LBP6000, RENDIMIENTO 1600 PAGINAS APROX</t>
  </si>
  <si>
    <t>3484B001AA</t>
  </si>
  <si>
    <t>CN-1431</t>
  </si>
  <si>
    <t>CARTUCHO LEXMARK #100XL NEGRO ALTO RENDIMIENTO (14N1068)</t>
  </si>
  <si>
    <t>14N1068</t>
  </si>
  <si>
    <t>CN-1430</t>
  </si>
  <si>
    <t>TAMBOR DRUM OKI PARA LA SERIE B400 B410D B410DN B430D B430DN MB400 MB460 MB470 MB480</t>
  </si>
  <si>
    <t>43979001</t>
  </si>
  <si>
    <t>CN-1429</t>
  </si>
  <si>
    <t>TONER OKI NEGRO PARA LA IMPRESORA C830 DE 8 MIL PAGINAS</t>
  </si>
  <si>
    <t>44059112</t>
  </si>
  <si>
    <t>CN-1418</t>
  </si>
  <si>
    <t>TONER OKI CIAN PARA LA IMPRESORA C830 DE 8 MIL PAGINAS</t>
  </si>
  <si>
    <t>44059111</t>
  </si>
  <si>
    <t>CN-1417</t>
  </si>
  <si>
    <t>TONER BROTHER NEGRO (TN450) P/HL2240D/HL2270W</t>
  </si>
  <si>
    <t>TN450</t>
  </si>
  <si>
    <t>CN-1414</t>
  </si>
  <si>
    <t>TONER BROTHER NEGRO (TN420) P/ HL2240D/ HL2270DW</t>
  </si>
  <si>
    <t>TN420</t>
  </si>
  <si>
    <t>CN-1413</t>
  </si>
  <si>
    <t>HP 72 130-ML PHOTO BLACK INK CARTRIDGE WITH VIVERA INKS</t>
  </si>
  <si>
    <t>C9370A</t>
  </si>
  <si>
    <t>CN-1402</t>
  </si>
  <si>
    <t>HP 72 130-ML GRAY INK CARTRIDGE WITH VIVERA INKS</t>
  </si>
  <si>
    <t>C9374A</t>
  </si>
  <si>
    <t>CN-1401</t>
  </si>
  <si>
    <t>HP 72 130-ML YELLOW INK CARTRIDGE WITH VIVERA INKS</t>
  </si>
  <si>
    <t>C9373A</t>
  </si>
  <si>
    <t>CN-1400</t>
  </si>
  <si>
    <t>HP 72 130-ML MAGENTA INK CARTRIDGE WITH VIVERA INKS</t>
  </si>
  <si>
    <t>C9372A</t>
  </si>
  <si>
    <t>CN-1399</t>
  </si>
  <si>
    <t>HP 72 130-ML CYAN INK CARTRIDGE WITH VIVERA INKS</t>
  </si>
  <si>
    <t>C9371A</t>
  </si>
  <si>
    <t>CN-1398</t>
  </si>
  <si>
    <t>CARTUCHO HP 72  MATTE BLACK INK CARTRIDGE WITH VIVERA INKS</t>
  </si>
  <si>
    <t>C9403A</t>
  </si>
  <si>
    <t>CN-1397</t>
  </si>
  <si>
    <t>CARTUCHO LEXMARK AMARILLO #100XL ALTO RENDIMIENTO (14N1071)</t>
  </si>
  <si>
    <t>14N1071</t>
  </si>
  <si>
    <t>CN-1393</t>
  </si>
  <si>
    <t>CARTUCHO LEXMARK MAGENTA #100XL (14N1070)</t>
  </si>
  <si>
    <t>14N1070</t>
  </si>
  <si>
    <t>CN-1392</t>
  </si>
  <si>
    <t>CARTUCHO LEXMARK CYAN #100XL (14N1069)</t>
  </si>
  <si>
    <t>14N1069</t>
  </si>
  <si>
    <t>CN-1391</t>
  </si>
  <si>
    <t>CARTUCHO LEXMARK NEGRO #105XL ALTO RENDIMIENTO</t>
  </si>
  <si>
    <t>14N0822</t>
  </si>
  <si>
    <t>CN-1390</t>
  </si>
  <si>
    <t>CINTA EPSON NEGRA PARA MINIPRINTERS TMU-200/TM-300/TM-U325/TM-U375 CODIGO ERC-38B</t>
  </si>
  <si>
    <t>ERC-38B</t>
  </si>
  <si>
    <t>CN-134</t>
  </si>
  <si>
    <t>CINTA DE IMPRESION DATAPRODUCTS. MODELOS T2265/ T2280/ T2280-2T/ 2265 PLUS/ 2280 PLUS/ 2280-2T PL</t>
  </si>
  <si>
    <t>062471</t>
  </si>
  <si>
    <t>CN-1315</t>
  </si>
  <si>
    <t>TOALLAS HUMEDAS MANHATTAN PARA MONITOR</t>
  </si>
  <si>
    <t>433105C</t>
  </si>
  <si>
    <t>CN-1313</t>
  </si>
  <si>
    <t>TONER BROTHER AMARILLO TN210Y 1,400 PAGINAS</t>
  </si>
  <si>
    <t>TN210Y</t>
  </si>
  <si>
    <t>CN-1308</t>
  </si>
  <si>
    <t>TONER BROTHER MAGENTA TN210M 1,400 PAGINAS</t>
  </si>
  <si>
    <t>TN210M</t>
  </si>
  <si>
    <t>CN-1306</t>
  </si>
  <si>
    <t>TONER BROTHER CYAN TN210C 1,400 PAGINAS.</t>
  </si>
  <si>
    <t>TN210C</t>
  </si>
  <si>
    <t>CN-1305</t>
  </si>
  <si>
    <t>TONER BROTHER NEGRO TN210BK 2,200 PAG.</t>
  </si>
  <si>
    <t>TN210BK</t>
  </si>
  <si>
    <t>CN-1304</t>
  </si>
  <si>
    <t>CARTUCHO LEXMARK AMARILLO # 108 (14N0342)</t>
  </si>
  <si>
    <t>14N0342</t>
  </si>
  <si>
    <t>CN-1303</t>
  </si>
  <si>
    <t>CARTUCHO LEXMARK CYAN # 108 (14N0337)</t>
  </si>
  <si>
    <t>14N0337</t>
  </si>
  <si>
    <t>CN-1302</t>
  </si>
  <si>
    <t>CARTUCHO LEXMARK MAGENTA # 108 (14N0340)</t>
  </si>
  <si>
    <t>14N0340</t>
  </si>
  <si>
    <t>CN-1301</t>
  </si>
  <si>
    <t>CARTUCHO LEXMARK NEGRO # 108 (14N0332)</t>
  </si>
  <si>
    <t>14N0332</t>
  </si>
  <si>
    <t>CN-1299</t>
  </si>
  <si>
    <t>PLUG RJ45 CAT 6 INTELLINET UTP MULTIFILAR 100 PZAS</t>
  </si>
  <si>
    <t>502344</t>
  </si>
  <si>
    <t>CN-1288</t>
  </si>
  <si>
    <t>CE313A</t>
  </si>
  <si>
    <t>CN-1266</t>
  </si>
  <si>
    <t>CE312A</t>
  </si>
  <si>
    <t>CN-1265</t>
  </si>
  <si>
    <t>CE311A</t>
  </si>
  <si>
    <t>CN-1264</t>
  </si>
  <si>
    <t>CE310A</t>
  </si>
  <si>
    <t>CN-1263</t>
  </si>
  <si>
    <t>DVD+R DL VERBATIM 8.5GB 2.4X DOBLE CAPA TORRE C/20 PZAS SPINDLE</t>
  </si>
  <si>
    <t>95310</t>
  </si>
  <si>
    <t>CN-1258</t>
  </si>
  <si>
    <t>TONER XEROX C/2 BOTES 100,000 PAGS. (5665/75/87/5765/75/90)</t>
  </si>
  <si>
    <t>006R01146</t>
  </si>
  <si>
    <t>CN-1256</t>
  </si>
  <si>
    <t>TONER XEROX MAGENTA C/2 BOTES 22,000 P/P DC12 / DC 50</t>
  </si>
  <si>
    <t>006R01051</t>
  </si>
  <si>
    <t>CN-1254</t>
  </si>
  <si>
    <t>CE323A</t>
  </si>
  <si>
    <t>CN-1242</t>
  </si>
  <si>
    <t>CE322A</t>
  </si>
  <si>
    <t>CN-1241</t>
  </si>
  <si>
    <t>CE321A</t>
  </si>
  <si>
    <t>CN-1240</t>
  </si>
  <si>
    <t>CE320A</t>
  </si>
  <si>
    <t>CN-1239</t>
  </si>
  <si>
    <t>ALCOHOL ISOPROPILICO ENVASE DE 1 LT SILIMEX</t>
  </si>
  <si>
    <t>1 LITRO ISOPROPILICO</t>
  </si>
  <si>
    <t>CN-1237</t>
  </si>
  <si>
    <t>TONER OKI NEGRO DE 7000 IMPRESIONES SERIE B430DN B430D B420 MB460 MB470</t>
  </si>
  <si>
    <t>43979201</t>
  </si>
  <si>
    <t>CN-1236</t>
  </si>
  <si>
    <t>CARTUCHO EPSON NEGRO MODELO 140 , P/ TX525FW / TX560WD / TX620FWD / T42WD</t>
  </si>
  <si>
    <t>T140120-AL</t>
  </si>
  <si>
    <t>CN-1224</t>
  </si>
  <si>
    <t>CARTUCHO EPSON AMARILLO MODELO 140 , P/ TX525FW / TX560WD / TX620FWD / T42WD</t>
  </si>
  <si>
    <t>T140420-AL</t>
  </si>
  <si>
    <t>CN-1223</t>
  </si>
  <si>
    <t>CARTUCHO EPSON MAGENTA MODELO 140 , P/ TX525FW / TX560WD / TX620FWD / T42WD</t>
  </si>
  <si>
    <t>T140320-AL</t>
  </si>
  <si>
    <t>CN-1222</t>
  </si>
  <si>
    <t>CARTUCHO EPSON CYAN MODELO 140 , P/ TX525FW / TX560WD / TX620FWD / T42WD</t>
  </si>
  <si>
    <t>T140220-AL</t>
  </si>
  <si>
    <t>CN-1221</t>
  </si>
  <si>
    <t>CARTUCHO EPSON NEGRO MODELO 138D , P/ TX525FW</t>
  </si>
  <si>
    <t>T138126-AL</t>
  </si>
  <si>
    <t>CN-1220</t>
  </si>
  <si>
    <t>CARTUCHO EPSON STYLUS PRO 4000/4800/4880 (110ML)</t>
  </si>
  <si>
    <t>T613800</t>
  </si>
  <si>
    <t>CN-1219</t>
  </si>
  <si>
    <t>TONER OKIDATA NEGRO PARA  B4300 / B4350 ALTO RENDIMIENTO</t>
  </si>
  <si>
    <t>42102901</t>
  </si>
  <si>
    <t>CN-1215</t>
  </si>
  <si>
    <t>CARTUCHO CANON PGI-125 NEGRO P/IP4810,MG5210,MG6110</t>
  </si>
  <si>
    <t>4533B001AB</t>
  </si>
  <si>
    <t>CN-1214</t>
  </si>
  <si>
    <t>CARTUCHO CANON CLI-126 CYAN P/IP4810,MG5210,MG6110</t>
  </si>
  <si>
    <t>4562B001AB</t>
  </si>
  <si>
    <t>CN-1213</t>
  </si>
  <si>
    <t>CARTUCHO CANON CLI-126 MAGENTA P/IP4810,MG5210,MG6110</t>
  </si>
  <si>
    <t>4563B001AB</t>
  </si>
  <si>
    <t>CN-1212</t>
  </si>
  <si>
    <t>CARTUCHO CANON CLI-126 GRIS P/MG6110</t>
  </si>
  <si>
    <t>4565B001AB</t>
  </si>
  <si>
    <t>CN-1211</t>
  </si>
  <si>
    <t>CARTUCHO CANON CLI-126 AMARILLO P/IP4810,MG5210,MG6110</t>
  </si>
  <si>
    <t>4564B001AB</t>
  </si>
  <si>
    <t>CN-1210</t>
  </si>
  <si>
    <t>CARTUCHO CANON CLI-126 NEGRO P/IP4810,MG5210,MG6110</t>
  </si>
  <si>
    <t>4561B001AB</t>
  </si>
  <si>
    <t>CN-1209</t>
  </si>
  <si>
    <t>TONER OKI NEGRO ALTO RENDIMIENTO PARA B6300 B6200</t>
  </si>
  <si>
    <t>52114502</t>
  </si>
  <si>
    <t>CN-1208</t>
  </si>
  <si>
    <t>CARTUCHO EPSON NEGRO MODELO 138, ALTO RENDIMIENTO, P/ TX235W / TX320F / TX420W / TX430W</t>
  </si>
  <si>
    <t>T138120-AL</t>
  </si>
  <si>
    <t>CN-1207</t>
  </si>
  <si>
    <t>CARTUCHO EPSON NEGRO MODELO 133 P/ TX235W , TX420W , TX430W , TX320F</t>
  </si>
  <si>
    <t>T133120-AL</t>
  </si>
  <si>
    <t>CN-1206</t>
  </si>
  <si>
    <t>006R01462</t>
  </si>
  <si>
    <t>CN-1196</t>
  </si>
  <si>
    <t>LIMPIADOR ANTIESTATICO CON ATOMIZADOR DE 60 ML SILIMEX C/MICROFIBRA</t>
  </si>
  <si>
    <t>LCD CLEANER</t>
  </si>
  <si>
    <t>CN-1191</t>
  </si>
  <si>
    <t>CARTUCHO HP 122XL NEGRO ALTO RENDIMIENTO (CH563HL)</t>
  </si>
  <si>
    <t>CH563HL</t>
  </si>
  <si>
    <t>CN-1190</t>
  </si>
  <si>
    <t>CARTUCHO HP 122XL  DE TINTA TRICOLOR ALTO RENDIMIENTO (CH564HL)</t>
  </si>
  <si>
    <t>CH564HL</t>
  </si>
  <si>
    <t>CN-1189</t>
  </si>
  <si>
    <t>CARTUCHO HP 122 TRICOLOR (CH562HL)</t>
  </si>
  <si>
    <t>CH562HL</t>
  </si>
  <si>
    <t>CN-1188</t>
  </si>
  <si>
    <t>CARTUCHO HP 122 NEGRO (CH561HL)</t>
  </si>
  <si>
    <t>CH561HL</t>
  </si>
  <si>
    <t>CN-1187</t>
  </si>
  <si>
    <t>BOBINA CAT 6 INTELLINET UTP 305M SOLIDA GRIS</t>
  </si>
  <si>
    <t>334136</t>
  </si>
  <si>
    <t>CN-1185</t>
  </si>
  <si>
    <t>BOBINA CAT 5E INTELLINET UTP 305M SOLIDA BLANCA</t>
  </si>
  <si>
    <t>333078</t>
  </si>
  <si>
    <t>CN-1184</t>
  </si>
  <si>
    <t>BOBINA CAT 5E INTELLINET CCA UTP 305M SOLIDA AZUL</t>
  </si>
  <si>
    <t>362344</t>
  </si>
  <si>
    <t>CN-1183</t>
  </si>
  <si>
    <t>CARTUCHO EPSON NEGRO LANTANA PARA DISCPRODUCER PP-100</t>
  </si>
  <si>
    <t>C13S020452</t>
  </si>
  <si>
    <t>CN-1178</t>
  </si>
  <si>
    <t>CARTUCHO EPSON AMARILLO LANTANA PARA DISCPRODUCER PP-100</t>
  </si>
  <si>
    <t>C13S020451</t>
  </si>
  <si>
    <t>CN-1177</t>
  </si>
  <si>
    <t>CARTUCHO EPSON MAGENTA LANTANA PARA DISCPRODUCER PP-100</t>
  </si>
  <si>
    <t>C13S020450</t>
  </si>
  <si>
    <t>CN-1176</t>
  </si>
  <si>
    <t>CARTUCHO EPSON MAGENTA LIGHT LANTANA PARA DISCPRODUCER PP-100</t>
  </si>
  <si>
    <t>C13S020449</t>
  </si>
  <si>
    <t>CN-1175</t>
  </si>
  <si>
    <t>CARTUCHO EPSON CYAN LIGHT LANTANA PARA DISCPRODUCER PP-100</t>
  </si>
  <si>
    <t>C13S020448</t>
  </si>
  <si>
    <t>CN-1174</t>
  </si>
  <si>
    <t>CARTUCHO EPSON CYAN LANTANA PARA DISCPRODUCER PP-100</t>
  </si>
  <si>
    <t>C13S020447</t>
  </si>
  <si>
    <t>CN-1173</t>
  </si>
  <si>
    <t>TONER SAMSUNG AMARILLO Y407S P/ CLP-320, CLP-325, CLX-3185 / 1500 PAG.</t>
  </si>
  <si>
    <t>CLT-Y407S/XAX</t>
  </si>
  <si>
    <t>CN-1172</t>
  </si>
  <si>
    <t>TONER SAMSUNG MAGENTA M407S P/ CLP-320, CLP-325, CLX-3185 / 1500 PAG.</t>
  </si>
  <si>
    <t>CLT-M407S/XAX</t>
  </si>
  <si>
    <t>CN-1171</t>
  </si>
  <si>
    <t>TONER SAMSUNG CYAN C407S P/ CLP-320, CLP-325, CLX-3185 / 1500 PAG.</t>
  </si>
  <si>
    <t>CLT-C407S/XAX</t>
  </si>
  <si>
    <t>CN-1170</t>
  </si>
  <si>
    <t>TONER SAMSUNG NEGRO K407SS P/ CLP-320, CLP-325, CLX-3185 / 1500 PAG.</t>
  </si>
  <si>
    <t>CLT-K407S/XAX</t>
  </si>
  <si>
    <t>CN-1169</t>
  </si>
  <si>
    <t>TONER SAMSUNG NEGRO D104S P/ ML-1660,ML1670, ML1675,ML1865W,SCX-3200 /1500 PAG.</t>
  </si>
  <si>
    <t>MLT-D104S/XAX</t>
  </si>
  <si>
    <t>CN-1168</t>
  </si>
  <si>
    <t>AIRE COMPRIMIDO MANHATTAN BLOW OFF 226 GRS</t>
  </si>
  <si>
    <t>410632</t>
  </si>
  <si>
    <t>CN-1159</t>
  </si>
  <si>
    <t>TAMBOR OKIDATA NEGRO PARA CX3641</t>
  </si>
  <si>
    <t>42918172</t>
  </si>
  <si>
    <t>CN-1153</t>
  </si>
  <si>
    <t>PASTA TERMICA MANHATTAN P/DISIPADORES PROCESADOR (JERINGA)</t>
  </si>
  <si>
    <t>701662</t>
  </si>
  <si>
    <t>CN-1152</t>
  </si>
  <si>
    <t>CARTUCHO HP DE TINTA TRICOLOR OFFICEJET (CN691AL)</t>
  </si>
  <si>
    <t>CN691AL</t>
  </si>
  <si>
    <t>CN-1151</t>
  </si>
  <si>
    <t>CARTUCHO HP 675 NEGRO INKJET (CN690AL)</t>
  </si>
  <si>
    <t>CN690AL</t>
  </si>
  <si>
    <t>CN-1150</t>
  </si>
  <si>
    <t>TONER OKIDATA NEGRO PARA CX3641</t>
  </si>
  <si>
    <t>42918988</t>
  </si>
  <si>
    <t>CN-1145</t>
  </si>
  <si>
    <t>CC364A</t>
  </si>
  <si>
    <t>CN-1140</t>
  </si>
  <si>
    <t>Q2612A</t>
  </si>
  <si>
    <t>CN-114</t>
  </si>
  <si>
    <t>TONER NEGRO OKI DE 12K PAGS PARA GOBIERNO Y PAGO POR IMPRESION  B410D PPI B420N MB480</t>
  </si>
  <si>
    <t>43979215</t>
  </si>
  <si>
    <t>CN-1133</t>
  </si>
  <si>
    <t>CARTUCHO EPSON AMARILLO MODELO 133 ,P / T22 / TX120 / TX130 / TX235W , TX420W , TX430W , TX320F</t>
  </si>
  <si>
    <t>T133420-AL</t>
  </si>
  <si>
    <t>CN-1131</t>
  </si>
  <si>
    <t>CARTUCHO EPSON MAGENTA MODELO 133 ,P / T22 / TX120 / TX130 / TX235W , TX420W , TX430W , TX320F</t>
  </si>
  <si>
    <t>T133320-AL</t>
  </si>
  <si>
    <t>CN-1130</t>
  </si>
  <si>
    <t>Q2613A</t>
  </si>
  <si>
    <t>CN-113</t>
  </si>
  <si>
    <t>CARTUCHO EPSON CYAN MODELO 133 ,P / T22 / TX120 / TX130 / TX235W , TX420W , TX430W , TX320F</t>
  </si>
  <si>
    <t>T133220-AL</t>
  </si>
  <si>
    <t>CN-1129</t>
  </si>
  <si>
    <t>CARTUCHO EPSON NEGRO MODELO 132 , P/ T22, TX130 , TX120</t>
  </si>
  <si>
    <t>T132120-AL</t>
  </si>
  <si>
    <t>CN-1128</t>
  </si>
  <si>
    <t>TONER KONICA MINOLTA CYAN. MODELO MC 7450 II (RENDIMIENTO 12,000 IMPRESIONES)</t>
  </si>
  <si>
    <t>8938616</t>
  </si>
  <si>
    <t>CN-1127</t>
  </si>
  <si>
    <t>TONER KONICA MINOLTA MAGENTA. MODELO MC 7450 II (RENDIMIENTO 12,000 IMPRESIONES)</t>
  </si>
  <si>
    <t>8938615</t>
  </si>
  <si>
    <t>CN-1126</t>
  </si>
  <si>
    <t>TONER KONICA MINOLTA CYAN. MODELO SERIE 4600 / 4690MF (ALTO RENDIMIENTO 8,000 IMPRESIONES)</t>
  </si>
  <si>
    <t>A0DK432</t>
  </si>
  <si>
    <t>CN-1119</t>
  </si>
  <si>
    <t>TONER KONICA MINOLTA AMARILLO. MODELO SERIE 4600 / 4690MF (ALTO RENDIMIENTO 8,000 IMPRESIONES)</t>
  </si>
  <si>
    <t>A0DK232</t>
  </si>
  <si>
    <t>CN-1117</t>
  </si>
  <si>
    <t>TONER KONICA MINOLTA NEGRO. MODELO SERIE 1600 / 1650EN / 1690MF (RENDIMIENTO 2,500 IMPRESIONES)</t>
  </si>
  <si>
    <t>A0V301F</t>
  </si>
  <si>
    <t>CN-1115</t>
  </si>
  <si>
    <t>TONER KONICA MINOLTA CYAN. MODELO SERIE 1600 / 1650EN / 1690MF (RENDIMIENTO 1,500 IMPRESIONES)</t>
  </si>
  <si>
    <t>A0V30GF</t>
  </si>
  <si>
    <t>CN-1114</t>
  </si>
  <si>
    <t>TONER KONICA MINOLTA MAGENTA. MODELO SERIE 1600 / 1650EN / 1690MF (RENDIMIENTO 1,500 IMPRESIONES)</t>
  </si>
  <si>
    <t>A0V30AF</t>
  </si>
  <si>
    <t>CN-1113</t>
  </si>
  <si>
    <t>TONER KONICA MINOLTA AMARILLO. MODELO SERIE 1600 / 1650EN / 1690MF (RENDIMIENTO 1,500 IMPRESIONES)</t>
  </si>
  <si>
    <t>A0V305F</t>
  </si>
  <si>
    <t>CN-1112</t>
  </si>
  <si>
    <t>RECARGA DE REVELADOR SHARP. TODA LA SERIA AL - 2031/2041/2051 (RENDIMIENTO 6,000 IMPRESIONES)</t>
  </si>
  <si>
    <t>AL-100RD/U</t>
  </si>
  <si>
    <t>CN-1108</t>
  </si>
  <si>
    <t>CILINDRO SHARP. MODELOS TODA LA SERIE AL - 2030/2040CS/2050CS/2031/2041/2051/ETC (REND 18,000 IMP)</t>
  </si>
  <si>
    <t>AL-100DR</t>
  </si>
  <si>
    <t>CN-1106</t>
  </si>
  <si>
    <t>CARTUCHO DE TONER Y REVELADOR SHARP. TODOS LOS MODELOS SERIE AL (RENDIEMIENTO 6,000 IMPRESIONES)</t>
  </si>
  <si>
    <t>AL-100TDN</t>
  </si>
  <si>
    <t>CN-1105</t>
  </si>
  <si>
    <t>TONER LEXMARK NEGRO ALTO RENDIMIENTO (E360H11L)</t>
  </si>
  <si>
    <t>E360H11L</t>
  </si>
  <si>
    <t>CN-1097</t>
  </si>
  <si>
    <t>TONER XEROX AMARILLO PARA PHASER 6110MFP, 1 K</t>
  </si>
  <si>
    <t>106R01204</t>
  </si>
  <si>
    <t>CN-1094</t>
  </si>
  <si>
    <t>TONER LEXMARK NEGRO ALTO RENDIMINETO (X264H11G)</t>
  </si>
  <si>
    <t>X264H11G</t>
  </si>
  <si>
    <t>CN-1086</t>
  </si>
  <si>
    <t>CE278A</t>
  </si>
  <si>
    <t>CN-1082</t>
  </si>
  <si>
    <t>CE285A</t>
  </si>
  <si>
    <t>CN-1081</t>
  </si>
  <si>
    <t>AIRE COMPRIMIDO E-DUSTER 340 GRS (PC-030300)</t>
  </si>
  <si>
    <t>PC-030300</t>
  </si>
  <si>
    <t>CN-1077</t>
  </si>
  <si>
    <t>PLUG RJ45 CAT 5E INTELLINET UTP MULTIFILAR 100 PZAS</t>
  </si>
  <si>
    <t>790055</t>
  </si>
  <si>
    <t>CN-1071</t>
  </si>
  <si>
    <t>BOBINA CAT 5E INTELLINET CCA UTP 305M SOLIDA GRIS</t>
  </si>
  <si>
    <t>362320</t>
  </si>
  <si>
    <t>CN-1069</t>
  </si>
  <si>
    <t>CINTA EPSON PARA IMPRESORA FX 890</t>
  </si>
  <si>
    <t>S015329</t>
  </si>
  <si>
    <t>CN-106</t>
  </si>
  <si>
    <t>CINTA OKIDATA NEGRA PARA ML390T/391T</t>
  </si>
  <si>
    <t>52104001</t>
  </si>
  <si>
    <t>CN-1059</t>
  </si>
  <si>
    <t>Q2612AD</t>
  </si>
  <si>
    <t>CN-1048</t>
  </si>
  <si>
    <t>CB435AD</t>
  </si>
  <si>
    <t>CN-1047</t>
  </si>
  <si>
    <t>CB436AD</t>
  </si>
  <si>
    <t>CN-1046</t>
  </si>
  <si>
    <t>CE260A</t>
  </si>
  <si>
    <t>CN-1039</t>
  </si>
  <si>
    <t>DVD-R VERBATIM 4.7 GB 16X BLANCO, IMPRIMIBLE C/INYEC. TINTA, TORRE C/50 PZAS SPINDLE</t>
  </si>
  <si>
    <t>95137</t>
  </si>
  <si>
    <t>CN-1033</t>
  </si>
  <si>
    <t>CD R VERBATIM 80MIN 700MB 52X BLANCO, IMPRIMIBLE C/INYEC.TINTA TORRE C/100 PZAS SPINDLE</t>
  </si>
  <si>
    <t>95252</t>
  </si>
  <si>
    <t>CN-1032</t>
  </si>
  <si>
    <t>CD-R VERBATIM 80MIN 700MB 52X TORRE C/100 PZAS SPINDLE</t>
  </si>
  <si>
    <t>94554</t>
  </si>
  <si>
    <t>CN-1022</t>
  </si>
  <si>
    <t>CINTA IBM PARA DDS G6, 5 PIEZAS (PAQUETE URP-40B)</t>
  </si>
  <si>
    <t>44E8864</t>
  </si>
  <si>
    <t>CN-1017</t>
  </si>
  <si>
    <t>CONMUTADORES</t>
  </si>
  <si>
    <t>CONMUTADOR ENGENIUS KIT SISTEMA DE TELEFONIA INALAMBRICO</t>
  </si>
  <si>
    <t>KIT-SN922PRO</t>
  </si>
  <si>
    <t>CON-7</t>
  </si>
  <si>
    <t>CONMUTADOR PANASONIC KX-NS500 HIBRIDO 6 LINEAS 18 EXTENSIONES (EXPANDIBLE)</t>
  </si>
  <si>
    <t>KX-NS500</t>
  </si>
  <si>
    <t>CON-15</t>
  </si>
  <si>
    <t>PAQUETE PANASONIC CONMUTADOR 1 KX-TES824+1 KX-TE82494+ 2 KX-T7730 + 3 T7703</t>
  </si>
  <si>
    <t>PAQ TES824 CID</t>
  </si>
  <si>
    <t>CON-11</t>
  </si>
  <si>
    <t>CONMUTADOR PANASONIC KX-TES824 3 LINEAS 8 EXTENCIONES (EXPANDIBLE A 8 LINEAS 24 EXTENSIONES)</t>
  </si>
  <si>
    <t>KX-TES824</t>
  </si>
  <si>
    <t>CON-10</t>
  </si>
  <si>
    <t>VIDEOCAMARA PROFESIONAL CANON XF105,HD,CMOS,10X ZOOM</t>
  </si>
  <si>
    <t>CAMARAS</t>
  </si>
  <si>
    <t>4885B001AA</t>
  </si>
  <si>
    <t>VCD-99</t>
  </si>
  <si>
    <t>VIDEOCAMARA CANON VIXIA HF R52, 32GB MEM.INTER, SDHC EXP. HASTA 2TB, LENTE 32X Z. OP. FULLHD WIFI.</t>
  </si>
  <si>
    <t>9173B004AA</t>
  </si>
  <si>
    <t>VCD-146</t>
  </si>
  <si>
    <t>VIDEOCAMARA CANON XA25, LENTE 20X ZOOM ,VIDEO AVCHD, MP4 Y AVCHD+MP4, 24MBPS,  SDXC, WIFI.</t>
  </si>
  <si>
    <t xml:space="preserve">8443B002AA </t>
  </si>
  <si>
    <t>VCD-138</t>
  </si>
  <si>
    <t>VIDEOCAMARA CANON HF G30 LENTE 20X ZOOM DOBLE RANURA SD FLASH FULL HD,AVCHD/MP4, WIFI.</t>
  </si>
  <si>
    <t>8454B001AA</t>
  </si>
  <si>
    <t>VCD-137</t>
  </si>
  <si>
    <t xml:space="preserve">VIDEOCAMARA CANON HF G20 LENTE 10X ZOOM DOBLE RANURA SD FLASH 32GB LCD 3.5 VIDEO FULL HD/ 24P </t>
  </si>
  <si>
    <t>8063B002AA</t>
  </si>
  <si>
    <t>VCD-135</t>
  </si>
  <si>
    <t>VIDEOCAMARA CANON XA10, LENTE 10X ZOOM ,VIDEO AVCHD,MPEG 4-AVC/H.264),MEMORIA 64 MB,2 RANURAS SDXC</t>
  </si>
  <si>
    <t>4922B002AA</t>
  </si>
  <si>
    <t>VCD-102</t>
  </si>
  <si>
    <t>GRABADOR DE VIDEO DIGITAL ENCORE 4 CAMARAS Y 4 CANALES</t>
  </si>
  <si>
    <t>ENXDVR-4C</t>
  </si>
  <si>
    <t>GD-9</t>
  </si>
  <si>
    <t>NETCAM WIFI, CAMARA DE MONITOREO BELKIN CON VISION NOCTURNA</t>
  </si>
  <si>
    <t>BELKIN</t>
  </si>
  <si>
    <t>F7D7601</t>
  </si>
  <si>
    <t>CV-470</t>
  </si>
  <si>
    <t>TV-IP862IC</t>
  </si>
  <si>
    <t>CV-469</t>
  </si>
  <si>
    <t>CAMARA IP TRENDNET DOMO DE 3MP FULL HD PARA DIA/NOCHE PARA EXTERIOR (POE)</t>
  </si>
  <si>
    <t>TV-IP311PI</t>
  </si>
  <si>
    <t>CV-467</t>
  </si>
  <si>
    <t>CAMARA IP TRENDNET DE 3MP FULL HD POE PARA DIA/NOCHE PARA EXTERIOR</t>
  </si>
  <si>
    <t>TV-IP310PI</t>
  </si>
  <si>
    <t>CV-466</t>
  </si>
  <si>
    <t>CAMARA CLOUD TRENDNET FIJA ALAMBRICA E INALAMBRICA HD PARA DIA/NOCHE</t>
  </si>
  <si>
    <t>TV-IP762IC</t>
  </si>
  <si>
    <t>CV-465</t>
  </si>
  <si>
    <t xml:space="preserve">CaMARA PTZ 27X OPTICO CON IR PARA 100 METROS / 550 TVL / OSD	/PROVISION ISR			</t>
  </si>
  <si>
    <t>PZ-27IR</t>
  </si>
  <si>
    <t>CV-464</t>
  </si>
  <si>
    <t>DCS-5020L</t>
  </si>
  <si>
    <t>CV-463</t>
  </si>
  <si>
    <t>CAMARA D-LINK BABYCAM WIFI HD 720P/ZOOM DIG 4X/MICROFONO/ALTAVOZ/TEMP/VISION NOCTURNA/DETEC MOV,</t>
  </si>
  <si>
    <t>DCS-825L</t>
  </si>
  <si>
    <t>CV-461</t>
  </si>
  <si>
    <t>CAMARA DOMO INFRARROJO  PRO SIGHT / 700 TVL	 15 MTS. / LENTE 3.6MM/BLANCA</t>
  </si>
  <si>
    <t>DI-370DIS36(FL)-W</t>
  </si>
  <si>
    <t>CV-458</t>
  </si>
  <si>
    <t>CAMARA IP INALAMBRICA PAN TILT MEGA PIXEL / 10 MTS</t>
  </si>
  <si>
    <t>PT-737</t>
  </si>
  <si>
    <t>CV-457</t>
  </si>
  <si>
    <t>CAMARA IP MY D-LINK DCS-931L WIRELESS N/ REPETIDOR WI-FI</t>
  </si>
  <si>
    <t>DCS-931L</t>
  </si>
  <si>
    <t>CV-445</t>
  </si>
  <si>
    <t>CAMARA IP MY D-LINK DCS-933L WIRELESS N DIA Y NOCHE/INFRARROJOS/MODO REPETIDOR.</t>
  </si>
  <si>
    <t>DCS-933L</t>
  </si>
  <si>
    <t>CV-444</t>
  </si>
  <si>
    <t>TV-IP672PI</t>
  </si>
  <si>
    <t>CV-443</t>
  </si>
  <si>
    <t>CAMARA IP TP-LINK H.264 MEGAPIXEL (1280 X 1024) INALAMBRICA N 150MBPS AUDIO DOS VIAS RANURA SD/SDHC</t>
  </si>
  <si>
    <t>TL-SC3230N</t>
  </si>
  <si>
    <t>CV-439</t>
  </si>
  <si>
    <t>CAMARA IP TP-LINK N HASTA 150MBPS AUDIO UNA VIA 1-RJ45 ZOOM DIGITAL 10X</t>
  </si>
  <si>
    <t>TL-SC2020N</t>
  </si>
  <si>
    <t>CV-438</t>
  </si>
  <si>
    <t>MINI CAMARA DE SEGURIDAD PTZ INTERIOR Y EXTERIOR / 10X / 650 TVL PROVISION</t>
  </si>
  <si>
    <t>LC-10E</t>
  </si>
  <si>
    <t>CV-432</t>
  </si>
  <si>
    <t>CAMARA DE SEGURIDAD METAL TIPO DOMO INFRARROJO / 650 TVL 15 MTS / LENTE 3.6 MM EXTERIOR PROVISION</t>
  </si>
  <si>
    <t>DI-370CS36(FL)-G</t>
  </si>
  <si>
    <t>CV-424</t>
  </si>
  <si>
    <t>CAMARA DE SEGURIDAD PLASTICA TIPO DOMO INFRARROJO/ 650 TVL 15 MTS / LENTE 3.6 MM INTERIOR PROVISIION</t>
  </si>
  <si>
    <t>DI-370CS36(PL)-B</t>
  </si>
  <si>
    <t>CV-423</t>
  </si>
  <si>
    <t>CAMARA DE SEGURIDAD TIPO BALA IR 20 MTS / 650 TVL PROVISION</t>
  </si>
  <si>
    <t>I2-370CS04(U)</t>
  </si>
  <si>
    <t>CV-407</t>
  </si>
  <si>
    <t>CAMARA DE SEGURIDAD PROFESIONAL 650 TVL WDR PROVISION</t>
  </si>
  <si>
    <t>BX-371UV</t>
  </si>
  <si>
    <t>CV-403</t>
  </si>
  <si>
    <t>CAMARA DE SEGURIDAD PROFESIONAL PROVISION 650TVL</t>
  </si>
  <si>
    <t>BX-372CS</t>
  </si>
  <si>
    <t>CV-402</t>
  </si>
  <si>
    <t>CAMARA IP DE SEGURIDAD MYD-LINK WIRRELESS N 360/LENTE OJO DE PEZ/SLOT SD/HD.</t>
  </si>
  <si>
    <t>DCS-6010L</t>
  </si>
  <si>
    <t>CV-396</t>
  </si>
  <si>
    <t>CAMARA WEB NET VIEW  USB 1.3MP CON MICROFONO</t>
  </si>
  <si>
    <t>LVCW-002</t>
  </si>
  <si>
    <t>CV-394</t>
  </si>
  <si>
    <t>CAMARA IP DE SEGURIDAD MYD-LINK DCS-2132L WIRELESS N CUBE HD , DIA Y NOCHE(ICR), SLOT SD</t>
  </si>
  <si>
    <t>DCS-2132L</t>
  </si>
  <si>
    <t>CV-393</t>
  </si>
  <si>
    <t>CAMARA IP DE SEGURIDAD MYD-LINK DCS-7010L PARA EXTERIORES,TIPO BULLET, INFLAROJO, POE .</t>
  </si>
  <si>
    <t>DCS-7010L</t>
  </si>
  <si>
    <t>CV-392</t>
  </si>
  <si>
    <t>CAMARA WEB MICROSOFT LIFECAM STUDIO USB C/MICROFONO PL2</t>
  </si>
  <si>
    <t>Q2F-00013</t>
  </si>
  <si>
    <t>CV-381</t>
  </si>
  <si>
    <t>CAMARA IP DE SEGURIDAD D-LINK PAN/TILT/ WIRELESS- MYDLINK, HD,DIA Y NOCHE, SLOT MICROSD.</t>
  </si>
  <si>
    <t>DCS-5222L</t>
  </si>
  <si>
    <t>CV-374</t>
  </si>
  <si>
    <t>CAMARA WEB ACTECK 300K CON MICROFONO</t>
  </si>
  <si>
    <t>LVCW-001</t>
  </si>
  <si>
    <t>CV-373</t>
  </si>
  <si>
    <t>CAMARA WEB LOGITECH HD PRO WEBCAM C920 FULL HD 1080P 15MP ENFOQUE AUTOMATICO CON MICROFONO</t>
  </si>
  <si>
    <t>960-000949</t>
  </si>
  <si>
    <t>CV-368</t>
  </si>
  <si>
    <t>CAMARA IP DE SEGURIDAD D-LINK WIRELESS N DIA/NOCHE MYDLINK/SLOT TARJETA SD/SOPORTA 3G</t>
  </si>
  <si>
    <t>DCS-942L</t>
  </si>
  <si>
    <t>CV-353</t>
  </si>
  <si>
    <t>CAMARA SEGURIDAD MINI DOMO SONY POE IP HD 720P 1.3 MEGAPIXEL</t>
  </si>
  <si>
    <t>SNCDH110/B</t>
  </si>
  <si>
    <t>CV-345</t>
  </si>
  <si>
    <t>CAMARA WEB MICROSOFT LIFECAM HD-3000 FOR BUSINESS</t>
  </si>
  <si>
    <t>T4H-00002</t>
  </si>
  <si>
    <t>CV-340</t>
  </si>
  <si>
    <t>CAMARA IP DE SEGURIDAD D-LINK DCS-930L WIRELESS N MYDLINK</t>
  </si>
  <si>
    <t>DCS-930L</t>
  </si>
  <si>
    <t>CV-281</t>
  </si>
  <si>
    <t xml:space="preserve">CAMARA DE SEGURIDAD ANALOGICA ENCORE P/TODO CLIMA Y VISION NOCTURNA // NO  IP </t>
  </si>
  <si>
    <t>ENCA-CCDN</t>
  </si>
  <si>
    <t>CV-279</t>
  </si>
  <si>
    <t>CAMARA WEB ACTECK ATW-1200 ALTA DEFINICION USB</t>
  </si>
  <si>
    <t>LVWA-001</t>
  </si>
  <si>
    <t>CV-275</t>
  </si>
  <si>
    <t>CAMARA WEB PERFECT CHOICE HD TOUCH SENSITIVE KEYS</t>
  </si>
  <si>
    <t>CV-273</t>
  </si>
  <si>
    <t>CAMARA WEB LOGITECH HD C270 3 MEGAPIXELES CON MICROFONO</t>
  </si>
  <si>
    <t>960-000947</t>
  </si>
  <si>
    <t>CV-228</t>
  </si>
  <si>
    <t>CAMARA WEB PARA LAPTOP USB (PC-320425)</t>
  </si>
  <si>
    <t>CV-139</t>
  </si>
  <si>
    <t>CAMARA CANON POWERSHOT SX700 16.1 MP 30X, WI-FI, NTC, ESTABILIZADOR DE IMAGEN V.FULL HD, NEGRO</t>
  </si>
  <si>
    <t>9338B001AA</t>
  </si>
  <si>
    <t>CD-640</t>
  </si>
  <si>
    <t>CAMARA CANON POWERSHOT SX600 IS 16MP 18X, WI-FI, NTC, ESTABILIZADOR DE IMAGEN V. FULLHD,ROJO</t>
  </si>
  <si>
    <t>9342B001AA</t>
  </si>
  <si>
    <t>CD-631</t>
  </si>
  <si>
    <t>CAMARA CANON POWERSHOT SX600 IS 16MP 18X, WI-FI, NTC, ESTABILIZADOR DE IMAGEN V. FULLHD, NEGRO,</t>
  </si>
  <si>
    <t>9340B001AA</t>
  </si>
  <si>
    <t>CD-629</t>
  </si>
  <si>
    <t>CAMARA CANON POWERSHOT D30 ACUATICA, 12.1 MP, 5X, 25MTS PROF, 2MTS CAIDA LIBRE, GPS, V.FULLH, C AZUL</t>
  </si>
  <si>
    <t>9337B001AA</t>
  </si>
  <si>
    <t>CD-628</t>
  </si>
  <si>
    <t>CAMARA CANON POWERSHOT N100 IS 12 MP, 5X, WI-FI,NFC, DOBLE CAMARA, V.FULLHD ,C.BLANCO</t>
  </si>
  <si>
    <t>9169B001AA</t>
  </si>
  <si>
    <t>CD-627</t>
  </si>
  <si>
    <t>CAMARA CANON POWERSHOT N100 IS 12 MP, 5X, WI-FI,NFC, DOBLE CAMARA, V.FULLHD ,C.NEGRO.</t>
  </si>
  <si>
    <t>9168B001AA</t>
  </si>
  <si>
    <t>CD-626</t>
  </si>
  <si>
    <t>CAMARA CANON POWERSHOT ELPH 340 IS 16 MP, 12X ZOOM, LCD 3?, VIDEO FULLHD, WIFI, BAT.LITIO, PLATA</t>
  </si>
  <si>
    <t>9347B001AA</t>
  </si>
  <si>
    <t>CD-624</t>
  </si>
  <si>
    <t>9344B001AA</t>
  </si>
  <si>
    <t>CD-623</t>
  </si>
  <si>
    <t>8469B016AA</t>
  </si>
  <si>
    <t>CD-607</t>
  </si>
  <si>
    <t>CAMARA CANON EOS REFLEX 70D, 20 MP, LCD 3.0, WIFI LENTE EF 18-55 MM IS V. FULL HD</t>
  </si>
  <si>
    <t>8469B009AA</t>
  </si>
  <si>
    <t>CD-606</t>
  </si>
  <si>
    <t>CD-605</t>
  </si>
  <si>
    <t>CAMARA CANON POWERSHOT G16 12.1 MP 5 X, LCD 3.0, LEN.28-140 MM, FULLHD, RAW, WIFI.</t>
  </si>
  <si>
    <t>8406B001AA</t>
  </si>
  <si>
    <t>CD-603</t>
  </si>
  <si>
    <t xml:space="preserve">CAMARA EOS T5I 18MP, LCD 3, FULL HD, 24P/KIT LENTE 18-135 MM, DIGIC 5 </t>
  </si>
  <si>
    <t>8595B005AA</t>
  </si>
  <si>
    <t>CD-596</t>
  </si>
  <si>
    <t>CAMARA CANON EOS REFLEX 6D, 20 MP, LCD 3.0 CON GPS, WIFI LENTE EF 24-105 MM F/4L IS USM / V. FULL HD</t>
  </si>
  <si>
    <t>8035B009AA</t>
  </si>
  <si>
    <t>CD-552</t>
  </si>
  <si>
    <t>CAMARA CANON EOS 1 DX CUERPO ,18.1 MP, LCD 3.2, VIDEO FULL HD, DIGIC 5</t>
  </si>
  <si>
    <t>5253B002AA</t>
  </si>
  <si>
    <t>CD-541</t>
  </si>
  <si>
    <t>CANON CAMARA CANON EOS REFLEX 5D, 22 MP,LCD 3.2 MARK III CON LENTE 25-105 F4 L IS USM</t>
  </si>
  <si>
    <t>CD-526</t>
  </si>
  <si>
    <t>EXTENSION DE CABLE USB 2.0 DE 1.8 MTS.</t>
  </si>
  <si>
    <t>CABLES</t>
  </si>
  <si>
    <t>PC-101369</t>
  </si>
  <si>
    <t>CB-80</t>
  </si>
  <si>
    <t>CABLE USB 2.0 A AB 1.8 MTS</t>
  </si>
  <si>
    <t>PC-101321</t>
  </si>
  <si>
    <t>CB-78</t>
  </si>
  <si>
    <t xml:space="preserve">CABLE DE DATOS PARA IPHONE 5  </t>
  </si>
  <si>
    <t xml:space="preserve">CAUSB-2MIPH5NEG   </t>
  </si>
  <si>
    <t>CB-711</t>
  </si>
  <si>
    <t>CABLE CARGADOR GINGA CON ENTRADA MICRO USB A USB CON 2MTS DE LARGO</t>
  </si>
  <si>
    <t>GINUSB-MICRO</t>
  </si>
  <si>
    <t>CB-709</t>
  </si>
  <si>
    <t>CABLE PARA BATERIA DE RESPALDO  ?L? PARA TDA</t>
  </si>
  <si>
    <t>KX-A229XJ</t>
  </si>
  <si>
    <t>CB-706</t>
  </si>
  <si>
    <t>CABLE PERFECT CHOICE  USB - MICRO USB</t>
  </si>
  <si>
    <t>PC-101406</t>
  </si>
  <si>
    <t>CB-690</t>
  </si>
  <si>
    <t>CABLE SIAMES RG59 (MALLA 95%, CONDUCTOR 20 AWG) + 2/18 AWG, BLANCO, SIAMES, 152 MTS</t>
  </si>
  <si>
    <t>RG59UL-500W</t>
  </si>
  <si>
    <t>CB-683</t>
  </si>
  <si>
    <t>CABLE UTP CAT.5E, COLOR GRIS, CCA, BOBINA DE 305 MTS</t>
  </si>
  <si>
    <t>CAT5E-GRIS</t>
  </si>
  <si>
    <t>CB-682</t>
  </si>
  <si>
    <t>CABLE USB A / B 1.8 M (TIPO A MACHO-MINI TIPO B MACHO)</t>
  </si>
  <si>
    <t>F3U138B06</t>
  </si>
  <si>
    <t>CB-679</t>
  </si>
  <si>
    <t>CABLE DE VIDEO HDMI 15 M  (HDMI / HDMI)</t>
  </si>
  <si>
    <t>F8V3311B50</t>
  </si>
  <si>
    <t>CB-678</t>
  </si>
  <si>
    <t>CABLE DE VIDEO HDMI 9 M  (HDMI / HDMI)</t>
  </si>
  <si>
    <t>F8V3311B30</t>
  </si>
  <si>
    <t>CB-677</t>
  </si>
  <si>
    <t>CABLE DE VIDEO HDMI 7.5 M  (HDMI / HDMI)</t>
  </si>
  <si>
    <t>F8V3311B25</t>
  </si>
  <si>
    <t>CB-676</t>
  </si>
  <si>
    <t>CABLE DE VIDEO HDMI 4.5 M  (HDMI / HDMI)</t>
  </si>
  <si>
    <t>F8V3311B15</t>
  </si>
  <si>
    <t>CB-675</t>
  </si>
  <si>
    <t>CABLE DE VIDEO HDMI 1.8 M  (HDMI / HDMI)</t>
  </si>
  <si>
    <t>F8V3311B06</t>
  </si>
  <si>
    <t>CB-674</t>
  </si>
  <si>
    <t>CABLE DE VIDEO HDMI 1.22 M  (HDMI / HDMI)</t>
  </si>
  <si>
    <t>F8V3311B04</t>
  </si>
  <si>
    <t>CB-673</t>
  </si>
  <si>
    <t>CABLE DE AUDIO EXTENSION 3.5MM 1.8 M (MACHO - HEMBRA)</t>
  </si>
  <si>
    <t>F8V204TT06-E3-P</t>
  </si>
  <si>
    <t>CB-672</t>
  </si>
  <si>
    <t>CABLE DE VIDEO SVGA / VGA C/ CONECTOR 3.5MM PARA MONITOR 1.8 M ( VGA C/ AUDIO, HD15 M/M)</t>
  </si>
  <si>
    <t>F3X1982-06</t>
  </si>
  <si>
    <t>CB-671</t>
  </si>
  <si>
    <t xml:space="preserve">CABLE USB 3.0, USB-A/USB MICRO-B, 1.8M </t>
  </si>
  <si>
    <t>F3U166B06</t>
  </si>
  <si>
    <t>CB-670</t>
  </si>
  <si>
    <t>CABLE USB-A / MICRO-B 0.91 M (A/B NEGRO)</t>
  </si>
  <si>
    <t>F3U151B03</t>
  </si>
  <si>
    <t>CB-669</t>
  </si>
  <si>
    <t>CABLE USB A / A EXTENSION 4.9 M (MACHO / HEMBRA)</t>
  </si>
  <si>
    <t>F3U134B16</t>
  </si>
  <si>
    <t>CB-668</t>
  </si>
  <si>
    <t>CABLE USB A / A EXTENSION 3 M (MACHO / HEMBRA)</t>
  </si>
  <si>
    <t>F3U134B10</t>
  </si>
  <si>
    <t>CB-667</t>
  </si>
  <si>
    <t>CABLE USB A / A EXTENSION 1.8 M (MACHO / HEMBRA)</t>
  </si>
  <si>
    <t>F3U134B06</t>
  </si>
  <si>
    <t>CB-666</t>
  </si>
  <si>
    <t>CABLE USB A / A EXTENSION 0.91 M (MACHO / HEMBRA)</t>
  </si>
  <si>
    <t>F3U134B03</t>
  </si>
  <si>
    <t>CB-665</t>
  </si>
  <si>
    <t>CABLE USB TIPO A / B, 4.9 M ( TIPO A MACHO / TIPO B MACHO)</t>
  </si>
  <si>
    <t>F3U133B16</t>
  </si>
  <si>
    <t>CB-664</t>
  </si>
  <si>
    <t>CABLE USB 2.0 TIPO A / A 1.8 M (MACHO / MACHO)</t>
  </si>
  <si>
    <t>F3U131-06</t>
  </si>
  <si>
    <t>CB-663</t>
  </si>
  <si>
    <t>CABLE DE VIDEO VGA BLINDADO PARA MONITOR 7.5 M (VGA/SVGA HDDB15 MACHO / MACHO)</t>
  </si>
  <si>
    <t>F3H982-25</t>
  </si>
  <si>
    <t>CB-661</t>
  </si>
  <si>
    <t>CABLE DE VIDEO SVGA PARA MONITOR, EXTENSION DE 15 M (SVGA MACHO / HEMBRA)</t>
  </si>
  <si>
    <t>F3H981-50</t>
  </si>
  <si>
    <t>CB-660</t>
  </si>
  <si>
    <t>CABLE DE VIDEO SVGA PARA MONITOR, EXTENSION DE 4.5 M (SVGA MACHO / HEMBRA)</t>
  </si>
  <si>
    <t>F3H981-15</t>
  </si>
  <si>
    <t>CB-658</t>
  </si>
  <si>
    <t>CABLE DE VIDEO SVGA EXTENSION DE 3 M (SVGA MACHO / HEMBRA)</t>
  </si>
  <si>
    <t>F3H981-10</t>
  </si>
  <si>
    <t>CB-657</t>
  </si>
  <si>
    <t>F3A102-05</t>
  </si>
  <si>
    <t>CB-656</t>
  </si>
  <si>
    <t>CABLE SERIAL DB9 EXTENSION MOUSE / PC 1.8 M ( DB9 MACHO / HEMBRA)</t>
  </si>
  <si>
    <t>F2N209-06-T</t>
  </si>
  <si>
    <t>CB-654</t>
  </si>
  <si>
    <t>CABLE DE VIDEO VGA BLINDADO PARA MONITOR 3 M (VGA HDDB15 MACHO / MACHO)</t>
  </si>
  <si>
    <t>F2N028B10</t>
  </si>
  <si>
    <t>CB-653</t>
  </si>
  <si>
    <t>CABLE DE VIDEO PARA MONITOR 1.8 M (HDDB15 MACHO / MACHO)</t>
  </si>
  <si>
    <t>F2N028B06</t>
  </si>
  <si>
    <t>CB-652</t>
  </si>
  <si>
    <t>CABLE DE VIDEO EXTENSION VGA 30CM (HD15 MACHO / HEMBRA)</t>
  </si>
  <si>
    <t>F2N025-01</t>
  </si>
  <si>
    <t>CB-651</t>
  </si>
  <si>
    <t>CABLE DE VIDEO HDMI A DVI 1.8M (HDMI MACHO / DVI MACHO)</t>
  </si>
  <si>
    <t>F2E8242B06</t>
  </si>
  <si>
    <t>CB-650</t>
  </si>
  <si>
    <t>CABLE DE VIDEO DVI-D DUAL LINK 3M ( DVI-D MACHO DUAL LINK / MACHO DUAL LINK)</t>
  </si>
  <si>
    <t>F2E7171-10-DV</t>
  </si>
  <si>
    <t>CB-648</t>
  </si>
  <si>
    <t>CABLE PIGTAIL TP-LINK CONECTOR RP-SMA HEMBRA Y N TIPO MACHO DE 50CM</t>
  </si>
  <si>
    <t>TL-ANT200PT</t>
  </si>
  <si>
    <t>CB-646</t>
  </si>
  <si>
    <t>CABLE DISPLAYPORT A HDMI (DISPLAYPORT MACHO -  HDMI HEMBRA)</t>
  </si>
  <si>
    <t>F2CD004B</t>
  </si>
  <si>
    <t>CB-645</t>
  </si>
  <si>
    <t>CABLE DE AUDIO, CONECTOR MINI 3.5MM M/M 1.83M BELKIN</t>
  </si>
  <si>
    <t>B2C001-06</t>
  </si>
  <si>
    <t>CB-644</t>
  </si>
  <si>
    <t>CABLE DE RED CAT 6 UTP SNAGLESS PATCH, RJ45 M/M, 7.62 M ( 25 FT) GRIS</t>
  </si>
  <si>
    <t>A3L980B25-S</t>
  </si>
  <si>
    <t>CB-643</t>
  </si>
  <si>
    <t>CABLE DE RED CAT 6 UTP SNAGLESS PATCH, RJ45 M/M, 4.27 M ( 14 FT) AZUL</t>
  </si>
  <si>
    <t>A3L980B14-BLU-S</t>
  </si>
  <si>
    <t>CB-642</t>
  </si>
  <si>
    <t>CABLE DE RED CAT 6 UTP SNAGLESS PATCH, RJ45 M/M, 2.1 M ( 7 FT) GRIS</t>
  </si>
  <si>
    <t>A3L980B07-S</t>
  </si>
  <si>
    <t>CB-641</t>
  </si>
  <si>
    <t>CABLE DE RED CAT 6 UTP SNAGLESS PATCH, RJ45 M/M, 0.91M ( 3 FT) GRIS</t>
  </si>
  <si>
    <t>A3L980B03-S</t>
  </si>
  <si>
    <t>CB-639</t>
  </si>
  <si>
    <t>CABLE DE RED CAT 6 UTP SNAGLESS PATCH, RJ45 M/M, 3 M ( 10 FT) GRIS</t>
  </si>
  <si>
    <t>A3L980-10-S</t>
  </si>
  <si>
    <t>CB-638</t>
  </si>
  <si>
    <t>CABLE DE RED CAT 6 UTP PATCH, RJ45 M/M, 2.1 M ( 7 FT) NEGRO</t>
  </si>
  <si>
    <t>A3L980-07-BLK</t>
  </si>
  <si>
    <t>CB-635</t>
  </si>
  <si>
    <t>CABLE DE RED CAT 6 UTP SNAGLESS PATCH, RJ45 M/M, 1.8 M ( 6 FT) BLANCO</t>
  </si>
  <si>
    <t>A3L980-06-WHT-S</t>
  </si>
  <si>
    <t>CB-634</t>
  </si>
  <si>
    <t>CABLE DE RED CAT 6 UTP SNAGLESS PATCH, RJ45 M/M, 1.5 M ( 5 FT) MORADO</t>
  </si>
  <si>
    <t>A3L980-05-PUR</t>
  </si>
  <si>
    <t>CB-633</t>
  </si>
  <si>
    <t>CABLE DE RED CAT 6 UTP PATCH, RJ45 M/M, 0.91M ( 3 FT) AZUL</t>
  </si>
  <si>
    <t>A3L980-03-BLU</t>
  </si>
  <si>
    <t>CB-631</t>
  </si>
  <si>
    <t>CABLE DE RED CAT 6 UTP PATCH, RJ45 M/M, 0.91M ( 3 FT) NEGRO</t>
  </si>
  <si>
    <t>A3L980-03-BLK</t>
  </si>
  <si>
    <t>CB-630</t>
  </si>
  <si>
    <t>CABLE PERFECT CHOICE HDMI 3 MTS- COLOR NEGRO</t>
  </si>
  <si>
    <t>PC-101581</t>
  </si>
  <si>
    <t>CB-629</t>
  </si>
  <si>
    <t>CABLE DE RED CAT 5E UTP SNAGLESS PATCH, RJ45 M/M, 7.5 M (25 FT) NEGRO</t>
  </si>
  <si>
    <t>A3L791B25-BLK-S</t>
  </si>
  <si>
    <t>CB-626</t>
  </si>
  <si>
    <t>CABLE DE RED CAT 5E UTP PATCH, RJ45 M/M, 3 M (10 FT) GRIS</t>
  </si>
  <si>
    <t>A3L791B10</t>
  </si>
  <si>
    <t>CB-625</t>
  </si>
  <si>
    <t>CABLE DE RED CAT 5E UTP SNAGLESS PATCH, RJ45 M/M, 4.5 M ( 15 FT) GRIS</t>
  </si>
  <si>
    <t>A3L791-15-S</t>
  </si>
  <si>
    <t>CB-624</t>
  </si>
  <si>
    <t>CABLE DE RED CAT 5E UTP SNAGLESS PATCH, RJ45 M/M, 1.8 M ( 6 FT) GRIS</t>
  </si>
  <si>
    <t>A3L791-06-S</t>
  </si>
  <si>
    <t>CB-623</t>
  </si>
  <si>
    <t>CABLE DE RED CAT 5E UTP SNAGLESS PATCH, RJ45 M/M, 1.5 M ( 5 FT) GRIS</t>
  </si>
  <si>
    <t>A3L791-05-S</t>
  </si>
  <si>
    <t>CB-620</t>
  </si>
  <si>
    <t>CABLE DE RED CAT 5E UTP SNAGLESS PATCH, RJ45 M/M, 1.5 M ( 5 FT) AZUL</t>
  </si>
  <si>
    <t>A3L791-05-BLU-S</t>
  </si>
  <si>
    <t>CB-619</t>
  </si>
  <si>
    <t>CABLE DE RED CAT 5E UTP SNAGLESS PATCH, RJ45 M/M, 0.91M (3 FT) GRIS</t>
  </si>
  <si>
    <t>A3L791-03-S</t>
  </si>
  <si>
    <t>CB-617</t>
  </si>
  <si>
    <t>CABLE MANHATTAN USB 8 PINES PARA /IPHONE 5 / 5S / 5C / IPAD 4 / AIR / MINI</t>
  </si>
  <si>
    <t>393744</t>
  </si>
  <si>
    <t>CB-614</t>
  </si>
  <si>
    <t>CABLE GINGA CARGADOR Y TRANSMISOR DE DATOS DE 3.5MM A 3.5MM</t>
  </si>
  <si>
    <t>GINCAB3.5NEG</t>
  </si>
  <si>
    <t>CB-610</t>
  </si>
  <si>
    <t>CABLE USB CARGADOR Y TRANSMISOR DE DATOS CON ENTRADA PARA IPHONE 4 COLOR BLANCO</t>
  </si>
  <si>
    <t>GINUSB-IP4BCO</t>
  </si>
  <si>
    <t>CB-607</t>
  </si>
  <si>
    <t>CABLE CARGADOR UNIVERSAL USB CON 10 SALIDAS MARCA COMPLET</t>
  </si>
  <si>
    <t>USB-1-001</t>
  </si>
  <si>
    <t>CB-600</t>
  </si>
  <si>
    <t>CABLE AMPHENOL / MACHO / 3 M, / 25 PARES</t>
  </si>
  <si>
    <t>AMP-25-3</t>
  </si>
  <si>
    <t>CB-589</t>
  </si>
  <si>
    <t>CABLE DE AUDIO RCA A 3.5 MM</t>
  </si>
  <si>
    <t>PC-101659</t>
  </si>
  <si>
    <t>CB-588</t>
  </si>
  <si>
    <t>CABLE USB 3.0 A/M A A/M</t>
  </si>
  <si>
    <t>PC-101413</t>
  </si>
  <si>
    <t>CB-586</t>
  </si>
  <si>
    <t>CABLE PARA CONEXION DE BATERIAS DE RESPALDO PANASONIC PARA KX-TES</t>
  </si>
  <si>
    <t>KX-A227</t>
  </si>
  <si>
    <t>CB-583</t>
  </si>
  <si>
    <t>CABLE HDMI A VGA</t>
  </si>
  <si>
    <t>PC-103172</t>
  </si>
  <si>
    <t>CB-581</t>
  </si>
  <si>
    <t>323260</t>
  </si>
  <si>
    <t>CB-567</t>
  </si>
  <si>
    <t>CABLE SVGA CON AUDIO 3.5 MM 3MTS NEGRO.</t>
  </si>
  <si>
    <t>324304</t>
  </si>
  <si>
    <t>CB-565</t>
  </si>
  <si>
    <t>CABLE HDMI-M A HDMI-M BELKIN 3 MTS</t>
  </si>
  <si>
    <t>F8V3311B10</t>
  </si>
  <si>
    <t>CB-559</t>
  </si>
  <si>
    <t>CABLE VGA + 3.5MM BELKIN 3 MTS</t>
  </si>
  <si>
    <t>F3X1982-10</t>
  </si>
  <si>
    <t>CB-558</t>
  </si>
  <si>
    <t>CABLE USB A/B MICRO BELKIN 1.83 MTS</t>
  </si>
  <si>
    <t>F3U151B06</t>
  </si>
  <si>
    <t>CB-557</t>
  </si>
  <si>
    <t>CABLE USB A/B BELKIN 3 MTS</t>
  </si>
  <si>
    <t>F3U133B10</t>
  </si>
  <si>
    <t>CB-556</t>
  </si>
  <si>
    <t>CABLE USB A/B BELKIN 1.83 MTS</t>
  </si>
  <si>
    <t>F3U133B06</t>
  </si>
  <si>
    <t>CB-555</t>
  </si>
  <si>
    <t>CABLE DE PODER AC BELKIN PARA COMPUTADORA</t>
  </si>
  <si>
    <t>F3A104-03</t>
  </si>
  <si>
    <t>CB-553</t>
  </si>
  <si>
    <t>CABLE VGA A SVGA BELKIN 4.57 MTS</t>
  </si>
  <si>
    <t>F2N028-15</t>
  </si>
  <si>
    <t>CB-552</t>
  </si>
  <si>
    <t>CABLE DVI-D MACHO - DVI-D MACHO BELKIN 3.05 MTS</t>
  </si>
  <si>
    <t>F2E7171-10-SV</t>
  </si>
  <si>
    <t>CB-540</t>
  </si>
  <si>
    <t>CABLE DVI - VGA MACHO BELKIN 3.05 MTS</t>
  </si>
  <si>
    <t>F2E4151B10</t>
  </si>
  <si>
    <t>CB-539</t>
  </si>
  <si>
    <t>CABLE DVI MACHO - DVI MACHO (24 PINES) BELKIN 3.05 MTS</t>
  </si>
  <si>
    <t>F2E4141B10-DD</t>
  </si>
  <si>
    <t>CB-538</t>
  </si>
  <si>
    <t>CABLE DE RED BELKIN CAT 6 UTP, RJ45 M/M, PATCH SNAGLESS, AZUL, 2.13 MTS (7 PIES)</t>
  </si>
  <si>
    <t>A3L980b07-BLU-S</t>
  </si>
  <si>
    <t>CB-528</t>
  </si>
  <si>
    <t>CABLE DE RED BELKIN CAT 6 UTP, RJ45 M/M, PATCH SNAGLESS, AZUL, .91 MTS (3 PIES)</t>
  </si>
  <si>
    <t>A3L980b03-BLU-S</t>
  </si>
  <si>
    <t>CB-526</t>
  </si>
  <si>
    <t>CABLE DE RED BELKIN CAT 6 UTP, RJ45 M/M, PATCH SNAGLESS, AZUL, 4.57 MTS (15 PIES)</t>
  </si>
  <si>
    <t>A3L980-15-BLU-S</t>
  </si>
  <si>
    <t>CB-525</t>
  </si>
  <si>
    <t>CABLE DE RED BELKIN CAT 6 UTP, RJ45 M/M, PATCH SNAGLESS, NEGRO, 4.57 MTS (15 PIES)</t>
  </si>
  <si>
    <t>A3L980-15-BLK-S</t>
  </si>
  <si>
    <t>CB-524</t>
  </si>
  <si>
    <t>CABLE DE RED BELKIN CAT 6 UTP, RJ45 M/M, PATCH SNAGLESS, AZUL, 3.05 MTS (10 PIES),</t>
  </si>
  <si>
    <t>A3L980-10-BLU-S</t>
  </si>
  <si>
    <t>CB-523</t>
  </si>
  <si>
    <t>CABLE DE RED BELKIN CAT 5E UTP, RJ45 M/M, PATCH SNAGLESS, AZUL, 2.13 MTS (7 PIES)</t>
  </si>
  <si>
    <t>A3L791b07-BLU-S</t>
  </si>
  <si>
    <t>CB-520</t>
  </si>
  <si>
    <t>CABLE DE RED BELKIN CAT 5E UTP, RJ45 M/M, PATCH SNAGLESS, AZUL, 4.57 MTS (15 PIES),</t>
  </si>
  <si>
    <t>A3L791-15-BLU-S</t>
  </si>
  <si>
    <t>CB-518</t>
  </si>
  <si>
    <t>CABLE DE RED BELKIN CAT 5E UTP, RJ45 M/M, PATCH SNAGLESS, AZUL, 3.05 MTS (10 PIES),</t>
  </si>
  <si>
    <t>A3L791-10-BLU-S</t>
  </si>
  <si>
    <t>CB-516</t>
  </si>
  <si>
    <t>CABLE DE RED BELKIN CAT 5E UTP, RJ45 M/M, PATCH SNAGLESS, NEGRO, 3.05 MTS (10 PIES)</t>
  </si>
  <si>
    <t>A3L791-10-BLK-S</t>
  </si>
  <si>
    <t>CB-515</t>
  </si>
  <si>
    <t>CABLE DE RED BELKIN CAT 5E UTP, RJ45 M/M, PATCH SNAGLESS, AZUL, .91 MTS (3 PIES),</t>
  </si>
  <si>
    <t>A3L791-03-BLU-S</t>
  </si>
  <si>
    <t>CB-514</t>
  </si>
  <si>
    <t>CABLE DE RED BELKIN CAT 5E UTP, RJ45 M/M, PATCH, NEGRO, 3.05 MTS (10 PIES)</t>
  </si>
  <si>
    <t>A3L781-10-BLK</t>
  </si>
  <si>
    <t>CB-512</t>
  </si>
  <si>
    <t>CABLE DE RED BELKIN CAT 5E UTP, RJ45 M/M, PATCH, AZUL, 2.13 MTS (7 PIES)</t>
  </si>
  <si>
    <t>A3L781-07-BLU</t>
  </si>
  <si>
    <t>CB-511</t>
  </si>
  <si>
    <t>CABLE DE RED BELKIN CAT 5E UTP, RJ45 M/M, PATCH, AZUL, .91 MTS (3 PIES)</t>
  </si>
  <si>
    <t>A3L781-03-BLU</t>
  </si>
  <si>
    <t>CB-510</t>
  </si>
  <si>
    <t>CABLE OMNVW DUAL PARA KVM BELKIN SERIE PRO 3, 2 ENTRADAS USB DE 3.66 MTS</t>
  </si>
  <si>
    <t>F1D9401-12</t>
  </si>
  <si>
    <t>CB-509</t>
  </si>
  <si>
    <t>CABLE OMNVW DUAL PARA KVM BELKIN SERIE PRO 3, 2 ENTRADAS USB DE 1.83 MTS</t>
  </si>
  <si>
    <t>F1D9401-06</t>
  </si>
  <si>
    <t>CB-508</t>
  </si>
  <si>
    <t>CABLE OMNVW DUAL PARA KVM BELKIN SERIE PRO 3, 2 ENTRADAS PS/2 DE 3.05 MTS</t>
  </si>
  <si>
    <t>F1D9400-10</t>
  </si>
  <si>
    <t>CB-507</t>
  </si>
  <si>
    <t>CABLE OMNVW DUAL PARA KVM BELKIN SERIE PRO 3, 2 ENTRADAS PS/2 DE 1.83 MTS</t>
  </si>
  <si>
    <t>F1D9400-06</t>
  </si>
  <si>
    <t>CB-506</t>
  </si>
  <si>
    <t>CABLE RETRACTIL USB A MINI-USB BELKIN</t>
  </si>
  <si>
    <t>B2C003-03</t>
  </si>
  <si>
    <t>CB-505</t>
  </si>
  <si>
    <t>CABLE USB A/M A MINI USB 5PIN 1.8MTS</t>
  </si>
  <si>
    <t>LKUM-011</t>
  </si>
  <si>
    <t>CB-501</t>
  </si>
  <si>
    <t>CABLE USB 3.0 AM TO USB BM</t>
  </si>
  <si>
    <t>LKUS-030</t>
  </si>
  <si>
    <t>CB-500</t>
  </si>
  <si>
    <t>CABLE HDMI DE ALTA VELOCIDAD CON CANAL ETHERNET  5M</t>
  </si>
  <si>
    <t>323239</t>
  </si>
  <si>
    <t>CB-497</t>
  </si>
  <si>
    <t>CABLE HDMI DE ALTA VELOCIDAD CON CANAL ETHERNET, M-M, BLINDADO, NEGRO, 2 M</t>
  </si>
  <si>
    <t>323215</t>
  </si>
  <si>
    <t>CB-480</t>
  </si>
  <si>
    <t>CABLE MONITOR VGA HD15P 1.8 MTS ACTECK ACC-HD15P</t>
  </si>
  <si>
    <t>CAIM-002</t>
  </si>
  <si>
    <t>CB-48</t>
  </si>
  <si>
    <t>CABLE PIGTAIL TP-LINK RP-SMA MACHO Y N MACHO 3 METROS</t>
  </si>
  <si>
    <t>TL-ANT24PT3</t>
  </si>
  <si>
    <t>CB-479</t>
  </si>
  <si>
    <t>CABLE MICRO  USB Y 30 PINES PARA IPOD  2 EN 1</t>
  </si>
  <si>
    <t>393720</t>
  </si>
  <si>
    <t>CB-478</t>
  </si>
  <si>
    <t>CABLE AV RCA-30 PINES - USB PARA IPOD / IPHONE</t>
  </si>
  <si>
    <t>393713</t>
  </si>
  <si>
    <t>CB-477</t>
  </si>
  <si>
    <t xml:space="preserve">391856 </t>
  </si>
  <si>
    <t>CB-476</t>
  </si>
  <si>
    <t>CABLE MANHATTAN SVGA CON AUDIO 4.5M.</t>
  </si>
  <si>
    <t>324311</t>
  </si>
  <si>
    <t>CB-473</t>
  </si>
  <si>
    <t>CABLE TP-LINK DE EXTENSION DE ANTENA 12 METROS CONECTOR N MACHO A HEMBRA</t>
  </si>
  <si>
    <t>TL-ANT24EC12N</t>
  </si>
  <si>
    <t>CB-460</t>
  </si>
  <si>
    <t>CABLE VGA MANHATTAN PARA MONITOR O PROYECTOR, 20 MTS NEGRO MACHO-MACHO</t>
  </si>
  <si>
    <t>335607</t>
  </si>
  <si>
    <t>CB-424</t>
  </si>
  <si>
    <t>308458</t>
  </si>
  <si>
    <t>CB-423</t>
  </si>
  <si>
    <t>CABLE DE CORRIENTE MANHATTAN MON/ CPU 1.8 MTS</t>
  </si>
  <si>
    <t>301152</t>
  </si>
  <si>
    <t>CB-418</t>
  </si>
  <si>
    <t>CABLE DE RED INTELLINET 0.5 MTS CAT6, UTP, AZUL</t>
  </si>
  <si>
    <t>342568</t>
  </si>
  <si>
    <t>CB-406</t>
  </si>
  <si>
    <t>CABLE DE RED INTELLINET, 1.5 MTS, (5 PIES) CAT6, UTP GRIS</t>
  </si>
  <si>
    <t>340380</t>
  </si>
  <si>
    <t>CB-400</t>
  </si>
  <si>
    <t>CABLE DE RED INTELLINET , 0.5 MTS, CAT6, UTP GRIS</t>
  </si>
  <si>
    <t>340427</t>
  </si>
  <si>
    <t>CB-399</t>
  </si>
  <si>
    <t>324267</t>
  </si>
  <si>
    <t>CB-395</t>
  </si>
  <si>
    <t>CABLE USB 3.0 MANHTATTAN A MACHO / MICRO B MACHO, 2 MTS, AZUL</t>
  </si>
  <si>
    <t>325424</t>
  </si>
  <si>
    <t>CB-392</t>
  </si>
  <si>
    <t>CABLE VGA MANHATTAN PARA MONITOR A DISPOSITIVOS RGB, 1.8 MTS</t>
  </si>
  <si>
    <t>301107</t>
  </si>
  <si>
    <t>CB-391</t>
  </si>
  <si>
    <t>CABLE DE RED INTELLINET SOHO 3.0 MTS (10 PIES) CAT 5E CCA UTP, GRIS</t>
  </si>
  <si>
    <t>362252</t>
  </si>
  <si>
    <t>CB-390</t>
  </si>
  <si>
    <t>CABLE USB 2.0 A MACHO / MINI B DE 5 PINES, NEGRO, 1.8 MTS MANHATTAN</t>
  </si>
  <si>
    <t>333375</t>
  </si>
  <si>
    <t>CB-386</t>
  </si>
  <si>
    <t>CABLE DE RED INTELLINET SOHO 7.5 MTS (25 PIES) CAT 5E CCA UTP, GRIS</t>
  </si>
  <si>
    <t>362276</t>
  </si>
  <si>
    <t>CB-384</t>
  </si>
  <si>
    <t>CABLE DE RED INTELLINET SOHO 5.0 MTS (17 PIES) CAT 5E CCA UTP, GRIS</t>
  </si>
  <si>
    <t>362269</t>
  </si>
  <si>
    <t>CB-383</t>
  </si>
  <si>
    <t>CABLE DE RED INTELLINET SOHO 1.0 MTS (3 PIES) CAT 5E CCA GRIS UTP</t>
  </si>
  <si>
    <t>362221</t>
  </si>
  <si>
    <t>CB-382</t>
  </si>
  <si>
    <t>EXTENSION VGA MANHATTAN PARA MONITOR  O PROYECTOR, MACHO-HEMBRA 11 MTS NEGRO</t>
  </si>
  <si>
    <t>371360</t>
  </si>
  <si>
    <t>CB-381</t>
  </si>
  <si>
    <t>CABLE VGA MANHATTAN PARA MONITOR  O PROYECTOR, 15 MTS NEGRO + AUDIO 3.5 MM</t>
  </si>
  <si>
    <t>326674</t>
  </si>
  <si>
    <t>CB-375</t>
  </si>
  <si>
    <t>CABLE DE RED INTELLINET SOHO 2 MTS (7 PIES) CAT 5E CCA GRIS UTP</t>
  </si>
  <si>
    <t>362238</t>
  </si>
  <si>
    <t>CB-373</t>
  </si>
  <si>
    <t>CABLE DE RED INTELLINET 3 MTS ( 10 PIES) CAT 6 UTP GRIS</t>
  </si>
  <si>
    <t>334129</t>
  </si>
  <si>
    <t>CB-362</t>
  </si>
  <si>
    <t>345408</t>
  </si>
  <si>
    <t>CB-358</t>
  </si>
  <si>
    <t>324427</t>
  </si>
  <si>
    <t>CB-351</t>
  </si>
  <si>
    <t>CABLE USB V2.0 MANHATTAN EXTENSION ACTIVA 10 MTS</t>
  </si>
  <si>
    <t>150248</t>
  </si>
  <si>
    <t>CB-340</t>
  </si>
  <si>
    <t>CABLE TP-LINK EXTENSION DE ANTENA, 5 METROS, CONECTOR SMA</t>
  </si>
  <si>
    <t>TL-ANT24EC5S</t>
  </si>
  <si>
    <t>CB-339</t>
  </si>
  <si>
    <t>307178</t>
  </si>
  <si>
    <t>CB-336</t>
  </si>
  <si>
    <t>CABLE TRENDNET PARA KVM USB/VGA 10 PIES (3.05 MTS)</t>
  </si>
  <si>
    <t>TK-CU10</t>
  </si>
  <si>
    <t>CB-332</t>
  </si>
  <si>
    <t>CABLE DE TRANSFERENCIA DE DATOS USB 2.0 ENCORE</t>
  </si>
  <si>
    <t>ENUFTA-PC</t>
  </si>
  <si>
    <t>CB-329</t>
  </si>
  <si>
    <t>CABLE DE RED INTELLINET 2 MTS ( 7 PIES ) CAT 5E UTP AZUL</t>
  </si>
  <si>
    <t>318983</t>
  </si>
  <si>
    <t>CB-327</t>
  </si>
  <si>
    <t>306126</t>
  </si>
  <si>
    <t>CB-319</t>
  </si>
  <si>
    <t>CABLE MICRO USB 2.0 PARA CELULARES Y TABLETAS</t>
  </si>
  <si>
    <t>325677</t>
  </si>
  <si>
    <t>CB-314</t>
  </si>
  <si>
    <t>322539</t>
  </si>
  <si>
    <t>CB-308</t>
  </si>
  <si>
    <t>EXTENSION VGA MANHATTAN PARA MONITOR O PROYECTOR, MACHO-HEMBRA 15 MTS NEGRO</t>
  </si>
  <si>
    <t>313612</t>
  </si>
  <si>
    <t>CB-306</t>
  </si>
  <si>
    <t>CABLE HP IP CAT5 3FT/1M PAQ 4</t>
  </si>
  <si>
    <t>263474-B21</t>
  </si>
  <si>
    <t>CB-300</t>
  </si>
  <si>
    <t>CABLE DE PODER P/FUENTES, MONITORES, ETC</t>
  </si>
  <si>
    <t>BROADWAY</t>
  </si>
  <si>
    <t>NA</t>
  </si>
  <si>
    <t>CB-3</t>
  </si>
  <si>
    <t>CABLE DE RED INTELLINET 2 MTS (7 PIES) CAT 5E UTP GRIS</t>
  </si>
  <si>
    <t>318976</t>
  </si>
  <si>
    <t>CB-298</t>
  </si>
  <si>
    <t>CABLE DE RED INTELLINET 1 MTS (3 PIES) CAT 5E UTP GRIS</t>
  </si>
  <si>
    <t>318921</t>
  </si>
  <si>
    <t>CB-297</t>
  </si>
  <si>
    <t>CABLE DE RED INTELLINET 2 MTS ( 7 PIES) CAT 6E UTP GRIS</t>
  </si>
  <si>
    <t>334112</t>
  </si>
  <si>
    <t>CB-294</t>
  </si>
  <si>
    <t>310345</t>
  </si>
  <si>
    <t>CB-287</t>
  </si>
  <si>
    <t>EXTENSION VGA MANHATTAN PARA MONITOR O PROYECTOR, MACHO-HEMBRA 7.5 MTS NEGRO</t>
  </si>
  <si>
    <t>327015</t>
  </si>
  <si>
    <t>CB-286</t>
  </si>
  <si>
    <t>CABLE DE RED INTELLINET 3 MTS (10 PIES) CAT 5E UTP GRIS</t>
  </si>
  <si>
    <t>319768</t>
  </si>
  <si>
    <t>CB-284</t>
  </si>
  <si>
    <t>CABLE DE RED INTELLINET 1 MTS (3 PIES) CAT 5E UTP NEGRO</t>
  </si>
  <si>
    <t>320740</t>
  </si>
  <si>
    <t>CB-282</t>
  </si>
  <si>
    <t>306133</t>
  </si>
  <si>
    <t>CB-274</t>
  </si>
  <si>
    <t>372503</t>
  </si>
  <si>
    <t>CB-273</t>
  </si>
  <si>
    <t>CABLE CONVERTIDOR SABRENT USB A PARALELO DB25 HEMBRA</t>
  </si>
  <si>
    <t>USB-DB25F</t>
  </si>
  <si>
    <t>CB-271</t>
  </si>
  <si>
    <t>304955</t>
  </si>
  <si>
    <t>CB-261</t>
  </si>
  <si>
    <t>CABLE USB MANHATTAN EXTENSION ACTIVA 60 MTS, VIA RJ45</t>
  </si>
  <si>
    <t>179300</t>
  </si>
  <si>
    <t>CB-259</t>
  </si>
  <si>
    <t>EXTENSION USB MANHATTAN 2.0 DE 4.9MTS (ENCADENABLE 15 MTS)</t>
  </si>
  <si>
    <t>519779</t>
  </si>
  <si>
    <t>CB-257</t>
  </si>
  <si>
    <t>510424</t>
  </si>
  <si>
    <t>CB-256</t>
  </si>
  <si>
    <t>371568</t>
  </si>
  <si>
    <t>CB-250</t>
  </si>
  <si>
    <t>CABLE DVI MANHATTAN ANALOGICO M A VGA HD15 M 1.8 MTS</t>
  </si>
  <si>
    <t>328852</t>
  </si>
  <si>
    <t>CB-247</t>
  </si>
  <si>
    <t>CABLE DVI MANHATTAN DIGITAL DUAL M A DVI DDM 1.8 MTS</t>
  </si>
  <si>
    <t>328838</t>
  </si>
  <si>
    <t>CB-246</t>
  </si>
  <si>
    <t>CABLE DVI MANHATTAN DIGITAL SENCILLO M A DVI DSM 1.8MT</t>
  </si>
  <si>
    <t>328821</t>
  </si>
  <si>
    <t>CB-245</t>
  </si>
  <si>
    <t>CABLE FIREWIRE MANHATTAN 6-4 PINES 2 MTS</t>
  </si>
  <si>
    <t>323819</t>
  </si>
  <si>
    <t>CB-243</t>
  </si>
  <si>
    <t>EXTENSION VGA MANHATTAN PARA MONITOR  O PROYECTOR, MACHO-HEMBRA 3 MTS NEGRO</t>
  </si>
  <si>
    <t>313599</t>
  </si>
  <si>
    <t>CB-242</t>
  </si>
  <si>
    <t>312776</t>
  </si>
  <si>
    <t>CB-241</t>
  </si>
  <si>
    <t>CABLE DE CORRIENTE MANHATTAN PARA LAPTOP (TRIPLE)</t>
  </si>
  <si>
    <t>348591</t>
  </si>
  <si>
    <t>CB-240</t>
  </si>
  <si>
    <t>CABLE USB MANHATTAN A-A 1.8 MTS, GRIS</t>
  </si>
  <si>
    <t>317887</t>
  </si>
  <si>
    <t>CB-239</t>
  </si>
  <si>
    <t>309011</t>
  </si>
  <si>
    <t>CB-235</t>
  </si>
  <si>
    <t>308441</t>
  </si>
  <si>
    <t>CB-234</t>
  </si>
  <si>
    <t>308434</t>
  </si>
  <si>
    <t>CB-233</t>
  </si>
  <si>
    <t>333382</t>
  </si>
  <si>
    <t>CB-232</t>
  </si>
  <si>
    <t>CABLE VGA MANHATTAN PARA MONITOR O PROYECTOR, 11 MTS NEGRO MACHO-MACHO</t>
  </si>
  <si>
    <t>371377</t>
  </si>
  <si>
    <t>CB-231</t>
  </si>
  <si>
    <t>CABLE VGA MANHATTAN PARA MONITOR O PROYECTOR, 30 MTS NEGRO MACHO-MACHO</t>
  </si>
  <si>
    <t>337342</t>
  </si>
  <si>
    <t>CB-230</t>
  </si>
  <si>
    <t>CABLE NULL MODEM MANHATTAN DB9 H - DB25 M 1.8 MTS, MOL</t>
  </si>
  <si>
    <t>314770</t>
  </si>
  <si>
    <t>CB-227</t>
  </si>
  <si>
    <t>CABLE STEREO MANHATTAN M-M (IPOD A STEREO) 1.8 MTS</t>
  </si>
  <si>
    <t>334594</t>
  </si>
  <si>
    <t>CB-226</t>
  </si>
  <si>
    <t>312721</t>
  </si>
  <si>
    <t>CB-225</t>
  </si>
  <si>
    <t>CABLE DE CORRIENTE MANHATTAN CPU/MON-PARED 1.8 MTS</t>
  </si>
  <si>
    <t>300179</t>
  </si>
  <si>
    <t>CB-224</t>
  </si>
  <si>
    <t>340458</t>
  </si>
  <si>
    <t>CB-223</t>
  </si>
  <si>
    <t>340496</t>
  </si>
  <si>
    <t>CB-222</t>
  </si>
  <si>
    <t>PC-100980</t>
  </si>
  <si>
    <t>CB-221</t>
  </si>
  <si>
    <t>CABLE DE RED INTELLINET 15.2 MTS ( 50 PIES ) CAT 5E UTP GRIS</t>
  </si>
  <si>
    <t>319973</t>
  </si>
  <si>
    <t>CB-220</t>
  </si>
  <si>
    <t>CABLE DE RED INTELLINET 7.6 MTS ( 25 PIES ) CAT 5E UTP GRIS</t>
  </si>
  <si>
    <t>319867</t>
  </si>
  <si>
    <t>CB-219</t>
  </si>
  <si>
    <t>CABLE DE RED INTELLINET 4.2 MTS (14 PIES) CAT 5E UTP GRIS</t>
  </si>
  <si>
    <t>319812</t>
  </si>
  <si>
    <t>CB-218</t>
  </si>
  <si>
    <t>CABLE VGA MANHATTAN PARA MONITOR O PROYECTOR, 7.5 MTS NEGRO MACHO-MACHO</t>
  </si>
  <si>
    <t>372978</t>
  </si>
  <si>
    <t>CB-216</t>
  </si>
  <si>
    <t>CABLE USB 2.0 EXTENSION SABRENT MACHO A HEMBRA 10 MTS</t>
  </si>
  <si>
    <t>CB-USBXT</t>
  </si>
  <si>
    <t>CB-212</t>
  </si>
  <si>
    <t>340465</t>
  </si>
  <si>
    <t>CB-211</t>
  </si>
  <si>
    <t>336314</t>
  </si>
  <si>
    <t>CB-209</t>
  </si>
  <si>
    <t>CABLE VGA MANHATTAN PARA MONITOR O PROYECTOR, 15 MTS NEGRO MACHO-MACHO</t>
  </si>
  <si>
    <t>313629</t>
  </si>
  <si>
    <t>CB-208</t>
  </si>
  <si>
    <t>333368</t>
  </si>
  <si>
    <t>CB-207</t>
  </si>
  <si>
    <t>CABLE NULL MODEM DB9 HEMBRA - HEMBRA 1.8 MTS 7C MANHATTAN</t>
  </si>
  <si>
    <t>301404</t>
  </si>
  <si>
    <t>CB-206</t>
  </si>
  <si>
    <t>349369</t>
  </si>
  <si>
    <t>CB-205</t>
  </si>
  <si>
    <t>341028</t>
  </si>
  <si>
    <t>CB-204</t>
  </si>
  <si>
    <t>340960</t>
  </si>
  <si>
    <t>CB-203</t>
  </si>
  <si>
    <t>317238</t>
  </si>
  <si>
    <t>CB-202</t>
  </si>
  <si>
    <t>CABLE USB 2.0 A MACHO / MINI B DE 5 PINES, PLATA, 1.8 MTS MANHATTAN</t>
  </si>
  <si>
    <t>333412</t>
  </si>
  <si>
    <t>CB-201</t>
  </si>
  <si>
    <t>CABLE SATA PARA DATOS HDD 50 CM 6GB P/S MANHATTAN</t>
  </si>
  <si>
    <t>340700</t>
  </si>
  <si>
    <t>CB-200</t>
  </si>
  <si>
    <t>317863</t>
  </si>
  <si>
    <t>CB-199</t>
  </si>
  <si>
    <t>CABLE TRENDNET PARA KVM USB/VGA KVM 6 PIES (1.83 MTS)</t>
  </si>
  <si>
    <t>TK-CU06</t>
  </si>
  <si>
    <t>CB-195</t>
  </si>
  <si>
    <t>340502</t>
  </si>
  <si>
    <t>CB-193</t>
  </si>
  <si>
    <t>CABLE VGA MANHATTAN EN FORMA DE Y CON UN CONECTOR MACHO/ 2 HEMBRA</t>
  </si>
  <si>
    <t>328302</t>
  </si>
  <si>
    <t>CB-192</t>
  </si>
  <si>
    <t>CABLE HP SAS MIN-MIN 1X-2 M</t>
  </si>
  <si>
    <t>AE470A</t>
  </si>
  <si>
    <t>CB-191</t>
  </si>
  <si>
    <t>CABLE HDMI A HDMI19 PINES ACTECK</t>
  </si>
  <si>
    <t>COCH-001</t>
  </si>
  <si>
    <t>CB-189</t>
  </si>
  <si>
    <t>CABLE DE EXTENSION SABRENT MACHO A HEMBRA USB 2.0, 5 MTS</t>
  </si>
  <si>
    <t>USB-EXC2</t>
  </si>
  <si>
    <t>CB-171</t>
  </si>
  <si>
    <t>CABLE CONVERTIDOR MANHATTAN USB A DB9M SERIAL</t>
  </si>
  <si>
    <t>205146</t>
  </si>
  <si>
    <t>CB-170</t>
  </si>
  <si>
    <t>CABLE CONVERTIDOR MANHATTAN USB A PS/2 (2 PUERTOS)</t>
  </si>
  <si>
    <t>179027</t>
  </si>
  <si>
    <t>CB-169</t>
  </si>
  <si>
    <t>CABLE CONVERTIDOR MANHATTAN USB A DB25 PARALELO</t>
  </si>
  <si>
    <t>336581</t>
  </si>
  <si>
    <t>CB-168</t>
  </si>
  <si>
    <t>CABLE CONVERTIDOR USB A CEN36 MANHATTAN 1.8 M P/IMPRESORA</t>
  </si>
  <si>
    <t>317474</t>
  </si>
  <si>
    <t>CB-167</t>
  </si>
  <si>
    <t>306119</t>
  </si>
  <si>
    <t>CB-166</t>
  </si>
  <si>
    <t>333405</t>
  </si>
  <si>
    <t>CB-165</t>
  </si>
  <si>
    <t>165211</t>
  </si>
  <si>
    <t>CB-164</t>
  </si>
  <si>
    <t>342650</t>
  </si>
  <si>
    <t>CB-163</t>
  </si>
  <si>
    <t>311731</t>
  </si>
  <si>
    <t>CB-162</t>
  </si>
  <si>
    <t>CABLE PARA IMPRESORA PARALELO MANHATTAN 1.8 MTS</t>
  </si>
  <si>
    <t>303033</t>
  </si>
  <si>
    <t>CB-161</t>
  </si>
  <si>
    <t>CABLE DE CORRIENTE INTERNO MANHATTAN HDD SATA 150</t>
  </si>
  <si>
    <t>342766</t>
  </si>
  <si>
    <t>CB-160</t>
  </si>
  <si>
    <t>CABLE ALIMENTADOR MANHATTAN INT Y 20CM, 2*5.25H</t>
  </si>
  <si>
    <t>301503</t>
  </si>
  <si>
    <t>CB-159</t>
  </si>
  <si>
    <t>CABLE DE PODER HP 1.83MTS 10A C13-UL</t>
  </si>
  <si>
    <t>AF556A</t>
  </si>
  <si>
    <t>CB-145</t>
  </si>
  <si>
    <t>HOME THEATER LG BLURAY 3D SMART TV 5.1 CANALES DTSHD HDMI USB YOUTUBE NETFLIX  330 W</t>
  </si>
  <si>
    <t>BOCINAS</t>
  </si>
  <si>
    <t>BH4430P</t>
  </si>
  <si>
    <t>SPK-999</t>
  </si>
  <si>
    <t>BOCINA LOGITECH INALAMBRICA PORTATIL X100 NEGRA</t>
  </si>
  <si>
    <t>984-000386</t>
  </si>
  <si>
    <t>SPK-992</t>
  </si>
  <si>
    <t>BOCINAS GENIUS SW-5.1 1020 3.5 MM CON SUBWOOFER 26W , NEGRO</t>
  </si>
  <si>
    <t>31731004101</t>
  </si>
  <si>
    <t>SPK-966</t>
  </si>
  <si>
    <t>BOCINAS DE PAR USB 2.0 EASY LINE - ALIMENTACION VIA USB Y CONECTOR DE AUDIO 3.5  COLOR NEGRO</t>
  </si>
  <si>
    <t>EL-993995</t>
  </si>
  <si>
    <t>SPK-942</t>
  </si>
  <si>
    <t>BOCINAS Z150 NEGRA ENTRADA DE AUDIO 3.5MM</t>
  </si>
  <si>
    <t>980-000874</t>
  </si>
  <si>
    <t>SPK-940</t>
  </si>
  <si>
    <t>VAMAV</t>
  </si>
  <si>
    <t>BOCINAS GENIUS SP-U150X, 4 WATTS USB NEGRO/VERDE</t>
  </si>
  <si>
    <t>31730992101</t>
  </si>
  <si>
    <t>SPK-915</t>
  </si>
  <si>
    <t>BOCINAS TECHZONE ESTEREO 2.1 ENTRADA 3.5MM, PARA LAPTOP, PC, DISPOSITIVO MOVIL</t>
  </si>
  <si>
    <t>TZSPK2.1-DG</t>
  </si>
  <si>
    <t>SPK-899</t>
  </si>
  <si>
    <t>BOCINAS TECHZONE MULTIMEDIA 2.0 COLOR NEGRO PARA PC, LAPTOP, DISPOSITIVO MOVIL</t>
  </si>
  <si>
    <t>TZSPK06-BLK</t>
  </si>
  <si>
    <t>SPK-898</t>
  </si>
  <si>
    <t>BOCINAS MULTIMEDIA 2.0 COLOR BLANCO</t>
  </si>
  <si>
    <t>GINSPK04-WHT</t>
  </si>
  <si>
    <t>SPK-897</t>
  </si>
  <si>
    <t>BOCINAS MULTIMEDIA 2.0 COLOR NEGRO</t>
  </si>
  <si>
    <t>GINSPK04-BLK</t>
  </si>
  <si>
    <t>SPK-896</t>
  </si>
  <si>
    <t>BOCINAS GENIUS SP-A110 1WATT BASICAS 3.5MM NEGRAS</t>
  </si>
  <si>
    <t>31731040101</t>
  </si>
  <si>
    <t>SPK-886</t>
  </si>
  <si>
    <t>BOCINA WISH -  MANOS LIBRES BLUETOOTH?</t>
  </si>
  <si>
    <t>PC-112464</t>
  </si>
  <si>
    <t>SPK-846</t>
  </si>
  <si>
    <t>BOCINA GINGA NEGRA INALAMBRICA (QUE NO NECESITA CLABES NI CONECTAR A BLUETOOTH)</t>
  </si>
  <si>
    <t>GINBOC-EASY</t>
  </si>
  <si>
    <t>SPK-842</t>
  </si>
  <si>
    <t>BOCINAS GENIUS SP-HF150 MADERA USB PLATA</t>
  </si>
  <si>
    <t>31731053102</t>
  </si>
  <si>
    <t>SPK-829</t>
  </si>
  <si>
    <t>BOCINAS GENIUS SW-A 2.1 700 SUBWOOFER 3.5MM NEGRO</t>
  </si>
  <si>
    <t>31731047101</t>
  </si>
  <si>
    <t>SPK-828</t>
  </si>
  <si>
    <t>BOCINA ACTECK MULTIMEDIA BLUETOOTH 2.0 TIPO AMBIENTAL/BOTON DEDICADO/MICROFONO/RECARGABLE</t>
  </si>
  <si>
    <t>LVBS-005</t>
  </si>
  <si>
    <t>SPK-824</t>
  </si>
  <si>
    <t>BOCINA EASY LINE 200 WATTS PMPO NEGRO</t>
  </si>
  <si>
    <t>EL-993704</t>
  </si>
  <si>
    <t>SPK-812</t>
  </si>
  <si>
    <t>BOCINAS GENIUS SP-U115 1.5 WATTS USB ROJAS</t>
  </si>
  <si>
    <t>31731006101</t>
  </si>
  <si>
    <t>SPK-792</t>
  </si>
  <si>
    <t>31731017101</t>
  </si>
  <si>
    <t>SPK-780</t>
  </si>
  <si>
    <t>BOCINAS GENIUS SP-U115 1.5 WATTS USB VERDE/BLANCO</t>
  </si>
  <si>
    <t>31731006103</t>
  </si>
  <si>
    <t>SPK-776</t>
  </si>
  <si>
    <t>BOCINAS GENIUS SP-U115 1.5 WATTS USB NEGRAS</t>
  </si>
  <si>
    <t>31731006100</t>
  </si>
  <si>
    <t>SPK-775</t>
  </si>
  <si>
    <t>BOCINAS CON SUB WOOFWER ESFERICAS NEGRAS USB 11WTS DE POTENCIA COMPATIBLE/ SMARTPHONES,TABLETAS</t>
  </si>
  <si>
    <t>EL-993612</t>
  </si>
  <si>
    <t>SPK-742</t>
  </si>
  <si>
    <t>LVSM-005</t>
  </si>
  <si>
    <t>SPK-740</t>
  </si>
  <si>
    <t>SISTEMA DE BOCINAS 2.1 PARA TV</t>
  </si>
  <si>
    <t>PC-112488</t>
  </si>
  <si>
    <t>SPK-734</t>
  </si>
  <si>
    <t>BOCINAS 2.1 CONCERT PERFECT CHOICE</t>
  </si>
  <si>
    <t>PC-112129</t>
  </si>
  <si>
    <t>SPK-715</t>
  </si>
  <si>
    <t>SISTEMA DE AUDIO MULTIMEDIA 2.1 USB</t>
  </si>
  <si>
    <t>LVSM-004</t>
  </si>
  <si>
    <t>SPK-692</t>
  </si>
  <si>
    <t>BOCINAS PERFECT DESIGN ESFERA ALTA FIDELIDAD</t>
  </si>
  <si>
    <t>PC-112082</t>
  </si>
  <si>
    <t>SPK-663</t>
  </si>
  <si>
    <t>161725</t>
  </si>
  <si>
    <t>SPK-659</t>
  </si>
  <si>
    <t>BOCINAS GENIUS RW,SW-U2.1 200,6WATTS COMPATIBLE C/MAC, USB , NEGRA</t>
  </si>
  <si>
    <t>31731003100</t>
  </si>
  <si>
    <t>SPK-654</t>
  </si>
  <si>
    <t>BOCINAS PERFECT DESIGN ESTEREO</t>
  </si>
  <si>
    <t>PC-112174</t>
  </si>
  <si>
    <t>SPK-653</t>
  </si>
  <si>
    <t>BOCINA PERFECT DESIGN RECARGABLE ALTA FIDELIDAD</t>
  </si>
  <si>
    <t>PC-112099</t>
  </si>
  <si>
    <t>SPK-650</t>
  </si>
  <si>
    <t>BOCINAS STEREO PERFECT CHOICE 2.0 IWAK NEGRO/AZUL</t>
  </si>
  <si>
    <t>PC-112327</t>
  </si>
  <si>
    <t>SPK-627</t>
  </si>
  <si>
    <t>BOCINA PERFECT CHOICE SERIAL NEGRO/AZUL</t>
  </si>
  <si>
    <t>PC-112204</t>
  </si>
  <si>
    <t>SPK-625</t>
  </si>
  <si>
    <t>BOCINAS EASY LINE ESTEREO ST 2.0</t>
  </si>
  <si>
    <t>EL-993414</t>
  </si>
  <si>
    <t>SPK-590</t>
  </si>
  <si>
    <t>BOCINAS EASY LINE TEATRO EN CASA 5.1 CANALES CON SUBWOOFER FACIL INSTALACION Y CONFIGURACION</t>
  </si>
  <si>
    <t>EL-993476</t>
  </si>
  <si>
    <t>SPK-583</t>
  </si>
  <si>
    <t>BOCINAS EASY LINE VECTOR 2.1 CON SUBWOOFER NEGRAS, BLINDAJE MAGNETICO PARA EVITAR INTERFERENCIAS.</t>
  </si>
  <si>
    <t>EL-993469</t>
  </si>
  <si>
    <t>SPK-582</t>
  </si>
  <si>
    <t>BOCINAS HP LCD SPEAKER BAR CON ALIMENTACION USB PARA MONITORES</t>
  </si>
  <si>
    <t>NQ576AA</t>
  </si>
  <si>
    <t>SPK-535</t>
  </si>
  <si>
    <t>BOCINA EN BARRA PERFECT CHOICE 2.1 C/SUBWOOFER GLOOM</t>
  </si>
  <si>
    <t>PC-111894</t>
  </si>
  <si>
    <t>SPK-530</t>
  </si>
  <si>
    <t>BOCINAS PERFECT CHOICE ESTEREO KOLN RECARGABLES MORADA</t>
  </si>
  <si>
    <t>PC-111948</t>
  </si>
  <si>
    <t>SPK-526</t>
  </si>
  <si>
    <t>BOCINAS LOGITECH Z120 BLAN/NEGRO USB Y ENTRADA 3.5MM</t>
  </si>
  <si>
    <t>980-000573</t>
  </si>
  <si>
    <t>SPK-508</t>
  </si>
  <si>
    <t>BOCINAS GENIUS SP-U150X, 4 WATTS USB NEGRO</t>
  </si>
  <si>
    <t>31730992100</t>
  </si>
  <si>
    <t>SPK-499</t>
  </si>
  <si>
    <t>31730980101</t>
  </si>
  <si>
    <t>SPK-498</t>
  </si>
  <si>
    <t>BOCINAS Z906 SONIDO 5.1 DE ALTA CALIDAD THX DOLBY DIGITAL O DTS 7M MULTIPLES ENTRADAS HASTA PARA 6 C</t>
  </si>
  <si>
    <t>980-000474</t>
  </si>
  <si>
    <t>SPK-482</t>
  </si>
  <si>
    <t>BOCINAS GENIUS SW-2.1 200 6 WATTS C/SUBWOOFER 3.5MM NEGRAS</t>
  </si>
  <si>
    <t>31730942101</t>
  </si>
  <si>
    <t>SPK-447</t>
  </si>
  <si>
    <t>BOCINAS LOGITECH Z506, 5.1 CON SUBWOOFER</t>
  </si>
  <si>
    <t>980-000458</t>
  </si>
  <si>
    <t>SPK-422</t>
  </si>
  <si>
    <t>BOCINAS ALTAVOCES Z323, 2.1 CON SUBWOOFER SONIDO 360 GRADOS UNA TOMA RCA DOBLE Y OTRA DE 3.5MM</t>
  </si>
  <si>
    <t>980-000357</t>
  </si>
  <si>
    <t>SPK-416</t>
  </si>
  <si>
    <t>BOCINAS LOGITECH Z623 2.1 SONIDO THX CONEXIONES RCS Y 3.5MM PODEROSO SUBWOOFER</t>
  </si>
  <si>
    <t>980-000442</t>
  </si>
  <si>
    <t>SPK-399</t>
  </si>
  <si>
    <t>31730746100</t>
  </si>
  <si>
    <t>SPK-374</t>
  </si>
  <si>
    <t>BOCINAS LOGITECH Z313, 2.1 CON SUBWOOFER COMPACTO</t>
  </si>
  <si>
    <t>980-000401</t>
  </si>
  <si>
    <t>SPK-364</t>
  </si>
  <si>
    <t>AUBO-070</t>
  </si>
  <si>
    <t>SPK-353</t>
  </si>
  <si>
    <t>BOCINAS PERFECT CHOICE 2.1 ZEN 1000W C/SUBWOOFER (PC-111733)</t>
  </si>
  <si>
    <t>PC-111733</t>
  </si>
  <si>
    <t>SPK-343</t>
  </si>
  <si>
    <t>BOCINAS PERFECT CHOICE 400 WATTS</t>
  </si>
  <si>
    <t>PC-111641</t>
  </si>
  <si>
    <t>SPK-322</t>
  </si>
  <si>
    <t>AUBO-014</t>
  </si>
  <si>
    <t>SPK-120</t>
  </si>
  <si>
    <t>BOCINAS GENIUS SP-I320, 2W RECARGABLE PORTATIL USB/MICRO USB DECODIFICADOR MP3 3.5MM AZUL</t>
  </si>
  <si>
    <t>31731020100</t>
  </si>
  <si>
    <t>SPK-1020</t>
  </si>
  <si>
    <t>BOCINAS GENIUS SP-HF150 MADERA USB COLOR MADERA</t>
  </si>
  <si>
    <t>31731053100</t>
  </si>
  <si>
    <t>SPK-1019</t>
  </si>
  <si>
    <t>LVBM-004</t>
  </si>
  <si>
    <t>SPK-1003</t>
  </si>
  <si>
    <t>SISTEMA DE AUDIO MULTIMEDIA SERIE 860 / 2.1 / NEGRO /CONTROL REMOTO / USB / SD / AUXILIAR</t>
  </si>
  <si>
    <t>LVSM-003</t>
  </si>
  <si>
    <t>SPK-1002</t>
  </si>
  <si>
    <t>980-000941</t>
  </si>
  <si>
    <t>SPK-1001</t>
  </si>
  <si>
    <t>BACK PACK (MOCHILA)</t>
  </si>
  <si>
    <t>MOCHILA PERFECT CHOICE FREEWAY RUCKSACK PARA LAPTOP O TABLET DE 14 PULG. (EMERSON)</t>
  </si>
  <si>
    <t>PC-082675</t>
  </si>
  <si>
    <t>AC-3866</t>
  </si>
  <si>
    <t>MOCHILA FIT PERFECT CHOICE PARA LAPTOP 14 PULG. O TABLET (BALANCE)</t>
  </si>
  <si>
    <t>PC-082613</t>
  </si>
  <si>
    <t>AC-3865</t>
  </si>
  <si>
    <t>MOCHILA FIT PERFECT CHOICE PARA LAPTOP 14 PULG. O TABLET (ADRENALINE)</t>
  </si>
  <si>
    <t>PC-082606</t>
  </si>
  <si>
    <t>AC-3864</t>
  </si>
  <si>
    <t>MOCHILA MANHATTAN  AIR PACK 15.6  AZUL  / NEGRO</t>
  </si>
  <si>
    <t>439718</t>
  </si>
  <si>
    <t>AC-3800</t>
  </si>
  <si>
    <t>MOCHILA MANHATTAN  AIR PACK 15.6  ROJO / NEGRO</t>
  </si>
  <si>
    <t>439725</t>
  </si>
  <si>
    <t>AC-3799</t>
  </si>
  <si>
    <t>MOCHILA LENOVO THINKPAD ESSENTIAL HASTA 15.6 (4X40E77329)</t>
  </si>
  <si>
    <t>4X40E77329</t>
  </si>
  <si>
    <t>AC-3738</t>
  </si>
  <si>
    <t>MOCHILA GENIUS GB-1500X P/LAPTOP DE 12 A 15 PULGADAS NEGRO/VERDE</t>
  </si>
  <si>
    <t>31280057101</t>
  </si>
  <si>
    <t>AC-3713</t>
  </si>
  <si>
    <t>BACKPACK TECHZONE LINEA PRAGA PARA COMPUTADORAS DE HASTA 18</t>
  </si>
  <si>
    <t>TZ13PRG-BP18</t>
  </si>
  <si>
    <t>AC-3597</t>
  </si>
  <si>
    <t>BACKPACK TECHZONE LINEA TURIN PARA LAPTOP DE HASTA 15.4 COLOR GRIS</t>
  </si>
  <si>
    <t>TZTURBP-GREY</t>
  </si>
  <si>
    <t>AC-3591</t>
  </si>
  <si>
    <t>BACKPACK MESSENGER VERTICAL ATENAS PARA TABLET DE HASTA 12 PULGADAS COLOR NEGRO</t>
  </si>
  <si>
    <t>TZ13ATE-MS01</t>
  </si>
  <si>
    <t>AC-3589</t>
  </si>
  <si>
    <t>HP BACKPACK BUSINESS HASTA 17,3 PULGADAS</t>
  </si>
  <si>
    <t>H5M90AA</t>
  </si>
  <si>
    <t>AC-3532</t>
  </si>
  <si>
    <t>MOCHILA EASY LINE PARA LAPTOP 15.6</t>
  </si>
  <si>
    <t>EL-993544</t>
  </si>
  <si>
    <t>AC-2795</t>
  </si>
  <si>
    <t>MOCHILA PERFECT CHOICE  IWAK 15.6 NEGRO/AZUL</t>
  </si>
  <si>
    <t>PC-081586</t>
  </si>
  <si>
    <t>AC-2777</t>
  </si>
  <si>
    <t>MOCHILA TECH ZONE LONDON 15.6 NEGRO</t>
  </si>
  <si>
    <t>TZLONBP</t>
  </si>
  <si>
    <t>AC-2523</t>
  </si>
  <si>
    <t>MOCHILA TECH ZONE RODANTE MUNICH 16 NEGRO</t>
  </si>
  <si>
    <t>TZRC02</t>
  </si>
  <si>
    <t>AC-2448</t>
  </si>
  <si>
    <t>MOCHILA TECH ZONE SPORT 16 AZUL CON COMPARTIMENTO ACOLCHONADO</t>
  </si>
  <si>
    <t>TZBTS10BLUE</t>
  </si>
  <si>
    <t>AC-1667</t>
  </si>
  <si>
    <t>MOCHILA TECH ZONE SPORT HASTA 16 NEGRO</t>
  </si>
  <si>
    <t>TZBTS10BLK</t>
  </si>
  <si>
    <t>AC-1475</t>
  </si>
  <si>
    <t>TARJETA DE SONIDO PCI ENCORE SORROUND SOUND 3D 5.1 CHANNEL</t>
  </si>
  <si>
    <t>AUDIO Y SONIDO</t>
  </si>
  <si>
    <t>TS-28</t>
  </si>
  <si>
    <t>SOUND BLASTER SABRENT 3-D 8 CHANNEL USB 2.0  EXT 7.1</t>
  </si>
  <si>
    <t>USB-SND8</t>
  </si>
  <si>
    <t>TS-26</t>
  </si>
  <si>
    <t>AUDIFONOS Y MICRO</t>
  </si>
  <si>
    <t>AUDIFONOS DIADEMA GENIUS HS-04SU C/MICROFONO MUTE AISLADOR DE RUIDOS 3.5MM NEGRO/GRIS</t>
  </si>
  <si>
    <t>31710045100</t>
  </si>
  <si>
    <t>SPK-965</t>
  </si>
  <si>
    <t>AUDIFONOS INTRAUDITIVOS GENIUS HS-M200, C/MIC 3.5MM NEGRO IDEAL P SMARTPHONE</t>
  </si>
  <si>
    <t>31710186100</t>
  </si>
  <si>
    <t>SPK-964</t>
  </si>
  <si>
    <t>31710183104</t>
  </si>
  <si>
    <t>SPK-963</t>
  </si>
  <si>
    <t>AUDIFONOS DIADEMA GENIUS HS-G550 LYCHAS C/MIC, P/GAMERS, AJUSTABLES PLEGABLES,3.5MM NEGRA</t>
  </si>
  <si>
    <t>31710040101</t>
  </si>
  <si>
    <t>SPK-962</t>
  </si>
  <si>
    <t>AUDIFONOS INTRAUDITIVOS GENIUS HS-M200, C/MIC 3.5MM BLANCO IDEAL P SMARTPHONE</t>
  </si>
  <si>
    <t>31710186101</t>
  </si>
  <si>
    <t>SPK-961</t>
  </si>
  <si>
    <t>AUDIFONO DIADEMA PERFECT CHOICE COLECCION B&amp;F(NEGRO)</t>
  </si>
  <si>
    <t>PC-116271</t>
  </si>
  <si>
    <t>SPK-954</t>
  </si>
  <si>
    <t>AUDIFONOS INTRAUDITIVOS GENIUS GHP-200A, 3.5MM BLANCO</t>
  </si>
  <si>
    <t>31710181101</t>
  </si>
  <si>
    <t>SPK-914</t>
  </si>
  <si>
    <t>AUDIFONOS INTRAUDITIVOS GENIUS GHP-200A, 3.5MM NEGRO</t>
  </si>
  <si>
    <t>31710181100</t>
  </si>
  <si>
    <t>SPK-913</t>
  </si>
  <si>
    <t>AUDIFONOS DIADEMA GENIUS HS-920BT BLUETOOTH C/MIC, IDEAL P SMARTPHONE AZUL</t>
  </si>
  <si>
    <t>31710188103</t>
  </si>
  <si>
    <t>SPK-909</t>
  </si>
  <si>
    <t>AUDIFONOS DIADEMA GENIUS HS-920BT BLUETOOTH C/MIC, IDEAL P SMARTPHONE ROSA</t>
  </si>
  <si>
    <t>31710188102</t>
  </si>
  <si>
    <t>SPK-908</t>
  </si>
  <si>
    <t>AUDIFONOS DIADEMA GENIUS HS-920BT BLUETOOTH C/MIC, IDEAL P SMARTPHONE NEGRO</t>
  </si>
  <si>
    <t>31710188101</t>
  </si>
  <si>
    <t>SPK-907</t>
  </si>
  <si>
    <t>AUDIFONOS DIADEMA GENIUS HS-920BT BLUETOOTH C/MIC, IDEAL P SMARTPHONE BLANCO</t>
  </si>
  <si>
    <t>31710188100</t>
  </si>
  <si>
    <t>SPK-906</t>
  </si>
  <si>
    <t>AUDIFONO MULTIMEDIA ESTEREO CON MICROFONO PARA PC, AJUSTABLE COLOR NEGRO CON AZUL</t>
  </si>
  <si>
    <t>TZPCAUD-NEGAZUL</t>
  </si>
  <si>
    <t>SPK-905</t>
  </si>
  <si>
    <t>AUDIFONOS TIPO DJ UNIVERSAL GINGA SONIDO ESTEREO CON ENTRADA 3.5MM,</t>
  </si>
  <si>
    <t>GIN-AUDJP2ROJO</t>
  </si>
  <si>
    <t>SPK-902</t>
  </si>
  <si>
    <t>AUDIFONO HELLO KITTY ROSA ENTRADA 3.5MM PARA CELULAR, MP4, SONIDO ESTEREO</t>
  </si>
  <si>
    <t>KITAUD2-ROSA</t>
  </si>
  <si>
    <t>SPK-901</t>
  </si>
  <si>
    <t>AUDIFONO HELLO KITTY ROJO ENTRADA 3.5MM PARA CELULAR, MP4</t>
  </si>
  <si>
    <t>KITAUD2-ROJO</t>
  </si>
  <si>
    <t>SPK-900</t>
  </si>
  <si>
    <t>31710183103</t>
  </si>
  <si>
    <t>SPK-834</t>
  </si>
  <si>
    <t>AUDIFONOS GINGA CON ENTRADA 3.5 MM, ROSA</t>
  </si>
  <si>
    <t>GINAUDI-FUSCIA</t>
  </si>
  <si>
    <t>SPK-804</t>
  </si>
  <si>
    <t>AUDIFONOS GINGA CON ENTRADA 3.5 MM, NEGRO</t>
  </si>
  <si>
    <t>GINAUDI-NEGRO</t>
  </si>
  <si>
    <t>SPK-803</t>
  </si>
  <si>
    <t>AUDIFONOS CON MICROFONO DISCRETO DECO COBRE CON AMARILLO</t>
  </si>
  <si>
    <t>PC-110897</t>
  </si>
  <si>
    <t>SPK-726</t>
  </si>
  <si>
    <t>AUDIFONOS CON MICROFONO DISCRETO DECO AZUL CON MORADO</t>
  </si>
  <si>
    <t>PC-110880</t>
  </si>
  <si>
    <t>SPK-725</t>
  </si>
  <si>
    <t>AUDIFONOS CON MICROFONO DISCRETO DECO AZUL CON ROJO</t>
  </si>
  <si>
    <t>PC-110903</t>
  </si>
  <si>
    <t>SPK-724</t>
  </si>
  <si>
    <t xml:space="preserve">DIADEMA CON MCROFONO DISCRETO EN CABLE AZUL CONECTOR 3.5 MM COMPATIBLE  CON SMARTH PHONE </t>
  </si>
  <si>
    <t>PC-116028</t>
  </si>
  <si>
    <t>SPK-722</t>
  </si>
  <si>
    <t xml:space="preserve">DIADEMA CON MCROFONO DISCRETO EN CABLE/NARANJA CONECTOR 3.5 MM COMPATIBLE  CON SMARTH PHONE </t>
  </si>
  <si>
    <t>PC-116004</t>
  </si>
  <si>
    <t>SPK-721</t>
  </si>
  <si>
    <t>DIADEMA CON MCROFONO DISCRETO EN CABLE /ROSA CONECTOR 3.5 MM/LONGITUD DE CABLE 1.2 M</t>
  </si>
  <si>
    <t>PC-116011</t>
  </si>
  <si>
    <t>SPK-720</t>
  </si>
  <si>
    <t>AUDIFONO CON MICROFONO DISCRETO EAR HEADPHONES ROSA</t>
  </si>
  <si>
    <t>PC-110972</t>
  </si>
  <si>
    <t>SPK-719</t>
  </si>
  <si>
    <t>AUDIFONO CON MICROFONO DISCRETO EAR HEADPHONES AZUL</t>
  </si>
  <si>
    <t>PC-110989</t>
  </si>
  <si>
    <t>SPK-717</t>
  </si>
  <si>
    <t>AUDIFONO GINGA DJ ANGRY BIRDS VERDE PARA CELULAR, COMPUTADORA, MP4 ENTRADA 3.5MM</t>
  </si>
  <si>
    <t>ABAUDJ-VERDE</t>
  </si>
  <si>
    <t>SPK-709</t>
  </si>
  <si>
    <t>DIADEMA BRICK CON MICROFONO CUSTOMIZADOS PROFESIONAL</t>
  </si>
  <si>
    <t>LVAK-007</t>
  </si>
  <si>
    <t>SPK-690</t>
  </si>
  <si>
    <t>DIADEMA MOOD CON MICROFONO CUSTOMIZADOS PROFESIONAL</t>
  </si>
  <si>
    <t>LVAK-008</t>
  </si>
  <si>
    <t>SPK-686</t>
  </si>
  <si>
    <t>DIADEMA EVIL CON MICROFONO CUSTOMIZADOS PROFESIONAL</t>
  </si>
  <si>
    <t>LVAK-006</t>
  </si>
  <si>
    <t>SPK-685</t>
  </si>
  <si>
    <t>DIADEMA REFLEX CON MICROFONO CUSTOMIZADOS PROFESIONAL</t>
  </si>
  <si>
    <t>LVAK-005</t>
  </si>
  <si>
    <t>SPK-684</t>
  </si>
  <si>
    <t>DIADEMA COCONUT CON MICROFONO CUSTOMIZADOS PROFESIONAL</t>
  </si>
  <si>
    <t>LVAK-004</t>
  </si>
  <si>
    <t>SPK-683</t>
  </si>
  <si>
    <t>DIADEMA SIDEWALK CON MICROFONO CUSTOMIZADOS PROFESIONAL</t>
  </si>
  <si>
    <t>LVAK-003</t>
  </si>
  <si>
    <t>SPK-682</t>
  </si>
  <si>
    <t>DIADEMA MOBY CON MICROFONO CUSTOMIZADOS PROFESIONAL</t>
  </si>
  <si>
    <t>LVAK-001</t>
  </si>
  <si>
    <t>SPK-680</t>
  </si>
  <si>
    <t>AUDIFONOS PERFECT DESIGN MICRO ALTA FIDELIDAD</t>
  </si>
  <si>
    <t>PC-110712</t>
  </si>
  <si>
    <t>SPK-652</t>
  </si>
  <si>
    <t xml:space="preserve">AUDIFONOS PERFECT DESIGN ALTA FIDELIDAD </t>
  </si>
  <si>
    <t>PC-110729</t>
  </si>
  <si>
    <t>SPK-648</t>
  </si>
  <si>
    <t>AUDIFONO CON MICROFONO MICROSOFT LIFECHAT LX-3000 L2</t>
  </si>
  <si>
    <t>JUG-00013</t>
  </si>
  <si>
    <t>SPK-642</t>
  </si>
  <si>
    <t>AUDIFONO MANOS LIBRES PERFECT CHOICE RETRACTIL</t>
  </si>
  <si>
    <t>PC-110545</t>
  </si>
  <si>
    <t>SPK-626</t>
  </si>
  <si>
    <t>AUDIFONO CON MICROFONO SLIMNECK NEGRO</t>
  </si>
  <si>
    <t>PC-110606-00002</t>
  </si>
  <si>
    <t>SPK-623</t>
  </si>
  <si>
    <t>AUDIFONO CON MICROFONO SLIMNECK BLANCO</t>
  </si>
  <si>
    <t>PC-110606-00001</t>
  </si>
  <si>
    <t>SPK-622</t>
  </si>
  <si>
    <t>AUDIFONO PERFECT CHOICE SPORT PARA NUCA BLANCO</t>
  </si>
  <si>
    <t>PC-110590-00005</t>
  </si>
  <si>
    <t>SPK-621</t>
  </si>
  <si>
    <t>AUDIFONO PERFECT CHOICE SPORT PARA NUCA MORADO</t>
  </si>
  <si>
    <t>PC-110590-00004</t>
  </si>
  <si>
    <t>SPK-620</t>
  </si>
  <si>
    <t>AUDIFONO PERFECT CHOICE SPORT PARA NUCA ROJO</t>
  </si>
  <si>
    <t>PC-110590-00003</t>
  </si>
  <si>
    <t>SPK-619</t>
  </si>
  <si>
    <t>AUDIFONO PERFECT CHOICE SPORT PARA NUCA AZUL</t>
  </si>
  <si>
    <t>PC-110590-00002</t>
  </si>
  <si>
    <t>SPK-618</t>
  </si>
  <si>
    <t>AUDIFONOS CON MICROFONO LENOVO THINKPAD CON CABLE DE 1,2 METROS COLOR NEGRO CON ROJO (57Y4488)</t>
  </si>
  <si>
    <t>57Y4488</t>
  </si>
  <si>
    <t>SPK-614</t>
  </si>
  <si>
    <t>DIADEMA CON BANDA PARA CUELLO O NUCA</t>
  </si>
  <si>
    <t>PC-110309</t>
  </si>
  <si>
    <t>SPK-6</t>
  </si>
  <si>
    <t>AUDIFONO DIADEMA EASY LINE NEGRA CON UN AURICULAR C/ CONTROL VOLUMEN</t>
  </si>
  <si>
    <t>EL-993537</t>
  </si>
  <si>
    <t>SPK-591</t>
  </si>
  <si>
    <t>CANYON</t>
  </si>
  <si>
    <t>AUDIFONO CANYON TIPO DIADEMA DISENO GRAFITI</t>
  </si>
  <si>
    <t>CNL-HP02A</t>
  </si>
  <si>
    <t>SPK-588</t>
  </si>
  <si>
    <t>AUDIFONO DE DIADEMA ALTA DEFINICION SONIDO ESTEREO CON MOVIMIENTO EN AURICULARES/ NEGRO</t>
  </si>
  <si>
    <t>VA-168NEGRO</t>
  </si>
  <si>
    <t>SPK-574</t>
  </si>
  <si>
    <t>AUDIFONO DIADEMA PERFECT CHOICE OUTFIT VERDE</t>
  </si>
  <si>
    <t>PC-110873</t>
  </si>
  <si>
    <t>SPK-568</t>
  </si>
  <si>
    <t>AUDIFONO DIADEMA PERFECT CHOICE OUTFIT CAFE</t>
  </si>
  <si>
    <t>PC-110859</t>
  </si>
  <si>
    <t>SPK-567</t>
  </si>
  <si>
    <t>AUDIFONO PERFECT CHOICE OUTFIT MORADO</t>
  </si>
  <si>
    <t>PC-110811</t>
  </si>
  <si>
    <t>SPK-565</t>
  </si>
  <si>
    <t>AUDIFONO DE DIADEMA VAMAV ALTA DEFINICION SONIDO ESTEREO CON MOVIMIENTO EN AURICULARES/ ROJO</t>
  </si>
  <si>
    <t>VA 168ROJO</t>
  </si>
  <si>
    <t>SPK-557</t>
  </si>
  <si>
    <t>AUDIFONO CON MICROFONO MICROSOFT LIFECHAT LX-4000 FOR BUSINESS</t>
  </si>
  <si>
    <t>7YF-00001</t>
  </si>
  <si>
    <t>SPK-549</t>
  </si>
  <si>
    <t xml:space="preserve">AUDIFONOS DIADEMA GENIUS HS-300N PARA NUCA CON MIC. CONTROL DE VOL, 3.5MM NEGRO </t>
  </si>
  <si>
    <t>31710146100</t>
  </si>
  <si>
    <t>SPK-521</t>
  </si>
  <si>
    <t>AUDIFONO DE DIADEMA CON MICROFONO COLORS SOUND NEGRA-ROSA ULTRA MODERNA, CONECTOR 3.5 MM</t>
  </si>
  <si>
    <t>PC-110644</t>
  </si>
  <si>
    <t>SPK-505</t>
  </si>
  <si>
    <t>AUDIFONOS DIADEMA GENIUS HS-200C C/MIC, AJUSTABLES  3.5MM NEGRA</t>
  </si>
  <si>
    <t>31710151100</t>
  </si>
  <si>
    <t>SPK-455</t>
  </si>
  <si>
    <t>AUDIFONO CON MICROFONO MANHATTAN V3 MEDIANO</t>
  </si>
  <si>
    <t>175555</t>
  </si>
  <si>
    <t>SPK-412</t>
  </si>
  <si>
    <t>AUDIFONO CON MICROFONO MANHATTAN V3 LIGERO 2</t>
  </si>
  <si>
    <t>175517</t>
  </si>
  <si>
    <t>SPK-411</t>
  </si>
  <si>
    <t>AUDIFONO CON MICROFONO MANHATTAN ESTANDAR</t>
  </si>
  <si>
    <t>164429</t>
  </si>
  <si>
    <t>SPK-405</t>
  </si>
  <si>
    <t>LVAM-005</t>
  </si>
  <si>
    <t>SPK-403</t>
  </si>
  <si>
    <t>AUDIFONO/MICROFON HI FI ACTECK (AF530) NEGRA</t>
  </si>
  <si>
    <t>MUAA-010</t>
  </si>
  <si>
    <t>SPK-396</t>
  </si>
  <si>
    <t>MANOS LIBRES BLUETOOTH REFLEX PERFECT CHOICE (PC-217213)</t>
  </si>
  <si>
    <t>PC-217213</t>
  </si>
  <si>
    <t>SPK-386</t>
  </si>
  <si>
    <t>MUAA-005</t>
  </si>
  <si>
    <t>SPK-375</t>
  </si>
  <si>
    <t>DIADEMA GENIUS HS-02B CON MICROFONO ESTILO CLASICO</t>
  </si>
  <si>
    <t>31710037100</t>
  </si>
  <si>
    <t>SPK-357</t>
  </si>
  <si>
    <t>DIADEMA CON MICROFONO GIRATORIO H390 USB CON SUPRESION DE RUIDO</t>
  </si>
  <si>
    <t>981-000060</t>
  </si>
  <si>
    <t>SPK-339</t>
  </si>
  <si>
    <t>DIADEMA ALAMBRICA CON MICROFONO LOGITECH H150 3.5 MM</t>
  </si>
  <si>
    <t>981-000391</t>
  </si>
  <si>
    <t>SPK-284</t>
  </si>
  <si>
    <t>MICROFONO DE ESCRITORIO OMNIDIRECCIONAL(PC-110293)</t>
  </si>
  <si>
    <t>PC-110293</t>
  </si>
  <si>
    <t>SPK-239</t>
  </si>
  <si>
    <t>AUDIFONO DIADEMA DE ALTA FIDELIDAD NEGRA CON CONTROL DE VOLUMEN Y MICROFONO.</t>
  </si>
  <si>
    <t>PC-110323</t>
  </si>
  <si>
    <t>SPK-144</t>
  </si>
  <si>
    <t>MICROFONO DE LUJO CON CUELLO FLEXIBLE</t>
  </si>
  <si>
    <t>PC-110279</t>
  </si>
  <si>
    <t>SPK-143</t>
  </si>
  <si>
    <t>AUDIFONOS DIADEMA GENIUS GX HS-G700 CAVIMANUS C/MIC, P/GAMERS, 7.1CANALES VIRTUALES USB NEGRA</t>
  </si>
  <si>
    <t>31710043101</t>
  </si>
  <si>
    <t>SPK-1018</t>
  </si>
  <si>
    <t>31710184101</t>
  </si>
  <si>
    <t>SPK-1017</t>
  </si>
  <si>
    <t>31710184100</t>
  </si>
  <si>
    <t>SPK-1016</t>
  </si>
  <si>
    <t>AUDIFONOS INTRAUDITIVOS GENIUS HS-M230, C/MIC IDEAL P/SMARTPHONE 3.5MM COLOR AZUL</t>
  </si>
  <si>
    <t>31710184103</t>
  </si>
  <si>
    <t>SPK-1015</t>
  </si>
  <si>
    <t>AUDIFONOS INTRAUDITIVOS GENIUS HS-M230, C/MIC IDEAL P/SMARTPHONE 3.5MM COLOR ORQUIDEA</t>
  </si>
  <si>
    <t>31710184102</t>
  </si>
  <si>
    <t>SPK-1014</t>
  </si>
  <si>
    <t>HP STORE EVER LTO-5 ULTRIUM 3000 UNIDAD DE CINTA INTERNA SAS</t>
  </si>
  <si>
    <t>ALMACENAMIENTO</t>
  </si>
  <si>
    <t>EH957B</t>
  </si>
  <si>
    <t>UR-94</t>
  </si>
  <si>
    <t>UNIDAD EXTERNA DE CINTA SAS HP STOREEVER LTO-5 ILTRIUM 3280</t>
  </si>
  <si>
    <t>EH900B</t>
  </si>
  <si>
    <t>UR-93</t>
  </si>
  <si>
    <t xml:space="preserve">UNIDAD DE RESPALDO HP STORE EVER LTO-6 ULTRIUM 6250 EXTERNA SAS </t>
  </si>
  <si>
    <t>EH970A</t>
  </si>
  <si>
    <t>UR-89</t>
  </si>
  <si>
    <t>UNIDAD DE RESPALDO HP STORE EVER LTO-6 ULTRIUM 6650 EXTERNA SAS</t>
  </si>
  <si>
    <t>EH964A</t>
  </si>
  <si>
    <t>UR-88</t>
  </si>
  <si>
    <t>UNIDAD DE RESPALDO HP RDX 1 TB EXTERNA USB 3.0</t>
  </si>
  <si>
    <t>B7B69A</t>
  </si>
  <si>
    <t>UR-81</t>
  </si>
  <si>
    <t>UNIDAD DE RESPALDO HP RDX 500 GB EXTERNA USB 3.0</t>
  </si>
  <si>
    <t>B7B66A</t>
  </si>
  <si>
    <t>UR-80</t>
  </si>
  <si>
    <t>UNIDAD DE ALMACENAMIENTO D-LINK 2-BAY NETWORK STORAGE ENCLOSURE CLOUD</t>
  </si>
  <si>
    <t>DNS-320L</t>
  </si>
  <si>
    <t>UR-78</t>
  </si>
  <si>
    <t>UNIDAD DE RESPALDO HP ULTRIUM 1760 LTO-4 SAS P/RACK</t>
  </si>
  <si>
    <t>EH946C</t>
  </si>
  <si>
    <t>UR-76</t>
  </si>
  <si>
    <t>NAS LENOVO-IOMEGA EZ MEDIA 3TB/1PTO RED/NUBE GRATIS/8USUARIOS/ACTIVE DIRECTORY/WIND-MAC-LINUX-ANDR</t>
  </si>
  <si>
    <t>70A29002LA</t>
  </si>
  <si>
    <t>SAM-99</t>
  </si>
  <si>
    <t>DS213J</t>
  </si>
  <si>
    <t>SAM-93</t>
  </si>
  <si>
    <t>70B89000LA</t>
  </si>
  <si>
    <t>SAM-90</t>
  </si>
  <si>
    <t>DS713+</t>
  </si>
  <si>
    <t>SAM-67</t>
  </si>
  <si>
    <t>WDBLGT0160KBK-NESN</t>
  </si>
  <si>
    <t>SAM-54</t>
  </si>
  <si>
    <t>WDBLGT0120KBK-NESN</t>
  </si>
  <si>
    <t>SAM-53</t>
  </si>
  <si>
    <t>WDBLGT0080KBK-NESN</t>
  </si>
  <si>
    <t>SAM-52</t>
  </si>
  <si>
    <t>WDBLGT0040KBK-NESN</t>
  </si>
  <si>
    <t>SAM-51</t>
  </si>
  <si>
    <t>SAM-49</t>
  </si>
  <si>
    <t>70A69001LA 35833</t>
  </si>
  <si>
    <t>SAM-46</t>
  </si>
  <si>
    <t>SAM-45</t>
  </si>
  <si>
    <t>70A69000LA 36029</t>
  </si>
  <si>
    <t>SAM-41</t>
  </si>
  <si>
    <t>NAS WD MY CLOUD EX4 0TB SIN DISCOS/4BAHIAS HOT SWAP/512MB/2.0GHZ/2PTOS ETHERNET/2PTOS USB3.0/WIN/MAC</t>
  </si>
  <si>
    <t>WDBWWD0000NBK-NESN</t>
  </si>
  <si>
    <t>SAM-145</t>
  </si>
  <si>
    <t>NAS WD MY CLOUD EX2 0TB SIN DISCOS/2BAHIAS HOT SWAP/512MB/1.2GHZ/1PTO ETHERNET/2PTOS USB3.0/WIN/MAC</t>
  </si>
  <si>
    <t>WDBVKW0000NCH-NESN</t>
  </si>
  <si>
    <t>SAM-144</t>
  </si>
  <si>
    <t>70A39006LA</t>
  </si>
  <si>
    <t>SAM-143</t>
  </si>
  <si>
    <t>70A39005LA</t>
  </si>
  <si>
    <t>SAM-142</t>
  </si>
  <si>
    <t>DS414</t>
  </si>
  <si>
    <t>SAM-133</t>
  </si>
  <si>
    <t>E7W01A</t>
  </si>
  <si>
    <t>SAM-130</t>
  </si>
  <si>
    <t>70A69002LA</t>
  </si>
  <si>
    <t>SAM-123</t>
  </si>
  <si>
    <t>DS214+</t>
  </si>
  <si>
    <t>SAM-117</t>
  </si>
  <si>
    <t>DS214</t>
  </si>
  <si>
    <t>SAM-104</t>
  </si>
  <si>
    <t>RS214</t>
  </si>
  <si>
    <t>SAM-102</t>
  </si>
  <si>
    <t>NAS LENOVO-IOMEGA EZ MEDIA 1 TB/ 1 PTO RED/ NUBE GRATIS/ 8USUARIOS/ ACTIVE DIREC/ WIND-MAC-LINUX-AND</t>
  </si>
  <si>
    <t>70A29000LA</t>
  </si>
  <si>
    <t>SAM-101</t>
  </si>
  <si>
    <t>NAS LENOVO-IOMEGA EZ MEDIA 2TB/1PTO RED/NUBE GRATIS/8USUARIOS/ACTIVE DIRECTORY/WIND-MAC-LINUX-ANDOID</t>
  </si>
  <si>
    <t>70A29001LA</t>
  </si>
  <si>
    <t>SAM-100</t>
  </si>
  <si>
    <t>GRABADOR DE VIDEO EN RED D-LINK CON 2 BAHIAS/MONITOREO EN TIEMPO REAL A DISTANCIA</t>
  </si>
  <si>
    <t>DNR-322L</t>
  </si>
  <si>
    <t>DVR-16</t>
  </si>
  <si>
    <t>ACONDICIONADOR DE AIRE PORTATIL TRIPP-LITE120VOLTS 12,000BUT</t>
  </si>
  <si>
    <t>AIRE ACONDICIONADO</t>
  </si>
  <si>
    <t>SRCOOL12K</t>
  </si>
  <si>
    <t>AA-6</t>
  </si>
  <si>
    <t>ACCESORIOS</t>
  </si>
  <si>
    <t>KVM-440</t>
  </si>
  <si>
    <t>NIC-1024</t>
  </si>
  <si>
    <t>MINIMOUSE OPTICO RETRACTIL USB MORADO COMPATIB.CON WINDOWS XP,VISTA,7/MAC OS</t>
  </si>
  <si>
    <t>EL-993360</t>
  </si>
  <si>
    <t>MS-888</t>
  </si>
  <si>
    <t>ADAPTADOR SABRENT USB A PARALELO IMPRESORA IEEE 1284 6 PIES</t>
  </si>
  <si>
    <t>SBT-UPPC</t>
  </si>
  <si>
    <t>AD-99</t>
  </si>
  <si>
    <t>ADAPTADOR DE SONIDO USB ENCORE DE 7.1 CANALES</t>
  </si>
  <si>
    <t>ENMAB-8CM</t>
  </si>
  <si>
    <t>AD-95</t>
  </si>
  <si>
    <t>ADAPTADOR DE RED USB 2.0 A RJ45 FAST ETHERNET 10/100 BASE-T</t>
  </si>
  <si>
    <t>NT-USB20</t>
  </si>
  <si>
    <t>AD-88</t>
  </si>
  <si>
    <t>ADAPTADOR PCI C/5 PUERTOS USB 2.0</t>
  </si>
  <si>
    <t>SBT-ALI5Y</t>
  </si>
  <si>
    <t>AD-79</t>
  </si>
  <si>
    <t>ADAPTADOR SERIAL ATA (SATA) O IDE DE 2,5/3,5 A USB 2.0</t>
  </si>
  <si>
    <t>USB-DSC5</t>
  </si>
  <si>
    <t>AD-78</t>
  </si>
  <si>
    <t>ADAPTADOR DE CORRIENTE UNIVERSAL C/PUNTAS INTERCAMBIABLES</t>
  </si>
  <si>
    <t>PC-240655</t>
  </si>
  <si>
    <t>AD-77</t>
  </si>
  <si>
    <t>ADAPTADOR POWER OVER ETHERNET INTELLINET 30 W IEEE 802.3 AT / AF</t>
  </si>
  <si>
    <t>560566</t>
  </si>
  <si>
    <t>AD-322</t>
  </si>
  <si>
    <t>ADAPTADOR POWERLINE TP-LINK 1PZ INALAMBRICO A 300MBS 2RJ45 A 500MBPS 300M DE CABLE</t>
  </si>
  <si>
    <t>TL-WPA4220</t>
  </si>
  <si>
    <t>AD-321</t>
  </si>
  <si>
    <t>ADAPTADOR POWERLINE TP-LINK 2PZ INALAMBRICO A 300MBS 2RJ45 + 1PZ ALAMBRICO A 500MBPS 300M DE CABLE</t>
  </si>
  <si>
    <t>TL-WPA4220NET</t>
  </si>
  <si>
    <t>AD-320</t>
  </si>
  <si>
    <t xml:space="preserve">ADAPTADOR ETHERNET USB 3.0 GIGABIT LINKSYS </t>
  </si>
  <si>
    <t>USB3GIG</t>
  </si>
  <si>
    <t>AD-319</t>
  </si>
  <si>
    <t xml:space="preserve">ADAPTADOR HP CONECTOR DE BASE DE CONEXIoN ETHERNET/VGA </t>
  </si>
  <si>
    <t>ENMUV-2V</t>
  </si>
  <si>
    <t>AD-317</t>
  </si>
  <si>
    <t>ADAPTADOR DE CORRIENTE TRENDNET 12V 1A</t>
  </si>
  <si>
    <t>12VDC1A</t>
  </si>
  <si>
    <t>AD-315</t>
  </si>
  <si>
    <t>ADAPTADOR DE INTERFAZ HP KVM USB</t>
  </si>
  <si>
    <t>AF628A</t>
  </si>
  <si>
    <t>AD-314</t>
  </si>
  <si>
    <t>ADAPTADOR TRENDENTE POWERLINE INALAMBRICO N 500 AV POWERLINE</t>
  </si>
  <si>
    <t>TPL-410AP</t>
  </si>
  <si>
    <t>AD-313</t>
  </si>
  <si>
    <t>KIT ADAPTADOR TRENDNET POWELINE- WIRELESS (TPL-406E + TPL-410AP)</t>
  </si>
  <si>
    <t>AD-304</t>
  </si>
  <si>
    <t xml:space="preserve">ADAPTADOR MANHATTAN FAST ETHERNET RJ-45 / USB 2.0 </t>
  </si>
  <si>
    <t>506731</t>
  </si>
  <si>
    <t>AD-301</t>
  </si>
  <si>
    <t>ADAPTADOR MANHATTAN GIGABIT ETHERNET RJ-45  / USB 3.0</t>
  </si>
  <si>
    <t>506847</t>
  </si>
  <si>
    <t>AD-300</t>
  </si>
  <si>
    <t>ADAPTADOR DE AUDIO BLUETHOOT</t>
  </si>
  <si>
    <t>980-000910</t>
  </si>
  <si>
    <t>AD-299</t>
  </si>
  <si>
    <t>ADAPTADOR POWERLINE TP-LINK 1PZ INALAMBRICO A 300MBS 2RJ45 1PZ ALAMBRICO A 500MBPS 300M DE CABLE 1RJ</t>
  </si>
  <si>
    <t>TL-WPA4220 STARTER KIT</t>
  </si>
  <si>
    <t>AD-298</t>
  </si>
  <si>
    <t>ADAPTADOR USB A SERIAL</t>
  </si>
  <si>
    <t>F5U257B</t>
  </si>
  <si>
    <t>AD-296</t>
  </si>
  <si>
    <t>ADAPTADOR DE VIDEO DVI A VGA (DVI-I MACHO / HD15 HEMBRA)</t>
  </si>
  <si>
    <t>F2E4162</t>
  </si>
  <si>
    <t>AD-295</t>
  </si>
  <si>
    <t>ADAPTADOR BELKIN DIVISOR Y CABLE VGA (1 HD15 MACHO / 2 HD15 HEMBRA)</t>
  </si>
  <si>
    <t>F2CM038B01</t>
  </si>
  <si>
    <t>AD-294</t>
  </si>
  <si>
    <t>ADAPTADOR DE VIDEO HDMI A VGA + 3.5MM (HDMI-MACHO/VGA-HEMBRA)</t>
  </si>
  <si>
    <t>F2CD058</t>
  </si>
  <si>
    <t>AD-293</t>
  </si>
  <si>
    <t>ADAPTADOR MINI DISPLAYPORT (MACHO) A VGA (HEMBRA)</t>
  </si>
  <si>
    <t>F2CD049B</t>
  </si>
  <si>
    <t>AD-292</t>
  </si>
  <si>
    <t>ADAPTADOR MINI HDMI A VGA (ADAPTADOR MACHO/HEMBRA)</t>
  </si>
  <si>
    <t>F2CD047</t>
  </si>
  <si>
    <t>AD-291</t>
  </si>
  <si>
    <t>DISPLAYPORT A VGA (ADAPTADOR MACHO/HEMBRA)</t>
  </si>
  <si>
    <t>F2CD032B</t>
  </si>
  <si>
    <t>AD-290</t>
  </si>
  <si>
    <t>MINI DISPLAYPORT (MACHO) A HDMI (HEMBRA)</t>
  </si>
  <si>
    <t>F2CD021EB</t>
  </si>
  <si>
    <t>AD-289</t>
  </si>
  <si>
    <t>ADAPTADOR DISPLAYPORT A DVI, ACTIVE, DP-M/DVI-F</t>
  </si>
  <si>
    <t>F2CD005B</t>
  </si>
  <si>
    <t>AD-288</t>
  </si>
  <si>
    <t>ADAPTADOR POWERLINE TP-LINK 500MBPS 300M DE CABLE 1PZ NANO 1 PUERTO RJ45 10/100 KIT 2PZ</t>
  </si>
  <si>
    <t>TL-PA4010 STARTER KIT</t>
  </si>
  <si>
    <t>AD-287</t>
  </si>
  <si>
    <t>ADAPTADOR POWERLINE TP-LINK 500MBPS 300M DE CABLE 1PZ NANO 1 PUERTO RJ45 10/100</t>
  </si>
  <si>
    <t>TL-PA4010</t>
  </si>
  <si>
    <t>AD-286</t>
  </si>
  <si>
    <t>ADAPTADOR DE VIDEO USB3 A VGA</t>
  </si>
  <si>
    <t>B2B050</t>
  </si>
  <si>
    <t>AD-285</t>
  </si>
  <si>
    <t>ADAPTADOR DE VIDEO USB3 A HDMI BELKIN</t>
  </si>
  <si>
    <t>B2B049</t>
  </si>
  <si>
    <t>AD-284</t>
  </si>
  <si>
    <t xml:space="preserve">ADAPTADOR LENOVO MINI-DISPLAYPORT A HDMI </t>
  </si>
  <si>
    <t>0B47089</t>
  </si>
  <si>
    <t>AD-273</t>
  </si>
  <si>
    <t>ADAPTADOR POE GIGABIT ENGENIUS 10/100/1000, 48V/ 0.375 A/FUENTE DE PODERR 802.3 AF/CAT 6</t>
  </si>
  <si>
    <t>EPE-5818GAF</t>
  </si>
  <si>
    <t>AD-268</t>
  </si>
  <si>
    <t>ADAPTADOR POWER OVER ETHERNET INJECTOR, 48V/ 0.375 A, CON FUENTE DE PODER 802.3AF /BOTON DE RESET</t>
  </si>
  <si>
    <t>EPE-5818AF</t>
  </si>
  <si>
    <t>AD-267</t>
  </si>
  <si>
    <t>ADAPTADOR MINI DISPLAY A PUERTO HDMI</t>
  </si>
  <si>
    <t>PC-103165</t>
  </si>
  <si>
    <t>AD-265</t>
  </si>
  <si>
    <t>ADAPTADOR MIN DISPLAY A PUERTO VGA</t>
  </si>
  <si>
    <t>PC-103158</t>
  </si>
  <si>
    <t>AD-264</t>
  </si>
  <si>
    <t>ADAPTADOR PARA 4 SALIDAS DE CORRIENTE DEL PR-AV1 PROVISION</t>
  </si>
  <si>
    <t>PR-C14</t>
  </si>
  <si>
    <t>AD-257</t>
  </si>
  <si>
    <t>ADAPTADOR DE ALIMENTACION DE ENERGIA PARA CAMARAS DC HEMBRA PROVISION</t>
  </si>
  <si>
    <t>PR-C09</t>
  </si>
  <si>
    <t>AD-256</t>
  </si>
  <si>
    <t>ADAPTADOR DE ALIMENTACION DE ENERGIA PARA CAMARAS DC MACHO PROVISION</t>
  </si>
  <si>
    <t>PR-C08</t>
  </si>
  <si>
    <t>AD-255</t>
  </si>
  <si>
    <t>TPL-406E2K</t>
  </si>
  <si>
    <t>AD-253</t>
  </si>
  <si>
    <t>ADAPTADOR BELKIN DVI-I ANALOGO (HEMBRA) A VGA (MACHO)</t>
  </si>
  <si>
    <t>F2E4261</t>
  </si>
  <si>
    <t>AD-251</t>
  </si>
  <si>
    <t>ADAPTADOR BELKIN DUAL LINK DVI - HDMI HEMBRA</t>
  </si>
  <si>
    <t>F2E0182-DV</t>
  </si>
  <si>
    <t>AD-250</t>
  </si>
  <si>
    <t>ADAPTADOR UNIVERSAL PARA COMPUTADOPRA PORTATIL</t>
  </si>
  <si>
    <t>PC-240709</t>
  </si>
  <si>
    <t>AD-249</t>
  </si>
  <si>
    <t>ADAPTADOR LENOVO MINI-DISPLAYPORT A VGA MONITOR (0A36536)</t>
  </si>
  <si>
    <t>0A36536</t>
  </si>
  <si>
    <t>AD-247</t>
  </si>
  <si>
    <t>ADAPTADOR LINKSYS POWERLINE DE TRANSFERENCIA INALAMBRICA</t>
  </si>
  <si>
    <t>PLWK400-NP</t>
  </si>
  <si>
    <t>AD-246</t>
  </si>
  <si>
    <t>ADAPTADOR POWERLINE TP-LINK 200MBPS Y 300 METROS CABLEADOS KIT NANO 2 PIEZAS</t>
  </si>
  <si>
    <t>TL-PA2010 STARTER KIT</t>
  </si>
  <si>
    <t>AD-243</t>
  </si>
  <si>
    <t>ADAPTADOR DE CORRIENTE PARA P-TOUCH AD24</t>
  </si>
  <si>
    <t>AD24</t>
  </si>
  <si>
    <t>AD-240</t>
  </si>
  <si>
    <t>ADAPTADOR DE RED ETHERNET HP PARA ELITEPAD</t>
  </si>
  <si>
    <t>H3N49AA</t>
  </si>
  <si>
    <t>AD-237</t>
  </si>
  <si>
    <t>LECTOR DE TARJETAS SD HP PARA ELITEPAD</t>
  </si>
  <si>
    <t>H3N48AA</t>
  </si>
  <si>
    <t>AD-236</t>
  </si>
  <si>
    <t>ADAPTADOR HP ELITEPAD PARA PUERTO USB</t>
  </si>
  <si>
    <t>H3N46AA</t>
  </si>
  <si>
    <t>AD-234</t>
  </si>
  <si>
    <t>ADAPTADOR SABRENT USB 2.0 CAPTURA DE VIDEO/AUDIO RCA</t>
  </si>
  <si>
    <t>USB-AVCPT</t>
  </si>
  <si>
    <t>AD-232</t>
  </si>
  <si>
    <t>ADAPTADOR DE PANTALLA HP HDMI A VGA</t>
  </si>
  <si>
    <t>H4F02AA#ABA</t>
  </si>
  <si>
    <t>AD-230</t>
  </si>
  <si>
    <t>RECEPTOR BLUETOOTH DE AUDIO CON MICROFONO INTEGRADO</t>
  </si>
  <si>
    <t>PC-217244</t>
  </si>
  <si>
    <t>AD-227</t>
  </si>
  <si>
    <t>ADAPTADOR DE GRAFICOS USB HP</t>
  </si>
  <si>
    <t>NL571AA</t>
  </si>
  <si>
    <t>AD-217</t>
  </si>
  <si>
    <t>ADAPTADOR DE PANTALLA HP DISPLAYPORT A HDMI</t>
  </si>
  <si>
    <t>BP937AA</t>
  </si>
  <si>
    <t>AD-215</t>
  </si>
  <si>
    <t>TL-POE150S</t>
  </si>
  <si>
    <t>AD-193</t>
  </si>
  <si>
    <t>TL-POE10R</t>
  </si>
  <si>
    <t>AD-190</t>
  </si>
  <si>
    <t>322508</t>
  </si>
  <si>
    <t>AD-181</t>
  </si>
  <si>
    <t>ADAPTADOR DE SONIDO USB 2.0 EXTERNO SABRENT</t>
  </si>
  <si>
    <t>USB-SBCV</t>
  </si>
  <si>
    <t>AD-163</t>
  </si>
  <si>
    <t>ADAPTADOR PCI C/4 EXT+1 INT.PUERTOS USB 2.0 ENCORE</t>
  </si>
  <si>
    <t>ENLUSB2-5PCI-BR</t>
  </si>
  <si>
    <t>AD-16</t>
  </si>
  <si>
    <t>CONVERTIDOR MANHATTAN DE USB 2.0 A TARJETA DE SONIDO 5.1</t>
  </si>
  <si>
    <t>150859</t>
  </si>
  <si>
    <t>AD-152</t>
  </si>
  <si>
    <t>ADAPTADOR MANHATTAN DE DISPLAY PORT A HDMI HEMBRA</t>
  </si>
  <si>
    <t>308212</t>
  </si>
  <si>
    <t>AD-139</t>
  </si>
  <si>
    <t>CONVERTIDOR SABRENT PC A TV</t>
  </si>
  <si>
    <t>TV-PC85</t>
  </si>
  <si>
    <t>AD-137</t>
  </si>
  <si>
    <t>ADAPTADOR MINI DISPLAY PORT A HDMI 15CM</t>
  </si>
  <si>
    <t>322461</t>
  </si>
  <si>
    <t>AD-136</t>
  </si>
  <si>
    <t>CONVERTIDOR MANHATTAN HDD SATA 300 - TARJETA IDE, 3 GB P/S</t>
  </si>
  <si>
    <t>158282</t>
  </si>
  <si>
    <t>AD-134</t>
  </si>
  <si>
    <t>TARJETA SERIAL MANHATTAN PCI 4 PUERTOS DB9</t>
  </si>
  <si>
    <t>175586</t>
  </si>
  <si>
    <t>AD-132</t>
  </si>
  <si>
    <t>TARJETA MANHATTAN USB VERSION 2.0, PCMCIA 32BIT 2 PUERTOS</t>
  </si>
  <si>
    <t>516167</t>
  </si>
  <si>
    <t>AD-126</t>
  </si>
  <si>
    <t>328906</t>
  </si>
  <si>
    <t>AD-124</t>
  </si>
  <si>
    <t>328883</t>
  </si>
  <si>
    <t>AD-122</t>
  </si>
  <si>
    <t>ADAPTADOR CAMBIADOR GENERO MANHATTAN VGA HD15 H-H</t>
  </si>
  <si>
    <t>200462</t>
  </si>
  <si>
    <t>AD-121</t>
  </si>
  <si>
    <t>CONVERTIDOR MANHATTAN USB 2.0 A DISCOS DUROS IDE Y SATA C/FUENTE DE ALIMENTACION</t>
  </si>
  <si>
    <t>179195</t>
  </si>
  <si>
    <t>AD-120</t>
  </si>
  <si>
    <t>TARJETA PARALELA PCI EXPRESS MANHATTAN 1 PUERTO</t>
  </si>
  <si>
    <t>158176</t>
  </si>
  <si>
    <t>AD-119</t>
  </si>
  <si>
    <t>ADAPTADOR DE TECLADO PS/2 HEMBRA A USB MANHATTAN (MORADO)</t>
  </si>
  <si>
    <t>341158</t>
  </si>
  <si>
    <t>AD-116</t>
  </si>
  <si>
    <t>ADAPTADOR DE PANTALLA HP DISPLAYPORT A VGA</t>
  </si>
  <si>
    <t>AS615AA</t>
  </si>
  <si>
    <t>AD-115</t>
  </si>
  <si>
    <t>CONVERTIDOR MANHATTAN USB A SERIAL DB9M DE BOLSA</t>
  </si>
  <si>
    <t>205153</t>
  </si>
  <si>
    <t>AD-113</t>
  </si>
  <si>
    <t>TARJETA SERIAL PCI MANHATTAN 2 PTOS DB9*2</t>
  </si>
  <si>
    <t>158213</t>
  </si>
  <si>
    <t>AD-103</t>
  </si>
  <si>
    <t>TARJETA SERIAL PCI MANHATTAN 1PTO DB9 (BRACKET CORTO/NORMAL)</t>
  </si>
  <si>
    <t>158206</t>
  </si>
  <si>
    <t>AD-102</t>
  </si>
  <si>
    <t>TARJETA PARALELA PCI MANHATTAN (BRACKET CORTO Y NORMAL)</t>
  </si>
  <si>
    <t>158220</t>
  </si>
  <si>
    <t>AD-101</t>
  </si>
  <si>
    <t>CONVERTIDOR HDD IDE -&gt; SATA 150 V</t>
  </si>
  <si>
    <t>170598</t>
  </si>
  <si>
    <t>AD-100</t>
  </si>
  <si>
    <t>MOUSE PAD ERGONOMICO DE GEL (PC-041078)</t>
  </si>
  <si>
    <t>PC-041078</t>
  </si>
  <si>
    <t>AC-97</t>
  </si>
  <si>
    <t>CANDADO CON LLAVE TECH ZONE</t>
  </si>
  <si>
    <t>TZCKL01</t>
  </si>
  <si>
    <t>AC-906</t>
  </si>
  <si>
    <t>CANDADO DE COMBINACION DE 4 DIGITOS TECH ZONE</t>
  </si>
  <si>
    <t>TZCCL01</t>
  </si>
  <si>
    <t>AC-905</t>
  </si>
  <si>
    <t>CANDADO DE SEGURIDAD PERFECT CHOICE PARA NOTEBOOK (PC-160069)</t>
  </si>
  <si>
    <t>PC-160069</t>
  </si>
  <si>
    <t>AC-81</t>
  </si>
  <si>
    <t>ADAPTADOR DE PODER P/EQ. DE VOZ SOBRE IP CISCO</t>
  </si>
  <si>
    <t>PA100-NA</t>
  </si>
  <si>
    <t>AC-754</t>
  </si>
  <si>
    <t>FLASH SPEEDLITE 430EX II CANON</t>
  </si>
  <si>
    <t>2805B002AA</t>
  </si>
  <si>
    <t>AC-740</t>
  </si>
  <si>
    <t>60.PRJAC.X02</t>
  </si>
  <si>
    <t>AC-680</t>
  </si>
  <si>
    <t>ACER-007</t>
  </si>
  <si>
    <t>AC-611</t>
  </si>
  <si>
    <t>AR3100</t>
  </si>
  <si>
    <t>AC-564</t>
  </si>
  <si>
    <t>KVM SWITCH PS2 4 CPUS D-LINK</t>
  </si>
  <si>
    <t>DKVM-4K</t>
  </si>
  <si>
    <t>AC-525</t>
  </si>
  <si>
    <t>RIELES DE MONTAJE APC P/SMART-UPS RT 19</t>
  </si>
  <si>
    <t>SURTRK2</t>
  </si>
  <si>
    <t>AC-464</t>
  </si>
  <si>
    <t>TARJETA ACCESORIA DE ADMINISTRACIoN DE MODBUS INTERNA</t>
  </si>
  <si>
    <t>MODBUSCARD</t>
  </si>
  <si>
    <t>AC-3912</t>
  </si>
  <si>
    <t>REPRODUCTOR MULTIMEDIA C/TRANSMISOR WD TV ETHERNET/2 USB2.0/HDMI/AV/ WI-FI/OPTICAL AUDIO</t>
  </si>
  <si>
    <t>WDBYMN0000NBK-HESN</t>
  </si>
  <si>
    <t>AC-3902</t>
  </si>
  <si>
    <t>MODULO MONOMODO SFP WDM BIDIRECCIONAL PUERTO LC MAXIMO 10KM</t>
  </si>
  <si>
    <t>TL-SM321A</t>
  </si>
  <si>
    <t>AC-3901</t>
  </si>
  <si>
    <t>CHAROLA INTELLINET VENTILADA DE 19 PULGADAS DE 2 U, NEGRO, 55 CM PROFUNDIDAD</t>
  </si>
  <si>
    <t>677455</t>
  </si>
  <si>
    <t>AC-3895</t>
  </si>
  <si>
    <t>TARJETA PANASONIC KX-TDA1186 HIJA DE 8 LINEAS ANALOGAS (MONTADA SOBRE TDA1180)</t>
  </si>
  <si>
    <t>KX-TDA1186</t>
  </si>
  <si>
    <t>AC-3888</t>
  </si>
  <si>
    <t>CONVERTIDOR TRENDNET FIBRA DE SINGLE-MODE CON LONGITUD DE ONDA DUAL DE TX A 100BASE-FX A 10/100MBPS</t>
  </si>
  <si>
    <t>TFC-110S20D5</t>
  </si>
  <si>
    <t>AC-3886</t>
  </si>
  <si>
    <t xml:space="preserve">CONVERTIDOR TRENDNET FIBRA DE SINGLE-MODE CON LONGITUD DE ONDA DUAL DE TX A 100BASE-FX A 10/100MBPS </t>
  </si>
  <si>
    <t>TFC-110S20D3</t>
  </si>
  <si>
    <t>AC-3885</t>
  </si>
  <si>
    <t>INYECTOR DE CORRIENTE TRENDNET POE+ GIGABIT</t>
  </si>
  <si>
    <t>TPE-115GI</t>
  </si>
  <si>
    <t>AC-3884</t>
  </si>
  <si>
    <t>ANTENA DE EXPANSION DE COBERTURA ENGENIUS FREESTYLE</t>
  </si>
  <si>
    <t>SN-9XXUL</t>
  </si>
  <si>
    <t>AC-3883</t>
  </si>
  <si>
    <t>HUB ENCORE 4 PTOS USB 2.0 EXTERNO / PLUG AND PLAY</t>
  </si>
  <si>
    <t>ENU-4USB</t>
  </si>
  <si>
    <t>AC-387</t>
  </si>
  <si>
    <t>CONSOLA PANASONIC DSS ( 60 TECLAS)</t>
  </si>
  <si>
    <t>KX-DT590X</t>
  </si>
  <si>
    <t>AC-3855</t>
  </si>
  <si>
    <t xml:space="preserve">TARJETA PANASONIC DE ADMINISTRACION REMOTA </t>
  </si>
  <si>
    <t>KX-TDA0196XJ</t>
  </si>
  <si>
    <t>AC-3854</t>
  </si>
  <si>
    <t>TARJETA PANASONIC KX-TDA0190 OPCIONAL 3 SLOTS P/(TARJETAS OPCIONALES</t>
  </si>
  <si>
    <t>KX-TDA0190XJ</t>
  </si>
  <si>
    <t>AC-3852</t>
  </si>
  <si>
    <t>TARJETA PANASONIC KX-TDA0161 DE PORTERO P/4 PUERTAS (DPH4</t>
  </si>
  <si>
    <t>KX-TDA0161XJ</t>
  </si>
  <si>
    <t>AC-3851</t>
  </si>
  <si>
    <t>TARJETA PANASONIC KX-TDA0191 PARA MENSAJES OGM/DISA 4 CANALES  (MSG4)</t>
  </si>
  <si>
    <t>KX-TDA0191XJ</t>
  </si>
  <si>
    <t>AC-3850</t>
  </si>
  <si>
    <t>TARJETA PANASONIC KX-TDA1180 DE 8 LINEAS ANALOGAS CON ID</t>
  </si>
  <si>
    <t>KX-TDA1180</t>
  </si>
  <si>
    <t>AC-3849</t>
  </si>
  <si>
    <t>CARGADOR PORTATIL USB TP-LINK PARA SMARTPTHONES Y TABLET 10400 MAH DC 5V/2A Y 5V/1A</t>
  </si>
  <si>
    <t>TL-PB10400</t>
  </si>
  <si>
    <t>AC-3848</t>
  </si>
  <si>
    <t>LAMPARA EPSON P/VIDEOPROYECTOR POWERLITE S/X/W/10+</t>
  </si>
  <si>
    <t>V13H010L58</t>
  </si>
  <si>
    <t>AC-3841</t>
  </si>
  <si>
    <t>BATERIA DE RESPALDO PNY P-B-2200-1-K01-RB COMPATIBLE SMARTPHONE Y TABLETAS</t>
  </si>
  <si>
    <t>P-B-2200-1-K01-RB</t>
  </si>
  <si>
    <t>AC-3815</t>
  </si>
  <si>
    <t>TARJETA CONTROLADORA CON ADAPTADOR CON CAJA</t>
  </si>
  <si>
    <t>INGHRWMCP040CASE</t>
  </si>
  <si>
    <t>AC-3811</t>
  </si>
  <si>
    <t>LECTORA RFID IP65 125KHZ RS485</t>
  </si>
  <si>
    <t>INGHRWVSR20DRF</t>
  </si>
  <si>
    <t>AC-3810</t>
  </si>
  <si>
    <t>ORGANIZADOR VERTICAL INTELLINET PARA RACK 26 U.R. NEGRO</t>
  </si>
  <si>
    <t>670692</t>
  </si>
  <si>
    <t>AC-3809</t>
  </si>
  <si>
    <t>LAMPARA EPSON P/VIDEOPROYECTOR POWERLITE S8, W8 Y 79</t>
  </si>
  <si>
    <t>V13H010L54</t>
  </si>
  <si>
    <t>AC-3808</t>
  </si>
  <si>
    <t>RECEPTOR BLUETHOOTH V2 / ESTEREOFONICO / RECARGABLE</t>
  </si>
  <si>
    <t>LKRB-001</t>
  </si>
  <si>
    <t>AC-3798</t>
  </si>
  <si>
    <t>HP 2U LFF EASY INSTALL RAIL KIT WITH CMA</t>
  </si>
  <si>
    <t>733670-B21</t>
  </si>
  <si>
    <t>AC-3793</t>
  </si>
  <si>
    <t>FREESTYL 1HC</t>
  </si>
  <si>
    <t>AC-3791</t>
  </si>
  <si>
    <t>USB 3.0 SATA 2.5 y 3.5 ESTACION DE TRABAJO PARA DISCO DURO</t>
  </si>
  <si>
    <t>DS-UBLK</t>
  </si>
  <si>
    <t>AC-3789</t>
  </si>
  <si>
    <t>DSH-USB30</t>
  </si>
  <si>
    <t>AC-3788</t>
  </si>
  <si>
    <t xml:space="preserve">MODULO DE CONTROL DE EVENTOS DE SEGURIDAD POR MEDIO DE HUELLA DIGITAL NATIONAL SOFT </t>
  </si>
  <si>
    <t>SR-MOD-HUELLA-Z4</t>
  </si>
  <si>
    <t>AC-3785</t>
  </si>
  <si>
    <t>MODULO DE CONTROL DE EVENTOS DE SEGURIDAD POR MEDIO DE HUELLA DIGITAL NATIONAL SOFT</t>
  </si>
  <si>
    <t>SR-MOD-HUELLA-DP</t>
  </si>
  <si>
    <t>AC-3784</t>
  </si>
  <si>
    <t>CARGADOR PARA AURICULAR DE EXPANSION , FUNCIONA CON SISTEMA SN258+</t>
  </si>
  <si>
    <t>SN-C258+</t>
  </si>
  <si>
    <t>AC-3780</t>
  </si>
  <si>
    <t>TARJETA PANASONIC DE EXPANSION DE MEMORIA P/4 HORAS P/TVM50</t>
  </si>
  <si>
    <t>KX-TVM524X</t>
  </si>
  <si>
    <t>AC-3774</t>
  </si>
  <si>
    <t>CORREO DE VOZ PANASONIC KX-TVM50BX (2-6 PUERTOS, 4-8 HRS, 64 BUZONES)</t>
  </si>
  <si>
    <t>KX-TVM50BX</t>
  </si>
  <si>
    <t>AC-3773</t>
  </si>
  <si>
    <t>CONVIERTE TU TV EN SMART TV CON HAIER DONGLE TV ANDROID 4.1/D.CORE 1.6GHZ/4 GB /1GBRAM/CONTROLQWERTY</t>
  </si>
  <si>
    <t>DMA6000</t>
  </si>
  <si>
    <t>AC-3767</t>
  </si>
  <si>
    <t>670784</t>
  </si>
  <si>
    <t>AC-3764</t>
  </si>
  <si>
    <t>BATERIA DE RESPALDO ADATA PV100 4200MAH NEGRO</t>
  </si>
  <si>
    <t>APV100-4200M-5V-CBK</t>
  </si>
  <si>
    <t>AC-3763</t>
  </si>
  <si>
    <t>RKS1314</t>
  </si>
  <si>
    <t>AC-3753</t>
  </si>
  <si>
    <t>LECTOR BIOMETRICO HUELLA DIGITAL VIRDI AC5000</t>
  </si>
  <si>
    <t>INGHRWVIRDIAC5000</t>
  </si>
  <si>
    <t>AC-3751</t>
  </si>
  <si>
    <t>AURICULAR EXTRA PANASONIC KX-TGA660MEB PARA TELEFONOS EXPANDIBLES</t>
  </si>
  <si>
    <t>KX-TGA660MEB</t>
  </si>
  <si>
    <t>AC-3748</t>
  </si>
  <si>
    <t>AURICULAR EXTRA PANASONIC KX-TGA939 PARA TELEFONOS EXPANDIBLES</t>
  </si>
  <si>
    <t>KX-TGA939</t>
  </si>
  <si>
    <t>AC-3746</t>
  </si>
  <si>
    <t>SPA-LS02</t>
  </si>
  <si>
    <t>BELKIN WEMO LIGHT SWITCH, INTERRUPTOR CONTROLADO POR WIFI PARA IOS Y ANDROID</t>
  </si>
  <si>
    <t>F7C030FC</t>
  </si>
  <si>
    <t>AC-3729</t>
  </si>
  <si>
    <t xml:space="preserve">MOCHILA LENOVO THINKPAD PROFESSIONAL HASTA 15.6 DE CARGA SUPERIOR (4X40E77324) </t>
  </si>
  <si>
    <t>4X40E77324</t>
  </si>
  <si>
    <t>AC-3724</t>
  </si>
  <si>
    <t>TARJETAS PROXIMIDAD</t>
  </si>
  <si>
    <t>INGHRWTARJETAPROX</t>
  </si>
  <si>
    <t>AC-3723</t>
  </si>
  <si>
    <t>130370</t>
  </si>
  <si>
    <t>AC-3722</t>
  </si>
  <si>
    <t>LENTES TOSHIBA 3D GLASSES FPT-AG01U EN CAJA</t>
  </si>
  <si>
    <t>FPT-AG01U</t>
  </si>
  <si>
    <t>AC-3702</t>
  </si>
  <si>
    <t>HP ML10 4LFF DRIVE KIT HP DE EXPANSION DE ALMACENAMIENTO PARA SERVIDOR ML10</t>
  </si>
  <si>
    <t>742971-B21</t>
  </si>
  <si>
    <t>AC-3696</t>
  </si>
  <si>
    <t>BATERIA BENQ PROYECTOR SERIES GP2 Y GP3</t>
  </si>
  <si>
    <t>5J.J3C01.001</t>
  </si>
  <si>
    <t>AC-3695</t>
  </si>
  <si>
    <t>CHAROLA FIJA MANHATTAN VENTILADA DE  19 PULGADAS DE  1 U.R. NEGRO,  40CM, 50KG</t>
  </si>
  <si>
    <t>130066</t>
  </si>
  <si>
    <t>AC-3689</t>
  </si>
  <si>
    <t xml:space="preserve">LENTE CANON EF 75-300 MM F/4-5.6 III PARA CAMARA EOS </t>
  </si>
  <si>
    <t>6473A003AA</t>
  </si>
  <si>
    <t>AC-3687</t>
  </si>
  <si>
    <t>DOCKING STATION THINKPAD BASIC 90W (40A00090US)</t>
  </si>
  <si>
    <t>40A00090US</t>
  </si>
  <si>
    <t>AC-3686</t>
  </si>
  <si>
    <t>PUERTO RAPIDO MANHATTAN PARA CLONAR DISCOS SATA 3.5/2.5 QUICK DOCK 2 BAHIAS</t>
  </si>
  <si>
    <t>130363</t>
  </si>
  <si>
    <t>AC-3677</t>
  </si>
  <si>
    <t>HP 1U FRICTION RAIL KIT</t>
  </si>
  <si>
    <t>727604-B21</t>
  </si>
  <si>
    <t>AC-3676</t>
  </si>
  <si>
    <t>LAMPARA EPSON P/VIDEOPROYECTOR POWERLITE S12+/W12+/X14+/W11+/PRESENTER  I+/W16+/HC 750HD</t>
  </si>
  <si>
    <t>V13H010L67</t>
  </si>
  <si>
    <t>AC-3668</t>
  </si>
  <si>
    <t xml:space="preserve">KIT DE CARGA PERFECT CHOICE SOLIDS-INCLUYE CARGADOR DE AUTO Y DE PARED MICRO USB(COLORNARANJA/ROSA) </t>
  </si>
  <si>
    <t>PC-240723</t>
  </si>
  <si>
    <t>AC-3660</t>
  </si>
  <si>
    <t>BELKIN WEMO SWITCH, CONTACTO, INTERRUPTOR CONTROLADO POR WI-FI PARA IOS Y ANDROID</t>
  </si>
  <si>
    <t>F7C027FC</t>
  </si>
  <si>
    <t>AC-3655</t>
  </si>
  <si>
    <t>HUB DE 4 PUERTOS DE HELLO KITTY</t>
  </si>
  <si>
    <t xml:space="preserve">SKR-75009-SP </t>
  </si>
  <si>
    <t>AC-3646</t>
  </si>
  <si>
    <t>CANDADO HP DE CABLE CON LLAVE ULTRACOMPACTA</t>
  </si>
  <si>
    <t>H4D73AA</t>
  </si>
  <si>
    <t>AC-3645</t>
  </si>
  <si>
    <t>CHAROLA RACK 2U, 35CM 50KG VENTILADA</t>
  </si>
  <si>
    <t>674836</t>
  </si>
  <si>
    <t>AC-3611</t>
  </si>
  <si>
    <t>ADAPTADOR USB PARA FUNCION WIRELESS</t>
  </si>
  <si>
    <t>IFU-WLM3</t>
  </si>
  <si>
    <t>AC-3610</t>
  </si>
  <si>
    <t>FUENTE DE ENERGIA PARA SERIES TDA TIPO L (LARGE)</t>
  </si>
  <si>
    <t>KX-TDA0103XJ</t>
  </si>
  <si>
    <t>AC-3608</t>
  </si>
  <si>
    <t>TARJETA PANASONIC KX-TDA6181DE TRONCALES DE 16 PUERTOS (LCOT16)</t>
  </si>
  <si>
    <t>KX-TDA6181</t>
  </si>
  <si>
    <t>AC-3607</t>
  </si>
  <si>
    <t>FUENTE DE ENERGiA PARA SERIES TDA TIPO M</t>
  </si>
  <si>
    <t>KX-TDA0104XJ</t>
  </si>
  <si>
    <t>AC-3588</t>
  </si>
  <si>
    <t>TARJETA PANASONIC KX-TDA0171 DE 8 EXT. DIGITALES (DLC8)</t>
  </si>
  <si>
    <t>KX-TDA0171XJ</t>
  </si>
  <si>
    <t>AC-3585</t>
  </si>
  <si>
    <t>TARJETA PANASONIC KX-TDA0180 DE 8 LiNEAS TRONCALES ANALoGICAS (LCOT8)</t>
  </si>
  <si>
    <t>KX-TDA0180XJ</t>
  </si>
  <si>
    <t>AC-3584</t>
  </si>
  <si>
    <t>CANDADO HP KIT DE BLOQUEO DE SEGURIDAD PARA PC DE ESCRITORIO EMPRESARIAL</t>
  </si>
  <si>
    <t>PV606AA</t>
  </si>
  <si>
    <t>AC-3571</t>
  </si>
  <si>
    <t>CARGADOR PORTATIL SONY USB PARA SMART PHONE Y TABLET/NEGRO/LITIO/5000 MAH/ULTRA PLANO</t>
  </si>
  <si>
    <t>CP-F5L/B</t>
  </si>
  <si>
    <t>AC-3568</t>
  </si>
  <si>
    <t>671075</t>
  </si>
  <si>
    <t>AC-3566</t>
  </si>
  <si>
    <t>THINKPAD ONELINK DOCK DUPLICADORES DE PUERTO</t>
  </si>
  <si>
    <t>4X10A06077</t>
  </si>
  <si>
    <t>AC-3553</t>
  </si>
  <si>
    <t>CP-F5/SC</t>
  </si>
  <si>
    <t>AC-3524</t>
  </si>
  <si>
    <t>CARGADOR PORTATIL SONY USB PARA SMART PHONE/BLANC/SLIM/LITO/2800 MAH/ULTRA LIGERO/INCLUYE CABLE/84GR</t>
  </si>
  <si>
    <t>CP-V3/WC</t>
  </si>
  <si>
    <t>AC-3521</t>
  </si>
  <si>
    <t>MIRRORSTREAMER TV TRANSMISOR INALAMBRICO AUDIO Y VIDEO (COMPARTE INFORMACION CON TV DE DISP MOVILES)</t>
  </si>
  <si>
    <t>DSM-260</t>
  </si>
  <si>
    <t>AC-3518</t>
  </si>
  <si>
    <t>CARGADOR PORTATIL SONY USB PARA SMART PHONE/NEGRO/SLIM/LITO/2800 MAH/ULTRA LIGERO/INCLUYE CABLE/84GR</t>
  </si>
  <si>
    <t>CP-V3/BC</t>
  </si>
  <si>
    <t>AC-3517</t>
  </si>
  <si>
    <t>CARGADOR PORTATIL SONY USB PARA SMART PHONE/ROJO/SLIM/LITO/2800 MAH/ULTRA LIGERO/INCLUYE CABLE/84GR</t>
  </si>
  <si>
    <t>CP-V3/RC</t>
  </si>
  <si>
    <t>AC-3515</t>
  </si>
  <si>
    <t>CHAROLA FIJA INTELLINET PARA RACK 19 PULGADAS 1 U.R. 25CM 50KG // VENTILADA</t>
  </si>
  <si>
    <t>670678</t>
  </si>
  <si>
    <t>AC-3512</t>
  </si>
  <si>
    <t>DIGITAL PERSONA 5160</t>
  </si>
  <si>
    <t>INGHRWRDP5160</t>
  </si>
  <si>
    <t>AC-3491</t>
  </si>
  <si>
    <t>TARJETA PANASONIC KX-TDA1176 SLT (SINGLE LINE TELEPHONE) DE 16 PTOS CALLER ID Y TARJETA DE LAMPARA D</t>
  </si>
  <si>
    <t>KX-TDA1176</t>
  </si>
  <si>
    <t>AC-3488</t>
  </si>
  <si>
    <t>4PL8</t>
  </si>
  <si>
    <t>AC-3486</t>
  </si>
  <si>
    <t>TARJETA PANASONIC KX-TDA1178 SLT (SINGLE LINE TELEPHONE) DE 24 PUERTOS CALLER ID Y TARJETA DE LAMP D</t>
  </si>
  <si>
    <t>KX-TDA1178</t>
  </si>
  <si>
    <t>AC-3485</t>
  </si>
  <si>
    <t>DX513</t>
  </si>
  <si>
    <t>AC-3484</t>
  </si>
  <si>
    <t>BASE ENFRIADORA COOLER MASTER NOTEPAL X-LITE II</t>
  </si>
  <si>
    <t>R9-NBC-XL2K-GP</t>
  </si>
  <si>
    <t>AC-3483</t>
  </si>
  <si>
    <t>EXHIBIDOR DE PERFECT CHOCE PARA PUNTOS DE VENTA</t>
  </si>
  <si>
    <t>EXHIBIDOR PERFECT CHOICE</t>
  </si>
  <si>
    <t>AC-3467</t>
  </si>
  <si>
    <t>ORGANIZADOR VERTICAL INTELLINET PARA RACK 42 U.R. NEGRO</t>
  </si>
  <si>
    <t>670760</t>
  </si>
  <si>
    <t>AC-3463</t>
  </si>
  <si>
    <t>CANVAS ESTUCHE CAMARA / SMARTPHONE (CAPPUCCINO)</t>
  </si>
  <si>
    <t>PC-082200</t>
  </si>
  <si>
    <t>AC-3461</t>
  </si>
  <si>
    <t>3M</t>
  </si>
  <si>
    <t>MINI SWITCH KVM DE 2 PUERTOS</t>
  </si>
  <si>
    <t>151245</t>
  </si>
  <si>
    <t>AC-3437</t>
  </si>
  <si>
    <t>CONSOLA DE OPERADORA 48 TECLAS</t>
  </si>
  <si>
    <t>KX-T7740</t>
  </si>
  <si>
    <t>AC-3429</t>
  </si>
  <si>
    <t>FUNDA PARA  CELULAR GS3 LAMBORGHINI NEGRA</t>
  </si>
  <si>
    <t xml:space="preserve">CEL-LSGS301 </t>
  </si>
  <si>
    <t>AC-3425</t>
  </si>
  <si>
    <t>LECTOR BIOMETRICO INGRESSIO LUMIDIGM</t>
  </si>
  <si>
    <t>INGHRWRLUMISP</t>
  </si>
  <si>
    <t>AC-3423</t>
  </si>
  <si>
    <t>LECTOR BIOMETRICO INGRESSIO  VIRDI AC F-100 (SMART-I)</t>
  </si>
  <si>
    <t>INGHRWVIRDIACF100</t>
  </si>
  <si>
    <t>AC-3416</t>
  </si>
  <si>
    <t>LECTOR BIOMETRICO INGRESSIO VIRDI AC1000 C/SOFTWARE 50 USUARIOS</t>
  </si>
  <si>
    <t>INGSOL50VIRDIAC1000</t>
  </si>
  <si>
    <t>AC-3415</t>
  </si>
  <si>
    <t>LECTOR BIOMETRICO INGRESSIO 3D HANVON F110 C/N SOFTWARE PARA 50 USUARIOS</t>
  </si>
  <si>
    <t>INGSOL50HANVON110</t>
  </si>
  <si>
    <t>AC-3414</t>
  </si>
  <si>
    <t>LECTOR BIOMETRICO INGRESSIO VIRDI AC4000 C/SOFTWARE 50 USUARIOS</t>
  </si>
  <si>
    <t>INGSOL50VIRDIAC4000</t>
  </si>
  <si>
    <t>AC-3413</t>
  </si>
  <si>
    <t>LECTOR BIOMETRICO DE RECONOCIMIENTO DE IRIS  ICAM7000</t>
  </si>
  <si>
    <t>INGHRWIRIS7000</t>
  </si>
  <si>
    <t>AC-3409</t>
  </si>
  <si>
    <t>BANDEJA DE SALIDA PARA WC-7830-35-45-55</t>
  </si>
  <si>
    <t>650K33640</t>
  </si>
  <si>
    <t>AC-3408</t>
  </si>
  <si>
    <t>TARJETA PANASONIC KX-TE82492 MENSAJE 2 CANALES. 60 MIN. TES824</t>
  </si>
  <si>
    <t>KX-TE82492</t>
  </si>
  <si>
    <t>AC-3405</t>
  </si>
  <si>
    <t>TARJETA PANASONIC KX-TE82491 DISA PARA GRABACION DE MENSAJE 1 CANAL, 180 SEGUNDOS PARA TES 824</t>
  </si>
  <si>
    <t>KX-TE82491</t>
  </si>
  <si>
    <t>AC-3404</t>
  </si>
  <si>
    <t>TARJETA PANASONIC KX-TE82480 DE 2 LiNEAS Y 8 EXT. UNILiNEAS PARA SISTEMA TES824</t>
  </si>
  <si>
    <t>KX-TE82480</t>
  </si>
  <si>
    <t>AC-3403</t>
  </si>
  <si>
    <t>TARJETA PANASONIC KX-TE82461 PARA INTERFON DE 4 PORTEROS Y 4 CONTRACHAPAS</t>
  </si>
  <si>
    <t>KX-TE82461</t>
  </si>
  <si>
    <t>AC-3398</t>
  </si>
  <si>
    <t>SWITCH KVM TRENDNET USB DE 2 PUERTOS (INCLUYE CABLES FIJOS)</t>
  </si>
  <si>
    <t>TK-217I</t>
  </si>
  <si>
    <t>AC-3393</t>
  </si>
  <si>
    <t>INTERFON DE PORTERO PANASONIC KX-T7765X PARA CONMUTADORES</t>
  </si>
  <si>
    <t>KX-T7765X</t>
  </si>
  <si>
    <t>AC-3381</t>
  </si>
  <si>
    <t>LECTOR HUELLA DIGITAL INGRESSIO VIRDI AC-5000 C/SOFTWARE P/50 USURIOS</t>
  </si>
  <si>
    <t>INGSOL50VIRDIAC5000</t>
  </si>
  <si>
    <t>AC-3373</t>
  </si>
  <si>
    <t>FUNDA DE NEOPRENO NEGRA PARA DISCOS DUROS EXTERNOS PORTATILES WD</t>
  </si>
  <si>
    <t>WDBABK0000NBK-WRSN</t>
  </si>
  <si>
    <t>AC-3352</t>
  </si>
  <si>
    <t>TARJETA PANASONIC KX-TE82474 DE 8 EXTENSIONES UNILINEA PARA CENTRAL</t>
  </si>
  <si>
    <t>KX-TE82474</t>
  </si>
  <si>
    <t>AC-3336</t>
  </si>
  <si>
    <t>TARJETA PANASONIC KX-TE82460 DE 2 PORTEROS Y 2 CONTRACHAPAS PARA CONMUTADOR</t>
  </si>
  <si>
    <t>KX-TE82460</t>
  </si>
  <si>
    <t>AC-3335</t>
  </si>
  <si>
    <t>MODULO MONOMODO MINIGBIC TP-LINK SFP PUERTO LC 10KM</t>
  </si>
  <si>
    <t>TL-SM311LS</t>
  </si>
  <si>
    <t>AC-3321</t>
  </si>
  <si>
    <t>ANTENA HP OUTDOOR OMNI 6DBI/2.4 GHZ 3 ELMNT</t>
  </si>
  <si>
    <t>J9719A</t>
  </si>
  <si>
    <t>AC-3320</t>
  </si>
  <si>
    <t xml:space="preserve">ON THE MINUTE PROTECTOR ACRILICO PARA TERMINAL HUELLA TCP/IP </t>
  </si>
  <si>
    <t>OTM-TCPIP-BASE</t>
  </si>
  <si>
    <t>AC-3308</t>
  </si>
  <si>
    <t>POWERLINE AV MINI STARTER KIT D-LINK</t>
  </si>
  <si>
    <t>DHP-W311AV</t>
  </si>
  <si>
    <t>AC-3301</t>
  </si>
  <si>
    <t>BASE DE PRODUCTIVIDAD HP PARA ELITEPAD</t>
  </si>
  <si>
    <t>D6S54AA#ABM</t>
  </si>
  <si>
    <t>AC-3297</t>
  </si>
  <si>
    <t>PROTECTOR DE PANTALLA PERFECT CHOICE ANTIREFLEJANTE PARA IPAD MINI</t>
  </si>
  <si>
    <t>PC-332244</t>
  </si>
  <si>
    <t>AC-3293</t>
  </si>
  <si>
    <t>ESTACION DE TRABAJO PERFECT CHOICE BLUETOOTH P/IPAD 2, 3 Y 4 GENERACION AZUL</t>
  </si>
  <si>
    <t>PC-332299</t>
  </si>
  <si>
    <t>AC-3289</t>
  </si>
  <si>
    <t>FUNDA TABLET 10 WOOL GRIS</t>
  </si>
  <si>
    <t>PC-332329</t>
  </si>
  <si>
    <t>AC-3286</t>
  </si>
  <si>
    <t>FUNDA PARA TABLET DE 7</t>
  </si>
  <si>
    <t>PC-332282</t>
  </si>
  <si>
    <t>AC-3285</t>
  </si>
  <si>
    <t>ON THE MINUTE TERMINAL NSFACE/RW (RFID Y WIFI) ADICIONAL</t>
  </si>
  <si>
    <t>OTM-NSFACE/RW-ADIC</t>
  </si>
  <si>
    <t>AC-3283</t>
  </si>
  <si>
    <t>CONVIERTE TU TV EN SMART TV CON SMART BOX DE PERFECT/CON CONTROL/NAVEGA /DESCARGA APPS ANDROID</t>
  </si>
  <si>
    <t>PC-351078</t>
  </si>
  <si>
    <t>AC-3273</t>
  </si>
  <si>
    <t>SOPORTE VIDEOPROYECTOR MANHATTAN DE TECHO 77 CM</t>
  </si>
  <si>
    <t>424851</t>
  </si>
  <si>
    <t>AC-3264</t>
  </si>
  <si>
    <t>FUNDA DE NEOPRENO TECH ZONE PARA TABLETS Y LAPTOP 11 NEGRO</t>
  </si>
  <si>
    <t>TZSL0611</t>
  </si>
  <si>
    <t>AC-3250</t>
  </si>
  <si>
    <t>BASE MOVIL PARA COMPUTADORA NEGRO (EL-993735)</t>
  </si>
  <si>
    <t>EL-993735</t>
  </si>
  <si>
    <t>AC-3244</t>
  </si>
  <si>
    <t>LAMPARA DE EMERGENCIA SOLALED SOLA BASIC ISB  5 HRS</t>
  </si>
  <si>
    <t>LEP-06-30L</t>
  </si>
  <si>
    <t>AC-3239</t>
  </si>
  <si>
    <t>MINI SWITCH KVM DE 2 PUERTOS PS2</t>
  </si>
  <si>
    <t>151238</t>
  </si>
  <si>
    <t>AC-3238</t>
  </si>
  <si>
    <t>ON THE MINUTE LECTOR DE HUELLA Z4 ADICIONAL</t>
  </si>
  <si>
    <t>OTM-Z4-ADIC</t>
  </si>
  <si>
    <t>AC-3233</t>
  </si>
  <si>
    <t xml:space="preserve">ON THE MINUTE LECTOR HUELLA DP ADICIONAL </t>
  </si>
  <si>
    <t xml:space="preserve">OTM-DP-ADIC </t>
  </si>
  <si>
    <t>AC-3232</t>
  </si>
  <si>
    <t>HUB USB V2.0  4 PTOS HOMBRE CORRIENDO</t>
  </si>
  <si>
    <t>161626</t>
  </si>
  <si>
    <t>AC-3216</t>
  </si>
  <si>
    <t>HUB USB V2.0  4 PTOS FLORES</t>
  </si>
  <si>
    <t>161510</t>
  </si>
  <si>
    <t>AC-3215</t>
  </si>
  <si>
    <t>HUB USB V2.0  4 PTOS HUESO</t>
  </si>
  <si>
    <t>161503</t>
  </si>
  <si>
    <t>AC-3213</t>
  </si>
  <si>
    <t>HUB USB V2.0  4 PTOS GALLETAS</t>
  </si>
  <si>
    <t>161527</t>
  </si>
  <si>
    <t>AC-3212</t>
  </si>
  <si>
    <t>FUNDA REVERSIBLE 10.2 MORADA</t>
  </si>
  <si>
    <t>EL-993452</t>
  </si>
  <si>
    <t>AC-3192</t>
  </si>
  <si>
    <t>FUNDA REVERSIBLE 10.2 ROJO / GRIS</t>
  </si>
  <si>
    <t>EL-993605</t>
  </si>
  <si>
    <t>AC-3191</t>
  </si>
  <si>
    <t>SOPORTE VIDEOPROYECTOR MANHATTAN DE TECHO 37 CM</t>
  </si>
  <si>
    <t>424820</t>
  </si>
  <si>
    <t>AC-3187</t>
  </si>
  <si>
    <t>ILUMINADOR INFRARROJO 50 METROS.</t>
  </si>
  <si>
    <t>I5-L</t>
  </si>
  <si>
    <t>AC-3183</t>
  </si>
  <si>
    <t>GABINETE PARA INTERIOR/EXTERIOR FABRICADO EN ALUMINIO PROVISION</t>
  </si>
  <si>
    <t>PR-H02</t>
  </si>
  <si>
    <t>AC-3182</t>
  </si>
  <si>
    <t>CONECTOR BNC MACHO PARA CABLE RG59 PROVISION</t>
  </si>
  <si>
    <t>PR-C13</t>
  </si>
  <si>
    <t>AC-3181</t>
  </si>
  <si>
    <t>BRAZO PARA CAMARAS FABRICADO EN PLASTICO PARA USO EN INTERIOR PROVISION</t>
  </si>
  <si>
    <t>PR-B04</t>
  </si>
  <si>
    <t>AC-3180</t>
  </si>
  <si>
    <t>BRAZO PARA HOUSING FABRICADO EN ALUMINIO AJUSTABLE A 90 GRADOS PROVISION</t>
  </si>
  <si>
    <t>PR-B01</t>
  </si>
  <si>
    <t>AC-3179</t>
  </si>
  <si>
    <t>FUENTE CENTRALIZADA 10 AMPER / 16 CANALES PROVISION (SOBRE PEDIDO)</t>
  </si>
  <si>
    <t>PR-12A16CH</t>
  </si>
  <si>
    <t>AC-3178</t>
  </si>
  <si>
    <t>FUENTE CENTRALIZADA 10 AMPER / 9 CANALES PROVISION</t>
  </si>
  <si>
    <t>PR-10A9CH</t>
  </si>
  <si>
    <t>AC-3177</t>
  </si>
  <si>
    <t>FUENTE DE PODER INDIVIDUAL DE 12 VOLTS, 1 AMPER. PROVISION</t>
  </si>
  <si>
    <t>PR-AV1</t>
  </si>
  <si>
    <t>AC-3176</t>
  </si>
  <si>
    <t>VIDEO BALUM VIDEO + ENERGIA 190 MTS PROVISION</t>
  </si>
  <si>
    <t>PTR-102VP</t>
  </si>
  <si>
    <t>AC-3175</t>
  </si>
  <si>
    <t>VIDEO BALUM CON COLA 300 METROS DE ALCANCE PROVISION</t>
  </si>
  <si>
    <t>PTR-101V</t>
  </si>
  <si>
    <t>AC-3174</t>
  </si>
  <si>
    <t>VIDEO BALUM SIMPLE 300 METROS PROVISION</t>
  </si>
  <si>
    <t>PTR-104V</t>
  </si>
  <si>
    <t>AC-3173</t>
  </si>
  <si>
    <t>LENTE VARIFOCAL 3.5 A 8 MM PROVISION</t>
  </si>
  <si>
    <t>0358DV</t>
  </si>
  <si>
    <t>AC-3171</t>
  </si>
  <si>
    <t>LENTE VARIFOCAL 2.8 A 12 MM PROVISION</t>
  </si>
  <si>
    <t>02812DV</t>
  </si>
  <si>
    <t>AC-3170</t>
  </si>
  <si>
    <t>B3Q35A</t>
  </si>
  <si>
    <t>AC-3168</t>
  </si>
  <si>
    <t>BASE HP DUAL PARA MONITORES DE HASTA 24 PULGADAS</t>
  </si>
  <si>
    <t>AW664AA#ABA</t>
  </si>
  <si>
    <t>AC-3160</t>
  </si>
  <si>
    <t>TARJETA PANASONIC KX-TE82483, 3 LINEA CO ANALOGAS Y 8 EXTENSIONES HIBRIDAS</t>
  </si>
  <si>
    <t>KX-TE82483</t>
  </si>
  <si>
    <t>AC-3156</t>
  </si>
  <si>
    <t>TARJETA PANASONIC KX-TE82494 DE CALLER ID PARA 3 LINEAS</t>
  </si>
  <si>
    <t>KX-TE82494</t>
  </si>
  <si>
    <t>AC-3155</t>
  </si>
  <si>
    <t>INTERFON DE PORTERO PARA CONMUTADORES PANASONIC KX-T30865</t>
  </si>
  <si>
    <t>KX-T30865</t>
  </si>
  <si>
    <t>AC-3154</t>
  </si>
  <si>
    <t>FUNDA PARA TABLET DE 7 PULGADAS CON TECLADO STYLUS INTEGRADO SOPORTE POSTERIOR</t>
  </si>
  <si>
    <t>H32B001A07</t>
  </si>
  <si>
    <t>AC-3153</t>
  </si>
  <si>
    <t>KVM SWITCH SOHO VGA BELKIN 2 PUERTOS, USB 2.0, AUDIO, INCLUYE CABLES</t>
  </si>
  <si>
    <t>F1DS102L</t>
  </si>
  <si>
    <t>AC-3139</t>
  </si>
  <si>
    <t>KVM SWITCH VGA BELKIN FLIP, 2 PUERTOS USB, AUDIO</t>
  </si>
  <si>
    <t>F1DL102U2</t>
  </si>
  <si>
    <t>AC-3137</t>
  </si>
  <si>
    <t>KVM SWITCH SOHO DVI BELKIN 2 PUERTOS, USB 2.0, AUDIO, INCLUYE CABLES</t>
  </si>
  <si>
    <t>F1DD102L</t>
  </si>
  <si>
    <t>AC-3132</t>
  </si>
  <si>
    <t>KVM SWITCH PARA RACK BELKIN PRO3, 16 PUETOS, PS/2 y USB</t>
  </si>
  <si>
    <t>F1DA116Z</t>
  </si>
  <si>
    <t>AC-3131</t>
  </si>
  <si>
    <t>KVM SWITCH PARA RACK BELKIN PRO3, 8 PUERTOS, PS/2 y USB</t>
  </si>
  <si>
    <t>F1DA108Z</t>
  </si>
  <si>
    <t>AC-3130</t>
  </si>
  <si>
    <t>KVM SWITCH PARA RACK BELKIN PRO3, 4 PUERTOS, PS/2 y USB</t>
  </si>
  <si>
    <t>F1DA104Z</t>
  </si>
  <si>
    <t>AC-3129</t>
  </si>
  <si>
    <t>BANDEJA DE ENTRADA DE 500 HOJAS HP LASERJET SERIE 600</t>
  </si>
  <si>
    <t>CE998A</t>
  </si>
  <si>
    <t>AC-3123</t>
  </si>
  <si>
    <t>CASE PARA IPHONE 5 COLOR GRIS</t>
  </si>
  <si>
    <t>PC-332237</t>
  </si>
  <si>
    <t>AC-3122</t>
  </si>
  <si>
    <t>CARGADOR THINKPAD 90W AC PARA X1 CARBON U.S., CANADA, L.A. SPANISH POWER CORD (0B46994)</t>
  </si>
  <si>
    <t>0B46994</t>
  </si>
  <si>
    <t>AC-3115</t>
  </si>
  <si>
    <t>CARGADOR DE PARED PARA CELULAR GINGA, CON ENTRADA MICRO USB</t>
  </si>
  <si>
    <t>A/C-MOTV8</t>
  </si>
  <si>
    <t>AC-3099</t>
  </si>
  <si>
    <t>CARGADOR GINGA PLUG-IN PARA CARRO CON ENTRADA PARA IPHONE 5</t>
  </si>
  <si>
    <t>PLUG-IPHONE5</t>
  </si>
  <si>
    <t>AC-3098</t>
  </si>
  <si>
    <t>CARGADOR GINGA PLUG-IN PARA CARRO DE ENTRADA MICRO USB</t>
  </si>
  <si>
    <t>PLUG-MOTV8</t>
  </si>
  <si>
    <t>AC-3096</t>
  </si>
  <si>
    <t>USB DE ALTA VELOCIDAD DE ESCRITORIO 10 PUERTOS CON FUENTE</t>
  </si>
  <si>
    <t>161572</t>
  </si>
  <si>
    <t>AC-3076</t>
  </si>
  <si>
    <t>PLUMA EJECUTIVA HP PARA ELITEPAD</t>
  </si>
  <si>
    <t>H4E45AA</t>
  </si>
  <si>
    <t>AC-3060</t>
  </si>
  <si>
    <t>BATERIA PARA JACKET (BASE DE EXPANSION) HP PARA ELITEPAD</t>
  </si>
  <si>
    <t>H4F20AA</t>
  </si>
  <si>
    <t>AC-3059</t>
  </si>
  <si>
    <t>BASE ACTECK PARA IPAD 360</t>
  </si>
  <si>
    <t>MVIS-001</t>
  </si>
  <si>
    <t>AC-3047</t>
  </si>
  <si>
    <t>JACKET DE EXPANSION HP PARA ELITEPAD</t>
  </si>
  <si>
    <t>H4J85AA#ABA</t>
  </si>
  <si>
    <t>AC-3041</t>
  </si>
  <si>
    <t>GABINETE PARA DISCO DURO MANHATTAN</t>
  </si>
  <si>
    <t>130295</t>
  </si>
  <si>
    <t>AC-3035</t>
  </si>
  <si>
    <t>KIT HP DE PANEL FRONTAL DE SEGURIDAD DE 2U PARA SERVIODRES HP GEN8</t>
  </si>
  <si>
    <t>666988-B21</t>
  </si>
  <si>
    <t>AC-3032</t>
  </si>
  <si>
    <t>KIT HP DE PANEL FRONTAL DE SEGURIDAD DE 1U PARA SERVIODRES HP GEN8</t>
  </si>
  <si>
    <t>664918-B21</t>
  </si>
  <si>
    <t>AC-3031</t>
  </si>
  <si>
    <t>151252</t>
  </si>
  <si>
    <t>AC-3018</t>
  </si>
  <si>
    <t>ON THE MINUTE 4.0 TERMINAL ADICIONAL NSFACE</t>
  </si>
  <si>
    <t>OTM-NSFACE-ADIC</t>
  </si>
  <si>
    <t>AC-3013</t>
  </si>
  <si>
    <t>FUNDA PERFECT CHOICE PARA TABLET SOLIDS 7 NARANJA</t>
  </si>
  <si>
    <t>PC-082071</t>
  </si>
  <si>
    <t>AC-3009</t>
  </si>
  <si>
    <t>FUNDA PERFECT CHOICE PARA TABLET SOLIDS 7 HUMO</t>
  </si>
  <si>
    <t>PC-082064</t>
  </si>
  <si>
    <t>AC-3008</t>
  </si>
  <si>
    <t>FUNDA PERFECT CHOICE PARA TABLET SOLIDS 7 AZUL</t>
  </si>
  <si>
    <t>PC-082057</t>
  </si>
  <si>
    <t>AC-3007</t>
  </si>
  <si>
    <t>KVM SWITCH COMPACTO 4 PUERTOS C/ CABLES</t>
  </si>
  <si>
    <t>151269</t>
  </si>
  <si>
    <t>AC-2990</t>
  </si>
  <si>
    <t>LENTE CANON EF 24-70 MM F/2.8 L USM</t>
  </si>
  <si>
    <t>5175B002AA</t>
  </si>
  <si>
    <t>AC-2989</t>
  </si>
  <si>
    <t>5J.J6L06.001 / 5J.J9V06.001</t>
  </si>
  <si>
    <t>AC-2982</t>
  </si>
  <si>
    <t>CARGADOR PORTATIL USB 5V COMPLET P/SMARTPHONE/TABLETAS/CELULARES/CAMARAS</t>
  </si>
  <si>
    <t>EBP-2-003</t>
  </si>
  <si>
    <t>AC-2972</t>
  </si>
  <si>
    <t>BATERIA PORTABLE USB 5V COMPLET, MICROPOWER 3000 CON CABLE UNIVERSAL INCLUIDO COLOR BLANCO.</t>
  </si>
  <si>
    <t>EBP-2-001</t>
  </si>
  <si>
    <t>AC-2971</t>
  </si>
  <si>
    <t>KIT JOYSTICK(CONTROL) SPIRAL/BOTONES PARA TABLET  SPIRAL GAMING</t>
  </si>
  <si>
    <t>PKCG-202</t>
  </si>
  <si>
    <t>AC-2964</t>
  </si>
  <si>
    <t>CONTROL GAMING KIT D-PAD Y BOTONES PORTATIL PARA SMARTPHONE</t>
  </si>
  <si>
    <t>PKCG-101</t>
  </si>
  <si>
    <t>AC-2963</t>
  </si>
  <si>
    <t>420808</t>
  </si>
  <si>
    <t>AC-2962</t>
  </si>
  <si>
    <t>FUNDA PERFECT CHOICE SOLIDS 14 GRIS HUMO</t>
  </si>
  <si>
    <t>PC-082026</t>
  </si>
  <si>
    <t>AC-2945</t>
  </si>
  <si>
    <t>FUNDA PERFECT CHOICE SOLIDS 14 AZUL</t>
  </si>
  <si>
    <t>PC-082019</t>
  </si>
  <si>
    <t>AC-2944</t>
  </si>
  <si>
    <t>FUNDA PERFECT CHOICE SOLIDS 14 NARANJA</t>
  </si>
  <si>
    <t>PC-082033</t>
  </si>
  <si>
    <t>AC-2942</t>
  </si>
  <si>
    <t>ANTENA TP-LINK REJILLA PARA EXTERIOR 30DBI DIRECCIONAL 5.15-5.85GHZ CONECTOR N HEMBRA</t>
  </si>
  <si>
    <t>TL-ANT5830B</t>
  </si>
  <si>
    <t>AC-2933</t>
  </si>
  <si>
    <t>MINI TECLADO PARA TABLET BLUETOOTH</t>
  </si>
  <si>
    <t xml:space="preserve">177887 </t>
  </si>
  <si>
    <t>AC-2921</t>
  </si>
  <si>
    <t>210188</t>
  </si>
  <si>
    <t>AC-2917</t>
  </si>
  <si>
    <t>BATERIA THINKPAD 70++ (9 CELL)  (W530, W520, W510, T530, T520, T510,T430 ) 0A36303</t>
  </si>
  <si>
    <t>0A36303</t>
  </si>
  <si>
    <t>AC-2911</t>
  </si>
  <si>
    <t>BATERIA THINKPAD 70+, 6 CELL (W530, W520, W510, T530, T520, T510,T430, T420, T410) 0A36302</t>
  </si>
  <si>
    <t>0A36302</t>
  </si>
  <si>
    <t>AC-2910</t>
  </si>
  <si>
    <t>MICA PROTECTORA NATURAL VIEW 3M PARA BLACKBERRY BOLD 9700/9780</t>
  </si>
  <si>
    <t>98044051567</t>
  </si>
  <si>
    <t>AC-2899</t>
  </si>
  <si>
    <t>FILTRO DE PRIVACIDAD 3M PARA BLACKBERRY CURVE 8520/8530</t>
  </si>
  <si>
    <t>98044049918</t>
  </si>
  <si>
    <t>AC-2897</t>
  </si>
  <si>
    <t>FILTRO DE PRIVACIDAD 3M PARA BLACKBERRY BOLD 9700</t>
  </si>
  <si>
    <t>98044049926</t>
  </si>
  <si>
    <t>AC-2896</t>
  </si>
  <si>
    <t>MINI RACK INTELLINET DE 19 PULGADAS 4 U.R. P/PARED // GRIS</t>
  </si>
  <si>
    <t>167628</t>
  </si>
  <si>
    <t>AC-2887</t>
  </si>
  <si>
    <t>ADAPTADOR DE CORRIENTE CISCO 12V PARA WAP321 Y WAP 121 SB-PWR-12V-NA</t>
  </si>
  <si>
    <t>SB-PWR-12V-NA</t>
  </si>
  <si>
    <t>AC-2882</t>
  </si>
  <si>
    <t>CONVERTIDOR MANHATTAN USB 2.0 A PUERTO DE VIDEO HDMI</t>
  </si>
  <si>
    <t>151061</t>
  </si>
  <si>
    <t>AC-2870</t>
  </si>
  <si>
    <t>TBW-107UB</t>
  </si>
  <si>
    <t>AC-2848</t>
  </si>
  <si>
    <t>KIT DE CARGA Y SINCRONIZACION PERFECT CHOICE PARA IPOD, IPHONE Y IPAD</t>
  </si>
  <si>
    <t>PC-240686</t>
  </si>
  <si>
    <t>AC-2844</t>
  </si>
  <si>
    <t>PROTECTOR DE PANTALLA PERFECT CHOICE ANTI-REFLEJANTE PARA IPAD</t>
  </si>
  <si>
    <t>PC-332077</t>
  </si>
  <si>
    <t>AC-2840</t>
  </si>
  <si>
    <t>FUNDA EASY LINE REVERSIBLE 10.2 NEGRO/AZUL</t>
  </si>
  <si>
    <t>EL-993575</t>
  </si>
  <si>
    <t>AC-2832</t>
  </si>
  <si>
    <t>INYECTOR DE CORRIENTE TRENDNET POE GIGABIT</t>
  </si>
  <si>
    <t>TPE-113GI</t>
  </si>
  <si>
    <t>AC-2830</t>
  </si>
  <si>
    <t>ANTENA TP-LINK PARA INTERIORES DIRECCIONAL 14 DBI CONECTOR RP-SMA MACHO</t>
  </si>
  <si>
    <t>TL-ANT2414A</t>
  </si>
  <si>
    <t>AC-2822</t>
  </si>
  <si>
    <t>KIT DE PANELES LATERALES PARA RACK HP INTELIGENT 642</t>
  </si>
  <si>
    <t>BW906A</t>
  </si>
  <si>
    <t>AC-2815</t>
  </si>
  <si>
    <t>LENTE CANON EF 75-300 MM F/4-5.6 III USM</t>
  </si>
  <si>
    <t>6472A002AA</t>
  </si>
  <si>
    <t>AC-2812</t>
  </si>
  <si>
    <t>CONVERTIDOR TRENDNET FIBRA INTELLIGENT 1000BASE-T TO 1000BASE-LX SINGLE-MODE SC (20KM/12.4MILES)</t>
  </si>
  <si>
    <t>TFC-1000S20</t>
  </si>
  <si>
    <t>AC-2802</t>
  </si>
  <si>
    <t>CANDADO CON LLAVE TECH ZONE SIN BLISTER</t>
  </si>
  <si>
    <t>TZCKL01-BULK</t>
  </si>
  <si>
    <t>AC-2792</t>
  </si>
  <si>
    <t>DOCKING STATION HP 90W</t>
  </si>
  <si>
    <t>A7E32AA#ABA</t>
  </si>
  <si>
    <t>AC-2776</t>
  </si>
  <si>
    <t>DOCKING STATION HP 230W</t>
  </si>
  <si>
    <t>A7E34AA#ABA</t>
  </si>
  <si>
    <t>AC-2775</t>
  </si>
  <si>
    <t>REPLICADOR DE PUERTOS HP 3005PR USB 3.0 UNIVERSAL</t>
  </si>
  <si>
    <t>H1L08AA#ABA</t>
  </si>
  <si>
    <t>AC-2762</t>
  </si>
  <si>
    <t>PROTECTOR IPAD CON SMARTCOVER COLOR GRIS</t>
  </si>
  <si>
    <t>NIPA-70GRIS</t>
  </si>
  <si>
    <t>AC-2757</t>
  </si>
  <si>
    <t>PROTECTOR IPAD CON SMARTCOVER COLOR VERDE</t>
  </si>
  <si>
    <t>NIPA-70VERDE</t>
  </si>
  <si>
    <t>AC-2756</t>
  </si>
  <si>
    <t>203869</t>
  </si>
  <si>
    <t>AC-2745</t>
  </si>
  <si>
    <t>CONVERTIDOR DE MEDIOS TP-LINK MONO MODO CONECTOR DE FIBRA SC A RJ45 10/100MBPS DUPLEX TOTAL HASTA 20</t>
  </si>
  <si>
    <t>MC110CS</t>
  </si>
  <si>
    <t>AC-2742</t>
  </si>
  <si>
    <t>CONVERTIDOR DE MEDIOS TP-LINK RJ45 1000MBPS A SFP GIGABIT 0.55KM MULTIMODO Y 10 KM MONOMODO</t>
  </si>
  <si>
    <t>MC220L</t>
  </si>
  <si>
    <t>AC-2741</t>
  </si>
  <si>
    <t>CONVERTIDOR DE MEDIOS TP-LINK MONO MODO CONECTOR DE FIBRA SC A RJ45 1000MBPS DUPLEX TOTAL HASTA 15KM</t>
  </si>
  <si>
    <t>MC210CS</t>
  </si>
  <si>
    <t>AC-2740</t>
  </si>
  <si>
    <t>VIDEO SPLITTER MANHATTAN 4 MONITORES A 1 PC ALTA RESOLUCION, NEGRO</t>
  </si>
  <si>
    <t>207348</t>
  </si>
  <si>
    <t>AC-2657</t>
  </si>
  <si>
    <t>VIDEO SPLITTER MANHATTAN HDMI 4 MONITORES A 1 PC, NEGRO</t>
  </si>
  <si>
    <t>177146</t>
  </si>
  <si>
    <t>AC-2656</t>
  </si>
  <si>
    <t>TARJETA USB MANHATTAN PCI VERSION 2.0, CON 3 PUERTOS EXTERNOS Y 1 INTERNO</t>
  </si>
  <si>
    <t>169011</t>
  </si>
  <si>
    <t>AC-2631</t>
  </si>
  <si>
    <t>FUNDA PARA IPAD VAMAV CON TECLADO BLUETOOH</t>
  </si>
  <si>
    <t>IUU008PA</t>
  </si>
  <si>
    <t>AC-2548</t>
  </si>
  <si>
    <t>DEM-311GT</t>
  </si>
  <si>
    <t>AC-2462</t>
  </si>
  <si>
    <t>DISPOSITIVO DE MONITOREO DEL MEDIO AMBIENTE</t>
  </si>
  <si>
    <t>116750224-001</t>
  </si>
  <si>
    <t>AC-2447</t>
  </si>
  <si>
    <t>MALETIN BENQ PARA VIDEOPROYECTOR SERIES M</t>
  </si>
  <si>
    <t>5J.J3T09.001</t>
  </si>
  <si>
    <t>AC-2444</t>
  </si>
  <si>
    <t xml:space="preserve">MODULO MULTIMODO MINIGBIC TP-LINK SFP PUERTO LC 550METROS </t>
  </si>
  <si>
    <t>TL-SM311LM</t>
  </si>
  <si>
    <t>AC-2442</t>
  </si>
  <si>
    <t>JACK INTELLINET PARA TELEFONIA DE IMPACTO, RJ11/ 12 , BLANCO</t>
  </si>
  <si>
    <t>210843</t>
  </si>
  <si>
    <t>AC-2419</t>
  </si>
  <si>
    <t>PORTA DD SABRENT CON COOLING FAN</t>
  </si>
  <si>
    <t>EC-UEIS7</t>
  </si>
  <si>
    <t>AC-2396</t>
  </si>
  <si>
    <t>PORTA DD MANHATTAN 2.5 SATA/ USB 2.0 AZUL</t>
  </si>
  <si>
    <t>130110</t>
  </si>
  <si>
    <t>AC-2372</t>
  </si>
  <si>
    <t>450263</t>
  </si>
  <si>
    <t>AC-2353</t>
  </si>
  <si>
    <t>LECTOR BIOMETRICO USB INGRESSIO NITGEN HAMSTER II</t>
  </si>
  <si>
    <t>INGHRWNTGHAMSTER2</t>
  </si>
  <si>
    <t>AC-2332</t>
  </si>
  <si>
    <t>BASE ENFRIADORA COOLER MASTER NOTEPAL X-SLIM</t>
  </si>
  <si>
    <t>R9-NBC-XSLI-GP</t>
  </si>
  <si>
    <t>AC-2329</t>
  </si>
  <si>
    <t>MODULO TRENDNET MINI-GBIC SX MULTIMODO</t>
  </si>
  <si>
    <t>TEG-MGBSX</t>
  </si>
  <si>
    <t>AC-2302</t>
  </si>
  <si>
    <t>KVM SWITCH USB/VGD/AUDIO 2 PTOS D-LINK</t>
  </si>
  <si>
    <t>KVM-222</t>
  </si>
  <si>
    <t>AC-2274</t>
  </si>
  <si>
    <t>ANTENA TP-LINK PARA EXTERIORES DIRECCIONAL 14 DBI</t>
  </si>
  <si>
    <t>TL-ANT2414B</t>
  </si>
  <si>
    <t>AC-2257</t>
  </si>
  <si>
    <t>CONVERTIDOR DE MEDIOS TP-LINK MULTIMEDIA MULTI-MODO 10/100MBPS CONECTOR SC HASTA 2KM</t>
  </si>
  <si>
    <t>MC100CM</t>
  </si>
  <si>
    <t>AC-2256</t>
  </si>
  <si>
    <t>BATERIA DE 9 CELDAS HP PARA PORTATILES</t>
  </si>
  <si>
    <t>QK643AA</t>
  </si>
  <si>
    <t>AC-2250</t>
  </si>
  <si>
    <t>ANTENA TP-LINK PARA INTERIOR OMNIDIRECCIONAL 8 DBI SIN BASE</t>
  </si>
  <si>
    <t>TL-ANT2408CL</t>
  </si>
  <si>
    <t>AC-2207</t>
  </si>
  <si>
    <t>LECTOR DE MEMORIA EXTERNA ALL IN 1 USB ACR500 ACTECK</t>
  </si>
  <si>
    <t>LKAC-001</t>
  </si>
  <si>
    <t>AC-2190</t>
  </si>
  <si>
    <t>JACK INTELLINET CAT 6 ROJO</t>
  </si>
  <si>
    <t>210614</t>
  </si>
  <si>
    <t>AC-2184</t>
  </si>
  <si>
    <t>JACK INTELLINET CAT 6 AZUL</t>
  </si>
  <si>
    <t>210737</t>
  </si>
  <si>
    <t>AC-2183</t>
  </si>
  <si>
    <t>PANEL DE PARCHEO INTELLINET CAT 6, 48 PUERTOS</t>
  </si>
  <si>
    <t>560283</t>
  </si>
  <si>
    <t>AC-2181</t>
  </si>
  <si>
    <t>JACK INTELLINET CAT 6 BLANCO</t>
  </si>
  <si>
    <t>210591</t>
  </si>
  <si>
    <t>AC-2171</t>
  </si>
  <si>
    <t>TARJETA PCI EXPRESS USB 3.0 MANHATTAN 2 PUERTOS</t>
  </si>
  <si>
    <t>150491</t>
  </si>
  <si>
    <t>AC-2169</t>
  </si>
  <si>
    <t>KVM SWITCH 2 PCS UTILIZANDO UN SOLO TECLADO, VIDEO,MOUSE</t>
  </si>
  <si>
    <t>KVM-121</t>
  </si>
  <si>
    <t>AC-2168</t>
  </si>
  <si>
    <t>CHAROLA ADICIONAL DE PAPEL SHARP DE 250 HOJAS PARA  AL-2051</t>
  </si>
  <si>
    <t>MXCS10</t>
  </si>
  <si>
    <t>AC-2167</t>
  </si>
  <si>
    <t>TL-POE200</t>
  </si>
  <si>
    <t>AC-2133</t>
  </si>
  <si>
    <t>LECTORA Y GRABADORA DE TARJETAS FLASH 68 EN 1 SABRENT USB2.0</t>
  </si>
  <si>
    <t>CRW-EXT</t>
  </si>
  <si>
    <t>AC-2082</t>
  </si>
  <si>
    <t>TRANSCEIVER HP X120 1G SFP LC LX</t>
  </si>
  <si>
    <t>JD119B</t>
  </si>
  <si>
    <t>AC-2069</t>
  </si>
  <si>
    <t>ANTENA TP-LINK PARA INTERIOR DIRECCIONAL 9DBI CONECTOR SMA MACHO</t>
  </si>
  <si>
    <t>TL-ANT2409A</t>
  </si>
  <si>
    <t>AC-2068</t>
  </si>
  <si>
    <t>TRANSCEIVER HP X120 1G SFP LC SX</t>
  </si>
  <si>
    <t>JD118B</t>
  </si>
  <si>
    <t>AC-2066</t>
  </si>
  <si>
    <t>PC-171621</t>
  </si>
  <si>
    <t>AC-2064</t>
  </si>
  <si>
    <t>HP 10K RACK AIRFLOW OPTIMIZATION KIT</t>
  </si>
  <si>
    <t>AF090A</t>
  </si>
  <si>
    <t>AC-2029</t>
  </si>
  <si>
    <t>EXTENSOR DE VIDEO VGA MANHATTAN POR VIA RJ-45</t>
  </si>
  <si>
    <t>177344</t>
  </si>
  <si>
    <t>AC-2015</t>
  </si>
  <si>
    <t>CONVERTIDOR DE MEDIOS TP-LINK MULTI-MODO GIGA ETHERNET 850NM 0.55KM</t>
  </si>
  <si>
    <t>MC200CM</t>
  </si>
  <si>
    <t>AC-2014</t>
  </si>
  <si>
    <t>PROTECTOR DE SOBRETENCION TP-LINK</t>
  </si>
  <si>
    <t>TL-ANT24SP</t>
  </si>
  <si>
    <t>AC-2013</t>
  </si>
  <si>
    <t>TL-ANT2424B</t>
  </si>
  <si>
    <t>AC-2004</t>
  </si>
  <si>
    <t>HERRAMIENTA PONCHADORA TRENDENT CON TIPO 110/CUCHILLA KRONE</t>
  </si>
  <si>
    <t>TC-PDT</t>
  </si>
  <si>
    <t>AC-2002</t>
  </si>
  <si>
    <t>ANTENA TP-LINK PARA EXTERIOR OMNIDIRECCIONAL 2.4GHZ 15 DBI CONECTOR N HEMBRA</t>
  </si>
  <si>
    <t>TL-ANT2415D</t>
  </si>
  <si>
    <t>AC-2001</t>
  </si>
  <si>
    <t>VIDEO SPLITTER MANHATTAN HDMI 2 MONITORES A 1 PC</t>
  </si>
  <si>
    <t>177337</t>
  </si>
  <si>
    <t>AC-1998</t>
  </si>
  <si>
    <t>EXTENSOR HDMI 1.2 CAT5E/CAT6</t>
  </si>
  <si>
    <t>177269</t>
  </si>
  <si>
    <t>AC-1997</t>
  </si>
  <si>
    <t>FUNDA PERFECT CHOICE PARA LAPTOP 13.3 MORADO</t>
  </si>
  <si>
    <t>PC-080893-00003</t>
  </si>
  <si>
    <t>AC-1969</t>
  </si>
  <si>
    <t>FUNDA PERFECT CHOICE PARA LAPTOP 13.3 VERDE</t>
  </si>
  <si>
    <t>PC-080893-00002</t>
  </si>
  <si>
    <t>AC-1968</t>
  </si>
  <si>
    <t>TARJETA SERIAL MANHATTAN PCI EXPRESS 4 PUERTOS</t>
  </si>
  <si>
    <t>150682</t>
  </si>
  <si>
    <t>AC-1934</t>
  </si>
  <si>
    <t>LECTOR DE BANDA MAGNETICA EC LINE EC-C202D-USB</t>
  </si>
  <si>
    <t>EC-C202D-USB</t>
  </si>
  <si>
    <t>AC-1933</t>
  </si>
  <si>
    <t>PORTA DD MANHATTAN 2.5 SATA / USB 2.0 NEGRO DE SILICON</t>
  </si>
  <si>
    <t>130103</t>
  </si>
  <si>
    <t>AC-1914</t>
  </si>
  <si>
    <t>PORTA DD MANHATTAN 2.5 SATA / USB 2.0 NEGRO</t>
  </si>
  <si>
    <t>130042</t>
  </si>
  <si>
    <t>AC-1913</t>
  </si>
  <si>
    <t>ANTENA TP-LINK PARA EXTERIOR OMNIDIRECCIONAL 2.4GHZ 12 DBI</t>
  </si>
  <si>
    <t>TL-ANT2412D</t>
  </si>
  <si>
    <t>AC-1895</t>
  </si>
  <si>
    <t>RACKMOUNT HP TFT7600 G2 1U</t>
  </si>
  <si>
    <t>AZ870A</t>
  </si>
  <si>
    <t>AC-1879</t>
  </si>
  <si>
    <t>HP TPM MODULE KIT</t>
  </si>
  <si>
    <t>488069-B21</t>
  </si>
  <si>
    <t>AC-1876</t>
  </si>
  <si>
    <t>FUNDA ACTECK P/NOTEBOOK 10 SLEEVE-PACK AZUL</t>
  </si>
  <si>
    <t>MLSL-004</t>
  </si>
  <si>
    <t>AC-1869</t>
  </si>
  <si>
    <t>CONVERTIDOR TRENDNET FIBRA SC MULTIMODO DE 100B-TX A100B-FX</t>
  </si>
  <si>
    <t>TFC-110MSC</t>
  </si>
  <si>
    <t>AC-1861</t>
  </si>
  <si>
    <t>LECTOR BIOMETRICO USB INGRESSIO NITGEN HAMSTER</t>
  </si>
  <si>
    <t>INGHRWNTGHAMSTER</t>
  </si>
  <si>
    <t>AC-1859</t>
  </si>
  <si>
    <t>INGRESSIO LECTOR BIOMETRICO DE RECONOCIMIENTO FACIAL HANVON F710 C/SOFTWARE 50 USUARIOS</t>
  </si>
  <si>
    <t>INGSOL50HANVON710</t>
  </si>
  <si>
    <t>AC-1858</t>
  </si>
  <si>
    <t>LECTOR BIOMETRICO USB INGRESSIO U.R.U.4500</t>
  </si>
  <si>
    <t>INGHRWDP4500</t>
  </si>
  <si>
    <t>AC-1857</t>
  </si>
  <si>
    <t>PROBADOR DE CABLE DE RED TRENDNET</t>
  </si>
  <si>
    <t>TC-NT2</t>
  </si>
  <si>
    <t>AC-1850</t>
  </si>
  <si>
    <t>INGRESSIO LECTOR BIOMETRICO DE RECONOCIMIENTO FACIAL MARCA HANVON MODELO F-710</t>
  </si>
  <si>
    <t>INGHRWHANVON710</t>
  </si>
  <si>
    <t>AC-1843</t>
  </si>
  <si>
    <t>LECTOR BIOMETRICO INDEPENDIENTE INGRESSIO AC2100 ADICIONAL</t>
  </si>
  <si>
    <t>INGHRWVIRDIAC2100</t>
  </si>
  <si>
    <t>AC-1831</t>
  </si>
  <si>
    <t>LECTOR BIOMETRICO INDEPENDIENTE INGRESSIO AC2100 C/SOFTWARE P/50 USUARIOS</t>
  </si>
  <si>
    <t>INGSOL50VIRDIAC2100</t>
  </si>
  <si>
    <t>AC-1830</t>
  </si>
  <si>
    <t>LECTOR BIOMETRICO INGRESSIO VIRDI USB ADICIONAL</t>
  </si>
  <si>
    <t>INGHRWVIRDIUSB</t>
  </si>
  <si>
    <t>AC-1828</t>
  </si>
  <si>
    <t>LECTOR BIOMETRICO HUELLA DIGITAL USB INGRESSIO VIRDI C/SOFTWARE P/30 USUARIOS</t>
  </si>
  <si>
    <t>INGSOL30VIRDIUSB</t>
  </si>
  <si>
    <t>AC-1827</t>
  </si>
  <si>
    <t>TRANSCEIVER HP X121/1G/SFP/ LC SX</t>
  </si>
  <si>
    <t>J4858C</t>
  </si>
  <si>
    <t>AC-1815</t>
  </si>
  <si>
    <t>MINI HUB 4 PTS USB 2.0 CON LED SABRENT</t>
  </si>
  <si>
    <t>SBT-U2HA</t>
  </si>
  <si>
    <t>AC-1788</t>
  </si>
  <si>
    <t>ANTENA TP-LINK PARA INTERIOR OMNIDIRECCIONAL 2.4 GHZ 8 DBI CONECTOR SMA MACHO</t>
  </si>
  <si>
    <t>TL-ANT2408C</t>
  </si>
  <si>
    <t>AC-1774</t>
  </si>
  <si>
    <t>ANTENA TP-LINK PARA INTERIOR OMNIDIRECCIONAL 2.4 GHZ 5 DBI CONECTOR SMA MACHO</t>
  </si>
  <si>
    <t>TL-ANT2405C</t>
  </si>
  <si>
    <t>AC-1773</t>
  </si>
  <si>
    <t>KVM SWTICH USB CON 4 PTOS D-LINK</t>
  </si>
  <si>
    <t>DKVM-4U</t>
  </si>
  <si>
    <t>AC-1768</t>
  </si>
  <si>
    <t>BARRA MULTICONTACTO PARA RACK  INTELLINET CON 7 CONTACTOS</t>
  </si>
  <si>
    <t>207102</t>
  </si>
  <si>
    <t>AC-1765</t>
  </si>
  <si>
    <t>168458</t>
  </si>
  <si>
    <t>AC-1758</t>
  </si>
  <si>
    <t>210478</t>
  </si>
  <si>
    <t>AC-1757</t>
  </si>
  <si>
    <t>CONVERTIDOR DE VIDEO VGA-HDMI MAS AUDIO</t>
  </si>
  <si>
    <t>177351</t>
  </si>
  <si>
    <t>AC-1755</t>
  </si>
  <si>
    <t>LECTOR DE MEMORIAS MANHATTAN 60 EN 1, USB 2.0 NEGRO</t>
  </si>
  <si>
    <t>100939</t>
  </si>
  <si>
    <t>AC-1736</t>
  </si>
  <si>
    <t>LENTES 3D BENQ PARA VIDEPROYECTORES</t>
  </si>
  <si>
    <t>5J.J0T14.011</t>
  </si>
  <si>
    <t>AC-1729</t>
  </si>
  <si>
    <t>PORTA DD SABRENT 2.5 SATA/USB 2 ULTRA LIGHT NEGRO</t>
  </si>
  <si>
    <t>EC-UST25</t>
  </si>
  <si>
    <t>AC-1728</t>
  </si>
  <si>
    <t>PORTA DD SABRENT 3.5 USB2.0/SATA A IDE O SATA/SATAII</t>
  </si>
  <si>
    <t>ECS-STU35K</t>
  </si>
  <si>
    <t>AC-1727</t>
  </si>
  <si>
    <t>PANEL DE PARCHEO INTELLINET CAT 6 / 24 PUERTOS</t>
  </si>
  <si>
    <t>520959</t>
  </si>
  <si>
    <t>AC-1721</t>
  </si>
  <si>
    <t>INYECTOR DE CORRIENTE POE INTELLINET</t>
  </si>
  <si>
    <t>524179</t>
  </si>
  <si>
    <t>AC-1707</t>
  </si>
  <si>
    <t>TAPA BLANCA PARA CAJA DE PARED INTELLINET, 2 SALIDAS</t>
  </si>
  <si>
    <t>163293</t>
  </si>
  <si>
    <t>AC-1705</t>
  </si>
  <si>
    <t>TAPA BLANCA PARA CAJA DE PARED INTELLINET, 1 SALIDA</t>
  </si>
  <si>
    <t>163286</t>
  </si>
  <si>
    <t>AC-1702</t>
  </si>
  <si>
    <t>210355</t>
  </si>
  <si>
    <t>AC-1701</t>
  </si>
  <si>
    <t>JACK INTELLINET CAT 5E DE IMPACTO AZUL</t>
  </si>
  <si>
    <t>210546</t>
  </si>
  <si>
    <t>AC-1700</t>
  </si>
  <si>
    <t>CAJA BLANCA PARA PARED INTELLINET CON 4.8CM DE PROFUNDIDAD</t>
  </si>
  <si>
    <t>517874</t>
  </si>
  <si>
    <t>AC-1699</t>
  </si>
  <si>
    <t>VIDEO SPLITTER MANHATTAN 4 MONITORES A 1 PC</t>
  </si>
  <si>
    <t>177214</t>
  </si>
  <si>
    <t>AC-1661</t>
  </si>
  <si>
    <t>VIDEO SPLITTER MANHATTAN 2 MONITORES A 1 PC</t>
  </si>
  <si>
    <t>177207</t>
  </si>
  <si>
    <t>AC-1660</t>
  </si>
  <si>
    <t>TARJETA SERIAL MANHATTAN PCI EXPRESS 1 PUERTO</t>
  </si>
  <si>
    <t>158152</t>
  </si>
  <si>
    <t>AC-1659</t>
  </si>
  <si>
    <t>CONVERTIDOR MANHATTAN USB A VIDEO VGA RESOLUCION (1280*1040)</t>
  </si>
  <si>
    <t>179225</t>
  </si>
  <si>
    <t>AC-1658</t>
  </si>
  <si>
    <t>TARJETA USB MANHATTAN PCI VERSION 2.0, 4 PUERTOS</t>
  </si>
  <si>
    <t>171557</t>
  </si>
  <si>
    <t>AC-1655</t>
  </si>
  <si>
    <t>MULTIPLEXOR USB MANHATTAN COMPARTE 1 DISPOSITIVO A 4 PC</t>
  </si>
  <si>
    <t>162012</t>
  </si>
  <si>
    <t>AC-1654</t>
  </si>
  <si>
    <t>HUB USB 2.0 MANHATTAN, 4 PTOS C/FUENTE ALIMENTACION EXTERNA</t>
  </si>
  <si>
    <t>160612</t>
  </si>
  <si>
    <t>AC-1652</t>
  </si>
  <si>
    <t>TARJETA FIREWIRE MANHATTAN 400 PCI EXPRESS 2 PUERTOS</t>
  </si>
  <si>
    <t>160353</t>
  </si>
  <si>
    <t>AC-1651</t>
  </si>
  <si>
    <t>TARJETA SERIAL MANHATTAN PCI EXPRESS 2 PUERTOS</t>
  </si>
  <si>
    <t>158169</t>
  </si>
  <si>
    <t>AC-1649</t>
  </si>
  <si>
    <t>LECTOR DE TARJETAS INT. 63 EN 1 USB 2.0 MANHATTAN NEGRO</t>
  </si>
  <si>
    <t>100915</t>
  </si>
  <si>
    <t>AC-1644</t>
  </si>
  <si>
    <t>LECTOR DE MEMORIAS 40 EN 1 + 3 PTOS USB 2.0 MANHATTAN</t>
  </si>
  <si>
    <t>100984</t>
  </si>
  <si>
    <t>AC-1626</t>
  </si>
  <si>
    <t>HUB USB 2.0 4 PUERTOS MANHATTAN MULTICOLOR</t>
  </si>
  <si>
    <t>161053</t>
  </si>
  <si>
    <t>AC-1625</t>
  </si>
  <si>
    <t>LECTOR DE MEMORIAS 80 EN 1 USB2.0 MANHATTAN</t>
  </si>
  <si>
    <t>100762</t>
  </si>
  <si>
    <t>AC-1622</t>
  </si>
  <si>
    <t>GABINETE C/FLOPPY EXTERNO MANHATTAN DRIVE 3.5 USB</t>
  </si>
  <si>
    <t>700856</t>
  </si>
  <si>
    <t>AC-1619</t>
  </si>
  <si>
    <t>PULSERA ANTIESTATICA MANHATTAN</t>
  </si>
  <si>
    <t>410144</t>
  </si>
  <si>
    <t>AC-1618</t>
  </si>
  <si>
    <t>BASE VENTILADA MANHATTAN PARA NOTEBOOK C/ 3 VENTILADORES</t>
  </si>
  <si>
    <t>700467</t>
  </si>
  <si>
    <t>AC-1617</t>
  </si>
  <si>
    <t>MINI HUB USB 2.0 4 PUERTOS MANHATTAN</t>
  </si>
  <si>
    <t>160599</t>
  </si>
  <si>
    <t>AC-1616</t>
  </si>
  <si>
    <t>BARRA MULTICONTACTO MANHATTAN 6 CONTACTOS, NEGRA</t>
  </si>
  <si>
    <t>161138</t>
  </si>
  <si>
    <t>AC-1608</t>
  </si>
  <si>
    <t>MOUSE PAD 6 MM MANHATTAN NEGRO (SUELTO)</t>
  </si>
  <si>
    <t>423526</t>
  </si>
  <si>
    <t>AC-1571</t>
  </si>
  <si>
    <t>423533</t>
  </si>
  <si>
    <t>AC-1570</t>
  </si>
  <si>
    <t>MOUSE PAD MANHATTAN TIPO GEL, NEGRO</t>
  </si>
  <si>
    <t>434362</t>
  </si>
  <si>
    <t>AC-1569</t>
  </si>
  <si>
    <t>CANDADO DE SEGURIDAD MANHATTAN PARA LAPTOP</t>
  </si>
  <si>
    <t>440240</t>
  </si>
  <si>
    <t>AC-1465</t>
  </si>
  <si>
    <t>EC-ESU4K</t>
  </si>
  <si>
    <t>AC-1457</t>
  </si>
  <si>
    <t>CARD RFID-50 TARJETAS</t>
  </si>
  <si>
    <t>OTM-CARD50-RFID</t>
  </si>
  <si>
    <t>AC-1441</t>
  </si>
  <si>
    <t>LECTOR UNIVERSAL DIGITAL PERSONAL, U ARE U 4500B USB</t>
  </si>
  <si>
    <t>HW-DP</t>
  </si>
  <si>
    <t>AC-1437</t>
  </si>
  <si>
    <t>RACK INTELLINET  19 PULGADAS  48 U.R. DE 2 POSTES / NEGRO</t>
  </si>
  <si>
    <t>674805</t>
  </si>
  <si>
    <t>AC-1423</t>
  </si>
  <si>
    <t>PANEL DE PARCHEO INTELLINET CAT 5E, 48 PUERTOS</t>
  </si>
  <si>
    <t>513579</t>
  </si>
  <si>
    <t>AC-1418</t>
  </si>
  <si>
    <t>PANEL DE PARCHEO INTELLINET CAT 5E, 24 PUERTOS</t>
  </si>
  <si>
    <t>513555</t>
  </si>
  <si>
    <t>AC-1417</t>
  </si>
  <si>
    <t>ADAPTADOR UNIVERSAL P/NOTBOOK MANHATTAN C/PUNTAS INTERCAMBIABLES</t>
  </si>
  <si>
    <t>100854</t>
  </si>
  <si>
    <t>AC-1413</t>
  </si>
  <si>
    <t>UNIDAD DUPLEX XEROX AUTOMATICA PARA PHASER 6140</t>
  </si>
  <si>
    <t>097S04069</t>
  </si>
  <si>
    <t>AC-1373</t>
  </si>
  <si>
    <t>TRANSMISOR FM C/CONTROL REMOTO ( PC-331117 )</t>
  </si>
  <si>
    <t>PC-331117</t>
  </si>
  <si>
    <t>AC-1367</t>
  </si>
  <si>
    <t>HP 0X2X8 KVM SVR CNSL G2 SW</t>
  </si>
  <si>
    <t>AF616A</t>
  </si>
  <si>
    <t>AC-1366</t>
  </si>
  <si>
    <t>HP IP CAT5 QTY-8 6FT/2M CABLE</t>
  </si>
  <si>
    <t>263474-B22</t>
  </si>
  <si>
    <t>AC-1363</t>
  </si>
  <si>
    <t>PRESENTADOR INALAMBRICO LOGITECH WIRELESS R400 USB</t>
  </si>
  <si>
    <t>910-001477</t>
  </si>
  <si>
    <t>AC-1315</t>
  </si>
  <si>
    <t>CARGADOR PARA LAPTOP LENOVO THINKPAD AC 90W 20V 4.5 A  (40Y7659) * Revisar cmpatibilidad</t>
  </si>
  <si>
    <t>40Y7659</t>
  </si>
  <si>
    <t>AC-1246</t>
  </si>
  <si>
    <t>LECTOR DE MEMORIA INTERNO USB 2.0 65 EN 1 SABRENT</t>
  </si>
  <si>
    <t>CRW-UINB</t>
  </si>
  <si>
    <t>AC-1225</t>
  </si>
  <si>
    <t>LECTOR DE MEMORIAS USB 2.0 24 EN 1 SABRENT</t>
  </si>
  <si>
    <t>CR-SDMMC</t>
  </si>
  <si>
    <t>AC-1219</t>
  </si>
  <si>
    <t>PORTA DD SABRENT 2.5 IDE/USB 2.0 ULTRA LIGHT NEGRO</t>
  </si>
  <si>
    <t>SBT-EKU25</t>
  </si>
  <si>
    <t>AC-1218</t>
  </si>
  <si>
    <t>KVM SWITCH USB/PS2 16 PUERTOS 1U CON OSD TRIPP-LITE</t>
  </si>
  <si>
    <t>B042-016</t>
  </si>
  <si>
    <t>AC-1168</t>
  </si>
  <si>
    <t>HP 24A LOW VOLTAGE US/JP MODULAR PDU</t>
  </si>
  <si>
    <t>252663-D71</t>
  </si>
  <si>
    <t>AC-1164</t>
  </si>
  <si>
    <t>LECTOR DE MEMORIAS P5 USB2.0 TRANSCEND</t>
  </si>
  <si>
    <t>TS-RDP5K</t>
  </si>
  <si>
    <t>AC-1110</t>
  </si>
  <si>
    <t>LECTOR DE MEMORIAS ALL IN ONE USB2.0 NEG TRANSCEND</t>
  </si>
  <si>
    <t>TS-RDP8K</t>
  </si>
  <si>
    <t>AC-1039</t>
  </si>
  <si>
    <t>Meses de Gtia</t>
  </si>
  <si>
    <t>Moneda</t>
  </si>
  <si>
    <t>Descripcion del articulo</t>
  </si>
  <si>
    <t>Grupo</t>
  </si>
  <si>
    <t>Marca</t>
  </si>
  <si>
    <t>Codigo de Fabricante</t>
  </si>
  <si>
    <t>Años de Gtia</t>
  </si>
  <si>
    <t>Precio Distribuidor</t>
  </si>
  <si>
    <t>Lista de precios Comercializadora de Valor Agregado S.A. de C.V. (21/08/2014 16:36:51)</t>
  </si>
  <si>
    <t>&lt;---  Ingresa el tipo de cambio sin modificaciones</t>
  </si>
  <si>
    <t>Software X -&gt;</t>
  </si>
  <si>
    <t>SAE  -&gt;</t>
  </si>
  <si>
    <r>
      <t>Contpaq i</t>
    </r>
    <r>
      <rPr>
        <sz val="11"/>
        <color theme="1"/>
        <rFont val="Calibri"/>
        <family val="2"/>
      </rPr>
      <t>®</t>
    </r>
    <r>
      <rPr>
        <sz val="11"/>
        <color theme="1"/>
        <rFont val="Calibri"/>
        <family val="2"/>
        <scheme val="minor"/>
      </rPr>
      <t xml:space="preserve"> Contabilidad</t>
    </r>
  </si>
  <si>
    <t>Interfaz entre</t>
  </si>
  <si>
    <t>Paquete</t>
  </si>
  <si>
    <t>Precio sin IVA</t>
  </si>
  <si>
    <t xml:space="preserve">Interfaz Join Data </t>
  </si>
  <si>
    <t>Contpaq i</t>
  </si>
  <si>
    <t>Póliza de interfaz Adicional por empresa</t>
  </si>
  <si>
    <t>Configuración de cada empresa</t>
  </si>
  <si>
    <t>Concepto</t>
  </si>
  <si>
    <t>Servicio</t>
  </si>
  <si>
    <t>Tipo de producto</t>
  </si>
  <si>
    <t>Cant.</t>
  </si>
  <si>
    <t>Subtotal</t>
  </si>
  <si>
    <t>Total</t>
  </si>
  <si>
    <t>Nuevo producto</t>
  </si>
  <si>
    <t xml:space="preserve">Bitrix24 Self-Hosted version BizPace Enterprise Unlimited users. </t>
  </si>
  <si>
    <t>Cotización Bitrix 24 en la nube</t>
  </si>
  <si>
    <t>Cotización Bitrix 24 en servidor propio</t>
  </si>
  <si>
    <r>
      <t xml:space="preserve">Bitrix24 Cloud version Standard, Licencia anual. </t>
    </r>
    <r>
      <rPr>
        <sz val="11"/>
        <color theme="1"/>
        <rFont val="Calibri"/>
        <family val="2"/>
        <scheme val="minor"/>
      </rPr>
      <t>Empleados y usuarios externos ilimitados. 100GB de almacenamiento en la nube. Lo puedes personalizar con tu propio logotipo. Acceso limitado por IP.</t>
    </r>
  </si>
  <si>
    <t>De 22 a 30 hrs</t>
  </si>
  <si>
    <r>
      <t xml:space="preserve">Bitrix24 Self-Hosted version BizPace Enterprise. </t>
    </r>
    <r>
      <rPr>
        <sz val="11"/>
        <color theme="1"/>
        <rFont val="Calibri"/>
        <family val="2"/>
        <scheme val="minor"/>
      </rPr>
      <t>Incluye lo mismo que la versión Bizpace Edition más: La opción de Múltiples Divisions y Web Cluster. Pensado para empresas grandes.</t>
    </r>
  </si>
  <si>
    <r>
      <t xml:space="preserve">Capacitación y configuración básica en la nube. </t>
    </r>
    <r>
      <rPr>
        <sz val="11"/>
        <color theme="1"/>
        <rFont val="Calibri"/>
        <family val="2"/>
        <scheme val="minor"/>
      </rPr>
      <t>Se incluye 1 mes de soporte remoto sin costo.</t>
    </r>
    <r>
      <rPr>
        <b/>
        <sz val="11"/>
        <color theme="1"/>
        <rFont val="Calibri"/>
        <family val="2"/>
        <scheme val="minor"/>
      </rPr>
      <t xml:space="preserve"> </t>
    </r>
    <r>
      <rPr>
        <i/>
        <sz val="11"/>
        <color theme="1"/>
        <rFont val="Calibri"/>
        <family val="2"/>
        <scheme val="minor"/>
      </rPr>
      <t>Horas adicionales US$75/hr</t>
    </r>
  </si>
  <si>
    <r>
      <t xml:space="preserve">Capacitación y configuración básica en la nube. </t>
    </r>
    <r>
      <rPr>
        <sz val="11"/>
        <color theme="1"/>
        <rFont val="Calibri"/>
        <family val="2"/>
        <scheme val="minor"/>
      </rPr>
      <t xml:space="preserve">Se incluye 1 mes de soporte remoto sin costo. </t>
    </r>
    <r>
      <rPr>
        <i/>
        <sz val="11"/>
        <color theme="1"/>
        <rFont val="Calibri"/>
        <family val="2"/>
        <scheme val="minor"/>
      </rPr>
      <t>Horas adicionales US$75/hr</t>
    </r>
  </si>
  <si>
    <t>Soporte remoto mensual de US$19/Usuario</t>
  </si>
  <si>
    <r>
      <t>Capacitación y configuración básica aproximada</t>
    </r>
    <r>
      <rPr>
        <sz val="11"/>
        <color theme="1"/>
        <rFont val="Calibri"/>
        <family val="2"/>
        <scheme val="minor"/>
      </rPr>
      <t>.</t>
    </r>
    <r>
      <rPr>
        <b/>
        <sz val="11"/>
        <color theme="1"/>
        <rFont val="Calibri"/>
        <family val="2"/>
        <scheme val="minor"/>
      </rPr>
      <t xml:space="preserve"> </t>
    </r>
    <r>
      <rPr>
        <i/>
        <sz val="11"/>
        <color theme="1"/>
        <rFont val="Calibri"/>
        <family val="2"/>
        <scheme val="minor"/>
      </rPr>
      <t>Horas adicionales US$75/hr</t>
    </r>
  </si>
  <si>
    <t>Cotización Configuración especial</t>
  </si>
  <si>
    <r>
      <t xml:space="preserve">Configuración PBX Asterix. </t>
    </r>
    <r>
      <rPr>
        <sz val="11"/>
        <color theme="1"/>
        <rFont val="Calibri"/>
        <family val="2"/>
        <scheme val="minor"/>
      </rPr>
      <t>Configuración de los troncales SIP, configuración de las extensiones, asignación de canales a extensiones, calibración de llamada, configuración de reglas de llamada, configuraciones de mascarillas, configuración de reportes de llamadas, configuración interfaz con Bitrix24.</t>
    </r>
  </si>
  <si>
    <r>
      <t xml:space="preserve">Bitrix24 Cloud version Professional, Licencia anual. </t>
    </r>
    <r>
      <rPr>
        <u/>
        <sz val="11"/>
        <color theme="1"/>
        <rFont val="Calibri"/>
        <family val="2"/>
        <scheme val="minor"/>
      </rPr>
      <t>Todo lo que incluye la versión Standard más</t>
    </r>
    <r>
      <rPr>
        <sz val="11"/>
        <color theme="1"/>
        <rFont val="Calibri"/>
        <family val="2"/>
        <scheme val="minor"/>
      </rPr>
      <t>: Espacio de almacenamiento en la nube ilimitado. Reportes de trabajo, Módulo de Administración del tiempo, Módulo de Minutas y reuniones, Posibilidad de usar dominio propio, Módulo de autorizaciones de gastos, Activos,etc.  20 GB de espacio de respaldo en Bitrix24 Cloud.</t>
    </r>
  </si>
  <si>
    <r>
      <t xml:space="preserve">Bitrix24 Self-Hosted version BizPace Edition. </t>
    </r>
    <r>
      <rPr>
        <sz val="11"/>
        <color theme="1"/>
        <rFont val="Calibri"/>
        <family val="2"/>
        <scheme val="minor"/>
      </rPr>
      <t xml:space="preserve">25 Empleados incluidos y usuarios externos ilimitados. </t>
    </r>
    <r>
      <rPr>
        <i/>
        <u/>
        <sz val="11"/>
        <color theme="1"/>
        <rFont val="Calibri"/>
        <family val="2"/>
        <scheme val="minor"/>
      </rPr>
      <t>Usuarios adicionales US $40</t>
    </r>
    <r>
      <rPr>
        <sz val="11"/>
        <color theme="1"/>
        <rFont val="Calibri"/>
        <family val="2"/>
        <scheme val="minor"/>
      </rPr>
      <t>. Incluye Company Media Gallery, Módulo eLearning, Módulo Employee Self Service, Web Forms, Módulo Helpdesk &amp; Ticketing, entre otros módulos adicionales a la versión on Cloud. 50 GB de espacio de respaldo en Bitrix24 Cloud.</t>
    </r>
  </si>
  <si>
    <r>
      <t xml:space="preserve">Software PBX Eleastix - Asterix. </t>
    </r>
    <r>
      <rPr>
        <sz val="11"/>
        <color theme="1"/>
        <rFont val="Calibri"/>
        <family val="2"/>
        <scheme val="minor"/>
      </rPr>
      <t>Open Source Framework para construir aplicaciones especializadas de comunicaciones. Es usado por gran parte de las empresas Fortune 1000. Provee sistemas PBX IP,  VoIP, Gateways, salones de conferencias y otras soluciones personalizables. La duración de la implementación dependerá de las personalizadas deseadas.</t>
    </r>
  </si>
  <si>
    <t>20% de descuento en implementación</t>
  </si>
  <si>
    <t>Easy Retail</t>
  </si>
  <si>
    <t>MNL-729</t>
  </si>
  <si>
    <t>UM.IV6AM.B01</t>
  </si>
  <si>
    <t>MONITOR LED ACER 19.5 V206HQL 1366X768 VGA 5MS VESA NEGRO</t>
  </si>
  <si>
    <t>PC-1820</t>
  </si>
  <si>
    <t>DT.VKBAL.003</t>
  </si>
  <si>
    <t>VIDEOPROYECTOR ACER C120 LED WXGA MAXIMO/ 100ANSI 1000:1/ULTRA PORTABLE</t>
  </si>
  <si>
    <t>VP-407</t>
  </si>
  <si>
    <t>MR.JHG11.00K</t>
  </si>
  <si>
    <t>AC-2959</t>
  </si>
  <si>
    <t>MVMS-001</t>
  </si>
  <si>
    <t>MINI PLUMA ACTECK STYLUS PARA SMARTPHONE Y TABLETS, NEGRO</t>
  </si>
  <si>
    <t>AC-3878</t>
  </si>
  <si>
    <t>MVMS-004</t>
  </si>
  <si>
    <t>MINI STYLUS PEN ACTECK PARA SMARTPHONE Y TABLETS GRIS</t>
  </si>
  <si>
    <t>AC-3880</t>
  </si>
  <si>
    <t>MVGD-002</t>
  </si>
  <si>
    <t>GABINETE ACTECK PARA DISCO DURO 2.5 USB 3.0</t>
  </si>
  <si>
    <t>AC-3881</t>
  </si>
  <si>
    <t>MVMS-003</t>
  </si>
  <si>
    <t>MINI STYLUS PEN ACTECK PARA SMARTPHONE Y TABLETS AZUL</t>
  </si>
  <si>
    <t>AC-3906</t>
  </si>
  <si>
    <t>COLI-002</t>
  </si>
  <si>
    <t>LECTOR DE MEMORIAS INTERNA ACTECK USB</t>
  </si>
  <si>
    <t>AC-3931</t>
  </si>
  <si>
    <t>LKHU-004</t>
  </si>
  <si>
    <t xml:space="preserve">HUB ACTECK 4 PUERTOS USB 2.0 SLIM EN BLISTER </t>
  </si>
  <si>
    <t>CS-461</t>
  </si>
  <si>
    <t>WKGP-009</t>
  </si>
  <si>
    <t>GABINETE ACTECK SLIM MICRO ATX 500W VADUZ GT 550</t>
  </si>
  <si>
    <t>CS-463</t>
  </si>
  <si>
    <t>WKGP-010</t>
  </si>
  <si>
    <t>GABINETE ACTECK BADEM 500W MICRO ATX</t>
  </si>
  <si>
    <t>KB-530</t>
  </si>
  <si>
    <t>WKTE-007</t>
  </si>
  <si>
    <t>TECLADO ACTECK  AT-2800 ESTANDAR USB</t>
  </si>
  <si>
    <t>KB-538</t>
  </si>
  <si>
    <t>WKTE-004</t>
  </si>
  <si>
    <t>TECLADO/MOUSE ACTECK AK2-2200, NEGRO, USB</t>
  </si>
  <si>
    <t>MINI MOUSE OPTICO ACTECK INALAMBRICO NEGRO</t>
  </si>
  <si>
    <t>MS-983</t>
  </si>
  <si>
    <t>WKMI-301</t>
  </si>
  <si>
    <t>MINI MOUSE OPTICO ACTECK INALAMBRICO XPLOTION NEGRO</t>
  </si>
  <si>
    <t>MS-984</t>
  </si>
  <si>
    <t>WKMI-302</t>
  </si>
  <si>
    <t>MINI MOUSE OPTICO ACTECK INALAMBRICO XPLOTION AZUL</t>
  </si>
  <si>
    <t>MS-985</t>
  </si>
  <si>
    <t>WKMI-303</t>
  </si>
  <si>
    <t>MINI MOUSE OPTICO ACTECK INALAMBRICO XPLOTION MORADO</t>
  </si>
  <si>
    <t>MS-987</t>
  </si>
  <si>
    <t>WKMI-304</t>
  </si>
  <si>
    <t>MINI MOUSE OPTICO ACTECK INALAMBRICO XPLOTION NARANJA</t>
  </si>
  <si>
    <t>MS-988</t>
  </si>
  <si>
    <t>WKMI-305</t>
  </si>
  <si>
    <t>MINI MOUSE OPTICO ACTECK INALAMBRICO XPLOTION ROJO</t>
  </si>
  <si>
    <t>NOT-2927</t>
  </si>
  <si>
    <t>MVTA-023</t>
  </si>
  <si>
    <t>SPK-1022</t>
  </si>
  <si>
    <t>LVBS-009</t>
  </si>
  <si>
    <t>MINI SISTEMA DE AUDIO ACTECK MULTIMEDIA BLUETOOTH 2.0 AZUL</t>
  </si>
  <si>
    <t>SPK-1025</t>
  </si>
  <si>
    <t>TBAE-001</t>
  </si>
  <si>
    <t>AUDIFONOS ACTECK TRUE BASIC EARBUDS ALAMBRICOS NEGROS</t>
  </si>
  <si>
    <t>MNL-724</t>
  </si>
  <si>
    <t>A2272PWH</t>
  </si>
  <si>
    <t>MNL-736</t>
  </si>
  <si>
    <t>E2752SHE</t>
  </si>
  <si>
    <t>MONITOR LED AOC 27 WIDESCREEN, NEGRO BRILLANTE, SLIM, 1920X1080, VGA &amp; HDMI, VESA 100MM E2752SHE</t>
  </si>
  <si>
    <t>MNL-748</t>
  </si>
  <si>
    <t>E2060VWT</t>
  </si>
  <si>
    <t>MONITOR TOUCH SCREEN AOC 19.5 E2060VWT</t>
  </si>
  <si>
    <t>MNL-749</t>
  </si>
  <si>
    <t>Q2963PM</t>
  </si>
  <si>
    <t>MONITOR LED MY-MULTIPLAY AOC 29, WIDESCREEN CINE, IPS RESOLUCION UWHQ 2560 X 1080, Q2963PM</t>
  </si>
  <si>
    <t>GABINETE RACK APC NETSHELTER SX 42 UNIDADES 600MM WIDE X 1070MM</t>
  </si>
  <si>
    <t>SWA-148</t>
  </si>
  <si>
    <t>SWA-158</t>
  </si>
  <si>
    <t>ASPEL COI 7.0, SAE 5.0, PARA 1 USUARIO 99 EMPRESAS, SISTEMA BASE NUEVO</t>
  </si>
  <si>
    <t>SWA-465</t>
  </si>
  <si>
    <t>ASPEL COI 7.0 (PAQUETE BASE CON POLIZA DE SOPORTE BASICA) (FISICO)</t>
  </si>
  <si>
    <t>ASUS</t>
  </si>
  <si>
    <t>AD-327</t>
  </si>
  <si>
    <t>F7D7501</t>
  </si>
  <si>
    <t>ADAPTADOR DE VIDEO BELKIN INALAMBRICO MIRACAST</t>
  </si>
  <si>
    <t>CB-564</t>
  </si>
  <si>
    <t>A7L704-1000</t>
  </si>
  <si>
    <t>BOBINA CAT6 BELKIN SOLIDO 304.80 MTS (1000FT)</t>
  </si>
  <si>
    <t>CABLE DE CORRIENTE BELKIN PARA CPU/MON EXTENSION 1.5 M</t>
  </si>
  <si>
    <t>9H.L9JLB.DBL 9H.L9JLB.RBL</t>
  </si>
  <si>
    <t>MNL-726</t>
  </si>
  <si>
    <t>9H.LCGLB.QPL</t>
  </si>
  <si>
    <t>MONITOR LED BENQ 19.5 WIDESCREEN NEGRO PIANO DL2020 RESOLUCION 1366 X 768 DVI</t>
  </si>
  <si>
    <t>MNL-751</t>
  </si>
  <si>
    <t>9H.F0MCA.L01</t>
  </si>
  <si>
    <t>MONITOR LED BENQ 21.5 TOUCH SCREEN AIO PT2200 CON SISTEMA OPERATIVO ANDROID BLANCO</t>
  </si>
  <si>
    <t>VP-338</t>
  </si>
  <si>
    <t>9H.J8D77.34L</t>
  </si>
  <si>
    <t>VIDEOPROYECTOR BENQ DLP MX822ST XGA 3500 LUMENES HDMI USB TIRO CORTO LAN INTERACTIVO</t>
  </si>
  <si>
    <t>VP-368</t>
  </si>
  <si>
    <t>9H.J7M77.17L</t>
  </si>
  <si>
    <t>VIDEOPROYECTOR BENQ DLP W1080ST FULL HD 1080P TIRO CORTO TEATRO EN CASA</t>
  </si>
  <si>
    <t>VP-404</t>
  </si>
  <si>
    <t>9H.J5V77.14L</t>
  </si>
  <si>
    <t>VIDEOPROYECTOR BENQ DLP LASER LX60ST XGA 2000 LUMENES TIRO CORTO</t>
  </si>
  <si>
    <t>VP-412</t>
  </si>
  <si>
    <t>9H.J8C77.15L</t>
  </si>
  <si>
    <t xml:space="preserve">VIDEOPROYECTOR BENQ DLP SH963 FULL HD 1080P 6000 LUMENES TIRO NORMAL </t>
  </si>
  <si>
    <t>VP-431</t>
  </si>
  <si>
    <t>9H.JCF77.13L</t>
  </si>
  <si>
    <t>VIDEOPROYECTOR BENQ DLP MS524 SVGA 3200 LUMENES HDMI COLOR BLANCO HDMI</t>
  </si>
  <si>
    <t>MB-746</t>
  </si>
  <si>
    <t>A68N-5000</t>
  </si>
  <si>
    <t>MB-748</t>
  </si>
  <si>
    <t>J1800NH2</t>
  </si>
  <si>
    <t>MB-BIOSTAR J1800NH2 OB CELERON DUAL COER 2.4GHZ C/AUDIO/VIDEO/RED DDR3 1066/1333 MHZ C/VGA MICRO ATX</t>
  </si>
  <si>
    <t>SWS-1627</t>
  </si>
  <si>
    <t>TMBD-036</t>
  </si>
  <si>
    <t>SWS-1628</t>
  </si>
  <si>
    <t>TMBD-035</t>
  </si>
  <si>
    <t>SWS-1629</t>
  </si>
  <si>
    <t>TMBD-037</t>
  </si>
  <si>
    <t>SWS-1630</t>
  </si>
  <si>
    <t>TMBD-038</t>
  </si>
  <si>
    <t>SWS-1631</t>
  </si>
  <si>
    <t>TMBD-039</t>
  </si>
  <si>
    <t>SWS-1632</t>
  </si>
  <si>
    <t>TMBD-040</t>
  </si>
  <si>
    <t>LC509BK</t>
  </si>
  <si>
    <t>CN-2449</t>
  </si>
  <si>
    <t>TN336C</t>
  </si>
  <si>
    <t>TONER BROTHER CYAN  TN336C ALTO RENDIMIENTO, 3500 PAGINAS</t>
  </si>
  <si>
    <t>CN-2450</t>
  </si>
  <si>
    <t>TN336BK</t>
  </si>
  <si>
    <t>TONER BROTHER NEGRO  TN336BK ALTO RENDIMIENTO, 4000 PAGINAS</t>
  </si>
  <si>
    <t>CN-2451</t>
  </si>
  <si>
    <t>TN336M</t>
  </si>
  <si>
    <t>TONER BROTHER MAGENTA TN336M ALTO RENDIMIENTO PARA IMPRIMIR HASTA 3500 PAGINAS</t>
  </si>
  <si>
    <t>CN-2452</t>
  </si>
  <si>
    <t>TN336Y</t>
  </si>
  <si>
    <t>TONER BROTHER AMARILLO TN336Y ALTO RENDIMIENTO PARA IMPRIMIR HASTA 3500 PAGINAS</t>
  </si>
  <si>
    <t>PR-1346</t>
  </si>
  <si>
    <t>HL5470DW</t>
  </si>
  <si>
    <t>IMPRESORA LASER BROTHER HL5470DW, 40 PPM NEGRO, DUPLEX, WI-FI.</t>
  </si>
  <si>
    <t>PR-1471</t>
  </si>
  <si>
    <t>MFC9330CDW</t>
  </si>
  <si>
    <t>MULTIFUNCIONAL LASER LED COLOR BROTHER MFC9330CDW 23 PPM EN NEGRO Y COLOR.</t>
  </si>
  <si>
    <t>PR-1534</t>
  </si>
  <si>
    <t>QL1060N</t>
  </si>
  <si>
    <t>IMPRESORA DE ETIQUETAS ELECTRONICA BROTHER QL1060N CON CONECTIVIDAD A RED ALAMBRICA</t>
  </si>
  <si>
    <t>MULTIFUNCIONAL BROTHER LASER COLOR MFCL8850CDW 32 PPM EN NEGRO Y A COLOR, DUPLEX, CAMA SCANER LEGAL</t>
  </si>
  <si>
    <t>PR-1675</t>
  </si>
  <si>
    <t>HLL8350CDW</t>
  </si>
  <si>
    <t>IMPRESORA LASER A COLOR BROTHER HLL8350CDW 32 PPM NEGRO Y COLOR, DUPLEX, WI-FI Y ETHERNET,</t>
  </si>
  <si>
    <t>CAMARA EOS T5I 18MP, LCD 3, FULL HD, 24P/KIT LENTE 18-55 MM, DIGIC 5</t>
  </si>
  <si>
    <t>CAMARA CANON EOS REFLEX 70D, 20 MP, LCD 3.0, WIFI LENTE EF 18-135 MM IS V. FULL</t>
  </si>
  <si>
    <t>CD-637</t>
  </si>
  <si>
    <t>9126B007AA</t>
  </si>
  <si>
    <t>CAMARA CANON REBEL EOS T5, 18 MP CMOS, LCD3, LIVE VIEW, V. FULLHD, 3CPS, 9PF, C/LENTE 18-55</t>
  </si>
  <si>
    <t>CD-642</t>
  </si>
  <si>
    <t>9126B018AA</t>
  </si>
  <si>
    <t xml:space="preserve">CAMARA CANON REBEL EOS T5, 18 MP CMOS, LCD3, LIVE VIEW, V. FULLHD, 3CPS, 9PF, C/LENTE 18-55 + 75-30 </t>
  </si>
  <si>
    <t>CD-643</t>
  </si>
  <si>
    <t>9545B001AA</t>
  </si>
  <si>
    <t>CAMARA CANON POWERSHOT SX400 IS 16 MP 30 X, LCD 3.0 BAT LITIO, V.HD, NEGRO</t>
  </si>
  <si>
    <t>CD-644</t>
  </si>
  <si>
    <t>9544B001AA</t>
  </si>
  <si>
    <t>CAMARA CANON POWERSHOT SX520 HS 16 MP 42 X, LCD 3.0 BAT LITIO, V. FULLHD, NEGRO, WIFI/ NFC.</t>
  </si>
  <si>
    <t>CD-645</t>
  </si>
  <si>
    <t>9543B001AA</t>
  </si>
  <si>
    <t>CAMARA CANON POWERSHOT SX60 HS IS 16MP 65 X, LCD 2.8 BAT LITIO, WIFI/NFC, FULLHD, NEGRO</t>
  </si>
  <si>
    <t>CD-646</t>
  </si>
  <si>
    <t>9769B001AA</t>
  </si>
  <si>
    <t>CAMARA CANON POWERSHOT SX400 IS 16 MP 30 X, LCD 3.0 BAT LITIO, V.HD, ROJO</t>
  </si>
  <si>
    <t>PR-1658</t>
  </si>
  <si>
    <t>6849B001AA</t>
  </si>
  <si>
    <t>MULTIFUCIONAL LASER A COLOR CANON IMAGECLASS MF8580CDW 21PPM C.MEN 40,000P, DUPLEX, ADMIN.USER, ESCA</t>
  </si>
  <si>
    <t>0111T870</t>
  </si>
  <si>
    <t>SCANNER CANON DR-C130 600 PPP VELOCIDAD 30 PPM Y 60 IPM V.2, 000 ESCANEOS OFICIO</t>
  </si>
  <si>
    <t>SC-152</t>
  </si>
  <si>
    <t>9725B002AA</t>
  </si>
  <si>
    <t xml:space="preserve">SCANNER CANON DR-M160 II 600 PPP VELOCIDAD  60 PPM Y 60 IPM V.7, 000 ESCANEOS USB </t>
  </si>
  <si>
    <t>VCD-150</t>
  </si>
  <si>
    <t>9176B001AA</t>
  </si>
  <si>
    <t>VIDEOCAMARA CANON VIXIA HF R500, SDHC EXP. HASTA 2TB, LENTE 32X Z. OP. FULLHD 3.28GB, ESTABILIZADOR.</t>
  </si>
  <si>
    <t>VCD-152</t>
  </si>
  <si>
    <t>9593B002AA</t>
  </si>
  <si>
    <t>VIDEOCAMARA PROFESIONAL CANON XF200, FULLHD, CMOS, 20X F/1.8 ZOOM, CF Y SD, WIFI, ETERNET.</t>
  </si>
  <si>
    <t>UPO11-3</t>
  </si>
  <si>
    <t>NO BREAK CDP 500VA/250W, 4 CONTACTOS, INDICADORES LED, BRAKER, RESPALDO DE BATERIA Y SUP DE PICOS</t>
  </si>
  <si>
    <t>FR-954</t>
  </si>
  <si>
    <t>NO BREAK CDP 1500VA / 1050W, 8 CONTACTOS, PARA APLICACIONES CORPORATIVAS DE ALTO NIVEL</t>
  </si>
  <si>
    <t>FR-955</t>
  </si>
  <si>
    <t>NO BREAK CDP 2000VA / 1400W, 8 CONTACTOS, PARA APLICACIONES CORPORATIVAS DE ALTO NIVEL</t>
  </si>
  <si>
    <t>FR-963</t>
  </si>
  <si>
    <t>RE-120</t>
  </si>
  <si>
    <t>R2C-AVR 1008</t>
  </si>
  <si>
    <t>REGULADOR CDP 1000VA/400W, 8 CONTACTOS, PROTECTOR COAXIAL SUPRESOR DE PICOS</t>
  </si>
  <si>
    <t>RE-121</t>
  </si>
  <si>
    <t>REGULADOR CDP 2400VA / 1200W, 8 CONTACTOS, PARA ELECTRODOMESTICOS Y EQUIPOS DE ALTO DESEMPE?O</t>
  </si>
  <si>
    <t>RE-122</t>
  </si>
  <si>
    <t>R2CU-AVR 1008</t>
  </si>
  <si>
    <t>REGULADOR CDP 1000VA / 400W, 8 CONTACTOS, CON ENTRADA USB PARA TABLETAS Y CELULARES CALIDAD Y DISE?O</t>
  </si>
  <si>
    <t>RE-123</t>
  </si>
  <si>
    <t>AC-3360</t>
  </si>
  <si>
    <t>AIR-ANT2524DW-R</t>
  </si>
  <si>
    <t>ANTENA CISCO DIPOLO 2.4GHZ 2 DBI/5GHZ 4 DBI RP-TNC</t>
  </si>
  <si>
    <t>ERI-5-061</t>
  </si>
  <si>
    <t>CF-105</t>
  </si>
  <si>
    <t>RR-HD92-28PK-R1</t>
  </si>
  <si>
    <t>VENTILADOR COOLER MASTER HYPER D92 SOCKET INTEL 2011-3/2011/1155/1150 AMD FM2+/FM2/FM1/AM3+/AM3/AM2+</t>
  </si>
  <si>
    <t>CSP-146</t>
  </si>
  <si>
    <t>RS550-PCARN1-US</t>
  </si>
  <si>
    <t>AC-3765</t>
  </si>
  <si>
    <t>CSB600WS</t>
  </si>
  <si>
    <t>SUPRESOR DE PICOS CYBERPOWER 6 CONTACTOS, 900 JOULES</t>
  </si>
  <si>
    <t>AC-3766</t>
  </si>
  <si>
    <t>CSP300WU</t>
  </si>
  <si>
    <t>SUPRESOR DE PICOS PORTATIL SURGE FAMILIA PROFESIONAL 3 CONTACTOS, 2 USB, 918 JOULES, FILTRO DE RUIDO</t>
  </si>
  <si>
    <t>AC-3923</t>
  </si>
  <si>
    <t>CPS500NBP</t>
  </si>
  <si>
    <t>SUPRESOR DE PICOS CYBERPOWER SURGE. FAMILIA MOVIL. 500 JOULES. FILTRO DE RUIDOS</t>
  </si>
  <si>
    <t>AC-3937</t>
  </si>
  <si>
    <t>CSB100W</t>
  </si>
  <si>
    <t>SUPRESOR DE PICOS CYBERPOWER CSB100W, 1 CONTACTO, 900 JOULES ESENCIAL</t>
  </si>
  <si>
    <t>AC-3938</t>
  </si>
  <si>
    <t>CPBC2200BC</t>
  </si>
  <si>
    <t>CARGADOR CYBERPOWER USB CON BATERIA RECARGABLE</t>
  </si>
  <si>
    <t>AC-3952</t>
  </si>
  <si>
    <t>CSHT706TC</t>
  </si>
  <si>
    <t>SUPRESOR DE PICOS CYBERPOWER HOME THEATER 7 CONTACTOS</t>
  </si>
  <si>
    <t>AC-3953</t>
  </si>
  <si>
    <t>CPBC5200AC</t>
  </si>
  <si>
    <t>BATERiA/CARGADOR CYBERPOWER 5200MAH P/TELEFONOS / CAMARAS /TABLETAS C/2 USB 2.1A</t>
  </si>
  <si>
    <t>AC-3958</t>
  </si>
  <si>
    <t>TRAC2A2USB</t>
  </si>
  <si>
    <t>CARGADOR USB CYBERPOWER PARA CASA. 2 PUERTOS USB 2.1A. MONTAJE EN PARED</t>
  </si>
  <si>
    <t>FR-439</t>
  </si>
  <si>
    <t>CP900AVR</t>
  </si>
  <si>
    <t>NO BREAK CYBERPOWER AVR 900VA/560W 8 CONT. C/PROT.LINEA</t>
  </si>
  <si>
    <t>NOBREAK CYBERPOWER SMART APP LCD INTEL 1500VA/900W, 8 CONTACTOS</t>
  </si>
  <si>
    <t>FR-485</t>
  </si>
  <si>
    <t>PR2200LCDRTXL2U</t>
  </si>
  <si>
    <t>NOBREAK CYBERPOWER SMART APP LCD 2150VA/1650W 8 CONTACTOS</t>
  </si>
  <si>
    <t>FR-574</t>
  </si>
  <si>
    <t>OR1500PFCRT2U</t>
  </si>
  <si>
    <t>NOBREAK CYBERPOWER SMART APP PFC LCD 1500VA/950W 8 CONTACTOS</t>
  </si>
  <si>
    <t>FR-582</t>
  </si>
  <si>
    <t>PR6000LCDRTXL5U</t>
  </si>
  <si>
    <t>NOBREAK CYBERPOWER SMART APP 6000VA/4500W 5U 208V 5 CONTACTOS</t>
  </si>
  <si>
    <t>FR-583</t>
  </si>
  <si>
    <t>PR5000LCDRTXL5U</t>
  </si>
  <si>
    <t>NOBREAK CYBERPOWER SMART APP 5000VA/4000W 5U 208V 5 CONTACTOS</t>
  </si>
  <si>
    <t>FR-765</t>
  </si>
  <si>
    <t>CP750LCD</t>
  </si>
  <si>
    <t>NOBREAK CYBERPOWER CP750LCD, 750VA/420W, 8 CONTACTOS, CON PROTECTOR DE LINEA</t>
  </si>
  <si>
    <t>FR-766</t>
  </si>
  <si>
    <t>PR750LCD</t>
  </si>
  <si>
    <t>NOBREAK CYBERPOWER SMART APP TORRE ONDA SENOIDAL 750VA/525W 6 CONTACTOS</t>
  </si>
  <si>
    <t>FR-767</t>
  </si>
  <si>
    <t>PR1000LCD</t>
  </si>
  <si>
    <t>NOBREAK CYBERPOWER SMART APP TORRE ONDA SENOIDAL 1000VA/700W 8 CONTACTOS</t>
  </si>
  <si>
    <t>FR-782</t>
  </si>
  <si>
    <t>OL10000RT3UTF</t>
  </si>
  <si>
    <t>NOBREAK CYBERPOWER  10000VA/9000W SMART APP ONLINE ONDA SENOIDAL DOBLE CONVERSION</t>
  </si>
  <si>
    <t>FR-848</t>
  </si>
  <si>
    <t>EC350G</t>
  </si>
  <si>
    <t>NOBREAK CYBERPOWER STANDBY ECO 350VA/255W 8 CONTACTOS C/PROTECTOR DE LINEA</t>
  </si>
  <si>
    <t>FR-849</t>
  </si>
  <si>
    <t>EC550G</t>
  </si>
  <si>
    <t>NOBREAK CYBERPOWER STANDBY ECO 550VA/330W 8 CONTACTOS C/PROTECTOR DE LINEA</t>
  </si>
  <si>
    <t>FR-953</t>
  </si>
  <si>
    <t>OR1500LCDRT2U</t>
  </si>
  <si>
    <t>FR-971</t>
  </si>
  <si>
    <t>OR2200LCDRT2U</t>
  </si>
  <si>
    <t>NOBREAK CYBERPOWER SMART APP LCD INTEL 2000VA/1320W 8 CONTACTOS</t>
  </si>
  <si>
    <t>CAMARA IP MYDLINK WIRELESS DIA Y NOCHE PAN TILT NUBE LITE</t>
  </si>
  <si>
    <t>ROUTER D-LINK PORTATIL WIRELESS, N150, 1 PUERTO DE RED LAN/WAN, 1 PUERTO USB 2.0</t>
  </si>
  <si>
    <t>NIC-1662</t>
  </si>
  <si>
    <t>DAP-1665</t>
  </si>
  <si>
    <t>NIC-1705</t>
  </si>
  <si>
    <t>DGS-1100-08</t>
  </si>
  <si>
    <t>SWITCH SMARTH D-LINK 8 PUERTOS GIGABIT</t>
  </si>
  <si>
    <t>NIC-1706</t>
  </si>
  <si>
    <t>DIR-816L</t>
  </si>
  <si>
    <t>ROUTER D-LINK CLOUD INALAMBRICO AC750 MBPS DUAL BAND MYDLINK</t>
  </si>
  <si>
    <t>NIC-888</t>
  </si>
  <si>
    <t>DIR-615</t>
  </si>
  <si>
    <t>ROUTER D-LINK INALAMBRICO 802.11N, HASTA 300 MBPS</t>
  </si>
  <si>
    <t>CN-1100</t>
  </si>
  <si>
    <t>M1500-01/N</t>
  </si>
  <si>
    <t>CINTA DE IMPRESION DATAPRODUCTS. MODELOS LM 1200/ LM 1500/ LM 1800 PLUS</t>
  </si>
  <si>
    <t>MNL-738</t>
  </si>
  <si>
    <t>861-BBDT</t>
  </si>
  <si>
    <t>MONITOR DELL E2215HV LED / 21.5 PULGADAS / 1920 X 1080 / 60 HZ / VGA / 3 A?OS DE GARANTIA</t>
  </si>
  <si>
    <t>MNL-739</t>
  </si>
  <si>
    <t xml:space="preserve">860-BBCG </t>
  </si>
  <si>
    <t>MONITOR DELL ULTRASHARP U2414H LED / 23.8 / 1920 X 1080 / 60 HZ / VGA / HDMI / DISPLAY PORT / USB</t>
  </si>
  <si>
    <t>NOT-2878</t>
  </si>
  <si>
    <t>L344I5HS450W7P3W</t>
  </si>
  <si>
    <t>LATITUDE E3440 CORE I5 4210U 1.7GHZ/ 4GB/ 500GB/ 14/ DVDRW/ WINDOWS 7 PRO- WIN 8.1 PRO/ 3Y ON SITE</t>
  </si>
  <si>
    <t>NOT-2880</t>
  </si>
  <si>
    <t>L354I5HS41TW7P3W</t>
  </si>
  <si>
    <t>LATITUDE E3540 CORE I5 4210U 1.7GHZ/ 4GB/ 1TB/ DVDRW / 15.6 / WINDOWS 7 PRO-WIN 8 PRO / 3Y ON SITE</t>
  </si>
  <si>
    <t>NOT-2887</t>
  </si>
  <si>
    <t>L644I7HS850W7P3W</t>
  </si>
  <si>
    <t>LATITUDE E6440 CORE I7 4610M UPTO 3.0GHZ/ 8GB/ 500 GB/ DVDRW /14 / WIN 7 PRO /AMD RADEON HD 8690M 2G</t>
  </si>
  <si>
    <t>INSPIRON 15 CORE I3-4005U 1.70GHZ / 4GB / 500GB / SIN DVD / 15.6 / WINDOWS 8.1 / MCAFEE15MON</t>
  </si>
  <si>
    <t>PC INSPIRON 3647 CORE I5 4460S 2.9GHZ/ 8GB / 1TB / DVDRW / WINDOWS 8.1 / BOCINAS / MCAFEE 15 MONTHS</t>
  </si>
  <si>
    <t>PC-1928</t>
  </si>
  <si>
    <t>O303AIOI3S45W7P3W</t>
  </si>
  <si>
    <t>PC-1929</t>
  </si>
  <si>
    <t>O302SFI3S450W7P3W</t>
  </si>
  <si>
    <t>OPTIPLEX 3020SFF CORE I3 4150 3.5GHZ / 4GB / 500GB / NO MONITOR / DVD+RW / WIN 7 PRO- WIN 8.1 PRO</t>
  </si>
  <si>
    <t>PC-1930</t>
  </si>
  <si>
    <t>O302SFI5S450W7P3W</t>
  </si>
  <si>
    <t>PC-1998</t>
  </si>
  <si>
    <t>O302MCI3S450W7P3W</t>
  </si>
  <si>
    <t>OPTIPLEX 3020 MICRO CORE I3 4150T 2.0GHZ / 4GB / 500GB / NO MONITOR / NO DVD / WIN 7 PRO-WIN 8.1 PRO</t>
  </si>
  <si>
    <t>PC-1999</t>
  </si>
  <si>
    <t>O902MCI5S450W7P3W</t>
  </si>
  <si>
    <t>OPTIPLEX 9020 GABINETE MICRO CORE I5 4590T 2.0GHZ/ 4GB /500GB/NO DVD / WIN 7PRO-WIN 8.1PRO/</t>
  </si>
  <si>
    <t>PC-2000</t>
  </si>
  <si>
    <t>O302MCI5S450W7P3W</t>
  </si>
  <si>
    <t>OPTIPLEX 3020 GABINETE MICRO CORE I5 4190T 2.0GHZ / 4GB / 500GB / NO DVD / WIN 7 PRO-WIN 8.1 PRO</t>
  </si>
  <si>
    <t>PC-2001</t>
  </si>
  <si>
    <t>O902MCI7S850W7P3W</t>
  </si>
  <si>
    <t>OPTIPLEX 9020 GABINETE MICRO CORE I7 4785T 3.2GHZ/ 8GB / 500GB / NO DVD / WIN 7PRO-WIN 8.1PRO/</t>
  </si>
  <si>
    <t>SER-407</t>
  </si>
  <si>
    <t>60030302</t>
  </si>
  <si>
    <t>SERVIDOR DELL POWEREDGE R220 XEON E3-1220 3.1GHZ/4GB /1TB/ DVD+-RW /WIN SERVER 2012 R2  ESSENTIALS</t>
  </si>
  <si>
    <t>SER-408</t>
  </si>
  <si>
    <t>60030248</t>
  </si>
  <si>
    <t>SERVIDOR DELL POWEREDGE T320 XEON E5-2403 1.8GHZ /4GB/1TB/ DVD+-RW/ WINDOWS SERVER 2012 ESSENTIALS</t>
  </si>
  <si>
    <t>SER-409</t>
  </si>
  <si>
    <t>60031945</t>
  </si>
  <si>
    <t>SERVIDOR DELL POWEREDGE T320 XEON E5-2403 1.8GHZ/ 8GB /2TB(2X1TB)/DVD+-RW /WIN. SER. 2012 ESSENTIALS</t>
  </si>
  <si>
    <t>SER-410</t>
  </si>
  <si>
    <t>60030307</t>
  </si>
  <si>
    <t>SERVIDOR DELL POWEREDGE R220 XEON E3-1220 3.1GHZ/8GB/ 2TB(2X1TB)/DVD+-RW/WIN. SER. 2012 R2 ESSENTIAL</t>
  </si>
  <si>
    <t>SER-412</t>
  </si>
  <si>
    <t>SER-413</t>
  </si>
  <si>
    <t>60036699</t>
  </si>
  <si>
    <t>SERVIDOR DELL POWEREDGE T110II XEON E3-1220V2 3.1GHZ/ 8GB/ 2TB(2X1TB)/ DVD+-RW/ NO SISTEMA OPERATIVO</t>
  </si>
  <si>
    <t>SER-414</t>
  </si>
  <si>
    <t>60015846</t>
  </si>
  <si>
    <t>SER-415</t>
  </si>
  <si>
    <t>60030223</t>
  </si>
  <si>
    <t>SERVIDOR DELL POWEREDGE T110II XEON E3-1220 V2 3.1GHZ/ 4GB/ 1TB/ DVD+-RW/ WIN SER. 2012 FOUNDATION</t>
  </si>
  <si>
    <t>SER-416</t>
  </si>
  <si>
    <t>60031935</t>
  </si>
  <si>
    <t>SERVIDOR DELL POWEREDGE T110II XEON E3-1220V2 3.1GHZ/ 8GB/ 2TB(2X1TB)/ DVD+-RW/ WIN SERVER 2012 FOU</t>
  </si>
  <si>
    <t>SER-418</t>
  </si>
  <si>
    <t>60036705</t>
  </si>
  <si>
    <t>SERVIDOR DELL POWEREDGE T320 XEON E5-2403 1.8GHZ / 8 GB / 2TB (2X1TB)/ DVD+-RW / NO SISTEMA OPERATIV</t>
  </si>
  <si>
    <t>SER-419</t>
  </si>
  <si>
    <t>SER-420</t>
  </si>
  <si>
    <t>60018824</t>
  </si>
  <si>
    <t>SERVIDOR DELL POWEREDGE R220 XEON E3-1220 3.1GHZ/8 GB /2 TB (2X1TB) / DVD+-RW / NO SISTEMA OPERATIVO</t>
  </si>
  <si>
    <t>SER-421</t>
  </si>
  <si>
    <t>60036719</t>
  </si>
  <si>
    <t>SERVIDOR DELL POWEREDGE R320 XEON E5-2407 2.4 GHZ/8 GB /2 TB (2X1TB) / DVD+-RW / NO SISTEMA OPERATIV</t>
  </si>
  <si>
    <t>SER-422</t>
  </si>
  <si>
    <t>60031955</t>
  </si>
  <si>
    <t>SERVIDOR DELL POWEREDGE R320 XEON E5-2407 2.4 GHZ/8 GB /2 TB (2X1TB) / DVD+-RW / WIN. SERVER 2012 ST</t>
  </si>
  <si>
    <t>FR-684</t>
  </si>
  <si>
    <t>5PX2200RT</t>
  </si>
  <si>
    <t>NO BREAK EATON 9130 3000VA/2700/RACK/USB/RS232/SNMP/ON LINE /DOBLE CONVERSION</t>
  </si>
  <si>
    <t>FR-721</t>
  </si>
  <si>
    <t>5PX3000RT3U</t>
  </si>
  <si>
    <t>NO BREAK EATON 5PX UPS RACK/TORRE 3000VA/2700W,3U,120V,L5-30P/INPUT(1)L5-30R/AND(6)5-20ROUT</t>
  </si>
  <si>
    <t>FR-725</t>
  </si>
  <si>
    <t>5PXEBM72RT3U</t>
  </si>
  <si>
    <t>MODULO DE BATERIA EATON DE 3U PARA 5PX3000RT2U Y 5PX3000RT3U/72V</t>
  </si>
  <si>
    <t>FR-740</t>
  </si>
  <si>
    <t>103006427-6591</t>
  </si>
  <si>
    <t>NO BREAK EATON 9130/1000/900/TORRE /5-15P/5-15R/LCD/USB/RS-232/ON-LINE</t>
  </si>
  <si>
    <t>NO BREAK EATON 5S LCD/CAP 1500VA/ VOLT.ENT/120/120SAL/TORRE</t>
  </si>
  <si>
    <t>MODULO DE BATERIA EATON PARA MODELOS 9PX DE 5 Y 6 KVAS</t>
  </si>
  <si>
    <t>FR-928</t>
  </si>
  <si>
    <t>3S550</t>
  </si>
  <si>
    <t>NO BREAK/UPS EATON 3S550 CAP550V/330W 8 CONT/USB/RJ45/120V</t>
  </si>
  <si>
    <t>FR-949</t>
  </si>
  <si>
    <t>5SC1500</t>
  </si>
  <si>
    <t>NO BREAK EATON 5SC1500, 1500V/1080W, 8 CONTACTOS, NEGRO</t>
  </si>
  <si>
    <t>FR-965</t>
  </si>
  <si>
    <t xml:space="preserve">9001-0014-02P  </t>
  </si>
  <si>
    <t>FR-966</t>
  </si>
  <si>
    <t>5E650USB-LA</t>
  </si>
  <si>
    <t>NO BREAK EATON  5E650, 650V/350W4 CONT/USB /120V</t>
  </si>
  <si>
    <t>FR-967</t>
  </si>
  <si>
    <t>5E1200USB-LA</t>
  </si>
  <si>
    <t>NO BREAK EATON 5E1200USB 1200V/1100W4 CONT/USB /120V</t>
  </si>
  <si>
    <t>FR-972</t>
  </si>
  <si>
    <t>5P1000</t>
  </si>
  <si>
    <t>NO BREAK EATON 5P1000, 1000VA/770W, 120V, 8 CONTACTOS, TORRE 5 MINS RESPALDO</t>
  </si>
  <si>
    <t>FR-973</t>
  </si>
  <si>
    <t>5P2200RT</t>
  </si>
  <si>
    <t>NO BREAK EATON 5P2200RT 1950VA/1920W, 120V, 8 CONTACTOS</t>
  </si>
  <si>
    <t>NIC-1752</t>
  </si>
  <si>
    <t>744-98065-00P</t>
  </si>
  <si>
    <t>TARJETA DE MONITOREO EATON  NETWORK AND MODBUS CAR MS COMPATIBLE CON UPS EX-5P-5PX-9130-9E</t>
  </si>
  <si>
    <t>AC-4018</t>
  </si>
  <si>
    <t>EC-EM-READER</t>
  </si>
  <si>
    <t>LECTOR DE PROXIMIDAD EC LINE EC-EM-READER,NEGRO, USB</t>
  </si>
  <si>
    <t>CINTA EC LINE PURPURA PARA IMPRESORA EC-PM-520, COMPATIBLE SP-500, SCP-700 SP-200</t>
  </si>
  <si>
    <t>EC-1550  EC-1553</t>
  </si>
  <si>
    <t>TERMINAL POS PUNTO DE VENTA TOUCH SCREEN EC-1550 / EC-1553 EC LINE, NEGRO 15, DUAL CORE</t>
  </si>
  <si>
    <t>MINIPRINTER TERMICA EC LINE EC-PM-5890X, ETHERNET, NEGRA, 58MM (2.28)</t>
  </si>
  <si>
    <t>IMPRESORA TERMICA EC LINE EC-3150D ETIQUETAS DE CODIGO DE BARRAS USB+SERIAL+ETHERNET, 82MM (3.25)</t>
  </si>
  <si>
    <t>MINIPRINTER TERMICA EC LINE EC-PM-5895X-USB, NEGRA, 58MM (2.28)</t>
  </si>
  <si>
    <t xml:space="preserve"> MINIPRINTER TERMICA EC LINE EC-PM-80320-ETH, ETHERNET, NEGRA, 80MM (3.15)</t>
  </si>
  <si>
    <t>PR-1657</t>
  </si>
  <si>
    <t>MINIPRINTER TERMICA EC LINE EC-PM-80330-ETH, ETHERNET+SERIAL+USB, NEGRA, 80MM (3.15)</t>
  </si>
  <si>
    <t>MINIPRINTER TERMICA EC LINE EC-PM-5890X-USB, USB, NEGRA 58MM (2.28)</t>
  </si>
  <si>
    <t>MINIPRINTER TERMICA EC LINE EC-PM-80320-USB, USB, NEGRA, 80 MM (3.15)</t>
  </si>
  <si>
    <t>MB-583</t>
  </si>
  <si>
    <t>CDC-I/2550</t>
  </si>
  <si>
    <t>MB-744</t>
  </si>
  <si>
    <t>KAM1-I (V1.0)</t>
  </si>
  <si>
    <t>MB-747</t>
  </si>
  <si>
    <t>A58F2P-M4 (V1.0)</t>
  </si>
  <si>
    <t>AC-1534</t>
  </si>
  <si>
    <t>ENAT-OD7</t>
  </si>
  <si>
    <t>ANTENA ENCORE INALAMBRICA OMNIDIRECCIONAL  2.4 GHZ  7 DBI</t>
  </si>
  <si>
    <t>AC-2688</t>
  </si>
  <si>
    <t>ENAT-OD9</t>
  </si>
  <si>
    <t>ANTENA ENCORE INALAMBRICA OMNIDIRECCIONAL 2.4 GHZ 9 DBI</t>
  </si>
  <si>
    <t>NIC-1097</t>
  </si>
  <si>
    <t>WU8192CU55 / ENUWI-2XN45</t>
  </si>
  <si>
    <t>TARJETA DE RED USB ENCORE INALAMBRICA 802.11 N/G/B 300 MBPS C/2 ANTENAS 5DBI</t>
  </si>
  <si>
    <t>TARJETA DE RED USB ENCORE WIRELESS 300MBPS 802.11B/G/N 2DBI</t>
  </si>
  <si>
    <t>NIC-1712</t>
  </si>
  <si>
    <t>ENHWI-1AN4M</t>
  </si>
  <si>
    <t>MINI ROUTER ENCORE INALAMBRICO 802.11 N/G/B 150MBPS</t>
  </si>
  <si>
    <t>NIC-1714</t>
  </si>
  <si>
    <t>WE8192CE55 / ENEWI-2XN45</t>
  </si>
  <si>
    <t>TARJETA DE RED PCI-E ENCORE INALAMBRICA 802.11N, 300MBPS / 2 ANTENAS 5 DBI (2T2R)</t>
  </si>
  <si>
    <t>NIC-1715</t>
  </si>
  <si>
    <t>WU8188CUS5 / ENUWI-1XN45</t>
  </si>
  <si>
    <t>TARJETA DE RED USB ENCORE INALAMBRICA 802.11N / 150 MBPS 1 ANTENA 5DBI (1T1R)</t>
  </si>
  <si>
    <t>TARJETA DE RED PCI ENCORE 10/100 MBPS CHIP REALTEK</t>
  </si>
  <si>
    <t>ENM232-6CMI</t>
  </si>
  <si>
    <t>AURICULAR DE EXTENSION COMPATIBLE FREESTYL 1 HANDSET DE LARGO ALCANCE</t>
  </si>
  <si>
    <t>CV-482</t>
  </si>
  <si>
    <t>EBK1000</t>
  </si>
  <si>
    <t>NIC-1377</t>
  </si>
  <si>
    <t>EVR100</t>
  </si>
  <si>
    <t>ROUTER ENGENIUS VPN DE SEGURIDAD INALAMBRICO N CON SWITCH GIGABIT 300 MBPS</t>
  </si>
  <si>
    <t>ACCESS POINT / CLIENT BRIDG ENGENIUS 802.11-N 300M 2.4GHZ EXTERNO 400 MWATTS EIRP 8DBI INC.POE</t>
  </si>
  <si>
    <t>ACCES POINT/BRIDGE ENGENIUS ALTA POTENCIA 802.11N 5.8GHZ EXTERIOR 400MLW 300MBPS (2 SMA 5DBI)  OMNI</t>
  </si>
  <si>
    <t>AC-3920</t>
  </si>
  <si>
    <t>V13H010L49</t>
  </si>
  <si>
    <t>LAMPARA EPSON P/VIDEOPROYECTOR HOME CINEMA 8100 , 8350 Y 9700UB</t>
  </si>
  <si>
    <t>AC-3933</t>
  </si>
  <si>
    <t>V13H010L56</t>
  </si>
  <si>
    <t>LAMPARA EPSON P/VIDEOPROYECTOR PRESENTER L</t>
  </si>
  <si>
    <t>AC-4009</t>
  </si>
  <si>
    <t>V13H010L65</t>
  </si>
  <si>
    <t>LAMPARA EPSON P/VIDEOPROYECTOR POWERLITE 1750/1760W/1770W/1775W/1751/1761W/1771W/1776W</t>
  </si>
  <si>
    <t>AC-4017</t>
  </si>
  <si>
    <t>V12H516020</t>
  </si>
  <si>
    <t>SOPORTE A MESA EPSON PARA BRIGHTLINK</t>
  </si>
  <si>
    <t>CARTUCHO EPSON NEGRO 774 P/ M100 , M105 , M200 , M205</t>
  </si>
  <si>
    <t>CN-2433</t>
  </si>
  <si>
    <t>T677120-AL</t>
  </si>
  <si>
    <t>CARTUCHO EPSON NEGRO 677, ALTO RENDIMIENTO , P/ WP-4532 , WP-4592 , WP-4092</t>
  </si>
  <si>
    <t>CN-2434</t>
  </si>
  <si>
    <t>T677420-AL</t>
  </si>
  <si>
    <t>CARTUCHO EPSON AMARILLO 677, ALTO RENDIMIENTO, P/ WP-4532 , WP-4592 , WP-4092</t>
  </si>
  <si>
    <t>CN-2435</t>
  </si>
  <si>
    <t>C13S015339</t>
  </si>
  <si>
    <t>CINTA EPSON PARA IMPRESORA PLQ-20</t>
  </si>
  <si>
    <t>CN-2443</t>
  </si>
  <si>
    <t>S041141</t>
  </si>
  <si>
    <t>PAPEL EPSON GLOSSY PHOTO TAMA?O CARTA, 20 HOJAS</t>
  </si>
  <si>
    <t>CN-2448</t>
  </si>
  <si>
    <t>S041286-ML</t>
  </si>
  <si>
    <t>PAPEL EPSON PREMIUN GLOSSY PHOTO TAMA?O CARTA, 20 HOJAS</t>
  </si>
  <si>
    <t>CN-2468</t>
  </si>
  <si>
    <t>CARTUCHO EPSON COLOR 201 , P/ C60</t>
  </si>
  <si>
    <t>CN-2469</t>
  </si>
  <si>
    <t>CARTUCHO EPSON NEGRO 201 , P/ C60</t>
  </si>
  <si>
    <t>CN-2471</t>
  </si>
  <si>
    <t>S041892</t>
  </si>
  <si>
    <t>PAPEL EPSON PHOTO PAPEL GLOSS 250 17 X 100 ROLLO</t>
  </si>
  <si>
    <t>CN-515</t>
  </si>
  <si>
    <t>T603B00</t>
  </si>
  <si>
    <t>CARTUCHO EPSON MAGENTA 7800/9800</t>
  </si>
  <si>
    <t>IMPRESORA DE MATRIZ DE PUNTO EPSON FX-890, 9 AGUJAS, PARALELO/USB, 680 CPS Y 1 + 6 COPIAS MAX</t>
  </si>
  <si>
    <t>IMPRESORA DE MATRIZ DE PUNTO EPSON LX-50, 9 AGUJAS, PARALELO/USB, 300 CPS Y 1 + 3 COPIAS MAX</t>
  </si>
  <si>
    <t>IMPRESORA DE MATRIZ DE PUNTO EPSON LX-350 ,9 AGUJAS, PARALELO/USB, 347 CPS Y 1+4 COPIAS MAX</t>
  </si>
  <si>
    <t>MULTIFUNCIONAL EPSON EXPRESSION XP-211 INYECCION 26 PPM N, 13 PPM C, USB, WIFI</t>
  </si>
  <si>
    <t>PR-1673</t>
  </si>
  <si>
    <t>C11CD37001</t>
  </si>
  <si>
    <t>DISCPRODUCER EPSON PP-100II, 30 CD X HORA, 15 DVD X HORA, USB, 1440 X 1440 PP MAX, 6 TINTAS</t>
  </si>
  <si>
    <t>PR-34</t>
  </si>
  <si>
    <t>C31C513103</t>
  </si>
  <si>
    <t>MINIPRINTER EPSON TM-U220A SERIAL/C/AUT Y AUDITORIA</t>
  </si>
  <si>
    <t>IMPRESORA DE MATRIZ DE PUNTO EPSON LQ-2090, 24 AGUJAS, PARALELO/USB, 529 CPS Y 1 + 4 COPIAS MAX</t>
  </si>
  <si>
    <t>IMPRESORA DE MATRIZ DE PUNTO EPSON FX-2190, 9 AGUJAS, PARALELO/USB, 680 CPS Y 1 + 6 COPIAS MAX</t>
  </si>
  <si>
    <t>IMPRESORA DE MATRIZ DE PUNTO EPSON LQ-590, 24 AGUJAS, PARALELO/USB, 529 CPS Y 1 + 4 COPIAS MAX</t>
  </si>
  <si>
    <t>MINIPRINTER EPSON TM-U220D-653, MATRICIAL, NEGRA, SERIAL (DB25)</t>
  </si>
  <si>
    <t>VIDEOPROYECTOR EPSON POWERLITE S18+, SVGA, WI FI OPCIONAL, 3000 LUMENES, 3LCD</t>
  </si>
  <si>
    <t>VIDEOPROYECTOR EPSON POWERLITE W17, WXGA, 2800 LUMENES, WI FI OPCIONAL, 3LCD, HDMI</t>
  </si>
  <si>
    <t>VP-405</t>
  </si>
  <si>
    <t>V11H587020</t>
  </si>
  <si>
    <t>VIDEOPROYECTOR EPSON HOME CINEMA 6030UB, 1080P, 2400 LUMENES, HDMI, 3LCD , 3D</t>
  </si>
  <si>
    <t>VP-409</t>
  </si>
  <si>
    <t>V11H601021</t>
  </si>
  <si>
    <t>VIDEOPROYECTOR EPSON POWERLITE BRIGHTLINK 575WI +, WXGA, 2700 LUMENES, RED, 3LCD, INTERACTIVO</t>
  </si>
  <si>
    <t>VP-410</t>
  </si>
  <si>
    <t>V11H600021</t>
  </si>
  <si>
    <t>VIDEOPROYECTOR EPSON POWERLITE BRIGHTLINK 585WI+, WXGA, 3300 LUMENES, RED, 3LCD, INTERACTIVO</t>
  </si>
  <si>
    <t>VP-411</t>
  </si>
  <si>
    <t>V11H599021</t>
  </si>
  <si>
    <t>VIDEOPROYECTOR EPSON POWERLITE BRIGHTLINK 595WI+, WXGA, 3300 LUMENES, RED, 3LCD, FINGER TOUCH</t>
  </si>
  <si>
    <t>VP-432</t>
  </si>
  <si>
    <t>V11H506020</t>
  </si>
  <si>
    <t>VIDEOPROYECTOR EPSON POWERLITE 1930, XGA, 4200 LUMENES, RED , 3LCD , DISPLAY PORT</t>
  </si>
  <si>
    <t>ANTIVIRUS ESET MULTIDEVICE SECURITY 1 A?O 5 COMPUTADORAS + 5 SMARTPHONES O TABLETS</t>
  </si>
  <si>
    <t>SWS-1617</t>
  </si>
  <si>
    <t>TMESET-043</t>
  </si>
  <si>
    <t>ANTIVIRUS ESET NOD32 V8 2015 1 LICENCIA</t>
  </si>
  <si>
    <t>SWS-1618</t>
  </si>
  <si>
    <t>TMESET-044</t>
  </si>
  <si>
    <t>ANTIVIRUS ESET NOD32 V8 2015 3 LICENCIAS 1 A?O EN CAJA</t>
  </si>
  <si>
    <t>SWS-1619</t>
  </si>
  <si>
    <t>TMESET-045</t>
  </si>
  <si>
    <t>ANTIVIRUS ESET SMART SECURITY 2015 1 LICENCIA 1 A?O</t>
  </si>
  <si>
    <t>SWS-1620</t>
  </si>
  <si>
    <t>TMESET-046</t>
  </si>
  <si>
    <t>ANTIVIRUS ESET SMART SECURITY 2015 3 LICENCIAS EN CAJA</t>
  </si>
  <si>
    <t>AC-1974</t>
  </si>
  <si>
    <t>31100027101</t>
  </si>
  <si>
    <t>DIGITALIZADOR</t>
  </si>
  <si>
    <t>TABLETA DIGITAL GENIUS PARA DISENO EASYPEN I405X COMPATIBLE C/MAC CONEXION USB</t>
  </si>
  <si>
    <t>AC-2420</t>
  </si>
  <si>
    <t>31100029101</t>
  </si>
  <si>
    <t>TABLETA DIGITAL GENIUS PARA DISENO, MOUSE EASYPEN 1608X COMPATIBLE CON MAC CONEXION USB</t>
  </si>
  <si>
    <t>AC-3992</t>
  </si>
  <si>
    <t>39700012101</t>
  </si>
  <si>
    <t>MOCHILA GENIUS GB-1500X P/LAPTOP DE 12 A 15 PULGADAS NEGRO/ROJO</t>
  </si>
  <si>
    <t>AC-4022</t>
  </si>
  <si>
    <t>39800012101</t>
  </si>
  <si>
    <t>BATERIA DE RESPALDO GENIUS ECO-U267 DE 2600MAH COMP C/SMARTPHONE-TABLETS , MICRO USB COLOR PLATA</t>
  </si>
  <si>
    <t>AC-4023</t>
  </si>
  <si>
    <t>39800012102</t>
  </si>
  <si>
    <t>BATERIA DE RESPALDO GENIUS ECO-U267 DE 2600MAH COMP C/SMARTPHONE-TABLETS , MICRO USB COLOR VERDE OLI</t>
  </si>
  <si>
    <t>AC-4024</t>
  </si>
  <si>
    <t>39800011101</t>
  </si>
  <si>
    <t>BATERIA DE RESPALDO GENIUS ECO-U622 DE 6000MAH COMP C/SMARTPHONE-TABLETS , MICRO USB COLOR NEGRO</t>
  </si>
  <si>
    <t>AC-4025</t>
  </si>
  <si>
    <t>39800011102</t>
  </si>
  <si>
    <t>BATERIA DE RESPALDO GENIUS ECO-U622 DE 6000MAH COMP C/SMARTPHONE-TABLETS , MICRO USB COLOR BLANCA</t>
  </si>
  <si>
    <t>CV-479</t>
  </si>
  <si>
    <t>32200015100</t>
  </si>
  <si>
    <t>CAMARA WEB GENIUS FACECAM 321 VGA/MIC/MF/USB2.0/8MP PHOTOS/3X DZ NEGRA</t>
  </si>
  <si>
    <t>KB-311</t>
  </si>
  <si>
    <t>31300677104</t>
  </si>
  <si>
    <t>TECLADO GENIUS ALAMBRICO BASICO SLIMSTAR C110 USB NEGRO</t>
  </si>
  <si>
    <t>MM-76</t>
  </si>
  <si>
    <t>31600034100</t>
  </si>
  <si>
    <t>JOYSTICK GENIUS MAXFIGTHER F-17 USB NEGRO</t>
  </si>
  <si>
    <t>MOUSE OPTICO INALAMBRICO GENIUS TRAVELER 6000Z,2.4 GHZ, USB, NEGRO/VERDE</t>
  </si>
  <si>
    <t>MOUSE OPTICO INALAMBRICO GENIUS TRAVELER 6000Z, 2.4 GHZ, USB, NEGRO/ROJO</t>
  </si>
  <si>
    <t>MS-981</t>
  </si>
  <si>
    <t>31030023100</t>
  </si>
  <si>
    <t>MOUSE OPTICO GENIUS TRAVELER 6000Z,2.4 GHZ, INALAMBRICO, USB, NEGRO</t>
  </si>
  <si>
    <t>MS-993</t>
  </si>
  <si>
    <t>31030042111</t>
  </si>
  <si>
    <t>MOUSE OPTICO GENIUS INALAMBRICO MICRO TRAVELER 900S 2.4 GHZ USB ROSA</t>
  </si>
  <si>
    <t>AUDIFONOS INTRAUDITIVOS GENIUS HS-M230, C/MIC IDEAL P/SMARTPHONE 3.5MM ROJO</t>
  </si>
  <si>
    <t>AUDIFONOS INTRAUDITIVOS GENIUS HS-M230, C/MIC IDEAL P/SMARTPHONE 3.5MM TURQUESA</t>
  </si>
  <si>
    <t>SPK-1056</t>
  </si>
  <si>
    <t>31710066101</t>
  </si>
  <si>
    <t>AUDIFONOS INTRAUDITIVOS GENIUS GX HS-G250 ZABIUS M MOBILE C/MIC, P/GAMERS, 3.5MM NEGRO/ROJO</t>
  </si>
  <si>
    <t>SPK-1068</t>
  </si>
  <si>
    <t>31731053101</t>
  </si>
  <si>
    <t>BOCINAS GENIUS SP-HF150 MADERA USB NEGRO</t>
  </si>
  <si>
    <t>BOCINAS GENIUS SW-2.1 355, 10 WATTS C/SUBWOODER, 3.5MM ,NEGRO</t>
  </si>
  <si>
    <t>AUDIFONOS INTRAUDITIVOS GENIUS HS-M210, C/MIC IDEAL P/SMARTPHONE 3.5MM AZUL CIELO</t>
  </si>
  <si>
    <t>SPK-884</t>
  </si>
  <si>
    <t>31710058101</t>
  </si>
  <si>
    <t>AUDIFONOS DIADEMA GENIUS HS-505X C/MIC, AJUSTABLES,3.5MM 1SOLO JACK NEGRA</t>
  </si>
  <si>
    <t>AUDIFONOS INTRAUDITIVOS GENIUS HS-M210, C/MIC IDEAL P/SMARTPHONE 3.5MM ROSA CORAL</t>
  </si>
  <si>
    <t>VCD-151</t>
  </si>
  <si>
    <t>32300018102</t>
  </si>
  <si>
    <t>CAMARA DE VIDEO GENIUS DVR-FHD590, P AUTOMOVIL, SENSOR, DISPLAY 2.4,MINI HDMI/USB AZUL/NEGRO</t>
  </si>
  <si>
    <t>AC-3506</t>
  </si>
  <si>
    <t>AC-01</t>
  </si>
  <si>
    <t>FUNDA DE SILICON ANTIGOLPES TABLET GHIA 7 COLOR NEGRO</t>
  </si>
  <si>
    <t>AC-3507</t>
  </si>
  <si>
    <t>AC-02</t>
  </si>
  <si>
    <t>FUNDA DE SILICON ANTIGOLPES TABLET GHIA 7 COLOR AZUL FUERTE</t>
  </si>
  <si>
    <t>AC-3510</t>
  </si>
  <si>
    <t>AC-05</t>
  </si>
  <si>
    <t>FUNDA DE SILICON ANTIGOLPES TABLET GHIA 7 COLOR ROSA</t>
  </si>
  <si>
    <t>AC-3875</t>
  </si>
  <si>
    <t>AC-09</t>
  </si>
  <si>
    <t>FUNDA DE SILICON ANTIGOLPES TABLET GHIA 7 COLOR BLANCO</t>
  </si>
  <si>
    <t>AC-4020</t>
  </si>
  <si>
    <t>SPA-LS01</t>
  </si>
  <si>
    <t>AC-4021</t>
  </si>
  <si>
    <t>TABLET GHIA ANY 7 27158G/5PTOS/1GHZ/512MB/8GB/2CAM/WIFI/ANDROID 4.2/GRIS</t>
  </si>
  <si>
    <t>TABLET GHIA ANY KIDS 7 27158N/5PTOS/1GHZ/512MB/8GB/CAM/WIFI/ANDROID 4.2/NARANJA</t>
  </si>
  <si>
    <t>PCGHIA-1919</t>
  </si>
  <si>
    <t>GHIA DESKTOP CELERON QUAD CORE J1900 2.4 GHZ/2GB/500GB/DVD+RW/LM6-1/SFF-NEGRO</t>
  </si>
  <si>
    <t>PCGHIA-1920</t>
  </si>
  <si>
    <t>GHIA DESKTOP CELERON QUAD CORE J1900 2.4 GHZ/2GB/500GB/DVD+RW/LM6-1/SFF-NEGRO/W8.1BING</t>
  </si>
  <si>
    <t>MB-GIGABYTE GA-H81M-S2PH S-1150 C/AUDIO/RED DDR3 1600/1333 MHZ/ USB 3.0/MICRO ATX</t>
  </si>
  <si>
    <t>MB-749</t>
  </si>
  <si>
    <t>B85-HD3</t>
  </si>
  <si>
    <t>MB-GIGABYTE GA-B85-HD3 S-1150 C/AUDIO/RED DDR3 1600/1333 MHZ VGA/DVI/HDMI ATX</t>
  </si>
  <si>
    <t>MB-750</t>
  </si>
  <si>
    <t>GA-Z97X-UD3H</t>
  </si>
  <si>
    <t>MB-GIGABYTE GA-Z97X-UD3H S-1150 C/AUDIO/RED DDR3 3100(OC) /1600/1333 MHZ HDMI/DVI/VGA ATX</t>
  </si>
  <si>
    <t>BRIX GIGABYTE GB-BXI7H-4500 CORE I7 4500U 2 NUCLEOS 3.0 GHZ HDMI/MINIDP/USB</t>
  </si>
  <si>
    <t>BRIX GIGABYTE GB-BXI3H-4010 CORE I3 2 NUCLEOS 1.7 GHZ HDMI/MINIDP/USB</t>
  </si>
  <si>
    <t>BRIX GIGABYTE GB-BXI5H-4200 CORE I5 2 NUCLEOS 2.6 GHZ HDMI/MINIDP/USB</t>
  </si>
  <si>
    <t>BRIX GIGABYTE BXBT-1900 CELERON J1900 4 NUCLEOS 2.42 GHZ VGA/HDMI/USB</t>
  </si>
  <si>
    <t>AC-3960</t>
  </si>
  <si>
    <t>GI14EXH55</t>
  </si>
  <si>
    <t xml:space="preserve">EXHIBIDOR GINGA CON 50 PRODUCTOS SURTIDOS CABLES MICRO USB  IPHONE 5 CUBOS USB AUDIFONOS Y PLUG </t>
  </si>
  <si>
    <t>AC-3961</t>
  </si>
  <si>
    <t>GI14EXH110</t>
  </si>
  <si>
    <t xml:space="preserve">EXHIBIDOR GINGA CON 100 PRODUCTOS SURTIDOS CABLES MICRO USB  IPHONE 5 CUBOS USB AUDIFONOS Y PLUG </t>
  </si>
  <si>
    <t>SKR-46075-8-ESP</t>
  </si>
  <si>
    <t>MEMORIA GINGA 8 GB USB IRONMAN</t>
  </si>
  <si>
    <t>SKR-18210-ESP</t>
  </si>
  <si>
    <t>MEMORIA GINGA 8 GB USB MINNIE MOUSE</t>
  </si>
  <si>
    <t>SKR-47019-8-ESP</t>
  </si>
  <si>
    <t>MEMORIA GINGA 8 GB USB MONSTER SULLEY</t>
  </si>
  <si>
    <t>SKR-46019-8-ESP</t>
  </si>
  <si>
    <t>MEMORIA GINGA 8 GB USB MONSTER MIKE</t>
  </si>
  <si>
    <t>SKR-18248-ESP</t>
  </si>
  <si>
    <t>MEMORIA GINGA 8 GB USB MONSTER HIGH</t>
  </si>
  <si>
    <t>SPK-1065</t>
  </si>
  <si>
    <t>ES14DJ08</t>
  </si>
  <si>
    <t>AUDIFONOS GINGA TIPO DJ FERRARI CON FUNCION DE MANOS LIBRES</t>
  </si>
  <si>
    <t>SPK-1066</t>
  </si>
  <si>
    <t>ES14DJ01</t>
  </si>
  <si>
    <t>AUDIFONOS CON MICROFONO GINGA 3.5 MM FERRARI ROJO, CON FUNCION DE MANOS LIBRES, PARA CELULAR</t>
  </si>
  <si>
    <t>TV-284</t>
  </si>
  <si>
    <t>LE39M600M80</t>
  </si>
  <si>
    <t>TELEVISION LED HAIER 39, SERIE M600, FULL HD 1080P, 3 HDMI, 1 USB, (VGA/PC) 60HZ</t>
  </si>
  <si>
    <t>TELEVISION LED HAIER 48, SERIE M600, FULL HD 1080P, 3 HDMI, 1 USB, 1 (VGA/PC), 60 HZ</t>
  </si>
  <si>
    <t>TELEVISION LED HAIER 55, SERIE M600, FULL HD 1800P, 3 HDMI, 1 USB, 1 (VGA/PC), 60 HZ</t>
  </si>
  <si>
    <t>TV-355</t>
  </si>
  <si>
    <t>LE50B7000M80</t>
  </si>
  <si>
    <t>TELEVISION LED HAIER 50, SERIE B7000, FULL HD 1800P, 3 HDMI, 1 USB, 1 (VGA/PC), 60 HZ</t>
  </si>
  <si>
    <t>TV-356</t>
  </si>
  <si>
    <t>LE55M7000</t>
  </si>
  <si>
    <t>TV-364</t>
  </si>
  <si>
    <t>LE65H6600U</t>
  </si>
  <si>
    <t>TELEVISION LED HAIER 65 SERIE H6600U, 4 K 3840 X 2160, 4 HDMI, 1 USB, 1 (VGA/PC), 120 HZ</t>
  </si>
  <si>
    <t>AC-2032</t>
  </si>
  <si>
    <t>J4859C</t>
  </si>
  <si>
    <t>TRANSCEIVER HP X121 1G SFP LC LX</t>
  </si>
  <si>
    <t>AC-3956</t>
  </si>
  <si>
    <t>CF406A</t>
  </si>
  <si>
    <t>BANDEJA DE ENTRADA HP DE 500 HOJAS P/ LASERJET M570</t>
  </si>
  <si>
    <t>AC-3987</t>
  </si>
  <si>
    <t>G4H07AA#ABA</t>
  </si>
  <si>
    <t>FUNDA HP SLATE7 PLUS</t>
  </si>
  <si>
    <t>AD-324</t>
  </si>
  <si>
    <t>G7U78AA</t>
  </si>
  <si>
    <t>AD-326</t>
  </si>
  <si>
    <t>H6Y83AA#ABA</t>
  </si>
  <si>
    <t>ADAPTADOR DE CORRIENTE HP AC 90W SLIM</t>
  </si>
  <si>
    <t>DUAL PACK TONER HP NEGRO 36A, RENDIMIENTO 2 X 2,500 PAG.</t>
  </si>
  <si>
    <t>DUAL PACK TONER HP NEGRO 35A, RENDIMIENTO  2 X 1,500 PAG.</t>
  </si>
  <si>
    <t>TONER HP NEGRO P/LASERJET 64A (CC364A) RENDIMIENTO 10,000 PAG.</t>
  </si>
  <si>
    <t>TONER HP NEGRO 96A PARA LASERJET 2100, 2200- RENDIMIENTO 5,000 PAG.</t>
  </si>
  <si>
    <t>TONER HP NEGRO 43X PARA LASERJET 9000 - RENDIMIENTO 38,000 PAG.</t>
  </si>
  <si>
    <t>DUAL PACK TONER HP NEGRO 304A PARA LASERJET CP2025, CM2320MFP- RENDIMIENTO 2 X 3,500 PAG.</t>
  </si>
  <si>
    <t>CN-2287</t>
  </si>
  <si>
    <t>CF310A</t>
  </si>
  <si>
    <t>TONER HP 826A NEGRO PARA LASERJET COLOR M855DN (CF310A)</t>
  </si>
  <si>
    <t>TONER HP 650A MAGENTA LASERJET COLOR M750DN 13,500 PAG (CE273A)</t>
  </si>
  <si>
    <t>CN-2293</t>
  </si>
  <si>
    <t>CE272A</t>
  </si>
  <si>
    <t>TONER HP 650A AMARILLO LASERJET COLOR M750DN 13,500 PAG (CE272A)</t>
  </si>
  <si>
    <t>CN-2437</t>
  </si>
  <si>
    <t>CF351A</t>
  </si>
  <si>
    <t>TONER HP CYAN PARA LASERJET M177FW ( CF351A) RENDIMIENTO 1,000 PAGINAS</t>
  </si>
  <si>
    <t>CN-2438</t>
  </si>
  <si>
    <t>CF350A</t>
  </si>
  <si>
    <t>TONER HP NEGRO PARA LASERJET M177FW ( CF350A) RENDIMIENTO 1,300 PAGINAS</t>
  </si>
  <si>
    <t>CN-2439</t>
  </si>
  <si>
    <t>CF352A</t>
  </si>
  <si>
    <t>TONER HP AMARILLO PARA LASERJET M177FW ( CF352A) RENDIMIENTO 1,000 PAGINAS</t>
  </si>
  <si>
    <t>CN-2440</t>
  </si>
  <si>
    <t>CF353A</t>
  </si>
  <si>
    <t>TONER HP MAGENTA PARA LASERJET M177FW ( CF353A) RENDIMIENTO 1,000 PAGINAS</t>
  </si>
  <si>
    <t>TONER HP 15A NEGRO LASERJET (C7115A) RENDIMIENTO 2,500 PAG.</t>
  </si>
  <si>
    <t>TONER HP PARA LASERJET 1100/1100A (C4092A) RENDIMIENTO 2,500 PAG.</t>
  </si>
  <si>
    <t>CN-505</t>
  </si>
  <si>
    <t>Q6472A</t>
  </si>
  <si>
    <t>TONER HP 35A LASERJET 1005 1006 (CB435A) RENDIMIENTO 1,500 PAG.</t>
  </si>
  <si>
    <t>TONER HP 36A NEGRO LASERJET 1505/1505N (CB436A) RENDIMIENTO 2,500 PAG.</t>
  </si>
  <si>
    <t>TONER HP NEGRO PARA LASERJET 1215 / 1515, RENDIMIENTO 2,200 PAG.</t>
  </si>
  <si>
    <t>TONER HP CYAN PARA LASERJET 1215 / 1515- RENDIMIENTO 1,400 PAG.</t>
  </si>
  <si>
    <t>TONER HP MAGENTA PARA LASERJET 1215 / 1515, RENDIMIENTO 1,400 PAG.</t>
  </si>
  <si>
    <t>TONER HP NEGRO LASERJET P4015/P4515 ALTO RENDIMIENTO(CC364X), 24,000 PAG.</t>
  </si>
  <si>
    <t>TONER HP NEGRO PARA LASERJET CP2025, RENDIMIENTO 3,500 PAG.</t>
  </si>
  <si>
    <t>TONER HP CYAN PARA LASERJET CP2025 - RENDIMIENTO 2,800 PAG.</t>
  </si>
  <si>
    <t>TONER HP AMARILLO PARA LASERJET CP2025- RENDIMIENTO 2,800 PAG.</t>
  </si>
  <si>
    <t>TONER HP MAGENTA PARA LASERJET CP2025- RENDIMIENTO 2,800 PAG.</t>
  </si>
  <si>
    <t>TONER HP NEGRO COLORSPHERE (CE250A) RENDIMIENTO 5,000 PAG.</t>
  </si>
  <si>
    <t>TONER HP CYAN COLORSPHERE (CE251A) RENDIEMIENTO  7,000 PAG.</t>
  </si>
  <si>
    <t>CN-906</t>
  </si>
  <si>
    <t>CE252A</t>
  </si>
  <si>
    <t>TONER HP AMARILLO COLORSPHERE (CE252A) RENDIMIENTO 7,000 PAG.</t>
  </si>
  <si>
    <t>CN-907</t>
  </si>
  <si>
    <t>CE253A</t>
  </si>
  <si>
    <t>TONER HP MAGENTA COLORSPHERE 7,000 PAG (CE253A)</t>
  </si>
  <si>
    <t>FUENTE PODER REDUNDANTE 460W PARA SERVIDOR HP PROLIANT G6, G7, GEN8</t>
  </si>
  <si>
    <t>HD-592</t>
  </si>
  <si>
    <t>659337-B21</t>
  </si>
  <si>
    <t>DISCO DURO HP 1TB 6G 7.2K SATA 3.5 LFF NO HOT PLUG</t>
  </si>
  <si>
    <t>DISCO DE ESTADO SOLIDO SSD HP 480 GB 6G SATA 3.5 VE SCC EV</t>
  </si>
  <si>
    <t>HD-847</t>
  </si>
  <si>
    <t>C8S62A</t>
  </si>
  <si>
    <t>DISCO DURO HP 1TB 6G 7.2K SAS 2.5</t>
  </si>
  <si>
    <t>HD-848</t>
  </si>
  <si>
    <t>C8S58A</t>
  </si>
  <si>
    <t>DISCO DURO HP 600GB 6G 10K SAS 2.5 SFF HOT PLUG</t>
  </si>
  <si>
    <t>HD-852</t>
  </si>
  <si>
    <t>QK554AA</t>
  </si>
  <si>
    <t>DISCO DURO HP 500GB 7200RPM SATA 6GBPS</t>
  </si>
  <si>
    <t>HD-862</t>
  </si>
  <si>
    <t>LQ036AA</t>
  </si>
  <si>
    <t>HP DISCO DURO 500GB SATA 6GB/S 7200RPM Z220/ Z230 /Z420 /Z620 /Z820</t>
  </si>
  <si>
    <t>NIC-1563</t>
  </si>
  <si>
    <t>J9728A</t>
  </si>
  <si>
    <t>SWITCH HP 48 PUERTOS GIGABIT 2920-48G + 4SFP,RACK,ADMINISTRABLE,QOS,GARANTIA 2.0,IPV6,VLAN,CAPA 2,CA</t>
  </si>
  <si>
    <t>NIC-1702</t>
  </si>
  <si>
    <t>JG349A</t>
  </si>
  <si>
    <t>SWITCH HP 1910-8G-POE+ (65W) 1SFP L2,L3,ADMIN,RACK,QOS,IPV6,VLAN</t>
  </si>
  <si>
    <t>NIC-1749</t>
  </si>
  <si>
    <t>J9729A</t>
  </si>
  <si>
    <t>SWITCH HP 48 PUERTOS GIGABIT 2920-48G-POE+ 4SFP,RACK,ADMINISTRABLE,QOS,GARANTIA 2.0,,VLAN,CAPA 3</t>
  </si>
  <si>
    <t>HP 450 G1 PROBOOK CORE I5-4200M 2.50GHZ/1X4GB/500GB/15.6 LED HD/DVDRW/WIN 7A8 PRO 64/1-1-0/6 CELDAS</t>
  </si>
  <si>
    <t>HP 640 G1 PROBOOK CORE I5-4300M 2.6GHZ/1X8GB/500GB/14LED HD/DVDRW/WIN 7A8 PRO 64/VPRO/1-1-0/6 CELDAS</t>
  </si>
  <si>
    <t>HP 640 G1 PROBOOK CORE I7-4600M 2.9GHZ/1X8GB/500GB/14LED HD/DVDRW/WIN 7A8 PRO 64/VPRO/1-1-0/6 CELDAS</t>
  </si>
  <si>
    <t>HP 840 G1 ELITEBOOK CORE I5-4300U 1.90GHZ/1X4GB/500GB/14 LED HD/WIN 7A8 PRO 64/VPRO/3-3-0/3 CELDAS</t>
  </si>
  <si>
    <t>NOT-2798</t>
  </si>
  <si>
    <t>F7V23LTBITDEF</t>
  </si>
  <si>
    <t>HP 1040 G1 ELITEBOOK CORE I5-4200U 1.6 GHZ/1X4GB/SSD 256GB/14 LED HD/WIN 7A8 PRO 64/ 1-1-0/6 CELDAS</t>
  </si>
  <si>
    <t>NOT-2885</t>
  </si>
  <si>
    <t>HP CHROMEBOOK CELERON 2955U 1.4GHZ/4GB/32GB/14 LED HD/CHROME OS/1-1-0/BET 4.0</t>
  </si>
  <si>
    <t>NOT-2935</t>
  </si>
  <si>
    <t>J2M62LA</t>
  </si>
  <si>
    <t>HP PAVILION 14-W001LA AMD E1-2100 1.0GHZ/4GB/500GB/14/DVD-RW/NEGRO/WIN 8.1 BING</t>
  </si>
  <si>
    <t>HP AIO 205 G1 AMD DCORE DUAL CORE E1-2500 1.4GHZ/4GB/500GB/SLIM DVDRW/18.5/W8.1 64/1-1-1</t>
  </si>
  <si>
    <t>HP AIO 205 G1 AMD DUAL CORE E1-2500 1.4GHZ/4GB/500GB/SLIM DVDRW/18.5/UBUNTU LINUX/1-1-1</t>
  </si>
  <si>
    <t>HP AIO 205 G1 AMD DUAL CORE E1-2500 1.4GHZ/ 4GB/ 500GB/ SLIM DVDRW/ 18.5/ WIN 8.1 PRO64/ 1-1-1</t>
  </si>
  <si>
    <t>HP PRODESK 600 MINI CORE I5 4570T 2.9GHZ/4GB(1X4GB)/1TB+8GBSSHD/WIN8.1PRO64/7PRO1-1-1</t>
  </si>
  <si>
    <t>HP CHROMEBOX CORE I7-4600U 2.1GHZ/4GB/SSD 16GB M.2/VIDEO INTEL HD 4400/CHROME OS/1-1-1</t>
  </si>
  <si>
    <t>HP CHROMEBOX CORE I7-4600U 2.10GHZ/8GB/SSD 16GB M.2/INTEL HD 4400/CHROME OS/1-1-1</t>
  </si>
  <si>
    <t>PC-1945</t>
  </si>
  <si>
    <t>F1K36LT#ABM</t>
  </si>
  <si>
    <t>HP WORKSTATION Z820ZC XEON E5-2609 V2 2.5 GHZ /1TB / 32GB / WIN 8.1 P64 / DGW7P64</t>
  </si>
  <si>
    <t>PC-1964</t>
  </si>
  <si>
    <t>J5U15AA#ABM</t>
  </si>
  <si>
    <t>HP PAVILION 500-405LA AMD A6-7400K 3.50GHZ/8GB/1TB/DVDRW/WIN 8.1</t>
  </si>
  <si>
    <t>PC-1997</t>
  </si>
  <si>
    <t>K6N68LT#ABM</t>
  </si>
  <si>
    <t>POL-1273</t>
  </si>
  <si>
    <t>UA009E</t>
  </si>
  <si>
    <t>POLIZA DE GARANTIA HP 5Y NBD DL38X(P) HW SUPPORT (FISICO)</t>
  </si>
  <si>
    <t>HP GARANTIA X 3 ANIOS - ATENCION AL SIGUIENTE DIA HABIL PARA OFFICEJET PRO X476 (ELECTRONICA)</t>
  </si>
  <si>
    <t>CARE PACK HP 3 ANIOS VOLVER A SOPORTE DEPOT PARA IMPRESORAS OFFICEJET (ELECTRONICA)</t>
  </si>
  <si>
    <t>POL-1978</t>
  </si>
  <si>
    <t>U6Z98E</t>
  </si>
  <si>
    <t>POLIZA DE GARANTIA HP 3 A?OS PARA ATENCION EN SITIO AL SIGUIENTE DIA HABIL (ELECTRONICA)</t>
  </si>
  <si>
    <t>POL-2003</t>
  </si>
  <si>
    <t>U7923E</t>
  </si>
  <si>
    <t>HP POLIZA 4 A?OS NEXT BUSINESS EN SITIO DESKTOP ONLY HARDWARE SUPPORT (ELECTRONICA)</t>
  </si>
  <si>
    <t>POL-2013</t>
  </si>
  <si>
    <t>UP871E</t>
  </si>
  <si>
    <t>POLIZA DE GARANTIA 3 A?OS SIGUIENTE DIA EN SITIO HP LASERJET P3015 (ELECTRONICA)</t>
  </si>
  <si>
    <t>POL-210</t>
  </si>
  <si>
    <t>UC282E</t>
  </si>
  <si>
    <t>EXTENCION DE GARANTIA 3 A?OS PROTECCION CONTRA DA?OS ACCIDENTALE</t>
  </si>
  <si>
    <t>CQ890A#B1K</t>
  </si>
  <si>
    <t>PR-1482</t>
  </si>
  <si>
    <t>CR652A</t>
  </si>
  <si>
    <t>A9T81A#AKY</t>
  </si>
  <si>
    <t>PR-1624</t>
  </si>
  <si>
    <t>CR358A</t>
  </si>
  <si>
    <t>CR649C#B1K</t>
  </si>
  <si>
    <t>G1X85A#AKY</t>
  </si>
  <si>
    <t>PR-1660</t>
  </si>
  <si>
    <t>CZ172A#BGJ</t>
  </si>
  <si>
    <t>MULTIFUNCIONAL LASERJET HP PRO M125A, 21 PPM NEGRO</t>
  </si>
  <si>
    <t>PR-1661</t>
  </si>
  <si>
    <t>J7X28A#BGJ</t>
  </si>
  <si>
    <t>MULTIFUNCIONAL LASERJET HP ENTERPRISE M630H, 60 PPM NEGRO, DUPLEX, RED</t>
  </si>
  <si>
    <t>PR-1662</t>
  </si>
  <si>
    <t>B3G85A#BGJ</t>
  </si>
  <si>
    <t>MULTIFUNCIONAL LASERJET HP ENTERPRISE M630F, 60 PPM NEGRO, DUPLEX, RED, FAX</t>
  </si>
  <si>
    <t>PR-1670</t>
  </si>
  <si>
    <t>CZ245A#BGJ</t>
  </si>
  <si>
    <t>IMPRESORA LASERJET HP ENTERPRISE M806X, 55 PPM NEGRO, DUPLEX, RED, TABLOIDE</t>
  </si>
  <si>
    <t>PR-1671</t>
  </si>
  <si>
    <t>CF456A#BGJ</t>
  </si>
  <si>
    <t>IMPRESORA LASERJET HP PRO M201DW, 26 PPM NEGRO, DUPLEX, WIFI</t>
  </si>
  <si>
    <t>PR-1672</t>
  </si>
  <si>
    <t>MULTIFUNCIONAL LASERJET HP PRO M225DW, 26 PPM NEGRO, DUPLEX, RED, FAX</t>
  </si>
  <si>
    <t>RAM-2102</t>
  </si>
  <si>
    <t>647899-B21</t>
  </si>
  <si>
    <t>MEMORIA DDR3 8 GB PARA SERVIDOR HP PROLIANT GEN8 PC3-12800R SINGLE RANK</t>
  </si>
  <si>
    <t>MEMORIA HP RDIM 8GB PC3L-12800R-11 (DDR3-1600) SINGLE RANK LV</t>
  </si>
  <si>
    <t>RAM-2306</t>
  </si>
  <si>
    <t>H6Y75AA#ABA</t>
  </si>
  <si>
    <t>MEMORIA SODIMM DDR3 4 GB PC1600 MHZ 1,35 V ZBOOK 430, 440, 820 G0 Y G1</t>
  </si>
  <si>
    <t>SAM-151</t>
  </si>
  <si>
    <t>E7W72A</t>
  </si>
  <si>
    <t>NAS HP STOREEASY 1440 8TB - 4 DISCOS 2TB SATA 4PUERTOS 1GB</t>
  </si>
  <si>
    <t>SCANNER HP ENTERPRISE FLOW 5000 S2, 25 PPM/50 IPM, 600 PPP, ADF, USB</t>
  </si>
  <si>
    <t>SERVIDOR HP PROLIANT MICROSERVER GEN8 INTEL PENTIUM DUAL CORE 2.5 GHZ / 2GB B120I NHP SATA 150W</t>
  </si>
  <si>
    <t>SERVIDOR HP PROLIANT ML310E V2 GEN8 XEON E3-1220V3 4-CORE 3.1GHZ//4GB//DVD-RW//SIN DD//B120I//350W</t>
  </si>
  <si>
    <t>SERVIDOR HP PROLIANT DL320E V2 GEN8 XEON E3-1240V3 4-CORE 3.4GHZ//8GB//SIN DD//P222/512//300W</t>
  </si>
  <si>
    <t>SERVIDOR HP PROLIANT ML310E V2 GEN8 XEON E3-1240V3 4-CORE 3.4GHZ//8GB//DVD-RW//500GB//B120I//460W</t>
  </si>
  <si>
    <t>SERVIDOR HP PROLIANT DL320E V2 GEN8 XEON E3-1220V3 4-CORE 3.1GHZ//4GB//SIN DD//B120I//300W</t>
  </si>
  <si>
    <t>SERVIDOR HP PROLIANT ML10 XEON E3-1220V2 4-CORE 3.1GHZ//2GB//SIN DD//B120I//300W</t>
  </si>
  <si>
    <t>SERVIDOR HP PROLIANT DL360P GEN8 XEON E5-2640V2 8-CORE 2.0 GHZ//16GB//SIN DD//P420/1GB//460W</t>
  </si>
  <si>
    <t>SERVIDOR HP PROLIANT DL380P GEN8 XEON E5-2630V2 6-CORE 2.6 GHZ//16GB//SIN DD//P420/1GB//460W</t>
  </si>
  <si>
    <t>SERVIDOR HP PROLIANT ML350P GEN8 XEON E5-2609 V2 4-CORE 2.5GHZ/4GB/DVD-ROM/SIN DD/P420/ZM/460W</t>
  </si>
  <si>
    <t>SWS-1612</t>
  </si>
  <si>
    <t>TC484AAE</t>
  </si>
  <si>
    <t>HP STOREVIRTUAL VSA 2014 SOFTWARE 4TB 3 PACK 3 A?OS (ELECTRONICA)</t>
  </si>
  <si>
    <t>UR-87</t>
  </si>
  <si>
    <t>EH958B</t>
  </si>
  <si>
    <t>UNIDAD DE RESPALDO HP STORE EVER LTO-5 ULTRIUM 3000 EXTERNA SAS</t>
  </si>
  <si>
    <t>UR-96</t>
  </si>
  <si>
    <t>C0L99A</t>
  </si>
  <si>
    <t>UNIDAD DE RESPALDO HP  STOREEVER LTO-6 ULTRIUM 6250 CON KIT DE MONTAJE EN RACK</t>
  </si>
  <si>
    <t>AC-1834</t>
  </si>
  <si>
    <t>INGHRWVIRDIAC6000</t>
  </si>
  <si>
    <t>LECTOR BIOMETRICO INGRESSIO VIRDI AC6000 ADICIONAL</t>
  </si>
  <si>
    <t>AC-3697</t>
  </si>
  <si>
    <t>INGHRWVIRDISR100</t>
  </si>
  <si>
    <t>LECTOR BIOMETRICO HUELLA DIGITAL ESCLAVO VIRDI SRF100 PARA AC2100, AC-4000, AC-5000</t>
  </si>
  <si>
    <t>AC-3954</t>
  </si>
  <si>
    <t>INGHRWFUJIENROLL</t>
  </si>
  <si>
    <t>ENROLADOR DE PALMA INGRESSIO PARA CAPTURAR EL PATRON DE VENAS</t>
  </si>
  <si>
    <t>AC-3955</t>
  </si>
  <si>
    <t>INGHRWFUJIPALMENTRY</t>
  </si>
  <si>
    <t>LECTOR CON TECNOLOGIA DE RECONOCIMIENTO DE VENAS INGRESS PARA MEJORAR LA SEGUIRIDAD DE ACCESO FISICO</t>
  </si>
  <si>
    <t>AC-3995</t>
  </si>
  <si>
    <t>INGHRWVIRDIELECTR</t>
  </si>
  <si>
    <t xml:space="preserve">ELECTROCHAPA PARA CONTROL DE ACCESOS </t>
  </si>
  <si>
    <t>AC-3996</t>
  </si>
  <si>
    <t xml:space="preserve">INGHRWVIRDIEB030 </t>
  </si>
  <si>
    <t>BOTON LIBERADOR EB030 CONTACTLESS</t>
  </si>
  <si>
    <t>AC-3999</t>
  </si>
  <si>
    <t>INGHRWHANVON110</t>
  </si>
  <si>
    <t>LECTOR BIOMETRICO FACIAL HANVON F110</t>
  </si>
  <si>
    <t>AC-4011</t>
  </si>
  <si>
    <t>INGHRWTACTIVOMINIANDROID</t>
  </si>
  <si>
    <t>LECTOR DE HUELLA DACTILAR INGRESSIO TARJETAS PARA ANDROID O IOS</t>
  </si>
  <si>
    <t>SWA-294</t>
  </si>
  <si>
    <t>INGSOLCRECIM500</t>
  </si>
  <si>
    <t>LICENCIA INGRESSIO INCREMENTO A 500 USUARIOS</t>
  </si>
  <si>
    <t>SWA-489</t>
  </si>
  <si>
    <t>INGSFWFUJI10000USR</t>
  </si>
  <si>
    <t>LICENCIAMIENTO INGRESSIO PARA 10,000 PERSONAS LECTOR DE PALMA</t>
  </si>
  <si>
    <t>SWA-490</t>
  </si>
  <si>
    <t>INGSFWFUJI20000USR</t>
  </si>
  <si>
    <t>LICENCIAMIENTO INGRESSIO PARA 20,000 PERSONAS LECTOR DE PALMA</t>
  </si>
  <si>
    <t>SWA-491</t>
  </si>
  <si>
    <t>INGSFWFUJI250USR</t>
  </si>
  <si>
    <t>LICENCIAMIENTO INGRESSIO PARA 250 PERSONAS LECTOR DE PALMA</t>
  </si>
  <si>
    <t>SWA-492</t>
  </si>
  <si>
    <t>INGSFWFUJI2500USR</t>
  </si>
  <si>
    <t>LICENCIAMIENTO INGRESSIO PARA 2500 PERSONAS LECTOR DE PALMA</t>
  </si>
  <si>
    <t>SWA-493</t>
  </si>
  <si>
    <t>INGSFWFUJI5000USR</t>
  </si>
  <si>
    <t>LICENCIAMIENTO INGRESSIO PARA 5000 PERSONAS LECTOR DE PALMA</t>
  </si>
  <si>
    <t>SWA-494</t>
  </si>
  <si>
    <t>INGSFWFUJI1000USR</t>
  </si>
  <si>
    <t>LICENCIAMIENTO INGRESSIO PARA 1000 PERSONAS LECTOR DE PALMA</t>
  </si>
  <si>
    <t>SWA-496</t>
  </si>
  <si>
    <t>INGSFWVEXTRACTOR</t>
  </si>
  <si>
    <t>LICENCIA EXTRACTOR PARA LECTOR LUMISP INGRESSIO</t>
  </si>
  <si>
    <t>SWA-497</t>
  </si>
  <si>
    <t>INGSFWVMATCHER</t>
  </si>
  <si>
    <t>LICENCIA VERIFINGER MATCHER 6.2 INGRESSIO</t>
  </si>
  <si>
    <t>SWS-1664</t>
  </si>
  <si>
    <t>INGSFWNITSDKONLY</t>
  </si>
  <si>
    <t>SDK NITGEN KDI (SIN LECTOR) INGRESSIO</t>
  </si>
  <si>
    <t>GABINETE 19 PULGADAS 9 U.R. INTELLINET PARA MONTAJE EN PARED, METAL NEGRO</t>
  </si>
  <si>
    <t>JACK INTELLINET CAT 5E DE IMPACTO BLANCO</t>
  </si>
  <si>
    <t>JACK INTELLINET CAT 5E DE IMPACTO ROJO</t>
  </si>
  <si>
    <t>ORGANIZADOR HORIZONTAL INTELLINET PARA RACK  2U CON TAPA</t>
  </si>
  <si>
    <t>GABINETE 19 PULGADAS 6 U.R. INTELLINET PARA MONTAJE EN PARED, METAL NEGRO</t>
  </si>
  <si>
    <t>GABINETE 19 PULGADAS 15 U.R. INTELLINET PARA MONTAJE EN PARED, METAL NEGRO</t>
  </si>
  <si>
    <t>GABINETE 19 PULGADAS 12 U.R. INTELLINET PARA MONTAJE EN PARED, METAL NEGRO</t>
  </si>
  <si>
    <t>JACK INTELLINET CAT 5E DE IMPACTO MARFIL</t>
  </si>
  <si>
    <t>AC-3513</t>
  </si>
  <si>
    <t>678051</t>
  </si>
  <si>
    <t>CHAROLA FIJA INTELLINET PARA RACK O GABINETE PARA 4 POSTES 19 PULGADAS// VENTILADA</t>
  </si>
  <si>
    <t>RACK 19 PULGADAS INTELLINET DE 4 POSTES 26 U.R. // NEGRO</t>
  </si>
  <si>
    <t>GABINETE 19 12 U.R. MURAL INTELLINET 520*400 COLOR NEGRO</t>
  </si>
  <si>
    <t>CHAROLA FIJA INTELLINET PARA GABINETE DE 4 POSTES // CARGA 100 KG // VENTILADA</t>
  </si>
  <si>
    <t>ORGANIZADOR VERTICAL INTELLINET PARA RACK 48 U.R. NEGRO</t>
  </si>
  <si>
    <t>AC-3984</t>
  </si>
  <si>
    <t>711586</t>
  </si>
  <si>
    <t>RACK INTELLINET DE 19 PULGADAS, 4 POSTES 48 U.R.  METAL NEGRO</t>
  </si>
  <si>
    <t>AC-4019</t>
  </si>
  <si>
    <t>204163</t>
  </si>
  <si>
    <t>RACK 19 PULGADAS INTELLINET DE 4 POSTES 42 U.R. // NEGRO</t>
  </si>
  <si>
    <t>CN-1070</t>
  </si>
  <si>
    <t>325899</t>
  </si>
  <si>
    <t>BOBINA CAT 5E INTELLINET UTP 305M SOLIDA GRIS</t>
  </si>
  <si>
    <t>AC-3951</t>
  </si>
  <si>
    <t>NC1</t>
  </si>
  <si>
    <t>MO-59</t>
  </si>
  <si>
    <t>PFT 200M</t>
  </si>
  <si>
    <t>MUEBLES PARA OFICINA</t>
  </si>
  <si>
    <t>CARRITO INTELIGENTE DE ALMACENAMIENTO Y RECARGA PARA HASTA 40 TABLETS</t>
  </si>
  <si>
    <t>MO-60</t>
  </si>
  <si>
    <t>PFL 200M</t>
  </si>
  <si>
    <t>CARRITO INTELIGENTE DE ALMACENAMIENTO Y RECARGA PARA 32 LAPTOPS HASTA 15 PULGADAS</t>
  </si>
  <si>
    <t>SWS-1093</t>
  </si>
  <si>
    <t>KL1149DCAFR</t>
  </si>
  <si>
    <t>KASPERSKY ANTIVIRUS 2014 1 DT RENEWAL 1 A?O (ELECTRONICO)</t>
  </si>
  <si>
    <t>SWS-1173</t>
  </si>
  <si>
    <t>KL1149DCADS</t>
  </si>
  <si>
    <t>KASPERSKY ANTIVIRUS 2014 1 DT 2 YEAR (ELECTRONICO)</t>
  </si>
  <si>
    <t xml:space="preserve">  KASPERSKY ENDPOINT SECURITY FOR BUSINESS - SELECT	BAND S: 150-249	BASE	1 YEAR	ELECTRONICO</t>
  </si>
  <si>
    <t xml:space="preserve">  KASPERSKY ENDPOINT SECURITY FOR BUSINESS - SELECT	BAND P: 25-49	BASE	2 YEAR	ELECTRONICO</t>
  </si>
  <si>
    <t xml:space="preserve">  KASPERSKY ENDPOINT SECURITY FOR BUSINESS - SELECT	BAND Q: 50-99	BASE	2 YEAR	ELECTRONICO</t>
  </si>
  <si>
    <t xml:space="preserve">  KASPERSKY ENDPOINT SECURITY FOR BUSINESS - SELECT	BAND K: 10-14	BASE	3 YEAR	ELECTRONICO</t>
  </si>
  <si>
    <t xml:space="preserve">  KASPERSKY ENDPOINT SECURITY FOR BUSINESS - SELECT	BAND M: 15-19	BASE	3 YEAR	ELECTRONICO</t>
  </si>
  <si>
    <t xml:space="preserve">  KASPERSKY ENDPOINT SECURITY FOR BUSINESS - SELECT	BAND N: 20-24	BASE	3 YEAR	ELECTRONICO</t>
  </si>
  <si>
    <t>SWS-1228</t>
  </si>
  <si>
    <t>KL4863DARTS</t>
  </si>
  <si>
    <t>KASPERSKY ENDPOINT SECURITY FOR BUSINESS - SELECT BAND R: 100-149	BASE	3 YEAR	ELECTRONICO</t>
  </si>
  <si>
    <t xml:space="preserve">  KASPERSKY ENDPOINT SECURITY FOR BUSINESS - ADVANCED	BAND P: 25-49	BASE	1 YEAR	ELECTRONICO</t>
  </si>
  <si>
    <t>KASPERSKY ENDPOINT SECURITY FOR BUSINESS - SELECT BAND M: 15-19 RENEWAL 1 YEAR ELECTRONICO</t>
  </si>
  <si>
    <t>SWS-1270</t>
  </si>
  <si>
    <t>KL4863DATDR</t>
  </si>
  <si>
    <t>KASPERSKY ENDPOINT SECURITY FOR BUSINESS - SELECT BAND T: 250-499 RENEWAL 2 A?OS ELECTRONICO</t>
  </si>
  <si>
    <t>KASPERSKY ENDPOINT SECURITY FOR BUSINESS - SELECT BAND N: 20-24 RENEWAL 2 YEAR ELECTRONICO</t>
  </si>
  <si>
    <t>KASPERSKY INTERNET SECURITY MULTIDISPOSITIVOS 2014 1 DT 3 YEAR (ELECTRONICO)</t>
  </si>
  <si>
    <t>SWS-1312</t>
  </si>
  <si>
    <t>KL4863DASTR</t>
  </si>
  <si>
    <t>KASPERSKY ENDPOINT SECURITY FOR BUSINESS - SELECT BAND S: 150-249 RENEWAL	3 YEAR ELECTRONICO</t>
  </si>
  <si>
    <t>SWS-1341</t>
  </si>
  <si>
    <t>KL4863DARFE</t>
  </si>
  <si>
    <t>KASPERSKY ENDPOINT SECURITY FOR BUSINESS - SELECT BAND R: 100-149 EDUCATIONAL 1 A?O ELECTRONICO</t>
  </si>
  <si>
    <t>SWS-1397</t>
  </si>
  <si>
    <t>KL4313DATFH</t>
  </si>
  <si>
    <t>KASPERSKY SECURITY FOR MAIL SERVER BAND T: 250-499 ADD-ON 1 YEAR ELECTRONICO</t>
  </si>
  <si>
    <t>SWS-1398</t>
  </si>
  <si>
    <t>KL4863DATFQ</t>
  </si>
  <si>
    <t>KASPERSKY ENDPOINT SECURITY FOR BUSINESS - SELECT BAND T: 250-499 EDUCATIONAL RENEWAL 1 YEAR ELEC</t>
  </si>
  <si>
    <t>KASPERSKY INTERNET SECURITY - MULTIDISPOSITIVOS 1 USR 1 A RENOVACION (CAJA)</t>
  </si>
  <si>
    <t xml:space="preserve"> KASPERSKY INTERNET SECURITY - MULTIDISPOSITIVOS 3 USRS 1 A RENOVACION (CAJA)</t>
  </si>
  <si>
    <t>KASPERSKY SMALL OFFICE SECURITY 3 1FS+7WKS+7MD BASE 1 YEAR (ELECTRONICO)</t>
  </si>
  <si>
    <t>KASPERSKY SMALL OFFICE SECURITY 3 1FS+10WKS+10MD BASE 1 YEAR (ELECTRONICO)</t>
  </si>
  <si>
    <t>KASPERSKY SMALL OFFICE SECURITY 3 2FS+15WKS+15MD	BASE 1 YEAR (ELECTRONICO)</t>
  </si>
  <si>
    <t>KASPERSKY SMALL OFFICE SECURITY 3 1FS+6WKS+6MD BASE 1 YEAR (ELECTRONICO)</t>
  </si>
  <si>
    <t xml:space="preserve">KASPERSKY ENDPOINT SECURITY FOR BUSINESS - SELECT BAND S: 150-249 GOVERNMENTAL RENEWAL 1 A? </t>
  </si>
  <si>
    <t>SWS-1590</t>
  </si>
  <si>
    <t>TMKS-123</t>
  </si>
  <si>
    <t>KASPERSKY ANTI-VIRUS 2015 5 USRS 1 A NUEVA (CAJA)</t>
  </si>
  <si>
    <t>SWS-1591</t>
  </si>
  <si>
    <t>TMKS-121</t>
  </si>
  <si>
    <t>KASPERSKY ANTI-VIRUS 2015 1 USR 1 A NUEVA (CAJA)</t>
  </si>
  <si>
    <t>SWS-1592</t>
  </si>
  <si>
    <t>TMKS-122</t>
  </si>
  <si>
    <t>KASPERSKY ANTI-VIRUS 2015 3 USRS 1 A NUEVA (CAJA)</t>
  </si>
  <si>
    <t>SWS-1593</t>
  </si>
  <si>
    <t>TMKS-125</t>
  </si>
  <si>
    <t>KASPERSKY INTERNET SECURITY - MULTIDISPOSITIVOS 2015 1 USR + 1 USR 1 A NUEVA (CAJA)</t>
  </si>
  <si>
    <t>SWS-1594</t>
  </si>
  <si>
    <t>TMKS-127</t>
  </si>
  <si>
    <t>KASPERSKY INTERNET SECURITY - MULTIDISPOSITIVOS 2015 5 USRS 1 A NUEVA (CAJA)</t>
  </si>
  <si>
    <t>SWS-1595</t>
  </si>
  <si>
    <t>TMKS-124</t>
  </si>
  <si>
    <t>KASPERSKY ANTI-VIRUS 2015 10 USRS 1 A NUEVA (CAJA)</t>
  </si>
  <si>
    <t>SWS-1596</t>
  </si>
  <si>
    <t>TMKS-128</t>
  </si>
  <si>
    <t>KASPERSKY INTERNET SECURITY - MULTIDISPOSITIVOS 2015 10 USRS 1 A NUEVA (CAJA)</t>
  </si>
  <si>
    <t>SWS-1597</t>
  </si>
  <si>
    <t>KL4863DATTS</t>
  </si>
  <si>
    <t>KASPERSKY ENDPOINT SECURITY FOR BUSINESS - SELECT BAND T: 250-499 BASE 3 YEAR ELECTRONICO</t>
  </si>
  <si>
    <t>SWS-1598</t>
  </si>
  <si>
    <t>TMKS-126</t>
  </si>
  <si>
    <t>KASPERSKY INTERNET SECURITY - MULTIDISPOSITIVOS 2015 3 USRS + 1 USR 1 A NUEVA (CAJA)</t>
  </si>
  <si>
    <t>SWS-1599</t>
  </si>
  <si>
    <t>KL4863DANTQ</t>
  </si>
  <si>
    <t>KASPERSKY ENDPOINT SECURITY FOR BUSINESS - SELECT BAND N: 20-24 EDUCATIONAL RENEWAL 3 YEAR ELECTRONI</t>
  </si>
  <si>
    <t>SWS-1615</t>
  </si>
  <si>
    <t>KL4863DAKTC</t>
  </si>
  <si>
    <t>KASPERSKY ENDPOINT SECURITY FOR BUSINESS - SELECT BAND K: 10-14 GOVERNMENTAL 3 A?OS ELECTRONICO</t>
  </si>
  <si>
    <t>SWS-1623</t>
  </si>
  <si>
    <t>KL4863DATDQ</t>
  </si>
  <si>
    <t>KASPERSKY ENDPOINT SECURITY FOR BUSINESS - SELECT BAND T: 250-499 EDUCATIONAL RENEWAL	2 YEAR ELECTRO</t>
  </si>
  <si>
    <t>SWS-1640</t>
  </si>
  <si>
    <t>KL4863DANTE</t>
  </si>
  <si>
    <t>KASPERSKY ENDPOINT SECURITY FOR BUSINESS - SELECT BAND N: 20-24 EDUCATIONAL 3 A?OS ELECTRONICO</t>
  </si>
  <si>
    <t>SWS-1642</t>
  </si>
  <si>
    <t>KL4528DCPFR</t>
  </si>
  <si>
    <t>KASPERSKY SMALL OFFICE SECURITY 3 3FS + 25WKS + 25MD	RENEWAL 1 A??O (ELECTRONICO)</t>
  </si>
  <si>
    <t>SWS-1663</t>
  </si>
  <si>
    <t>KL4528DCFDS</t>
  </si>
  <si>
    <t>KASPERSKY SMALL OFFICE SECURITY 3 1FS + 6WKS+6MD	BASE 2 YEAR ELECTRONICO</t>
  </si>
  <si>
    <t>SWS-1665</t>
  </si>
  <si>
    <t>KL4863DARTW</t>
  </si>
  <si>
    <t>KASPERSKY ENDPOINT SECURITY FOR BUSINESS - SELECT BAND R: 100-149	CROSS-GRADE*	3 A?OS ELECTRONICO</t>
  </si>
  <si>
    <t>KASPERSKY SMALL OFFICE SECURITY 2 1SVR+10WS	BASE 1 YEAR CAJA (FISICO)</t>
  </si>
  <si>
    <t>CS-464</t>
  </si>
  <si>
    <t>CG04R0RIHB010PXO</t>
  </si>
  <si>
    <t>GABINETE EAGLE WARRIOR GAMING CG-04R0 VERDE ATX/MICRO ATX SIN FUENTE</t>
  </si>
  <si>
    <t>CS-465</t>
  </si>
  <si>
    <t>CG6F27RAHB0020PX</t>
  </si>
  <si>
    <t>GABINETE GAMING CG-6F27 MALLA MICRO ATX SIN FUENTE</t>
  </si>
  <si>
    <t>CS-466</t>
  </si>
  <si>
    <t>CG05R0RIHB010PXO</t>
  </si>
  <si>
    <t>GABINETE EAGLE WARRIOR GAMING CG-05R0 ROJO ATX/MICRO ATX SIN FUENTE</t>
  </si>
  <si>
    <t>PW350ERG0010PX</t>
  </si>
  <si>
    <t>AC-3936</t>
  </si>
  <si>
    <t>DPS-540USB</t>
  </si>
  <si>
    <t>FR-792</t>
  </si>
  <si>
    <t>20014 USB/RSN</t>
  </si>
  <si>
    <t>NOBREAK KOBLENZ 20014, 2000VA/1600W, ONDA SENOIDAL PURA, RACK/TORRE 5 CONT. 120V, 132-108VA</t>
  </si>
  <si>
    <t>MALETIN LENOVO THINKPAD PROFESSIONAL TOPLOAD CASE HASTA 15.6 (4X40E77323)</t>
  </si>
  <si>
    <t>HD-867</t>
  </si>
  <si>
    <t>0C19502</t>
  </si>
  <si>
    <t>DISCO DURO LENOVO 1 TB 7.2K 3.5 THINKSERVER TS140/TS440 ENTERPRISE SATA 6GBPS</t>
  </si>
  <si>
    <t>MONITOR LED LENOVO THINKVISION 19.5 WIDE 1600X900 LT2013S BACKLIT PANEL, 600:1 , VGA, ENERGY STAR</t>
  </si>
  <si>
    <t>MNL-746</t>
  </si>
  <si>
    <t>60B8AAR6US</t>
  </si>
  <si>
    <t>NOT-2557</t>
  </si>
  <si>
    <t>20C60053LS</t>
  </si>
  <si>
    <t>THINKPAD EDGE E540 CORE I5-4200M 2.5GHZ/4GB/500GB/15.6/DVD/WIFI+BT/FPR/NUMPAD/CAM/6C/WIN7PRO64+W8DVD</t>
  </si>
  <si>
    <t>TABLETA IDEAPAD YOGA 8 GRIS MTK8125 QC 1.2 GHZ/1GB LPDDR2/16GB DD/ANDROID 4.2</t>
  </si>
  <si>
    <t>NOT-2670</t>
  </si>
  <si>
    <t>59373053</t>
  </si>
  <si>
    <t>IDEAPAD S400 PLATA CORE I3 3217U 1.8GHZ/4GB/500GB 5400RPM/14 TOUCH HD (1366X768)/ RJ45/ WINDOWS 8 EM</t>
  </si>
  <si>
    <t>NOT-2870</t>
  </si>
  <si>
    <t>20AVA0BMLM</t>
  </si>
  <si>
    <t>THINKPAD NOTEBOOK L540 CORE I5 4210M 2.6GHZ/6GB/1TB/15.6/DVD/ABGN+BT/CAM/6C/FP/WIN7 PRO64/WIN8.1 PRO</t>
  </si>
  <si>
    <t>NOT-2892</t>
  </si>
  <si>
    <t>20C5A08RLS</t>
  </si>
  <si>
    <t>THINKPAD E440 CORE I5 4210M 2.6GHZ/4GB/500GB/14/FPR/DVD/BT/CAM/GIGABIT/6CEL/WIN7 PRO 64 / 8.1 PRO 64</t>
  </si>
  <si>
    <t>NOT-2893</t>
  </si>
  <si>
    <t>20B7A1GVLM</t>
  </si>
  <si>
    <t>THINKPAD T440 ULTRABOOK CORE I5-4210U 1.7GHZ/4GB/500GB+16SSD/14/BT/WIN7 PRO/WIN 8 PRO+BAT EXT 6CEL</t>
  </si>
  <si>
    <t>NOT-2894</t>
  </si>
  <si>
    <t>20ASA12ELM</t>
  </si>
  <si>
    <t>THINKPAD NOTEBOOK L440 CORE I5 4210M 2.6GHZ/4GB/500GB/14/DVD/FPR/CAM/6C/WIN7PRO64/ WIN8.1 PRO64 RM</t>
  </si>
  <si>
    <t>NOT-2895</t>
  </si>
  <si>
    <t>20AWA13HLM</t>
  </si>
  <si>
    <t>THINKPAD T440P CORE I7-4710MQ 2.5GHZ/8GB/1TB/14/BT/6CEL/CAM/DVD/FPR/WIN8 PRO 64</t>
  </si>
  <si>
    <t>NOT-2896</t>
  </si>
  <si>
    <t>20C5A08SLS</t>
  </si>
  <si>
    <t>THINKPAD E440 TOUCH CORE I5-4210M 2.6GHZ/4GB/500GB/14/ DVD/ WIFI+BT/ CAM 720P/FPR/6C/WIN 8.1 PRO 64</t>
  </si>
  <si>
    <t>NOT-2901</t>
  </si>
  <si>
    <t>20ASA1DQLM</t>
  </si>
  <si>
    <t>THINKPAD L440 CORE I5 4210M 2.5GHZ/ 8GB/ 128GB/ 14/ DVD/ GIGABIT/ CAM/ 6C/ WIN 7 PRO 64/ WIN8.1PRO64</t>
  </si>
  <si>
    <t>NOT-2902</t>
  </si>
  <si>
    <t>3351B3S</t>
  </si>
  <si>
    <t>THINKPAD T430U ULTRABOOK CORE I5-3337U 1.8GHZ/ 4GB/ 500GB/ VIDEO INT/ 14/ FPT/ WIFI/ 3C/ WIN 8 PRO64</t>
  </si>
  <si>
    <t>NOT-2904</t>
  </si>
  <si>
    <t>20C500AWLS</t>
  </si>
  <si>
    <t>THINKPAD E440 CORE I3-4100M 2.5GHZ/4GB/500GB/14/DVD/WIFI+BT/CAM 720P/FPR/6C/GIGABIT/WIN 7 PRO</t>
  </si>
  <si>
    <t>NOT-2932</t>
  </si>
  <si>
    <t>80FY0055LM</t>
  </si>
  <si>
    <t>IDEAPAD G40-30 NEGRA CELERON N2830 2.1GHZ/ 2GB/ 1TB/ 14 LCD/ HDMI/ DVDRW/ WIFI+BT/ 4CEL/ WIN 8.1 64B</t>
  </si>
  <si>
    <t>NOT-2943</t>
  </si>
  <si>
    <t>59410253</t>
  </si>
  <si>
    <t>TABLET LENOVO IDEAPAD A3300-F TAB 7 MTK 8382 QC 1.3GHZ/ 1GB LPDDR2 /8GB /ANDROID 4.2/2G+VOZ/BLANCA</t>
  </si>
  <si>
    <t>NOT-2944</t>
  </si>
  <si>
    <t>20ASA1DFLM</t>
  </si>
  <si>
    <t>THINKPAD NOTEBOOK L440 CORE I3 4000 2.4GHZ/4GB/1TB/14/DVD/6C/WIN7PRO64/WIN8.1 PRO DOCK+BACKPACK</t>
  </si>
  <si>
    <t>NOT-2948</t>
  </si>
  <si>
    <t>59416371</t>
  </si>
  <si>
    <t>NOT-2949</t>
  </si>
  <si>
    <t>59425829</t>
  </si>
  <si>
    <t>IDEAPAD FLEX 2 AMD A6-6310 1.8GHZ/ 8GB/ 500GB/ 14 TOUCH/ WINDOWS 8.1 EM/ NEGRA</t>
  </si>
  <si>
    <t>NOT-2950</t>
  </si>
  <si>
    <t>59418235</t>
  </si>
  <si>
    <t>IDEAPAD NOTEBOOK Y50-70 CORE I7 4710HQ QC 2.5GHZ/ 8GB/ 1TB/ DVDRW/ 15.6 FHD/ VIDEO 2GB/ WIN 8 GAMER</t>
  </si>
  <si>
    <t>NOT-2951</t>
  </si>
  <si>
    <t>20AMA2WJLM</t>
  </si>
  <si>
    <t>THINKPAD X240 CORE I5-4210U 1.7GHZ/4GB/500GB/12.5/WIFI+BT/TPM/FPR/6C/WIN7PRO 64/ WIN8 RM</t>
  </si>
  <si>
    <t>PC-1923</t>
  </si>
  <si>
    <t>57327908</t>
  </si>
  <si>
    <t>PC-1939</t>
  </si>
  <si>
    <t>10A6A0RQLS</t>
  </si>
  <si>
    <t>THINKCENTRE M93P TORRE CORE I7-4790 VP 3.6GHZ/8GB/1TB/VID INT/DVDRW/GIGABIT/WIN8.1 PRO64/WIN7 PRO64</t>
  </si>
  <si>
    <t>PC-1940</t>
  </si>
  <si>
    <t>10AXA1E6LS</t>
  </si>
  <si>
    <t>THINKCENTRE M73E TINY CORE I3 4150T 3.0GHZ/4GB/500GB/WIFI/SLIM DVD/GIGABIT/WIN8.1 PRO 64/WIN7 PRO</t>
  </si>
  <si>
    <t>THINKCENTRE AIO M73Z 20 CORE I5-4460S 2.9GHZ/4GB/500GB/WIFI AC+BT/CARD READER/DVD-RW/WIN 8.1 PRO 64</t>
  </si>
  <si>
    <t>PC-1978</t>
  </si>
  <si>
    <t>10BBA0HALS</t>
  </si>
  <si>
    <t>THINKCENTRE M73Z AIO CORE I7-4790S 3.2GHZ/8GB/1TB/20/SLIM DVD/GIGABIT/BT/CAM/WIN8.1 PRO64/W7 PRO64</t>
  </si>
  <si>
    <t>PC-1981</t>
  </si>
  <si>
    <t>10DE0012LD</t>
  </si>
  <si>
    <t>PC-1982</t>
  </si>
  <si>
    <t>10B4A0TPLS</t>
  </si>
  <si>
    <t>THINKCENTRE M73 SFF CORE I3 4150 3.5GHZ/4GB/1TB/DVD/VIDEO INTEL/GIGABIT/WIN 7 PRO64 + WIN 8 PRO64RM</t>
  </si>
  <si>
    <t>PC-1983</t>
  </si>
  <si>
    <t>10AHA0UJLS</t>
  </si>
  <si>
    <t>THINKCENTRE M83 SFF CORE I5-4460 3.2GHZ/4GB/500GB/DVD/GIGABIT/CARD READER/WIN8.1 PRO WIN7PRO</t>
  </si>
  <si>
    <t>PC-1984</t>
  </si>
  <si>
    <t>10ABA042LS</t>
  </si>
  <si>
    <t>THINKCENTRE M93P TINY CORE I5 4590T 2.0GHZ/4GB/500GB/VIDEO INTEL/GIGABIT/ MONT VESA/WIN 8.1 WIN7 PRO</t>
  </si>
  <si>
    <t>NAS LENOVO-IOMEGA IX2 6TB (2X3TB)/1PTO RED/1PTO USB/25 USERS/NVR PARA 4CAMARAS/WIND-MAC-LINUX-ANDRO</t>
  </si>
  <si>
    <t>NAS LENOVO-IOMEGA PX2-300D 2TB (2X1TB)PRO/2PTOS RED/3PTOS USB/50 USERS/NVR PARA 16 CAM /ACTIVE DIREC</t>
  </si>
  <si>
    <t>NAS LENOVO-IOMEGA PX2-300D 4TB (2X2TB) PRO/2PTOS RED/3PTOS USB/50 USERS/NVR PARA 16CAM/ACTIVE DIRECT</t>
  </si>
  <si>
    <t>SAM-147</t>
  </si>
  <si>
    <t>70CJ9003LA</t>
  </si>
  <si>
    <t>NAS LENOVO-IOMEGA PX4-400D PRO/16 TB (4X4TB)/ 2 USB /1HDMI /NVR PARA 16 CAMARAS/ VMWARE</t>
  </si>
  <si>
    <t>SAM-148</t>
  </si>
  <si>
    <t>70BJ9007LA</t>
  </si>
  <si>
    <t>NAS LENOVO-IOMEGA PX4-300R SERVER CLASS, 8TB (4X2TB) /NVR PARA 32 CAMARAS / 150 USERS SIMULTANEOS</t>
  </si>
  <si>
    <t>NAS LENOVO-IOMEGA IX2 2TB/1PTO RED/1PTO USB/25 USUARIOS/VIDEOVIGILANCIA/WIND-MAC-LINUX-AND</t>
  </si>
  <si>
    <t>NAS LENOVO-IOMEGA IX4 8TB (4X2TB)/2PTOS RED/3PTOS USB/50 USERS/NVR PARA 8CAMARAS/WIND-MAC-LINUX-ANDR</t>
  </si>
  <si>
    <t>NAS LENOVO-IOMEGA IX2 4TB (2X2TB)/1PTO RED/1PTO USB/25 USERS/NVR PARA 4 CAMARAS/WIND-MAC-LINUX-AND</t>
  </si>
  <si>
    <t>NAS LENOVO-IOMEGA IX4 12TB(4X3TB)/2PTOS RED/3PTOS USB/50 USERS/NVR PARA 8CAMARAS/WIND-MAC-LINUX-ANDR</t>
  </si>
  <si>
    <t>NAS LENOVO-IOMEGA IX4 4TB (4X1TB)/2PTOS RED/3PTOS USB/50 USERS/NVR PARA 8CAMARAS/WIND-MAC-LINUX-ANDR</t>
  </si>
  <si>
    <t>SWS-1641</t>
  </si>
  <si>
    <t>4XI0E51560</t>
  </si>
  <si>
    <t>WINDOWS SERVER 2012 R2 FOUNDATION ROK MULTILENGUAJE (1 CPU) PARA THINKSERVER TS140/TS440 (FISICO)</t>
  </si>
  <si>
    <t>CN-2018</t>
  </si>
  <si>
    <t>C734X20G</t>
  </si>
  <si>
    <t>KIT FOTOCONDUCTOR LEXMARK C734X20G 20,000 PAG C734/ C736/ C746/ C748 Y X734/ X738/ X748</t>
  </si>
  <si>
    <t>TONER LEXMARK NEGRO 808SK RENDIMIENO ESTANDAR PARA CX310, CX410. CX510</t>
  </si>
  <si>
    <t>CN-2342</t>
  </si>
  <si>
    <t>70C80C0</t>
  </si>
  <si>
    <t>TONER LEXMARK CYAN 708C RENDIMIENO ESTANDAR PARA CS310, CS410</t>
  </si>
  <si>
    <t>CN-2343</t>
  </si>
  <si>
    <t>80C8SC0</t>
  </si>
  <si>
    <t>TONER LEXMARK NEGRO 808SC RENDIMIENO ESTANDAR 2,000 PAG, P/CX310, CX410. CX510</t>
  </si>
  <si>
    <t>CN-2345</t>
  </si>
  <si>
    <t>50F4000</t>
  </si>
  <si>
    <t>TONER LEXMARK NEGRO P/MS310, MS410, MS510, MS610, 1500 PAG</t>
  </si>
  <si>
    <t>CN-2346</t>
  </si>
  <si>
    <t>70C80M0</t>
  </si>
  <si>
    <t>CN-2351</t>
  </si>
  <si>
    <t>80C8SM0</t>
  </si>
  <si>
    <t>TONER LEXMARK MAGENTA 808SM RENDIMIENO ESTANDAR 2,000 PAG, PARA CX310, CX410. CX510</t>
  </si>
  <si>
    <t>CN-2357</t>
  </si>
  <si>
    <t>50F4H00</t>
  </si>
  <si>
    <t>TONER LEXMARK 504H NEGRO DE ALTO RENDIMIENTO</t>
  </si>
  <si>
    <t>CN-2365</t>
  </si>
  <si>
    <t>60F4H00</t>
  </si>
  <si>
    <t>TONER LEXMARK NEGRO #604H ALTO RENDIMIENTO PARA MX310, MX410. MX510, MX61, MX610, MX611</t>
  </si>
  <si>
    <t>CN-2461</t>
  </si>
  <si>
    <t>80C8HK0</t>
  </si>
  <si>
    <t>TONER LEXMARK NEGRO 808HK ALTO RENDIMIENTO 4,000 PAG, CX310DN, CX410DE, CX510DE</t>
  </si>
  <si>
    <t>CN-2462</t>
  </si>
  <si>
    <t>80C8HC0</t>
  </si>
  <si>
    <t>TONER LEXMARK CIAN 808HK ALTO RENDIMIENTO CX310DN, 3,000 PAG, CX410DE, CX510DE</t>
  </si>
  <si>
    <t>CN-2463</t>
  </si>
  <si>
    <t>80C8HM0</t>
  </si>
  <si>
    <t>TONER LEXMARK MAGENTA 808HK ALTO RENDIMIENTO, 3,000 PAG, CX310DN, CX410DE, CX510DE</t>
  </si>
  <si>
    <t>CN-2464</t>
  </si>
  <si>
    <t>80C8HY0</t>
  </si>
  <si>
    <t>TONER LEXMARK AMARILLO 808HK ALTO RENDIMIENTO 3,000 PAG, CX310DN, CX410DE, CX510DE</t>
  </si>
  <si>
    <t>CN-2499</t>
  </si>
  <si>
    <t>60F4X00</t>
  </si>
  <si>
    <t>TONER LEXMARK NEGRO EXTRA ALTO RENDIMIENTO</t>
  </si>
  <si>
    <t>PR-1586</t>
  </si>
  <si>
    <t>28C0550</t>
  </si>
  <si>
    <t>MULTIFUNCIONAL LASER A COLOR LEXMARK CX310DN, 25 PPM NEGRO/COLOR, DUPLEX, RED</t>
  </si>
  <si>
    <t>PR-1587</t>
  </si>
  <si>
    <t>28D0550</t>
  </si>
  <si>
    <t>MULTIFUNCIONAL LASER A COLOR LEXMARK CX410DE, 32 PPM COLOR, DUPLEX, RED</t>
  </si>
  <si>
    <t>PR-1588</t>
  </si>
  <si>
    <t>28E0050</t>
  </si>
  <si>
    <t>IMPRESORA LASER A COLOR LEXMARK CS510DE, 32 PPM NEGRO/COLOR, DUPLEX, RED</t>
  </si>
  <si>
    <t>PR-1625</t>
  </si>
  <si>
    <t>28E0500</t>
  </si>
  <si>
    <t>MULTIFUNCIONAL LASER A COLOR LEXMARK CX510DE, 32 PPM COLOR, DUPLEX, ETASK</t>
  </si>
  <si>
    <t>PR-1667</t>
  </si>
  <si>
    <t>35S5701</t>
  </si>
  <si>
    <t>MULTIFUNCIONAL LASER LEXMARK MX410DE, 40PPM NEGRO, DUPLEX ETASK</t>
  </si>
  <si>
    <t>MC-23</t>
  </si>
  <si>
    <t>CM9540</t>
  </si>
  <si>
    <t>EQUIPOS DE AUDIO</t>
  </si>
  <si>
    <t>MINI COMPONENTE LG 2300W BLUETOOTH NFC</t>
  </si>
  <si>
    <t>MCW-254</t>
  </si>
  <si>
    <t>GH24NSC0</t>
  </si>
  <si>
    <t>TELEVISION LED LG 42 FULL HD, 2 HDMI, 1 USB, 60 HZ, SMART ENERGY SAVING</t>
  </si>
  <si>
    <t>TELEVISION LED LG 42 SMART TV, FULL HD, HDMI, USB, WI-FI, DLNA, 60HZ, SMART ENERGY SAVING DIVX HD</t>
  </si>
  <si>
    <t>TV-MONITOR LED LG 20 WIDESCREEN HD NEGRO HDMI VGA SUPER ENERGY SAVING</t>
  </si>
  <si>
    <t>TELEVISION LED LG 42, SMART TV, CINEMA 3D, FULL HD, WEBOS, HDMI, USB, WI-FI, DLNA,120 HZ</t>
  </si>
  <si>
    <t>TELEVISION LED LG 50, SMART TV, CINEMA 3D, FULL HD, 3 HDMI, 3 USB, WI-FI, DLNA, 120 HZ</t>
  </si>
  <si>
    <t>TELEVISION LED LG 55, SMART TV, CINEMA 3D, FULL HD, 3 HDMI, 3 USB, WI-FI, DLNA, 120 HZ</t>
  </si>
  <si>
    <t>TELEVISION LED LG 50, SMART TV, FULL HD, 3 HDMI, 3 USB, WI-FI, DLNA,120 HZ</t>
  </si>
  <si>
    <t>TELEVISION LED LG 32, SMART TV, HD, 3 HDMI, 3 USB, 60 HZ, DLNA SMART SHARE</t>
  </si>
  <si>
    <t>TV-MONITOR LED LG 24 WIDESCREEN HD NEGRO HDMI VGA SUPER ENERGY SAVING</t>
  </si>
  <si>
    <t>TV-MONITOR LED LG 23 IPS WIDESCREEN FULL HD NEGRO HDMI VGA VESA PIP 35W</t>
  </si>
  <si>
    <t>TV-MONITOR LED LG 18.5 WIDESCREEN HD NEGRO HDMI USB VGA SUPER ENERGY SAVING</t>
  </si>
  <si>
    <t>TELEVISION LED LG 60, SMART TV , CINEMA 3D, FULL HD, 3 HDMI, 3 USB, WI-FI, DLNA, 120 HZ</t>
  </si>
  <si>
    <t>TELEVISION LED LG 42, FULL HD, 2 HDMI, 1 USB, 60 HZ, SMART ENERGY SAVING</t>
  </si>
  <si>
    <t>TELEVISION LED LG 32, HD, 2 HDMI, 1 USB, 60 HZ, COLOR GRIS, AHORRO DE ENERGIA INTELIGENTE</t>
  </si>
  <si>
    <t>TV-365</t>
  </si>
  <si>
    <t>50LB5830</t>
  </si>
  <si>
    <t>TELEVISION LED LG 50, SMART TV, FULL HD, 3 HDMI, 3 USB, CAMERA READY, 120 HZ</t>
  </si>
  <si>
    <t>TV-366</t>
  </si>
  <si>
    <t>55LB5830</t>
  </si>
  <si>
    <t>TELEVISION LED LG 55, SMART TV, FULL HD, 3 HDMI, 3 USB, CAMERA READY, 120 HZ</t>
  </si>
  <si>
    <t>TV-367</t>
  </si>
  <si>
    <t>40UB8000</t>
  </si>
  <si>
    <t>TELEVISION LED LG 40, ULTRA HD 4K, 3 HDMI, 2 USB, 1 USB 3.0, 120 HZ</t>
  </si>
  <si>
    <t>TV-368</t>
  </si>
  <si>
    <t>42LB5830</t>
  </si>
  <si>
    <t>TELEVISION LED LG 42, SMART TV, FULL HD, 3 HDMI, 3 USB, CAMERA READY, 60 HZ</t>
  </si>
  <si>
    <t>TV-371</t>
  </si>
  <si>
    <t>29UT55</t>
  </si>
  <si>
    <t>TELEVISION LED LG 29 CINEMASCREEN IPS FULLHD NEGRO 2HDMI USB DISPLAYPORT ANTIGLARE UW 21:9 COMP. MAC</t>
  </si>
  <si>
    <t>TV-373</t>
  </si>
  <si>
    <t>55UB8200</t>
  </si>
  <si>
    <t>TELEVISION LED LG 55 SMART TV, ULTRA HD, 4K, 3 HDMI, 3 USB, IPS, 120HZ</t>
  </si>
  <si>
    <t>RE1000-LA RE1000-NP</t>
  </si>
  <si>
    <t>NIC-1733</t>
  </si>
  <si>
    <t>LAPN600</t>
  </si>
  <si>
    <t>ACCESS POINT LINKSYS N600 600MBPS DOBLE BANDA 2.4 GHZ + 5 GHZ 1 PUERTO GIGABIT POE</t>
  </si>
  <si>
    <t>NIC-1735</t>
  </si>
  <si>
    <t>LRT214</t>
  </si>
  <si>
    <t>ROUTER VPN LINKSYS 1 PUERTO WAN, 1 PUERTO DMZ, 4 PUERTOS LAN GIGABIT, FIREWALL, QOS</t>
  </si>
  <si>
    <t>NIC-1736</t>
  </si>
  <si>
    <t>LRT224</t>
  </si>
  <si>
    <t>ROUTER VPN LINKSYS 2 PUERTOS WAN, 1 PUERTOS WAN/DMZ, 4 PUERTOS LAN GIGABIT, BALANCEADOR DE CARGA</t>
  </si>
  <si>
    <t>NIC-1737</t>
  </si>
  <si>
    <t>LGS308</t>
  </si>
  <si>
    <t>SWITCH LINKSYS 8 PUERTOS RJ45 GIGABIT, ADMINISTRABLE CAPA 2 SMART</t>
  </si>
  <si>
    <t>NIC-1738</t>
  </si>
  <si>
    <t>LGS108P</t>
  </si>
  <si>
    <t>SWITCH LINKSYS 8 PUERTOS GIGABIT, POE 30 WATTS POR PUERTO, QOS</t>
  </si>
  <si>
    <t>NIC-1739</t>
  </si>
  <si>
    <t>LAPN300</t>
  </si>
  <si>
    <t>ACCESS POINT LINKSYS 1 PUERTO GIGABIT, POE 2.4GHZ HASTA 300MBPS N300, POTENCIA INDUSTRIAL</t>
  </si>
  <si>
    <t>NIC-1740</t>
  </si>
  <si>
    <t>LGS308P</t>
  </si>
  <si>
    <t>SWITCH LINKSYS 8 PUERTOS RJ45 GIGABIT, POE 30 WATTS POR PUERTO, ADMINISTRABLE CAPA 2 SMART</t>
  </si>
  <si>
    <t>NIC-1741</t>
  </si>
  <si>
    <t>LGS318</t>
  </si>
  <si>
    <t>SWITCH LINKSYS 16 PUERTOS RJ45 GIGABIT + 4 PUERTOS COMBO SFP + RJ45, ADMINISTRABLE CAPA 2 SMART</t>
  </si>
  <si>
    <t>NIC-1742</t>
  </si>
  <si>
    <t>LGS116P</t>
  </si>
  <si>
    <t>SWITCH LINKSYS 16 PUERTOS GIGABIT POE 30 WATTS POR PUERTO QOS PARA ESCRITORIO</t>
  </si>
  <si>
    <t>NIC-1743</t>
  </si>
  <si>
    <t>LGS318P</t>
  </si>
  <si>
    <t>NIC-1744</t>
  </si>
  <si>
    <t>LGS326</t>
  </si>
  <si>
    <t>SWITCH LINKSYS 24 PUERTOS GIGABIT ADMINISTRABLE RJ45 CAPA 2 SMART + 4 PUERTOS COMBO SFP P/RACK</t>
  </si>
  <si>
    <t>NIC-1745</t>
  </si>
  <si>
    <t>LGS124P</t>
  </si>
  <si>
    <t>SWITCH LINKSYS 24 PUERTOS GIGABIT POE 30 WATTS POR PUERTO P/RACK QOS</t>
  </si>
  <si>
    <t>NIC-1746</t>
  </si>
  <si>
    <t>LGS326P</t>
  </si>
  <si>
    <t>SWITCH LINKSYS 24 PUERTOS GIGABIT RJ45 ADMINISTRABLE CAPA 2 SMART POE + 4 PUERTOS COMBO SFP</t>
  </si>
  <si>
    <t>CV-462</t>
  </si>
  <si>
    <t>960-000948</t>
  </si>
  <si>
    <t>CAMARA WEB LOGITECH HD C525 ROTACION 360GRADOS 8 MEGAPIXELES</t>
  </si>
  <si>
    <t>MOUSE LASER LOGITECH G600 GAMER ALAMBRICO</t>
  </si>
  <si>
    <t>MS-989</t>
  </si>
  <si>
    <t>910-004284</t>
  </si>
  <si>
    <t>MOUSE OPTICO LOGITECH INALAMBRICO M280 NEGRO</t>
  </si>
  <si>
    <t>MS-990</t>
  </si>
  <si>
    <t>910-004285</t>
  </si>
  <si>
    <t>MS-991</t>
  </si>
  <si>
    <t>910-004081</t>
  </si>
  <si>
    <t>MOUSE LASER LOGITECH G502 PROTEUS CORE ALAMBRICO USB 3.0 NEGRO</t>
  </si>
  <si>
    <t>MS-992</t>
  </si>
  <si>
    <t>910-004083</t>
  </si>
  <si>
    <t>MOUSE LASER LOGITECH G402 HYPERION FURY ALAMBRICO USB 3.0 NEGRO</t>
  </si>
  <si>
    <t>BOCINAS MULTIMEDIA Z213 2.1 CANALES</t>
  </si>
  <si>
    <t>SPK-1062</t>
  </si>
  <si>
    <t>984-000393</t>
  </si>
  <si>
    <t>BOCINA LOGITECH X300 PORTATIL INALAMBRICA</t>
  </si>
  <si>
    <t>SPK-1063</t>
  </si>
  <si>
    <t>980-001004</t>
  </si>
  <si>
    <t>SPK-1064</t>
  </si>
  <si>
    <t>980-001005</t>
  </si>
  <si>
    <t>SPK-937</t>
  </si>
  <si>
    <t>981-000551</t>
  </si>
  <si>
    <t>DIADEMA LOGITECH G430 CON MICROFONO SURROUND GAMING</t>
  </si>
  <si>
    <t>FUNDA MANHATTAN PARA IPAD/IPAD2 CON TECLADO BLUETOOTH</t>
  </si>
  <si>
    <t>SOPORTE MANHATTAN PARA MONITOR LCD</t>
  </si>
  <si>
    <t>KVM SWITCH MANHATTAN 2 PUERTOS USB CON CABLES Y SOPORTE DE AUDIO</t>
  </si>
  <si>
    <t>AC-3939</t>
  </si>
  <si>
    <t>162272</t>
  </si>
  <si>
    <t>MINI HUB USB 2.0 MANHATTAN 4 PUERTOS</t>
  </si>
  <si>
    <t>CABLE VGA MANHATTAN PARA MONITOR O PROYECTOR, 1.8 MTS NEGRO, MACHO - MACHO</t>
  </si>
  <si>
    <t>CB-172</t>
  </si>
  <si>
    <t>311748</t>
  </si>
  <si>
    <t>CABLE VGA MANHATTAN PARA MONITOR O PROYECTOR 3 MTS NEGRO, MACHO - MACHO</t>
  </si>
  <si>
    <t>CABLE DE CORRIENTE INTERNO MANHATTAN HDD SATA 150, DOBLE</t>
  </si>
  <si>
    <t>CABLE VGA MANHATTAN PARA MONITOR O PROYECTOR, 4.5 MTS NEGRO MACHO-MACHO</t>
  </si>
  <si>
    <t>EXTENSION VGA MANHATTAN PARA MONITOR O PROYECTOR, MACHO-HEMBRA, 1.8 MTS NEGRO</t>
  </si>
  <si>
    <t>CABLE VGA MANHATTAN PARA MONITOR O PROYECTOR, 9 MTS NEGRO MACHO-MACHO</t>
  </si>
  <si>
    <t>CABLE VGA MANHATTAN PARA MONITOR O PROYECTOR 11 MTS NEGRO C/FERRITAS MACHO - MACHO</t>
  </si>
  <si>
    <t>CABLE USB 2.0 MANHATTAN A-B 11.0 MTS / ACTIVO</t>
  </si>
  <si>
    <t>CABLE MANHATTAN MINI HDMI - HDMI 1.8 MTS BOLSA, BLINDADO NEGRO</t>
  </si>
  <si>
    <t>CABLE MANHATTAN HDMI A DVI-D MACHO - MACHO 1.8 MTS</t>
  </si>
  <si>
    <t>EXTENSION VGA MANHATTAN PARA MONITOR O PROYECTOR, MACHO-HEMBRA 4.5 MTS NEGRO</t>
  </si>
  <si>
    <t>CABLE HDMI MANHATTAN V 1.4 MACHO A MICRO HDMI+ETHERNET 2 MTS</t>
  </si>
  <si>
    <t>CABLE VGA MANHATTAN PARA MONITOR O PROYECTOR, 1.8 MTS NEGRO + AUDIO 3.5 MM</t>
  </si>
  <si>
    <t>CABLE MANHATTAN HDMI - HDMI DE ALTA VELOCIDAD CON ETHERNET</t>
  </si>
  <si>
    <t>MOUSE SLIM OPTICO MANHATTAN SILUETA NEGRO USB</t>
  </si>
  <si>
    <t>MOUSE SLIM OPTICO MANHATTAN SILUETA BLANCO USB</t>
  </si>
  <si>
    <t>SPK-1005</t>
  </si>
  <si>
    <t>DIV963</t>
  </si>
  <si>
    <t>BOCINA MANHATTAN BLUETOOTH DIVOOM AZUL</t>
  </si>
  <si>
    <t>SPK-1009</t>
  </si>
  <si>
    <t>DIV956</t>
  </si>
  <si>
    <t>BOCINA MANHATTAN BLUETOOTH DIVOOM BLANCA</t>
  </si>
  <si>
    <t>SPK-1010</t>
  </si>
  <si>
    <t>DIV994</t>
  </si>
  <si>
    <t>BOCINA MANHATTAN BLUETOOTH DIVOOM AMARILLA</t>
  </si>
  <si>
    <t>SPK-1011</t>
  </si>
  <si>
    <t>DIV970</t>
  </si>
  <si>
    <t>BOCINA MANHATTAN BLUETOOTH DIVOOM ROJA</t>
  </si>
  <si>
    <t>SPK-1012</t>
  </si>
  <si>
    <t>DIV987</t>
  </si>
  <si>
    <t>BOCINA MANHATTAN BLUETOOTH DIVOOM ROSA</t>
  </si>
  <si>
    <t>BOCINA MANHATTAN, SERIE 2150</t>
  </si>
  <si>
    <t>SWS-1126</t>
  </si>
  <si>
    <t>77D-00105</t>
  </si>
  <si>
    <t>OPEN GOBIERNO VISUAL STUDIO PRO W/MSDN C/SA</t>
  </si>
  <si>
    <t>SWS-1166</t>
  </si>
  <si>
    <t>P73-05760</t>
  </si>
  <si>
    <t>OPEN BUSINESS WINDOWS SERVER STD SNGL SA 2 PROC</t>
  </si>
  <si>
    <t>OPEN BUSINESS PROJECT PRO 2013 W1PRJCT SVR CAL</t>
  </si>
  <si>
    <t>OPEN VALUE SQL SERVER STANDARD CORE 2012 2LIC 1Y AQ Y1</t>
  </si>
  <si>
    <t>OPEN KIT DE LEGALIZACION WINDOWS 8.1 PROFESIONAL (GGWA)</t>
  </si>
  <si>
    <t>OPEN BUSINESS SHAREPOINT SERVER STD CAL 2013 1 USR</t>
  </si>
  <si>
    <t>OPEN BUSINESS SHAREPOINT SERVER ENTERPRISE CAL 2013 1 USR</t>
  </si>
  <si>
    <t>KIT DE LEGALIZACION WINDOWS 8.1 PRO 64/ SPANISH DVD (GGK)</t>
  </si>
  <si>
    <t xml:space="preserve">OPEN ACADEMIC PROJECT PRO 2013 W1PRJCT SVR CAL </t>
  </si>
  <si>
    <t xml:space="preserve">OPEN ACADEMIC WINDOWS SERVER STANDARD 2012R2 SNGL 2 PROC </t>
  </si>
  <si>
    <t>SWS-1586</t>
  </si>
  <si>
    <t>7NQ-00580</t>
  </si>
  <si>
    <t>OPEN GOBIERNO SQL SERVER STANDARD CORE 2014 2LIC</t>
  </si>
  <si>
    <t>SWS-1588</t>
  </si>
  <si>
    <t>QQ2-00050</t>
  </si>
  <si>
    <t>FPP OFFICE 365 PERSONAL 32-BIT/X64 SPANISH SUSCRIPCION 1 A?O (USO NO COMERCIAL)</t>
  </si>
  <si>
    <t>SWS-1600</t>
  </si>
  <si>
    <t>P73-06176</t>
  </si>
  <si>
    <t>SWS-1601</t>
  </si>
  <si>
    <t>P71-07725</t>
  </si>
  <si>
    <t>OEM WINDOWS SVR DATACENTER 2012 R2 64/BITS SPANISH 1PK DVD 2CPU/2VM</t>
  </si>
  <si>
    <t>SWS-1602</t>
  </si>
  <si>
    <t>FQC-07355</t>
  </si>
  <si>
    <t>FPP WINDOWS 8.1 PRO 32-BIT/64-BIT SPANISH DVD</t>
  </si>
  <si>
    <t>SWS-1616</t>
  </si>
  <si>
    <t>3YF-00125</t>
  </si>
  <si>
    <t>OPEN GOBIERNO OFFICE MAC STANDARD 2011</t>
  </si>
  <si>
    <t>SWS-1625</t>
  </si>
  <si>
    <t>J29-00003</t>
  </si>
  <si>
    <t>OPEN OFFICE 365 BUSINESS SHRDSVR SNGL SUBSVL OLP NL 1 A?O</t>
  </si>
  <si>
    <t>SWS-1626</t>
  </si>
  <si>
    <t>9F4-00003</t>
  </si>
  <si>
    <t>AC-1274</t>
  </si>
  <si>
    <t>OTM-TCPIP-ADIC</t>
  </si>
  <si>
    <t>TERMINAL ADICIONAL ON THE MINUTE TCP/IP NATIONAL SOFT</t>
  </si>
  <si>
    <t>AC-3978</t>
  </si>
  <si>
    <t>OTM-4.5Q-TCPUR-500</t>
  </si>
  <si>
    <t>ON THE MINUTE 4.5 TERMINAL HUELLA/RFID TCP/IP USB 500 EMPLEADOS</t>
  </si>
  <si>
    <t>AC-4013</t>
  </si>
  <si>
    <t>OTM-4.5-NSFACE/RW-10</t>
  </si>
  <si>
    <t>ON THE MINUTE 4.5 TERMINAL NSFACE RW (RFID Y WIFI) 10 EMPLEADOS</t>
  </si>
  <si>
    <t>AC-4014</t>
  </si>
  <si>
    <t>OTM-4.5-TCPUR-10</t>
  </si>
  <si>
    <t>ON THE MINUTE 4.5 TERMINAL HUELLA/RFID TCP/IP USB 10 EMPLEADOS</t>
  </si>
  <si>
    <t>ON THE MINUTE TCP/IP 25 EMPLEADOS</t>
  </si>
  <si>
    <t>SWA-484</t>
  </si>
  <si>
    <t>OTM-4.5Q-NSFACE-ILIM</t>
  </si>
  <si>
    <t>ON THE MINUTE 4.5 TERMINAL NSFACE FACIAL Y DE HUELLA EMPLEADOS ILIMITADOS ( TERMINAL 400 CARAS MaXI</t>
  </si>
  <si>
    <t>SWA-485</t>
  </si>
  <si>
    <t>OTM-4.5-Z4-200</t>
  </si>
  <si>
    <t>ON THE MINUTE 4.5 LECTOR HUELLA Z4 200 EMPLEADOS</t>
  </si>
  <si>
    <t>SWA-486</t>
  </si>
  <si>
    <t>OTM-4.5Q-TCPUR-300</t>
  </si>
  <si>
    <t>ON THE MINUTE 4.5 TERMINAL HUELLA/RFID TCP/IP USB 300 EMPLEADOS</t>
  </si>
  <si>
    <t>SWA-487</t>
  </si>
  <si>
    <t>OTM-4.5Q-TCPUR-ILIM</t>
  </si>
  <si>
    <t>ON THE MINUTE 4.5 SQL TERMINAL HUELLA/RFID TCP/IP USB EMPLEADOS ILIMITADOS</t>
  </si>
  <si>
    <t>SWA-488</t>
  </si>
  <si>
    <t>OTM-4.5Q-NSFACE/RW-ILIM</t>
  </si>
  <si>
    <t>ON THE MINUTE 4.5 SQL TERMINAL NSFACERW FACIAL EMPLEADOS ILIMITADOS (TERMINAL 400 CARAS MaXIMO)</t>
  </si>
  <si>
    <t>MNL-730</t>
  </si>
  <si>
    <t>V423</t>
  </si>
  <si>
    <t>NEC</t>
  </si>
  <si>
    <t>MNL-731</t>
  </si>
  <si>
    <t>V463</t>
  </si>
  <si>
    <t>VP-413</t>
  </si>
  <si>
    <t>NP-VE282B</t>
  </si>
  <si>
    <t>VP-414</t>
  </si>
  <si>
    <t>NP-VE282XB</t>
  </si>
  <si>
    <t>VIDEOPROYECTOR NEC VE282X DLP XGA 2800 LUMENES CON 3000:1 HDMI/RGB CON BOCINAS LAPM 6000 HRS ECO</t>
  </si>
  <si>
    <t>VP-415</t>
  </si>
  <si>
    <t>NP-V311X</t>
  </si>
  <si>
    <t>VP-416</t>
  </si>
  <si>
    <t>NP-V311W</t>
  </si>
  <si>
    <t>VIDEOPROYECTOR NEC NP-V311W DLP WXGA 3100 LUMENES CONT 3000:1 HDMI/ RGB/RJ45/SPK /LAMP 5000 HRS ECO</t>
  </si>
  <si>
    <t>VP-417</t>
  </si>
  <si>
    <t>NP-M402X</t>
  </si>
  <si>
    <t>VIDEOPROYECTOR NEC NP-M402X DLP XGA 4000 LUMENES CONT 10000:1 2HDMI/RJ45 /SPK20W /LAMP 8000 HRS ECO</t>
  </si>
  <si>
    <t>VP-420</t>
  </si>
  <si>
    <t>NP-P501X</t>
  </si>
  <si>
    <t>VIDEOPROYECTOR NEC NP-P501X DLP XGA 5000 LUMENES CONT 10000:1 2HDMI /SPK16W /LAMP 6000 HRS ECO</t>
  </si>
  <si>
    <t>CN-1576</t>
  </si>
  <si>
    <t>44250709</t>
  </si>
  <si>
    <t>TONER OKI AMARILLO PARA C110 DE 1500 IMPRESIONES</t>
  </si>
  <si>
    <t>TAMBOR OKI AMARILLO C610 20K PAGINAS</t>
  </si>
  <si>
    <t>CN-2000</t>
  </si>
  <si>
    <t>42918981</t>
  </si>
  <si>
    <t>TONER AMARILLO OKI C9650SE/C9850GA, 22K PAG</t>
  </si>
  <si>
    <t>TONER OKI NEGRO P/MPS5502MB, MPS5501B, 36,000 PAG.</t>
  </si>
  <si>
    <t>TAMBOR OKI NEGRO PARA IMPRESORA MPS5501B / MULTIFUNCIONAL MPS5502MB</t>
  </si>
  <si>
    <t>CN-2466</t>
  </si>
  <si>
    <t>44469802</t>
  </si>
  <si>
    <t xml:space="preserve">TONER OKI NEGRO DE 5K ALTA CAPACIDAD PARA MC561 </t>
  </si>
  <si>
    <t>CN-2470</t>
  </si>
  <si>
    <t>52119001</t>
  </si>
  <si>
    <t xml:space="preserve">CINTA OKI PARA MODELO OKIPOS 441 DE 3 MILLONES DE CARACTERES </t>
  </si>
  <si>
    <t>CN-2472</t>
  </si>
  <si>
    <t>44059214</t>
  </si>
  <si>
    <t>TONER OKI MAGENTA PARA MULTIFUNCIONAL OKI MC860 DE 10K</t>
  </si>
  <si>
    <t>CN-2473</t>
  </si>
  <si>
    <t>44059215</t>
  </si>
  <si>
    <t>TONER OKI CIAN PARA MULTIFUNCIONAL OKI MC860 DE 10K</t>
  </si>
  <si>
    <t>CN-2474</t>
  </si>
  <si>
    <t>44059213</t>
  </si>
  <si>
    <t xml:space="preserve">TONER OKI AMARILLO PARA MULTIFUNCIONAL OKI MC860 10K </t>
  </si>
  <si>
    <t>CN-2475</t>
  </si>
  <si>
    <t>44059216</t>
  </si>
  <si>
    <t>TONER OKI NEGRO PARA MULTIFUNCIONAL OKI MC860 DE 9.5K</t>
  </si>
  <si>
    <t>IMPRESORA DE MATRIZ DE PUNTO OKI DATA MICROLINE ML691 24 AGUJAS 15 PULGADAS</t>
  </si>
  <si>
    <t>44209910</t>
  </si>
  <si>
    <t>IMPRESORA DE MATRIZ DE PUNTO OKI DATA ML621, 700 CPS ORIG Y 5 COPIAS CARRO 15 PULG NEGRA</t>
  </si>
  <si>
    <t>PROTECTOR DE 8 LINEAS TDE</t>
  </si>
  <si>
    <t>AC-3924</t>
  </si>
  <si>
    <t>KX-NS5162X</t>
  </si>
  <si>
    <t>TARJETA PANASONIC KX-NS5162X 2 PORTEROS PARA NS500 Y NS520</t>
  </si>
  <si>
    <t>AC-3925</t>
  </si>
  <si>
    <t>KX-NS5180X</t>
  </si>
  <si>
    <t>TARJETA PANASONIC KX-NS5180X DE 6 LINEAS  PARA NS500 Y NS520</t>
  </si>
  <si>
    <t>AC-3926</t>
  </si>
  <si>
    <t>KX-NS5172X</t>
  </si>
  <si>
    <t>TARJETA PANASONIC KXNS5172 DE 16 EXTENSIONES DIGITALES (DLC16)</t>
  </si>
  <si>
    <t>AC-3927</t>
  </si>
  <si>
    <t>KX-NS5130X</t>
  </si>
  <si>
    <t>TARJETA PANASONIC KX-NS5130X DE EXPANSION 3 GABINETES PARA NS500</t>
  </si>
  <si>
    <t>AC-3928</t>
  </si>
  <si>
    <t>KX-NS5171X</t>
  </si>
  <si>
    <t xml:space="preserve">TARJETA PANASONIC  KX-NS5171X DE 8 EXTENSIONES DIGITALES (DLC 8) </t>
  </si>
  <si>
    <t>AC-3929</t>
  </si>
  <si>
    <t>KX-NS5174X</t>
  </si>
  <si>
    <t>TARJETA PANASONIC KX-NS5174 DE 16 EXTENSIONES ANALOGAS ( MCSLC16)</t>
  </si>
  <si>
    <t>AC-3930</t>
  </si>
  <si>
    <t>KX-NS5173X</t>
  </si>
  <si>
    <t>TARJETA PANASONIC KX-NS5173 DE 8 ANALOGAS (MCSLC8)</t>
  </si>
  <si>
    <t>AC-3946</t>
  </si>
  <si>
    <t>KX-NS5290CEX</t>
  </si>
  <si>
    <t>TARJETA PANASONIC KX-NS5290CEX  DE 30 TRONCALES DIGITALES PRI / E1  PARA NS500</t>
  </si>
  <si>
    <t>CON-16</t>
  </si>
  <si>
    <t>KX-NS520LA</t>
  </si>
  <si>
    <t>GABINETE DE EXPANSION PANASONIC KX-NS520 PARA CONMUTADOR NS500</t>
  </si>
  <si>
    <t>MNL-725</t>
  </si>
  <si>
    <t>TH-42LFE6U</t>
  </si>
  <si>
    <t>MNL-750</t>
  </si>
  <si>
    <t>TH-47LF6U</t>
  </si>
  <si>
    <t>VP-403</t>
  </si>
  <si>
    <t>PT-VX42ZU</t>
  </si>
  <si>
    <t>VIDEOPROYECTOR PANASONIC PT-VX42ZU XGA / 4000 LUMENES / HDMI</t>
  </si>
  <si>
    <t>AC-3000</t>
  </si>
  <si>
    <t>PC-081760</t>
  </si>
  <si>
    <t>MALETIN PERFECT CHOICE MESSENGER HAUT 13.3</t>
  </si>
  <si>
    <t>PROTECTOR RIGIDO PERFECT CHOICE NUEVA Y SOFISTICADA LINEA FREEWAY HARD PARA GALAXY S4(OXFORD)</t>
  </si>
  <si>
    <t>AC-3859</t>
  </si>
  <si>
    <t>PC-082668</t>
  </si>
  <si>
    <t>MOCHILA FREEWAY PERFECT CHOICE RUCKSACK LAPTOP / TABLET, 15 (PARSONS)</t>
  </si>
  <si>
    <t>AC-3860</t>
  </si>
  <si>
    <t>PC-332749</t>
  </si>
  <si>
    <t>ESTUCHE FIT PERFECT CHOICE BRAZALETE UNIVERSAL (ADRENALINE)</t>
  </si>
  <si>
    <t>AC-3862</t>
  </si>
  <si>
    <t>PC-240853</t>
  </si>
  <si>
    <t>BATERIA PORTATIL PERFECT CHOICE PARA TABLETS, SMARTPHONES 6800 MAH</t>
  </si>
  <si>
    <t>AC-3863</t>
  </si>
  <si>
    <t>PC-240860</t>
  </si>
  <si>
    <t>BATERIA PORTATIL PERFECT CHOICE PARA SMATPHONES 3400MAH</t>
  </si>
  <si>
    <t>AC-3922</t>
  </si>
  <si>
    <t>PC-044734</t>
  </si>
  <si>
    <t>PRESENTADOR INALAMBRICO PERFECT CHOICE USB, GRIS/NEGRO</t>
  </si>
  <si>
    <t>CABLE VGA MACHO/MACHO1.5 M PERFECT CHOICE</t>
  </si>
  <si>
    <t>SPK-1057</t>
  </si>
  <si>
    <t>PC-112563</t>
  </si>
  <si>
    <t>BOCINA BURJ PERFECT CHOICE NFC Y BLUETOOTH</t>
  </si>
  <si>
    <t>SPK-649</t>
  </si>
  <si>
    <t>PC-217237</t>
  </si>
  <si>
    <t>AUDIFONOS PERFECT DESIGN PLEGABLES BLUETOOTH</t>
  </si>
  <si>
    <t>AC-3948</t>
  </si>
  <si>
    <t xml:space="preserve">60961-35	HL10 SAVI </t>
  </si>
  <si>
    <t>PLANTRONICS</t>
  </si>
  <si>
    <t>ELEVADOR DE TELEFONO PLANTRONICS HL10 SAVI PARA SISTEMAS INALAMBRICOS DE OFICINA</t>
  </si>
  <si>
    <t>AC-3949</t>
  </si>
  <si>
    <t>43596-41	M22</t>
  </si>
  <si>
    <t>AMPLIFICADOR PLANTRONICS M22 CON SONIDO CLEARLINE</t>
  </si>
  <si>
    <t>AC-3950</t>
  </si>
  <si>
    <t>86700-04	CALISTO P620</t>
  </si>
  <si>
    <t xml:space="preserve">MANOS LIBRES PARA CONFERENCIAS PLANTRONICS CALISTO P620 INALAMBRICO BLUETOOTH </t>
  </si>
  <si>
    <t>AD-325</t>
  </si>
  <si>
    <t>71800-41	DA40</t>
  </si>
  <si>
    <t>ADAPTADOR PLANTRONICS USB QUICK DISCONECT</t>
  </si>
  <si>
    <t>SPK-1029</t>
  </si>
  <si>
    <t>84693-11	CS540/HL10</t>
  </si>
  <si>
    <t>SPK-1030</t>
  </si>
  <si>
    <t>87505-02	C710</t>
  </si>
  <si>
    <t xml:space="preserve">AUDIFONO DE DIADEMA PLANTRONICS C710 ALAMBRICA MONAURAL USB </t>
  </si>
  <si>
    <t>SPK-1031</t>
  </si>
  <si>
    <t>85619-02	C320</t>
  </si>
  <si>
    <t xml:space="preserve">AUDIFONO Y MIC DE DIADEMA PLANTRONICS C320 ALAMBRICA BINAURAL USB </t>
  </si>
  <si>
    <t>SPK-1032</t>
  </si>
  <si>
    <t>88861-01	C520</t>
  </si>
  <si>
    <t xml:space="preserve">AUDIFONO Y MIC DE DIADEMA PLANTRONICS C520 ALAMBRICA BINAURAL USB </t>
  </si>
  <si>
    <t>SPK-1034</t>
  </si>
  <si>
    <t>88860-01	C510</t>
  </si>
  <si>
    <t>AUDIFONO Y MICROFONO DE DIADEMA PLANTRONICS C510 ALAMBRICA MONAURAL USB</t>
  </si>
  <si>
    <t>SPK-1035</t>
  </si>
  <si>
    <t>87506-02	C720</t>
  </si>
  <si>
    <t xml:space="preserve">AUDIFONO CON MICROFONO DE DIADEMA PLANTRONICS C720 ALAMBRICA BINAURAL USB </t>
  </si>
  <si>
    <t>SPK-1036</t>
  </si>
  <si>
    <t>69056-11	M214C</t>
  </si>
  <si>
    <t>AURICULAR ALAMBRICO PLANTRONICS M214C  PARA TELEFONOS SALIDA 2.5MM</t>
  </si>
  <si>
    <t>SPK-1037</t>
  </si>
  <si>
    <t xml:space="preserve">87670-01	B235 </t>
  </si>
  <si>
    <t>AUDICULAR PLANTRONICS B235 VOYAGER LEGEND UC BLUETOOTH MULTIPUNTO</t>
  </si>
  <si>
    <t>SPK-1038</t>
  </si>
  <si>
    <t>88863-01	B335</t>
  </si>
  <si>
    <t xml:space="preserve">AUDICULAR PLANTRONICS VOYAGER CS B335 INALAMBRICA  BLUETOOTH </t>
  </si>
  <si>
    <t>SPK-1039</t>
  </si>
  <si>
    <t>85618-02	C310</t>
  </si>
  <si>
    <t>AURICULAR ALAMBRICO USB PLANTRONICS C310 MONOAURAL (ANTES AUDIO C210)</t>
  </si>
  <si>
    <t>SPK-1040</t>
  </si>
  <si>
    <t>87300-01	VOYAGER  LEGEND</t>
  </si>
  <si>
    <t>AUDICULAR PLANTRONICS VOYAGER LEGEND MANOS LIBRES BLUETOOTH MULTIPUNTO</t>
  </si>
  <si>
    <t>SPK-1043</t>
  </si>
  <si>
    <t>64338-31	HW251N</t>
  </si>
  <si>
    <t>AUDIFONO Y MICROFONO DE DIADEMA PLANTRONICS HW251N SUPRAPLUS  MONOAURAL (ANTES H51N Y HW251N)</t>
  </si>
  <si>
    <t>SPK-1044</t>
  </si>
  <si>
    <t>65148-11	S11</t>
  </si>
  <si>
    <t>AUDIFONO Y MICROFONO DE DIADEMA PLANTRONICS S11 MANOS LIBRES</t>
  </si>
  <si>
    <t>SPK-1045</t>
  </si>
  <si>
    <t>83542-01	W740</t>
  </si>
  <si>
    <t>AUDICULAR PLANTRONICS W740 INALAMBRICA MULTIUSOS</t>
  </si>
  <si>
    <t>SPK-1050</t>
  </si>
  <si>
    <t>85619-01	C320-M</t>
  </si>
  <si>
    <t>AUDIFONO Y MIC DE DIADEMA PLANTRONICS C320M ALAMBRICA BINAURAL USB CERTIFICADO MICROSOFT LYNC</t>
  </si>
  <si>
    <t>SPK-1052</t>
  </si>
  <si>
    <t>88600-01	BACKBEAT GO 2 BLACK</t>
  </si>
  <si>
    <t>AUDIFONOS PLANTRONICS INALAMBRICOS BACKBEAT GO 2 BLACK</t>
  </si>
  <si>
    <t>SPK-1053</t>
  </si>
  <si>
    <t>AUDIFONOS PLANTRONICS INALAMBRICOS BACKBEAT GO WHITE</t>
  </si>
  <si>
    <t>SPK-1067</t>
  </si>
  <si>
    <t>86890-01	M55</t>
  </si>
  <si>
    <t>AUDICULAR PLANTRONICS M55 BLUETOOH</t>
  </si>
  <si>
    <t>TEL-39</t>
  </si>
  <si>
    <t>80057-11	CT14</t>
  </si>
  <si>
    <t>TELEFONO ANALOGICO PLANTRONICS CT14 INALAMBRICO CON AURICULAR DECT 6.0</t>
  </si>
  <si>
    <t>TEL-40</t>
  </si>
  <si>
    <t>79981-01	T110</t>
  </si>
  <si>
    <t>TELEFONO ANALOGICO DE DIADEMA PLANTRONICS T110</t>
  </si>
  <si>
    <t>MEMORIA HEWLETT PACKARD 8 GB USB V165W BLUE</t>
  </si>
  <si>
    <t>MEMORIA HEWLETT PACKARD 16 GB USB V125W NEGRA</t>
  </si>
  <si>
    <t>MEMORIA HEWLETT PACKARD 8 GB USB V255W RETRACTIL</t>
  </si>
  <si>
    <t>T. VIDEO PNY PCIE X16 2.0 GEFORCE GT730 1GB/64BIT DDR5 DVI/VGA/HDMI 384 NUCLEOS CUDA</t>
  </si>
  <si>
    <t>VC-583</t>
  </si>
  <si>
    <t>VCQK620-ESPB</t>
  </si>
  <si>
    <t>T.DE VIDEO PNY PCIE X16 2.0 QUADRO K620 SINGLE SLOT, LOW PROFILE</t>
  </si>
  <si>
    <t>VC-584</t>
  </si>
  <si>
    <t>VCQK2200-ESPB</t>
  </si>
  <si>
    <t>T.DE VIDEO PNY PCIE X16 2.0 QUADRO K2200 SINGLE SLOT, ESTANDAR</t>
  </si>
  <si>
    <t>VC-585</t>
  </si>
  <si>
    <t>VCQK420-ESPB</t>
  </si>
  <si>
    <t>T.DE VIDEO PNY PCIE X16 2.0 QUADRO K420 SINGLE SLOT, LOW PROFILE</t>
  </si>
  <si>
    <t>CB-717</t>
  </si>
  <si>
    <t>ACC-L10</t>
  </si>
  <si>
    <t>BOBINA PRE ENSAMBLADA COAXIAL SIAMES DE 20 METROS</t>
  </si>
  <si>
    <t>CV-474</t>
  </si>
  <si>
    <t>DI-390IPVF</t>
  </si>
  <si>
    <t>CAMARA IP PROVISION ISR DI-390IPVF, DOME, IR 30M(42 LEDS), 4-12MM LENS, 1080P WITH POE</t>
  </si>
  <si>
    <t>CV-475</t>
  </si>
  <si>
    <t>DI-380IPVF</t>
  </si>
  <si>
    <t>CAMARA IP PROVISION ISR DI-380IPV, DOME, IR 30M(42 LEDS), 4-12MM LENS, 720P WITH POE</t>
  </si>
  <si>
    <t>CV-476</t>
  </si>
  <si>
    <t>DAI-390IP04</t>
  </si>
  <si>
    <t>CAMARA IP PROVISION ISR DAI-390IP04, DOME, IR 20M(24 LEDS), 4MM LENS, 1080P WITH POE</t>
  </si>
  <si>
    <t>CV-477</t>
  </si>
  <si>
    <t>I3-390IP04</t>
  </si>
  <si>
    <t>CAMARA IP PROVISION ISR I3-390IP04, BULLET, IR 30M(42 LEDS), 4MM LENS, 1080P WITH POE</t>
  </si>
  <si>
    <t>CV-478</t>
  </si>
  <si>
    <t>I3-380IP04</t>
  </si>
  <si>
    <t>CAMARA IP PROVISION ISR I3-380IP04, BULLET, IR 30M(42 LEDS), 4MM LENS, 720P WITH POE</t>
  </si>
  <si>
    <t>CV-480</t>
  </si>
  <si>
    <t xml:space="preserve">I3-380DISVF(2.8-12)	</t>
  </si>
  <si>
    <t xml:space="preserve">CAMARA BALA ULTRA SIGHT IR 30 MTS / 850 TVL / LENTE VARI FOCAL DE 2.8 A 12MM PROVISION ISR			</t>
  </si>
  <si>
    <t>CV-481</t>
  </si>
  <si>
    <t>DAI-380IP04</t>
  </si>
  <si>
    <t xml:space="preserve">CAMERA-IP / DOMO ANTIVANDALICO/PROVISION ISR / IR 20M(24 LEDS), 4MM LENS, 720P WITH POE		</t>
  </si>
  <si>
    <t>CV-483</t>
  </si>
  <si>
    <t>F-717</t>
  </si>
  <si>
    <t>CaMARA IP PROVISION ISR INALAMBRICA / FIJA /1 MEGA PIXEL / PLUG &amp; VIEW</t>
  </si>
  <si>
    <t>DVR-41</t>
  </si>
  <si>
    <t>NVR-8200</t>
  </si>
  <si>
    <t>GRABADOR NVR PROVISION ISR STAND ALONE, 8CH, 1U SMALL CASE</t>
  </si>
  <si>
    <t>DVR-42</t>
  </si>
  <si>
    <t>NVR-4100</t>
  </si>
  <si>
    <t>NVR PROVISION ISR 4100, 4 CANALES. CARCASA PEQUE?A</t>
  </si>
  <si>
    <t>DVR-43</t>
  </si>
  <si>
    <t>NVR-8200P(1U)</t>
  </si>
  <si>
    <t>NVR PROVISION ISR 8200P, 8 CANALES, 1U  / PUERTOS POE</t>
  </si>
  <si>
    <t>DVR-44</t>
  </si>
  <si>
    <t>NVR-16400</t>
  </si>
  <si>
    <t>NVR PROVISION ISR 16400, 16 CANALES, CARCASA PEQUE?A</t>
  </si>
  <si>
    <t>DVR-45</t>
  </si>
  <si>
    <t>NVR-4100P</t>
  </si>
  <si>
    <t>NVR P&amp;V PROVISION ISR 4100P, 4 CANALES, 1U, CARCASA PEQUE?A/PUERTOS  POE</t>
  </si>
  <si>
    <t>DVR-46</t>
  </si>
  <si>
    <t>PAK8DIS</t>
  </si>
  <si>
    <t>DVR-48</t>
  </si>
  <si>
    <t xml:space="preserve">SA-32800SH(1U)	</t>
  </si>
  <si>
    <t xml:space="preserve">DVR 960H / 32 CANALES / 960 FPS./ PROVISION ISR/ (MONTAJE RACK)		</t>
  </si>
  <si>
    <t>PORTA DD SABRENT 3,5 SATA / SATA II USB 2.0 HASTA 3 GBITS</t>
  </si>
  <si>
    <t>USB 3.0 SATA 2.5,3.5 ESTACION DE TRABAJO PARA DISCO DURO</t>
  </si>
  <si>
    <t>MNL-732</t>
  </si>
  <si>
    <t>LH40DBDPLGA/ZA</t>
  </si>
  <si>
    <t>MONITOR LED SAMSUNG 40, WIDESCREEN, FULL HD 1920X1080, LH40DBDPLGA/ZA, D-SUB DVI-D, RS232C, RJ45</t>
  </si>
  <si>
    <t>MNL-733</t>
  </si>
  <si>
    <t>LH48DBDPLGA/ZA</t>
  </si>
  <si>
    <t>MONITOR LED SAMSUNG 48, WIDESCREEN, FULL HD 1920X1080, LH48DBDPLGA/ZA, D-SUB DVI-D, RS232C, RJ45</t>
  </si>
  <si>
    <t>NOT-2929</t>
  </si>
  <si>
    <t>SM-T530NZWATCE</t>
  </si>
  <si>
    <t>TABLET SAMSUNG GALAXY TAB 4 10.1 16GB WIFI T530NZWATCE ANDROID 4.4 1.2GHZ</t>
  </si>
  <si>
    <t>NOT-2966</t>
  </si>
  <si>
    <t>SM-T230NZWATCE</t>
  </si>
  <si>
    <t>TABLET SAMSUNG GALAXY TAB 4, 7, 8GB, WIFI, SM-T230NZWATCE, ANDROID 4.4, 1.2 GHZ</t>
  </si>
  <si>
    <t>PR-1484</t>
  </si>
  <si>
    <t>SL-M4020ND</t>
  </si>
  <si>
    <t>IMPRESORA LASER SAMSUNG SL-M4020ND, 42 PPM NEGRO ,USB 2.0, 600MHZ, 256MB</t>
  </si>
  <si>
    <t>SL-C410W/XAX</t>
  </si>
  <si>
    <t>PR-1650</t>
  </si>
  <si>
    <t>F-SLM4020ND</t>
  </si>
  <si>
    <t>IMPRESORA LASER SAMSUNG SL-M4020ND, 40 PPM NEGRO + 4 CONSUMIBLES CN-2175 MLT-D203E</t>
  </si>
  <si>
    <t>PR-1651</t>
  </si>
  <si>
    <t>F-SLM4020ND2T</t>
  </si>
  <si>
    <t>IMPRESORA LASER SAMSUNG SL-M4020ND, 40 PPM NEGRO + 2 CONSUMIBLES CN-2175 MLT-D203E</t>
  </si>
  <si>
    <t>PR-1653</t>
  </si>
  <si>
    <t>F-SLM4020ND1T</t>
  </si>
  <si>
    <t>IMPRESORA LASER SAMSUNG SL-M4020ND, 40 PPM NEGRO + 1 CONSUMIBLE CN-2175 MLT-D203E</t>
  </si>
  <si>
    <t>PR-1668</t>
  </si>
  <si>
    <t>IMPRESORA LASER SAMSUNG SL-M2835DW, 29 PPM NEGRO /WIRELES/ HI SPEED 2.0 / 600MHZ / 128 MB</t>
  </si>
  <si>
    <t>PR-1669</t>
  </si>
  <si>
    <t>MULTIFUNCIONAL LASER SAMSUNG SL-M2885FW, 29 PPM NEGRO / WIRELESS / USB2.0 / IMPRIME-COPIA-SCANNER</t>
  </si>
  <si>
    <t>SPK-1051</t>
  </si>
  <si>
    <t>HT-F453RK/ZX</t>
  </si>
  <si>
    <t>HOME THEATERS SAMSUNG HT-F453RK/ZX ,5.1 CANALES 1000 W, USB RECORDING, KARAOKE, SALIDA HDMI</t>
  </si>
  <si>
    <t>TELEVISION LED SAMSUNG 32 SERIE 4, HD 720P, WIDE COLOR, 1 HDMI, 1 USB, FH4005</t>
  </si>
  <si>
    <t>TELEVISION LED SLIM SAMSUNG 55 SMART TV 3D, SERIE 9000, ULTRA HD 4K, 4 HDMI,3 USB, WI-FI</t>
  </si>
  <si>
    <t>TELEVISION LED SAMSUNG 48, SMART TV, SERIE 48H5500, FULL HD 1080P, 60 HZ</t>
  </si>
  <si>
    <t>MEMORIA SANDISK 8GB MICRO SD CLASE 4 C/ADAPTADOR</t>
  </si>
  <si>
    <t>MEMORIA SANDISK 16GB MICRO SD CLASE 4 C/ADAPTADOR</t>
  </si>
  <si>
    <t>MEMORIA SANDISK 8GB USB 2.0 CRUZER BLADE Z50 NEGRO C/ROJO</t>
  </si>
  <si>
    <t>MEMORIA SANDISK 16GB USB 2.0 CRUZER BLADE Z50 NEGRO C/ROJO</t>
  </si>
  <si>
    <t>MEMORIA SANDISK 8GB USB 2.0 CRUZER EDGE Z51 RETRACTIL NEGRO C/ROJO</t>
  </si>
  <si>
    <t>MEMORIA SANDISK 8GB USB 2.0 CRUZER FIT Z33 NEGRO MINI</t>
  </si>
  <si>
    <t>MEMORIA SANDISK 16GB USB 2.0 CRUZER FIT Z33 NEGRO MINI</t>
  </si>
  <si>
    <t>MEMORIA SANDISK 8GB MICRO SD CLASE 10 MOBILE ULTRA C/ADAPTADOR</t>
  </si>
  <si>
    <t>MEMORIA SANDISK 8GB USB 2.0 CRUZER ORBIT Z58 GIRATORIA</t>
  </si>
  <si>
    <t>MEMORIA SANDISK 16GB USB 2.0 CRUZER ORBIT Z58 GIRATORIA</t>
  </si>
  <si>
    <t>MEMORIA SANDISK 32GB USB 2.0 CRUZER BLADE Z50 NEGRO C/ROJO</t>
  </si>
  <si>
    <t>MEMORIA SANDISK 8GB USB 2.0 CRUZER POP Z53 PLEGABLE DISENO CUADRICULA</t>
  </si>
  <si>
    <t>MEMORIA SANDISK 8GB USB 2.0 CRUZER POP Z53 PLEGABLE DISENO PINTURA DE COLORES</t>
  </si>
  <si>
    <t>MEMORIA SANDISK 8GB USB 2.0 CRUZER FORCE Z71 CUERPO DE METAL</t>
  </si>
  <si>
    <t>MEMORIA SANDISK 16GB USB 2.0 CRUZER FORCE Z71 CUERPO DE METAL</t>
  </si>
  <si>
    <t>MEMORIA SANDISK 32GB USB 2.0 CRUZER FORCE Z71 CUERPO DE METAL</t>
  </si>
  <si>
    <t>MEMORIA SANDISK 32GB MICRO SD CLASE 4 C/ADAPTADOR</t>
  </si>
  <si>
    <t>MEMORIA SANDISK 16GB MICRO SD CLASE 10 MOBILE ULTRA C/ADAPTADOR</t>
  </si>
  <si>
    <t>MEMORIA SANDISK 32GB USB 2.0 CRUZER ORBIT Z58 GIRATORIA</t>
  </si>
  <si>
    <t>MEMORIA SANDISK 32GB USB 3.0 ULTRA Z48 NEGRO ALTA VELOCIDAD LECTURA 100MB/S</t>
  </si>
  <si>
    <t>MEMORIA SANDISK 32GB USB 2.0 CRUZER FIT Z33 NEGRO MINI</t>
  </si>
  <si>
    <t xml:space="preserve">MEMORIA SANDISK 8GB USB 2.0 CRUZER EDGE Z51 RETRACTIL BLANCO C/ROSA </t>
  </si>
  <si>
    <t>HD-654</t>
  </si>
  <si>
    <t>ST4000DM000</t>
  </si>
  <si>
    <t>DISCO DURO SEAGATE BARRACUDA 3.5 4 TB SATA3 6GB/S 5900RPM 64MB P/PC</t>
  </si>
  <si>
    <t>CN-2441</t>
  </si>
  <si>
    <t>MX500NT</t>
  </si>
  <si>
    <t>TONER SHARP NEGRO MXM363N / MXM453N / MXM503N (RENDIMIENTO 48,000 PAG)</t>
  </si>
  <si>
    <t>CN-2442</t>
  </si>
  <si>
    <t>MX753NT</t>
  </si>
  <si>
    <t>TONER SHARP NEGRO MXM753N, RENDIMIENTO 99,000 PAG.</t>
  </si>
  <si>
    <t>MNL-740</t>
  </si>
  <si>
    <t>PNL703B</t>
  </si>
  <si>
    <t>MONITOR LED SHARP MULTITOUCH, FUL HD, SISTEMAS PIZARRON INTERACTIVOS 70 AQUOS BOARD</t>
  </si>
  <si>
    <t>MNL-741</t>
  </si>
  <si>
    <t>PNU423</t>
  </si>
  <si>
    <t xml:space="preserve">MONITOR LED SHARP 42, FUL HD, PROFESIONAL PNU423 ( 24/7 ) </t>
  </si>
  <si>
    <t>MNL-753</t>
  </si>
  <si>
    <t>PNU473</t>
  </si>
  <si>
    <t>MONITOR LED SHARP 47, FUL HD, PROFESIONAL PNU473 ( 24/7 )</t>
  </si>
  <si>
    <t>MNL-754</t>
  </si>
  <si>
    <t>PNU553</t>
  </si>
  <si>
    <t>MONITOR LED SHARP 55, FULL HD, PROFESIONAL PNU553 ( 24/7 )</t>
  </si>
  <si>
    <t>PIZ-8</t>
  </si>
  <si>
    <t>PNL603B</t>
  </si>
  <si>
    <t>MONITOR SHARP. SISTEMAS PIZARRON INTERACTIVOS 60 AQUOS BOARD (MULTITOUCH, LED, FUL HD)</t>
  </si>
  <si>
    <t>KIT DE LIMPIEZA SILIMEX BASICO PARA EQUIPO DE COMPUTO Y ELECTRONICOS</t>
  </si>
  <si>
    <t>KIT DE LIMPIEZA SILIMEX PARA TABLETAS Y TELEFONOS CELULARES.</t>
  </si>
  <si>
    <t>KIT LIMPIADOR PARA DISCOS (CDS Y BLUE RAY).</t>
  </si>
  <si>
    <t>KIT DE LIMPIEZA SILIMEX  PARA LAPTOPS.</t>
  </si>
  <si>
    <t>KIT LIMPIADOR SILIMEX PARA TODO TIPO DE PANTALLAS, LCD, LED, PLASMA.</t>
  </si>
  <si>
    <t>LIMPIADOR DE TABLETS Y SMARTPHONES DE 10 ML SILIMEX</t>
  </si>
  <si>
    <t>CN-2465</t>
  </si>
  <si>
    <t>LCD CLEANER 250 ML.</t>
  </si>
  <si>
    <t>LIMPIADOR ANTIESTATICO EN LOCION DE 250 ML PARA PANTALLAS</t>
  </si>
  <si>
    <t>LOCION LIMPIADORA Y PROTECTORA PARA USO EXCLUSIVAMENTE EXTERNO DE 250 ML.</t>
  </si>
  <si>
    <t>TOALLITA SECA ELECTROSTATICA DE MICRO FIBRA 30CM X 30CM SILIMEX</t>
  </si>
  <si>
    <t>RE-63</t>
  </si>
  <si>
    <t>DSV-6</t>
  </si>
  <si>
    <t>REGULADOR SOLA BASIC ISB SUPERVOLT 600 VA / 600 WATTS, 4 CONTACTOS</t>
  </si>
  <si>
    <t>CARGADOR PORTATIL SONY USB PARA SMART PHONE Y TABLET/PLATA/SLIM/LITO/5000 MAH/INCLUYE CABLE/ 1 USB</t>
  </si>
  <si>
    <t>CN-2424</t>
  </si>
  <si>
    <t>DMR47SS</t>
  </si>
  <si>
    <t>DVD-R SONY VIRGEN 4.7 GB/16X CAJA RIGIDA INDIVIDUAL</t>
  </si>
  <si>
    <t>CN-2445</t>
  </si>
  <si>
    <t>DPR47</t>
  </si>
  <si>
    <t>DVD+R VIRGEN SONY 4.7GB 1-16X GRABABLE 120 MIN, CAJA RIGIDA INDIVIDUAL</t>
  </si>
  <si>
    <t>CN-2446</t>
  </si>
  <si>
    <t>CRW80SS</t>
  </si>
  <si>
    <t>CD VIRGEN SONY -RW 4-10X 700MB/80MIN CAJA RIGIDA INDIVIDUAL</t>
  </si>
  <si>
    <t>CN-2447</t>
  </si>
  <si>
    <t>LTX-2500</t>
  </si>
  <si>
    <t xml:space="preserve">CINTA DE DATOS REGRABABLE SONY LTO -6 ULTRIUM 6.25 TB </t>
  </si>
  <si>
    <t>MEMORIA SONY 8 GB USB 2.0 BLANCA</t>
  </si>
  <si>
    <t>MEMORIA SONY 16 GB USB 2.0 BLANCA</t>
  </si>
  <si>
    <t>MEMORIA SONY 8 GB USB 2.0 MICRO VAUL TINY NEGRO</t>
  </si>
  <si>
    <t>MEMORIA SONY 16 GB USB 2.0 NEGRO</t>
  </si>
  <si>
    <t>MEMORIA SONY 8 GB MICRO SDHC CLASE 4 CON ADAPTADOR</t>
  </si>
  <si>
    <t>MEMORIA SONY 4 GB MICRO SDHC CLASE 4 CON ADAPTADOR</t>
  </si>
  <si>
    <t>MEMORIA SONY 8 GB USB 2.0 MICRO VAULT SERIE V NEGRO</t>
  </si>
  <si>
    <t>MEMORIA SONY 8 GB USB 2.0 BLANCA (EDICION ESPECIAL LLUVIA DE HAMBURGUESAS)</t>
  </si>
  <si>
    <t>MEMORIA SONY 8 GB USB 2.0 VERDE</t>
  </si>
  <si>
    <t>MEMORIA SONY 8 GB USB 2.0 ROSA</t>
  </si>
  <si>
    <t>MEMORIA SONY 16 GB MICRO SDHC CLASE 4 CON ADAPTADOR</t>
  </si>
  <si>
    <t>2 PACK MEMORIA SONY 8 GB USB 2.0 MEXICO/BLANCO Y VERDE/FILE RESCUE/EDICION ESPECIAL BRASIL 2014</t>
  </si>
  <si>
    <t>2 PACK MEMORIA SONY 8 GB USB 2.0 BRASIL/AMARILLO Y VERDE/FILE RESCUE/EDICION ESPECIAL BRASIL 2014</t>
  </si>
  <si>
    <t>VIDEO PROYECTO SONY EX-242,XGA,3200 LUMENES,7000 HRS,3LC BRIGHT ERA,HDMI,USB, WIFI OPCIONAL</t>
  </si>
  <si>
    <t>VP-408</t>
  </si>
  <si>
    <t>VPL-DX102</t>
  </si>
  <si>
    <t>VIDEOPROYECTOR SONY VPL-DX102 XGA 2300 LUMENS,10000HR,3LCD, BRIGHT ERA HDMI CON MALETIN Y CONTROL</t>
  </si>
  <si>
    <t>VP-426</t>
  </si>
  <si>
    <t>VPL-DX122</t>
  </si>
  <si>
    <t>VIDEOPROYECTOR SONY VPL-DX122 XGA 2600 LUMENS,10,000HR,3LCD, BRIGHT ERA HDMI CON MALETIN Y CONTROL</t>
  </si>
  <si>
    <t>VP-428</t>
  </si>
  <si>
    <t>VPL-SW630C</t>
  </si>
  <si>
    <t>VIDEOPROYECTOR SONY VPL- SW630C WXGA,3000 LUMENES,10000 HRS,3LCD,BRIGTH ERA,HDMI INTERACTIVO</t>
  </si>
  <si>
    <t>VP-429</t>
  </si>
  <si>
    <t>VPL-DX142</t>
  </si>
  <si>
    <t>VIDEOPROYECTOR SONY VPL-DX142 XGA 3200 LUMENS,10,000HR,3LCD, BRIGHT ERA HDMI CON MALETIN Y CONTROL</t>
  </si>
  <si>
    <t>NOT-2889</t>
  </si>
  <si>
    <t>ZUR700</t>
  </si>
  <si>
    <t>SWISS MOBILITY</t>
  </si>
  <si>
    <t>TABLET ZUR700 SLIM PANTALLA 7 MULTITOUCH 1024X600,CPU A23 1.5 GHZ, MEMORIA 8GB, ANDROID 4.2</t>
  </si>
  <si>
    <t>NOT-2890</t>
  </si>
  <si>
    <t>ZUR907</t>
  </si>
  <si>
    <t>TABLET ZUR907 SLIM PANTALLA 9 MULTITOUCH 1024X600,CPU A31S 1.2 GHZ, MEMORIA 8GB, ANDROID 4.2</t>
  </si>
  <si>
    <t>SYMANTEC / NORTON</t>
  </si>
  <si>
    <t>SWS-1605</t>
  </si>
  <si>
    <t>21338598</t>
  </si>
  <si>
    <t>NORTON SECURITY 2.0 2015 1 USUARIO 1 (LICENCIA MULTIPLATAFORMA) 12 MESES TARJETA SIN CD</t>
  </si>
  <si>
    <t>SWS-1606</t>
  </si>
  <si>
    <t>21333622</t>
  </si>
  <si>
    <t>NORTON SECURITY 5 LICENCIAS MILTIDISPOSITIVOS 12 MESES ESPANOL</t>
  </si>
  <si>
    <t>SWS-1607</t>
  </si>
  <si>
    <t>21338596</t>
  </si>
  <si>
    <t>NORTON SECURITY 2.0 2015 1 LICENCIA MULTIPLATAFORMA MULTIDISPOSITIVOS 24 MESES TARJETA SIN CD</t>
  </si>
  <si>
    <t>SWS-1608</t>
  </si>
  <si>
    <t>21333654</t>
  </si>
  <si>
    <t>SWS-1609</t>
  </si>
  <si>
    <t>21333653</t>
  </si>
  <si>
    <t>NORTON SECURITY CON BACKUP 25 GB 2.0 2015 10 LICENCIAS MULTIDISPOSITIVOS 12 MESES ESPA?L</t>
  </si>
  <si>
    <t>SWS-1610</t>
  </si>
  <si>
    <t>21333617</t>
  </si>
  <si>
    <t>NORTON SECURITY 2.0 2015 5 LICENCIAS MULTIDISPOSITIVOS MULTIPLATAFORMA 24 MESES</t>
  </si>
  <si>
    <t>SWS-1611</t>
  </si>
  <si>
    <t>21333621</t>
  </si>
  <si>
    <t>SWS-1614</t>
  </si>
  <si>
    <t>F4GFOZF0-EI1EA</t>
  </si>
  <si>
    <t xml:space="preserve">SYMC ENDPOINT PROTECTION SMALL BUSINESS EDITION 12.1 PER USER BNDL STD LIC EXPRESS BAND A ESSENTIAL </t>
  </si>
  <si>
    <t>SWS-1621</t>
  </si>
  <si>
    <t>0E7IOZZ0-ER1EC</t>
  </si>
  <si>
    <t xml:space="preserve">SYMC ENDPOINT PROTECTION 12.1 RENOVACION POR USUARIO ESSENTIAL 12 MESES EXPRESS BAND C </t>
  </si>
  <si>
    <t>SWS-1622</t>
  </si>
  <si>
    <t>KDWBWZZ0-ER1EC</t>
  </si>
  <si>
    <t>SYMC MAIL SECURITY FOR MS EXCHANGE ANTIVIRUS 7.5 WIN 1 USER RENEWAL ESSENTIAL 12 MONTHS EXPRESS BAND</t>
  </si>
  <si>
    <t>SWS-1633</t>
  </si>
  <si>
    <t>0E7IOZF0-EI1EB</t>
  </si>
  <si>
    <t>SYMANTEC END POINT PROTECTION 12.1 PER USER BUNDLE STD LIC EXPRESS BAND B ESSENTIAL 12 MONTHS 25A49</t>
  </si>
  <si>
    <t>SWS-1634</t>
  </si>
  <si>
    <t>0L3LWZF1-EI1ES</t>
  </si>
  <si>
    <t>SYMANTEC BACKUP EXEC 2014 SERVER WIN PER SERVER BUNDLE STD LIC EXPRESS BAND S ESSENTIAL 12 MONTHS</t>
  </si>
  <si>
    <t>SWS-1635</t>
  </si>
  <si>
    <t>Z2XJWZF1-EI1ES</t>
  </si>
  <si>
    <t>SYMANTEC BACKUP EXEC 2014 AGENT FOR WINDOWS WIN PER SERVER BUNDLE STD LIC EXPRESS BAND S ESSENTIAL 1</t>
  </si>
  <si>
    <t>SWS-1643</t>
  </si>
  <si>
    <t>0E7IOZF0-EI1EF</t>
  </si>
  <si>
    <t>SYMC ENDPOINT PROTECTION 12.1 PER USER BNDL STD LIC EXPRESS BAND F ESSENTIAL 12 MONTHS 500 O MAS LIC</t>
  </si>
  <si>
    <t>SWS-1644</t>
  </si>
  <si>
    <t>0E7IOZF0-EI1EE</t>
  </si>
  <si>
    <t>SYMC ENDPOINT PROTECTION 12.1 PER USER BNDL STD LIC EXPRESS BAND E ESSENTIAL 12 MONTHS 250 A 499 LIC</t>
  </si>
  <si>
    <t>SWS-1645</t>
  </si>
  <si>
    <t>0E7IOZF0-EI1ED</t>
  </si>
  <si>
    <t>SYMC ENDPOINT PROTECTION 12.1 PER USER BNDL STD LIC EXPRESS BAND D ESSENTIAL 12 MONTHS 100 A 249 LIC</t>
  </si>
  <si>
    <t>SWS-1646</t>
  </si>
  <si>
    <t>0E7IOZF0-EI1EC</t>
  </si>
  <si>
    <t>SYMC ENDPOINT PROTECTION 12.1 PER USER BNDL STD LIC EXPRESS BAND C ESSENTIAL 12 MONTHS 50 A 99 LIC</t>
  </si>
  <si>
    <t>SWS-1647</t>
  </si>
  <si>
    <t>0E7IOZF0-EI1EA</t>
  </si>
  <si>
    <t>SYMC ENDPOINT PROTECTION 12.1 PER USER BNDL STD LIC EXPRESS BAND A ESSENTIAL 12 MONTHS</t>
  </si>
  <si>
    <t>SWS-1648</t>
  </si>
  <si>
    <t>0E7IOZZ0-ER1EA</t>
  </si>
  <si>
    <t>SYMC ENDPOINT PROTECTION 12.1 PER USER RENEWAL ESSENTIAL 12 MONTHS EXPRESS BAND A 1 A 24</t>
  </si>
  <si>
    <t>SWS-1649</t>
  </si>
  <si>
    <t>0E7IOZZ0-ER1EB</t>
  </si>
  <si>
    <t>SYMC ENDPOINT PROTECTION 12.1 PER USER RENEWAL ESSENTIAL 12 MONTHS EXPRESS BAND B 25 A 49</t>
  </si>
  <si>
    <t>SWS-1650</t>
  </si>
  <si>
    <t>0E7IOZZ0-ER1EF</t>
  </si>
  <si>
    <t>SYMC ENDPOINT PROTECTION 12.1 PER USER RENEWAL ESSENTIAL 12 MONTHS EXPRESS BAND F 500 MAS</t>
  </si>
  <si>
    <t>SWS-1651</t>
  </si>
  <si>
    <t>0E7IOZZ0-ER1ED</t>
  </si>
  <si>
    <t>SYMC ENDPOINT PROTECTION 12.1 PER USER RENEWAL ESSENTIAL 12 MONTHS EXPRESS BAND D 100 A 249</t>
  </si>
  <si>
    <t>SWS-1652</t>
  </si>
  <si>
    <t>0E7IOZZ0-ER1EE</t>
  </si>
  <si>
    <t>SYMC ENDPOINT PROTECTION 12.1 PER USER RENEWAL ESSENTIAL 12 MONTHS EXPRESS BAND E 250 A 499</t>
  </si>
  <si>
    <t>SWS-1653</t>
  </si>
  <si>
    <t>F4GFOZF0-EI1EB</t>
  </si>
  <si>
    <t xml:space="preserve">SYMC ENDPOINT PROTECTION SMALL BUSINESS EDITION 12.1 PER USER BNDL STD LIC EXPRESS BAND B 25 A 49 </t>
  </si>
  <si>
    <t>SWS-1654</t>
  </si>
  <si>
    <t>F4GFOZF0-EI1EC</t>
  </si>
  <si>
    <t xml:space="preserve">SYMC ENDPOINT PROTECTION SMALL BUSINESS EDITION 12.1 PER USER BNDL STD LIC EXPRESS BAND C 50 A 99 </t>
  </si>
  <si>
    <t>SWS-1655</t>
  </si>
  <si>
    <t>F4GFOZF0-EI1EF</t>
  </si>
  <si>
    <t>SYMC ENDPOINT PROTECTION SMALL BUSINESS EDITION 12.1 PER USER BNDL STD LIC EXPRESS BAND F 500 O MAS</t>
  </si>
  <si>
    <t>SWS-1656</t>
  </si>
  <si>
    <t>7SGAOZH2-XI1ED</t>
  </si>
  <si>
    <t>SYMC ENDPOINT PROTECTION SBE 2013 PER USER HOSTED AND ONPREMISE SUB UPFRONT BILL EXPRESS BAND D 100</t>
  </si>
  <si>
    <t>SWS-1657</t>
  </si>
  <si>
    <t>7SGAOZH2-XI1EA</t>
  </si>
  <si>
    <t>SYMC ENDPOINT PROTECTION SBE 2013 PER USER HOSTED AND ONPREMISE SUB UPFRONT BILL EXPRESS BAND A 1-24</t>
  </si>
  <si>
    <t>SWS-1658</t>
  </si>
  <si>
    <t>7SGAOZH2-XI1EB</t>
  </si>
  <si>
    <t>SYMC ENDPOINT PROTECTION SBE 2013 PER USER HOSTED AND ONPREMISE SUB UPFRONT BILL EXPRESS BAND B 25-</t>
  </si>
  <si>
    <t>SWS-1659</t>
  </si>
  <si>
    <t>7SGAOZH2-XI1EE</t>
  </si>
  <si>
    <t>SYMC ENDPOINT PROTECTION SBE 2013 PER USER HOSTED AND ONPREMISE SUB UPFRONT BILL EXPRESS BAND E 250-</t>
  </si>
  <si>
    <t>SWS-1660</t>
  </si>
  <si>
    <t>F4GFOZF0-EI1ED</t>
  </si>
  <si>
    <t xml:space="preserve">SYMC ENDPOINT PROTECTION SMALL BUSINESS EDITION 12.1 PER USER BNDL STD LIC EXPRESS BAND D 100 -249 </t>
  </si>
  <si>
    <t>SWS-1661</t>
  </si>
  <si>
    <t>F4GFOZF0-EI1EE</t>
  </si>
  <si>
    <t xml:space="preserve">SYMC ENDPOINT PROTECTION SMALL BUSINESS EDITION 12.1 PER USER BNDL STD LIC EXPRESS BAND E 250-499 </t>
  </si>
  <si>
    <t>SWS-1662</t>
  </si>
  <si>
    <t>7SGAOZH2-XI1EC</t>
  </si>
  <si>
    <t>SYMC ENDPOINT PROTECTION SBE 2013 PER USER HOSTED AND ONPREMISE SUB UPFRONT BILL EXPRESS BAND C 50-</t>
  </si>
  <si>
    <t>AC-3976</t>
  </si>
  <si>
    <t>TZDISGDE</t>
  </si>
  <si>
    <t xml:space="preserve">EXHIBIDOR GRANDE PARA PUNTO DE VENTA CON 117 PRODUCTOS MOCHILAS BOCINAS AUDIFONOS FUNDAS ETC </t>
  </si>
  <si>
    <t>AC-3977</t>
  </si>
  <si>
    <t xml:space="preserve">TZDISCH  </t>
  </si>
  <si>
    <t xml:space="preserve">EXHIBIDOR MEDIANO PARA PUNTO DE VENTA CON 77 PRODUCTOS MOCHILAS BOCINAS AUDIFONOS FUNDAS ETC </t>
  </si>
  <si>
    <t>KITM-ROSA</t>
  </si>
  <si>
    <t>MOUSE DE HELLO KITTY, USB, COMPATIBLE CON PC Y MAC. NO NECESITA CONFIGURACION.</t>
  </si>
  <si>
    <t>SPK-1058</t>
  </si>
  <si>
    <t>TZ14SP2.1-03</t>
  </si>
  <si>
    <t>BOCINA STEREO 2 1 CANALES CONTROL DE VOLUMEN E INTERRUPTOR GRAN POTENCIA</t>
  </si>
  <si>
    <t>SPK-1059</t>
  </si>
  <si>
    <t>TZ14SP2.1-04</t>
  </si>
  <si>
    <t>BOCINA STEREO 2 1 CANALES REPRODUCE USB Y MEMORIA SD GRAN POTENCIA RADIO FM</t>
  </si>
  <si>
    <t>HD-809</t>
  </si>
  <si>
    <t>HDTC720XL3C1</t>
  </si>
  <si>
    <t>DD EXT 2TB TOSHIBA CANVIO CONNECT 3.0 PORTABLE HARD DRIVE CON ACCESO REMOTO MEDIANTE INTERNET(AZUL)</t>
  </si>
  <si>
    <t>HD-864</t>
  </si>
  <si>
    <t>HDTC710MR16-BDL</t>
  </si>
  <si>
    <t>HD-865</t>
  </si>
  <si>
    <t>HDTC710MK16-BDL</t>
  </si>
  <si>
    <t>HD-866</t>
  </si>
  <si>
    <t>HDTC710ML16-BDL</t>
  </si>
  <si>
    <t>TECRA- PT44GM-068TM1/ CORE I5-4300U 1.9GHZ / 8GB / 500GB / 14 / NO DVD, HDMI / WIN 8.1 PRO / PLATA</t>
  </si>
  <si>
    <t>SATELLITE CORE I7-4710HQ 2.5GH/8GB/1TB/RADEON 2GB/15.6 TOUCH/TEC NUM/HARMAN K/BLU-RAY/SENSOR 3D/W8.1</t>
  </si>
  <si>
    <t>NOT-2916</t>
  </si>
  <si>
    <t>Z10T-A1265SM</t>
  </si>
  <si>
    <t>PORTEGE 2 EN 1 CORE I5 4210Y 1.5GHZ/ 4GB/ 256GB SSD / 11.6 FHD/ NO DVD/ 2 CAMARAS / PLATA/ W 8.1 PRO</t>
  </si>
  <si>
    <t>MEMORIA TOSHIBA 16 GB USB 2.0 HAYABUSA BLANCA</t>
  </si>
  <si>
    <t>MEMORIA TOSHIBA 32 GB USB 2.0 HAYABUSA BLANCA</t>
  </si>
  <si>
    <t>MEMORIA TOSHIBA 8 GB USB 2.0 HAYABUSA BLANCA</t>
  </si>
  <si>
    <t>MEMORIA TOSHIBA 8 GB MICRO SD CLASE 4 CON ADAPTADOR</t>
  </si>
  <si>
    <t>MEMORIA TOSHIBA 16 GB MICRO SD CLASE 4 CON ADAPTADOR</t>
  </si>
  <si>
    <t>MEMORIA TOSHIBA 32 GB MICRO SD CLASE 4 CON ADAPTADOR</t>
  </si>
  <si>
    <t>ANTENA TP-LINK PARA EXTERIOR DIRECCIONAL 2.4-2.5GHZ 24 DBI CONECTOR N HEMBRA</t>
  </si>
  <si>
    <t>ADAPTADOR POE POWER OVER ETHERNET TP-LINK KIT INYECTOR (MAX 15.4W) + SPLITTER (12/9/5 VDC)</t>
  </si>
  <si>
    <t>AC-3943</t>
  </si>
  <si>
    <t>TL-MC1400</t>
  </si>
  <si>
    <t>GABINETE PARA CONVERTIDORES DE MEDIOS TP-LINK PARA MONTAJE EN RACK DE 14 BAHIAS</t>
  </si>
  <si>
    <t>ADAPTADOR POE POWER OVER ETHERNET TP-LINK SPLITTER HASTA 100 METROS (12/9/5 VDC)</t>
  </si>
  <si>
    <t>ADAPTADOR POE POWER OVER ETHERNET TP-LINK INYECTOR HASTA 100 METROS IEEE 802.3AF (MAX 15.4W)</t>
  </si>
  <si>
    <t>PRINT SERVER (SERVIDOR DE IMPRESION) TP-LINK 1 PUERTO PARALELO 1 PUERTO RJ45 10/100MBPS</t>
  </si>
  <si>
    <t>NIC-1209</t>
  </si>
  <si>
    <t>TL-WR841N</t>
  </si>
  <si>
    <t>ROUTER TP-LINK INALAMBRICO C/4 PUERTOS 10/100 MBPS 802.11N/G/B 300MBPS 2 ANTENAS FIJAS 5DBI</t>
  </si>
  <si>
    <t>PRINT SERVER (SERVIDOR DE IMPRESION) TP-LINK ETHERNET 10/100 RAPIDO DE UN PUERTO USB2.0</t>
  </si>
  <si>
    <t>NIC-1709</t>
  </si>
  <si>
    <t>ARCHER T2U</t>
  </si>
  <si>
    <t>TARJETA DE RED USB TP-LINK DUAL BAND AC600 5GHZ 433MBPS O 2.4GHZ 150MBPS 802.11AC/A/N/G/B</t>
  </si>
  <si>
    <t>NIC-1732</t>
  </si>
  <si>
    <t>CPE510</t>
  </si>
  <si>
    <t>NIC-1747</t>
  </si>
  <si>
    <t>TL-SG2424</t>
  </si>
  <si>
    <t>SWITCH TP-LINK 24 PUERTOS GIGABIT + 4 SFP 100/1000 SMART QOS SNOOPING IGMP ADMINISTRADOR WEB/CLI, SN</t>
  </si>
  <si>
    <t>NIC-1748</t>
  </si>
  <si>
    <t>TL-SG2216</t>
  </si>
  <si>
    <t>SWITCH TP-LINK 16 PUERTOS GIGABIT + 2 SFP 100/1000 SMART QOS SNOOPING IGMP ADMINISTRADOR WEB/CLI, SN</t>
  </si>
  <si>
    <t>PRINT SERVER (SERVIDOR DE IMPRESION) TP-LINK INALAMBRICO 54MBPS 1 PUERTO USB 2.0 / 1.1</t>
  </si>
  <si>
    <t>PRINT SERVER (SERVIDOR DE IMPRESION) TP-LINK ALAMBRICO 1 USB 2.0, 1 RJ45 10/100 BASE-T</t>
  </si>
  <si>
    <t>DISCO DE ESTADO SOLIDO SSD TRANSCEND 256 GB SATA III 2.5 6GB/S SSD340</t>
  </si>
  <si>
    <t>AC-1851</t>
  </si>
  <si>
    <t>TC-TP1</t>
  </si>
  <si>
    <t>PROBADOR DE TONOS E INDUCTOR AMPLIFICADO TRENDNET</t>
  </si>
  <si>
    <t>AC-3942</t>
  </si>
  <si>
    <t>RX1213SAS</t>
  </si>
  <si>
    <t>AC-3997</t>
  </si>
  <si>
    <t>RX1214</t>
  </si>
  <si>
    <t>AC-4010</t>
  </si>
  <si>
    <t>TU3-H4</t>
  </si>
  <si>
    <t xml:space="preserve">HUB USB3.0 TRENDNET TU3-H4 4 PTOS </t>
  </si>
  <si>
    <t>AC-4015</t>
  </si>
  <si>
    <t>TK-V401S</t>
  </si>
  <si>
    <t>KVM TRENDENT TK-V401S REPETIDOR DE VIDEO DE  4 PUERTOS VGA</t>
  </si>
  <si>
    <t>CAMARA CLOUD TRENDNET HD CON MOVIMIENTO ALAMBRICA E INALAMBRICA N PARA DIA Y NOCHE</t>
  </si>
  <si>
    <t>TEW-715APO</t>
  </si>
  <si>
    <t>NIC-1719</t>
  </si>
  <si>
    <t>TPE-T80H</t>
  </si>
  <si>
    <t>SWITCH TRENDNET 8 PUERTOS POE+ A 10/100 MBPS</t>
  </si>
  <si>
    <t>NIC-1751</t>
  </si>
  <si>
    <t xml:space="preserve">TEW-738APBO </t>
  </si>
  <si>
    <t>ACCESS POINT TRENDNET TEW-738APBO POE N 300MBPS EXTERIOR HASTA 8KM/ANTENAS 10DBI</t>
  </si>
  <si>
    <t>NIC-987</t>
  </si>
  <si>
    <t>TEG-448WS</t>
  </si>
  <si>
    <t>SWITCH TRENDENT SMART 48PTOS 10/100/1000MBPS 4 RANURAS MINI-G</t>
  </si>
  <si>
    <t>SAM-156</t>
  </si>
  <si>
    <t>DS415+</t>
  </si>
  <si>
    <t>SAM-157</t>
  </si>
  <si>
    <t>DS414J</t>
  </si>
  <si>
    <t>AC-3915</t>
  </si>
  <si>
    <t>SR42UBDP</t>
  </si>
  <si>
    <t>GABINETE SMARTRACK PREMIUM TRIPP LITE SR42UBDP PROFUNDO DE 42U - PUERTAS Y PANELES LATERALES</t>
  </si>
  <si>
    <t>AC-4028</t>
  </si>
  <si>
    <t>TLP810NET</t>
  </si>
  <si>
    <t>SUPRESOR DE SOBRETENCION TRIPP-LITE MOD. TLP810NET //8 NEMAS (5-15R), CABLE 3.5 M. ,120 V CA</t>
  </si>
  <si>
    <t>NOBREAK TRIPP-LITE OMNIVS1500, 120V - PUERTO  USB - 8 CONTACTOS</t>
  </si>
  <si>
    <t>FR-642</t>
  </si>
  <si>
    <t>BP24V15RT2U</t>
  </si>
  <si>
    <t>BATERIA EXTERNA TRIPP-LITE PARA SISTEMA DE UPS BP24V15RT2U</t>
  </si>
  <si>
    <t>VCD-141</t>
  </si>
  <si>
    <t>32300009100</t>
  </si>
  <si>
    <t>CAMARA DE VIDEO GENIUS DVR GPS600 PARA BICICLETAS Y AUTOMOVILES INCLUYE GPS</t>
  </si>
  <si>
    <t>DISCO DURO WD BLUE 2.5 320GB SATA2 3GB/S 8MB 5400 RPM 9.5MM P/NOTEBOOK COMP BASICO</t>
  </si>
  <si>
    <t>DISCO DURO WD SE 3.5 1TB SATA3 6GB/S 128MB 7.2K RPM 24X7 HOT PLUG P/NAS 2-12 BAHIAS/SERVER</t>
  </si>
  <si>
    <t>HD-853</t>
  </si>
  <si>
    <t>WD2001FFSX</t>
  </si>
  <si>
    <t>DISCO DURO WD RED PRO 3.5 2TB SATA3 6GB/S 64MB 7.2 RPM 24X7 HOT PLUG P/NAS 8-16 BAHIAS</t>
  </si>
  <si>
    <t>HD-854</t>
  </si>
  <si>
    <t>WD3001FFSX</t>
  </si>
  <si>
    <t>DISCO DURO WD RED PRO 3.5 3TB SATA3 6GB/S 64MB 7.2 RPM 24X7 HOT PLUG P/NAS 8-16 BAHIAS</t>
  </si>
  <si>
    <t>HD-855</t>
  </si>
  <si>
    <t>WDBTYH0010BBA-NESN</t>
  </si>
  <si>
    <t>HD-856</t>
  </si>
  <si>
    <t>WD4001FFSX</t>
  </si>
  <si>
    <t>DISCO DURO WD RED PRO 3.5 4TB SATA3 6GB/S 64MB 7.2 RPM 24X7 HOT PLUG P/NAS 8-16 BAHIAS</t>
  </si>
  <si>
    <t>HD-857</t>
  </si>
  <si>
    <t>WDBTYH0010BCG-NESN</t>
  </si>
  <si>
    <t>HD-858</t>
  </si>
  <si>
    <t>WDBTYH0010BSL-NESN</t>
  </si>
  <si>
    <t>HD-859</t>
  </si>
  <si>
    <t>WDBWLG0040HBK-NESN</t>
  </si>
  <si>
    <t>HD-860</t>
  </si>
  <si>
    <t>WDBWLG0050HBK-NESN</t>
  </si>
  <si>
    <t>NAS WD SENTINEL DX4000 4 TB / 2 PTOS ETHERNET / 2 PTOS USB 3.0</t>
  </si>
  <si>
    <t>NAS WD SENTINEL DX4000 8 TB / 2 PTOS ETHERNET / 2 PTOS USB 3.0</t>
  </si>
  <si>
    <t>NAS WD SENTINEL DX4000 12 TB / 2 PTOS ETHERNET / 2 PTOS USB 3.0</t>
  </si>
  <si>
    <t>NAS WD SENTINEL DX4000 16 TB / 2 PTOS ETHERNET / 2 PTOS USB 3.0</t>
  </si>
  <si>
    <t>TONER XEROX AMARILLO PARA WORKCENTRE 7120, 7220 Y 7225 - 15K</t>
  </si>
  <si>
    <t>TONER XEROX MAGENTA ALTA CAPACIDAD PHASER 7500, 17.8K</t>
  </si>
  <si>
    <t>"Ingresa el Tipo de cambio sin modificaciones, Consultalo aquí"</t>
  </si>
  <si>
    <t>Easy Retail Admin Usuario Base Producto Nuevo Tradicional</t>
  </si>
  <si>
    <t>Easy Retail Admin Usuario Adicional Producto Nuevo Tradicional</t>
  </si>
  <si>
    <t>Easy Retail Admin Usuario Base Actualización Normal Tradicional</t>
  </si>
  <si>
    <t>Easy Retail Admin Usuario Adicional Actualización Normal Tradicional</t>
  </si>
  <si>
    <t>Easy Retail Admin Usuario Admin Base Actualización Especial Tradicional</t>
  </si>
  <si>
    <t>Easy Retail Admin Usuario Adicional Actualización Especial Tradicional</t>
  </si>
  <si>
    <t>Easy Retail Admin Usuario Base Licencia Adicional Tradicional</t>
  </si>
  <si>
    <t>Easy Retail Admin Usuario Adicional Licencia Adicional Tradicional</t>
  </si>
  <si>
    <t>Easy Invoice Mono Empresa Usuario Base Producto Nuevo Tradicional</t>
  </si>
  <si>
    <t>Costo eCodex</t>
  </si>
  <si>
    <t>instalación de terminales adicionales</t>
  </si>
  <si>
    <t>Contpaq i® Comercial U. Base Actualización Especial T</t>
  </si>
  <si>
    <t>Software</t>
  </si>
  <si>
    <t>Contpaq i® Comercial® U. Base Actualización Normal T</t>
  </si>
  <si>
    <t>Contpaq i® Comercial® U. Base Licencia Adicional T</t>
  </si>
  <si>
    <t>Contpaq i® Comercial U. Adicional Actualización Especial T</t>
  </si>
  <si>
    <t>Contpaq i® Comercial U. Adicional Actualización Normal T</t>
  </si>
  <si>
    <t>ADPDUDT</t>
  </si>
  <si>
    <t>Contpaq i® Comercial U. Adicional Usuario Adicional T</t>
  </si>
  <si>
    <t>Contpaq i® Bancos U.  Base Actualización Especial T</t>
  </si>
  <si>
    <t>Contpaq i® Bancos U. Base Actualización Normal T</t>
  </si>
  <si>
    <t>Contpaq i® Bancos U. Base Licencia Adicional T</t>
  </si>
  <si>
    <t>Contpaq i® Bancos U. Base Producto Nuevo T</t>
  </si>
  <si>
    <t>Contpaq i® Bancos U.  Adicional Actualización Especial T</t>
  </si>
  <si>
    <t>Contpaq i® Bancos U. Adicional Actualización Normal T</t>
  </si>
  <si>
    <t>Contpaq i® Bancos U. Adicional Licencia Adicional T_x000D_</t>
  </si>
  <si>
    <t>Contpaq i® Bancos U. Adicional Producto Nuevo T</t>
  </si>
  <si>
    <t>FCEB1RR</t>
  </si>
  <si>
    <t>Contpaq i® Factura Electrónica U. Base 1 empresa Renovación R</t>
  </si>
  <si>
    <t>FCEBMRR</t>
  </si>
  <si>
    <t>Contpaq i® Factura Electrónica U. Base Multi-empresa Renovación R</t>
  </si>
  <si>
    <t>FCED1RR</t>
  </si>
  <si>
    <t>Contpaq i® Factura Electrónica U. Adicional 1 empresa Renovación R</t>
  </si>
  <si>
    <t>FCEDMRR</t>
  </si>
  <si>
    <t>Contpaq i® Factura Electrónica U. Adicional Multi-empresa Renovación R</t>
  </si>
  <si>
    <t>BUIBTRI</t>
  </si>
  <si>
    <t>Contpaq i® Business intelligence+ U. Base Trimestral</t>
  </si>
  <si>
    <t>BUIDTRI</t>
  </si>
  <si>
    <t>Contpaq i® Business intelligence+ U. Adicional Trimestral</t>
  </si>
  <si>
    <t>BUIBSEM</t>
  </si>
  <si>
    <t>Contpaq i® Business intelligence+ U. Base Paq. Semestral</t>
  </si>
  <si>
    <t>BUIBANU</t>
  </si>
  <si>
    <t>Contpaq i® Business intelligence+ U. Base Anual</t>
  </si>
  <si>
    <t>BUIDANU</t>
  </si>
  <si>
    <t>Contpaq i® Business intelligence+ U. Adicional Anual</t>
  </si>
  <si>
    <t>NOMBCFD</t>
  </si>
  <si>
    <t>Contpaq i® CFDI Nóminas+ Mono-Empresa R</t>
  </si>
  <si>
    <t>XMLBPNR</t>
  </si>
  <si>
    <t>Contpaq i® XML Línea + Multi-Empresa, Multi-Usuario R</t>
  </si>
  <si>
    <t>NP</t>
  </si>
  <si>
    <t xml:space="preserve">VIDEOPROYECTOR NEC NP-M332XS DLP XGA 3300 LUMENES TIRO CORTO COT10000:1 2HDMI/20W /USB,8000 HRS ECO </t>
  </si>
  <si>
    <t>NP-M332XS</t>
  </si>
  <si>
    <t>VP-461</t>
  </si>
  <si>
    <t>VIDEOPROYECTOR NEC NP-M322X DLP XGA 3200 LUMENES CONT 10000:1 2HDMI/RJ45 /20W /USB,8000 HRS ECOX</t>
  </si>
  <si>
    <t>NP-M322X</t>
  </si>
  <si>
    <t>VP-460</t>
  </si>
  <si>
    <t xml:space="preserve">VIDEOPROYECTOR NEC NP-PA621X C/LENTE NP13ZL LCD XGA 6200 LUMENES CONT 6000:1 /HDMI-HDCP/RJ45, </t>
  </si>
  <si>
    <t>NP-PA621X-13ZL</t>
  </si>
  <si>
    <t>VP-459</t>
  </si>
  <si>
    <t>VIDEOPROYECTOR SONY VPL-EX250 XGA 3300 LUMENES 10000HR 3LCD BRIGHT HDMI WIRELESS USB</t>
  </si>
  <si>
    <t>VPL-EX250</t>
  </si>
  <si>
    <t>VP-458</t>
  </si>
  <si>
    <t>VIDEOPROYECTOR SONY VPL-EW255 WXGA 3200 LUMENES 10000HR 3LCD BRIGHT HDMI WIRELESS USB</t>
  </si>
  <si>
    <t>VPL-EW255</t>
  </si>
  <si>
    <t>VP-457</t>
  </si>
  <si>
    <t>VIDEOPROYECTOR SONY VPL-EW295 WXGA 3800 LUMENES 10000HR 3LCD BRIGHT HDMI USB WIRELESS</t>
  </si>
  <si>
    <t>VPL-EW295</t>
  </si>
  <si>
    <t>VP-456</t>
  </si>
  <si>
    <t>VIDEOPROYECTOR SONY VPL-EX290 XGA 3800 LUMENS,10000HR,3LCD, BRIGHT ERA HDMI USB WIFI*</t>
  </si>
  <si>
    <t>VPL-EX290</t>
  </si>
  <si>
    <t>VP-455</t>
  </si>
  <si>
    <t>VIDEOPROYECTOR SONY VPL-DW127 WXGA 2600 LUMENES,10000HR,3LCD, BRIGHT WIRELESS USB</t>
  </si>
  <si>
    <t>VPL-DW127</t>
  </si>
  <si>
    <t>VP-454</t>
  </si>
  <si>
    <t xml:space="preserve">VIDEOPROYECTOR BENQ DLP MX525 XGA 3200 LUMENES TIRO NORMAL HDMI  </t>
  </si>
  <si>
    <t>9H.JCG77.13L</t>
  </si>
  <si>
    <t>VP-453</t>
  </si>
  <si>
    <t>VIDEOPROYECTOR EPSON POWERLITE 1771W, WXGA, 3000 LUMENES, WI FI, 3LCD, PORTATIL</t>
  </si>
  <si>
    <t>V11H477020</t>
  </si>
  <si>
    <t>VP-451</t>
  </si>
  <si>
    <t>VIDEOPROYECTOR EPSON HOME CINEMA 2000, 1080P, 1800 LUMENES, HDMI, 3LCD , 2D/ 3D</t>
  </si>
  <si>
    <t>V11H562020</t>
  </si>
  <si>
    <t>VP-450</t>
  </si>
  <si>
    <t>VIDEOPROYECTOR EPSON POWERLITE 1980WU, WUXGA, 4400 LUMENES, RED, 3LCD, HDMI</t>
  </si>
  <si>
    <t>V11H620020</t>
  </si>
  <si>
    <t>VP-448</t>
  </si>
  <si>
    <t>VIDEOPROYECTOR BENQ DLP MW853UST+  WXGA 3200 LUMENES HDI ULTRA TIRO CORTO INTERACTIVO</t>
  </si>
  <si>
    <t>9H.J8L77.26L</t>
  </si>
  <si>
    <t>VP-445</t>
  </si>
  <si>
    <t>VIDEOPROYECTOR PANASONIC PT-TW340U 3LCD WXGA 3200LM TIRO CORTO 10000:1 DIAGONAL 50-100 IN</t>
  </si>
  <si>
    <t>PT-TW340U</t>
  </si>
  <si>
    <t>VP-444</t>
  </si>
  <si>
    <t>VIDEOPROYECTOR PANASONIC PT-AE8000U, HOME THEATRE, 3LCD, 1080P, 2400LM, 500000: 1, 3D</t>
  </si>
  <si>
    <t>PT-AE8000U</t>
  </si>
  <si>
    <t>VP-443</t>
  </si>
  <si>
    <t>VIDEOPROYECTOR PANASONIC PT-VW340ZU 3700LM, WXGA, 3000: 1, 1.6X ZOOM, DAYLIGHT VIEW BASIC, RGB</t>
  </si>
  <si>
    <t>PT-VW340ZU</t>
  </si>
  <si>
    <t>VP-442</t>
  </si>
  <si>
    <t>VIDEOPROYECTOR PANASONIC PT-EX610U 3LCD 6200LM, XGA, CONTRASTE 5000: 1, DISPLAYPORT, DIGITAL LINK)</t>
  </si>
  <si>
    <t>PT-EX610U</t>
  </si>
  <si>
    <t>VP-441</t>
  </si>
  <si>
    <t>VIDEOPROYECTOR PANASONIC PT-EZ580U 5400LM, WUXGA, 5000: 1 DE CONTRASTE, DISPLAYPORT, DIGITAL LINK)</t>
  </si>
  <si>
    <t>PT-EZ580U</t>
  </si>
  <si>
    <t>VP-440</t>
  </si>
  <si>
    <t>VIDEOPROYECTOR ACER H6510BD DLP 1080P 3D /3000 LUMENS/NATIVA1920X1080/CONTRASTE10000:1</t>
  </si>
  <si>
    <t>MR.JFZ11.00A</t>
  </si>
  <si>
    <t>VP-439</t>
  </si>
  <si>
    <t>VIDEO PROYECTOR ACER P1383W WXGA 3100 LUMENS/ 1280X800/ VGA/ HDMI</t>
  </si>
  <si>
    <t>MR.JH111.00K</t>
  </si>
  <si>
    <t>VP-438</t>
  </si>
  <si>
    <t xml:space="preserve">VIDEOPROYECTOR BENQ DLP SH915 FULL HD 1080P 4000 LUMENES TIRO NORMAL </t>
  </si>
  <si>
    <t>9H.JA677.25L</t>
  </si>
  <si>
    <t>VP-435</t>
  </si>
  <si>
    <t>VIDEOPROYECTOR EPSON POWERLITE PRO G6800 CON LENTE STANDARD (S06) 3LCD, XGA 7000 LUMENES</t>
  </si>
  <si>
    <t>V11H532020</t>
  </si>
  <si>
    <t>VP-434</t>
  </si>
  <si>
    <t>VIDEOPROYECTOR ACER K335 WXGA LED 1000 LUMENS CONTRAS 10000:1/HDMI/BLANCO/CONTROL REMOTO Y MALET</t>
  </si>
  <si>
    <t>MR.JG711.00L</t>
  </si>
  <si>
    <t>VP-423</t>
  </si>
  <si>
    <t>VIDEOPROYECTOR NEC NP-PA550W-13ZL LCD WXGA 5500 LUMENES C/LENTE NP13ZL CONT 2000:1 /HDMI/RJ45/</t>
  </si>
  <si>
    <t>NP-PA550W-13ZL</t>
  </si>
  <si>
    <t>VP-421</t>
  </si>
  <si>
    <t>VIDEOPROYECTOR NEC DLP NP-V311X XGA 3100 LUMENES CONT 3000:1 /HDMI/ RGB /RJ-45/LAMP 5000 HRS ECO</t>
  </si>
  <si>
    <t>VIDEOPROYECTOR NEC NP-VE282B DLP SVGA 2800 LUMENES CON 3000:1 HDMI/RGB/AUDIO 7W LAPM 6000 HRS ECO</t>
  </si>
  <si>
    <t>VIDEOPROYECTOR ACER P1283 MAX UXGA / 3000 LUMENES/17000:1/1600X1200/HDMI-MHL/ NEGRO/ MALETIN+CONTROL</t>
  </si>
  <si>
    <t>VIDEOPROYECTOR EPSON POWERLITE W16, WXGA, 3000 LUMENES, 3LCD, HDMI, 3D (NO INCLUYE LENTES)</t>
  </si>
  <si>
    <t>V11H493020</t>
  </si>
  <si>
    <t>VP-387</t>
  </si>
  <si>
    <t>VIDEOPROYECTOR ACER C205 LED 200 LUMENS/ WXGA 1280X800/1000:1/BOCINAS INT/BAT REC//BLANCO</t>
  </si>
  <si>
    <t>MR.JH911.00E</t>
  </si>
  <si>
    <t>VP-376</t>
  </si>
  <si>
    <t>9H.J9R77.13L 9H.J9R77.11L</t>
  </si>
  <si>
    <t>VIDEOPROYECTOR BENQ DLP MX819ST XGA 3000 LUMENES HDMI USB TIRO CORTO LAN CONTROL INTERACTIVO</t>
  </si>
  <si>
    <t>9H.J7477.15L</t>
  </si>
  <si>
    <t>VP-339</t>
  </si>
  <si>
    <t>T. DE VIDEO PCIE GIGABYTE NVIDIA GEFORCE GTX 750 TI/1033 MHZ/2GB/128 BIT/GDDR5/ DVI/2 HDMI/DP/LOW P.</t>
  </si>
  <si>
    <t>GV-N75TOC-2GL</t>
  </si>
  <si>
    <t>VC-590</t>
  </si>
  <si>
    <t>T.DE VIDEO PCIE 3.0 GIGABYTE NVIDIA GEFORCE GTX 970 4GB 256BIT/ 1114MHZ/ GDDR5/ 2DVI/ HDMI/ 3DP/ ATX</t>
  </si>
  <si>
    <t>GV-N970WF3OC-4GD</t>
  </si>
  <si>
    <t>VC-589</t>
  </si>
  <si>
    <t>TARJETA DE VIDEO PCIE X 16 AMD RADEON HD 8350 1GB GFX</t>
  </si>
  <si>
    <t>E1C63AA</t>
  </si>
  <si>
    <t>VC-588</t>
  </si>
  <si>
    <t>T. DE VIDEO PCIE 2.0 GIGABYTE NVIDIA GEFORCE GT 730 OC 128 BIT/GDDR3/DVI-D/HDMI/VGA ATX</t>
  </si>
  <si>
    <t>T. DE VIDEO PCIE X16 3.0 XFX AMD RADEON R9 270 2GB/256BIT DDR5 DP/ 2 DVI/HDMI CAJA</t>
  </si>
  <si>
    <t>T. DE VIDEO PCIE X16 3.0 XFX AMD RADEON R7 260X 2GB/128 BIT DDR5 DP/2 DVI/HDMI CAJA</t>
  </si>
  <si>
    <t>T. DE VIDEO PCIE 3.0 GIGABYTE NVIDIA GEFORCE GTX 750 OC 128 BIT/GDDR5/2 DVI/ HDMI/ /ATX</t>
  </si>
  <si>
    <t>T. DE VIDEO PCIE 3.0 GIGABYTE RADEON R7 260X 2GB/128 BIT/2048 MHZ/ GDDR5 /2 DVI/HDMI/DP ATX</t>
  </si>
  <si>
    <t>T. DE VIDEO PCIE 3.0 GIGABYTE RADEON R9 270X 2GB/256 BIT/5600 MHZ/ GDDR5/ 2 DVI/HDMI/DP/ ATX</t>
  </si>
  <si>
    <t>TARJETA DE VIDEO PCIE X 16 HP NVIDIA GEFORCE GT630 DP 2GB 1DVI-D,2 DP PARA PCS</t>
  </si>
  <si>
    <t>B4J92AA</t>
  </si>
  <si>
    <t>VC-541</t>
  </si>
  <si>
    <t>T. DE VIDEO PCIE 2.0 GIGABYTE NVIDIA GEFORCE GT 610 2GB /64 BIT/1100 MHZ/ DDR3/ HDMI/DVI /VGA LOW P.</t>
  </si>
  <si>
    <t>T. DE VIDEO PCIE 2.1 GIGABYTE RADEON HD5450 1GB/64BIT/ DDR3/1100 MHZ/ HDMI/DVI/VGA LOW PROFILE</t>
  </si>
  <si>
    <t>T. DE VIDEO PCIE 2.0 GIGABYTE NVIDIA GEFORCE GT 210 1GB /64 BIT/1100 MHZ/ DDR3/ HDMI/DVI/VGA LOW P.</t>
  </si>
  <si>
    <t>T. DE VIDEO PCIE 2.0 GIGABYTE NVIDIA GEFORCE GT 610 1GB/64 BIT/DDR3/1200 MHZ/ HDMI/DVI/VGA LOW P.</t>
  </si>
  <si>
    <t>T. DE VIDEO PCI ENCORE FM/TV 2-EN-1 SINTONIZADOR DE TV/GRABADOR DIGITAL DE VIDEO C/CONTROL</t>
  </si>
  <si>
    <t>VENTILADOR HP PARA SWITCH 5900</t>
  </si>
  <si>
    <t>JC683A</t>
  </si>
  <si>
    <t>CF-106</t>
  </si>
  <si>
    <t>TELEVISION LED SAMSUNG 40 SMART TV CURVA, SERIE JU6500 , UHD 4320P, WIDE COLOR, 4 HDMI, 3 USB. 120</t>
  </si>
  <si>
    <t>UN40JU6500FXZX</t>
  </si>
  <si>
    <t>TV-402</t>
  </si>
  <si>
    <t>TELEVISION LED SAMSUNG 50 SMART TV SERIE J5500, FHD 1080P, WIDE COLOR, 3 HDMI, 2 USB. 60HZ</t>
  </si>
  <si>
    <t>UN50J5500AFXZX</t>
  </si>
  <si>
    <t>TV-401</t>
  </si>
  <si>
    <t>TELEVISION LED SAMSUNG 32 SERIE JH4005, HD 720P, WIDE COLOR, 1 HDMI, 1 USB. 60HZ</t>
  </si>
  <si>
    <t>UN32JH4005FXZX</t>
  </si>
  <si>
    <t>TV-400</t>
  </si>
  <si>
    <t>TELEVISION LED SAMSUNG 48 SMART TV CURVA, SERIE JU6500 , UHD 4320P, WIDE COLOR, 4 HDMI, 3 USB. 120</t>
  </si>
  <si>
    <t>UN48JU6500FXZX</t>
  </si>
  <si>
    <t>TV-399</t>
  </si>
  <si>
    <t>TELEVISION LED SAMSUNG 48 SMART TV SERIE J5500, FHD 1080P, WIDE COLOR, 3 HDMI, 2 USB. 60HZ</t>
  </si>
  <si>
    <t>UN48J5500AFXZX</t>
  </si>
  <si>
    <t>TV-398</t>
  </si>
  <si>
    <t>TELEVISION LED SAMSUNG 40 SMART TV SERIE J5500, FHD 1080P, WIDE COLOR, 3 HDMI, 2 USB. 60HZ</t>
  </si>
  <si>
    <t>UN40J5500AFXZX</t>
  </si>
  <si>
    <t>TV-397</t>
  </si>
  <si>
    <t>42LF5500</t>
  </si>
  <si>
    <t>TV-394</t>
  </si>
  <si>
    <t>TELEVISION LED SAMSUNG 55 SMART TV, SERIE H6400, FHD 1,920 X 1,080 ,3D, 120 HZ</t>
  </si>
  <si>
    <t>UN55H6400AFXZX</t>
  </si>
  <si>
    <t>TV-393</t>
  </si>
  <si>
    <t>TELEVISION LED SAMSUNG 40 SMART TV, SERIE H5103, FHD 1,920 X 1,080 , 120 HZ</t>
  </si>
  <si>
    <t>UN40H5103AFXZX</t>
  </si>
  <si>
    <t>TV-392</t>
  </si>
  <si>
    <t>TELEVISION LED LG 60, SMART TV, FULL HD, 3 HDMI, 3 USB, CAMERA READY, 120 HZ</t>
  </si>
  <si>
    <t>60LB5830</t>
  </si>
  <si>
    <t>TV-391</t>
  </si>
  <si>
    <t>TELEVISION LED SAMSUNG 60 SMART TV, SERIE 6103, FULL HD , 2 HDMI,2 USB, WIFI</t>
  </si>
  <si>
    <t>UN60H6103AFXZX</t>
  </si>
  <si>
    <t>TV-390</t>
  </si>
  <si>
    <t>UN48H5500AFXZX</t>
  </si>
  <si>
    <t>TV-376</t>
  </si>
  <si>
    <t>TELEVISION LED LG 47, SMART TV, FULL HD, 3 HDMI, 3 USB, CAMERA READY, 120 HZ</t>
  </si>
  <si>
    <t>47LB5830</t>
  </si>
  <si>
    <t>TV-375</t>
  </si>
  <si>
    <t>TELEVISION LED SAMSUNG 48, SERIE 48H4203, HD, 60 HZ</t>
  </si>
  <si>
    <t>UN48H4203AFXZX</t>
  </si>
  <si>
    <t>TV-360</t>
  </si>
  <si>
    <t>TELEVISION LED HAIER 55, SERIE M7000, FULL HD 1080P, 3 HDMI, 1 USB, 1 (VGA/PC), 120 HZ</t>
  </si>
  <si>
    <t>TELEVISION LED SAMSUNG 32, SEMIHOTELERA, SERIE 32NB460,  HD 1,366 X 768</t>
  </si>
  <si>
    <t>HG32NB460GFXZA</t>
  </si>
  <si>
    <t>TV-354</t>
  </si>
  <si>
    <t>TELEVISION LED SAMSUNG 75 SMART TV, SERIE H6300, FULL HD 1080P, 120HZ</t>
  </si>
  <si>
    <t>UN75H6300AFXZX</t>
  </si>
  <si>
    <t>TV-353</t>
  </si>
  <si>
    <t>TV GHIA LED 7" DIGITAL PORTATIL, BATERIA RECARGABLE, USB, RCA, COAX., ANTENA, CONTROL, NEGRA</t>
  </si>
  <si>
    <t>TV GHIA LED 7" DIGITAL PORTATIL, BATERIA RECARGABLE, USB, RCA, COAX., ANTENA, CONTROL, BLANCA</t>
  </si>
  <si>
    <t>TELEVISION LED HAIER 24, SERIE M600, FULL HD 1080P, 2 HDMI, 1 USB, (VGA/PC), 60 HZ</t>
  </si>
  <si>
    <t>LE24M600M80</t>
  </si>
  <si>
    <t>TV-282</t>
  </si>
  <si>
    <t>TELEFONO IP CISCO 2 LINEA, DISPLAY, POE CP-7942G</t>
  </si>
  <si>
    <t>CP-7942G</t>
  </si>
  <si>
    <t>NIC-1398</t>
  </si>
  <si>
    <t>PHABLET AOC P55 PREMIUM / 5.5 PULG IPS / 2SIM / OCTACORE / 2GB RAM / 16GB / CAM 13MP / WIFI / BT</t>
  </si>
  <si>
    <t>P55</t>
  </si>
  <si>
    <t>CEL-18</t>
  </si>
  <si>
    <t>PHABLET AOC P50 / 5 PULG HD IPS / 2SIM / QUADCORE / 1GB RAM / 8GB / CAM 5MP / WIFI / BLUETOOTH / GPS</t>
  </si>
  <si>
    <t>P50</t>
  </si>
  <si>
    <t>CEL-17</t>
  </si>
  <si>
    <t>PHABLET AOC M601 / 6 PULGADAS QHD IPS / DUALCORE / 1GB RAM / 8GB / CAM 5MP / WIFI / BLUETOOTH / GPS</t>
  </si>
  <si>
    <t>M601</t>
  </si>
  <si>
    <t>CEL-16</t>
  </si>
  <si>
    <t>PHABLET AOC M50P / 5 PULG IPS / 2SIM / QUADCORE / 1GB RAM / 4GB / CAM 5MP / WIFI / BLUETOOTH / GPS</t>
  </si>
  <si>
    <t>M50P</t>
  </si>
  <si>
    <t>CEL-15</t>
  </si>
  <si>
    <t>SMARTPHONE AOC P45 / 4.5 PULG QHD IPS / 2SIM / QUADCORE/ 1GB RAM/ 4GB/ CAM 5MP / WIFI / BT / GPS</t>
  </si>
  <si>
    <t>P45</t>
  </si>
  <si>
    <t>CEL-14</t>
  </si>
  <si>
    <t>SMARTPHONE AOC E40 BLACK / 4 PULG / 2SIM / DUALCORE / 512MB RAM / 4GB / CAM 2MP / WIFI / BLUETOOTH</t>
  </si>
  <si>
    <t>E40-BLACK</t>
  </si>
  <si>
    <t>CEL-13</t>
  </si>
  <si>
    <t>TECLADO MULTIMEDIA HP K2000 USB NEGRO</t>
  </si>
  <si>
    <t>H4K67AA#ABM</t>
  </si>
  <si>
    <t>KB-549</t>
  </si>
  <si>
    <t>TECLADO MICROSOFT UNIVERSAL MOVIL BLUETOOTH</t>
  </si>
  <si>
    <t>P2Z-00004</t>
  </si>
  <si>
    <t>KB-548</t>
  </si>
  <si>
    <t>TECLADO HP BLUETOOTH K4000 NEGRO</t>
  </si>
  <si>
    <t>E5J21AA#ABM</t>
  </si>
  <si>
    <t>KB-544</t>
  </si>
  <si>
    <t>TECLADO EAGLE WARRIOR G78 GAMING ALAMBRICO USB NEGRO LUZ DE FONDO</t>
  </si>
  <si>
    <t>KMEG78U00010EGW</t>
  </si>
  <si>
    <t>KB-542</t>
  </si>
  <si>
    <t>TECLADO ALAMBRICO MULTIMEDIA GENIUS P/GAMERS KB-G255 MULTIMEDIA ILUMINADO USB,NEGRO</t>
  </si>
  <si>
    <t xml:space="preserve">31310055102	</t>
  </si>
  <si>
    <t>KB-541</t>
  </si>
  <si>
    <t>TECLADO LOGITECH GAMING G105 RETROILUMINADO USB</t>
  </si>
  <si>
    <t>920-005737</t>
  </si>
  <si>
    <t>KB-510</t>
  </si>
  <si>
    <t>TECLADO ESTANDAR ACTECK TE-200 104 TECLAS USB NEGRO</t>
  </si>
  <si>
    <t>TECLADO MICROSOFT WEDGE MOBILE FOR BUSINESS BLUETOOTH</t>
  </si>
  <si>
    <t>U7R-00004</t>
  </si>
  <si>
    <t>KB-479</t>
  </si>
  <si>
    <t>TECLADO LOGITECH ILLUMINATED</t>
  </si>
  <si>
    <t>920-000914</t>
  </si>
  <si>
    <t>KB-265</t>
  </si>
  <si>
    <t>TECLADO/MOUSE 2000 DPI ACTECK ALAMBRICO GAMER RETROILUMINADO USB</t>
  </si>
  <si>
    <t>PYGK-101</t>
  </si>
  <si>
    <t>KB-543</t>
  </si>
  <si>
    <t>TECLADO/MOUSE DELL INALAMBRICO KM632 INTERFAZ 2.4 / RANGO ALREDEDOR 10 MTS</t>
  </si>
  <si>
    <t>331-3754</t>
  </si>
  <si>
    <t>KB-539</t>
  </si>
  <si>
    <t>TECLADO/MOUSE ACTECK ESTANDAR 1000 DPI USB</t>
  </si>
  <si>
    <t>WKTE-005</t>
  </si>
  <si>
    <t>KB-531</t>
  </si>
  <si>
    <t>TECLADO/MOUSE MICROSOFT INALAMBRICO DESKTOP SCULPT ERGONOMIC USB</t>
  </si>
  <si>
    <t>L5V-00004</t>
  </si>
  <si>
    <t>KB-525</t>
  </si>
  <si>
    <t>KIT TECLADO/MOUSE KME TECLADO KM-2082+MOUSE MO- K333 OPTICO ALAMBRICO NEGRO USB</t>
  </si>
  <si>
    <t>TECLADO/MOUSE MICROSOFT COMFORT CURVE DSKTP 3000 FOR BUSINESS</t>
  </si>
  <si>
    <t>7ZJ-00004</t>
  </si>
  <si>
    <t>KB-428</t>
  </si>
  <si>
    <t>TECLADO Y MOUSE ALAMBRICO MULTIMEDIA GENIUS M200 ANTIDERRAMES USB NEGRO</t>
  </si>
  <si>
    <t>MB-GIGABYTE GA-Z97P-D3 S-1150 C/AUDIO/RED DDR3 3000 OC/1600/1333 MHZ/ SERIAL/HDMI/USB ATX</t>
  </si>
  <si>
    <t>GA-Z97P-D3</t>
  </si>
  <si>
    <t>MB-763</t>
  </si>
  <si>
    <t>MB-GIGABYTE GA-H97M-DS3P S-1150 C/AUDIO/RED DDR3/ 1600/1333MHZ/HDMI/DVI/USB 3.0/MICRO ATX</t>
  </si>
  <si>
    <t>GA-H97M-DS3P</t>
  </si>
  <si>
    <t>MB-762</t>
  </si>
  <si>
    <t>MB GIGABYTE GA-AM1M-S2H S-AM1 C/ AUDIO/ RED DDR3 1600/1333 MHZ VGA/HDMI  MICRO ATX</t>
  </si>
  <si>
    <t>GA-AM1M-S2H</t>
  </si>
  <si>
    <t>MB-761</t>
  </si>
  <si>
    <t>MB-BIOSTAR A68N-2100 C/AUDIO/VIDEO/RED USB 3.0 DDR3 800/1066/1333/1600 MHZ MINI ITX</t>
  </si>
  <si>
    <t>A68N-2100</t>
  </si>
  <si>
    <t>MB-760</t>
  </si>
  <si>
    <t>MB-GIGABYTE GA-F2A68HM-DS2H S-FM2+ C/AUDIO/RED DDR3 2133/1333 MHZ PARALELO/SERIAL/VGA/HDMI MICRO ATX</t>
  </si>
  <si>
    <t>F2A68HM-DS2H</t>
  </si>
  <si>
    <t>MB-759</t>
  </si>
  <si>
    <t>MB-GIGABYTEGA-J1800N-D2PH +DUALCORE CELERON J1800 2.41 GHZ/DDR3 1333/ AUDIO/RED/VGA/HDMI/PARAL/M ITX</t>
  </si>
  <si>
    <t>GA-J1800N-D2PH</t>
  </si>
  <si>
    <t>MB-754</t>
  </si>
  <si>
    <t>MB-GIGABYTE GA-Z97X-UD3H-BK S-1150 C/AUDIO/RED DDR3 3100(OC) 1600 / 1333 MHZ VGA/DVI/HDMI/8 USB/ ATX</t>
  </si>
  <si>
    <t>GA-Z97X-UD3H-BK</t>
  </si>
  <si>
    <t>MB-753</t>
  </si>
  <si>
    <t>MB-ECS A58F2P-M4 S-FM2+ A/V/R DDR3 1066/1866MHZ W8.1 MICRO ATX</t>
  </si>
  <si>
    <t>MB-BIOSTAR A68N-5000 C/AUDIO/VIDEO/RED USB 3.0 DDR3 800/1066/1333/1600 MHZ MINI ITX</t>
  </si>
  <si>
    <t>MB-ECS KAM1-I S-AM1 A/V/R DDR3 1600MHZ MINI ITX</t>
  </si>
  <si>
    <t>MB-ECS BAT-I + CPU J1800 A/V/R SODIMM DDR3 1333MHZ W7/8/8.1 MINI ITX</t>
  </si>
  <si>
    <t>MB-ECS A55F2P-M2 S-FM2+ A/V/R DDR3 1866/2133MHZ</t>
  </si>
  <si>
    <t>A55F2P-M2 (V1.0)</t>
  </si>
  <si>
    <t>MB-726</t>
  </si>
  <si>
    <t>MB-GIGABYTE GA-F2A78M-D3H S-FM2+ C/AUDIO/RED DDR3 1600/1333/ HDMI /DVI /MICRO ATX</t>
  </si>
  <si>
    <t>MB-GIGABYTE GA-H81M-DS2 S-1150 C/AUDIO/RED DDR3 1600/1333 MHZ/ PARALELO/SERIAL/VGA USB 3.0/MICRO ATX</t>
  </si>
  <si>
    <t>MB-ECS NM70-I2/CELERON CPU-1037U A/V/R DDR3 1066/1333MHZ MINI ITX</t>
  </si>
  <si>
    <t>MB-ECS H81H3-M4 S-1150 A/V/R DDR3 1333/1600 WINDOWS 8 MICRO ATX</t>
  </si>
  <si>
    <t>MB-ECS A960M-MV S-AM3+ C/AUD/VID/RED DDR3 1066/1866(OC)</t>
  </si>
  <si>
    <t>MB-ECS H61H2-MV S-1155 A/V/R DDR3 1066/1600 MHZ MICRO ATX</t>
  </si>
  <si>
    <t>MB-ECS CDC-I D2550 DUAL CORE NM10 A/V/R SODIMM DDR3 800/1066 MHZ MINI ITX</t>
  </si>
  <si>
    <t>TARJETA CONTROLADORA PCIE3 X8 HBA HP H241 12GB 2-PORTS EXT SMART HOST BUS ADAPTER</t>
  </si>
  <si>
    <t>726911-B21</t>
  </si>
  <si>
    <t>HDC-78</t>
  </si>
  <si>
    <t xml:space="preserve">TARJETA CONTROLADORA LENOVO THINKSERVER RAID 110I RAID 5 </t>
  </si>
  <si>
    <t>4XB0F28690</t>
  </si>
  <si>
    <t>HDC-76</t>
  </si>
  <si>
    <t>TARJETA CONTROLADORA SATA LENOVO SERVER RAID M5100 SERIES 512MB FLASH/RAID 5 UPGRADE PARA SYSTEM X</t>
  </si>
  <si>
    <t>81Y4487</t>
  </si>
  <si>
    <t>HDC-75</t>
  </si>
  <si>
    <t>TARJETA CONTROLADORA HP P840/4G FIO SMART ARRAY</t>
  </si>
  <si>
    <t>761874-B21</t>
  </si>
  <si>
    <t>HDC-74</t>
  </si>
  <si>
    <t>TARJETA CONTROLADORA HP SMART ARRAY H240 DL160 GEN9 4LFF SAS CABLE KIT</t>
  </si>
  <si>
    <t>725590-B21</t>
  </si>
  <si>
    <t>HDC-72</t>
  </si>
  <si>
    <t>FIBRE CHANNEL HOST BUS ADAPTER HP 82E 8GB 2-PORT PCIE</t>
  </si>
  <si>
    <t>AJ763B</t>
  </si>
  <si>
    <t>HDC-59</t>
  </si>
  <si>
    <t>TARJETA CONTROLADORA PCIE HP CANAL DE FIBRA, 8GB, 2 PUERTOS</t>
  </si>
  <si>
    <t>AJ764A</t>
  </si>
  <si>
    <t>HDC-58</t>
  </si>
  <si>
    <t>TARJETA CONTROLADORA PCIE HP CANAL DE FIBRA, 8GB, 1 PUERTO</t>
  </si>
  <si>
    <t>AK344A</t>
  </si>
  <si>
    <t>HDC-56</t>
  </si>
  <si>
    <t>TABLET GHIA ANY 7" 27258B/5PTOS/DUAL1.5GHZ/512MB/8GB/2CAM/WIFI/ANDROID 4.4/BLANCA</t>
  </si>
  <si>
    <t>27258B</t>
  </si>
  <si>
    <t>NOTGHIA-131</t>
  </si>
  <si>
    <t>TABLET GHIA ANY 7" 27258N/5PTOS/DUAL1.5GHZ/512MB/8GB/2CAM/WIFI/ANDROID 4.4/NEGRA</t>
  </si>
  <si>
    <t>27258N</t>
  </si>
  <si>
    <t>NOTGHIA-130</t>
  </si>
  <si>
    <t>TABLET GHIA ANY KIDS 7" 27158N/5PTOS/DUAL 1.5GHZ/512MB/8GB/2CAM/WIFI/ANDROID 4.4/AZUL</t>
  </si>
  <si>
    <t>NOTGHIA-127</t>
  </si>
  <si>
    <t>TABLET GHIA ANY KIDS 7" 27158N/5PTOS/DUAL 1.5GHZ/512MB/8GB/2CAM/WIFI/ANDROID 4.4/NARANJA</t>
  </si>
  <si>
    <t>NOTGHIA-126</t>
  </si>
  <si>
    <t>TABLET GHIA ANY 10.1" 50416V/5PTOS/QUAD 1.3GHZ/1GB/16GB/2CAM/WIFI/BT/ANDROID 4.4/VERDE</t>
  </si>
  <si>
    <t>50416V</t>
  </si>
  <si>
    <t>NOTGHIA-125</t>
  </si>
  <si>
    <t>TABLET GHIA ANY 10.1" 50416R/5PTOS/QUAD 1.3GHZ/1GB/16GB/2CAM/WIFI/BT/ANDROID 4.4/ROJA</t>
  </si>
  <si>
    <t>50416R</t>
  </si>
  <si>
    <t>NOTGHIA-124</t>
  </si>
  <si>
    <t>TABLET GHIA ONLY AGILE 7"/5PTS/INTEL Z2520 DC 1.20GHZ/1G/8G/2CAM/WIFI/BT/ANDROID 4.4/BLANCA</t>
  </si>
  <si>
    <t>47218B</t>
  </si>
  <si>
    <t>NOTGHIA-123</t>
  </si>
  <si>
    <t>TABLET GHIA ONLY AGILE 7"/5PTS/INTEL Z2520 DC 1.20GHZ/1G/8G/2CAM/WIFI/BT/ANDROID 4.4/NEGRA</t>
  </si>
  <si>
    <t>47218N</t>
  </si>
  <si>
    <t>NOTGHIA-122</t>
  </si>
  <si>
    <t>NOTGHIA-121</t>
  </si>
  <si>
    <t>TABLET GHIA ANY 7 27154P 5PTOS SINGLE 1GHZ 512MB 8GB CAM WIFI ANDROID 4 GRIS</t>
  </si>
  <si>
    <t>27154P</t>
  </si>
  <si>
    <t>NOTGHIA-110</t>
  </si>
  <si>
    <t>ASUS MEMOPAD ME70C-MB1-WHI 7 / 1024*600 / INTEL DUAL CORE 1.2GHZ / 8GB / 1GB / CAM 2MP /WI-FI</t>
  </si>
  <si>
    <t>ME70C-MB1-WHI</t>
  </si>
  <si>
    <t>NOT-3098</t>
  </si>
  <si>
    <t>TABLET AOC D10A12-3M-G3A 10.1 DUOCORE 1.2 GHZ / 1GB / 16GB / MINI HDMI / MICRO SD / ANDROID 4.X</t>
  </si>
  <si>
    <t>D10A12-3M-G3A</t>
  </si>
  <si>
    <t>NOT-3093</t>
  </si>
  <si>
    <t>TABLET SAMSUNG GALAXY TAB 3, 7 PLUS, 8 GB, WIFI, SM-T113, ANDROID 4.4, BLANCO/VEL 1.3GHZ</t>
  </si>
  <si>
    <t>SM-T113NDWUTCE</t>
  </si>
  <si>
    <t>NOT-3071</t>
  </si>
  <si>
    <t>TABLET AOC Q80K31L-2S 8 PULG/ QUADCORE/ 1GB/ 8GB / MINI HDMI/ MICRO SD/ MICRO USB/ ANDROID 4.X</t>
  </si>
  <si>
    <t>Q80K31L-2S</t>
  </si>
  <si>
    <t>NOT-3070</t>
  </si>
  <si>
    <t>TABLET AOC D80K32-2W 8 PULGADAS/ DUOCORE/ 1GB/ 8GB/ MINI HDMI/ MICRO SD/ MICRO USB/ ANDROID 4.X</t>
  </si>
  <si>
    <t>D80K32-2W</t>
  </si>
  <si>
    <t>NOT-3069</t>
  </si>
  <si>
    <t>TABLETA AOC D10A12-3M 10.1 P/DUOCORE/ 1GB/ 16GB/ MINI HDMI/ MICRO SD/ MICRO USB/ ANDROID 4.X</t>
  </si>
  <si>
    <t>D10A12-3M</t>
  </si>
  <si>
    <t>NOT-3068</t>
  </si>
  <si>
    <t>TABLET AOC S70G10-9N 7 P/ARM CORTEX A9/ 512MB/ 8GB/ WIFI/ MICRO USB/ MICRO SD/ 2 CAMARAS/ANDROID 4.X</t>
  </si>
  <si>
    <t>S70G10-9N</t>
  </si>
  <si>
    <t>NOT-3067</t>
  </si>
  <si>
    <t>TABLET AOC S70G10-0N / 7 PULGADAS / 512M / 4GB / WIFI / MICRO USB / MICRO SD / 1 CAMARA/ ANDROID 4.X</t>
  </si>
  <si>
    <t>S70G10-0N</t>
  </si>
  <si>
    <t>NOT-3066</t>
  </si>
  <si>
    <t>TABLET ACER ICONIA ONE 7 B1-730HD-16HK 7 INTEL ATOM Z2560 DUAL-CORE1.60GHZ /1GB/16GB/ANDROID/BLANCA</t>
  </si>
  <si>
    <t>NT.L5BAL.001</t>
  </si>
  <si>
    <t>NOT-3053</t>
  </si>
  <si>
    <t>TABLET AIKUN 9 DUAL CORE CPU A23/KIT KAT/1GB RAM/8GB/4200 MAH/BLUETOOTH/BUMPER</t>
  </si>
  <si>
    <t>MVTA-027</t>
  </si>
  <si>
    <t>NOT-3046</t>
  </si>
  <si>
    <t>TABLET S6000 (10) TECLADO REGALO NEGRA MT 8389/8125 Q C 1.2GHZ/1GB LP-DDR2/16GB DD/ANDROID 4.2</t>
  </si>
  <si>
    <t>59384280</t>
  </si>
  <si>
    <t>NOT-3045</t>
  </si>
  <si>
    <t>TABLETA IDEA YOGA 2 (10) PLATINUM INTEL ATOM Z3745 2M CACHE, 1.33 GHZ/2GB LP-DDR3/16GB/ANDROID 4.2</t>
  </si>
  <si>
    <t>59427825</t>
  </si>
  <si>
    <t>NOT-3044</t>
  </si>
  <si>
    <t>TABLET LENOVO IDEAPAD TAB 2 A7-10F  MTK 8382 QC 1.3GHZ/ 1GB LPDDR2 /8GB /ANDROID 4.2/NEGRA/CAMARA</t>
  </si>
  <si>
    <t>59434725</t>
  </si>
  <si>
    <t>NOT-3043</t>
  </si>
  <si>
    <t>TABLET LENOVO IDEAPAD A5500-F 8 MTK 8382 1.3GHZ QC/ 1GB LPDDR2 /16GB /ANDROID 4.2/NEGRA</t>
  </si>
  <si>
    <t>59407836</t>
  </si>
  <si>
    <t>NOT-3042</t>
  </si>
  <si>
    <t>TABLET ACER ICONIA B1-810-11VR INTEL ATOM Z3735G 2M CACHE 1.33 GHZ DE 4 NUCLUEOS/1GB/16GB/BLANCO</t>
  </si>
  <si>
    <t>NT.L7JAL.001</t>
  </si>
  <si>
    <t>NOT-3030</t>
  </si>
  <si>
    <t>TABLET HEL791 SLIM PANTALLA 7.85 MULTITOUCH 1024X768,CPU A31S 1.2GHZ QUAD CORE,MEMORIA8GB,ANDROID4.2</t>
  </si>
  <si>
    <t>HEL791</t>
  </si>
  <si>
    <t>NOT-3024</t>
  </si>
  <si>
    <t>TABLET ASUS MEMOPAD 8 INTEL QUAD CORE 1.33GHZ/1GB/16GB/8 IPS 1280X800/GPS/CAM 5MP/ANDRIOD KITKAT 4.4</t>
  </si>
  <si>
    <t>ME181C-MB1-BLK</t>
  </si>
  <si>
    <t>NOT-3007</t>
  </si>
  <si>
    <t>TABLET ACTECK AIKUN 7 PULGADAS/ CPU A23 DUAL CORE 1.2GHZ/ 8GB/ 512MB/ 2 CAMARAS.3MP/ ANDROID KIT KAT</t>
  </si>
  <si>
    <t>MVTA-024</t>
  </si>
  <si>
    <t>NOT-2990</t>
  </si>
  <si>
    <t>TABLET ACTECK AIKUN 7 PULG/ CPU A23 DUAL CORE 1.2GHZ/ 8GB/ 512MB/ 2 CAMARAS 3MP/ ANDROID KIT KAT</t>
  </si>
  <si>
    <t xml:space="preserve">SOPORTE DE PARED BENQ PARA PROYECTOR, HASTA 15KGS, BLANCO </t>
  </si>
  <si>
    <t>5J.J0T10.001</t>
  </si>
  <si>
    <t>AC-4032</t>
  </si>
  <si>
    <t>TABLETA / PIZARRA MOBIL INTERACTIVA INTERWRITE / EINSTRUCTION MOBI LEARNER SCHOOLPAD</t>
  </si>
  <si>
    <t>CB-A-84-00489-01-R</t>
  </si>
  <si>
    <t>TAB-2</t>
  </si>
  <si>
    <t>PIZARRON INTERACTIVO TOUCH INTERWRITE / EINSTRUCTION TOUCHBOARD 2088 DE 88 PULGADAS</t>
  </si>
  <si>
    <t>IW-A-84-00527-02-R</t>
  </si>
  <si>
    <t>PIZ-9</t>
  </si>
  <si>
    <t>PIZARRON INTERACTIVO INTERWRITE / EINSTRUCTION 1289 DUALBOARD DE 89 PULG</t>
  </si>
  <si>
    <t>IW-A-84-00518-02-R</t>
  </si>
  <si>
    <t>PIZ-11</t>
  </si>
  <si>
    <t>PIZARRON INTERACTIVO INTERWRITE / EINSTRUCTION DUALBOARD 1297 DE 97 PULG</t>
  </si>
  <si>
    <t>IW-A-84-00519-02-R</t>
  </si>
  <si>
    <t>PIZ-10</t>
  </si>
  <si>
    <t>ADOBE PREMIER PRO CC GOBIERNO MULTIPLATAFORMA MULTILENGUAJE SUBS 1 A?O 1-49 ELECTRONICO</t>
  </si>
  <si>
    <t>SOFTWARE LICENCIAMIENTO ELECTRONICO</t>
  </si>
  <si>
    <t>ADOBE</t>
  </si>
  <si>
    <t>65226043BC01A12</t>
  </si>
  <si>
    <t>SWS-1802</t>
  </si>
  <si>
    <t>ADOBE PHOTOSHOP CC FOR BUSINESS MULTIPLATAFORMA MULTILENGUAJE SUB 1 A?O 1-49</t>
  </si>
  <si>
    <t>65226053BA01A12</t>
  </si>
  <si>
    <t>SWS-1801</t>
  </si>
  <si>
    <t>ADOBE INCOPY CC FOR BUSINESS MULTIPLATAFORMA MULTILENGUAJE SUBS 1 A?O 1-49</t>
  </si>
  <si>
    <t>65226000BA01A12</t>
  </si>
  <si>
    <t>SWS-1800</t>
  </si>
  <si>
    <t>ADOBE ILLUSTRATOR CC FOR BUSINESS  MULTIPLATAFORMA MULTILENGUAJE SUBS 1 A?O 1-49 L</t>
  </si>
  <si>
    <t>65226057BA01A12</t>
  </si>
  <si>
    <t>SWS-1799</t>
  </si>
  <si>
    <t>ADOBE INDESIGN CC FOR BUSINESS MULTIPLATAFORMA MULTILENGUAJE SUBS 1 YEAR 1-49</t>
  </si>
  <si>
    <t>65226056BA01A12</t>
  </si>
  <si>
    <t>SWS-1797</t>
  </si>
  <si>
    <t>ADOBE FLASH PROFESSIONAL CC FOR BUSINESS MULTILENGUAJE MULTIPLATAFORMA SUBS 1 YEAR 1-49</t>
  </si>
  <si>
    <t>65226023BA01A12</t>
  </si>
  <si>
    <t>SWS-1796</t>
  </si>
  <si>
    <t>ADOBE DREAMWEAVER CC FOR BUSINESS MULTIPLATAFORMA MULTILENGUAJE SUBS 1 YEAR 1-49</t>
  </si>
  <si>
    <t>65226068BA01A12</t>
  </si>
  <si>
    <t>SWS-1795</t>
  </si>
  <si>
    <t>ADOBE PREMIER PRO CC FOR BUSINESS MULTIPLATAFORMA MULTILENGUAJE SUBS 1 YEAR 1-49</t>
  </si>
  <si>
    <t>65226043BA01A12</t>
  </si>
  <si>
    <t>SWS-1794</t>
  </si>
  <si>
    <t>ADOBE AFTER EFFECTS CC FOR BUSINESS MULTIPLATAFORMA MULTILENGUAJE SUBS 1 YEAR 1-49</t>
  </si>
  <si>
    <t>65226004BA01A12</t>
  </si>
  <si>
    <t>SWS-1793</t>
  </si>
  <si>
    <t>ADOBE MUSE CC FOR BUSINESS MULTIPLATAFORMA MULTILENGUAJE SUBS 1 YEAR 1-49</t>
  </si>
  <si>
    <t>65225990BA01A12</t>
  </si>
  <si>
    <t>SWS-1792</t>
  </si>
  <si>
    <t>ACROBAT STANDAR SUBS FOR WINDOWS MULTILENGUAJE 1 YEAR 1-45 LIC ELECTRONICO</t>
  </si>
  <si>
    <t>65234098BA01A12</t>
  </si>
  <si>
    <t>SWS-1791</t>
  </si>
  <si>
    <t>ADOBE AUDITION CC BUSINESS  MILTIPLATAFORMA MULTILENGUAJE SUBS 1 YEAR 1-49</t>
  </si>
  <si>
    <t>65226086BA01A12</t>
  </si>
  <si>
    <t>SWS-1790</t>
  </si>
  <si>
    <t xml:space="preserve">ACROBAT PROFESSIONAL SUBS 1 A?O  BUSINESS MULTIPLATAFORMA MULTILENGUAJE 1-49  </t>
  </si>
  <si>
    <t>65234080BA01A12</t>
  </si>
  <si>
    <t>SWS-1789</t>
  </si>
  <si>
    <t>ADOBE CREATIVE CLOUD FOR TEAMS COMPLETE MULTIPLATAFORMA MULTILENGUAJE SUBS GOB 1 YEAR 1- 49</t>
  </si>
  <si>
    <t>65206810BC01A12</t>
  </si>
  <si>
    <t>SWS-1787</t>
  </si>
  <si>
    <t>ADOBE CREATIVE CLOUD FOR TEAMS COMPLETE MULTIPLATAFORMA MULTILENGUAJE SUBS ACADEM 1 YEAR 1-49 NAMED</t>
  </si>
  <si>
    <t>65206866BB01A12</t>
  </si>
  <si>
    <t>SWS-1786</t>
  </si>
  <si>
    <t>ADOBE CREATIVE CLOUD FOR TEAMS COMPLETE MULTIPLATAFORMA MULTILENGUAJE SUBS ACADEM 1 YEAR 1-49 DEVICE</t>
  </si>
  <si>
    <t>65230990BB01A12</t>
  </si>
  <si>
    <t>SWS-1785</t>
  </si>
  <si>
    <t xml:space="preserve">ESET ENDPOINT SECURITY, 2 A?OS, 11-24 USR, LIC ELECTRONICO </t>
  </si>
  <si>
    <t>TMESET-022112</t>
  </si>
  <si>
    <t>SWS-1780</t>
  </si>
  <si>
    <t>BITDEFENDER SMALL OFFICE SECURITY, CLOUD CONSOLE, 2 A?OS, 5-24 USUARIOS, LIC ELECTRONICO</t>
  </si>
  <si>
    <t>TMBDLS-025A</t>
  </si>
  <si>
    <t>SWS-1776</t>
  </si>
  <si>
    <t>ESET ENDPOINT SECURITY, 1 A?O, 50-99 USR, LIC ELECTRONICO</t>
  </si>
  <si>
    <t>TMESET-02250</t>
  </si>
  <si>
    <t>SWS-1773</t>
  </si>
  <si>
    <t>ESET ENDPOINT SECURITY, 1 A?O, 25-49 USR, LIC ELECTRONICO</t>
  </si>
  <si>
    <t>TMESET-02225</t>
  </si>
  <si>
    <t>SWS-1772</t>
  </si>
  <si>
    <t>ESET ENDPOINT SECURITY, 1 A?O, 5-10 USUARIOS, LIC ELECTRONICO GOB/EDU</t>
  </si>
  <si>
    <t>TMESET-0225GOB</t>
  </si>
  <si>
    <t>SWS-1771</t>
  </si>
  <si>
    <t>ESET ENDPOINT ANTIVIRUS (NOD32), 1 A?O, 25-49 USUARIOS, LIC ELECTRONICO</t>
  </si>
  <si>
    <t>TMESET-02125</t>
  </si>
  <si>
    <t>SWS-1770</t>
  </si>
  <si>
    <t>ESET ENDPOINT SECURITY, 1 A?O, 11-24 USR, LIC ELECTRONICO</t>
  </si>
  <si>
    <t>TMESET-02211</t>
  </si>
  <si>
    <t>SWS-1769</t>
  </si>
  <si>
    <t xml:space="preserve">ESET ENDPOINT SECURITY, 1 A?O, 5-10 USR, LIC ELECTRONICO </t>
  </si>
  <si>
    <t>TMESET-0225</t>
  </si>
  <si>
    <t>SWS-1768</t>
  </si>
  <si>
    <t>ESET ENDPOINT ANTIVIRUS (NOD32), 1 A?O, 100-249 USUARIOS, LIC ELECTRONICO</t>
  </si>
  <si>
    <t>TMESET-021100</t>
  </si>
  <si>
    <t>SWS-1767</t>
  </si>
  <si>
    <t>ESET ENDPOINT ANTIVIRUS (NOD32), 1 A?O, 5-10 USUARIOS, LIC ELECTRONICO GOB/EDU</t>
  </si>
  <si>
    <t>TMESET-021GOB</t>
  </si>
  <si>
    <t>SWS-1766</t>
  </si>
  <si>
    <t>ESET ENDPOINT SECURITY, 2 A?OS, 5-10 USR, LIC ELECTRONICO</t>
  </si>
  <si>
    <t>TMESET-02252</t>
  </si>
  <si>
    <t>SWS-1743</t>
  </si>
  <si>
    <t>ESET ENDPOINT ANTIVIRUS (NOD32), 2 A?OS, 5-10 USUARIOS, LIC ELECTRONICO</t>
  </si>
  <si>
    <t>TMESET-0212</t>
  </si>
  <si>
    <t>SWS-1740</t>
  </si>
  <si>
    <t>ESET ENDPOINT ANTIVIRUS (NOD32), 2 A?OS, 25-49 USUARIOS, LIC ELECTRONICO</t>
  </si>
  <si>
    <t>TMESET-021252</t>
  </si>
  <si>
    <t>SWS-1739</t>
  </si>
  <si>
    <t>ESET ENDPOINT PROTECTION STANDARD, 1 A?O, 1 USUARIO, LICENCIAMIENTO ELECTRONICO</t>
  </si>
  <si>
    <t>TMESET-0481</t>
  </si>
  <si>
    <t>SWS-1738</t>
  </si>
  <si>
    <t>ESET ENDPOINT ANTIVIRUS (NOD32), 1 A?O, 50-99 USUARIOS, LIC ELECTRONICO</t>
  </si>
  <si>
    <t>TMESET-02150</t>
  </si>
  <si>
    <t>SWS-1734</t>
  </si>
  <si>
    <t>ESET ENDPOINT PROTECTION STANDARD, 1 A?O, 110 USUARIOS, LICENCIAMIENTO ELECTRONICO</t>
  </si>
  <si>
    <t>TMESET-048</t>
  </si>
  <si>
    <t>SWS-1733</t>
  </si>
  <si>
    <t>ESET FILE SECURITY (1 SERVIDOR) 2 A?OS, LICENCIAMIENTO ELECTRONICO</t>
  </si>
  <si>
    <t>TMESET-0202</t>
  </si>
  <si>
    <t>SWS-1730</t>
  </si>
  <si>
    <t>ESET FILE SECURITY (1 SERVIDOR) 1 A?O, LICENCIAMIENTO ELECTRONICO</t>
  </si>
  <si>
    <t>TMESET-020</t>
  </si>
  <si>
    <t>SWS-1729</t>
  </si>
  <si>
    <t>ESET ENDPOINT ANTIVIRUS (NOD32), 2 A?OS, 11-24 USUARIOS, LIC ELECTRONICO</t>
  </si>
  <si>
    <t>TMESET-021112</t>
  </si>
  <si>
    <t>SWS-1728</t>
  </si>
  <si>
    <t>ESET ENDPOINT ANTIVIRUS (NOD32), 1 A?O, 50-99 USUARIOS, LIC ELECTRONICO GOBIERNO</t>
  </si>
  <si>
    <t>TMESET-02150GOB</t>
  </si>
  <si>
    <t>SWS-1720</t>
  </si>
  <si>
    <t>ESET ENDPOINT ANTIVIRUS (NOD32), 1 A?O, 11-24 USUARIOS, LIC ELECTRONICO</t>
  </si>
  <si>
    <t>TMESET-02111</t>
  </si>
  <si>
    <t>SWS-1717</t>
  </si>
  <si>
    <t>ESET ENDPOINT SECURITY, 1 YEAR, 100-249 USR, LIC ELECTRONICO</t>
  </si>
  <si>
    <t>TMESET-022</t>
  </si>
  <si>
    <t>SWS-1715</t>
  </si>
  <si>
    <t>ESET ENDPOINT ANTIVIRUS (NOD32), 1 A?O, 5-10 USR, LIC ELECTRONICO</t>
  </si>
  <si>
    <t>TMESET-021</t>
  </si>
  <si>
    <t>SWS-1712</t>
  </si>
  <si>
    <t>LICENCIA ELECTRONICA SYNOLOGY PARA GESTIONAR Y ADMINISTRAR CAMARAS IP EN NAS</t>
  </si>
  <si>
    <t>SYNOLOGY</t>
  </si>
  <si>
    <t>OPEN BUSINESS VISUAL STUDIO PRO WITH MSDN C/SA</t>
  </si>
  <si>
    <t>77D-00092</t>
  </si>
  <si>
    <t>SWS-662</t>
  </si>
  <si>
    <t>OPEN VALUE BUSINESS EXCHANGE STD CAL C/SA 1Y ADQ Y1</t>
  </si>
  <si>
    <t>381-02257</t>
  </si>
  <si>
    <t>SWS-322</t>
  </si>
  <si>
    <t>KASPERSKY TOTAL SECURITY FOR BUSINESS BAND K: 10-14	BASE 1 A?O (ELECTRONICO)</t>
  </si>
  <si>
    <t>KL4869DAKFS</t>
  </si>
  <si>
    <t>SWS-1803</t>
  </si>
  <si>
    <t>WINDOWS SERVER CAL 2012 LENOVO PARA 5 USUARIOS - MULTILENGUAJE (VIRTUAL)</t>
  </si>
  <si>
    <t>00Y6346</t>
  </si>
  <si>
    <t>SWS-1798</t>
  </si>
  <si>
    <t>WINDOWS PRO PACK 8.1 32-BIT/64-BIT SPANISH DVD</t>
  </si>
  <si>
    <t xml:space="preserve">5VR-00173    </t>
  </si>
  <si>
    <t>SWS-1788</t>
  </si>
  <si>
    <t>KASPERSKY SMALL OFFICE SECURITY 3 2FS+15WKS+15MD BASE 3 YEAR	ELECTRONICO</t>
  </si>
  <si>
    <t>KL4528DCMTS</t>
  </si>
  <si>
    <t>SWS-1784</t>
  </si>
  <si>
    <t>KASPERSKY SMALL OFFICE SECURITY 3 1FS+7WKS+7MD RENEWAL 2 YEAR ELECTRONICO</t>
  </si>
  <si>
    <t xml:space="preserve">KL4528DCGDR </t>
  </si>
  <si>
    <t>SWS-1783</t>
  </si>
  <si>
    <t>ADOBE CREATIVE CLOUD  FOR TEAMS COMPLETE BUSINESS MULTIPLATAFORMA MULTILENGUAJE SUBS  1-49 1 YEAR</t>
  </si>
  <si>
    <t>65206810BA01A12</t>
  </si>
  <si>
    <t>SWS-1782</t>
  </si>
  <si>
    <t xml:space="preserve">MICROSOFT CLOUD AZURE BUSINESS SUBSCRIPTION SERVICES SHARED SERVER SNGL VL OLP NL TOKEN 100 USD </t>
  </si>
  <si>
    <t>5S2-00003</t>
  </si>
  <si>
    <t>SWS-1781</t>
  </si>
  <si>
    <t>KASPERSKY ENDPOINT SECURITY FOR BUSINESS - ADVANCED BAND R: 100-149 RENEWAL 2 A?OS ELECTRONICO</t>
  </si>
  <si>
    <t>KL4867DARDR</t>
  </si>
  <si>
    <t>SWS-1779</t>
  </si>
  <si>
    <t>KASPERSKY SMALL OFFICE SECURITY 3 2FS+20WKS+20MD RENEWAL 1 A?O ELECTRONICO</t>
  </si>
  <si>
    <t>KL4528DCNFR</t>
  </si>
  <si>
    <t>SWS-1777</t>
  </si>
  <si>
    <t>SYMC SYSTEM RECOVERY  DESKTOP  2013 R2WIN PER DEVICE  BNDL STD LIC EXPRESSS BAND A ESSENTIAL 36 MONT</t>
  </si>
  <si>
    <t>V2ATWZF0-EI3EA</t>
  </si>
  <si>
    <t>SWS-1775</t>
  </si>
  <si>
    <t xml:space="preserve">SYSTEM RECOVERY SERVER 2013  R2  WIN  PER SERVER BNDL STD LIC EXPRESS BAND S  ESSENTIAL  36 MONTHS </t>
  </si>
  <si>
    <t>SUNGWZF0-EI3ES</t>
  </si>
  <si>
    <t>SWS-1774</t>
  </si>
  <si>
    <t>MICROSOFT CLIOUD GOB, EXCHANGE PLAN 2 OPEN SHRD SVR SNGL SUBS VL OLP NL QFLD 1 A?O</t>
  </si>
  <si>
    <t>Q6Z-00006</t>
  </si>
  <si>
    <t>SWS-1765</t>
  </si>
  <si>
    <t>MICROSOFT CLOUD GOB. VISIO PROFESIONAL FOR OFFICE 365 OPEN SHRD SVR SNGL SUBS VL OLP NL QFLD 1 A?O</t>
  </si>
  <si>
    <t>R9Z-00006</t>
  </si>
  <si>
    <t>SWS-1764</t>
  </si>
  <si>
    <t>MICROSOFT CLOUD GOB. ONE DRIVE BUSINESS SW OFFICE ONLINE OPENSHRD SVR SNGL SUBS VL OLP QFLD 1 A?O</t>
  </si>
  <si>
    <t>3NN-00024</t>
  </si>
  <si>
    <t>SWS-1763</t>
  </si>
  <si>
    <t>MICROSOFT CLOUD GOB. PROJECT LITE OPEN SHRD SVR SNGL SUBSCRIPTION VL OLP NL QFLD 1 YEAR</t>
  </si>
  <si>
    <t>3PP-00006</t>
  </si>
  <si>
    <t>SWS-1762</t>
  </si>
  <si>
    <t>MICROSOFT CLOUD GOB. LYNC ONLINE PLAN 1 OPEN SHRD SVR SNGL SUBSCRIPTION VL OLP NL QLFD 1 A?O</t>
  </si>
  <si>
    <t>DM2-00006</t>
  </si>
  <si>
    <t>SWS-1761</t>
  </si>
  <si>
    <t>MICROSOFT CLOUD GOB. SHAREPOINT ONLINE PLAN 1 OPEN SHRD SVR SNGL SUBSCRIPTION VL OLP NL QFLD 1 A?O</t>
  </si>
  <si>
    <t>Q9Z-00006</t>
  </si>
  <si>
    <t>SWS-1760</t>
  </si>
  <si>
    <t>MICROSOFT CLOUD GOB. SHAREPOINT ONLINE PLAN 2 OPEN SHRD SVR SNGL SUBSCRIPTION VL OLP NL QFLD 1 A?O</t>
  </si>
  <si>
    <t>R2Z-00006</t>
  </si>
  <si>
    <t>SWS-1759</t>
  </si>
  <si>
    <t>MICROSOFT CLOUD GOB. PROJECT ONLINE OPEN SHRD SVR SNGL SUBSCRIPTION VL OLP NL QFLD 1 YEAR</t>
  </si>
  <si>
    <t>S5Z-00006</t>
  </si>
  <si>
    <t>SWS-1758</t>
  </si>
  <si>
    <t>MICROSOFT CLOUD GOB, EXCHANGE ONLINE PLAN 1 OPEN SHRD SVR SNGL SUBSCRIPTION VL OLP NL QFLD 1 A?O</t>
  </si>
  <si>
    <t>Q6Y-00006</t>
  </si>
  <si>
    <t>SWS-1757</t>
  </si>
  <si>
    <t>MICROSOFT CLOUD GOB. LYNC ONLINE PLAN 2 OPEN SHRD SVR SNGL SUBSCRIPTION VL OLP NL QFLD 1 A?O</t>
  </si>
  <si>
    <t>R6Z-00006</t>
  </si>
  <si>
    <t>SWS-1756</t>
  </si>
  <si>
    <t>MICROSOFT CLOUD GOB WINDOWS INTUNE OPEN SHARED SERVER SNGL SUBSCRIPTION VL OLP NL QFLD 1 A?O</t>
  </si>
  <si>
    <t>3LN-00010</t>
  </si>
  <si>
    <t>SWS-1755</t>
  </si>
  <si>
    <t>MICROSOFT CLOUD BUSINESS LYNC ONLINE PLAN 1 OPEN SHRD SVR SNGL SUBSCRIPTION VL OLP NL 1 YEAR</t>
  </si>
  <si>
    <t>DM2-00003</t>
  </si>
  <si>
    <t>SWS-1754</t>
  </si>
  <si>
    <t>MICROSOFT CLOUD BUSINESS SHAREPOINT ONLINE PLAN 1 OPEN SHRD SVR SNGL SUBSCRIPTION VL OLP NL 1 A??a??O</t>
  </si>
  <si>
    <t>Q9Z-00003</t>
  </si>
  <si>
    <t>SWS-1753</t>
  </si>
  <si>
    <t>MICROSOFT CLOUD BUSINESS EXCHANGE ONLINE PLAN 2 OPEN SHRD SVR SNGL SUBSCRIPTION VL OLP 1 YEAR</t>
  </si>
  <si>
    <t>Q6Z-00003</t>
  </si>
  <si>
    <t>SWS-1752</t>
  </si>
  <si>
    <t>MICROSOFT CLOUD BUSINESS PROJECT ONLINE OPEN SHRD SVR SNGL SUBSCRIPTION VL OLP NL 1 YEAR</t>
  </si>
  <si>
    <t>S5Z-00003</t>
  </si>
  <si>
    <t>SWS-1751</t>
  </si>
  <si>
    <t>MICROSOFT CLOUD BUSINESS SHAREPOINT ONLINE PLAN 2 OPEN SHRD SVR SNGL SUBSCRIPTION VL OLP NL 1 YEAR</t>
  </si>
  <si>
    <t>R2Z-00003</t>
  </si>
  <si>
    <t>SWS-1750</t>
  </si>
  <si>
    <t>MICROSOFT CLOUD BUSINESS EXCHANGE ONLINE PLAN 1 OPEN SHRD SVR SNGL SUBSCRIPTION VL OLP 1 YEAR</t>
  </si>
  <si>
    <t>Q6Y-00003</t>
  </si>
  <si>
    <t>SWS-1749</t>
  </si>
  <si>
    <t>CLOUD BUSINESS ONE DRIVE BUSINESS SW OFFICE ONLINE OPEN SHRD SVR SNGL SUBSCRIPTION VL OLP NL 1 A?O</t>
  </si>
  <si>
    <t>3NN-00021</t>
  </si>
  <si>
    <t>SWS-1748</t>
  </si>
  <si>
    <t>MICROSOFT CLOUD BUSINESS PROJECT LITE OPEN SHRD SVR SNGL SUBSCRIPTION VL OLP NL 1 YEAR</t>
  </si>
  <si>
    <t>3PP-00003</t>
  </si>
  <si>
    <t>SWS-1747</t>
  </si>
  <si>
    <t>MICROSOFT CLOUD BUSINESS VISIO PROFESSIONAL OFFICE 365 OPEN SHRD SVR SNGL SUBS VL OLP NL 1 YEAR</t>
  </si>
  <si>
    <t>R9Z-00003</t>
  </si>
  <si>
    <t>SWS-1746</t>
  </si>
  <si>
    <t>MICROSOFT CLOUD BUSINESS WINDOWS INTUNE OPEN SHRD SVR SNGL SUBSCRIPTION VL OLP NL 1 YEAR</t>
  </si>
  <si>
    <t>3LN-00007</t>
  </si>
  <si>
    <t>SWS-1745</t>
  </si>
  <si>
    <t>WINDOWS SERVER 2012 R2 STANDAR ROK MULTILENGUAJE PARA THINKSERVER (FISICO)</t>
  </si>
  <si>
    <t>4XI0E51561</t>
  </si>
  <si>
    <t>SWS-1744</t>
  </si>
  <si>
    <t>CLOUD OFFICE 365 ESSENTIALS SHRDSVR SNGL SUBSVL OLP NL 1 A?O</t>
  </si>
  <si>
    <t>9F5-00003</t>
  </si>
  <si>
    <t>SWS-1742</t>
  </si>
  <si>
    <t>OPEN BUSINESS LYNC SERVER 2013 SNGL OLP NL</t>
  </si>
  <si>
    <t>5HU-00258</t>
  </si>
  <si>
    <t>SWS-1741</t>
  </si>
  <si>
    <t>SYMC ENDPOINT PROTECTION 12.1 PER USER RENEWAL ESSENTIAL 12 MONTHS ACADEMICA BAND A ELECTRONICA</t>
  </si>
  <si>
    <t>0E7IOZZ0-ER1AA</t>
  </si>
  <si>
    <t>SWS-1737</t>
  </si>
  <si>
    <t>SYMC ENDPOINT PROTECTION 12.1 PER USER BNDL COMP UG LIC ACADEMICO BAND A ESSENTIAL 12 MONTHS ELECTRO</t>
  </si>
  <si>
    <t>0E7IOZC0-EI1AA</t>
  </si>
  <si>
    <t>SWS-1736</t>
  </si>
  <si>
    <t>KASPERSKY ENDPOINT SECURITY FOR BUSINESS - SELECT BAND R: 100-149 BASE PREMIUM 1 A?O ELECTRONICO</t>
  </si>
  <si>
    <t>KL4863DARFA</t>
  </si>
  <si>
    <t>SWS-1732</t>
  </si>
  <si>
    <t>KASPERSKY ENDPOINT SECURITY FOR BUSINESS - SELECT BAND U: 500-999 EDUCATIONALRENEWAL 3 A?OS ELECTRON</t>
  </si>
  <si>
    <t>KL4863DAUTQ</t>
  </si>
  <si>
    <t>SWS-1731</t>
  </si>
  <si>
    <t>KASPERSKY SMALL OFFICE SECURITY 3 1FS+7WKS+7MD BASE 2 A?OS (ELECTRONICO)</t>
  </si>
  <si>
    <t>KL4528DCGDS</t>
  </si>
  <si>
    <t>SWS-1727</t>
  </si>
  <si>
    <t>OPEN BUSINESS WINDOWS SERVER STANDARD SNGL 2 PROC (LIC + SOFTWARE ASSURENCE)</t>
  </si>
  <si>
    <t>P73-05758</t>
  </si>
  <si>
    <t>SWS-1726</t>
  </si>
  <si>
    <t>LICENCIA ELECTRONICA STOREONCE HP VSA 10TB 3-YEAR  E-LTU</t>
  </si>
  <si>
    <t>TC458AAE</t>
  </si>
  <si>
    <t>SWS-1725</t>
  </si>
  <si>
    <t>LICENCIA ELECTRONICA SV VSA 2014 HP 10TB 3YR E-LTU</t>
  </si>
  <si>
    <t>TC486AAE</t>
  </si>
  <si>
    <t>SWS-1724</t>
  </si>
  <si>
    <t>SV VSA 2014 HP 10TB 3YR STOCK LTU</t>
  </si>
  <si>
    <t>TC487A</t>
  </si>
  <si>
    <t>SWS-1723</t>
  </si>
  <si>
    <t>LICENCIA ELECTRONICA STOREONCE HP VSA DE 4 TB</t>
  </si>
  <si>
    <t>D4T77AAE</t>
  </si>
  <si>
    <t>SWS-1722</t>
  </si>
  <si>
    <t>SV VSA HP 2014 4TB 3PK 3YR STOCK LTU</t>
  </si>
  <si>
    <t>TC485A</t>
  </si>
  <si>
    <t>SWS-1721</t>
  </si>
  <si>
    <t>BITDEFENDER SECURITY FOR ENDPOINTS, CLOUD CONSOLE, 150-249 USR, 2 A?OS, ELECTRONICO</t>
  </si>
  <si>
    <t>TMBDLS-031E</t>
  </si>
  <si>
    <t>SWS-1719</t>
  </si>
  <si>
    <t>OEM WINDOWS SERVER CAL 2012 SPANISH (1 USUARIOS)</t>
  </si>
  <si>
    <t>R18-03747</t>
  </si>
  <si>
    <t>SWS-1716</t>
  </si>
  <si>
    <t>KASPERSKY ENDPOINT SECURITY FOR BUSINESS - SELECT BAND S: 150-249 EDUCATIONAL 3 A?OS ELECTRONICO</t>
  </si>
  <si>
    <t>KL4863DASTE</t>
  </si>
  <si>
    <t>SWS-1714</t>
  </si>
  <si>
    <t>SYMC ENDPOINT PROTECTION 12.1 PER USER BNDL STD LIC ACAD BAND A ESSENTIAL 12 MONTHS</t>
  </si>
  <si>
    <t>0E7IOZF0-EI1AA</t>
  </si>
  <si>
    <t>SWS-1711</t>
  </si>
  <si>
    <t>SYMC ENDPOINT PROTECTION 12.1 PER USER BNDL STD LIC GOV BAND A ESSENTIAL 12 MONTHS</t>
  </si>
  <si>
    <t>0E7IOZF0-EI1GA</t>
  </si>
  <si>
    <t>SWS-1710</t>
  </si>
  <si>
    <t xml:space="preserve">OPEN OFFICE 365 PRO PLUS SHRDSVR SNGL SUBSVL OLP NL 1 A?O </t>
  </si>
  <si>
    <t>Q7Y-00003</t>
  </si>
  <si>
    <t>SWS-1709</t>
  </si>
  <si>
    <t>BITDEFENDER SMALL OFFICE SECURITY, ON PREMISE CONSOLE, 5-24 USR, 1 A?O, ELECTRONICO</t>
  </si>
  <si>
    <t>TMBDLS-027A</t>
  </si>
  <si>
    <t>SWS-1708</t>
  </si>
  <si>
    <t>BITDEFENDER SMALL OFFICE SECURITY, ON PREMISE CONSOLE, 50-99 USR, 1 A?O, ELECTRONICO</t>
  </si>
  <si>
    <t>TMBDLS-027C</t>
  </si>
  <si>
    <t>SWS-1707</t>
  </si>
  <si>
    <t>BITDEFENDER SMALL OFFICE SECURITY, ON PREMISE CONSOLE, 25-49 USR, 1 A?O, ELECTRONICO</t>
  </si>
  <si>
    <t>TMBDLS-027B</t>
  </si>
  <si>
    <t>SWS-1706</t>
  </si>
  <si>
    <t>BITDEFENDER SMALL OFFICE SECURITY, ON PREMISE CONSOLE, 100-149 USR, 1 A?O, ELECTRONICO</t>
  </si>
  <si>
    <t>TMBDLS-027D</t>
  </si>
  <si>
    <t>SWS-1705</t>
  </si>
  <si>
    <t>BITDEFENDER SMALL OFFICE SECURITY, ON PREMISE CONSOLE, 150-250 USR, 1 A?O, ELECTRONICO</t>
  </si>
  <si>
    <t>TMBDLS-027E</t>
  </si>
  <si>
    <t>SWS-1704</t>
  </si>
  <si>
    <t>BITDEFENDER SMALL OFFICE SECURITY, CLOUD CONSOLE, 1 A?O, 150-250 USUARIOS, ELECTRONICO</t>
  </si>
  <si>
    <t>TMBDLS-024E</t>
  </si>
  <si>
    <t>SWS-1703</t>
  </si>
  <si>
    <t>BITDEFENDER SMALL OFFICE SECURITY, CLOUD CONSOLE, 1 A?O, 100-149 USUARIOS, ELECTRONICO</t>
  </si>
  <si>
    <t>TMBDLS-024D</t>
  </si>
  <si>
    <t>SWS-1702</t>
  </si>
  <si>
    <t>BITDEFENDER SMALL OFFICE SECURITY, CLOUD CONSOLE, 1 A?O, 25-49 USUARIOS, ELECTRONICO</t>
  </si>
  <si>
    <t>TMBDLS-024B</t>
  </si>
  <si>
    <t>SWS-1701</t>
  </si>
  <si>
    <t>BITDEFENDER SMALL OFFICE SECURITY, CLOUD CONSOLE, 1 A?O, 50-99 USUARIOS, ELECTRONICO</t>
  </si>
  <si>
    <t>TMBDLS-024C</t>
  </si>
  <si>
    <t>SWS-1700</t>
  </si>
  <si>
    <t>BITDEFENDER SMALL OFFICE SECURITY, CLOUD CONSOLE, 5-24 USR, 1 A?O, ELECTRONICO</t>
  </si>
  <si>
    <t>TMBDLS-024A</t>
  </si>
  <si>
    <t>SWS-1699</t>
  </si>
  <si>
    <t>KASPERSKY ENDPOINT SECURITY FOR BUSINESS - ADVANCED BAND S: 150-249	EDUCATIONAL 1 A?O ELECTRONIC</t>
  </si>
  <si>
    <t>KL4867DASFE</t>
  </si>
  <si>
    <t>SWS-1693</t>
  </si>
  <si>
    <t>KASPERSKY ENDPOINT SECURITY FOR BUSINESS - SELECT BAND P: 25-49 EDUCATIONAL 2 A?OS ELECTRONICO</t>
  </si>
  <si>
    <t>KL4863DAPDE</t>
  </si>
  <si>
    <t>SWS-1691</t>
  </si>
  <si>
    <t>KASPERSKY ENDPOINT SECURITY FOR BUSINESS - SELECT BAND K: 10-14 EDUCATIONAL 2 A?OS ELECTRONICO</t>
  </si>
  <si>
    <t>KL4863DAKDE</t>
  </si>
  <si>
    <t>SWS-1690</t>
  </si>
  <si>
    <t>KASPERSKY ANTI-VIRUS 20151 DT RENEWAL3 A?OS ELECTRONICO</t>
  </si>
  <si>
    <t>KL1161DCATR</t>
  </si>
  <si>
    <t>SWS-1689</t>
  </si>
  <si>
    <t>LICENCIA DE MS SQL SERVER 2014 STANDARD FIO NPI EN SW</t>
  </si>
  <si>
    <t>768859-B21</t>
  </si>
  <si>
    <t>SWS-1687</t>
  </si>
  <si>
    <t>BITDEFENDER SMALL OFFICE SECURITY, CLOUD CONSOLE, 25-49 USR, 1 A?O, ELECTRONICO, RENOVACION</t>
  </si>
  <si>
    <t>TMBDL-024B</t>
  </si>
  <si>
    <t>SWS-1684</t>
  </si>
  <si>
    <t>BITDEFENDER SECURITY FOR ENDPOINTS, ON PREMISE CONSOLE, 500-999, 1 A?O, RENOVACION</t>
  </si>
  <si>
    <t>TMBDL-033G</t>
  </si>
  <si>
    <t>SWS-1683</t>
  </si>
  <si>
    <t>BITDEFENDER SMALL OFFICE SECURITY, ON-PREMISE CONSOLE, 50 A 99 USR, 1 A?O, ELECTRONICO, RENOVACION</t>
  </si>
  <si>
    <t>TMBDL-027C</t>
  </si>
  <si>
    <t>SWS-1682</t>
  </si>
  <si>
    <t>BITDEFENDER SMALL OFFICE SECURITY, ON PREMISE CONSOLE, 1 A?O, 150-250 USR, RENOVACION</t>
  </si>
  <si>
    <t>TMBDL-027E</t>
  </si>
  <si>
    <t>SWS-1681</t>
  </si>
  <si>
    <t>BITDEFENDER SMALL OFFICE SECURITY, ON-PREMISE CONSOLE, 5 A 24 USR, 1 A?O, ELECTRONICO, RENOVACION</t>
  </si>
  <si>
    <t>TMBDL-027A</t>
  </si>
  <si>
    <t>SWS-1680</t>
  </si>
  <si>
    <t>BITDEFENDER SMALL OFFICE SECURITY, ON PREMISE CONSOLE, 1 A?O, 100-149 USR, RENOVACION</t>
  </si>
  <si>
    <t>TMBDL-027D</t>
  </si>
  <si>
    <t>SWS-1679</t>
  </si>
  <si>
    <t>BITDEFENDER SMALL OFFICE SECURITY, ON-PREMISE CONSOLE, 25 A 49 USR, 1 A?O, ELECTRONICO, RENOVACION</t>
  </si>
  <si>
    <t>TMBDL-027B</t>
  </si>
  <si>
    <t>SWS-1678</t>
  </si>
  <si>
    <t>BITDEFENDER SMALL OFFICE SECURITY, CLOUD CONSOLE, 150 A 250 USR, 1 A?O, ELECTRONICO, RENOVACION</t>
  </si>
  <si>
    <t>TMBDL-024E</t>
  </si>
  <si>
    <t>SWS-1677</t>
  </si>
  <si>
    <t>BITDEFENDER SECURITY FOR ENDPOINTS, ON PREMISE CONSOLE, 250 A 499 USR, 1 A?O, RENOVACION</t>
  </si>
  <si>
    <t>TMBDL-033F</t>
  </si>
  <si>
    <t>SWS-1676</t>
  </si>
  <si>
    <t>BITDEFENDER SMALL OFFICE SECURITY, CLOUD CONSOLE, 100 A 149 USR, 1 A?O, ELECTRONICO, RENOVACION</t>
  </si>
  <si>
    <t>TMBDL-024D</t>
  </si>
  <si>
    <t>SWS-1675</t>
  </si>
  <si>
    <t>BITDEFENDER SMALL OFFICE SECURITY, CLOUD CONSOLE, 50-99 USR, 1 A?O, ELECTRONICO, RENOVACION</t>
  </si>
  <si>
    <t>TMBDL-024C</t>
  </si>
  <si>
    <t>SWS-1674</t>
  </si>
  <si>
    <t>BITDEFENDER SMALL OFFICE SECURITY, CLOUD CONSOLE, 5-24 USR, 1 A?O, ELECTRONICO, RENOVACION</t>
  </si>
  <si>
    <t>TMBDL-024A</t>
  </si>
  <si>
    <t>SWS-1673</t>
  </si>
  <si>
    <t>KASPERSKY ENDPOINT SECURITY FOR BUSINESS - SELECT	BAND R: 100-149 CROSS-GRADE	2 A?OS ELECTRONICO</t>
  </si>
  <si>
    <t>KL4863DARDW</t>
  </si>
  <si>
    <t>SWS-1672</t>
  </si>
  <si>
    <t>KASPERSKY ENDPOINT SECURITY FOR BUSINESS - SELECT BAND S: 150-249 RENEWAL 2 A?OS ELECTRONICO</t>
  </si>
  <si>
    <t>KL4863DASDR</t>
  </si>
  <si>
    <t>SWS-1670</t>
  </si>
  <si>
    <t>SDK DIGITAL PERSONAL INGRESSIO (SIN LECTOR)</t>
  </si>
  <si>
    <t>INGSFWDPSDKONLY</t>
  </si>
  <si>
    <t>SWS-1669</t>
  </si>
  <si>
    <t>KASPERSKY TOTAL SECURITY FOR BUSINESS BAND Q: 50-99 RENEWAL 3 YEAR ELECTRONICO</t>
  </si>
  <si>
    <t>KL4869DAQTR</t>
  </si>
  <si>
    <t>SWS-1668</t>
  </si>
  <si>
    <t>KASPERSKY SECURITY FOR VIRTUALIZATION, SERVER *	BAND K: 10-14	BASE 2 A?OS ELECTRONICO</t>
  </si>
  <si>
    <t>KL4251DAKDS</t>
  </si>
  <si>
    <t>SWS-1667</t>
  </si>
  <si>
    <t>BITDEFENDER TOTAL SECURITY 2015, 5 PC + 2 SMARTPHONE O TABLET, 2 A?OS</t>
  </si>
  <si>
    <t>BITDEFENDER TOTAL SECURITY 2015 2 PC + 1 SMARTPHONE O TABLET 2 A?OS</t>
  </si>
  <si>
    <t>BITDEFENDER INTERNET SECURITY 2015, 5 PC + 2 SMARTPHONE O TABLET, 2 A?OS</t>
  </si>
  <si>
    <t>BITDEFENDER INTERNET SECURITY 2015, 2 PC + 1 SMARTPHONE O TABLET, 2 A?OS</t>
  </si>
  <si>
    <t>BITDEFENDER ANTIVIRUS PLUS 2015, 2 PC + 1 SMARTPHONE O TABLET, 2 A?OS</t>
  </si>
  <si>
    <t>BITDEFENDER ANTIVIRUS PLUS 2015, 5 PC + 2 SMARTPHONE O TABLET, 2 A?OS</t>
  </si>
  <si>
    <t>MICROSOFT CLOUD OFFICE 365 BUSINESS PREMIUM SHRDSVR SNGL SUBSVL OLP NL 1 A?O</t>
  </si>
  <si>
    <t>NORTON SECURITY 2.0 2015 1 USUARIO 1 LICENCIAS MULTIPLATAFORMA 12 MESES ESPANOL</t>
  </si>
  <si>
    <t>NORTON SECURITY CON BACKUP 25GB 2.0 2015 10 LICENCIAS MILTIDISPOSITIVOS 24 MESES ESPANOL</t>
  </si>
  <si>
    <t>OEM WIN SVR STD 2012 R2 (INCLUYE DOWNGRADE 2 VERSIONES ATRAS) 64/BITS SPANISH 1PK DVD 2CPU/2VM</t>
  </si>
  <si>
    <t>BITDEFENDER TOTAL SECURITY 2014 (ACTUALIZACION 2015 GRATIS) 3 LICENCIAS, 2 A?OS</t>
  </si>
  <si>
    <t>MICROSOFT CLOUD BUSINESS OFFICE 365 PLAN E3 SHRDSVR SNGL SUBSVL OLP NL 1 A?O</t>
  </si>
  <si>
    <t>FQC-08740</t>
  </si>
  <si>
    <t>ROK WINDOWS SERVER HP ESSENTIALS 2012 R2 ESPANOL (FISICO)</t>
  </si>
  <si>
    <t>748919-B21</t>
  </si>
  <si>
    <t>SWS-1518</t>
  </si>
  <si>
    <t>MICROSOFT CLOUD OPEN BUSINESS LYNC ONLINE PLAN 2 SHRDSVR SNGL SUBSVL OLP NL 1 YEAR</t>
  </si>
  <si>
    <t>MICROSOFT CLOUD ACADEMIC OFFICE 365 PRO PLUS FACULTY SHRDSVR SNGL SUBSVL OLP 1 YEAR</t>
  </si>
  <si>
    <t>OPEN OFFICE 365 MIDSIZE BUSINESS SHRDSVR SNGL SUBSVL OLP NL 1 YEAR (RENEWAL SKU)</t>
  </si>
  <si>
    <t>KASPERSKY SMALL OFFICE SECURITY 3	1FS+5WKS+5MD	BASE 1 YEAR	(ELECTRONICO)</t>
  </si>
  <si>
    <t>MICROSOFT CLOUD BUSINESS OFFICE 365 PLAN E1 SHRDSVR SNGL SUBSVL OLP NL 1 A?O</t>
  </si>
  <si>
    <t>KASPERSKY ENDPOINT SECURITY FOR BUSINESS - SELECT BAND S: 100 RENEWAL 3 A?OS ELECTRONICO</t>
  </si>
  <si>
    <t>KL4863DARTR</t>
  </si>
  <si>
    <t>SWS-1358</t>
  </si>
  <si>
    <t>WINDOWS SERVER 2012 LENOVO ROK MICROSOFT ESSENTIALS (1-2 CPU) MULTILENGUAJE PARA THINKSERVER</t>
  </si>
  <si>
    <t>82972EM</t>
  </si>
  <si>
    <t>SWS-1334</t>
  </si>
  <si>
    <t>KASPERSKY ENDPOINT SECURITY FOR BUSINESS-SELECT BAND T:250-499 GOVERNMENTAL RENEWAL 1 A?O (ELECTRO)</t>
  </si>
  <si>
    <t>KL4863DATFJ</t>
  </si>
  <si>
    <t>SWS-1285</t>
  </si>
  <si>
    <t>KASPERSKY INTERNET SECURITY MULTIDISPOSITIVOS 2014 5 DT RENEWAL 3 A?OS (ELECTRONICO)</t>
  </si>
  <si>
    <t>KL1849DCETR</t>
  </si>
  <si>
    <t>SWS-1269</t>
  </si>
  <si>
    <t>KASPERSKY ENDPOINT SECURITY FOR BUSINESS - SELECT BAND Q: 50-99 GOVERNMENTAL 2 YEAR ELECTRONICO</t>
  </si>
  <si>
    <t>KL4863DAQDC</t>
  </si>
  <si>
    <t>SWS-1263</t>
  </si>
  <si>
    <t>KASPERSKY ENDPOINT SECURITY FOR BUSINESS - ADVANCED BAND Q: 50-99 BASE 1 A?O ELECTRONICO</t>
  </si>
  <si>
    <t>KL4867DAQFS</t>
  </si>
  <si>
    <t>SWS-1233</t>
  </si>
  <si>
    <t>KASPERSKY ENDPOINT SECURITY FOR BUSINESS - ADVANCED - BAND K: 10-14 -	BASE - 1 A?O	ELECTRONICO</t>
  </si>
  <si>
    <t>KL4867DAKFS</t>
  </si>
  <si>
    <t>SWS-1229</t>
  </si>
  <si>
    <t>KASPERSKY ENDPOINT SECURITY FOR BUSINESS - SELECT	BAND T: 250-499 BASE 2 A?OS ELECTRONICO</t>
  </si>
  <si>
    <t>KL4863DATDS</t>
  </si>
  <si>
    <t>SWS-1222</t>
  </si>
  <si>
    <t>KASPERSKY ENDPOINT SECURITY FOR BUSINESS - SELECT BAND M: 15-19 BASE 2 A?OS  ELECTRONICO</t>
  </si>
  <si>
    <t>KL4863DAMDS</t>
  </si>
  <si>
    <t>SWS-1216</t>
  </si>
  <si>
    <t xml:space="preserve">SOFTWARE UPGRADE HP SAN SWITCH 8-PT LTU HP 8/8 AND 8/24 </t>
  </si>
  <si>
    <t>T5518A</t>
  </si>
  <si>
    <t>SWR-21</t>
  </si>
  <si>
    <t>LICENCIAMIENTO HP IMC WSM 50-ACCESS POINT E-LTU (ELECTRONICA)</t>
  </si>
  <si>
    <t>JF415AAE</t>
  </si>
  <si>
    <t>SWR-19</t>
  </si>
  <si>
    <t>LICENCIAMIENTO HP IMC WSM S/W MODULE WITH 50-AP E-LTU (ELECTRONICA)</t>
  </si>
  <si>
    <t>JF414AAE</t>
  </si>
  <si>
    <t>SWR-18</t>
  </si>
  <si>
    <t>LICENCIA HP UNIFIED WIRELESS-WLAN MOD 128 AP E-LTU PARA APPLIANCE PRIMARIO (ELECTRONICA)</t>
  </si>
  <si>
    <t>JG649AAE</t>
  </si>
  <si>
    <t>SWR-17</t>
  </si>
  <si>
    <t>LICENCIAMIENTO HP IMC STD AND ENT ADD 50-NODE E-LTU (ELECTRONICA)</t>
  </si>
  <si>
    <t>JG749AAE</t>
  </si>
  <si>
    <t>SWR-16</t>
  </si>
  <si>
    <t>LICENCIAMIENTO HP IMC STD SW PLAT 50 NODES E-LTU (ELECTRONICA)</t>
  </si>
  <si>
    <t>JG747AAE</t>
  </si>
  <si>
    <t>SWR-15</t>
  </si>
  <si>
    <t>LICENCIA HP UNIFIED WIRELESS-WLAN MOD 128 AP E-LTU PARA APPLIANCE SECUNDARIA (ELECTRONICA)</t>
  </si>
  <si>
    <t>JG902AAE</t>
  </si>
  <si>
    <t>SWR-14</t>
  </si>
  <si>
    <t>ASPEL BANCO 4.0 - 10 USUARIOS ADICIONALES (FISICO)</t>
  </si>
  <si>
    <t>BCOL10F</t>
  </si>
  <si>
    <t>SWA-537</t>
  </si>
  <si>
    <t>ASPEL BANCO 4.0 - 5 USUARIOS ADICIONALES (FISICO)</t>
  </si>
  <si>
    <t>BCOL5F</t>
  </si>
  <si>
    <t>SWA-536</t>
  </si>
  <si>
    <t>ASPEL SAE 6.0 (ANUAL 1 USUARIO TIMBRADO ILIMITADO) (FISICO)</t>
  </si>
  <si>
    <t>SAEJ12M</t>
  </si>
  <si>
    <t>SWA-533</t>
  </si>
  <si>
    <t>ASPEL FACTURE 3.0 - ACTUALIZACION (MONOUSUARIO) (FISICO)</t>
  </si>
  <si>
    <t>FACT1AC</t>
  </si>
  <si>
    <t>SWA-532</t>
  </si>
  <si>
    <t>ASPEL FACTURE 3.0 (MONOUSUARIO) (FISICO)</t>
  </si>
  <si>
    <t>FACT1C</t>
  </si>
  <si>
    <t>SWA-531</t>
  </si>
  <si>
    <t>ASPEL SAE 6.0 (ACTUALIZACION DE 10 USUARIOS ADICIONALES) (FISICO)</t>
  </si>
  <si>
    <t>SAEL10AJ</t>
  </si>
  <si>
    <t>SWA-530</t>
  </si>
  <si>
    <t>ASPEL SAE 6.0 (ACTUALIZACION DE 5 USUARIOS ADICIONALES) (FISICO)</t>
  </si>
  <si>
    <t>SAEL5AJ</t>
  </si>
  <si>
    <t>SWA-529</t>
  </si>
  <si>
    <t>ASPEL SAE 6.0 (ACTUALIZACION DE 1 USUARIO ADICIONAL) (FISICO)</t>
  </si>
  <si>
    <t>SAEL1AJ</t>
  </si>
  <si>
    <t>SWA-528</t>
  </si>
  <si>
    <t>ASPEL SAE 6.0 (ACTUALIZACION DE 20 USUARIOS ADICIONALES) (FISICO)</t>
  </si>
  <si>
    <t>SAEL20AJ</t>
  </si>
  <si>
    <t>SWA-527</t>
  </si>
  <si>
    <t>ASPEL SAE 6.0 (ACTUALIZACION PAQUETE BASE CON POLIZA DE SOPORTE BASICA) (FISICO)</t>
  </si>
  <si>
    <t>SAE1APJ</t>
  </si>
  <si>
    <t>SWA-526</t>
  </si>
  <si>
    <t>ASPEL SAE 6.0 (ACTUALIZACION DE 2 USUARIOS ADICIONALES) (FISICO)</t>
  </si>
  <si>
    <t>SAEL2AJ</t>
  </si>
  <si>
    <t>SWA-525</t>
  </si>
  <si>
    <t>ASPEL SAE 6.0 (ACTUALIZACION DE PAQUETE BASE, 1 USUARIO - 99 EMPRESAS) (FISICO)</t>
  </si>
  <si>
    <t>SAE1AJ</t>
  </si>
  <si>
    <t>SWA-524</t>
  </si>
  <si>
    <t>ASPEL SAE 6.0 (20 USUARIOS ADICIONALES) (FISICO)</t>
  </si>
  <si>
    <t>SAEL20J</t>
  </si>
  <si>
    <t>SWA-523</t>
  </si>
  <si>
    <t>ASPEL SAE 6.0 (10 USUARIOS ADICIONALES) (FISICO)</t>
  </si>
  <si>
    <t>SAEL10J</t>
  </si>
  <si>
    <t>SWA-522</t>
  </si>
  <si>
    <t>ASPEL SAE 6.0 (5 USUARIOS ADICIONALES) (FISICO)</t>
  </si>
  <si>
    <t>SAEL5J</t>
  </si>
  <si>
    <t>SWA-521</t>
  </si>
  <si>
    <t>ASPEL SAE 6.0 (1 USUARIO ADICIONAL) (FISICO)</t>
  </si>
  <si>
    <t>SAEL1J</t>
  </si>
  <si>
    <t>SWA-520</t>
  </si>
  <si>
    <t>ASPEL SAE 6.0 (2 USUARIOS ADICIONALES) (FISICO)</t>
  </si>
  <si>
    <t>SAEL2J</t>
  </si>
  <si>
    <t>SWA-519</t>
  </si>
  <si>
    <t>ASPEL FACTURE 3.0 (ANUAL CON TIMBRADO ILIMITADO) (FISICO)</t>
  </si>
  <si>
    <t>FACTC12M</t>
  </si>
  <si>
    <t>SWA-518</t>
  </si>
  <si>
    <t>ASPEL SAE 6.0 (PAQUETE BASE CON POLIZA DE SOPORTE BASICA, 1 USUARIO - 99 EMPRESAS) (FISICO)</t>
  </si>
  <si>
    <t>SAE1PJ</t>
  </si>
  <si>
    <t>SWA-517</t>
  </si>
  <si>
    <t>ASPEL SAE 6.0 (PAQUETE BASE, 1 USUARIO - 99 EMPRESAS) (FISICO)</t>
  </si>
  <si>
    <t>SAE1J</t>
  </si>
  <si>
    <t>SWA-516</t>
  </si>
  <si>
    <t>NOIJ12M</t>
  </si>
  <si>
    <t>SWA-515</t>
  </si>
  <si>
    <t>ASPEL 50 TIMBRES (PARA FACTURE, CAJA, SAE O NOI) (ELECTRONICO)</t>
  </si>
  <si>
    <t>FACTE/50</t>
  </si>
  <si>
    <t>SWA-514</t>
  </si>
  <si>
    <t>ASPEL 5000 TIMBRES (PARA FACTURE, CAJA, SAE O NOI) (ELECTRONICO)</t>
  </si>
  <si>
    <t>FACTE/5000</t>
  </si>
  <si>
    <t>SWA-513</t>
  </si>
  <si>
    <t>ASPEL COI 7.0 (ANUAL 1 USUARIO) (FISICO)</t>
  </si>
  <si>
    <t>COIK12M</t>
  </si>
  <si>
    <t>SWA-511</t>
  </si>
  <si>
    <t>ASPEL 2000 TIMBRES (PARA FACTURE, CAJA, SAE O NOI) (ELECTRONICO)</t>
  </si>
  <si>
    <t>FACTE/2000</t>
  </si>
  <si>
    <t>SWA-510</t>
  </si>
  <si>
    <t>ASPEL 400 TIMBRES (PARA FACTURE, CAJA, SAE O NOI) (ELECTRONICO)</t>
  </si>
  <si>
    <t>FACTE/400</t>
  </si>
  <si>
    <t>SWA-509</t>
  </si>
  <si>
    <t>SERVICIO EN LA NUBE POR PUNTO VER. PREMIUM 2 A?OS S/LECTOR EMPLEADOS ILIMITADOS</t>
  </si>
  <si>
    <t>INGSFWNUBEPRM2YR</t>
  </si>
  <si>
    <t>SWA-508</t>
  </si>
  <si>
    <t>SERVICIO EN LA NUBE POR PUNTO VER. ESTANDAR 2 A?OS S/LECTOR HASTA 500 EMPLEADOS</t>
  </si>
  <si>
    <t>INGSFWNUBESTD2YR</t>
  </si>
  <si>
    <t>SWA-507</t>
  </si>
  <si>
    <t>ASPEL BANCO 4.0 (ACTUALIZACION DE 2 USUARIOS ADICIONALES) (FISICO)</t>
  </si>
  <si>
    <t>BCOL2AF</t>
  </si>
  <si>
    <t>SWA-506</t>
  </si>
  <si>
    <t>ASPEL BANCO 4.0 - 2 USUARIOS ADICIONALES (FISICO)</t>
  </si>
  <si>
    <t>BCOL2F</t>
  </si>
  <si>
    <t>SWA-505</t>
  </si>
  <si>
    <t>ASPEL BANCO 4.0 (ACTUALIZACION DE 1 USUARIO ADICIONAL) (FISICO)</t>
  </si>
  <si>
    <t>BCOL1AF</t>
  </si>
  <si>
    <t>SWA-504</t>
  </si>
  <si>
    <t>ASPEL BANCO 4.0 (ACTUALIZACION PAQUETE BASE) (FISICO)</t>
  </si>
  <si>
    <t>BCO1AF</t>
  </si>
  <si>
    <t>SWA-503</t>
  </si>
  <si>
    <t>ASPEL BANCO  4.0 - 1 USUARIO ADICIONAL (FISICO)</t>
  </si>
  <si>
    <t>BCOL1F</t>
  </si>
  <si>
    <t>SWA-502</t>
  </si>
  <si>
    <t>ASPEL BANCO 4.0 (1 USUARIO - 99 EMPRESAS)</t>
  </si>
  <si>
    <t>BCO1F</t>
  </si>
  <si>
    <t>SWA-501</t>
  </si>
  <si>
    <t xml:space="preserve">LICENCIA EXTRACTOR PARA LECTOR LUMISP INGRESSIO </t>
  </si>
  <si>
    <t>INGSFWVEXTRACTORSP</t>
  </si>
  <si>
    <t>SWA-499</t>
  </si>
  <si>
    <t>ASPEL COI 7.0 (ACTUALIZACION PAQUETE BASE, 1 USUARIO - 99 EMPRESAS) (FISICO)</t>
  </si>
  <si>
    <t>ASPEL COI 7.0 (5 USUARIOS ADICIONALES) (FISICO)</t>
  </si>
  <si>
    <t>SWA-467</t>
  </si>
  <si>
    <t>ASPEL COI 7.0 (PAQUETE BASE, 1 USUARIO - 99 EMPRESAS) (FISICO)</t>
  </si>
  <si>
    <t>ASPEL NOI 7.0 (PAQUETE BASE, 1 USUARIO - 99 EMPRESAS) (FISICO)</t>
  </si>
  <si>
    <t>ASPEL CAJA 3.5 (ANUAL CON TIMBRADO ILIMITADO) (FISICO)</t>
  </si>
  <si>
    <t>CAJA12M</t>
  </si>
  <si>
    <t>SWA-437</t>
  </si>
  <si>
    <t>ASPEL COMBO COI 7.0, NOI 7.0, BANCO 4.0 (1 USU - 99 EMP) (FISICO)</t>
  </si>
  <si>
    <t>COMBO COI 7.0 - SAE 5.0 - NOI 7.0 - BCO 4.0 (1 USU-99 EMP)</t>
  </si>
  <si>
    <t>SERVIDOR HP PROLIANT MICROSERVER GEN8 XEON DUAL CORE 1220 2.3 GHZ / 4GB RAM B120I / 1TB DD  / DVD/RW</t>
  </si>
  <si>
    <t>802243-001</t>
  </si>
  <si>
    <t>SER-489</t>
  </si>
  <si>
    <t>SERVIDOR DELL POWEREDGE R430 XEON E5-2603 1.6GHZ/8GB/2TB(2X1TB)/DVD+-RW/WIN. SERVER 2012 R2 ESTANDAR</t>
  </si>
  <si>
    <t>61859694</t>
  </si>
  <si>
    <t>SER-479</t>
  </si>
  <si>
    <t>SERVIDOR DELL POWEREDGE T20 XEON E3-1225V3 3.2GHZ / 4GB / 1TB / DVD+-RW / NO SISTEMA OPERATIVO</t>
  </si>
  <si>
    <t>62009856</t>
  </si>
  <si>
    <t>SER-478</t>
  </si>
  <si>
    <t>SERVIDOR DELL POWEREDGE T430 XEON E5-2603 1.6GHZ /8GB/2TB(2X1TB) /DVD+-RW /WIN. SERV.  2012 ESTANDAR</t>
  </si>
  <si>
    <t>61859515</t>
  </si>
  <si>
    <t>SER-477</t>
  </si>
  <si>
    <t>LENOVO THINKSERVER RD350 1URACK 1X INTEL XEON E5-2603 V3 1.6 GHZ / 4CORE / 8GB / DVDRW / PSU 550W</t>
  </si>
  <si>
    <t>70D6A007LD</t>
  </si>
  <si>
    <t>SER-475</t>
  </si>
  <si>
    <t>LENOVO X3650 M4, XEON 6C E5-2620V2 80W 2.1GHZ/1600MHZ/ 15MB, O/BAY HS 3.5IN SAS/SATA, SR M5110E, 550</t>
  </si>
  <si>
    <t>7915C5U</t>
  </si>
  <si>
    <t>SER-473</t>
  </si>
  <si>
    <t>THINKSERVER TS440 TOWER E3-1226V3 4C/4T 3.2GHZ 8M 84W / 8GB / 1TB SATA / RAID 10</t>
  </si>
  <si>
    <t>70AMA00RLM</t>
  </si>
  <si>
    <t>SER-471</t>
  </si>
  <si>
    <t>THINKSERVER TS140 TORRE XEON E3-1226 V3 4C 3.3GHZ/ 8GB/GIGABIT/2 X 1TB SATA 7.2RPM/WINDS FUNDATIONS</t>
  </si>
  <si>
    <t>70A4A02BLD</t>
  </si>
  <si>
    <t>SER-470</t>
  </si>
  <si>
    <t>THINKSERVER TS140 TORRE XEON E3-1226 V3 4C 3.3GHZ/ 8GB/GIGABIT/AMT/1TB SATA 7200RPM/SIN S.O/DVD-ROM</t>
  </si>
  <si>
    <t>70A4A02ALD</t>
  </si>
  <si>
    <t>SER-466</t>
  </si>
  <si>
    <t>SERVIDOR HP PROLIANT DL360 GEN9 - E5-2650V3 / 32GB(2X16GB)</t>
  </si>
  <si>
    <t>755263-B21</t>
  </si>
  <si>
    <t>SER-452</t>
  </si>
  <si>
    <t>SERVIDOR HP PROLIANT ML350 GEN9 2XE5-2650V3 2.3GHZ 10-CORE 2P 32GB-R P440AR 8SFF 2X800W PS ES US TOW</t>
  </si>
  <si>
    <t>765822-001</t>
  </si>
  <si>
    <t>SER-451</t>
  </si>
  <si>
    <t>SERVIDOR HP PROLIANT ML350 GEN9 E5-2620V3 2.4GHZ 6-CORE 16GB-R P440AR 8SFF 500W PS BASE US</t>
  </si>
  <si>
    <t>765820-001</t>
  </si>
  <si>
    <t>SER-450</t>
  </si>
  <si>
    <t>SERVIDOR HP PROLIANT DL180 GEN9 E5-2609V3 BASICO 1P DE 8 GB-R H240 8 SAS LFF, FUENTE DE ALIMENTACION</t>
  </si>
  <si>
    <t>778454-B21</t>
  </si>
  <si>
    <t>SER-449</t>
  </si>
  <si>
    <t>SERVIDOR HP PROLIANT DL360 GEN9 E5-2630V3 SAS BASICO 1P DE 16 GB-R P440AR, FUENTE DE ALIMENTACION</t>
  </si>
  <si>
    <t>755262-B21</t>
  </si>
  <si>
    <t>SER-448</t>
  </si>
  <si>
    <t>SERVIDOR HP PROLIANT DL380 GEN9 E5-2650V3 2P DE RENDIMIENTO DE 32 GB-R P440AR 8 SFF, 2X10 GB 2X800W</t>
  </si>
  <si>
    <t>752689-B21</t>
  </si>
  <si>
    <t>SER-447</t>
  </si>
  <si>
    <t>SERVIDOR HP DL160 GEN 9 INTEL XEON E5-2603V3 4 CORES 1.8 GHZ 85W/8GB/NO DD/B 140I/550W</t>
  </si>
  <si>
    <t>769503-B21</t>
  </si>
  <si>
    <t>SER-446</t>
  </si>
  <si>
    <t>SERVIDOR DELL POWEREDGE R220 XEON E3-1220 3.1GHZ / 4GB /1TB/ DVD+-RW / NO SISTEMA</t>
  </si>
  <si>
    <t>60018696</t>
  </si>
  <si>
    <t>SERVIDOR DELL POWEREDGE T110II XEON E3-1220 V2 3.1GHZ / 4GB / 1TB / DVD+-RW / NO SISTEMA OPERATIVO</t>
  </si>
  <si>
    <t>60182038</t>
  </si>
  <si>
    <t>PAQUETE IP / NVR 4CH POE / 1 DOMO ANTIVANDALICA IR 15 MTS/1 BULLET IR 30 MTS/ PROVISION ISR</t>
  </si>
  <si>
    <t>NVR2IP-POE</t>
  </si>
  <si>
    <t>DVR-51</t>
  </si>
  <si>
    <t>NVR PROVISION ISR 16400P, 16 CANALES, 2U / PUERTOS POE</t>
  </si>
  <si>
    <t>NVR-16400P(2U)</t>
  </si>
  <si>
    <t>DVR-50</t>
  </si>
  <si>
    <t>CERTIFICACION IP PROVISION ISR CON KIT DE REGALO</t>
  </si>
  <si>
    <t>PI-PAKIPCERTIFICA</t>
  </si>
  <si>
    <t>DVR-49</t>
  </si>
  <si>
    <t>PAQUETE DE 8 CANALES CON CAMARAS 8 DOMOS IR 20 MTS / 700 TVL /PROVISION ISR</t>
  </si>
  <si>
    <t>SCANNER EPSON PERFECTION V600 PHOTO, 6400X9600 DPI, 48 BITS, USB</t>
  </si>
  <si>
    <t>B11B198022</t>
  </si>
  <si>
    <t>SC-94</t>
  </si>
  <si>
    <t>SCANNER EPSON WORKFORCE GT-1500, 1200 X 2400 DPI, 48 BITS, USB, ADF</t>
  </si>
  <si>
    <t>B11B190011</t>
  </si>
  <si>
    <t>SC-89</t>
  </si>
  <si>
    <t>SCANNER CANON LIDE 220, FOTO Y DOCUM. VEL. A4/COLOR 10 SEGUNDOS, 2400 X 4800 DPI OPTICO Y USB.</t>
  </si>
  <si>
    <t>9623B003AA</t>
  </si>
  <si>
    <t>SC-161</t>
  </si>
  <si>
    <t>SCANNER CANON LIDE 120, FOTO Y DOCUM. VEL. A4/COLOR 16 SEGUNDOS, 2400 X 4800 DPI OPTICO</t>
  </si>
  <si>
    <t>9622B003AA</t>
  </si>
  <si>
    <t>SC-160</t>
  </si>
  <si>
    <t>SCANNER EPSON DS-510, 600 DPI, 48 BITS, USB, ADF, TARJETAS</t>
  </si>
  <si>
    <t>B11B209201</t>
  </si>
  <si>
    <t>SC-159</t>
  </si>
  <si>
    <t>SCANNER EPSON PERFECTION V750,4800 X 9600 DPI, 48BITS, USB, DIGITAL ICE</t>
  </si>
  <si>
    <t>B11B178061</t>
  </si>
  <si>
    <t>SC-158</t>
  </si>
  <si>
    <t>SCANNER EPSON WORKFORCE PORTATIL DS-40, 600 DPI, USB/ WI-FI, TARJETAS, CARTA Y A4</t>
  </si>
  <si>
    <t>B11B225201</t>
  </si>
  <si>
    <t>SC-157</t>
  </si>
  <si>
    <t>SCANNER CANON DR-C225 600 PPP VELOCIDAD 25 PPM Y 50 IPM V.D. 1, 500 ESCANEOS DOBLE CARTA</t>
  </si>
  <si>
    <t>9706B002AA</t>
  </si>
  <si>
    <t>SC-156</t>
  </si>
  <si>
    <t>SCANNER EPSON PERFECTION V550PH, 6400 X 9600 DPI, 48 BITS, USB ,UNIDAD DE TRANSPARENCIAS FOTO</t>
  </si>
  <si>
    <t>B11B210201</t>
  </si>
  <si>
    <t>SC-155</t>
  </si>
  <si>
    <t>SCANNER HP SCANJET 300, 4800 PPP, CAMA PLANA, USB</t>
  </si>
  <si>
    <t>L2733A#BGJ</t>
  </si>
  <si>
    <t>SC-147</t>
  </si>
  <si>
    <t>SCANNER EPSON WORKFORCE DS-7500, 1200 DPI ,48 BITS, USB,ADF, 40 PPM,CAMA PLANA A4</t>
  </si>
  <si>
    <t>B11B205321</t>
  </si>
  <si>
    <t>SC-134</t>
  </si>
  <si>
    <t>SCANNER EPSON WORKFORCE DS-6500, 1200 DPI ,48 BITS, USB,ADF, 25 PPM,CAMA PLANA A4</t>
  </si>
  <si>
    <t>B11B205221</t>
  </si>
  <si>
    <t>SC-133</t>
  </si>
  <si>
    <t>SCANNER EPSON WORKFORCE DS-70000,600 DPI, 16 BITS, USB, ADF ,DOBLE CARTA, 2 CARAS SIMULTANEAS</t>
  </si>
  <si>
    <t>B11B204321</t>
  </si>
  <si>
    <t>SC-121</t>
  </si>
  <si>
    <t>SCANNER EPSON WORKFORCE DS-60000,600 DPI, 16 BITS, USB, ADF,DOBLE CARTA</t>
  </si>
  <si>
    <t>B11B204221</t>
  </si>
  <si>
    <t>SC-120</t>
  </si>
  <si>
    <t>REPRODUCTOR BLU RAY 2D SAMSUNG BD-H4500, HDMI,USB,BD LIVE</t>
  </si>
  <si>
    <t>BD-H4500/ZX</t>
  </si>
  <si>
    <t>DVD-54</t>
  </si>
  <si>
    <t>REPRODUCTOR LG BLU RAY 3D SMART TV WIFI DIRECTO FULL HD USB</t>
  </si>
  <si>
    <t>BP550</t>
  </si>
  <si>
    <t>DVD-53</t>
  </si>
  <si>
    <t>REPRODUCTOR DVD SAMSUNG D530K, ESCALADOR A FULL HD</t>
  </si>
  <si>
    <t>SWITCH SMART TRENDNET 16 PTOS GIGABIT C/2 RANURAS MINI-GBIC</t>
  </si>
  <si>
    <t>TEG-160WS</t>
  </si>
  <si>
    <t>NIC-759</t>
  </si>
  <si>
    <t>SWITCH SMART TRENDNET GIGABIT DE 24 PTOS + 4 PROTS GIGABIT Y 2 PTOS MINI-GBIC</t>
  </si>
  <si>
    <t>SWITCH TRENDNET TE100-S24G 24 PUERTOS 10/100 (ETHERNET) NO ADMINISTRABLE/GREENNET</t>
  </si>
  <si>
    <t>TE100-S24G</t>
  </si>
  <si>
    <t>NIC-687</t>
  </si>
  <si>
    <t>SWITCH ANSEL 8 PTOS 10/100/1000 MBPS MINI</t>
  </si>
  <si>
    <t>ANSEL</t>
  </si>
  <si>
    <t>4250</t>
  </si>
  <si>
    <t>NIC-528</t>
  </si>
  <si>
    <t>ROUTER LINKSYS EA6100 DOBLE BANDA 2.4 Y 5GHZ, GIGABIT, 802.11AC 1200MBPS, 1 USB, SMART</t>
  </si>
  <si>
    <t>EA6100</t>
  </si>
  <si>
    <t>NIC-1850</t>
  </si>
  <si>
    <t>TARJETA DE RED PCIE HP ETHERNET 10GB 2-PUERTOS 561T</t>
  </si>
  <si>
    <t>716591-B21</t>
  </si>
  <si>
    <t>NIC-1849</t>
  </si>
  <si>
    <t>SWITCH HP 48 PUERTOS GIGABIT 1920-48G-POE+ (370W),RACK,ADMINISTRABLE,QOS,CAPA 3,LIFETIME 2.0</t>
  </si>
  <si>
    <t>JG928A</t>
  </si>
  <si>
    <t>NIC-1848</t>
  </si>
  <si>
    <t>ROUTER TP-LINK INALAMBRICO ADSL2+ IEEE 802.11AC750 1RJ11 + 1RJ45 LAN/WAN + 3 LAN GIGABIT +1 USB2.0</t>
  </si>
  <si>
    <t>ARCHER D2</t>
  </si>
  <si>
    <t>NIC-1844</t>
  </si>
  <si>
    <t>SWITCH TRENDNET 8 PUERTOS POE+ A 10/100 MBPS /POTENCIA TOTAL 240WATTS</t>
  </si>
  <si>
    <t>TPE-T80</t>
  </si>
  <si>
    <t>NIC-1843</t>
  </si>
  <si>
    <t>KIT TRENDNET ROUTER GIGABIT + TARJETA USB DUAL BAND AC1200</t>
  </si>
  <si>
    <t>TEW-853KIT</t>
  </si>
  <si>
    <t>NIC-1842</t>
  </si>
  <si>
    <t>REPETIDOR INALAMBRICO LINKSYS / EXTENSOR DE RANGO / 802.11AC 1200MBPS DOBLE BANDA / SALIDA AUDIO</t>
  </si>
  <si>
    <t>RE6500</t>
  </si>
  <si>
    <t>NIC-1841</t>
  </si>
  <si>
    <t>REPETIDOR INALAMBRICO LINKSYS / EXTENSOR DE RANGO / 802.11N 300MBPS / FACIL CONFIGURACION</t>
  </si>
  <si>
    <t>RE3000W</t>
  </si>
  <si>
    <t>NIC-1840</t>
  </si>
  <si>
    <t>ROUTER TP-LINK AC1900 INALAMBRICO BANDA DUAL 1.9GBPS 4 RJ45 LAN Y 1 WAN GIGBIT + 1 USB 3.0 + 1USB2.0</t>
  </si>
  <si>
    <t>ARCHER C9</t>
  </si>
  <si>
    <t>NIC-1837</t>
  </si>
  <si>
    <t>ROUTER CISCO 802.11 B/G/N, 1P WAN RJ45, 1P USB 3G/4G,  FIREWALL, 4 PTOS 10/100/1000, 1 A?O GAR</t>
  </si>
  <si>
    <t>RV130W-A-K9-NA</t>
  </si>
  <si>
    <t>NIC-1836</t>
  </si>
  <si>
    <t>ROUTER CISCO  1P RJ45 1P USB 3G/4G,  4P 10/100/1000, CAT 5E O 6, DMZ, 10 VPN, QOS, FIREWALL, 1 ANO</t>
  </si>
  <si>
    <t>RV130-K9-NA</t>
  </si>
  <si>
    <t>NIC-1835</t>
  </si>
  <si>
    <t>SWITCH HP 24 PUERTOS GIGABIT 5130-24G-SFP-4SFP+EI RACK, ADMINISTRABLE, QOS, LIFETIME 2.0</t>
  </si>
  <si>
    <t>JG933A</t>
  </si>
  <si>
    <t>NIC-1834</t>
  </si>
  <si>
    <t>SWITCH HP 24 PUERTOS GIGABIT 2530-24G-2SFP+ RACK,ADMINISTRABLE,QOS,CAPA 2,CAPA 3</t>
  </si>
  <si>
    <t>J9856A</t>
  </si>
  <si>
    <t>NIC-1833</t>
  </si>
  <si>
    <t>SWITCH HP 1920-24G 24 PUERTOS 10/100/1000 + 4 SFP L2,L3,ADMINISTRABLE,RACK,QOS, LIFETIME</t>
  </si>
  <si>
    <t>JG924A</t>
  </si>
  <si>
    <t>NIC-1832</t>
  </si>
  <si>
    <t>SWITCH HP 1920-24G-POE(180W) 24 PUERTOS 10/100/1000 + 4 SFP L2,L3,ADMINISTRABLE,RACK,QOS, LIFETIME</t>
  </si>
  <si>
    <t>JG925A</t>
  </si>
  <si>
    <t>NIC-1831</t>
  </si>
  <si>
    <t>SWITCH HP 1910-8G 8 PUERTOS 10/100 + 2 DUAL SFP L2,L3,ADMINISTRABLE,RACK,QOS,IPV6,VLAN, LIFETIME</t>
  </si>
  <si>
    <t>JG536A</t>
  </si>
  <si>
    <t>NIC-1830</t>
  </si>
  <si>
    <t>SWITCH HP 1920-8G-POE(65W) 8 PUERTOS 10/100/1000 POE + 2 SFP L2,L3,ADMINISTRABLE,RACK,QOS, LIFETIME</t>
  </si>
  <si>
    <t>JG921A</t>
  </si>
  <si>
    <t>NIC-1829</t>
  </si>
  <si>
    <t>SWITCH HP 1910-24-POE(220W) 24 PUERTOS 10/100 + 2 DUAL SFP L2,L3,ADMINISTRABLE,RACK,QOS, LIFETIME</t>
  </si>
  <si>
    <t>JG539A</t>
  </si>
  <si>
    <t>NIC-1828</t>
  </si>
  <si>
    <t xml:space="preserve">SWITCH HP 1910-8G 8 PUERTOS 10/100/1000 + 1SFP L2,L3,ADMINISTRABLE,RACK,QOS,IPV6,VLAN  </t>
  </si>
  <si>
    <t>JG348A</t>
  </si>
  <si>
    <t>NIC-1827</t>
  </si>
  <si>
    <t>SWITCH HP 48 PUERTOS 10/100 MBPS 1910-48 + 2P GIGABIT + 2 SFP ,RACK,ADMINISTRABLE,QOS,LIFETIME</t>
  </si>
  <si>
    <t>JG540A</t>
  </si>
  <si>
    <t>NIC-1825</t>
  </si>
  <si>
    <t>ROUTER INALaMBRICO ENGENIUS N300 CON 2.4 GIGABIT, USB Y ENSHARE</t>
  </si>
  <si>
    <t>ESR300</t>
  </si>
  <si>
    <t>NIC-1824</t>
  </si>
  <si>
    <t>SWITCH DELL N3024 24 PUERTOS 1GBE + 2 X COMBO, 2 PUERTOS 10GBE SFP + 1X AC, PUERTOS FIJOS</t>
  </si>
  <si>
    <t>61519940</t>
  </si>
  <si>
    <t>NIC-1823</t>
  </si>
  <si>
    <t>SWITCH DELL N2024 24 PUERTOS 1GBE + 2 PUERTOS 10GBE SFP + PUERTOS FIJOS</t>
  </si>
  <si>
    <t>61519876</t>
  </si>
  <si>
    <t>NIC-1822</t>
  </si>
  <si>
    <t>SWITCH DELL N2024P 24 PUERTOS 1GBE + 2 PUERTOS 10GBE SFP + PUERTOS POE + PUERTOS FIJOS</t>
  </si>
  <si>
    <t>61519911</t>
  </si>
  <si>
    <t>NIC-1821</t>
  </si>
  <si>
    <t>SWITCH DELL N2048 48 PUERTOS 1GBE + 2 PUERTOS 10GBE SFP + PUERTOS FIJOS</t>
  </si>
  <si>
    <t>61519927</t>
  </si>
  <si>
    <t>NIC-1820</t>
  </si>
  <si>
    <t>SWITCH HP SN3000B 24/12 FC</t>
  </si>
  <si>
    <t>QW937A</t>
  </si>
  <si>
    <t>NIC-1819</t>
  </si>
  <si>
    <t>ROUTER TP-LINK AC1750 INALAMBRICO BANDA DUAL 1.75GBPS 4 PUERTOS RJ45 LAN Y 1 WAN GIGBIT + 1 USB 3.0</t>
  </si>
  <si>
    <t>ARCHER C8</t>
  </si>
  <si>
    <t>NIC-1818</t>
  </si>
  <si>
    <t>TARJETA DE RED USB INALAMBRICA TP-LINK 802.11AC/A/N/G/B 433MBPS(5GHZ) 150MBPS(2.4GHZ) ANTENA 3DBI EX</t>
  </si>
  <si>
    <t>ARCHER T2UH</t>
  </si>
  <si>
    <t>NIC-1817</t>
  </si>
  <si>
    <t>ACCESS POINT INALAMBRICO TP-LINK 802.11N/G/B 300MBPS 1 RJ45 GIGABIT POE 802.3AF +1 PUERTO DE CONSOLA</t>
  </si>
  <si>
    <t>EAP120</t>
  </si>
  <si>
    <t>NIC-1816</t>
  </si>
  <si>
    <t>SWITCH HP 5406R ZL2 CHASIS,RACK ADMINISTRABLE,QOS,LIFETIME 2.0</t>
  </si>
  <si>
    <t>J9821A</t>
  </si>
  <si>
    <t>NIC-1815</t>
  </si>
  <si>
    <t>ROUTER TRENDENT TEW-752DRU INALAMBRICO/PUERTOS GIGABITX5/USB2.0X1/BANDA DUAL N600</t>
  </si>
  <si>
    <t>TEW-752DRU</t>
  </si>
  <si>
    <t>NIC-1810</t>
  </si>
  <si>
    <t>SWITCH TRENDNET TPE-4840WS 48 PUERTOS(12 POE+,12 POE GIGABIT,24 GIGABIT,4PTOS SFP)/WEB SMART(ADMIN)</t>
  </si>
  <si>
    <t xml:space="preserve">TPE-4840WS </t>
  </si>
  <si>
    <t>NIC-1809</t>
  </si>
  <si>
    <t>SWITCH HP 8 PUERTOS GIGABIT PS1810-24G,ADMINSITRABLE,QOS,LIFETIME</t>
  </si>
  <si>
    <t>J9834A</t>
  </si>
  <si>
    <t>NIC-1808</t>
  </si>
  <si>
    <t>SWTICH HP 8 PUERTOS GIGABIT 2530-8G,RACK,ADMINISTRABLE,QOS,LIFETIME 2.0</t>
  </si>
  <si>
    <t>J9777A</t>
  </si>
  <si>
    <t>NIC-1807</t>
  </si>
  <si>
    <t>SWITCH 8 PUERTOS 10/100 MBPS 2530-8-POE+(67W)+2SFP,RACK,ADMINISTRABLE,QOS,LIFETIME 2.0</t>
  </si>
  <si>
    <t>J9780A</t>
  </si>
  <si>
    <t>NIC-1806</t>
  </si>
  <si>
    <t>SWITCH HP 48 PUERTOS 10/100 MBPS +2SFP,RACK,ADMINISTRABLE,QOS,LIFETIME 2.0</t>
  </si>
  <si>
    <t>J9781A</t>
  </si>
  <si>
    <t>NIC-1805</t>
  </si>
  <si>
    <t>SWITCH HP 8 PUERTOS 10/100 MBPS +2SFP,RACK,ADMINISTRABLE,QOS,LIFETIME 2.0</t>
  </si>
  <si>
    <t>J9783A</t>
  </si>
  <si>
    <t>NIC-1804</t>
  </si>
  <si>
    <t>SWITCH HP 5 PUERTOS GIGABIT 1405-5G,ESCRITORIO,NO ADMINISTRABLE,QOS,3 A?OS GARANTIA</t>
  </si>
  <si>
    <t>J9792A</t>
  </si>
  <si>
    <t>NIC-1803</t>
  </si>
  <si>
    <t>SWITCH HP 24 PUERTOS 10/100 MBPS 2530-24-POE+(195W) +2SFP,RACK, ADMINISTRABLE,QOS,LIFETIME 2.0</t>
  </si>
  <si>
    <t>J9779A</t>
  </si>
  <si>
    <t>NIC-1802</t>
  </si>
  <si>
    <t>SWITCH HP 24 PUERTOS 10/100 MBPS 2530-24 +2SFP,RACK,ADMINISTRABLE,QOS,LIFETIME 2.0</t>
  </si>
  <si>
    <t>J9782A</t>
  </si>
  <si>
    <t>NIC-1801</t>
  </si>
  <si>
    <t>ACCESS POINT LINKSYS LAPAC1750PRO, DOBLE BANDA, 1750MBPS, 802.11AC, POE, CAPTIVE PORTAL</t>
  </si>
  <si>
    <t>LAPAC1750PRO</t>
  </si>
  <si>
    <t>NIC-1800</t>
  </si>
  <si>
    <t>SWITCH HP 24 PUERTOS GIGABIT 5500-24G SI POE+ (370W) C/2 SLOTS ,RACK,ADMINISTRABLE,QOS,LIFETIME</t>
  </si>
  <si>
    <t>JG238A</t>
  </si>
  <si>
    <t>NIC-1797</t>
  </si>
  <si>
    <t>SWITCH HP 24 PUERTOS GIGABIT 3800-24G-2SFP+ ,RACK,ADMINISTRABLE,QOS,LIFETIME</t>
  </si>
  <si>
    <t>J9575A</t>
  </si>
  <si>
    <t>NIC-1796</t>
  </si>
  <si>
    <t>SWITCH HP 24 PUERTOS GIGABIT 5120-24G EI C/2 SLOTS,RACK,ADMINISTRABLE,QOS,LIFETIME 2.0</t>
  </si>
  <si>
    <t>JE068A</t>
  </si>
  <si>
    <t>NIC-1795</t>
  </si>
  <si>
    <t>SWITCH HP 48 PUERTOS 10/100 MBPS 2620-48 ,RACK,ADMINISTRABLE,QOS,LIFETIME</t>
  </si>
  <si>
    <t>J9626A</t>
  </si>
  <si>
    <t>NIC-1794</t>
  </si>
  <si>
    <t>SWITCH HP 48 PUERTOS GIGABIT 5120-48G EI POE+ (740W) C/2 SLOTS,RACK,ADMINISTRABLE,QOS,LIFETIME 2.0</t>
  </si>
  <si>
    <t>JG237A</t>
  </si>
  <si>
    <t>NIC-1793</t>
  </si>
  <si>
    <t>SWITCH HP 8 PUERTOS GIGABIT 2915-8G-POE (67W),ESCRITORIO,ADMINISTRABLE,QOS,LIFETIME</t>
  </si>
  <si>
    <t>J9562A</t>
  </si>
  <si>
    <t>NIC-1792</t>
  </si>
  <si>
    <t>SWITCH HP 24 PUERTOS GIGABIT 5120-24G EI POE+ (370W) C/2 SLOTS,RACK,ADMINISTRABLE,QOS,LIFETIME 2.0</t>
  </si>
  <si>
    <t>JG236A</t>
  </si>
  <si>
    <t>NIC-1791</t>
  </si>
  <si>
    <t>ROUTER TRENDENT TEW-813DRU INALAMBRICO /PUERTOS GIGABITX5/USB2.0X1/BANDA DUAL  AC1200</t>
  </si>
  <si>
    <t xml:space="preserve">TEW-813DRU </t>
  </si>
  <si>
    <t>NIC-1789</t>
  </si>
  <si>
    <t>TARJETA DE RED PCIE LENOVO THINKSERVER 1GBPS ETHERNET I350-T2 SERVER ADAPTER BY INTEL</t>
  </si>
  <si>
    <t>0C19506</t>
  </si>
  <si>
    <t>NIC-1788</t>
  </si>
  <si>
    <t>SWITCH TP-LINK INTELIGENTE GIGABIT 8 PUERTOS POE + 2 SFP 1000MBPS 802.3AF 53W ADMINISTRABLE CAPA2</t>
  </si>
  <si>
    <t>TL-SG2210P</t>
  </si>
  <si>
    <t>NIC-1787</t>
  </si>
  <si>
    <t>ROUTER TP-LINK INALAMBRICO ADSL2+ IEEE 802.11AC/N/A/G/B AC1750 1RJ11 + 1RJ45 LAN/WAN + 3 LAN GIGABIT</t>
  </si>
  <si>
    <t>ARCHER D7</t>
  </si>
  <si>
    <t>NIC-1786</t>
  </si>
  <si>
    <t>TARJETA DE RED PCI TP-LINK INALAMBRICA 150MBPS 802.11N/G/B 1 ANTENA DFIJA 2DBI</t>
  </si>
  <si>
    <t xml:space="preserve">TL-WN751N </t>
  </si>
  <si>
    <t>NIC-1784</t>
  </si>
  <si>
    <t>SWITCH HP 48 PUERTOS GIGABIT  5900AF-48XG-4QSFP+ ,ADMINISTRABLE,RACK,QOS</t>
  </si>
  <si>
    <t>JC772A</t>
  </si>
  <si>
    <t>NIC-1782</t>
  </si>
  <si>
    <t>CONTROLADORA HP 850 UNIFIED WIRED-WLAN APPLIANCE</t>
  </si>
  <si>
    <t>JG722A</t>
  </si>
  <si>
    <t>NIC-1781</t>
  </si>
  <si>
    <t xml:space="preserve">SWITCH HP 24 PUERTOS GIGABIT 5130-24G-4SFP+ EI </t>
  </si>
  <si>
    <t>JG932A</t>
  </si>
  <si>
    <t>NIC-1780</t>
  </si>
  <si>
    <t>SWITCH HP 48 PUERTOS GIGABIT 5130-48G-POE+-4SFP+ EI,ADMINISTRABLE,RACK,QOS</t>
  </si>
  <si>
    <t>JG937A</t>
  </si>
  <si>
    <t>NIC-1779</t>
  </si>
  <si>
    <t>SWITCH HP 48 PUERTOS GIGABIT 5130-48G-4SFP+ EI ADMINISTRABLE, RACK,QOS</t>
  </si>
  <si>
    <t>JG934A</t>
  </si>
  <si>
    <t>NIC-1778</t>
  </si>
  <si>
    <t>SWITCH HP 24 PUERTOS GIGABIT 5130-24G-POE+-4SFP+ EI,ADMINISTRABLE,RACK, QOS</t>
  </si>
  <si>
    <t>JG936A</t>
  </si>
  <si>
    <t>NIC-1777</t>
  </si>
  <si>
    <t>TARJETA DE RED USB INALAMBRICA TP-LINK 150 MBPS 802.11N/G/B CHIPSET  MEDIATEK ANTENA INTERNA</t>
  </si>
  <si>
    <t>TL-WN727N</t>
  </si>
  <si>
    <t>NIC-1776</t>
  </si>
  <si>
    <t>ACCESS POINT TP-LINK INALAMBRICO CPE PARA EXTERIORES 2.4GHZ 300MBPS 2 ANT INTERNAS MIMO 9DBI</t>
  </si>
  <si>
    <t>CPE210</t>
  </si>
  <si>
    <t>NIC-1775</t>
  </si>
  <si>
    <t>ROUTER TP-LINK INALAMBRICO BANDA DUAL AC750 733MBPS 2.4 Y 5GHZ 1WAN 4 LAN 10/100 1 USB 3 ANT INTERN</t>
  </si>
  <si>
    <t>ARCHER C20I</t>
  </si>
  <si>
    <t>NIC-1774</t>
  </si>
  <si>
    <t>REPETIDOR INALAMBRICO EXTENSOR DE RANGO TP-LINK DUAL BAND 801.11AC/N/G/B 750MBPS</t>
  </si>
  <si>
    <t>RE200</t>
  </si>
  <si>
    <t>NIC-1771</t>
  </si>
  <si>
    <t>REPETIDOR INALAMBRICO EXTENSOR DE RANGO TP-LINK 300MBPS ANTENAS EXTERNAS Y TOMA DE CORRIENTE INCLUID</t>
  </si>
  <si>
    <t>TL-WA860RE</t>
  </si>
  <si>
    <t>NIC-1770</t>
  </si>
  <si>
    <t>SWITCH HP 24 PUERTOS GIGABIT 5120-24G EI +4 SFP,RACK,ADMINISTRABLE,QOS,CAPA 2,CAPA 3</t>
  </si>
  <si>
    <t>JE066A</t>
  </si>
  <si>
    <t>NIC-1764</t>
  </si>
  <si>
    <t>ACCESS POINT HP 1 PUERTO GIGABIT M220 802.11N AM</t>
  </si>
  <si>
    <t>J9798A</t>
  </si>
  <si>
    <t>NIC-1763</t>
  </si>
  <si>
    <t xml:space="preserve">SAN SWITCH HP B-SERIES - 8/8 BASE (0) E-PORT </t>
  </si>
  <si>
    <t>AM866B</t>
  </si>
  <si>
    <t>NIC-1762</t>
  </si>
  <si>
    <t>SWITCH HP 8 PUERTOS GIGABIT 1920-8G-POE+ (180W), RACK,ADMINISTRABLE,QOS,CAPA 2, CAPA 3</t>
  </si>
  <si>
    <t>JG922A</t>
  </si>
  <si>
    <t>NIC-1761</t>
  </si>
  <si>
    <t>SWITCH HP 24 PUERTOS GIGABIT 1920-24G-POE+ (370W) ,RACK,ADMINISTRABLE,QOS,CAPA 2, CAPA 3</t>
  </si>
  <si>
    <t>JG926A</t>
  </si>
  <si>
    <t>NIC-1760</t>
  </si>
  <si>
    <t>SWITCH D-LINK DGS-1016A 16 PUERTOS NO ADMINISTRABLE ES UN 10/100/1000MBPS CAJA DE PLASTICO.</t>
  </si>
  <si>
    <t>DGS-1016A</t>
  </si>
  <si>
    <t>NIC-1759</t>
  </si>
  <si>
    <t>TARJETA EPSON NETWORK SCAN MODULE PARA DS-70000 / DS-60000 / DS-50000</t>
  </si>
  <si>
    <t>B12B808411</t>
  </si>
  <si>
    <t>NIC-1758</t>
  </si>
  <si>
    <t>ACCESS POINT TRENDNET TEW-739APBO POE N 300MBPS EXTERIOR HASTA 4 KM</t>
  </si>
  <si>
    <t>TEW-739APBO</t>
  </si>
  <si>
    <t>NIC-1757</t>
  </si>
  <si>
    <t>SWITCH HP B-SERIES 8/8 FULL FABRIC PORTS ENABLED</t>
  </si>
  <si>
    <t>AM867B</t>
  </si>
  <si>
    <t>NIC-1756</t>
  </si>
  <si>
    <t>SWITCH LINKSYS 16 PUERTOS ADMINISTRABLE CAPA 2 SMART RJ45 GIGABIT POE + 4P COMBO SFP</t>
  </si>
  <si>
    <t>TARJETA DE RED PCIE INTEL ETHERNET I210-T1 GBE NIC</t>
  </si>
  <si>
    <t>E0X95AA</t>
  </si>
  <si>
    <t>NIC-1734</t>
  </si>
  <si>
    <t>ACCESS POINT TP-LINK INALAMBRICO CPE PARA EXTERIORES 802.11A/N 300MBPS ANTENA INTERNA DUAL DIRECCIO</t>
  </si>
  <si>
    <t>ACCES POINT ENGENIUS ADMINISTRABLE INALAMBRICO IEEE 801.11. B/G/N N600 SERIE NEUTRON BANDA DUAL</t>
  </si>
  <si>
    <t>SWITCH ENGENIUS ADMINISTRABLE 24 PUERTOS GIGABITE POE IEEE 802.3AT/AF, GIGABIT POE 4 PUERTOS SFP</t>
  </si>
  <si>
    <t>ACCES POINT ENGENIUS ADMINISTRABLE INALAMBRICO AC IEEE 802.11 A/N/AC BANDA DUAL</t>
  </si>
  <si>
    <t>ACCES POINT ENGENIUS ADMINISTRABLE INALAMBRICO IEEE 802.11 B/G/N N300 2,4 GHZ INTERIOR SERIE NEUTRON</t>
  </si>
  <si>
    <t>ACCESS POINT LINKSYS LAPAC1200, DOBLE BANDA, AC1200, POE</t>
  </si>
  <si>
    <t>LAPAC1200</t>
  </si>
  <si>
    <t>NIC-1665</t>
  </si>
  <si>
    <t>ACCESS POINT D-LINK WIRELESS AC1200 DUAL BAND CON ANTENAS EXTERNAS DAP-1665</t>
  </si>
  <si>
    <t>SWITCH ENGENIUS 8 PUERTOS, 4 PUERTOS POE GIGABIT IEEE 802.3 AF</t>
  </si>
  <si>
    <t>SWITCH ENGENIUS 8 PUERTOS POE GIGABIT IEEE 802.3 AF 2 PUERTOS SFF</t>
  </si>
  <si>
    <t>SWITCH HP 8 PUERTOS GIGABIT PSG1810-8G ADMINISTRABLE,QOS,LIFETIME</t>
  </si>
  <si>
    <t>J9833A</t>
  </si>
  <si>
    <t>NIC-1636</t>
  </si>
  <si>
    <t>TPE-TG44G</t>
  </si>
  <si>
    <t>REPETIDOR INALAMBRICO EXTENSOR DE RANGO TP-LINK 300MBPS PLUG AND PLAY SIN CABLES SIN RJ45</t>
  </si>
  <si>
    <t>ADAPTADOR D-LINK USB WIRELESS N 150</t>
  </si>
  <si>
    <t>SAN SWITCH HP B-SERIES 8/12C BLADESYSTEM</t>
  </si>
  <si>
    <t>AJ820B</t>
  </si>
  <si>
    <t>NIC-1600</t>
  </si>
  <si>
    <t>TARJETA DE RED USB D-LINK WIRELESS N A 300 MBPS</t>
  </si>
  <si>
    <t>SWITCH TRENDNET POE WEBSMART 8PTOS POE+ GIGABIT /2 GIGABIT/2 SFP</t>
  </si>
  <si>
    <t>TPE-1020WS</t>
  </si>
  <si>
    <t>TARJETA DE RED USB ACTECK NANO WIFI 150MB 18 DBM</t>
  </si>
  <si>
    <t>LKAD-400</t>
  </si>
  <si>
    <t>NIC-1554</t>
  </si>
  <si>
    <t>REPETIDOR DAP-1320 D-LINK WIRELESS N300 /DISPOSITIVO PORTATIL</t>
  </si>
  <si>
    <t>SWITCH HP 24 PUERTOS GIGABIT 1810-24G + 2 SFP,RACK,ADMINISTRABLE,QOS,LIFETIME</t>
  </si>
  <si>
    <t>J9803A</t>
  </si>
  <si>
    <t>NIC-1539</t>
  </si>
  <si>
    <t>ADAPTADOR NANO D-LINK USB WIRELESS N A 300 MPBS</t>
  </si>
  <si>
    <t>ROUTER CLOUD D-LINK WIRELESS AC 1750 DUAL BAND/ GIGABIT/ USB 3.0</t>
  </si>
  <si>
    <t>SWITCH TP-LINK ADMINISTRABLE CAPA 2 CON 8 RJ45 10/100/1000MBPS 2 SFP GIGABIT 1 PUERTO DE CONSOLA</t>
  </si>
  <si>
    <t>ACCES POINT HP 1 PUERTO GIGABIT MSM460 DUAL RADIO 802.11N ,MIMO 3X3 , 6 ANTENAS INTERNAS</t>
  </si>
  <si>
    <t>J9590A</t>
  </si>
  <si>
    <t>NIC-1514</t>
  </si>
  <si>
    <t>SWITCH TP-LINK 5 PUERTOS RJ45 GIGABIT DE ESCRITORIO CARCASA METALICA AUTO-NEGOCIACION AUTO-MDI/MDIX</t>
  </si>
  <si>
    <t>TL-SG105</t>
  </si>
  <si>
    <t>NIC-1491</t>
  </si>
  <si>
    <t>SWITCH HP 48 PUERTOS GIGABIT 5120-48G EI C/2 SLOTS,RACK,ADMINISTRABLE,QOS,LIFETIME 2.0</t>
  </si>
  <si>
    <t>JE069A</t>
  </si>
  <si>
    <t>NIC-1479</t>
  </si>
  <si>
    <t>SWITCH HP 48 PUERTOS GIGABIT 5500-48G EI POE+ (740W) C/2 SLOTS ,RACK,ADMINISTRABLE,QOS,LIFETIME</t>
  </si>
  <si>
    <t>JG240A</t>
  </si>
  <si>
    <t>NIC-1445</t>
  </si>
  <si>
    <t>TARJETA DE RED USB ENGENIUS EUB9603EXT LONG RANGE  N150MBPS 200 MW B/G/N, ANTENA DESMO</t>
  </si>
  <si>
    <t>EUB9603EXT</t>
  </si>
  <si>
    <t>NIC-1432</t>
  </si>
  <si>
    <t>ACCESS POINT D-LINK AIRPREMIER POE INALAMBRICO 11N, INTERIORES, 300MBPS, PUERTO GIGABIT LAN</t>
  </si>
  <si>
    <t>SWITCH HP 48 PUERTOS GIGABIT 5120-48G EI,RACK,ADMINISTRABLE,QOS,LIFETIME 2.0</t>
  </si>
  <si>
    <t>JE067A</t>
  </si>
  <si>
    <t>NIC-1384</t>
  </si>
  <si>
    <t>SWITCH CISCO SF300-24P, 24P 10/100 + 4P 10/100/1000 (2 DUAL SFP), POE, RACK, ADMIN, QOS, VLAN</t>
  </si>
  <si>
    <t>ROUTER TP-LINK 4 PTS WIRELESS 802.11N/G/B 300MBPS ADSL2+ MODEM 2 ANTENAS DESMONTABLES 3DBI 1 PUERTO</t>
  </si>
  <si>
    <t>SWITCH HP 16 PUERTOS GIGABIT 1405-16G,DESKTOP,NO ADMIN,QOS,3 A?OS GARANTIA</t>
  </si>
  <si>
    <t>JD844A</t>
  </si>
  <si>
    <t>NIC-1355</t>
  </si>
  <si>
    <t>SWITCH TP-LINK ADMINISTRABLE CAPA 2 CON 24 PUERTOS RJ45 10/100MBPS +4 PUERTOS GIGABIT</t>
  </si>
  <si>
    <t>TL-SL5428E</t>
  </si>
  <si>
    <t>NIC-1260</t>
  </si>
  <si>
    <t>SWITCH HP 24 PUERTOS 10/100 MBPS 2620-24 +2P GIGABIT +2 SFP,RACK,ADMINISTRABLE,QOS,LIFETIME</t>
  </si>
  <si>
    <t>J9623A</t>
  </si>
  <si>
    <t>NIC-1259</t>
  </si>
  <si>
    <t>SWITCH HP 24 PUERTOS 10/100 2620-24-POE,+ 2P DUAL,RACK,ADMINISTRABLE,QOS,LIFETIME</t>
  </si>
  <si>
    <t>J9625A</t>
  </si>
  <si>
    <t>NIC-1257</t>
  </si>
  <si>
    <t>TE100-MFP1</t>
  </si>
  <si>
    <t>SWITCH TP-LINK 48 PUERTOS ADMINISTRABLE 10/100 +2 GIGABIT + 2SFP + 1 CONSOLA RS232</t>
  </si>
  <si>
    <t>TL-SL3452</t>
  </si>
  <si>
    <t>NIC-1170</t>
  </si>
  <si>
    <t>SWITCH HP 48 PUERTOS GIGABIT 5500-48G EI ,PARA RACK, ADMINISTRABLE, QOS, LIFETIME</t>
  </si>
  <si>
    <t>JD375A</t>
  </si>
  <si>
    <t>NIC-1162</t>
  </si>
  <si>
    <t>ROUTER VPN TP LINK BALANCEADOR DE CARGA 2 PUERTOS WAN 2 LAN GIGABIT+ 1 LAN/DMZ</t>
  </si>
  <si>
    <t>SWITCH 8 PUERTOS 10/100 MBPS HP 1410-8,ESCRITORIO,NO ADMINISTRABLE,QOS,LIFETIME 2.0</t>
  </si>
  <si>
    <t>J9661A</t>
  </si>
  <si>
    <t>NIC-1114</t>
  </si>
  <si>
    <t>SWITCH D-LINK 8 PUERTOS GIGABIT ETHERNET POE</t>
  </si>
  <si>
    <t>DGS-1008P</t>
  </si>
  <si>
    <t>ROUTER LINKSYS E1200-LA 802.11N 300MBPS 4P 10/100 ANTENA INT 2</t>
  </si>
  <si>
    <t>SWITCH HP 16 PUERTOS 10/100 MBPS 1410-16,RACK,NO ADMINISTRABLE,QOS,LIFETIME</t>
  </si>
  <si>
    <t>J9662A</t>
  </si>
  <si>
    <t>NIC-1049</t>
  </si>
  <si>
    <t>SWITCH HP 24 PUERTOS GIGABIT 5800-24G +4 SFP,RACK,ADMINISTRABLE,QOS,CAPA 2,CAPA 3</t>
  </si>
  <si>
    <t>JC100A</t>
  </si>
  <si>
    <t>NIC-1011</t>
  </si>
  <si>
    <t>AMPLIFICADOR DE SENAL ANSEL P/EQUIPOS WIRELESS B,G,G+,N+</t>
  </si>
  <si>
    <t>2010</t>
  </si>
  <si>
    <t>AC-1226</t>
  </si>
  <si>
    <t>CAJON DE DINERO EC LINE HEAVY DUTY METALICO EC-CD-200M NEGRO COMPARTIMENTOS BILLETES 5 MONEDAS 7 A 8</t>
  </si>
  <si>
    <t>EC-CD-200M</t>
  </si>
  <si>
    <t>CAJ-13</t>
  </si>
  <si>
    <t>AMD APU KAVERI A6 7400 (2 CPU + 4GPU) CORE 3.5/ 3.9 GHZ 1MB 35/65W FM2+ 256 RADEON CORE R5 CAJA</t>
  </si>
  <si>
    <t>AD740KYBJABOX</t>
  </si>
  <si>
    <t>CP-710</t>
  </si>
  <si>
    <t>PENTIUM DUAL CORE G3240 4A GEN S-1150 3.1 GHZ 3MB 54W GRAFICOS HD 350 MHZ</t>
  </si>
  <si>
    <t>BX80646G3240</t>
  </si>
  <si>
    <t>CP-708</t>
  </si>
  <si>
    <t>AMD FX 8320E 8 CPU CORE 3.2/4.0 GHZ 16 MB TOTAL CACHE 95W AM3+ CAJA</t>
  </si>
  <si>
    <t>FD832EWMHKBOX</t>
  </si>
  <si>
    <t>CP-707</t>
  </si>
  <si>
    <t>AMD APU KAVERI A8 7600 (4 CPU + 6 GPU) CORE 3.1/ 3.8 GHZ 4MB 45/65W FM2+ 384 RADEON CORE R7 CAJA</t>
  </si>
  <si>
    <t>AD7600YBJABOX</t>
  </si>
  <si>
    <t>CP-705</t>
  </si>
  <si>
    <t>KIT DL380 PROCESSOR HP GEN9 INTEL XEON E5-2630V3 (2.4GHZ/8-CORE/20MB/85W)</t>
  </si>
  <si>
    <t>719050-B21</t>
  </si>
  <si>
    <t>CP-699</t>
  </si>
  <si>
    <t>719050-L21</t>
  </si>
  <si>
    <t>CP-698</t>
  </si>
  <si>
    <t>PROCESADOR HP INTEL XEON E5-2640V3 2.6GHZ/8-CORE/20MB/90W) P/DL380 GEN9</t>
  </si>
  <si>
    <t>719049-B21</t>
  </si>
  <si>
    <t>CP-695</t>
  </si>
  <si>
    <t>PROCESADOR INTEL CORE I5-4690 HASWELL S-1150 3.50 GHZ 6MB 4 CORES 84W 22NM</t>
  </si>
  <si>
    <t>BX80646I54690</t>
  </si>
  <si>
    <t>CP-694</t>
  </si>
  <si>
    <t>PROCESADOR HP DL160 GEN9 INTEL XEON E5-2603V3 (1.6GHZ/6-CORE/15MB/85W) PROCESSOR KIT</t>
  </si>
  <si>
    <t>763235-B21</t>
  </si>
  <si>
    <t>CP-692</t>
  </si>
  <si>
    <t>PROCESADOR DL360 GEN9 INTEL XEON HP E5-2630V3 (2.4GHZ/8-CORE/20MB/85W) PROCESSOR KIT</t>
  </si>
  <si>
    <t>755384-B21</t>
  </si>
  <si>
    <t>CP-690</t>
  </si>
  <si>
    <t>PROCESADOR HP ML350 GEN9 INTEL XEON E5-2620V3 (2.4GHZ/6-CORE/15MB/85W) PROCESSOR KIT</t>
  </si>
  <si>
    <t>726658-B21</t>
  </si>
  <si>
    <t>CP-689</t>
  </si>
  <si>
    <t>CORE I5-4690K HASWELL S-1150 3.50 GHZ 6MB 4 CORES 88W 22NM</t>
  </si>
  <si>
    <t>BX80646I54690K</t>
  </si>
  <si>
    <t>CP-685</t>
  </si>
  <si>
    <t>CORE I7-4790 HASWELL S-1150 3.6 GHZ 8MB 4 CORES 84W 22NM</t>
  </si>
  <si>
    <t>BX80646I74790</t>
  </si>
  <si>
    <t>CP-684</t>
  </si>
  <si>
    <t>CORE I7-4790K HASWELL S-1150 4.0 GHZ 8MB 4 CORES 88W 22NM</t>
  </si>
  <si>
    <t>BX80646I74790K</t>
  </si>
  <si>
    <t>CP-683</t>
  </si>
  <si>
    <t>CELERON DUAL CORE G1820 2.70 GHZ S-1150 2 MB</t>
  </si>
  <si>
    <t>BX80646G1820</t>
  </si>
  <si>
    <t>CP-682</t>
  </si>
  <si>
    <t>CORE I7-4820K S-2011 3.7 GHZ 10 MB 4 CORES B1333/1600/1866 NO GRAFICOS NO VENTILADOR.</t>
  </si>
  <si>
    <t>BX80633I74820K</t>
  </si>
  <si>
    <t>CP-669</t>
  </si>
  <si>
    <t>AMD APU KABINI ATHLON 5350 4 CORE 2.05 GHZ 2MB 25W AM1 FS1B 128 RADEON CORE R3 DDR3 1600 CAJA</t>
  </si>
  <si>
    <t>AMD APU KABINI ATHLON 5150 4 CORE 1.6  GHZ 2MB 25W AM1 FS1B 128 RADEON CORE R3 DDR3 1600 CAJA</t>
  </si>
  <si>
    <t>AMD APU KABINI SEMPRON 2650 2 CORE 1.4 GHZ 1MB 25W AM1 FS1B 128 RADEON CORE R3 DDR3 1333 CAJA</t>
  </si>
  <si>
    <t>AMD APU KABINI SEMPRON 3850 4 CORE 1.3 GHZ 2MB 25W AM1 FS1B 128 RADEON CORE R3 DDR3 1600 CAJA</t>
  </si>
  <si>
    <t>AMD APU KAVERI A10 7850K (4 CPU + 8 GPU) CORE 3.7/4.0 GHZ 4MB 95W FM2+ 512 RADEON CORE R7 CAJA</t>
  </si>
  <si>
    <t>AMD APU KAVERI A10 7700K (4 CPU + 6 GPU) CORE 3.4/3.8 GHZ 4MB 95W FM2+ 384 RADEON CORE R7 CAJA</t>
  </si>
  <si>
    <t>AMD APU A10 6800K 4 CORES 4.1/4.4 GHZ 4 MB 100W S-FM2 VIDEO HD 8670D TURBO CORE CAJA</t>
  </si>
  <si>
    <t>AMD FX 6300 BE 6 CORE 3.5/4.1 GHZ 14 MB TOTAL CACHE  95W  AM3+ CAJA</t>
  </si>
  <si>
    <t>AMD FX 8350 BE 8 CORE 4.0/4.2 GHZ 16MB TOTAL CACHE 125W AM3+ CAJA</t>
  </si>
  <si>
    <t>GHIA LAPTOP LIBERO PENTIUM QC N3540 2.16-2.66GHZ/8GB/SSD128GB/LM/14/WIFI+BT/WEBCAM/W8.1BING64</t>
  </si>
  <si>
    <t>NOTGHIA-98</t>
  </si>
  <si>
    <t>GHIA LAPTOP LIBERO PENTIUM QC N3540 2.16-2.66GHZ/4GB/500GB/LM/14/WIFI+BT/WEBCAM/W8.1BING64</t>
  </si>
  <si>
    <t>NOTGHIA-97</t>
  </si>
  <si>
    <t>GHIA LAPTOP LIBERO CELERON DC N2808 1.58-2.25GHZ/2GB/500GB/LM/14/WIFI+BT/WEBCAM/W8.1BING64</t>
  </si>
  <si>
    <t>NOTGHIA-96</t>
  </si>
  <si>
    <t>NOTGHIA-155</t>
  </si>
  <si>
    <t>NOTGHIA-154</t>
  </si>
  <si>
    <t>SATELLITE CORE I5 5200U 2.2GHZ/ 6GB/ 750GB/ 14/ DVD/ SKULLCANDY/ BT/ HDMI/ PLATA / PSKQLU-004NC1</t>
  </si>
  <si>
    <t>L45-B4182SM</t>
  </si>
  <si>
    <t>NOT-3119</t>
  </si>
  <si>
    <t xml:space="preserve">SATELLITE CORE I7 4720HQ 2.6GHZ/ 8GB/ 1TB/ RAEDON 2GB/ 15.6 FHD/BLU-RAY RW/HARMAN K/HDMI 4K/W8.1SL </t>
  </si>
  <si>
    <t>P55T-B5166SM</t>
  </si>
  <si>
    <t>NOT-3118</t>
  </si>
  <si>
    <t>ACER 2 EN 1 SW5-012P-122A ATOM Z3735F 2.0 GHZ / 2GB / 64GB / 10.1 / WINDOWS 8.1 PROFESIONAL</t>
  </si>
  <si>
    <t>NT.L6LAL.002</t>
  </si>
  <si>
    <t>NOT-3117</t>
  </si>
  <si>
    <t>HP ZBOOK 17 MOBILE WORKSTATION CORE I7 / 8GB / 1TB / 17.3 LED HD / NVIDIA K1100 / WINDOWS 7-8</t>
  </si>
  <si>
    <t>K4M42LT#ABM</t>
  </si>
  <si>
    <t>NOT-3109</t>
  </si>
  <si>
    <t>HP 250G3 CORE I3-4005U 1.7GHZ / 4GB / 1TB / 15.6LED HD / DVD?RW / WINDOWS 8.1PRO 64 / BAT 4C / 1-1-0</t>
  </si>
  <si>
    <t>J8V60LTBITDEF</t>
  </si>
  <si>
    <t>NOT-3108</t>
  </si>
  <si>
    <t>PRECISION DELL M4800 CORE I7 4810MQ 2.8GHZ/ 8GB/ 1TB/ 15.6/ DVDRW/ NVIDIA QUADRO K1100M 2G/ WIN 7PRO</t>
  </si>
  <si>
    <t>62064850</t>
  </si>
  <si>
    <t>NOT-3105</t>
  </si>
  <si>
    <t>ASUS X552EA AMD E1-2100 1.0GHZ/ 4GB/1TB/DVDRW/15.6LED HD/USB 3.0/VGA/WIFI/BT 4/WCAM/WINDOWS 8/BLANCA</t>
  </si>
  <si>
    <t>X552EA-MS1-H-WHT</t>
  </si>
  <si>
    <t>NOT-3104</t>
  </si>
  <si>
    <t>ASUS X452EA-MS5 AMD A4-5100 QC 1.55GHZ/4GB/1TB/DVDRW/14LED HD/USB 3.0/VGA/WIFI/BT 4.0/WCAM/WINDOWS 8</t>
  </si>
  <si>
    <t>X452EA-MS5-H-BLK</t>
  </si>
  <si>
    <t>NOT-3103</t>
  </si>
  <si>
    <t>ASUS X452EA-MS1 AMD E1 2100 1.0GHZ/ 4GB/ 1TB/ DVD-RW/14LED HD/USB 3.0/VGA/WIFI/BT 4.0/WCAM/WINDOWS 8</t>
  </si>
  <si>
    <t>X452EA-MS1-H-BLK</t>
  </si>
  <si>
    <t>NOT-3102</t>
  </si>
  <si>
    <t>INSPIRON 15 ULTRABOOK 7548 TOUCH CORE I7-5500U HASTA 3.00GHZ / 8GB / 1TB/ NO DVD/ 15.6 / WINDOWS 8.1</t>
  </si>
  <si>
    <t>I7548_I7T81TSW8S_1</t>
  </si>
  <si>
    <t>NOT-3096</t>
  </si>
  <si>
    <t>PRECISION M6800 CORE I7-4710MQ 2.5GHZ / 16GB / 1TB / DVDRW / 17.3 / QUADRO K3100 4GB / WINDOWS 7 PRO</t>
  </si>
  <si>
    <t>62064849</t>
  </si>
  <si>
    <t>NOT-3094</t>
  </si>
  <si>
    <t>INSPIRON 15 3558 CORE I5-5200U HASTA 2.7GHZ / 4GB / 1TB /NO DVD / 15.6 / WINDOWS 8.1/ OFFICE H &amp; BU</t>
  </si>
  <si>
    <t>I3558_I541TBW8S_1H&amp;B</t>
  </si>
  <si>
    <t>NOT-3090</t>
  </si>
  <si>
    <t>INSPIRON 14 3442 CORE I3-4005U 1.70GHZ / 4GB / 1TB / DVDRW / 14 / WINDOWS 8.1 / MCAFEE15MON</t>
  </si>
  <si>
    <t>I3442_I341TBW8S_1</t>
  </si>
  <si>
    <t>NOT-3089</t>
  </si>
  <si>
    <t>INSPIRON 14 3443 CORE I5-5200U UP TO 2.7GHZ / 4GB / 1TB / DVDRW / 14 / WINDOWS 8.1 / MCAFEE 15 MESES</t>
  </si>
  <si>
    <t>I3443_I541TBW8S_1</t>
  </si>
  <si>
    <t>NOT-3088</t>
  </si>
  <si>
    <t>HP 240G3 CEL N2840 2.16GHZ/2GB/500GB/14LED HD SVA AG FLAT/NO ODD/WIN 8.1EM64WBING/BAT 4C/1/1/0</t>
  </si>
  <si>
    <t>K9X95LABITDEF</t>
  </si>
  <si>
    <t>NOT-3087</t>
  </si>
  <si>
    <t>HP 240G3 CEL N2815 1.86GHZ/2GB/500GB/14LED HD SVA AG FLAT/DVDSM 9.5/WIN 8.1EM64WBING/BAT 4C/1/1/0</t>
  </si>
  <si>
    <t>L9H05LTBITDEF</t>
  </si>
  <si>
    <t>NOT-3086</t>
  </si>
  <si>
    <t>SATELLITE CELERON N2840 2.16GHZ/4GB/750GB/15.6 FHD/TEC. NUM/DVD-RW/ TEC.NUM/ HDMI/ WIN 8.1 SL/ NEGRA</t>
  </si>
  <si>
    <t>C55-B5166KM</t>
  </si>
  <si>
    <t>NOT-3084</t>
  </si>
  <si>
    <t>LATITUDE E5440 CORE I7 4600M 2.1GHZ/ 8GB/ 500GB SSH/ DVDRW /14 / WIN 7 PRO /NVIDIA GEFORCE GT 720M</t>
  </si>
  <si>
    <t>L544I7HGS850W7P3W</t>
  </si>
  <si>
    <t>NOT-3083</t>
  </si>
  <si>
    <t>LATITUDE E7240 CORE I7 4610M 2.1GHZ/ 8GB/ 256GBSSD /NO DVD /12.5 / WIN 7 PRO - WIN 8.1PRO/</t>
  </si>
  <si>
    <t>L724I7HS825W7P3W</t>
  </si>
  <si>
    <t>NOT-3082</t>
  </si>
  <si>
    <t>LATITUDE E5240 CORE I5 4310U 2.0GHZ/4GB/ 500GB/ 12.5/ NO DVD/ WINDOWS 7 PRO- WIN 8.1 PRO/ 3Y ON SITE</t>
  </si>
  <si>
    <t>L525I5HS450W7P3W</t>
  </si>
  <si>
    <t>NOT-3081</t>
  </si>
  <si>
    <t>ALIENWARE 17 CI7-4710HQ 3.5GHZ/ 16GB/ 1TB/ NO DVD/17.3 / WIN 8.1/ NVIDIA GEFORCE GTX 970M 3GB/</t>
  </si>
  <si>
    <t>A17_I7161T3GSW8S_1</t>
  </si>
  <si>
    <t>NOT-3080</t>
  </si>
  <si>
    <t>ALIENWARE 15 CORE I7-4710HQ UP TO 3.5GHZ / 8GB / 1TB/ NO DVD / WIN 8.1 / NVIDIA GEFORCE GTX970M 3GB</t>
  </si>
  <si>
    <t>A15_I781T3GSW8S_1</t>
  </si>
  <si>
    <t>NOT-3079</t>
  </si>
  <si>
    <t>INSPIRON 15 CORE I7-5500U UP TO 3.0 GHZ /8GB/1TB/ NO DVD /15.6/ WINDOWS 8.1 PRO/AMD RADEON M270 4GB</t>
  </si>
  <si>
    <t>I5548_I781TGSW8PS_1</t>
  </si>
  <si>
    <t>NOT-3078</t>
  </si>
  <si>
    <t>INSPIRON 15 5548 CORE I7-5500U UP TO 3.0 GHZ/8GB/1TB/ NO DVD /15.6/ WINDOWS 8.1/AMD RADEON M270 4GB</t>
  </si>
  <si>
    <t>I5548_I781TGSW8S_1</t>
  </si>
  <si>
    <t>NOT-3077</t>
  </si>
  <si>
    <t>INSPIRON 14 5448 TOUCH CORE I5-5200U UP TO 2.7GHZ / 8GB / 1TB / NO DVD/14 / WINDOWS 8.1 / RADEON 4GB</t>
  </si>
  <si>
    <t>I5448_I5T81TGSW8S_1</t>
  </si>
  <si>
    <t>NOT-3076</t>
  </si>
  <si>
    <t>INSPIRON 14 TOUCH CORE I5-5200U UP TO 2.7GHZ / 8GB / 1TB / NO DVD /14 / WINDOWS 8.1PRO / RADEON 4GB</t>
  </si>
  <si>
    <t>I5448_I5T81TGSW8PS_1</t>
  </si>
  <si>
    <t>NOT-3075</t>
  </si>
  <si>
    <t>I3558_I3450BW8S_1</t>
  </si>
  <si>
    <t>NOT-3074</t>
  </si>
  <si>
    <t>INSPIRON 15 3558 5TA GEN CORE I5-5200U UP TO 2.7GHZ / 4GB / 1TB /NO DVD / 15.6 / WINDOWS 8.1/ MCAFFE</t>
  </si>
  <si>
    <t>I3558_I541TBW8S_1</t>
  </si>
  <si>
    <t>NOT-3073</t>
  </si>
  <si>
    <t>HP PAVILION 14-Y002LA CELERON N2840 2.16GHZ/ 4GB/ 500GB/ 14/ DVD-RW/ NEGRO/ WINDOWS 8.1</t>
  </si>
  <si>
    <t>K8N46LA#ABM</t>
  </si>
  <si>
    <t>NOT-3064</t>
  </si>
  <si>
    <t>ASUS TRANSFORMER BOOK T100 INTEL QUAD-CORE 1.33GHZ/ 2GB/64GB/10.1 LED TOUCH HD/OFFICE H&amp;S/TECLADO/W8</t>
  </si>
  <si>
    <t>T100TA-MN2-H</t>
  </si>
  <si>
    <t>NOT-3063</t>
  </si>
  <si>
    <t>IDEAPAD G40-30 CELERON DC N2830 2.16GHZ / 2GB / 1TB/ 14 LED/ DVDRW/ WINDOWS 8.1 EM/ NEGRA</t>
  </si>
  <si>
    <t>80FY008SLM</t>
  </si>
  <si>
    <t>NOT-3062</t>
  </si>
  <si>
    <t>MOBILE WORKSTATION HP ZBOOK 14 CORE I5 2.6 GHZ/ 8GB/ 750GB/ 14 LED HD7/ WEBCAM/ WINDOWS 8</t>
  </si>
  <si>
    <t>F7W55LA#ABM</t>
  </si>
  <si>
    <t>NOT-3060</t>
  </si>
  <si>
    <t>ACER ASPIRE R3-471T-39JG CORE I3 4030U 1.90GHZ/4GB/500GB/14 TOUCH/WIN 8.1/CONVERTIBLE/ PLATA</t>
  </si>
  <si>
    <t>NX.MP4AL.010</t>
  </si>
  <si>
    <t>NOT-3054</t>
  </si>
  <si>
    <t>SATELLITE CORE I5-5200U 2.2GHZ/ 6GB/ 1TB/ 15.6/ TEC NUM/ DVDRW/ BT/ WIN 8.1 PRO/ PLATA/ PSKTGU-01UNB</t>
  </si>
  <si>
    <t>L55-B5191SM</t>
  </si>
  <si>
    <t>NOT-3047</t>
  </si>
  <si>
    <t>SATELLITE CI3 4005U 1.7GHZ/ 4GB/ 750GB/ 15.6/ TEC NUM/ DVD/ HDMI UHD/ W8.1PRO/ PLATA/ PSKT4U-0LXNB2</t>
  </si>
  <si>
    <t>L55-B5192SM</t>
  </si>
  <si>
    <t>NOT-3041</t>
  </si>
  <si>
    <t>THINKPAD X1 CARBON MYSTIQUE CORE I7 5500U 2.4GHZ/8GB/180GB SSD/14FHD/WIFI+BT/CAM/WIN8.1 PRO64</t>
  </si>
  <si>
    <t>20BSA005LM</t>
  </si>
  <si>
    <t>NOT-3038</t>
  </si>
  <si>
    <t>THINKPAD X240 CORE I3-4010U 1.7GHZ/4GB/500GB/12.5/WIFI+BT/TPM/FPR/6C/WIN 8.1 PRO 64 DG WIN 7 PRO</t>
  </si>
  <si>
    <t>20AMA40QLM</t>
  </si>
  <si>
    <t>NOT-3037</t>
  </si>
  <si>
    <t>LENOVO B40-70 CORE I3 4005U 1.7GHZ/4GB/500GB/14/DVD/VIDEO INT/WIFI BGN + BT/FPR/CAM/FREEDOS</t>
  </si>
  <si>
    <t>59425556</t>
  </si>
  <si>
    <t>NOT-3036</t>
  </si>
  <si>
    <t>LENOVO B40-45 AMD DC E1-6010 1.35GHZ/2GB/500GB/14/VIDEO INT/CAM/4CEL/WIFI BGN + BT/FPR/WIN 8.1 BING</t>
  </si>
  <si>
    <t>59441482</t>
  </si>
  <si>
    <t>NOT-3035</t>
  </si>
  <si>
    <t>ACER TRAVELMATE 45-M-5664 INTEL CORE I5-4200U 1.60GHZ / 4GB / 500GB / 14 / WINDOWS 7/8 PRO 64BITS</t>
  </si>
  <si>
    <t>NX.V8RAL.003</t>
  </si>
  <si>
    <t>NOT-3033</t>
  </si>
  <si>
    <t>ACER CHROMEBOOK C720-C875 CELERON DUAL 2957U 1.40GHZ / 2GB / 16GBSSD / 11.6 / BT / CHROME</t>
  </si>
  <si>
    <t>NX.SHEAL.004</t>
  </si>
  <si>
    <t>NOT-3032</t>
  </si>
  <si>
    <t>THINKPAD T440S CORE I7-4600M 3.6 GHZ/8GB/180GB SSD/14.1/VIDEO INT/6C HOT SWAP /FPR/ WIN 8 PRO 64</t>
  </si>
  <si>
    <t>20ARA1XDLM</t>
  </si>
  <si>
    <t>NOT-3031</t>
  </si>
  <si>
    <t>HP 450 G2 PROBOOK CORE I5-4210U 1.7GHZ/8GB (2X4)/1TB/15.6 LED HD/DVDRW/WIN 7 A 8.1 PRO 64 / 1-1-0</t>
  </si>
  <si>
    <t>K4J90LTBITDEF</t>
  </si>
  <si>
    <t>NOT-3028</t>
  </si>
  <si>
    <t>NOTEBOOK HP 240 G3, CORE I3-4005U 1.7GHZ, 8GB (2X4), 1TB , 14 TOUCH, WINDOWS 8.1 EM 64 BITS</t>
  </si>
  <si>
    <t>K9Y53LTBITDEF</t>
  </si>
  <si>
    <t>NOT-3027</t>
  </si>
  <si>
    <t>SATELLITE CORE I7-5500U 2.4GHZ/ 8GB/ 1TB/ DVD/ 15.6/ WIN 7 PRO CON DISCOS PARA UPGRADE A WIN 8.1 PRO</t>
  </si>
  <si>
    <t>L55-B5179SM</t>
  </si>
  <si>
    <t>NOT-3026</t>
  </si>
  <si>
    <t>HP 440 G2 PROBOOK CORE I3-4030U 1.9GHZ/ 8GB (2X4)/ 1TB/ 14LED HD/ DVDRW/ WINDOWS 7 A 8.1 PRO64/1/1/0</t>
  </si>
  <si>
    <t>K4J89LTBITDEF</t>
  </si>
  <si>
    <t>NOT-3025</t>
  </si>
  <si>
    <t>SATELLITE CORE I5-4210U 1.7GH/ 6GB/ 750GB/ 15.6 TOUCH/ TEC-NUM/ DVD/ W8.1SL/ORO SATIN/ PSKT8M-01QTM1</t>
  </si>
  <si>
    <t>L55T-B5382SM</t>
  </si>
  <si>
    <t>NOT-3019</t>
  </si>
  <si>
    <t>SATELLITE CORE I5-4210U 1.7GHZ/ 6GB/ 1TB/ 14 TOUCH/ NO DVD/ WIN 8.1 SL / PLATA/ PSPN4M-00JTM1</t>
  </si>
  <si>
    <t>S45T-B4385SM</t>
  </si>
  <si>
    <t>NOT-3018</t>
  </si>
  <si>
    <t>IDEAPAD Z40-70 INTEL CORE I7 4510U 2.0GHZ/ 8GB/ 1TB/ 14 HD/ DVDRW/ WINDOWS 8.1 EM/ BLANCO-PLATA</t>
  </si>
  <si>
    <t>59433625</t>
  </si>
  <si>
    <t>NOT-3017</t>
  </si>
  <si>
    <t>IDEAPAD G40-80 INTEL CORE I5 5200U 2.2GHZ/ 4GB/ 1TB 9.5MM 5400RPM/ WINDOWS 8.1 EM/ PLATA</t>
  </si>
  <si>
    <t>80E40067LM</t>
  </si>
  <si>
    <t>NOT-3016</t>
  </si>
  <si>
    <t>IDEAPAD G40-45 AMD A8-6410 QUAD CORE 2.0GHZ/ 4GB/ 1TB/ 14/ DVDRW/ WINDOWS 8.1 EM/ PLATA</t>
  </si>
  <si>
    <t>80E1002TLM</t>
  </si>
  <si>
    <t>NOT-3015</t>
  </si>
  <si>
    <t>IDEAPAD G40-30 INTEL CELERON DUAL CORE N2830 2.16GHZ/ 4GB/ 1TB/ 14/ DVDRW/ WINDOWS 8.1 EM/ PLATA</t>
  </si>
  <si>
    <t>80FY008GLM</t>
  </si>
  <si>
    <t>NOT-3014</t>
  </si>
  <si>
    <t>IDEAPAD G40-45 AMD E1-6010 DUAL CORE 1.35GHZ/ 2GB/ 500GB/ NO DVD/ WINDOWS 8.1 BING/ NEGRO</t>
  </si>
  <si>
    <t>80E1003FLM</t>
  </si>
  <si>
    <t>NOT-3013</t>
  </si>
  <si>
    <t>THINKPAD T440P CORE I5-4300M VP 2.6GHZ/4GB/500GB/DVDRW/14/6CEL/CAM/FPR/WIN 7 PRO64/ WIN 8.1 PRO64</t>
  </si>
  <si>
    <t>20AWA0UJLM</t>
  </si>
  <si>
    <t>NOT-3011</t>
  </si>
  <si>
    <t>IDEAPAD Z50-70 CORE I5 DUAL CORE 4210U 1.7GHZ/ 8GB / 1TB / 15/ NVIDIA 2GB/ WIN 8.1 EM / SILVER</t>
  </si>
  <si>
    <t>59431092</t>
  </si>
  <si>
    <t>NOT-3010</t>
  </si>
  <si>
    <t>SATELLITE RADIUS PENTIUM N3540 2.16 GHZ/4GB/500GB/11.6 360 GRADOS TOUCH /NO DVD/BT/WIN 8.1 /PLATA</t>
  </si>
  <si>
    <t>L15W-B1380SM</t>
  </si>
  <si>
    <t>NOT-3009</t>
  </si>
  <si>
    <t>SATELLITE CELERON N2380 2.16GHZ/ 4GB/ 1TB/ 15.6/ DVDRW/ TEC.NUM/ HDMI/ WIN 8.1 SL/ROJA/PSKTUM-035TM1</t>
  </si>
  <si>
    <t>L55-B5382RM</t>
  </si>
  <si>
    <t>NOT-3006</t>
  </si>
  <si>
    <t>HP NOTEBOOK 240 G3 CELERON N2840 2.16GHZ/ 4GB/ 1TB/14 LEDHD/NO ODD/WIN 8.1 EM 64 /1-1-0/BAT 4CELDAS</t>
  </si>
  <si>
    <t>K9Y17LTBITDEF</t>
  </si>
  <si>
    <t>NOT-3004</t>
  </si>
  <si>
    <t>HP PROBOOK 440G2 CORE I5-4210U 1.7GHZ 14/ 8GB/1TB WINDOWS 8,DOWGRADE,7 PRO 1/1/0 BITDEF 1 A?O</t>
  </si>
  <si>
    <t>K9Y87LTBITDEF</t>
  </si>
  <si>
    <t>NOT-3003</t>
  </si>
  <si>
    <t>ACER V3-371-377K CORE I3-4005U DUAL CORE 1.70GHZ / 6GB / 1TB / 13.3 / WINDOWS 8.1 / BLANCO</t>
  </si>
  <si>
    <t>NX.MPFAL.004</t>
  </si>
  <si>
    <t>NOT-3000</t>
  </si>
  <si>
    <t>LATITUDE E6440 CORE I5 4310M UPTO 2.7 GHZ / 4GB / 500 GB / DVDRW / 14 / WINDOWS 7 PRO</t>
  </si>
  <si>
    <t>L644I5HS450W7P3W</t>
  </si>
  <si>
    <t>NOT-2993</t>
  </si>
  <si>
    <t>ASUS P45VJ-MPRO1-P CORE I7 3520M 2.9GHZ/6GB/750GB/14 LED/VIDEO NVIDIA 2GB/DVDRW/WIFI BGN/WIN 8 PRO</t>
  </si>
  <si>
    <t>P45VJ-MPRO1-P</t>
  </si>
  <si>
    <t>NOT-2989</t>
  </si>
  <si>
    <t>ASUS TRANSFORMER BOOK T100 INTEL QUAD-CORE 1.33GZ/ 2GB/ 32GB/ 10.1 LED TOUCH HD / W8/ OFFICE H&amp;S/TEC</t>
  </si>
  <si>
    <t>T100TA-MTN1-H</t>
  </si>
  <si>
    <t>NOT-2988</t>
  </si>
  <si>
    <t>ASUS P45VA-MPRO2-P CORE I5 3210M 2.5GHZ/ 6GB DDR3/ 750GB/ 14 LED HD/ DVDRW/ WIFI BGN/ WINDOWS 8 PRO</t>
  </si>
  <si>
    <t>P45VA-MPRO2-P</t>
  </si>
  <si>
    <t>NOT-2983</t>
  </si>
  <si>
    <t>ASUS P45VA-MPRO1-P CORE I3 3110M 2.4GHZ/ 4GBDDR3/500GB/14.0 LED HD/ DVD DL/WIFI BGN/ WINDOWS 8 PRO</t>
  </si>
  <si>
    <t>P45VA-MPRO1-P</t>
  </si>
  <si>
    <t>NOT-2982</t>
  </si>
  <si>
    <t>IDEAPAD Z40-70 INTEL DUAL CORE I5 4210U 1.7GHZ/ 8GB/ 1TB/ 14/ DVDRW/ WINDOWS 8.1 EM/ NEGRA</t>
  </si>
  <si>
    <t>59433626</t>
  </si>
  <si>
    <t>NOT-2957</t>
  </si>
  <si>
    <t>NOTEBOOK IDEAPAD G40-30 CELERON DC N2830 2.16GHZ / 2GB / 500GB/ 14 LED/ DVDRW/ WINDOWS 8.1 EM/ NEGRA</t>
  </si>
  <si>
    <t>80FY008ELM</t>
  </si>
  <si>
    <t>NOT-2954</t>
  </si>
  <si>
    <t>IDEAPAD G40-70 CORE I3 4005U 1.7GHZ / 4GB / 1TB / 14 / DVDRW / WINDOWS 8.1 SL / PLATA</t>
  </si>
  <si>
    <t>J2M37LA#ABM</t>
  </si>
  <si>
    <t>SATELLITE INTEL CELERON N2830 2.16GHZ / 4GB/ 500GB/ 14 /WINDOWS 8.1/ HDMI/ JET BLACK /PSCKGM-00CTM1</t>
  </si>
  <si>
    <t>C45-B4269KM</t>
  </si>
  <si>
    <t>NOT-2820</t>
  </si>
  <si>
    <t xml:space="preserve"> LENOVO E40-70 CORE I5 4200U 1.7GHZ/4GB/500GB/14/DVD-RW/FP/HDMI/CAM/BT/WIFI/4C/WIN 8.1 PRO</t>
  </si>
  <si>
    <t>SATELLITE A6-5200 2.0GHZ/ 4GB/500GB/DVD/14/ WIN8 SL/BLANCA/PSCDSM-00ETM1</t>
  </si>
  <si>
    <t>C40D-ASP4285WM</t>
  </si>
  <si>
    <t>NOT-2590</t>
  </si>
  <si>
    <t>THINKPAD NOTEBOOK L430 CORE I3 3110M 2.4GHZ/4GB/320GB/14/DVD/GIGABIT/CAM/6C/WIN7PRO64+ WIN8 DVD 64</t>
  </si>
  <si>
    <t>24692RS</t>
  </si>
  <si>
    <t>NOT-2327</t>
  </si>
  <si>
    <t>POLIZA DE GARANTIA HP CONTRA ACCIDENTES 3 A?OS PARA NOTEBOOK CONSUMO (ELECTRONICA)</t>
  </si>
  <si>
    <t>POLIZA HP 3Y 24X7 SWITCH SERIES 25XX FOUNDATION CARE SVC (ELECTRONICA)</t>
  </si>
  <si>
    <t>U3FW4E</t>
  </si>
  <si>
    <t>POL-2157</t>
  </si>
  <si>
    <t>POLIZA DE GARANTIA HP 3 A?OS SIGUIENTE DIA HABIL LASERJET M521 ELECTRONICA</t>
  </si>
  <si>
    <t>U6Z65E</t>
  </si>
  <si>
    <t>POL-2133</t>
  </si>
  <si>
    <t>EXTENSION DE GARANTIA LEXMARK 2 A?OS EN SITIO PARA MS812 (ELECTRONICA)</t>
  </si>
  <si>
    <t>2355925</t>
  </si>
  <si>
    <t>POL-2119</t>
  </si>
  <si>
    <t>EXTENSION DE GARANTIA LEXMARK 1 A?O EN SITIO PARA MS410 (ELECTRONICA)</t>
  </si>
  <si>
    <t>2355694</t>
  </si>
  <si>
    <t>POL-2118</t>
  </si>
  <si>
    <t>EXTENSION DE GARANTIA LEXMARK 1 A?O EN SITIO PARA MS810 (ELECTRONICA)</t>
  </si>
  <si>
    <t>2355832</t>
  </si>
  <si>
    <t>POL-2117</t>
  </si>
  <si>
    <t>EXTENSION DE GARANTIA LEXMARK 1 A?O EN SITIO PARA MS415 (ELECTRONICA)</t>
  </si>
  <si>
    <t>2356753</t>
  </si>
  <si>
    <t>POL-2116</t>
  </si>
  <si>
    <t>EXTENSION DE GARANTIA LEXMARK 1 A?O EN SITIO PARA MS610 (ELECTRONICA)</t>
  </si>
  <si>
    <t>2355786</t>
  </si>
  <si>
    <t>POL-2115</t>
  </si>
  <si>
    <t xml:space="preserve"> EXTENSION DE GARANTIA LEXMARK 1 A?O EN SITIO PARA MS811 (ELECTRONICA)</t>
  </si>
  <si>
    <t>2355878</t>
  </si>
  <si>
    <t>POL-2114</t>
  </si>
  <si>
    <t>EXTENSION DE GARANTIA LEXMARK 1 A?O EN SITIO PARA MS812 (ELECTRONICA)</t>
  </si>
  <si>
    <t>2355924</t>
  </si>
  <si>
    <t>POL-2113</t>
  </si>
  <si>
    <t>EXTENSION DE GARANTIA LEXMARK 1 A?O EN SITIO PARA MS911 (ELECTRONICA)</t>
  </si>
  <si>
    <t>2356940</t>
  </si>
  <si>
    <t>POL-2112</t>
  </si>
  <si>
    <t>EXTENSION DE GARANTIA DE 2 A?OS EN SITIO PARA MS811 LEXMARK ELECTRONICA</t>
  </si>
  <si>
    <t>2355879</t>
  </si>
  <si>
    <t>POL-2090</t>
  </si>
  <si>
    <t>EXTENSION DE GARANTIA DE 2 A?OS EN SITIO PARA MS315 LEXMARK ELECTRONICA</t>
  </si>
  <si>
    <t>2356701</t>
  </si>
  <si>
    <t>POL-2088</t>
  </si>
  <si>
    <t>EXTENSION DE GARANTIA DE 1 A?O EN SITIO PARA MS315 LEXMARK ELECTRONICA</t>
  </si>
  <si>
    <t>2356700</t>
  </si>
  <si>
    <t>POL-2087</t>
  </si>
  <si>
    <t>EXTENSION DE GARANTIA POR 2 A?OS EN SITIO PARA MS312 LEXMARK ELECTRONICA</t>
  </si>
  <si>
    <t>2356648</t>
  </si>
  <si>
    <t>POL-2086</t>
  </si>
  <si>
    <t>EXTENSION DE GARANTIA POR 2 A?OS EN SITIO PARA MS310 LEXMARK ELECTRONICA</t>
  </si>
  <si>
    <t>2355649</t>
  </si>
  <si>
    <t>POL-2085</t>
  </si>
  <si>
    <t>EXTENSION DE GARANTIA POR 1 A?O EN SITIO PARA MS312 LEXMARK ELECTRONICA</t>
  </si>
  <si>
    <t>2356647</t>
  </si>
  <si>
    <t>POL-2084</t>
  </si>
  <si>
    <t>EXTENSION DE GARANTIA POR 1 A?O EN SITIO PARA MS310 LEXMARK ELECTRONICA</t>
  </si>
  <si>
    <t>2355648</t>
  </si>
  <si>
    <t>POL-2083</t>
  </si>
  <si>
    <t>POLIZA DE GARANTIA HP 3Y CTR FUNDATION CARE SERVICE PARA SWITCH 5900 (ELECTRONICA)</t>
  </si>
  <si>
    <t>U3JJ9E</t>
  </si>
  <si>
    <t>POL-2053</t>
  </si>
  <si>
    <t>CARE PACK HP 3 A?OS 24X7  ML320E - SOPORTE DE HARDWARE (FISICO)</t>
  </si>
  <si>
    <t>U2GH5E</t>
  </si>
  <si>
    <t>POL-2046</t>
  </si>
  <si>
    <t>CARE PACK HP 3 A?OS ATENCION AL DIA SIGUIENTE HABIL (NBD) ML320E - SOPORTE DE HARDWARE (FISICO)</t>
  </si>
  <si>
    <t>U2GH2E</t>
  </si>
  <si>
    <t>POL-2045</t>
  </si>
  <si>
    <t xml:space="preserve">CARE PACK HP 3 A?OS ATENCION AL DIA SIGUIENTE HABIL (NBD) ML310E - SOPORTE DE HARDWARE (FISICO)	</t>
  </si>
  <si>
    <t>U2FR0E</t>
  </si>
  <si>
    <t>POL-2038</t>
  </si>
  <si>
    <t>CARE PACK HP FOUNDATION SERVICE - 3 YEAR 24X7 - 1U TAPE ARRAY</t>
  </si>
  <si>
    <t>U3BA7E</t>
  </si>
  <si>
    <t>POL-2037</t>
  </si>
  <si>
    <t>POLIZA DE GARANTIA PARA HP OFFICEJET 7610 POR 3 A?OS RETORNO CENTRO DE SERVICIO (ELECTRONICA)</t>
  </si>
  <si>
    <t>UG323E</t>
  </si>
  <si>
    <t>POL-2036</t>
  </si>
  <si>
    <t>POLIZA DE GARANTIA HP 3 A?OS FOUNDATION CARE 24 X 7</t>
  </si>
  <si>
    <t>H7J34A3</t>
  </si>
  <si>
    <t>POL-2033</t>
  </si>
  <si>
    <t>EXTENSION DE GARANTIA  ELECTRONICA 2 A?OS EN SITIO PARA C925</t>
  </si>
  <si>
    <t>2353799</t>
  </si>
  <si>
    <t>POL-2024</t>
  </si>
  <si>
    <t>EXTENSION DE GARANTIA ELECTRONICA POR DOS A?OS EN SITIO PARA MX910</t>
  </si>
  <si>
    <t>2356830</t>
  </si>
  <si>
    <t>POL-2023</t>
  </si>
  <si>
    <t>POLIZA DE GARANTIA HP 3 ANIOS SIGUIENTE DIA HABIL LASERJET M601 (ELECTRONICA)</t>
  </si>
  <si>
    <t>HZ466E</t>
  </si>
  <si>
    <t>POL-2021</t>
  </si>
  <si>
    <t>CARE PACK HP 3 A?OS VOLVER A LASERJET P2035 O P2055 REGRESAR AL DEPOSITO DE SERVICIO DE HARDWARE</t>
  </si>
  <si>
    <t>UK924E</t>
  </si>
  <si>
    <t>POL-134</t>
  </si>
  <si>
    <t>POLIZA DE INSTALACION PARA PLOTTER HP (H4518E)</t>
  </si>
  <si>
    <t>EXTENSION DE GARANTIA DE 2 A?O EN SITIO PARA MS810 LEXMARK ELECTRONICA</t>
  </si>
  <si>
    <t>2355833</t>
  </si>
  <si>
    <t>POL-2089</t>
  </si>
  <si>
    <t>CAPACITACIoN DEL SISTEMA INGRESSIO PARA CLIENTE FINAL (DURACIoN MAX DE 4 HRS) SIN VIATICOS</t>
  </si>
  <si>
    <t>INGCAPCLIENTEF</t>
  </si>
  <si>
    <t>POL-2060</t>
  </si>
  <si>
    <t>LICENCIAMIENTO HP 3Y24X7 IMC WSM S/W MOD 50 AP E FC SVC (ELECTRONICA)</t>
  </si>
  <si>
    <t>U4AP7E</t>
  </si>
  <si>
    <t>POL-2057</t>
  </si>
  <si>
    <t>LICENCIAMIENTO HP 3Y 24X7 HPNING GROUP 145 LIC FC SVC (ELECTRONICA)</t>
  </si>
  <si>
    <t>U4AP0E</t>
  </si>
  <si>
    <t>POL-2056</t>
  </si>
  <si>
    <t>LICENCIAMIENTO HP 3Y 24X7 IMC STD AND ENT E- FC SVC (ELECTRONICA)</t>
  </si>
  <si>
    <t>U4AN8E</t>
  </si>
  <si>
    <t>POL-2055</t>
  </si>
  <si>
    <t>LICENCIAMIENTO HP 3Y 24X7 IMC STD SW PLAT ELTU FC SVC (ELECTRONICA)</t>
  </si>
  <si>
    <t>U4AR0E</t>
  </si>
  <si>
    <t>POL-2054</t>
  </si>
  <si>
    <t>CARE PACK HP 3 A?OS 24 X 7 MSA2000 G3</t>
  </si>
  <si>
    <t>U2MR2E</t>
  </si>
  <si>
    <t>POL-2025</t>
  </si>
  <si>
    <t>POLIZA DE SERVICIO POR 3 A?OS CON RETORNO A CENTRO DE SERVICIO (ELECTRONICA)</t>
  </si>
  <si>
    <t>UG233E</t>
  </si>
  <si>
    <t>POL-2019</t>
  </si>
  <si>
    <t>FACTORY INTEGRATED 703960-B21 (ELECTRONICA)</t>
  </si>
  <si>
    <t>703960-B21#0D1</t>
  </si>
  <si>
    <t>POL-1406</t>
  </si>
  <si>
    <t>EXT. DE GARANTIA 24 MESES ADICIONALES EN NOTGHIA-155</t>
  </si>
  <si>
    <t>NOTGHIA-155B</t>
  </si>
  <si>
    <t>POL-2170</t>
  </si>
  <si>
    <t>EXT. DE GARANTIA 24 MESES ADICIONALES EN NOTGHIA-154</t>
  </si>
  <si>
    <t>NOTGHIA-154B</t>
  </si>
  <si>
    <t>POL-2168</t>
  </si>
  <si>
    <t>EXT. DE GARANTIA 24 MESES ADICIONALES EN PCGHIA-2041</t>
  </si>
  <si>
    <t>PCGHIA-2041B</t>
  </si>
  <si>
    <t>POL-2166</t>
  </si>
  <si>
    <t>EXT. DE GARANTIA 24 MESES ADICIONALES EN PCGHIA-2040</t>
  </si>
  <si>
    <t>PCGHIA-2040B</t>
  </si>
  <si>
    <t>POL-2164</t>
  </si>
  <si>
    <t>EXT. DE GARANTIA 24 MESES ADICIONALES EN PCGHIA-2039</t>
  </si>
  <si>
    <t>PCGHIA-2039B</t>
  </si>
  <si>
    <t>POL-2162</t>
  </si>
  <si>
    <t>EXT. DE GARANTIA 24 MESES ADICIONALES EN PCGHIA-2038</t>
  </si>
  <si>
    <t>PCGHIA-2038B</t>
  </si>
  <si>
    <t>POL-2160</t>
  </si>
  <si>
    <t>EXT. DE GARANTIA 24 MESES ADICIONALES EN PCGHIA-2007</t>
  </si>
  <si>
    <t>PCGHIA-2007B</t>
  </si>
  <si>
    <t>POL-2132</t>
  </si>
  <si>
    <t>EXT. DE GARANTIA 24 MESES ADICIONALES EN PCGHIA-2006</t>
  </si>
  <si>
    <t>PCGHIA-2006B</t>
  </si>
  <si>
    <t>POL-2130</t>
  </si>
  <si>
    <t>EXT. DE GARANTIA 24 MESES ADICIONALES EN NOTGHIA-98</t>
  </si>
  <si>
    <t>NOTGHIA-98B</t>
  </si>
  <si>
    <t>POL-2128</t>
  </si>
  <si>
    <t>EXT. DE GARANTIA 24 MESES ADICIONALES EN NOTGHIA-97</t>
  </si>
  <si>
    <t>NOTGHIA-97B</t>
  </si>
  <si>
    <t>POL-2126</t>
  </si>
  <si>
    <t>EXT. DE GARANTIA 24 MESES ADICIONALES EN NOTGHIA-96</t>
  </si>
  <si>
    <t>NOTGHIA-96B</t>
  </si>
  <si>
    <t>POL-2124</t>
  </si>
  <si>
    <t>EXT. DE GARANTIA 24 MESES ADICIONALES EN PCGHIA-2002</t>
  </si>
  <si>
    <t>PCGHIA-2002B</t>
  </si>
  <si>
    <t>POL-2122</t>
  </si>
  <si>
    <t>EXT. DE GARANTIA 24 MESES ADICIONALES EN PCGHIA-2001</t>
  </si>
  <si>
    <t>PCGHIA-2001B</t>
  </si>
  <si>
    <t>POL-2120</t>
  </si>
  <si>
    <t>EXT. DE GARANTIA 24 MESES ADICIONALES EN PCGHIA-2000</t>
  </si>
  <si>
    <t>PCGHIA-2000B</t>
  </si>
  <si>
    <t>POL-2110</t>
  </si>
  <si>
    <t>EXT. DE GARANTIA 24 MESES ADICIONALES EN PCGHIA-1954</t>
  </si>
  <si>
    <t>PCGHIA-1954B</t>
  </si>
  <si>
    <t>POL-2108</t>
  </si>
  <si>
    <t>EXT. DE GARANTIA 24 MESES ADICIONALES EN PCGHIA-1955</t>
  </si>
  <si>
    <t>PCGHIA-1955B</t>
  </si>
  <si>
    <t>POL-2106</t>
  </si>
  <si>
    <t>EXT. DE GARANTIA 24 MESES ADICIONALES EN PCGHIA-1992</t>
  </si>
  <si>
    <t>PCGHIA-1992B</t>
  </si>
  <si>
    <t>POL-2104</t>
  </si>
  <si>
    <t>EXT. DE GARANTIA 24 MESES ADICIONALES EN PCGHIA-1991</t>
  </si>
  <si>
    <t>PCGHIA-1991B</t>
  </si>
  <si>
    <t>POL-2102</t>
  </si>
  <si>
    <t>EXT. DE GARANTIA 24 MESES ADICIONALES EN PCGHIA-1990</t>
  </si>
  <si>
    <t>PCGHIA-1990B</t>
  </si>
  <si>
    <t>POL-2100</t>
  </si>
  <si>
    <t>EXT. DE GARANTIA 24 MESES ADICIONALES EN PCGHIA-1960</t>
  </si>
  <si>
    <t>PCGHIA-1960B</t>
  </si>
  <si>
    <t>POL-2098</t>
  </si>
  <si>
    <t>EXT. DE GARANTIA 24 MESES ADICIONALES EN PCGHIA-1959</t>
  </si>
  <si>
    <t>PCGHIA-1959B</t>
  </si>
  <si>
    <t>POL-2096</t>
  </si>
  <si>
    <t>EXT. DE GARANTIA 12 MESES ADICIONALES EN NOTGHIA-155</t>
  </si>
  <si>
    <t>NOTGHIA-155A</t>
  </si>
  <si>
    <t>POL-2169</t>
  </si>
  <si>
    <t>EXT. DE GARANTIA 12 MESES ADICIONALES EN NOTGHIA-154</t>
  </si>
  <si>
    <t>NOTGHIA-154A</t>
  </si>
  <si>
    <t>POL-2167</t>
  </si>
  <si>
    <t>EXT. DE GARANTIA 12 MESES ADICIONALES EN PCGHIA-2041</t>
  </si>
  <si>
    <t>PCGHIA-2041A</t>
  </si>
  <si>
    <t>POL-2165</t>
  </si>
  <si>
    <t>EXT. DE GARANTIA 12 MESES ADICIONALES EN PCGHIA-2040</t>
  </si>
  <si>
    <t>PCGHIA-2040A</t>
  </si>
  <si>
    <t>POL-2163</t>
  </si>
  <si>
    <t>EXT. DE GARANTIA 12 MESES ADICIONALES EN PCGHIA-2039</t>
  </si>
  <si>
    <t>PCGHIA-2039A</t>
  </si>
  <si>
    <t>POL-2161</t>
  </si>
  <si>
    <t>EXT. DE GARANTIA 12 MESES ADICIONALES EN PCGHIA-2038</t>
  </si>
  <si>
    <t>PCGHIA-2038A</t>
  </si>
  <si>
    <t>POL-2159</t>
  </si>
  <si>
    <t>EXT. DE GARANTIA 12 MESES ADICIONALES EN PCGHIA-2007</t>
  </si>
  <si>
    <t>PCGHIA-2007A</t>
  </si>
  <si>
    <t>POL-2131</t>
  </si>
  <si>
    <t>EXT. DE GARANTIA 12 MESES ADICIONALES EN PCGHIA-2006</t>
  </si>
  <si>
    <t>PCGHIA-2006A</t>
  </si>
  <si>
    <t>POL-2129</t>
  </si>
  <si>
    <t>EXT. DE GARANTIA 12 MESES ADICIONALES EN NOTGHIA-98</t>
  </si>
  <si>
    <t>NOTGHIA-98A</t>
  </si>
  <si>
    <t>POL-2127</t>
  </si>
  <si>
    <t>EXT. DE GARANTIA 12 MESES ADICIONALES EN NOTGHIA-97</t>
  </si>
  <si>
    <t>NOTGHIA-97A</t>
  </si>
  <si>
    <t>POL-2125</t>
  </si>
  <si>
    <t>EXT. DE GARANTIA 12 MESES ADICIONALES EN NOTGHIA-96</t>
  </si>
  <si>
    <t>NOTGHIA-96A</t>
  </si>
  <si>
    <t>POL-2123</t>
  </si>
  <si>
    <t>EXT. DE GARANTIA 12 MESES ADICIONALES EN PCGHIA-2002</t>
  </si>
  <si>
    <t>PCGHIA-2002A</t>
  </si>
  <si>
    <t>POL-2121</t>
  </si>
  <si>
    <t>EXT. DE GARANTIA 12 MESES ADICIONALES EN PCGHIA-2001</t>
  </si>
  <si>
    <t>PCGHIA-2001A</t>
  </si>
  <si>
    <t>POL-2111</t>
  </si>
  <si>
    <t>EXT. DE GARANTIA 12 MESES ADICIONALES EN PCGHIA-2000</t>
  </si>
  <si>
    <t>PCGHIA-2000A</t>
  </si>
  <si>
    <t>POL-2109</t>
  </si>
  <si>
    <t>EXT. DE GARANTIA 12 MESES ADICIONALES EN PCGHIA-1954</t>
  </si>
  <si>
    <t>PCGHIA-1954A</t>
  </si>
  <si>
    <t>POL-2107</t>
  </si>
  <si>
    <t>EXT. DE GARANTIA 12 MESES ADICIONALES EN PCGHIA-1955</t>
  </si>
  <si>
    <t>PCGHIA-1955A</t>
  </si>
  <si>
    <t>POL-2105</t>
  </si>
  <si>
    <t>EXT. DE GARANTIA 12 MESES ADICIONALES EN PCGHIA-1992</t>
  </si>
  <si>
    <t>PCGHIA-1992A</t>
  </si>
  <si>
    <t>POL-2103</t>
  </si>
  <si>
    <t>EXT. DE GARANTIA 12 MESES ADICIONALES EN PCGHIA-1991</t>
  </si>
  <si>
    <t>PCGHIA-1991A</t>
  </si>
  <si>
    <t>POL-2101</t>
  </si>
  <si>
    <t>EXT. DE GARANTIA 12 MESES ADICIONALES EN PCGHIA-1990</t>
  </si>
  <si>
    <t>PCGHIA-1990A</t>
  </si>
  <si>
    <t>POL-2099</t>
  </si>
  <si>
    <t>EXT. DE GARANTIA 12 MESES ADICIONALES EN PCGHIA-1960</t>
  </si>
  <si>
    <t>PCGHIA-1960A</t>
  </si>
  <si>
    <t>POL-2097</t>
  </si>
  <si>
    <t>EXT. DE GARANTIA 12 MESES ADICIONALES EN PCGHIA-1959</t>
  </si>
  <si>
    <t>PCGHIA-1959A</t>
  </si>
  <si>
    <t>POL-2095</t>
  </si>
  <si>
    <t>GHIA DESKTOP APU A6 6400 X2 3.9 GHZ/4GB/1TB/DVD+RW/LM21-1/MT-N/W8.1BING</t>
  </si>
  <si>
    <t>PCGHIA-2046</t>
  </si>
  <si>
    <t>PCGHIA-2045</t>
  </si>
  <si>
    <t>PCGHIA-2044</t>
  </si>
  <si>
    <t>GHIA DESKTOP CORE i3 4150 3.5 GHZ/4GB/1TB/DVD+RW/LM6-1/SFF-R/W8.1</t>
  </si>
  <si>
    <t>PCGHIA-2041</t>
  </si>
  <si>
    <t>GHIA DESKTOP AMD KABINI 3850 X4 1.3 GHZ/2GB/500GB/DVD+RW/LM6-1/SFF-ROJO</t>
  </si>
  <si>
    <t>PCGHIA-2040</t>
  </si>
  <si>
    <t>GHIA DESKTOP CELERON QUAD CORE J1900 2.4 GHZ/2GB/500GB/DVD+RW/LM6-1/SFF-ROJO/W8.1BING</t>
  </si>
  <si>
    <t>PCGHIA-2039</t>
  </si>
  <si>
    <t>GHIA DESKTOP CELERON QUAD CORE J1900 2.4 GHZ/2GB/500GB/DVD+RW/LM6-1/SFF-ROJO</t>
  </si>
  <si>
    <t>PCGHIA-2038</t>
  </si>
  <si>
    <t>GHIA DESKTOP APU A4 6300 X2 3.7 GHZ/2GB/500GB//LM6-1/SFF-R</t>
  </si>
  <si>
    <t>PCGHIA-2035</t>
  </si>
  <si>
    <t>GHIA DESKTOP AMD KABINI E1-2100 X2 1.0 GHZ/4GB/500GB/DVD+RW/LM6-1/NIC-WL/SFF-R</t>
  </si>
  <si>
    <t>PCGHIA-2013</t>
  </si>
  <si>
    <t>PCGHIA-2007</t>
  </si>
  <si>
    <t>GHIA DESKTOP APU A6 6400 X2 3.9 GHZ/4GB/1TB/DVD+RW/LM21-1/MT-N</t>
  </si>
  <si>
    <t>PCGHIA-2006</t>
  </si>
  <si>
    <t>GHIA AIO SQUADRA 18.5" PENTIUM QC N3540 2.16-2.66GHZ/4GB/500GB/LM/WIFI+BT/WEBCAM/W8.1BING64</t>
  </si>
  <si>
    <t>PCGHIA-2001</t>
  </si>
  <si>
    <t>GHIA AIO SQUADRA 18.5" CELERON DC N2808 1.58-2.25GHZ/2GB/500GB/LM/WIFI+BT/WEBCAM/W8.1BING64</t>
  </si>
  <si>
    <t>PCGHIA-2000</t>
  </si>
  <si>
    <t>GHIA DESKTOP CORE I5 4440 3.1 GHZ/4GB/1TB/DVD+RW/LM6-1/SFF-N/W8.1PRO</t>
  </si>
  <si>
    <t>PCGHIA-1992</t>
  </si>
  <si>
    <t>GHIA DESKTOP CORE i3 4150 3.5 GHZ/4GB/1TB/DVD+RW/LM6-1/SFF-N/W8.1PRO</t>
  </si>
  <si>
    <t>PCGHIA-1991</t>
  </si>
  <si>
    <t>GHIA DESKTOP PENTIUM DUAL CORE G2030 3.0 GHZ/4GB/1TB/DVD+RW/LM6-1/SFF-N/W8.1PRO</t>
  </si>
  <si>
    <t>PCGHIA-1990</t>
  </si>
  <si>
    <t>GHIA DESKTOP MINI CELERON DC J1750 2.4 GHZ/4GB/SSD128GB/W8SL</t>
  </si>
  <si>
    <t>PCGHIA-1974</t>
  </si>
  <si>
    <t>GHIA DESKTOP CORE I7 4790 3.6 GHZ/8GB/1TB/DVD+RW/LM21-1/MT-N/W8.1PRO</t>
  </si>
  <si>
    <t>PCGHIA-1960</t>
  </si>
  <si>
    <t>GHIA DESKTOP CORE I7 4790 3.6 GHZ/8GB/1TB/DVD+RW/LM21-1/MT-N</t>
  </si>
  <si>
    <t>PCGHIA-1959</t>
  </si>
  <si>
    <t>GHIA DESKTOP CORE I7 4790 3.6 GHZ/8GB/2TB/DVD+RW/LM21-1/MT-N/W8.1</t>
  </si>
  <si>
    <t>PCGHIA-1956</t>
  </si>
  <si>
    <t>GHIA DESKTOP CORE I5 4440 3.1 GHZ/8GB/2TB/DVD+RW/LM21-1/MT-N/W8.1</t>
  </si>
  <si>
    <t>PCGHIA-1955</t>
  </si>
  <si>
    <t>GHIA DESKTOP CORE i3 4150 3.5 GHZ/4GB/1TB/DVD+RW/LM6-1/SFF-N/W8.1</t>
  </si>
  <si>
    <t>PCGHIA-1954</t>
  </si>
  <si>
    <t>GHIA DESKTOP CORE I7-3770 3.4 GHZ/8GB/1TB/LM21-1/MT-N/W8PRO</t>
  </si>
  <si>
    <t>PCGHIA-1842</t>
  </si>
  <si>
    <t>GHIA DESKTOP SEMPRON 145 2.8 GHZ/2GB/500GB/DVD+RW/LECTOR 6 EN 1/SFF-NEGRO/W8</t>
  </si>
  <si>
    <t>PCGHIA-1541</t>
  </si>
  <si>
    <t>HP AIO ELITE ONE 800 G1 CORE I7-4790S 3.2GHZ/ 8GB(1X8)/1TB/DVD-RW/LM/23 TOUCH/WIN8.1PRO-7PRO64/3-3-3</t>
  </si>
  <si>
    <t xml:space="preserve">K1L80LT#ABM </t>
  </si>
  <si>
    <t>PC-2161</t>
  </si>
  <si>
    <t>IDEACENTRE AIO C40-30 TOUCH PENTIUM DC 3558U 1.7GHZ/ 6GB/ 2TB/ 21.5FHD/ WIN 8.1 64BIT EM SP/ BLANCA</t>
  </si>
  <si>
    <t>F0B4004DLD</t>
  </si>
  <si>
    <t>PC-2160</t>
  </si>
  <si>
    <t>WORKSTATION HP Z440 TORRE XEON E5-1607 V3 3.1GHZ / 8GB / 1TB / NVIDIA K420 1GB / WIN PRO 8-7 / 3-3-3</t>
  </si>
  <si>
    <t>K7P29LT#ABM</t>
  </si>
  <si>
    <t>PC-2151</t>
  </si>
  <si>
    <t>WORKSTATION HP Z230 TORRE XEON E3-1271 V3 3.6GHZ / 8GB / 1TB / NVIDIA K620 2GB / WIN PRO 8-7 / 1-1-1</t>
  </si>
  <si>
    <t>L0P56LT#ABM</t>
  </si>
  <si>
    <t>PC-2150</t>
  </si>
  <si>
    <t>WORKSTATION HP Z230 SFF XEON E3-1231 3.4GHZ/ 8GB/ 1TB/ AMD FIRE PRO W2100 2GB/ WIN 8-7 PRO/ 1-1-1</t>
  </si>
  <si>
    <t>L0P53LT#ABM</t>
  </si>
  <si>
    <t>PC-2148</t>
  </si>
  <si>
    <t>WORKSTATION HP Z640 XEON E5-2620 2.4GHZ/ 16GB/ 2TB/ NVIDIA K620 2GB/ WINDOWS 8-7 PRO/ 3-3-3</t>
  </si>
  <si>
    <t>K7P49LT#ABM</t>
  </si>
  <si>
    <t>PC-2147</t>
  </si>
  <si>
    <t>HP WORKSTATION Z230 SFF E3-1226 V3 2.4 GHZ / 4GB / 1TB / NVIDIA K420 1GB / WINDOWS PRO 8-7 / 1-1-1</t>
  </si>
  <si>
    <t xml:space="preserve">L0P51LT#ABM </t>
  </si>
  <si>
    <t>PC-2145</t>
  </si>
  <si>
    <t>HP WORKSTATION Z230 TORRE XEON E3-1226 V3 / 4GB /1 TB / HD GRAPHICS P4600 / WIN PRO 8-7 / 1/1/1</t>
  </si>
  <si>
    <t>L0P55LT#ABM</t>
  </si>
  <si>
    <t>PC-2144</t>
  </si>
  <si>
    <t>HP COMPAQ 18-4205LA AIO AMD E1-6010 1.35GHZ / 4GB / 500GB / 18.5LED / LT7-1 / WINDOWS 8.1</t>
  </si>
  <si>
    <t>G3R62AA#ABM</t>
  </si>
  <si>
    <t>PC-2143</t>
  </si>
  <si>
    <t>PRECISION T7810 XEON E5-2680 2.5GHZ/ 64GB/ 4TB/ DVDRW/4GB NVIDIA QUADRO K5200 8GB/ WINDOWS 7 PRO</t>
  </si>
  <si>
    <t>62064824</t>
  </si>
  <si>
    <t>PC-2142</t>
  </si>
  <si>
    <t>PRECISION T5810 XEON E5-1650 3.5GHZ / 32GB / 256GBSSD / 1TB / DVDRW/ QUADRO K4200 4GB/ WINDOWS 7 PRO</t>
  </si>
  <si>
    <t>62064815</t>
  </si>
  <si>
    <t>PC-2141</t>
  </si>
  <si>
    <t>PRECISION DELL T5810 XEON E5-1620 3.5GHZ/ 8GB/ 500GB/ DVDRW/ NVIDIA QUADRO K620 2GB/ WINDOWS 7 PRO</t>
  </si>
  <si>
    <t>62064804</t>
  </si>
  <si>
    <t>PC-2138</t>
  </si>
  <si>
    <t>PRECISION DELL T1700 XEON E3-1241 3.5GHZ/ 16GB/ DVDRW/ 256GBSSD/ NVIDIA QUADROK2200 4GB/ WIN 7 PRO</t>
  </si>
  <si>
    <t>62064793</t>
  </si>
  <si>
    <t>PC-2137</t>
  </si>
  <si>
    <t>PRECISION DELL T1700 XEON E3-1241 3.5GHZ / 8GB/ DVDRW / 1TB / NVIDIA QUADRO K420 1GB / WINDOWS 7 PRO</t>
  </si>
  <si>
    <t>62064768</t>
  </si>
  <si>
    <t>PC-2135</t>
  </si>
  <si>
    <t>HP AIO ELITE ONE 800 G1 CORE I5-4590S 3.0GHZ/ 8GB/ 500GB/ NO OPTICO/ 23/ WIN 8.1PRO64/ WI-FI/ 3-3-3</t>
  </si>
  <si>
    <t>K6Q63LT#ABM</t>
  </si>
  <si>
    <t>PC-2126</t>
  </si>
  <si>
    <t>HP AIO ELITE ONE 800 G1 CORE I5-4590S 3.0GHZ/ 8GB/ 1TB/ NO OPTICO/ 23 TOUCH/ WIN8.1PRO/W7PRO64/3-3-3</t>
  </si>
  <si>
    <t>K6Q64LT#ABM</t>
  </si>
  <si>
    <t>PC-2125</t>
  </si>
  <si>
    <t>HP AIO PRO ONE 400 G1 CORE I3-4160T 3.1GHZ/ 4GB/ 1TB/ NO OPTICO/ 19.5/ WIN 8.1PRO/ WIN 7PRO64/1-1-1</t>
  </si>
  <si>
    <t>L9E81LT#ABM</t>
  </si>
  <si>
    <t>PC-2124</t>
  </si>
  <si>
    <t>HP AIO PRO ONE 400 CORE I3-4330T 3.0HGZ/ 8GB/ 1TB/ NO OPTICO/ 21.5TOUCH/ WIN 8.1PRO/ WIN7PRO64/1-1-1</t>
  </si>
  <si>
    <t>L9E82LT#ABM</t>
  </si>
  <si>
    <t>PC-2123</t>
  </si>
  <si>
    <t>HP AIO 18 BUSINESS INTEL QUAD CORE J2900 2.67GHZ/ 500GB / 4GB / DVD-RW / WINDOWS 8.1 64 / 1-1-1</t>
  </si>
  <si>
    <t>G5R30LT#ABM</t>
  </si>
  <si>
    <t>PC-2122</t>
  </si>
  <si>
    <t>INSPIRON 3646 CELERON J1800 UP TO 2.5 GHZ / 4GB / 500GB / DVD / WINDOWS 8.1 / MCAFEE 15 MONTHS</t>
  </si>
  <si>
    <t>ID3646_CEL450BW8BS_5</t>
  </si>
  <si>
    <t>PC-2121</t>
  </si>
  <si>
    <t>OPTIPLEX 9020MT CORE I5 4590 3.3GHZ / 4GB / 500GB / NO MONITOR / DVDRW / WINDOWS 7PRO-WINDOS 8.1PRO</t>
  </si>
  <si>
    <t>O902MTI5S850W7P3W</t>
  </si>
  <si>
    <t>PC-2119</t>
  </si>
  <si>
    <t>OPTIPLEX 9020SFF CORE I7 4790 HASTA 4.0GHZ/ 8GB / 1TB/ DVDRW /WINDOWS 7 PRO - WINDOWS 8 PRO</t>
  </si>
  <si>
    <t>O902SFI7S81TW7P3W</t>
  </si>
  <si>
    <t>PC-2118</t>
  </si>
  <si>
    <t>OPTIPLEX 3030 AIO TOUCH CORE I5 4590S 3.0GHZ / 4GB / 500GB / DVDRW / 19.5 / WIND 7PRO - WIND 8.1PRO</t>
  </si>
  <si>
    <t>O303AIOTI5S45W7P3W</t>
  </si>
  <si>
    <t>PC-2117</t>
  </si>
  <si>
    <t>XPS 8700 DELL 4TA GEN CORE I7 4790 HASTA 4.0GHZ/16GB / 2TB / BLURAY / WINDOWS 8.1/ RADEON R9 270 2GB</t>
  </si>
  <si>
    <t>X8700_I7G162TBW8S_1</t>
  </si>
  <si>
    <t>PC-2114</t>
  </si>
  <si>
    <t>THIN CLIENT HP T520 THIN PRO 32/4GB / 8GB / AMD RADEON HD INTEGRADO / 3-3-0</t>
  </si>
  <si>
    <t>J6D57UA#ABM</t>
  </si>
  <si>
    <t>PC-2110</t>
  </si>
  <si>
    <t>HP PRESARIO 100-406LA AMD E1-6010 1.35GHZ / 4GB / 500GB / DVDRW / LT7-1 / WINDOWS 8.1</t>
  </si>
  <si>
    <t>G3R61AA#ABM</t>
  </si>
  <si>
    <t>PC-2109</t>
  </si>
  <si>
    <t>HP PAVILION 500-505LA AMD A6-7400K 3.50GHZ / 8GB / 1TB / DVDRW / WINDOWS 8.1</t>
  </si>
  <si>
    <t>K5F92AA#ABM</t>
  </si>
  <si>
    <t>PC-2108</t>
  </si>
  <si>
    <t>ACER VERITON VX4630G-SI749X CORE I7-4790 3.6GHZ/ 8GB/ 1TB/ DVD/ VIDEO 2GB TPM/ WINDOWS 7-8 PRO DUAL</t>
  </si>
  <si>
    <t>DT.VLAAL.004</t>
  </si>
  <si>
    <t>PC-2095</t>
  </si>
  <si>
    <t>ACER AIO AZ3-615-MT26 PENTIUM G3220T 2.6 GHZ / 8GB / 2TB / 23 / WINDOWS 8</t>
  </si>
  <si>
    <t>DQ.SVAAL.009</t>
  </si>
  <si>
    <t>PC-2094</t>
  </si>
  <si>
    <t>ACER AIO AZC-606-MO22 CELERON DUAL CORE J1800 2.41 GHZ / 4GB / 1TB / DVD / 19.5 / WINDOWS 8.1 BING</t>
  </si>
  <si>
    <t>DQ.SWDAL.001</t>
  </si>
  <si>
    <t>PC-2093</t>
  </si>
  <si>
    <t>ACER AIO AZC-606-MT28 CELERON DUAL CORE J1800 2.41 GHZ / 4GB / 1TB / DVD / 19.5 / WINDOWS 8.1</t>
  </si>
  <si>
    <t>DQ.SWDAL.004</t>
  </si>
  <si>
    <t>PC-2092</t>
  </si>
  <si>
    <t>ACER AIO DA222HQL BMJCZ NVIDIA TEGRA 3 QC T33 1.6GHZ/1GB/16GB/21.5 TOUCH/ANDROID 4.2.2/SIN TEC/MOUSE</t>
  </si>
  <si>
    <t>UM.WD2AA.001</t>
  </si>
  <si>
    <t>PC-2091</t>
  </si>
  <si>
    <t>HP THIN CLIENT T620 W7 EMBEDDED STANDARD FLASH 16 GB RAM 4GB AMD RADEON HD 8280E INTEGRADO WIRELESS</t>
  </si>
  <si>
    <t>F5A58AA#ABM</t>
  </si>
  <si>
    <t>PC-2088</t>
  </si>
  <si>
    <t>HP THIN CLIENT T620 W7 EMBEDDED STANDARD FLASH 16 GB RAM 4GB AMD RADEON HD 8280E INTEGRADO</t>
  </si>
  <si>
    <t>F5A53AA#ABM</t>
  </si>
  <si>
    <t>PC-2087</t>
  </si>
  <si>
    <t>IDEACENTRE H30-50 INTEL CORE I3 4150 3.5GHZ/ 4GB/ 500GB/ VIDEO INT/ DVD /CARD READER/ WIN 8.1 PRO 64</t>
  </si>
  <si>
    <t>90B9004NAR</t>
  </si>
  <si>
    <t>PC-2086</t>
  </si>
  <si>
    <t>HP PAVILION 23-P110LA AIO CORE I5 4590 4G 3.0GHZ / 12GB / 2TB / 23 TOUCH / LT7-1 / WINDOWS 8.1</t>
  </si>
  <si>
    <t>J5U41AA#ABM</t>
  </si>
  <si>
    <t>PC-2085</t>
  </si>
  <si>
    <t>HP PRO DESK 400 G1 SFF CORE I3 4130 3.5GHZ/8GB(2X4GB)/500GB/SIN DVD-RW/WIN8.1PRO-DOWN7/1-1-1</t>
  </si>
  <si>
    <t>K6Q38LT#ABM</t>
  </si>
  <si>
    <t>PC-2084</t>
  </si>
  <si>
    <t>HP PRO DESK 600 G1 SFF CORE I3 4330 3.5GHZ/8GB(2X4GB)/ 500GB/SIN DVD-RW/ WIN 8.1PRO-DOWN 7PRO/1-1-1</t>
  </si>
  <si>
    <t>K6Q39LT#ABM</t>
  </si>
  <si>
    <t>PC-2083</t>
  </si>
  <si>
    <t>HP PAVILION 19-2206LA AIO QUAD CORE AMD A4-5000 1.50GHZ / 4GB / 1TB / 19.5 / DVDRW / LT7-1 / WIN 8.1</t>
  </si>
  <si>
    <t>J5U26AA#ABM</t>
  </si>
  <si>
    <t>PC-2082</t>
  </si>
  <si>
    <t>THINKCENTRE M73E SFF PENTIUM DC G3240 3.1GHZ/4GB/500GB/DVD/VIDEO INT/GIGABIT/CARD READER/WIN 8.1 PRO</t>
  </si>
  <si>
    <t>10B4A0TMLS</t>
  </si>
  <si>
    <t>PC-2080</t>
  </si>
  <si>
    <t>ACER ATC-605-MO23 INTEL CORE I5 4460 3.2GHZ / 8GB / 2TB / DVDRW / WINDOWS 8 / NEGRO</t>
  </si>
  <si>
    <t>DT.SRQAL.004</t>
  </si>
  <si>
    <t>PC-2079</t>
  </si>
  <si>
    <t>IDEACENTRE H30-05 AMD 63100 1.80GHZ/ 4GB/ 500GB/ CARD READER/ VIDEO INT/ DVD/ WIFI BGN/ WIN 8.1 BING</t>
  </si>
  <si>
    <t>90BJ002DAR</t>
  </si>
  <si>
    <t>PC-2078</t>
  </si>
  <si>
    <t>HP PRO DESK 405 G2 MT AMD A8-6410 2.4GHZ QUAD CORE/8GB(2X4GB)/1TB/DVD-RW/WIN8.1PRO DWN 764BITS/1-1-1</t>
  </si>
  <si>
    <t>K6Q33LT#ABM</t>
  </si>
  <si>
    <t>PC-2074</t>
  </si>
  <si>
    <t>HP PRO DESK 405 G2 MT AMD A4-6250 2.0 QUAD CORE 2.0GHZ/4GB(1X4GB)/500GB/DVDRW/WIN8.1PRO-64BITS/1-1-1</t>
  </si>
  <si>
    <t>K1L89LT#ABM</t>
  </si>
  <si>
    <t>PC-2073</t>
  </si>
  <si>
    <t>HP PRO DESK 405 G2 MT AMD E1-6050 2.0GHZ / 4GB(1X4GB) / 500GB / DVDRW / WINDOWS 8.1 / 1-1-1</t>
  </si>
  <si>
    <t>K6Q32LT#ABM</t>
  </si>
  <si>
    <t>PC-2072</t>
  </si>
  <si>
    <t>IDEACENTRE AIO C40-30 INTEL DUAL CORE I3-4005U 1.7GHZ/ 4GB/ 1TB/ 21.5 TOUCH FHD/ WINDOS 8.1EM/BLANCA</t>
  </si>
  <si>
    <t>F0B4004ELD</t>
  </si>
  <si>
    <t>PC-2068</t>
  </si>
  <si>
    <t>IDEACENTRE AIO A740 INTEL CORE I7 4558U 2.8GHZ/ 8GB/ 1TB/ 27FHD TOUCH/ NVIDIA GT840A 2GB/ WIN 8.1 EM</t>
  </si>
  <si>
    <t>F0AM0071AR</t>
  </si>
  <si>
    <t>PC-2067</t>
  </si>
  <si>
    <t>IDEACENTRE AIO C40-30 PENTIUM DUAL CORE 3558U 1.7GHZ/ 8GB/ 1TB/21.5FHD/DVDRW/WIN 8.1 EM/BLANCA</t>
  </si>
  <si>
    <t>F0B4001RAR</t>
  </si>
  <si>
    <t>PC-2066</t>
  </si>
  <si>
    <t>IDEACENTRE AIO C260 CELERON DC J1800 2.41GHZ/ 2GB/ 500GB/ 19.5/ L-M/ WIFI/ WINDOS 8.1 BING/BLANCA</t>
  </si>
  <si>
    <t>57327814</t>
  </si>
  <si>
    <t>PC-2065</t>
  </si>
  <si>
    <t>10BBA0LCLS</t>
  </si>
  <si>
    <t>PC-2064</t>
  </si>
  <si>
    <t>THINKCENTRE M73 TINY INTEL PENTIUM DC G3240T 2.7 GHZ/4GB/ 500GB/GIGABIT/ WIN8.1 PRO 64 DG WIN 7 PRO</t>
  </si>
  <si>
    <t>10AYA038LS</t>
  </si>
  <si>
    <t>PC-2063</t>
  </si>
  <si>
    <t>THINKCENTRE M73E TINY INTEL CELERON DC G1840T 2.5 GHZ/4GB/500GB/VIDEO INT/GIGABIT/WIN 8.1 SL 64</t>
  </si>
  <si>
    <t>10AYA037LM</t>
  </si>
  <si>
    <t>PC-2062</t>
  </si>
  <si>
    <t>THINKCENTRE M73 TORRE CORE I3 4150 3.5GHZ/4GB/500GB/DVDRW/VIDEO INT/GIGABIT/CARD READER/WIN 8.1PRO64</t>
  </si>
  <si>
    <t>10B2A00SLS</t>
  </si>
  <si>
    <t>PC-2061</t>
  </si>
  <si>
    <t>THINKCENTRE AIO EDGE 73Z CORE I3-4150 3.5GHZ/4GB/500GB/20/DVD/WIFI+BT/CAM/WIN7 PRO 64/ WIN8.1 PRO64</t>
  </si>
  <si>
    <t>10BD00FGLS</t>
  </si>
  <si>
    <t>PC-2059</t>
  </si>
  <si>
    <t xml:space="preserve"> IDEACENTRE AIO C470 INTEL CELERON  DUAL CORE C1.4GHZ/2GB/500GB/DVDRW/ 21.5 LED/BLANCO/FREEDOS</t>
  </si>
  <si>
    <t>57330904</t>
  </si>
  <si>
    <t>PC-2058</t>
  </si>
  <si>
    <t>THINKCENTRE AIO EDGE 73Z PENTIUM DC G3240 3.1GHZ/4GB/500GB/20/DVD RW/WIFI+BT/CAM/WIN 7 PRO WIN 8.1 P</t>
  </si>
  <si>
    <t>10BD00FFLS</t>
  </si>
  <si>
    <t>PC-2057</t>
  </si>
  <si>
    <t>THIN CLIENT - SAMSUNG TC19W - TERA2321 1.0GHZ DUAL - DDR3 512MB - (WES7) - NEGRO</t>
  </si>
  <si>
    <t>LF19TOWHBFM/ZA</t>
  </si>
  <si>
    <t>PC-2056</t>
  </si>
  <si>
    <t>THIN CLIENT - SAMSUNG  TX-WN - TERA2321 1.0GHZ DUAL - DDR3 512MB - NEGRO</t>
  </si>
  <si>
    <t>LF-TXWNF/ZA</t>
  </si>
  <si>
    <t>PC-2055</t>
  </si>
  <si>
    <t>THIN CLIENT - SAMSUNG NC241 - TERA2321 1.0GHZ DUAL - DDR3 512MB - NEGRO</t>
  </si>
  <si>
    <t>LF24NEBHBNM/ZA</t>
  </si>
  <si>
    <t>PC-2054</t>
  </si>
  <si>
    <t>THIN CLIENT - SAMSUNG NXN2N - TERA2321 1.0GHZ DUAL - DDR3 512MB - NEGRO</t>
  </si>
  <si>
    <t>LF-NXN2N/ZA</t>
  </si>
  <si>
    <t>PC-2053</t>
  </si>
  <si>
    <t>HP ELITE DESK 800 G1 TW CORE I7 4770 3.4GHZ /8GB (2X4GB)/500GB /SIN DVD-RW / WIN8.1PRO-W7PR64/ 1-1-1</t>
  </si>
  <si>
    <t>K6Q40LT#ABM</t>
  </si>
  <si>
    <t>PC-2051</t>
  </si>
  <si>
    <t>HP ELITE DESK 700 G1 SFF CORE I5 4590 3.3GHZ/8GB(1X8GB)/1 TB/SIN DVD /W 8.1PRO-7RO64/3-3-3</t>
  </si>
  <si>
    <t>K6P02LT#ABM</t>
  </si>
  <si>
    <t>PC-2050</t>
  </si>
  <si>
    <t>INSPIRON 23 5348 AIO CORE I5 4460S HASTA 3.4GHZ / 8GB /1TB / DVDRW / 23 / WINDOWS 8.1 /MCAFEE 15 MES</t>
  </si>
  <si>
    <t>IO5348_I5T81TBW8S_5</t>
  </si>
  <si>
    <t>PC-2048</t>
  </si>
  <si>
    <t>WORKSTATION HP Z840 TORRE XEON E5-2650 V3 2.3 GHZ /128GB / 16GB / WINDOWS 8.1 P64 / DGW7P64 / 3-3-3</t>
  </si>
  <si>
    <t>K7P44LA#ABM</t>
  </si>
  <si>
    <t>PC-2033</t>
  </si>
  <si>
    <t>ACER AIO AZC-606-MB27 PENTIUM QUAD CORE J2900 2M CACHE 2.67 GHZ / 8GB/ 1TB / 19.5 / WINDOWS 8</t>
  </si>
  <si>
    <t>DQ.SUTAL.001</t>
  </si>
  <si>
    <t>PC-2031</t>
  </si>
  <si>
    <t>ACER AIO TOUCH AZ1-621-MD20 CELERON QUAD CORE N2930 1.8GHZ/ 4GB/ 1TB/ LED 21.5 TOUCH/ WINDOWS 8</t>
  </si>
  <si>
    <t>DQ.SXBAL.001</t>
  </si>
  <si>
    <t>PC-2028</t>
  </si>
  <si>
    <t>HP ELITE DESK 705 SFF AMD A10 7850B 3.7 GHZ / 1TB/ 8GB / DVD-RW / WINDOWS 8.1- 7PRO / 3-3-3</t>
  </si>
  <si>
    <t>IDEACENTRE AIO B50-30 CORE I5 QC 2.9GHZ / 8GB / 2TB / 23.8 TOUCH / WINDOWS 8.1 EM / PLATA</t>
  </si>
  <si>
    <t>F0AU005QAR</t>
  </si>
  <si>
    <t>PC-1992</t>
  </si>
  <si>
    <t>IDEACENTRE AIO C260 CELERON DC J1800 2.41GHZ/ 4GB/ 1TB/ 19.5/DVDRW/WIFI/WDMI OUT/WIN 8.1 BING/BLANCA</t>
  </si>
  <si>
    <t>57327813</t>
  </si>
  <si>
    <t>PC-1991</t>
  </si>
  <si>
    <t>THINKCENTRE M53 TINY CELERON DC J1800 2.41GHZ/2GB/500GB/VIDEO INT/FREEDOS</t>
  </si>
  <si>
    <t>IDEACENTRE H30-00 CELERON DC J1800 2.41GHZ/4GB/500GB/CARD READER/VIDEO INT/DVD/WIFI BGN/WIN 8.1 BING</t>
  </si>
  <si>
    <t>90C2003AAR</t>
  </si>
  <si>
    <t>PC-1973</t>
  </si>
  <si>
    <t>IDEACENTRE H30-00 CELERON DC J1800 2.58GHZ/ 2GB/ 500GB/ VIDEO INT/ DVD/ WIFI BGN/ FREEDOS</t>
  </si>
  <si>
    <t>90C20039LD</t>
  </si>
  <si>
    <t>PC-1972</t>
  </si>
  <si>
    <t>IDEACENTRE AIO S20-00 CELERON DC 2.41GHZ/ 2GB/ 500GB/ 19.5/ DVD/ GRAFICOS INT/ HDMI/ WIFI/ FREEDOS</t>
  </si>
  <si>
    <t>F0AY0010LD</t>
  </si>
  <si>
    <t>PC-1971</t>
  </si>
  <si>
    <t>IDEACENTRE AIO S20-00 CELERON DC 2.41GHZ/ 4GB/ 500GB/ 19.5/ DVD/ GRAFICOS INT/HDMI/WIFI/WIN 8.1 BING</t>
  </si>
  <si>
    <t>F0AY0022AR</t>
  </si>
  <si>
    <t>PC-1970</t>
  </si>
  <si>
    <t>IDEACENTRE AIO S20-00 CELERON DC 2.41GHZ/ 4GB/ 500GB/ 19.5/DVD/GRAFICOS INT/HDMI/WIFI/WIN 8.1 PRO 64</t>
  </si>
  <si>
    <t>F0AY001EAR</t>
  </si>
  <si>
    <t>PC-1969</t>
  </si>
  <si>
    <t>INSPIRON 20 AIO TOUCH CORE I3 4150T 3.0GHZ / 8GB / 1TB / DVDRW / 20 / WINDOWS 8.1 / MCAFEE 15 MONT</t>
  </si>
  <si>
    <t>IO3048_I3T81TBW8S_1</t>
  </si>
  <si>
    <t>PC-1933</t>
  </si>
  <si>
    <t>OPTIPLEX 3020SFF CORE I5 4590 3.3GHZ / 4GB / 500GB / NO MONITOR / DVDRW / WIN 7 PRO WIN 8.1 PRO / 3Y</t>
  </si>
  <si>
    <t>OPTIPLEX 3030 AIO TOUCH CORE I3 4150 3.5GHZ/ 4GB / 500GB / DVDRW /19.5 / WINDOWS 7PRO - WIN 8.1PRO</t>
  </si>
  <si>
    <t>IDEACENTRE AIO C260 CELERON 2.41GHZ / 4GB / 500GB / DVD / 19.5 TOUCH / WIN 8.1 / BLANCA</t>
  </si>
  <si>
    <t>ACER ASPIRE ATC-605-M024 CORE I7 4770 3.4GB/ 12GB/ 2TB/ DVD/ AMD R7-240 2GB VIDEO/ WIN 8.1 NEGRO</t>
  </si>
  <si>
    <t>DT.SRQAL.005</t>
  </si>
  <si>
    <t>PC-1910</t>
  </si>
  <si>
    <t>VERITON VX2631G-SI413F CORE I3 4130 3.4GHZ/ 4GB/ 500GB/ DVD/ FREEDOS/ SMALL FORM FACTOR 10 L</t>
  </si>
  <si>
    <t>WORKSTATION HP Z230 SFF XEON E3-1245V 3.4/8GB/1TB/HD GRAPHICS P4600/WIN 8-7 3/3/3</t>
  </si>
  <si>
    <t>HP WORKSTATION Z620 XEON E5-2603 1.8GHZ / 8GB / 500GB / TARJETA QUADRO K600 1GB / WINDOWS 8-7</t>
  </si>
  <si>
    <t>F1K69LA#ABM</t>
  </si>
  <si>
    <t>PC-1716</t>
  </si>
  <si>
    <t>WORKSTATION HP Z230 SFF E3-1225V 3.2GHZ / 4GB / 500GB / AMD V3900 1GB / WINDOWS 8-7 / 1-1-1</t>
  </si>
  <si>
    <t>WORKSTATION HP Z230 TORRE XEON E3-1245V 3.4GHZ/ 4GB/ 500GB/ HD GRAPHICS P4600/ WIN 8-7 / 1-1-1</t>
  </si>
  <si>
    <t>DVD WRITER 24 X SATA SAMSUNG / TSST  NEGRO OEM  (CON LOGO)</t>
  </si>
  <si>
    <t>SH-224FB/BSBE</t>
  </si>
  <si>
    <t>MCW-262</t>
  </si>
  <si>
    <t>DVD WRITER SATA HP 9.5 PARA PROLIANT GEN9</t>
  </si>
  <si>
    <t>726537-B21</t>
  </si>
  <si>
    <t>MCW-261</t>
  </si>
  <si>
    <t>SH-208GB/RSBS</t>
  </si>
  <si>
    <t>MCW-260</t>
  </si>
  <si>
    <t>SH-224FB/BEBE</t>
  </si>
  <si>
    <t>MCW-259</t>
  </si>
  <si>
    <t xml:space="preserve">DVD WRITER 8X DUAL LAYER USB 2.0 LG EXTERNO SLIM EN CAJA BLANCO W 8.1 COMP MAC </t>
  </si>
  <si>
    <t>GP65NW60</t>
  </si>
  <si>
    <t>MCW-256</t>
  </si>
  <si>
    <t>DVD WRITER 8X DUAL LAYER USB 2.0 LG EXTERNO SLIM EN CAJA NEGRO W 8.1 COMT MAC OSX</t>
  </si>
  <si>
    <t>GP65NB60</t>
  </si>
  <si>
    <t>MCW-255</t>
  </si>
  <si>
    <t>BD WRITER BLURAY 6 X USB 2.0 SAMSUNG EXTERNO SLIM EN CAJA NEGRO 3D</t>
  </si>
  <si>
    <t>SE-506CB/MIBD</t>
  </si>
  <si>
    <t>MCW-233</t>
  </si>
  <si>
    <t>DVD WRITER 8X LENOVOS MULTIBURNER/ULTRASLIM/INTERNO/SATA</t>
  </si>
  <si>
    <t>46M0902</t>
  </si>
  <si>
    <t>MCW-220</t>
  </si>
  <si>
    <t>MULTIFUNCIONAL LASER MONOCROMATICO BROTHER MFCL2700DW, 27 PPM, IMPRESION DUPLEX</t>
  </si>
  <si>
    <t>MFCL2700DW</t>
  </si>
  <si>
    <t>PR-1717</t>
  </si>
  <si>
    <t>MULTIFUNCIONAL LASER MONOCROMATICO BROTHER 3 EN 1 DCP8150DN, 40 PPM, CONEXION ETHERNET, CAMA LEGAL</t>
  </si>
  <si>
    <t>DCP8150DN</t>
  </si>
  <si>
    <t>PR-1715</t>
  </si>
  <si>
    <t>MULTIFUNCIONAL LED COLOR OKI MC780 42 PPM 30PPM FULL DUPLEX RED/USB 150K PAG CMENSUAL</t>
  </si>
  <si>
    <t>62439701</t>
  </si>
  <si>
    <t>PR-1709</t>
  </si>
  <si>
    <t>MULTIFUNCIONAL LASER A COLOR KONICA MINOLTA BIZHUB C3110, 32 PPM, VOL. 120K, DUPLEX, RED</t>
  </si>
  <si>
    <t>A6DT011</t>
  </si>
  <si>
    <t>PR-1705</t>
  </si>
  <si>
    <t>MULTIFUNCIONAL OFFICEJET PRO HP X476 DW (PR-1457) CON 4 TINTAS DE REGALO (ONE BOX)</t>
  </si>
  <si>
    <t>L8J76A#AKY</t>
  </si>
  <si>
    <t>PR-1701</t>
  </si>
  <si>
    <t>MULTIFUNCIONAL SAMSUNG SL-M4580FX, 45 PPM NEGRO - IMPRESION / COPIA / ESCANER / FAX</t>
  </si>
  <si>
    <t>SL-M4580FX/XAX</t>
  </si>
  <si>
    <t>PR-1695</t>
  </si>
  <si>
    <t xml:space="preserve">MULTIFUNCIONAL DE INYECCION BROTHER MFCJ4420DW, 35 PPM NEGRO/ 27 PPM COLOR, WI-FI, FULL DUPLEX </t>
  </si>
  <si>
    <t>MFCJ4420DW</t>
  </si>
  <si>
    <t>PR-1693</t>
  </si>
  <si>
    <t>MULTIFUNCIONAL EPSON L455, 33PPM N, 15PPM C, USB, WI FI, MICRO SD, PANEL, TINTA CONTINUA, ECOTANK</t>
  </si>
  <si>
    <t>C11CE24301</t>
  </si>
  <si>
    <t>PR-1692</t>
  </si>
  <si>
    <t>MULTIFUNCIONAL LASER BROTHER MFCL2740DW, 32 PPM NEGRO, FULL DUPLEX, WI-FI, ETHERNET, USB</t>
  </si>
  <si>
    <t>MFCL2740DW</t>
  </si>
  <si>
    <t>PR-1691</t>
  </si>
  <si>
    <t>MULTIFUNCIONAL LASER BROTHER DCPL2540DW, 30 PPM, DUPLEX, WI-FI, ETHERNET,ADF Y USB 2.0</t>
  </si>
  <si>
    <t>DCPL2540DW</t>
  </si>
  <si>
    <t>PR-1689</t>
  </si>
  <si>
    <t>MULTIFUNCIONAL LASER LEXMARK MX910DE 45PPM NEGRO, A3,  DUPLEX, ETASK</t>
  </si>
  <si>
    <t>26Z0100</t>
  </si>
  <si>
    <t>PR-1688</t>
  </si>
  <si>
    <t>MULTIFUCIONAL LASER CANON IMAGECLASS MF 229DW, 28 PPM. MEN 10,000P, WIFI,DUPLEX,UI, IMP, ESCANER, CO</t>
  </si>
  <si>
    <t>9540B009AA</t>
  </si>
  <si>
    <t>PR-1685</t>
  </si>
  <si>
    <t>MULTIFUCIONAL LASER CANON IMAGECLASS MF 227W, 28 PPM. MEN 10,000P, WIFI,DUPLEX,UI, IMP, ESCANER, COP</t>
  </si>
  <si>
    <t>9540B013AA</t>
  </si>
  <si>
    <t>PR-1684</t>
  </si>
  <si>
    <t>MULTIFUCIONAL LASER CANON IMAGECLASS MF212W, 24 PPM. MEN 8,000P WIFI, UI, IMP, ESCANER, COPIADORA</t>
  </si>
  <si>
    <t>9540B056AA</t>
  </si>
  <si>
    <t>PR-1682</t>
  </si>
  <si>
    <t>MULTIFUCIONAL LASER CANON IMAGECLASS MF216N, 24 PPM. MEN 8,000P IMP OFICIO, UI, IMP, ESCAN, COP, FAX</t>
  </si>
  <si>
    <t>9540B043AA</t>
  </si>
  <si>
    <t>PR-1681</t>
  </si>
  <si>
    <t>SL-M2885FW/XAX</t>
  </si>
  <si>
    <t>MULTIFUNCIONAL EPSON M200, 35 PPM ,USB, ETHERNET ,MONOCROMATICA,ADF,TINTA CONTINUA, ECOTANK</t>
  </si>
  <si>
    <t>MULTIFUNCIONAL EPSON EXPRESSION XP-411, INYECCION,33PPM N,15PPM C, USB/WI FI, LCD, LECTOR MEMORIAS</t>
  </si>
  <si>
    <t>MULTIFUNCIONAL LASER MONO KONICA MINOLTA. MODELO BIZHUB 25E (25 PPM/DUPLEX/RED/2400X600/ 4 EN 1)</t>
  </si>
  <si>
    <t>DD1361/T</t>
  </si>
  <si>
    <t>MULTIFUNCIONAL INYECCION DE TINTA BROTHER MFCJ6920DW, 22 PPM NEGRO / 20 PPM COLOR</t>
  </si>
  <si>
    <t>MULTIFUNCIONAL DE INYECCION BROTHER MFCJ6720DW, 22 PPM NEGRO / 20 PPM A COLOR</t>
  </si>
  <si>
    <t>8331B004AD</t>
  </si>
  <si>
    <t>MULTIFUNCIONAL LASER SL-M4072FD 40PPM N - COPIA,IMPRIME,SCANER Y FAX/CAMA LEGAL/100 MIL CLICLO X MES</t>
  </si>
  <si>
    <t>SL-M4072FD/XAX</t>
  </si>
  <si>
    <t>PR-1503</t>
  </si>
  <si>
    <t>MULTIFUNCIONAL LASER LEXMARK MX511DE, 45 PPM NEGRA, DUPLEX, ETASK</t>
  </si>
  <si>
    <t>MULTIFUNCIONAL EPSON M205, 35 PPM ,USB, WI FI ,MONOCROMATICA,ADF,TINTA CONTINUA, ECOTANK</t>
  </si>
  <si>
    <t>MULTIFUNCIONAL EPSON L555, 33PPM N,15PPM C, USB, WI FI, ADF, FAX, TINTA CONTINUA, ECOTANK</t>
  </si>
  <si>
    <t>MULTIFUNCIONAL COPIADORA LASER OKI MB461+LP 47 PPM FULL DUPLEX CAMA OFICIO RED USB</t>
  </si>
  <si>
    <t>MULTIFUNCIONAL EPSON L210, 27PPM N 15PPM C USB TINTA CONTINUA, ECOTANK</t>
  </si>
  <si>
    <t>MULTIFUNCIONAL EPSON L355 33PPM N 15PPM C USB, WI FI, TINTA CONTINUA, ECOTANK</t>
  </si>
  <si>
    <t>MULTIFUNCIONAL EPSON L350, 33PPM N ,15PPM C, USB, TINTA CONTINUA, ECOTANK</t>
  </si>
  <si>
    <t>CARRITO INTELIGENTE DE ALMACENAMIENTO Y RECARGA PARA HASTA 50 TABLETS VIA USB</t>
  </si>
  <si>
    <t>PFT 100M</t>
  </si>
  <si>
    <t>MO-61</t>
  </si>
  <si>
    <t>MOUSE OPTICO EAGLE WARRIOR G13 GAMING USB NEGRO</t>
  </si>
  <si>
    <t>MOG13</t>
  </si>
  <si>
    <t>MS-999</t>
  </si>
  <si>
    <t>MOUSE OPTICO GENIUS INALAMBRICO MICRO TRAVELER 900S USB /OTG COMPATIBLE CON ANDROID NEGRO</t>
  </si>
  <si>
    <t xml:space="preserve">31030042119  </t>
  </si>
  <si>
    <t>MS-998</t>
  </si>
  <si>
    <t>MOUSE OPTICO GENIUS ALAMBRICO P/GAMERS X-G300 7 COLORES DE ILUMINACION USB NEGRO</t>
  </si>
  <si>
    <t xml:space="preserve">31040001100	</t>
  </si>
  <si>
    <t>MS-997</t>
  </si>
  <si>
    <t>MOUSE OPTICO LOGITECH M280 INALAMBRICO GRIS</t>
  </si>
  <si>
    <t>MOUSE OPTICO MICROSOFT INALAMBRICO MOBILE 1850 AZUL</t>
  </si>
  <si>
    <t>U7Z-00018</t>
  </si>
  <si>
    <t>MS-976</t>
  </si>
  <si>
    <t>MOUSE OPTICO ACTECK CON LECTOR DE MEMORIAS SD, MMC, TF CARD / USB / NEGRO</t>
  </si>
  <si>
    <t>TBML-100</t>
  </si>
  <si>
    <t>MS-972</t>
  </si>
  <si>
    <t>MOUSE OPTICO TRUE BASIC MO-130 2 BOTONES MAS SCROLL ALAMBRICO 800 DPI USB NEGRO</t>
  </si>
  <si>
    <t>MINI MOUSE OPTICO INALAMBRICO 2.4 GHZ BLANCO</t>
  </si>
  <si>
    <t>MINI MOUSE ACTECK OPTICO INALAMBRICO NEGRO</t>
  </si>
  <si>
    <t>WKMI-400</t>
  </si>
  <si>
    <t>MS-868</t>
  </si>
  <si>
    <t>MOUSE OPTICO PERFECT CHOICE INALAMBRICO TRACK TECH NEGRO</t>
  </si>
  <si>
    <t>PC-044178</t>
  </si>
  <si>
    <t>MS-855</t>
  </si>
  <si>
    <t>MOUSE BLUETRACK MICROSOFT BLUETOOTH WEDGE TOUCH PL2</t>
  </si>
  <si>
    <t>MOUSE OPTICO PERFECT CHOICE INALAMBRICO TRACK TECH AZUL</t>
  </si>
  <si>
    <t>PC-044604</t>
  </si>
  <si>
    <t>MS-830</t>
  </si>
  <si>
    <t>43U-00001</t>
  </si>
  <si>
    <t>MS-1011</t>
  </si>
  <si>
    <t>MOUSE LASER BLUETOOTH HP TOUCH TO PAIR NFC NEGRO</t>
  </si>
  <si>
    <t>H4R81AA#ABL</t>
  </si>
  <si>
    <t>MS-1010</t>
  </si>
  <si>
    <t>MOUSE OPTICO HP Z4000 WIRELESS USB ROJO</t>
  </si>
  <si>
    <t>E8H24AA#ABL</t>
  </si>
  <si>
    <t>MS-1009</t>
  </si>
  <si>
    <t>MOUSE BLUETRACK MICROSOFT 3500 INALAMBRICO MOBILE FLAME RED</t>
  </si>
  <si>
    <t>GMF-00175</t>
  </si>
  <si>
    <t>MS-1006</t>
  </si>
  <si>
    <t>MOUSE OPTICO INALAMBRICO PERFECT CHOICE CONNECTION ERGONOMICO</t>
  </si>
  <si>
    <t>PC-043225</t>
  </si>
  <si>
    <t>MS-1001</t>
  </si>
  <si>
    <t>MOUSE OPTICO HP X1000 NEGRO USB</t>
  </si>
  <si>
    <t>H2C21AA#ABL</t>
  </si>
  <si>
    <t>MS-1000</t>
  </si>
  <si>
    <t>27MP37HQ</t>
  </si>
  <si>
    <t>MNL-798</t>
  </si>
  <si>
    <t>MONITOR LED LG 22 IPS WIDESCREEN FULL HD NEGRO HDMI VGA VESA SMART DUAL SOLUTION</t>
  </si>
  <si>
    <t>22MP47HQ</t>
  </si>
  <si>
    <t>MNL-797</t>
  </si>
  <si>
    <t>24M37A</t>
  </si>
  <si>
    <t>MNL-795</t>
  </si>
  <si>
    <t>22M37A</t>
  </si>
  <si>
    <t>MNL-794</t>
  </si>
  <si>
    <t>MONITOR LED LG 20, WIDESCREEN NEGRO  RES 1600 X 900 TR 5MS VGA CONS 16W</t>
  </si>
  <si>
    <t>20M37A</t>
  </si>
  <si>
    <t>MNL-793</t>
  </si>
  <si>
    <t>MONITOR LED BENQ 32 W NEGRO BL3210PT CAD CAM PROFESIONAL RESOLUCION 2560 X 1440  2K</t>
  </si>
  <si>
    <t>9H.LC3LB.QBL</t>
  </si>
  <si>
    <t>MNL-787</t>
  </si>
  <si>
    <t xml:space="preserve">MONITOR LED BENQ 24 WIDESCREEN XL2411Z FULL HD SERIE GAMER HDMI, DVI-DL, 3D READY  </t>
  </si>
  <si>
    <t>9H.L9SLB.RBL</t>
  </si>
  <si>
    <t>MNL-786</t>
  </si>
  <si>
    <t>MONITOR LED BENQ 21.5 GW2265 ENTRADAS DVI  VGA VESA  RESOLUCION 1920 X 1080</t>
  </si>
  <si>
    <t>9H.LAMLA.RPL</t>
  </si>
  <si>
    <t>MNL-785</t>
  </si>
  <si>
    <t>MONITOR LED HP 18.5, VALUE V193, RESOLUCION 1366 X 768, VGA NEGRO, 3/3/3</t>
  </si>
  <si>
    <t>G9W86AA#ABM</t>
  </si>
  <si>
    <t>MNL-784</t>
  </si>
  <si>
    <t>19M37A</t>
  </si>
  <si>
    <t>MNL-779</t>
  </si>
  <si>
    <t>MONITOR TOUCH SCREEN LED EC LINE 12 PULGADAS EC-TS-1210 TFT POS BOCINAS OPCIONALES</t>
  </si>
  <si>
    <t>EC-TS-1210</t>
  </si>
  <si>
    <t>MNL-778</t>
  </si>
  <si>
    <t>MONITOR LED AOC 23.6 WIDESCREEN, RESOLUCION 1920X1080, HDMI &amp; RGB, M2461FWH</t>
  </si>
  <si>
    <t>M2461FWH</t>
  </si>
  <si>
    <t>MNL-777</t>
  </si>
  <si>
    <t>MONITOR LED SAMSUNG 24, WIDESCREEN FHD1920X1080, LS24D360HL/ZX, BLANCO</t>
  </si>
  <si>
    <t>LS24D360HL/ZX</t>
  </si>
  <si>
    <t>MNL-775</t>
  </si>
  <si>
    <t>MONITOR LED HP 23.6, VALUE V241P, FULL HD 1920 X 1080, VGA,VESA 75, NEGRO</t>
  </si>
  <si>
    <t>K0Q34AA#ABA</t>
  </si>
  <si>
    <t>MNL-774</t>
  </si>
  <si>
    <t>MONITOR LED SHARP 42, FULL HD PROFESIONAL, PNY425</t>
  </si>
  <si>
    <t>PNY425</t>
  </si>
  <si>
    <t>MNL-771</t>
  </si>
  <si>
    <t>MONITOR LED SHARP 32, FULL HD PROFESSIONAL, PNY325</t>
  </si>
  <si>
    <t>PNY325</t>
  </si>
  <si>
    <t>MNL-770</t>
  </si>
  <si>
    <t>MONITOR LED BENQ 24, WIDESCREEN XL2430T FULL HD SERIE GAMER HDMI, DVI-DL, DP,  3D READY</t>
  </si>
  <si>
    <t>9H.LCHLB.QBL</t>
  </si>
  <si>
    <t>MNL-769</t>
  </si>
  <si>
    <t>MONITOR LED BENQ 21.5  RL2240HE 1920 X 1080 SERIE GAMER FULL HD ENTRADA HDMI, DVI</t>
  </si>
  <si>
    <t>9H.L7TLB.DYA</t>
  </si>
  <si>
    <t>MNL-768</t>
  </si>
  <si>
    <t>MONITOR SMART AOC 21.5, IPS, A2272PWHT,TOUCH, ANDROID, DUALCORE 1.5GHZ, 1GB EN RAM, 8GB MEMORIA,WIFI</t>
  </si>
  <si>
    <t>A2272PWHT</t>
  </si>
  <si>
    <t>MNL-764</t>
  </si>
  <si>
    <t>MONITOR LED AOC 28, NEGRO 1920X1080, VGA &amp; DVI, VESA, M2870V</t>
  </si>
  <si>
    <t>M2870V</t>
  </si>
  <si>
    <t>MNL-763</t>
  </si>
  <si>
    <t xml:space="preserve">MONITOR LED BENQ 27, WIDESCREEN  XL2720Z FULL HD NVIDIA 3D READY SERIE GAMERS HDMI DVI-DL  </t>
  </si>
  <si>
    <t xml:space="preserve">9H.LA4LB.RBL </t>
  </si>
  <si>
    <t>MNL-762</t>
  </si>
  <si>
    <t>MONITOR LED SAMSUNG 40, WIDESCREEN, FULL HD 1920X1080, LH40RMDPLGA/ZA ,SMART SIGNAGE IN A BOX</t>
  </si>
  <si>
    <t>LH40RMDPLGA/ZA</t>
  </si>
  <si>
    <t>MNL-761</t>
  </si>
  <si>
    <t>MONITOR LED SAMSUNG 48, WIDESCREEN, FULL HD 1920X1080, LH48RMDPLGA/ZA ,SMART SIGNAGE IN A BOX</t>
  </si>
  <si>
    <t>LH48RMDPLGA/ZA</t>
  </si>
  <si>
    <t>MNL-760</t>
  </si>
  <si>
    <t>MONITOR LED ACER 17, V176L CUADRADO/1280X1024/100M:1/5MS/VGA/NEGRO</t>
  </si>
  <si>
    <t>UM.BV6AA.004</t>
  </si>
  <si>
    <t>MNL-758</t>
  </si>
  <si>
    <t>MONITOR DE SE?ALIZACION DIGITAL PANASONIC 47, TH-47LF6U, FULL HD</t>
  </si>
  <si>
    <t>MONITOR LED LENOVO THINKVISION 18.5, E1922, WIDESCREEN 1366 X 768, VGA, COMPATIBLE VESA MOUNT NEGRO</t>
  </si>
  <si>
    <t>MONITOR DE SENALIZACION DIGITAL NEC 46, V463, FULL HD, NEGRO RS-232 DVI HDMI RJ45 C/BOCINAS</t>
  </si>
  <si>
    <t>MONITOR DE SENALIZACION DIGITAL NEC 42, V423, FULL HD, NEGRO RS-232 DVI HDMI RJ45 C/BOCINAS</t>
  </si>
  <si>
    <t>MONITOR DE SE?ALIZACION DIGITAL PANASONIC 42, TH-42LFE6U, FULL HD</t>
  </si>
  <si>
    <t>MONITOR SMART ALL IN ONE AOC 21.5, IPS, A2272PWH, ANDROID, DUALCORE 1.5GHZ, 1GB RAM, 8GB FLASH, WIFI</t>
  </si>
  <si>
    <t>MONITOR LED ACER 15 WIDESCREEN 1366X768 /100M:1/NEGRO P166 HQL BB</t>
  </si>
  <si>
    <t>MONITOR DE SE?ALIZACION DIGITAL BENQ 46", IL460, TOUCH</t>
  </si>
  <si>
    <t>MONITOR DE SE?ALIZACION DIGITAL BENQ 42" SL420</t>
  </si>
  <si>
    <t>MONITOR DE SE?ALIZACION DIGITAL BENQ 46, PL460 BISEL ULTRADELGADO 5.4 MM VIDEO WALLS</t>
  </si>
  <si>
    <t>MONITOR DELL ULTRASHARP U2713H 27 PULGADAS / RESOLUCION 2560 X 1440 A 60 HZ / LED / 6,30 KG</t>
  </si>
  <si>
    <t>225-4148</t>
  </si>
  <si>
    <t>MNL-676</t>
  </si>
  <si>
    <t>MONITOR LED AOC 15.6 WIDESCREEN NEGRO VGA / USB POWERED 7 WATTS MAX E1670SWU</t>
  </si>
  <si>
    <t>MONITOR TOUCH SCREEN LG 17 SERIE MB HD 5MS VGA TOUCH X USB VESA CONSUMO 16W</t>
  </si>
  <si>
    <t>MONITOR LED DELL 20 E2014H / 1600 X 900 / 60 HZ / 2.41KG / PANTALLA PLANA / VGA- DVI-D</t>
  </si>
  <si>
    <t>320-9775</t>
  </si>
  <si>
    <t>MNL-662</t>
  </si>
  <si>
    <t>MONITOR LED BENQ 24, WIDESCREEN NEGRO BL2410PT VGA, DVI-D</t>
  </si>
  <si>
    <t>9H.L7ALB.QPL 9H.L7ALA.RGL 9H.L7ALB.RPL 9H.L7ALA.RPL</t>
  </si>
  <si>
    <t>MEMORIA LENOVO DDR4-2133 MHZ (1RX4) RDIMM PARA THINKSERVER RD</t>
  </si>
  <si>
    <t>4X70F28589</t>
  </si>
  <si>
    <t>RAM-2410</t>
  </si>
  <si>
    <t>MEMORIA TOSHIBA 16 GB USB 3.0 TRANSMEMORY ID DAICHI ROJA</t>
  </si>
  <si>
    <t>PFU016U-1BLR</t>
  </si>
  <si>
    <t>RAM-2408</t>
  </si>
  <si>
    <t>MEMORIA TOSHIBA 32 GB USB 3.0 TRANSMEMORY ID DAICHI NEGRA</t>
  </si>
  <si>
    <t>PFU032U-1BLK</t>
  </si>
  <si>
    <t>RAM-2407</t>
  </si>
  <si>
    <t>MEMORIA TOSHIBA 32 GB USB 3.0 TRANSMEMORY ID DAICHI ROJA</t>
  </si>
  <si>
    <t>PFU032U-1BLR</t>
  </si>
  <si>
    <t>RAM-2406</t>
  </si>
  <si>
    <t>MEMORIA TOSHIBA 16 GB USB 3.0 TRANSMEMORY ID DAICHI NEGRA</t>
  </si>
  <si>
    <t>PFU016U-1BLK</t>
  </si>
  <si>
    <t>RAM-2405</t>
  </si>
  <si>
    <t>MEMORIA CRUCIAL DDR3 8 GB PC1600 MHZ CL11 240 PIN C/BLISTER</t>
  </si>
  <si>
    <t>CRUCIAL</t>
  </si>
  <si>
    <t>CT102464BA160B-</t>
  </si>
  <si>
    <t>RAM-2402</t>
  </si>
  <si>
    <t>MEMORIA CRUCIAL DDR3 4 GB PC1600 MHZ CL11 240 PIN C/BLISTER</t>
  </si>
  <si>
    <t>CT51264BA160B-</t>
  </si>
  <si>
    <t>RAM-2401</t>
  </si>
  <si>
    <t>MEMORIA CRUCIAL DDR3 2 GB PC1600 MHZ CL11 240 PIN C/BLISTER</t>
  </si>
  <si>
    <t>CT25664BA160B-</t>
  </si>
  <si>
    <t>RAM-2400</t>
  </si>
  <si>
    <t>MEMORIA CRUCIAL SODIMM DDR3 4 GB PC1600 MHZ CL11 204PIN 1.35V/1.5V C/BLISTER</t>
  </si>
  <si>
    <t>CT51264BF160BJ-</t>
  </si>
  <si>
    <t>RAM-2399</t>
  </si>
  <si>
    <t>MEMORIA CRUCIAL SODIMM DDR3 8 GB PC1600 MHZ CL11 204PIN 1.35V/1.5V C/BLISTER</t>
  </si>
  <si>
    <t>CT102464BF160B-</t>
  </si>
  <si>
    <t>RAM-2398</t>
  </si>
  <si>
    <t>MEMORIA CRUCIAL SODIMM DDR3 2 GB PC1600 MHZ CL11 204PIN 1.35V/1.5V C/BLISTER</t>
  </si>
  <si>
    <t>CT25664BF160B-</t>
  </si>
  <si>
    <t>RAM-2397</t>
  </si>
  <si>
    <t>MEMORIA LENOVO DDR3 16GB PC 1600MHZ LP RDIMM SYSTEM X (1X16GB, 2RX4, 1.35V) PC3L-12800 CL11 ECC</t>
  </si>
  <si>
    <t>46W0672</t>
  </si>
  <si>
    <t>RAM-2396</t>
  </si>
  <si>
    <t>MEMORIA SYNOLOGY DDR3 4 GB PC1600 MHZ PARA EQUIPOS NAS SYNOLOGY</t>
  </si>
  <si>
    <t>RAM-4G-DDR3</t>
  </si>
  <si>
    <t>RAM-2393</t>
  </si>
  <si>
    <t>MEMORIA TRANSCEND DDR3 4 GB PC1600 MHZ DIMM CL11 1RX8 TS512MLK64V6H</t>
  </si>
  <si>
    <t>TS512MLK64V6H</t>
  </si>
  <si>
    <t>RAM-2392</t>
  </si>
  <si>
    <t>MEMORIA TRANSCEND SODIMM DDR3L 8 GB PC1600 MHZ CL11</t>
  </si>
  <si>
    <t>TS1GSK64W6H</t>
  </si>
  <si>
    <t>RAM-2386</t>
  </si>
  <si>
    <t>MEMORIA TRANSCEND SODIMM DDR3L 4 GB PC1600 MHZ CL11</t>
  </si>
  <si>
    <t>TS512MSK64W6H</t>
  </si>
  <si>
    <t>RAM-2385</t>
  </si>
  <si>
    <t>MEMORIA DELL DDR3 8 GB 319-1046 PARA SERVIDORES DELL T20</t>
  </si>
  <si>
    <t>319-1046</t>
  </si>
  <si>
    <t>RAM-2382</t>
  </si>
  <si>
    <t>MEMORIA DELL DDR3 8 GB 370-ABWK PARA SERVIDORES DELL (R220)</t>
  </si>
  <si>
    <t>370-ABWK</t>
  </si>
  <si>
    <t>RAM-2381</t>
  </si>
  <si>
    <t>MEMORIA LENOVO THINKSERVER 8GB DDR3L-1600MHZ (2RX8) ECC UDIMM PARA TS140/TS440</t>
  </si>
  <si>
    <t>0C19500</t>
  </si>
  <si>
    <t>RAM-2378</t>
  </si>
  <si>
    <t>MEMORIA MANHATTAN 8 GB USB - SW STORMTROOPER TRIBE</t>
  </si>
  <si>
    <t>FD007402</t>
  </si>
  <si>
    <t>RAM-2377</t>
  </si>
  <si>
    <t>MEMORIA MANHATTAN 8 GB USB - SW DARTH VADER TRIBE</t>
  </si>
  <si>
    <t>FD007401</t>
  </si>
  <si>
    <t>RAM-2376</t>
  </si>
  <si>
    <t>MEMORIA MANHATTAN 8 GB USB - SW BOBA FETT TRIBE</t>
  </si>
  <si>
    <t>FD007403</t>
  </si>
  <si>
    <t>RAM-2375</t>
  </si>
  <si>
    <t>MEMORIA MANHATTAN 8 GB USB - SW DARTH MAUL TRIBE</t>
  </si>
  <si>
    <t>FD007408</t>
  </si>
  <si>
    <t>RAM-2374</t>
  </si>
  <si>
    <t>MEMORIA MANHATTAN 8 GB USB - SW CHEWBACCA TRIBE</t>
  </si>
  <si>
    <t>FD007405</t>
  </si>
  <si>
    <t>RAM-2373</t>
  </si>
  <si>
    <t>MEMORIA MANHATTAN 8 GB USB - SW R2D2 TRIBE</t>
  </si>
  <si>
    <t>FD007407</t>
  </si>
  <si>
    <t>RAM-2372</t>
  </si>
  <si>
    <t>MEMORIA MANHATTAN 8 GB USB - SW C-3PO TRIBE</t>
  </si>
  <si>
    <t>FD007406</t>
  </si>
  <si>
    <t>RAM-2371</t>
  </si>
  <si>
    <t>MEMORIA MANHATTAN 8 GB USB - SW YODA TRIBE</t>
  </si>
  <si>
    <t>FD007404</t>
  </si>
  <si>
    <t>RAM-2370</t>
  </si>
  <si>
    <t>MEMORIA HP DDR4-2133 8GB (1X8GB) SINGLE RANK X4 CAS-15-15-15</t>
  </si>
  <si>
    <t>726718-B21</t>
  </si>
  <si>
    <t>RAM-2369</t>
  </si>
  <si>
    <t>MEMORIA HP DDR4- 2133 16GB (1X16GB) DUAL RANK X4 DDR4-2133 CAS-15-15-15 REGISTERED MEMORY KIT</t>
  </si>
  <si>
    <t>726719-B21</t>
  </si>
  <si>
    <t>RAM-2368</t>
  </si>
  <si>
    <t>MEMORIA DELL DDR3 8 GB  A6960121 PARA SERVIDORES DELL (T110)</t>
  </si>
  <si>
    <t>A6960121</t>
  </si>
  <si>
    <t>RAM-2366</t>
  </si>
  <si>
    <t>MEMORIA ADATA 8 GB USB 2.0 C8008 NEGRO/ ROJO</t>
  </si>
  <si>
    <t>AC008-8G-RKD</t>
  </si>
  <si>
    <t>RAM-2365</t>
  </si>
  <si>
    <t>MEMORIA DELL DDR3 8 GB A7134886 PARA SERVIDORES DELL (T320, T420, T620, R320, R420, R620)</t>
  </si>
  <si>
    <t>60180279</t>
  </si>
  <si>
    <t>RAM-2364</t>
  </si>
  <si>
    <t>MEMORIA SYNOLOGY DDR3 2 GB PC1066 MHZ PARA EQUIPOS NAS SYNOLOGY</t>
  </si>
  <si>
    <t>MEMORIA ADATA 16 GB USB 3.0 UV128 NEGRO/AZUL</t>
  </si>
  <si>
    <t>MEMORIA TRANSCEND DDR3 2 GB PC1333 MHZ TS256MLK64V3N</t>
  </si>
  <si>
    <t>TS256MLK64V3N</t>
  </si>
  <si>
    <t>RAM-1960</t>
  </si>
  <si>
    <t>MALETIN TECH ZONE 15 PULGADAS LINEA EUROPA NEGRO CON AZUL</t>
  </si>
  <si>
    <t>TZAMSMSNAVY</t>
  </si>
  <si>
    <t>AC-4144</t>
  </si>
  <si>
    <t>ESTUFA KOBLENZ DE PISO CAPELO DE 30 MOD-EK 501 G ZURICH COLOR GRIS, CUBIERTA DE ACERO INOXIDABLE</t>
  </si>
  <si>
    <t>LINEA BLANCA</t>
  </si>
  <si>
    <t>00-3562-01-4</t>
  </si>
  <si>
    <t>EST-5</t>
  </si>
  <si>
    <t>43471839</t>
  </si>
  <si>
    <t>IMPRESORA TERMICA PORTATIL CITIZEN CMP-20BTU 20 203DPI SERIAL,USB, INTERFAZ BLUETOOTH</t>
  </si>
  <si>
    <t>CITIZEN</t>
  </si>
  <si>
    <t>CMP-20BTU</t>
  </si>
  <si>
    <t>PR-1714</t>
  </si>
  <si>
    <t>IMPRESORA DE ETIQUETAS EPSON TM-C3500-011, 360 X 360 DPI, INYECCION, USB -ETHERNET, 4.0/SEG</t>
  </si>
  <si>
    <t>C31CD54A9991</t>
  </si>
  <si>
    <t>PR-1713</t>
  </si>
  <si>
    <t xml:space="preserve">MINIPRINTER TERMICA LUZ IND Y SONIDO COCINA EC LINE EC-PM-80340-ETH ETHERNET+SERIAL+USB NEGRA 80MM </t>
  </si>
  <si>
    <t>EC-PM-80340</t>
  </si>
  <si>
    <t>PR-1711</t>
  </si>
  <si>
    <t>MINIPRINTER TERMICA PORTATIL EC LINE EC-PM-2 RS232+USB, BLUETOOTH, NEGRA, 58MM (3.15)</t>
  </si>
  <si>
    <t>EC-PM-2</t>
  </si>
  <si>
    <t>PR-1710</t>
  </si>
  <si>
    <t>IMPRESORA DIGITAL A COLOR OKI C941DN 50PPM CARTA/17PPM TABLOIDE EXT, COLOR + BLANCO/CLEAR /360GR</t>
  </si>
  <si>
    <t>62441501</t>
  </si>
  <si>
    <t>PR-1708</t>
  </si>
  <si>
    <t>IMPRESORA DIGITAL A COLOR OKI  C911DN 50PPM CARTA/17PPM TABLOIDE, 1200X1200DPI/ SOPORTA 360GR</t>
  </si>
  <si>
    <t>62439901</t>
  </si>
  <si>
    <t>PR-1707</t>
  </si>
  <si>
    <t>IMPRESORA LASER LEXMARK MS911DE, 55 PPM NEGRO, A3, DUPLEX, ETASK, GRAN FORMATO</t>
  </si>
  <si>
    <t>26Z0000</t>
  </si>
  <si>
    <t>PR-1703</t>
  </si>
  <si>
    <t>IMPRESORA TERMICA CITIZEN CODIGO DE BARRAS CL-S321UGSN 203 DPI USB / SERIAL</t>
  </si>
  <si>
    <t>CL-S321UGSN</t>
  </si>
  <si>
    <t>PR-1699</t>
  </si>
  <si>
    <t>IMPRESORA TERMICA PORTATIL CITIZEN CMP-30LBTU 3 203 DPI SERIAL,USB, INTERFAZ BLUETOOTH</t>
  </si>
  <si>
    <t>CMP-30LBTU</t>
  </si>
  <si>
    <t>PR-1698</t>
  </si>
  <si>
    <t>IMPRESORA TERMICA PORTATIL CITIZEN CMP-20BTUI 20 203DPI SERIAL,USB, INTERFAZ BLUETOOTH</t>
  </si>
  <si>
    <t>CMP-20BTUI</t>
  </si>
  <si>
    <t>PR-1697</t>
  </si>
  <si>
    <t>MINIPRINTER CITIZEN CT-S310II-U-BK1, TERMICA ,NEGRA, SERIAL RS-232C, USB, CORTADOR GUILLOTINA</t>
  </si>
  <si>
    <t>CT-S310II-U-BK</t>
  </si>
  <si>
    <t>PR-1696</t>
  </si>
  <si>
    <t>IMPRESORA LASER A COLOR KONICA MINOLTA BIZHUB C3100P, 32 PPM N/C, VOL.120K,1GB , 1200 PPP, DUPLEX)</t>
  </si>
  <si>
    <t>A6DR011</t>
  </si>
  <si>
    <t>PR-1694</t>
  </si>
  <si>
    <t>IMPRESORA LASER BROTHER HLL2360DW, 32 PPM NEGRO, WI.FI, WI-FI, ETHERNET, USB 2.0</t>
  </si>
  <si>
    <t>HLL2360DW</t>
  </si>
  <si>
    <t>PR-1690</t>
  </si>
  <si>
    <t>IMPRESORA LASER LEXMARK MS812DN, 70 PPM NEGRO, DUPLEX, RED</t>
  </si>
  <si>
    <t>40G0310</t>
  </si>
  <si>
    <t>PR-1686</t>
  </si>
  <si>
    <t>ROTULADOR DE ETIQUETAS BROTHER PTE500VP C/ PANTALLA LCD</t>
  </si>
  <si>
    <t xml:space="preserve"> PT-E500VP</t>
  </si>
  <si>
    <t>PR-1683</t>
  </si>
  <si>
    <t>IMPRESORA LASER LEXMARK MS312DN 35PPM NEGRO, DUPLEX, RED</t>
  </si>
  <si>
    <t>35S0060</t>
  </si>
  <si>
    <t>PR-1680</t>
  </si>
  <si>
    <t>IMPRESORA LASER LEXMARK MS315DN, 37 PPM NEGRO, DUPLEX RED</t>
  </si>
  <si>
    <t>35S0160</t>
  </si>
  <si>
    <t>PR-1674</t>
  </si>
  <si>
    <t>CF485A#BGJ</t>
  </si>
  <si>
    <t>SL-M2835DW/XAX</t>
  </si>
  <si>
    <t>EC-PM-80330</t>
  </si>
  <si>
    <t>IMPRESORA LASER LEXMARK MS415DN, 40PPM MONOCROMATICA DUPLEX RED</t>
  </si>
  <si>
    <t>IMPRESORA EPSON L1800, 37PPM N, 38PPM C/ USB , FOTOGRAFICA, TABLOIDE, TINTA CONTINUA, ECOTANK</t>
  </si>
  <si>
    <t>IMPRESORA EPSON M100, 35 PPM ,USB, RED , MONOCROMATICA, TINTA CONTINUA, ECOTANK</t>
  </si>
  <si>
    <t>PLOTTER HP DESIGNJET T795, 44 PULGADAS (111 CM), PRINTER, 6 TINTAS, RED (CR649C)</t>
  </si>
  <si>
    <t>IMPRESORA EPSON L1300, 30PPM N ,17PPM C, USB, TABLOIDE TINTA CONTINUA, ECOTANK</t>
  </si>
  <si>
    <t>PLOTTER HP DESIGNJET T2500, 36 PULGADAS (91 CM), MULTIFUNCIONAL, 6 TINTAS, RED (CR358A)</t>
  </si>
  <si>
    <t>IMPRESORA EPSON L300, 33PPM N ,15PPM C, USB, TINTA CONTINUA, ECOTANK</t>
  </si>
  <si>
    <t>IMPRESORA LASER LEXMARK MS812DE 70PPM MONOCROMATICA DUPLEX, ETASK</t>
  </si>
  <si>
    <t>IMPRESORA LASER LEXMARK MS810DE 55PPM COLOR DUPLEX RED</t>
  </si>
  <si>
    <t>PLOTTER HP DESIGNJET T1300 PS, 44 PULGADAS (111 CM), PRINTER, 6 TINTAS, RED (CR652A)</t>
  </si>
  <si>
    <t>IMPRESORA LASER LED COLOR BROTHER HL3140CW 19 PPM A COLOR Y NEGRO.</t>
  </si>
  <si>
    <t>HL3140CW</t>
  </si>
  <si>
    <t>PR-1476</t>
  </si>
  <si>
    <t>IMPRESORA EPSON M105, 35 PPM ,USB, WI FI ,MONOCROMATICA, TINTA CONTINUA, ECOTANK</t>
  </si>
  <si>
    <t>PLOTTER HP DESIGNJET T520, 36 PULGADAS (91 CM), PRINTER, 4 TINTAS, RED, WIFI (CQ893A)</t>
  </si>
  <si>
    <t>PLOTTER HP DESIGNJET T120, 24 PULGADAS (60 CM), PRINTER, 4 TINTAS, RED, WIFI (CQ891A)</t>
  </si>
  <si>
    <t>PLOTTER HP DESIGNJET T520, 24 PULGADAS (60 CM), PRINTER, 4 TINTAS, RED, WIFI (CQ890A)</t>
  </si>
  <si>
    <t>IMPRESORA EPSON L800, 37PPM N, 38PPM C, USB , CD/DVD, FOTOGRAFICA, TINTA CONTINUA, ECOTANK</t>
  </si>
  <si>
    <t>IMPRESORA DE MATRIZ DE PUNTO EC LINE EC-300 PLUS, 9 PINES, CARRO 10</t>
  </si>
  <si>
    <t>EC-300-PLUS</t>
  </si>
  <si>
    <t>PR-1191</t>
  </si>
  <si>
    <t>CONTROL PARA XBOX ONE ALAMBRICO / INALAMBRICO NEGRO MICROSOFT</t>
  </si>
  <si>
    <t>7MN-00001</t>
  </si>
  <si>
    <t>MM-92</t>
  </si>
  <si>
    <t>GAME PAD GENIUS MAXFIRE G-08XU 8 BOTONES PROGRAMABLE USB NEGRO</t>
  </si>
  <si>
    <t>31610022100</t>
  </si>
  <si>
    <t>MM-86</t>
  </si>
  <si>
    <t>GABINETE EAGLE WARRIOR GAMING CG-G4IO VERDE ATX/MICRO ATX SIN FUENTE</t>
  </si>
  <si>
    <t>CG-G4IO VERDE</t>
  </si>
  <si>
    <t>CS-478</t>
  </si>
  <si>
    <t>GABINETE EAGLE WARRIOR GAMING CG-06R1 VERDE ATX/MICRO ATX SIN FUENTE</t>
  </si>
  <si>
    <t>CG-06R1 VERDE</t>
  </si>
  <si>
    <t>CS-477</t>
  </si>
  <si>
    <t>GABINETE EAGLE WARRIOR GAMING CG-06R1  ROJO  ATX/MICRO ATX SIN FUENTE</t>
  </si>
  <si>
    <t>CG-06R1 ROJO</t>
  </si>
  <si>
    <t>CS-476</t>
  </si>
  <si>
    <t>GABINETE MICRO ATX CM-3L22 NEGRO PIANO FUENTE 450W 20+4 PINES</t>
  </si>
  <si>
    <t>CM3L22RA0010KMX</t>
  </si>
  <si>
    <t>CS-474</t>
  </si>
  <si>
    <t>GABINETE ATX / MICRO ATX 500W DUBAI P-507</t>
  </si>
  <si>
    <t>CS-470</t>
  </si>
  <si>
    <t>GABINETE COOLER MASTER ELITE 431  ATX/MICRO-ATX SIN FUENTE</t>
  </si>
  <si>
    <t>GABINETE ATX/MICRO ATX 500W DRESDEN ACTECK</t>
  </si>
  <si>
    <t>FUNDA ACTECK PARA TABLET 7 Y 8 PULGADAS AQUA</t>
  </si>
  <si>
    <t>MVFP-005</t>
  </si>
  <si>
    <t>AC-4139</t>
  </si>
  <si>
    <t>FUNDA ACTECK PARA TABLET 7 Y 8 PULGADAS AZUL</t>
  </si>
  <si>
    <t>MVFP-004</t>
  </si>
  <si>
    <t>AC-4138</t>
  </si>
  <si>
    <t xml:space="preserve">FUNDA CON TECLADO ALAMBRICO 7 Y 8 PULGADAS ACTECK AJUSTABLE NEGRO CONECTOR MICRO USB </t>
  </si>
  <si>
    <t>MVFT-002</t>
  </si>
  <si>
    <t>AC-3812</t>
  </si>
  <si>
    <t>PROTECTOR RIGIDO PERFECT CHOICE NUEVA Y SOFISTICADA LINEA FREEWAY HARD PARA IPHONE? 5S (PARSONS)</t>
  </si>
  <si>
    <t>PC-332572</t>
  </si>
  <si>
    <t>AC-3650</t>
  </si>
  <si>
    <t>MICRO COMPONENTE LG 10W RMS EQ AUTOMATICO REPRODUCCION USB  AM/FM</t>
  </si>
  <si>
    <t>CM1530BT</t>
  </si>
  <si>
    <t>MC-24</t>
  </si>
  <si>
    <t xml:space="preserve">REGULADOR KOBLENZ 1800 VA/1200 W, 4 CONT, GAB. METALICO,  DESCONEXION AUTO. POLIZA </t>
  </si>
  <si>
    <t>REGULADOR KOBLENZ 2500VA/1500 W, 1 CONTACTO PARA EQUPOS DE MOTOR ( REFRIGERADOR O LAVADORA)</t>
  </si>
  <si>
    <t>REGULADOR KOBLENZ 2500VA/ 2000 W, 4 CONTACTOS. GAB.METALICO, DESCONEXION AUT, POLIZA, 5 A?OS</t>
  </si>
  <si>
    <t>REGULADOR COMPLET 5008 1300VA C/PROT.FM 8 CONT.NEG</t>
  </si>
  <si>
    <t>ERV-5008</t>
  </si>
  <si>
    <t>RE-31</t>
  </si>
  <si>
    <t>REGULADOR CDP 3000VA/1500W,8 CONTACTOS, PARA ELECTRODOMESTICOS(OJO CLAVIJA NEMA 5-20R SOLICITA INFO)</t>
  </si>
  <si>
    <t>B-AVR3008</t>
  </si>
  <si>
    <t>B-AVR2408</t>
  </si>
  <si>
    <t>REGULADOR KOBLENZ 1400VA /600W, 8 CONTACTOS SUPRESOR, DE PICOS, 2 PASOS DE REGULACION, 2 LEDS, RJ11</t>
  </si>
  <si>
    <t>REGULADOR CDP, 1800VA/1PC000W, 8 CONTACTOS, PROTECTOR RJ-45 Y RJ-11 SUPRESOR DE PICOS</t>
  </si>
  <si>
    <t>REGULADOR KOBLENZ 1500VA / 1000W, 1 CONT. PARA EQUIPOS DE MOTOR (REFRIGERADOR O LAVADORA)</t>
  </si>
  <si>
    <t>REGULADOR KOBLENZ 1800VA,1200 W , LINEA PRO, 6 CONTACTOS, COAXIAL, DESCONEXION AUTO, POLIZA, 5 A?OS</t>
  </si>
  <si>
    <t>REGULADOR KOBLENZ ,1800 VA/ 1200 W, LINEA PRO, 6 CONT. RJ11, DESCONEXION AUTO, POLIZA 5 A?OS</t>
  </si>
  <si>
    <t>NO BREAK VICA 1000VA/600W 60 MINUTOS DE RESPADO 6 CONTACTOS CON RESPADO Y REGULADOS 3 A?OS DE GARAN</t>
  </si>
  <si>
    <t>WAVE 1000</t>
  </si>
  <si>
    <t>FR-995</t>
  </si>
  <si>
    <t>TRANSFORMADOR PARA UPS EATON COMPATIBLE CON MODS 9PX DE 5 Y 6 KVAS (PPDM, HARDWIRED IN/OUT)</t>
  </si>
  <si>
    <t>9001-0015-02P</t>
  </si>
  <si>
    <t>FR-994</t>
  </si>
  <si>
    <t>BATERIA EXTERNA CYBERPOWER 36V 12V/9AH</t>
  </si>
  <si>
    <t>BP36V60ART2U</t>
  </si>
  <si>
    <t>FR-993</t>
  </si>
  <si>
    <t>NO BREAK EATON 9130I3000 P/RACK 3000/2700/230V/230V/DOBLE CONVERCION/ON LINE</t>
  </si>
  <si>
    <t>103006463-6591</t>
  </si>
  <si>
    <t>FR-991</t>
  </si>
  <si>
    <t>MODULO DE BATERIA EATON COMPATIBLE CON MOD 9130 DE 700 Y 1000VAS (EBM)</t>
  </si>
  <si>
    <t>103006458-6591</t>
  </si>
  <si>
    <t>FR-990</t>
  </si>
  <si>
    <t>NO BREAK/UPS MARCA EATON MOD 5SC1500 CAP 1500V/1080W  8 CONTACTOS  230V</t>
  </si>
  <si>
    <t>5SC1500G</t>
  </si>
  <si>
    <t>FR-988</t>
  </si>
  <si>
    <t>NO BREAK EATON 9PX, 11KVAS ENT/208V/SAL/120/ HW</t>
  </si>
  <si>
    <t>9PX11KPM-MBP11K208-9PXEBM240RT-9PXTFMR11</t>
  </si>
  <si>
    <t>FR-984</t>
  </si>
  <si>
    <t>NO BREAK EATON 9PX, 5 KVA LV, 208V INPUT; 208/120V/OUTPUT:(1) L14-30R</t>
  </si>
  <si>
    <t>FR-983</t>
  </si>
  <si>
    <t>NO BREAK CDP INTELIGENTE 1500VA/900W, 10 CONTACTOS, PANTALLA LCD, BRAKER, PUERTO USB, RESPALDO DE BA</t>
  </si>
  <si>
    <t>R-SMART 1510</t>
  </si>
  <si>
    <t>FR-982</t>
  </si>
  <si>
    <t>NO BREAK CDP INTELIGENTE 1200VA/720W, 10 CONTACTOS, PANTALLA LCD, BRAKER, PUERTO USB, RESPALDO DE BA</t>
  </si>
  <si>
    <t>R-SMART 1210</t>
  </si>
  <si>
    <t>FR-981</t>
  </si>
  <si>
    <t>NO BREAK CDP INTELIGENTE 2000VA/1200W, 10 CONTACTOS, PANTALLA LCD, BRAKER, PUERTO USB, RESPALDO DE B</t>
  </si>
  <si>
    <t>R-SMART 2010</t>
  </si>
  <si>
    <t>FR-980</t>
  </si>
  <si>
    <t>NO BREAK CDP INTELIGENTE 750VA/350W, 10 CONTACTOS, PANTALLA LCD, BRAKER, PUERTO USB, RESPALDO DE BAT</t>
  </si>
  <si>
    <t>R-SMART 751</t>
  </si>
  <si>
    <t>FR-978</t>
  </si>
  <si>
    <t>NO BREAK CDP INTELIGENTE 1000VA/500W, 10 CONTACTOS, PANTALLA LCD, BRAKER, PUERTO USB, RESPALDO DE BA</t>
  </si>
  <si>
    <t>R-SMART 1010</t>
  </si>
  <si>
    <t>FR-977</t>
  </si>
  <si>
    <t>NO BREAK CDP 750VA/350W, 4 CONTACTOS, INDICADORES LED, BRAKER, RESPALDO DE BATERIA Y SUP DE PICOS</t>
  </si>
  <si>
    <t>R-UPR 754</t>
  </si>
  <si>
    <t>FR-968</t>
  </si>
  <si>
    <t>TRANSFORMADOR PARA UPS EATON COMPATIBLE CON MOD 9PX DE 5 Y 6KVAS (1)L14-R30R(1)L6-30R(6)5-20R</t>
  </si>
  <si>
    <t>NO BREAK CDP 1000VA/500W, 6 CONTACTOS, INDICADORES LED, BRAKER, RESPALDO DE BATERIA Y SUP DE PICOS</t>
  </si>
  <si>
    <t>R-UPR 1006</t>
  </si>
  <si>
    <t>UPRS 2008</t>
  </si>
  <si>
    <t>UPRS 1508</t>
  </si>
  <si>
    <t>R-UPR 504</t>
  </si>
  <si>
    <t>NO BREAK KOBLENZ 10017, 1000VA / 500W, LINEA PRO, 8 CONT, USB, RJ11, 450 JOULES, HASTA 60 MIN.</t>
  </si>
  <si>
    <t>NO BREAK KOBLENZ 10015 OL, 1000VA/800W, ON LINE , RACK /TORRE,6 CONT, DISPLAY LCD,USB, RS232, 90 MIN</t>
  </si>
  <si>
    <t>NO BREAK KOBLENZ 15012, 1500VA/900W, LINEA PRO, 6 CONT, USB,RJ11, VENTILADOR INT, 450 JOULES, 65 MIN</t>
  </si>
  <si>
    <t>NO BREAK KOBLENZ 10012,1000VA/600W, LINEA PRO, 8 CONT, USB,RJ11, VENTILADOR INT, 350 JOULES, 60 MIN.</t>
  </si>
  <si>
    <t>NO BREAK KOBLENZ 6517 USB/R LINEA PRO 650VA/360W, 6 CONT, USB, RJ11, 320 JOULES, HASTA 35 MIN</t>
  </si>
  <si>
    <t>NOBREAK CYBERPOWER SMART APP ONLINE ONDA SENOIDAL DOBLE CONVERSION 8000VA/7200W</t>
  </si>
  <si>
    <t>OL8000RT3UTF</t>
  </si>
  <si>
    <t>FR-783</t>
  </si>
  <si>
    <t>NO BREAK KOBLENZ 4816R, 480VA/240W, C/REG, 4 CONT, 320 JOULES, HASTA 15 MIN</t>
  </si>
  <si>
    <t>NO BREAK KOBLENZ 7016, 700VA / 360W, 6 CONTACTOS, USB, RJ11, 320 JOULES, HASTA 25 MIN.</t>
  </si>
  <si>
    <t>NO BREAK KOBLENZ 5016, 500VA/240W, C/REGULADORES, 4 CONTACTOS, USB, 320 JOULES, RJ11, HASTA18 MIN</t>
  </si>
  <si>
    <t>NO BREAK EATON 9130 CAP1500/1350/120/TORRE/ENTRADA(1)5-15P/SALIDA(6) 5-15R/ON LINE</t>
  </si>
  <si>
    <t>REEMPLAZO DE BATERIA APC CARTUCHO # 124</t>
  </si>
  <si>
    <t>APCRBC124</t>
  </si>
  <si>
    <t>FR-695</t>
  </si>
  <si>
    <t>NOBREAK APC SMART UPS 3000VA PARA RACK 208V</t>
  </si>
  <si>
    <t>NO BREAK EATON 5PX2200RT2U, 1950W/1920V, 8 CONTACTOS, RACK/TOWERUSB/RS-232</t>
  </si>
  <si>
    <t>REEMPLAZO DE BATERIA APC CARTUCHO # 123</t>
  </si>
  <si>
    <t>APCRBC123</t>
  </si>
  <si>
    <t>FR-641</t>
  </si>
  <si>
    <t>NO BREAK KOBLENZ 20012 USB LINEA PRO 2000VA/1200W,  C/REG, 8 CONT, USB, VENTILADOR INT, HASTA 50 MIN</t>
  </si>
  <si>
    <t>NO BREAK CDP CORRIENTE DIRECTA 9V/12V HASTA 8 HRS RESPALDO (NO PARA PC)</t>
  </si>
  <si>
    <t>G-ECO 9/12 KIT</t>
  </si>
  <si>
    <t>NO BREAK COMPLET 3048 PC SERVER 3300VA C/REG INT, 8 CONT</t>
  </si>
  <si>
    <t>ERI-3-048</t>
  </si>
  <si>
    <t>FR-580</t>
  </si>
  <si>
    <t>NO BREAK KOBLENZ 700VA/ 360 W, C/REGULADOR, 6 CONTACTOS, USB, RJ11, DISPLAY LCD,  HASTA 26 MIN</t>
  </si>
  <si>
    <t>NO BREAK KOBLENZ 9011 USB/R, 900VA/ 480 W, C/REGULADOR,6 CONTACTOS USB,RJ11,DISPLAY LCD, HASTA 40MIN</t>
  </si>
  <si>
    <t>NO BREAK CYBERPOWER SMART APP LCD 1000VA/750W, 6 CONTACTOS</t>
  </si>
  <si>
    <t>PR1000LCDRM1U</t>
  </si>
  <si>
    <t>FR-514</t>
  </si>
  <si>
    <t>BATERIA EXTERNA CYBERPOWER 48V 12V/9AH</t>
  </si>
  <si>
    <t>BP48V75ART2U</t>
  </si>
  <si>
    <t>FR-495</t>
  </si>
  <si>
    <t>NO BREAK KOBLENZ 12007-USB/R, 1200 VA/ 800 W, C/REG. INT, 7 CONT, USB, HASTA 85 MIN. POLIZA SEGURO</t>
  </si>
  <si>
    <t>REEMPLAZO DE BATERIA APC CARTUCHO # 44</t>
  </si>
  <si>
    <t>RBC44</t>
  </si>
  <si>
    <t>FR-465</t>
  </si>
  <si>
    <t>BANCO DE BATERIAS ADICIONAL VICA 48V 12A P/NOBREAK UPTEAM 3000 160MIN</t>
  </si>
  <si>
    <t>BB-48V-12AH</t>
  </si>
  <si>
    <t>FR-430</t>
  </si>
  <si>
    <t>REEMPLAZO DE BATERIA APC CARTUCHO #110</t>
  </si>
  <si>
    <t>APCRBC110</t>
  </si>
  <si>
    <t>FR-412</t>
  </si>
  <si>
    <t>UPO11-2</t>
  </si>
  <si>
    <t>UPO11-1</t>
  </si>
  <si>
    <t>NO BREAK KOBLENZ  750 VA/ 500 W, C/REG, 7 CONT, USB,  HASTA 60 MIN. POLIZA</t>
  </si>
  <si>
    <t>NO BREAK APC SMART-UPS 1000VA USB &amp; SERIAL, 8 CONT</t>
  </si>
  <si>
    <t>SUA1000</t>
  </si>
  <si>
    <t>FR-32</t>
  </si>
  <si>
    <t>NOBREAK TRIPP-LITE SMARTONLINE3000, 3000VA/2400W, 9 CONTACTOS, 3U RACK</t>
  </si>
  <si>
    <t>SU3000RTXL3U</t>
  </si>
  <si>
    <t>FR-307</t>
  </si>
  <si>
    <t>NOBREAK TRIPP-LITE SMART3000VS,  3000 VA, 10 CONTACTOS</t>
  </si>
  <si>
    <t>SMART3000VS</t>
  </si>
  <si>
    <t>FR-305</t>
  </si>
  <si>
    <t>REEMPLAZO DE BATERIA APC CARTUCHO # 43</t>
  </si>
  <si>
    <t>RBC43</t>
  </si>
  <si>
    <t>FR-224</t>
  </si>
  <si>
    <t>NOBREAK APC SMART-UPS RT 1500VA 120V</t>
  </si>
  <si>
    <t>SURTA1500XL</t>
  </si>
  <si>
    <t>FR-180</t>
  </si>
  <si>
    <t>REEMPLAZO DE BATERIA APC CARTUCHO # 7</t>
  </si>
  <si>
    <t>RBC7</t>
  </si>
  <si>
    <t>FR-155</t>
  </si>
  <si>
    <t>FUENTE DE PODER ACTECK FACTOR ATX 600 W 20+4 PINES 2 SATA+2 MOLEX VENTILADOR 120MM CON LED</t>
  </si>
  <si>
    <t>FUENTE DE PODER ACTECK AF-B500P ATX 500W 24 PIN 2 S-ATA MAS MOLEX</t>
  </si>
  <si>
    <t>FUENTE DE PODER ACTECK FACTOR MICRO ATX 500 W 20+4 PINES 2 SATA+2 MOLEX VENTILADOR 80MM BERN/VADUZ</t>
  </si>
  <si>
    <t>FUENTE DE PODER ACTECK FACTOR ATX 700 W 20+4 PINES 2 SATA+2 MOLEX 1 PCI-E 6+2 VENTILADOR 120MM</t>
  </si>
  <si>
    <t>FUENTE DE ALIMENTACION  LENOVO SYSTEM X3650M4  550W PLATINIUM DE ALTA EFICIENCIA  AC</t>
  </si>
  <si>
    <t>94Y6668</t>
  </si>
  <si>
    <t>CSP-159</t>
  </si>
  <si>
    <t>FUENTE DE ALIMENTACION HP OPCIONAL SN3000B</t>
  </si>
  <si>
    <t>QW939A</t>
  </si>
  <si>
    <t>CSP-158</t>
  </si>
  <si>
    <t>FUENTE DE PODER PARA SWITCH HP 5400R 700W POE+ ZL2</t>
  </si>
  <si>
    <t>J9828A</t>
  </si>
  <si>
    <t>CSP-157</t>
  </si>
  <si>
    <t>FUENTE DE PODER REDUNDANTE HP 500W FS PLAT HT PLG</t>
  </si>
  <si>
    <t>720478-B21</t>
  </si>
  <si>
    <t>CSP-152</t>
  </si>
  <si>
    <t xml:space="preserve">FUENTE DE PODER HP PARA SWITCH 5900 650W AC </t>
  </si>
  <si>
    <t>JC680A</t>
  </si>
  <si>
    <t>CSP-151</t>
  </si>
  <si>
    <t>FUENTE DE PODER COOLER MASTER ELITE V2 550W</t>
  </si>
  <si>
    <t>BARRA MULTICONTACTO CON SUPRESOR DE PICOS DE 150 JOULES  KOBLENZ, 6 CONT. ATERRIZADOS</t>
  </si>
  <si>
    <t>SUPRESOR DE PICOS CYBERPOWER SURGE, FAMILIA PROFESIONAL, 8 CONTACTOS, PROT PARA NI?OS, 2250 JOULES</t>
  </si>
  <si>
    <t>CSP806T</t>
  </si>
  <si>
    <t>AC-4192</t>
  </si>
  <si>
    <t>SUPRESOR DE PICOS CYBERPOWER SURGE. FAMILIA ESENCIAL. 8 CONTACTOS</t>
  </si>
  <si>
    <t>CSB806</t>
  </si>
  <si>
    <t>AC-4187</t>
  </si>
  <si>
    <t>FUENTE DE PODER EPSON PS-11 PARA OMNILINK P60II</t>
  </si>
  <si>
    <t>C32C825375</t>
  </si>
  <si>
    <t>AC-4181</t>
  </si>
  <si>
    <t>PDU RACK 2G APC ADMINISTRABLE, ZERO U, 20A, 100-120 V,  (24) 5-20R</t>
  </si>
  <si>
    <t>AP8830</t>
  </si>
  <si>
    <t>AC-4119</t>
  </si>
  <si>
    <t>ESTACION DE CARGA KOBLENZ PARA ESCRITORIO 3 CONT, 2 PUERTOS USB 2.1 AMP, COLOR NEGRO</t>
  </si>
  <si>
    <t>TORRE MULTICONTACTO SUPRESOR DE PICOS KOBLENZ, 8 CONT, 3 COAXIALES, P/ CENTROS DE ENTRETENIMIENT</t>
  </si>
  <si>
    <t>SUPRESOR DE PICOS AHORRADOR KOBLENZ, 8 CONTACTOS, 2 COAXIALES, 2 PTOS USB DE 2.1 AMP</t>
  </si>
  <si>
    <t>ESTACION DE CARGA KOBLENZ PARA TABLET Y SMARTPHONE, 3 CONT, 3 PUERTOS USB 2.1 AMP, FILTRO RUIDO</t>
  </si>
  <si>
    <t>SUPRESOR DE PARED KOBLENZ CON CONEXION USB, 6 CONTACTOS, 2 PTOS USB 2.4 AMP, FILTRO DE RUIDO</t>
  </si>
  <si>
    <t>ESTACION DE CARGA KOBLENZ PARA SMARTPHONE Y MP3S, 3 CONT, 2 PUERTOS USB 2.1 AMP, FILTRO DE RUIDO</t>
  </si>
  <si>
    <t>BRC-1-005</t>
  </si>
  <si>
    <t>DISCO DURO HP 900GB 12G SAS 10K RPM SFF 2.5 PULGADAS SC ENTERPRISE</t>
  </si>
  <si>
    <t>785069-B21</t>
  </si>
  <si>
    <t>HD-926</t>
  </si>
  <si>
    <t>DISCO DURO HP 300GB 12G SAS 15K 2.5 HOT PLUG SC ENTERPRICE</t>
  </si>
  <si>
    <t>759208-B21</t>
  </si>
  <si>
    <t>HD-925</t>
  </si>
  <si>
    <t>DISCO DURO HP 4TB 6G SAS 7.2K RPM LFF (3.5-INCH) SC MIDLINE 1 A?O DE GARANTIA</t>
  </si>
  <si>
    <t>695510-B21</t>
  </si>
  <si>
    <t>HD-924</t>
  </si>
  <si>
    <t>DISCO DURO LENOVO 300 GB 10K SAS 12GBPS PARA THINKSERVER ENTERPRISE HOT SWAP</t>
  </si>
  <si>
    <t>4XB0G88733</t>
  </si>
  <si>
    <t>HD-923</t>
  </si>
  <si>
    <t xml:space="preserve">DD EXT 1 TB ADATA HV100 2.5 USB 3.0 NEGRO  C/ G SHOCK SENSOR </t>
  </si>
  <si>
    <t>AHV100-1TU3-CBK</t>
  </si>
  <si>
    <t>HD-915</t>
  </si>
  <si>
    <t>DISCO DURO TOSHIBA-OEM 500 GB SATA 3.0 5400 RPM</t>
  </si>
  <si>
    <t>TOSHIBA-OEM</t>
  </si>
  <si>
    <t>MQ01ABF050</t>
  </si>
  <si>
    <t>HD-914</t>
  </si>
  <si>
    <t>DISCO DE ESTADO SOLIDO SSD CRUCIAL BX100 250GB SATA3 2.5</t>
  </si>
  <si>
    <t>CT250BX100SSD1</t>
  </si>
  <si>
    <t>HD-911</t>
  </si>
  <si>
    <t>DISCO DE ESTADO SOLIDO SSD CRUCIAL BX100 120GB SATA3 2.5</t>
  </si>
  <si>
    <t>CT120BX100SSD1</t>
  </si>
  <si>
    <t>HD-910</t>
  </si>
  <si>
    <t>DISCO DURO LENOVO SYSTEM X 1TB 7.2K 6GBPS NL SAS 3.5IN G2HS HDD</t>
  </si>
  <si>
    <t>90Y8567</t>
  </si>
  <si>
    <t>HD-909</t>
  </si>
  <si>
    <t>DISCO DURO HP MSA 300GB 12G SAS 15K 3.5IN CC</t>
  </si>
  <si>
    <t>J9V68A</t>
  </si>
  <si>
    <t>HD-906</t>
  </si>
  <si>
    <t>DISCO DURO HP MSA 450GB 12G SAS 15K 3.5IN CC</t>
  </si>
  <si>
    <t>J9V69A</t>
  </si>
  <si>
    <t>HD-905</t>
  </si>
  <si>
    <t>DISCO DURO HP MSA 600GB 12G SAS 15K 3.5IN CC</t>
  </si>
  <si>
    <t>J9V70A</t>
  </si>
  <si>
    <t>HD-904</t>
  </si>
  <si>
    <t>HOST BUS ADAPTER HP STOREFABRIC SN1100E 16GB DUAL PORT FIBRE CHANNEL</t>
  </si>
  <si>
    <t>C8R39A</t>
  </si>
  <si>
    <t>HD-903</t>
  </si>
  <si>
    <t>ENCLOSURE BUNDLE HP D2600 W/12 1TB 6G SAS 7.2K LFF DUAL PORT MIDLINE HDD 12TB</t>
  </si>
  <si>
    <t>BV899A</t>
  </si>
  <si>
    <t>HD-902</t>
  </si>
  <si>
    <t>DISCO DURO HP 4TB 6G SAS 7.2K RPM LFF</t>
  </si>
  <si>
    <t>C8R31A</t>
  </si>
  <si>
    <t>HD-901</t>
  </si>
  <si>
    <t>DISCO DURO HP FATA M6412A DE 2 TB</t>
  </si>
  <si>
    <t>BV898A</t>
  </si>
  <si>
    <t>HD-900</t>
  </si>
  <si>
    <t>DISCO DURO HP 3TB 6G SAS 7.2K RPM LFF</t>
  </si>
  <si>
    <t>QR479A</t>
  </si>
  <si>
    <t>HD-899</t>
  </si>
  <si>
    <t>DISCO DURO HP 1TB 6G SAS 7.2K RPM SFF</t>
  </si>
  <si>
    <t>QK764A</t>
  </si>
  <si>
    <t>HD-898</t>
  </si>
  <si>
    <t>DISCO DURO HP M6625 450GB 6G SAS 10K RPM SFF</t>
  </si>
  <si>
    <t>AW612A</t>
  </si>
  <si>
    <t>HD-897</t>
  </si>
  <si>
    <t>DISCO DURO HP 900GB 6G SAS 10K RPM SFF</t>
  </si>
  <si>
    <t>QR478A</t>
  </si>
  <si>
    <t>HD-896</t>
  </si>
  <si>
    <t>DISCO DURO HP M6612 450GB 6G SAS 15K RPM LFF</t>
  </si>
  <si>
    <t>AP871A</t>
  </si>
  <si>
    <t>HD-895</t>
  </si>
  <si>
    <t>DISCO DURO HP 300GB 6G SAS 15K RPM SFF</t>
  </si>
  <si>
    <t>QR477A</t>
  </si>
  <si>
    <t>HD-894</t>
  </si>
  <si>
    <t>DISCO DURO HP M6625 600GB 6G SAS 10K RPM SFF (2,5 PULGADAS) DE DOBLE PUERTO</t>
  </si>
  <si>
    <t>AW611A</t>
  </si>
  <si>
    <t>HD-893</t>
  </si>
  <si>
    <t>DISCO DURO HP 450 GB 15K RPM DE DOS PUERTOS 4.2 GB / S FC-AL</t>
  </si>
  <si>
    <t>AG804A</t>
  </si>
  <si>
    <t>HD-892</t>
  </si>
  <si>
    <t>DISCO DURO HP 300GB 12G SAS 15K RPM LFF (3.5-INCH)</t>
  </si>
  <si>
    <t>737261-B21</t>
  </si>
  <si>
    <t>HD-888</t>
  </si>
  <si>
    <t>DD EXT 2 TB ADATA HD710 2.5 USB 3.0 CONTRAGOLPES NEGRO W7/MAC/LINUX</t>
  </si>
  <si>
    <t>AHD710-2TU3-CBK</t>
  </si>
  <si>
    <t>HD-886</t>
  </si>
  <si>
    <t>DISCO DE ESTADO SOLIDO SSD TRANSCEND 128 GB SATA III 2.5 6GB/S SSD370</t>
  </si>
  <si>
    <t>TS128GSSD370</t>
  </si>
  <si>
    <t>HD-885</t>
  </si>
  <si>
    <t>DISCO DURO WD PURPLE 3.5 5TB SATA3 6GB/S 64MB 120HRS VIDEO HD INTELLIPOWER 24X7 P/VIDEO VIGILANCIA</t>
  </si>
  <si>
    <t>WD50PURX</t>
  </si>
  <si>
    <t>HD-884</t>
  </si>
  <si>
    <t>DISCO DURO WD PURPLE 3.5 6TB SATA3 6GB/S 64MB 120HRS VIDEO HD INTELLIPOWER 24X7 P/VIDEO VIGILANCIA</t>
  </si>
  <si>
    <t>WD60PURX</t>
  </si>
  <si>
    <t>HD-883</t>
  </si>
  <si>
    <t>DISCO DE ESTADO SOLIDO 512GB /SATA 3.0/ 6GBXS/ SERIES Q</t>
  </si>
  <si>
    <t>HDTS351XZSTA</t>
  </si>
  <si>
    <t>HD-879</t>
  </si>
  <si>
    <t>DISCO DE ESTADO SOLIDO 256GB / SATA 3.0 / 6 GBXS/ SERIES Q</t>
  </si>
  <si>
    <t>HDTS325XZSTA</t>
  </si>
  <si>
    <t>HD-878</t>
  </si>
  <si>
    <t>DISCO DE ESTADO SOLIDO 128GB/SATA 3.0/6 GB/S SERIES Q</t>
  </si>
  <si>
    <t>HDTS312XZSTA</t>
  </si>
  <si>
    <t>HD-877</t>
  </si>
  <si>
    <t>DISCO DURO INTERNO TOSHIBA 3.5IN 3TB SATA 6GB/S 64MB 7200 RPM</t>
  </si>
  <si>
    <t>PH3300U-1I72</t>
  </si>
  <si>
    <t>HD-876</t>
  </si>
  <si>
    <t>DISCO DE ESTADO SOLIDO SSD TRANSCEND 1TB SATA III 2.5 6GB/S SSD370</t>
  </si>
  <si>
    <t>TS1TSSD370</t>
  </si>
  <si>
    <t>HD-875</t>
  </si>
  <si>
    <t>DISCO DURO HP MSA 4TB 6G SAS 7.2K RPM LFF / 3,5 PULGADAS</t>
  </si>
  <si>
    <t>C8R26A</t>
  </si>
  <si>
    <t>HD-874</t>
  </si>
  <si>
    <t>DISCO DURO HP MSA 450GB 6G SAS 10K SFF / 2,5 PULGADAS</t>
  </si>
  <si>
    <t>E2D56A</t>
  </si>
  <si>
    <t>HD-873</t>
  </si>
  <si>
    <t>DISCO DURO HP MSA 900GB 6G SAS 10K SFF / 2,5 PULGADAS</t>
  </si>
  <si>
    <t>C8S59A</t>
  </si>
  <si>
    <t>HD-872</t>
  </si>
  <si>
    <t>DISCO DURO HP MSA 300GB 6G SAS 10K SFF / 2,5 PULGADAS</t>
  </si>
  <si>
    <t>E2D55A</t>
  </si>
  <si>
    <t>HD-871</t>
  </si>
  <si>
    <t>DISCO DURO HP 1TB 7200RPM SATA 6GBPS HARD DRIVE</t>
  </si>
  <si>
    <t>QK555AA</t>
  </si>
  <si>
    <t>HD-870</t>
  </si>
  <si>
    <t>DD EXT TOSHIBA 1TB CANVIO 5400 RPM USB 3.0/2.0 NEGRO</t>
  </si>
  <si>
    <t>HDTB310XK3AA</t>
  </si>
  <si>
    <t>HD-869</t>
  </si>
  <si>
    <t>PAQUETE DD EXT TOSHIBA 1TB CANVIO USB3.0 CONNECT (16GB USB+16GB MICROSD 10+10GB ALM. EN NUBE)AZUL</t>
  </si>
  <si>
    <t>PAQUETE DD EXT TOSHIBA 1TB CANVIO USB3.0 CONNECT (16GB USB+16GB MICROSD 10+10GB ALM. EN NUBE)NEGRO</t>
  </si>
  <si>
    <t>PAQUETE DD EXT TOSHIBA 1TB CANVIO USB3.0 CONNECT (16GB USB+16GB MICROSD 10+10GB ALM. EN NUBE)ROJO</t>
  </si>
  <si>
    <t>DD EXT 5 TB WD ELEMENTS ESCRITORIO NEGRO 3.5 USB 3.0/WIN/MAC</t>
  </si>
  <si>
    <t>DD EXT 4 TB WD ELEMENTS ESCRITORIO NEGRO 3.5 USB 3.0/WIN/MAC</t>
  </si>
  <si>
    <t>DD EXT 1 TB WD MY PASSPORT ULTRA METAL PORTATIL PLATA 2.5 USB 3.0 WIN/MAC/COPIA SEG AUTOM/CONTRASE?A</t>
  </si>
  <si>
    <t>DD EXT 1 TB WD MY PASSPORT ULTRA METAL PORTATIL ORO 2.5 USB 3.0 WIN/MAC/COPIA SEG AUTOM/CONTRASE?A</t>
  </si>
  <si>
    <t>DD EXT 1 TB WD MY PASSPORT ULTRA METAL PORTATIL AZUL 2.5 USB 3.0 WIN/MAC/COPIA SEG AUTOM/CONTRASE?A</t>
  </si>
  <si>
    <t>DISCO DURO HP MSA SAS - SFF - 1,2 TB</t>
  </si>
  <si>
    <t>E7W47A</t>
  </si>
  <si>
    <t>HD-821</t>
  </si>
  <si>
    <t xml:space="preserve">DISCO DURO HP MSA 300GB 6GB SAS 15K SFF/2,5 PULGADAS - DOBLE PUERTO ENT </t>
  </si>
  <si>
    <t>C8S61A</t>
  </si>
  <si>
    <t>HD-818</t>
  </si>
  <si>
    <t>DISCO DE ESTADO SOLIDO SSD TRANSCEND 512 GB SATA III 2.5 6GB/S SSD370</t>
  </si>
  <si>
    <t>DD EXT 1TB SATA STOREJET 25M3 USB 3.0 2.5 TRANSCEND AZUL</t>
  </si>
  <si>
    <t>DISCO DURO INTERNO TOSHIBA 2.5IN 500GB SATA 3.0GB/S 8MB 5400 RPM P/NOTEBOOK</t>
  </si>
  <si>
    <t>PH2050U-1I54</t>
  </si>
  <si>
    <t>HD-793</t>
  </si>
  <si>
    <t>DD EXT 2 TB SEAGATE 2.5 EXPANSION PORTATIL NEGRO USB 3.0 WIN8</t>
  </si>
  <si>
    <t>STBX2000401</t>
  </si>
  <si>
    <t>HD-789</t>
  </si>
  <si>
    <t xml:space="preserve">DISCO DURO HP P2000 3TB 6G SAS 7.2K LFF/3,5 PULGADAS - DOS PUERTOS MDL </t>
  </si>
  <si>
    <t>QK703A</t>
  </si>
  <si>
    <t>HD-788</t>
  </si>
  <si>
    <t>DISCO DURO HP 900 GB 6G 10K SAS 2.5 SFF DUAL PORT  ENT HDD</t>
  </si>
  <si>
    <t>619291-B21</t>
  </si>
  <si>
    <t>HD-778</t>
  </si>
  <si>
    <t>DISCO DE ESTADO SOLIDO SSD INTERNO ADATA SP600 32 GB SATA III 2.5</t>
  </si>
  <si>
    <t>DD EXT 1 TB WD MY PASSPORT P/MAC PORTATIL PLATA C/NEGRO 2.5 USB 3.0 MAC/WIN/CONT</t>
  </si>
  <si>
    <t>DD EXT 2 TB WD MY PASSPORT P/MAC PORTATIL PLATA C/NEGRO 2.5 USB 3.0 MAC/WIN/CONT</t>
  </si>
  <si>
    <t>DISCO DURO WD RED 3.5 4TB SATA3 6GB/S 64MB INTELLIPOWER 24X7 HOT PLUG P/NAS 1-8 BAHIAS</t>
  </si>
  <si>
    <t>DISCO DURO LENOVOEMC 2TB PARA NAS PX4-D, PX6-D, PX4-R HOT SWAP,</t>
  </si>
  <si>
    <t>4N40A33708</t>
  </si>
  <si>
    <t>HD-652</t>
  </si>
  <si>
    <t xml:space="preserve"> DD EXT 1 TB SATA STOREJET 25H3P 2.5 USB 3.0 TRANSCEND MORADO</t>
  </si>
  <si>
    <t xml:space="preserve">DD EXT 1 TB SATA STOREJET 25M3 2.5 USB 3.0 TRANSCEND GRIS </t>
  </si>
  <si>
    <t>DISCO DE ESTADO SOLIDO SSD INTERNO ADATA SP600 128 GB SATA III 2.5</t>
  </si>
  <si>
    <t>DISCO DE ESTADO SOLIDO SSD INTERNO ADATA SP600 64 GB SATA III 2.5</t>
  </si>
  <si>
    <t>DISCO DURO WD RED 3.5 3TB SATA3 6GB/S 64MB INTELLIPOWER 24X7 HOT PLUG P/NAS 1-8 BAHIAS</t>
  </si>
  <si>
    <t>DISCO DURO LENOVO 3.5 500GB, 7.2K ENTERPRISE SATA, PARA THINKSERVER TS140, (67Y2613)</t>
  </si>
  <si>
    <t>67Y2613</t>
  </si>
  <si>
    <t>HD-560</t>
  </si>
  <si>
    <t>DISCO DE ESTADO SOLIDO SSD INTERNO ADATA SX900 512 GB SATA III 2.5 C/BRACKET 3.5</t>
  </si>
  <si>
    <t>DISCO DE ESTADO SOLIDO SSD INTERNO ADATA SX900 256 GB SATA III 2.5 C/BRACKET 3.5</t>
  </si>
  <si>
    <t>DISCO DURO HP 2TB, 7.2K SAS 3.5 PUERTO DOBLE EVA M6612</t>
  </si>
  <si>
    <t>AW590A</t>
  </si>
  <si>
    <t>HD-530</t>
  </si>
  <si>
    <t>DISCO DURO HP 600 GB 15K SAS 3.5 PUERTO DOBLE EVA M6612</t>
  </si>
  <si>
    <t>AP872A</t>
  </si>
  <si>
    <t>HD-529</t>
  </si>
  <si>
    <t>DISCO DE ESTADO SOLIDO SSD INTERNO ADATA SSD SX900 128 GB SATA III 2.5 C/BRACKET 3.5</t>
  </si>
  <si>
    <t>DISCO DURO WD RED 3.5 2TB SATA3 6GB/S 64MB INTELLIPOWER 24X7 HOT PLUG P/NAS 1-8 BAHIAS</t>
  </si>
  <si>
    <t>DISCO DURO WD RED 3.5 1TB SATA3 6GB/S 64MB INTELLIPOWER 24X7 HOT PLUG P/NAS 1-8 BAHIAS</t>
  </si>
  <si>
    <t>DISCO DURO HP 1 TB FATA EVA M6412A</t>
  </si>
  <si>
    <t>AG691B</t>
  </si>
  <si>
    <t>HD-416</t>
  </si>
  <si>
    <t xml:space="preserve">DISCO DURO HP P2000 - 2TB 6G SAS 7.2K RPM LFF/3,5 PULGADAS -DOBLE PUERTO MDL </t>
  </si>
  <si>
    <t>AW555A</t>
  </si>
  <si>
    <t>HD-381</t>
  </si>
  <si>
    <t>DISCO DURO HP 300 GB 15K FIBRA CHANNEL EVA M6412A</t>
  </si>
  <si>
    <t>AG690B</t>
  </si>
  <si>
    <t>HD-377</t>
  </si>
  <si>
    <t>DISCO DURO HP 600GB 15K FIBRE CHANNEL EVA M6412A</t>
  </si>
  <si>
    <t>AJ872B</t>
  </si>
  <si>
    <t>HD-348</t>
  </si>
  <si>
    <t>TONER BROTHER HL1200 SERIES 3000</t>
  </si>
  <si>
    <t>TN430</t>
  </si>
  <si>
    <t>CN-976</t>
  </si>
  <si>
    <t>TONER HP NEGRO PARA LASERJET (CE255X) ALTO RENDIMIENTO- 12,500 PAGINAS</t>
  </si>
  <si>
    <t>TONER HP NEGRO LASERJET (CE255A) 6,000 PAGINAS</t>
  </si>
  <si>
    <t>TONER HP NEGRO PARA LASERJET 05X - 6,500 PAGINAS</t>
  </si>
  <si>
    <t>CINTA DE DATOS HP DDS-3 24GB</t>
  </si>
  <si>
    <t>C5708A</t>
  </si>
  <si>
    <t>CN-862</t>
  </si>
  <si>
    <t>TONER HP NEGRO PARA LASERJET P2035- 2,300 PAGINAS</t>
  </si>
  <si>
    <t>CARTUCHO BROTHER AMARILLO LC61M CON RENDIMIENTO DE 325 PAGINAS</t>
  </si>
  <si>
    <t>LC61Y</t>
  </si>
  <si>
    <t>CN-816</t>
  </si>
  <si>
    <t>TONER HP 53X NEGRO ALTA CAPACIDAD (Q7553X) - 7, 000 PAGINAS</t>
  </si>
  <si>
    <t>TONER HP NEGRO P/LASERJET 51X ALTO REND. (Q7551X)</t>
  </si>
  <si>
    <t>Q7551X</t>
  </si>
  <si>
    <t>CN-627</t>
  </si>
  <si>
    <t>TONER HP 51A NEGRO LASERJET 3005 (Q7551A) - 6,500 PAGINAS</t>
  </si>
  <si>
    <t>TONER HP 53A NEGRO LASERJET 2015 M2727NF (Q7553A - 3,000 PAGINAS</t>
  </si>
  <si>
    <t>0263B001AA</t>
  </si>
  <si>
    <t>TONER HP AMARILLO PARA LASERJET 3600 (Q6472A)- 4,000 PAGINAS</t>
  </si>
  <si>
    <t>TONER HP CYAN PARA LASERJET 3600 (Q6471A)- 4,000 PAGINAS</t>
  </si>
  <si>
    <t>TONER HP NEGRO PARA LASERJET 3600/3800 (Q6470A)- 6,000 PAGINAS</t>
  </si>
  <si>
    <t>TONER HP AMARILLO PARA LASERJET 4600/4650 (C9722A)</t>
  </si>
  <si>
    <t>C9722A</t>
  </si>
  <si>
    <t>CN-473</t>
  </si>
  <si>
    <t>TONER HP CYAN PARA LASERJET 4600/4650 (C9721A)</t>
  </si>
  <si>
    <t>C9721A</t>
  </si>
  <si>
    <t>CN-472</t>
  </si>
  <si>
    <t>TONER HP NEGRO PARA LASERJET 4600/4650 (C9720A)</t>
  </si>
  <si>
    <t>C9720A</t>
  </si>
  <si>
    <t>CN-471</t>
  </si>
  <si>
    <t>TONER HP MAGENTA PARA LASERJET 5500 (C9733A)</t>
  </si>
  <si>
    <t>C9733A</t>
  </si>
  <si>
    <t>CN-399</t>
  </si>
  <si>
    <t>TONER HP AMARILLO PARA LASERJET 5500 (C9732A)</t>
  </si>
  <si>
    <t>C9732A</t>
  </si>
  <si>
    <t>CN-398</t>
  </si>
  <si>
    <t>TONER HP CYAN PARA LASERJET 5500 (C9731A)</t>
  </si>
  <si>
    <t>C9731A</t>
  </si>
  <si>
    <t>CN-397</t>
  </si>
  <si>
    <t>TONER HP MAGENTA PARA LASERJET 2600 (Q6003A)- 2,000 PAGINAS</t>
  </si>
  <si>
    <t>TONER HP COLOR AMARILLO PARA LASERJET 2600(Q6002A)- 2,000 PAGINAS</t>
  </si>
  <si>
    <t>TONER HP COLOR CYAN PARA LASERJET 2600 (Q6001A)- 2,000 PAGINAS</t>
  </si>
  <si>
    <t>TONER HP NEGRO LASERJET 2600 (Q6000A) - 2,000 PAGINAS</t>
  </si>
  <si>
    <t>TONER HP 49A NEGRO LASERJET (Q5949A) - 2,500 PAGINAS</t>
  </si>
  <si>
    <t>TONER HP NEGRO P/LASERJET 42A P/4240, 4250, 4350 (Q5942A) - 10,000  PAGINAS</t>
  </si>
  <si>
    <t>TONER HP NEGRO P/LASERJET 11A LJ2420/2430 (Q6511A)6,000 PAGINAS</t>
  </si>
  <si>
    <t>TONER HP PARA LASERJET 1150 (Q2624A) - 2,500 PAGINAS</t>
  </si>
  <si>
    <t>GRASA DE SILICON DISIPADORA DE CALOR 28 GR SILIMEX</t>
  </si>
  <si>
    <t>CARTUCHO DE DISCO HP RDX DE 2 TB EXTRAIBLE</t>
  </si>
  <si>
    <t>Q2046A</t>
  </si>
  <si>
    <t>CN-2624</t>
  </si>
  <si>
    <t>TONER KONICA MINOLTA CYAN BIZHUB C35P (RENDIMIENTO 4,600 IMPRESIONES)</t>
  </si>
  <si>
    <t>A0X5435</t>
  </si>
  <si>
    <t>CN-2623</t>
  </si>
  <si>
    <t>TONER KONICA MINOLTA MAGENTA.MODELO BIZHUB C3100 (RENDIMIENTO 6000 IMPRESIONES)</t>
  </si>
  <si>
    <t>A0X5335</t>
  </si>
  <si>
    <t>CN-2622</t>
  </si>
  <si>
    <t>TONER KONICA MINOLTA NEGRO MODELO BIZHUB C3100 (RENDIMIENTO 6,000 IMPRESIONES)</t>
  </si>
  <si>
    <t>A0X5135</t>
  </si>
  <si>
    <t>CN-2621</t>
  </si>
  <si>
    <t>TONER KONICA MINOLTA AMARILLO. MODELO BIZHUB C3100 (RENDIMIENTO 6000 IMPRESIONES)</t>
  </si>
  <si>
    <t>A0X5235</t>
  </si>
  <si>
    <t>CN-2620</t>
  </si>
  <si>
    <t>CINTA EPSON PARA IMPRESORA LX-50</t>
  </si>
  <si>
    <t>S015621</t>
  </si>
  <si>
    <t>CN-2619</t>
  </si>
  <si>
    <t>TONER OKI  NEGRO  PARA  MC780 DE 15K PAG.</t>
  </si>
  <si>
    <t>45396212</t>
  </si>
  <si>
    <t>CN-2618</t>
  </si>
  <si>
    <t xml:space="preserve">TONER OKI CIAN  PARA  MC780 DE 11.5K </t>
  </si>
  <si>
    <t>45396211</t>
  </si>
  <si>
    <t>CN-2617</t>
  </si>
  <si>
    <t xml:space="preserve">TONER OKI MAGENTA  PARA  MC780 DE 11.5K </t>
  </si>
  <si>
    <t>45396210</t>
  </si>
  <si>
    <t>CN-2616</t>
  </si>
  <si>
    <t xml:space="preserve">TONER OKI AMARILLO  PARA  MC780 DE 11.5K </t>
  </si>
  <si>
    <t>45396209</t>
  </si>
  <si>
    <t>CN-2615</t>
  </si>
  <si>
    <t>CINTA EPSON PARA IMPRESORA FX-100/ 100+/ 185/ 286/ 286E/ 1050/ 1170 / MX-100 RX-100 T-750 AP 2500/FX</t>
  </si>
  <si>
    <t>8755</t>
  </si>
  <si>
    <t>CN-2612</t>
  </si>
  <si>
    <t>CINTA LEXMARK NEGRA DE AUTOENTINTADO DE ALTO RENDIMEINTO</t>
  </si>
  <si>
    <t>3070169</t>
  </si>
  <si>
    <t>CN-2611</t>
  </si>
  <si>
    <t>TONER HP CE390X NEGRO ALTO RENDIMIENTO LJ M4555 MFP 24K CR(24,000 PAG.)</t>
  </si>
  <si>
    <t>CE390X</t>
  </si>
  <si>
    <t>CN-2610</t>
  </si>
  <si>
    <t xml:space="preserve">TAMBOR OKI CLEAR  PARA C941  DE 20 MIL PAGINAS </t>
  </si>
  <si>
    <t>45103730</t>
  </si>
  <si>
    <t>CN-2609</t>
  </si>
  <si>
    <t xml:space="preserve">TAMBOR OKI BLANCO PARA C941  DE 20 MIL PAGINAS </t>
  </si>
  <si>
    <t>45103729</t>
  </si>
  <si>
    <t>CN-2608</t>
  </si>
  <si>
    <t xml:space="preserve">TONER OKI CYAN C931/C941 DE 38 MIL PAGINAS </t>
  </si>
  <si>
    <t>45536515</t>
  </si>
  <si>
    <t>CN-2607</t>
  </si>
  <si>
    <t xml:space="preserve">TONER OKI MAGENTA C931/C941 DE 38 MIL PAGINAS </t>
  </si>
  <si>
    <t>45536514</t>
  </si>
  <si>
    <t>CN-2606</t>
  </si>
  <si>
    <t xml:space="preserve">TONER OKI AMARILLO C931/C941 DE 38 MIL PAGINAS </t>
  </si>
  <si>
    <t>45536513</t>
  </si>
  <si>
    <t>CN-2605</t>
  </si>
  <si>
    <t xml:space="preserve">TONER OKI CLEAR C931/C941 DE 20 MIL PAGINAS </t>
  </si>
  <si>
    <t>45536406</t>
  </si>
  <si>
    <t>CN-2604</t>
  </si>
  <si>
    <t xml:space="preserve">TONER OKI NEGRO C931/C941 DE 38 MIL PAGINAS </t>
  </si>
  <si>
    <t>45536516</t>
  </si>
  <si>
    <t>CN-2603</t>
  </si>
  <si>
    <t xml:space="preserve">TONER OKI BLANCO PARA C931/C941 DE 10 MIL PAGINAS </t>
  </si>
  <si>
    <t>45536405</t>
  </si>
  <si>
    <t>CN-2602</t>
  </si>
  <si>
    <t>TONER KONICA MINOLTA AMARILLO. MODELO BIZHUB C3100P (RENDIMIENTO 6000 IMPRESIONES)</t>
  </si>
  <si>
    <t>A0X5234</t>
  </si>
  <si>
    <t>CN-2601</t>
  </si>
  <si>
    <t>TONER KONICA MINOLTA NEGRO MODELO BIZHUB C3100P (RENDIMIENTO 6,000 IMPRESIONES)</t>
  </si>
  <si>
    <t>A0X5134</t>
  </si>
  <si>
    <t>CN-2600</t>
  </si>
  <si>
    <t>TONER KONICA MINOLTA CYAN MODELO BIZHUB C3100P (RENDIMIENTO 6000 IMPRESIONES</t>
  </si>
  <si>
    <t>A0X5434</t>
  </si>
  <si>
    <t>CN-2599</t>
  </si>
  <si>
    <t>TONER KONICA MINOLTA MAGENTA.MODELO BIZHUB C3100P (RENDIMIENTO 6000 IMPRESIONES)</t>
  </si>
  <si>
    <t>A0X5334</t>
  </si>
  <si>
    <t>CN-2598</t>
  </si>
  <si>
    <t>CARTUCHO EPSON CYAN MODELO 157 PARA PHOTO R3000</t>
  </si>
  <si>
    <t>T157220</t>
  </si>
  <si>
    <t>CN-2597</t>
  </si>
  <si>
    <t>CARTUCHO EPSON NEGRO MODELO 157 PARA PHOTO R3000</t>
  </si>
  <si>
    <t>T157120</t>
  </si>
  <si>
    <t>CN-2596</t>
  </si>
  <si>
    <t>CARTUCHO DE DATOS SONY LTO.5 1500GB</t>
  </si>
  <si>
    <t>LTX-1500G WW</t>
  </si>
  <si>
    <t>CN-2595</t>
  </si>
  <si>
    <t>TAMBOR OKI AMARILLO C911DN  CN41DN DE 40K PAGINAS</t>
  </si>
  <si>
    <t>45103725</t>
  </si>
  <si>
    <t>CN-2591</t>
  </si>
  <si>
    <t xml:space="preserve">TAMBOR OKI CYAN  C911DN  C941DN DE 40K PAGINAS </t>
  </si>
  <si>
    <t>45103727</t>
  </si>
  <si>
    <t>CN-2590</t>
  </si>
  <si>
    <t>TONER LEXMARK NEGRO ALTO RENDIMIENTO PARA MS911</t>
  </si>
  <si>
    <t>54G0H00</t>
  </si>
  <si>
    <t>CN-2582</t>
  </si>
  <si>
    <t>CARTUCHO EPSON NEGRO PARA XP-702</t>
  </si>
  <si>
    <t>T269020-AL</t>
  </si>
  <si>
    <t>CN-2581</t>
  </si>
  <si>
    <t>CARTUCHO EPSON CYAN 269 PARA XP-702</t>
  </si>
  <si>
    <t>T269220-AL</t>
  </si>
  <si>
    <t>CN-2580</t>
  </si>
  <si>
    <t>CARTUCHO EPSON NEGRO PHOTO 269 PARA XP-702</t>
  </si>
  <si>
    <t>T269120-AL</t>
  </si>
  <si>
    <t>CN-2579</t>
  </si>
  <si>
    <t>CARTUCHO EPSON MAGENTA 269 PARA XP-702</t>
  </si>
  <si>
    <t>T269320-AL</t>
  </si>
  <si>
    <t>CN-2578</t>
  </si>
  <si>
    <t>CARTUCHO EPSON AMARILLO 269 PARA XP-702</t>
  </si>
  <si>
    <t>T269420-AL</t>
  </si>
  <si>
    <t>CN-2577</t>
  </si>
  <si>
    <t>TONER LEXMARK NEGRO #624H ALTO RENDIMIENTO PARA MX710, MX711, MX810, MX811, MX812</t>
  </si>
  <si>
    <t>62D4H00</t>
  </si>
  <si>
    <t>CN-2576</t>
  </si>
  <si>
    <t>PAPEL EPSON PHOTO SEMIGLOSS, CARTA, 20 HOJAS, 8.5 X 11</t>
  </si>
  <si>
    <t>S041331-ML</t>
  </si>
  <si>
    <t>CN-2575</t>
  </si>
  <si>
    <t>CABEZAL DE IMPRESION HP MAGENTA CLARO  Y CIAN CLARO  70 (C9405A)</t>
  </si>
  <si>
    <t>C9405A</t>
  </si>
  <si>
    <t>CN-2571</t>
  </si>
  <si>
    <t>CABEZAL DE IMPRESION HP CIAN Y NEGRO MATE  HP 70 (C9404A)</t>
  </si>
  <si>
    <t>C9404A</t>
  </si>
  <si>
    <t>CN-2570</t>
  </si>
  <si>
    <t>CARTUCHO DE TINTA HP MAGENTA INK ( C1Q14A)</t>
  </si>
  <si>
    <t>C1Q14A</t>
  </si>
  <si>
    <t>CN-2569</t>
  </si>
  <si>
    <t>CARTUCHO DE TINTA HP NEGRA MATE PARA DESIGNJET 727 DE 69 ML (C1Q11A)</t>
  </si>
  <si>
    <t>C1Q11A</t>
  </si>
  <si>
    <t>CN-2568</t>
  </si>
  <si>
    <t>CARTUCHO DE TINTA HP NEGRA FOTOGRAFICA PARA DESIGNJET 727 DE 130 ML (B3P23A)</t>
  </si>
  <si>
    <t>B3P23A</t>
  </si>
  <si>
    <t>CN-2567</t>
  </si>
  <si>
    <t>CARTUCHO DE TINTA HP GRIS PARA DESIGNJET 727 DE 130 ML (B3P24A)</t>
  </si>
  <si>
    <t>B3P24A</t>
  </si>
  <si>
    <t>CN-2566</t>
  </si>
  <si>
    <t>CARTUCHO DE TINTA HP FOTO NEGRO 764 300-ML ( C1Q17A )</t>
  </si>
  <si>
    <t>C1Q17A</t>
  </si>
  <si>
    <t>CN-2565</t>
  </si>
  <si>
    <t>CARTUCHO DE TINTA HP AMARILLA PARA DESIGNJET  727 DE 130 ML (B3P21A)</t>
  </si>
  <si>
    <t>B3P21A</t>
  </si>
  <si>
    <t>CN-2564</t>
  </si>
  <si>
    <t>CARTUCHO DE TINTA HP MAGENTA PARA  DESIGNJET 727 DE 130 ML (B3P20A)</t>
  </si>
  <si>
    <t>B3P20A</t>
  </si>
  <si>
    <t>CN-2563</t>
  </si>
  <si>
    <t>CARTUCHO DE TINTA HP NEGRO MATE 764- 300-ML  (C1Q16A)</t>
  </si>
  <si>
    <t>C1Q16A</t>
  </si>
  <si>
    <t>CN-2562</t>
  </si>
  <si>
    <t>CARTUCHO DE TINTA HP NEGRA MATE PARA DESIGNJET 727 DE 300 ML (C1Q12A)</t>
  </si>
  <si>
    <t>C1Q12A</t>
  </si>
  <si>
    <t>CN-2561</t>
  </si>
  <si>
    <t>CARTUCHO DE TINTA HP AMARILLO INK 764 300-ML  (C1Q15A)</t>
  </si>
  <si>
    <t>C1Q15A</t>
  </si>
  <si>
    <t>CN-2560</t>
  </si>
  <si>
    <t>CARTUCHO DE TINTA HP CIAN  INK (C1Q13A)</t>
  </si>
  <si>
    <t>C1Q13A</t>
  </si>
  <si>
    <t>CN-2559</t>
  </si>
  <si>
    <t>CABEZAL DE IMPRESION HP 727 DESIGNJET (B3P06A)</t>
  </si>
  <si>
    <t>B3P06A</t>
  </si>
  <si>
    <t>CN-2558</t>
  </si>
  <si>
    <t>CARTUCHO DE TINTA HP GRIS PARA DESIGNJET 727 DE 40 ML (B3P18A)</t>
  </si>
  <si>
    <t>B3P18A</t>
  </si>
  <si>
    <t>CN-2557</t>
  </si>
  <si>
    <t>CARTUCHO DE TINTA HP CIAN DESIGNJET 727 DE 40 ML (B3P13A)</t>
  </si>
  <si>
    <t>B3P13A</t>
  </si>
  <si>
    <t>CN-2556</t>
  </si>
  <si>
    <t>CARTUCHO DE TINTA HP AMARILLA DESIGNJET 727 DE 40 ML (B3P15A)</t>
  </si>
  <si>
    <t>B3P15A</t>
  </si>
  <si>
    <t>CN-2555</t>
  </si>
  <si>
    <t>CARTUCHO DE TINTA HP MAGENTA PARA DESIGNJET 727 DE 40 ML (B3P14A)</t>
  </si>
  <si>
    <t>B3P14A</t>
  </si>
  <si>
    <t>CN-2554</t>
  </si>
  <si>
    <t>CARTUCHO DE TINTA HP CIAN PARA DESIGNJET 727 DE 130 ML (B3P19A)</t>
  </si>
  <si>
    <t>B3P19A</t>
  </si>
  <si>
    <t>CN-2553</t>
  </si>
  <si>
    <t>TONER BROTHER MONOCROMATICO TN660 DE ALTO RENDIMIENTO PARA IMPRESION DE HASTA 2600 PAGINAS</t>
  </si>
  <si>
    <t>TN660</t>
  </si>
  <si>
    <t>CN-2552</t>
  </si>
  <si>
    <t>DRUM SAMSUNG R303 P/ SL-M4580FX/ 100,000 PAG.</t>
  </si>
  <si>
    <t>MLT-R303SEE</t>
  </si>
  <si>
    <t>CN-2547</t>
  </si>
  <si>
    <t>TONER SAMSUNG NEGRO D303E P/ SL-M4580FX/ 40,000  PAG</t>
  </si>
  <si>
    <t>MLT-D303E/XAA</t>
  </si>
  <si>
    <t>CN-2546</t>
  </si>
  <si>
    <t>CARTUCHO HP 935XL AMARILLO DE ALTO RENDIMIENTO (C2P26AL)</t>
  </si>
  <si>
    <t>C2P26AL</t>
  </si>
  <si>
    <t>CN-2543</t>
  </si>
  <si>
    <t>CARTUCHO HP 935XL CIAN DE ALTO RENDIMIENTO (C2P24AL)</t>
  </si>
  <si>
    <t>C2P24AL</t>
  </si>
  <si>
    <t>CN-2542</t>
  </si>
  <si>
    <t>CARTUCHO HP 935XL MAGENTA DE ALTO RENDIMIENTO (C2P25AL)</t>
  </si>
  <si>
    <t>C2P25AL</t>
  </si>
  <si>
    <t>CN-2541</t>
  </si>
  <si>
    <t>CARTUCHO HP 934XL NEGRO DE ALTO RENDIMIENTO (C2P23AL)</t>
  </si>
  <si>
    <t>C2P23AL</t>
  </si>
  <si>
    <t>CN-2540</t>
  </si>
  <si>
    <t>TONER BROTHER TN630 NEGRO, RENDIMIENTO ESTADAR DE 1200 PAGINAS PARA HLL/DCPL/MFCL</t>
  </si>
  <si>
    <t>TN630</t>
  </si>
  <si>
    <t>CN-2539</t>
  </si>
  <si>
    <t>TONER OKI NEGRO PARA C831N C831DN DE 10 MIL  PAGINAS HD</t>
  </si>
  <si>
    <t>44844512</t>
  </si>
  <si>
    <t>CN-2538</t>
  </si>
  <si>
    <t>TONER OKI CIAN PARA C831N C831DN DE 10 MIL  PAGINAS HD</t>
  </si>
  <si>
    <t>44844511</t>
  </si>
  <si>
    <t>CN-2537</t>
  </si>
  <si>
    <t>TONER OKI MAGENTA PARA C831N C831DN DE 10 MIL  PAGINAS HD</t>
  </si>
  <si>
    <t>44844510</t>
  </si>
  <si>
    <t>CN-2536</t>
  </si>
  <si>
    <t>TONER OKI AMARILLO PARA C831N C831DN DE 10 MIL PAGINAS HD</t>
  </si>
  <si>
    <t>44844509</t>
  </si>
  <si>
    <t>CN-2535</t>
  </si>
  <si>
    <t>UNIDADE DE IMAGEN LEXMARK MS310/ MS410 / MS510/ MS610/ MX310/ MX410/ MX510/ MX610/ MX611</t>
  </si>
  <si>
    <t>50F0Z00</t>
  </si>
  <si>
    <t>CN-2525</t>
  </si>
  <si>
    <t>UNIDAD DE IMAGEN LEXMARK CIAN PARA C925. X925</t>
  </si>
  <si>
    <t>C925X73G</t>
  </si>
  <si>
    <t>CN-2524</t>
  </si>
  <si>
    <t>BOTELLA DE TONER RESIDUAL LEXMARK PARA C925, X925</t>
  </si>
  <si>
    <t>C925X76G</t>
  </si>
  <si>
    <t>CN-2523</t>
  </si>
  <si>
    <t>UNIDAD DE IMAGEN LEXMARK AMARILLO PARA C925. X925</t>
  </si>
  <si>
    <t>C925X75G</t>
  </si>
  <si>
    <t>CN-2522</t>
  </si>
  <si>
    <t>UNIDAD DE IMAGEN LEXMARK MAGENTA  PARA C925  X925</t>
  </si>
  <si>
    <t>C925X74G</t>
  </si>
  <si>
    <t>CN-2521</t>
  </si>
  <si>
    <t>TONER LEXMARK AMARILLO ALTO RENDIMIENTO PARA C925</t>
  </si>
  <si>
    <t>C925H2YG</t>
  </si>
  <si>
    <t>CN-2520</t>
  </si>
  <si>
    <t>TONER HP NEGRO 10A PARA LASERJET 2300L, 2300- / 6000PAGINAS</t>
  </si>
  <si>
    <t>TONER LEXMARK MAGENTA ALTO RENDIMIENTO PARA C925</t>
  </si>
  <si>
    <t>C925H2MG</t>
  </si>
  <si>
    <t>CN-2519</t>
  </si>
  <si>
    <t>TONER LEXMARK CIAN ALTO RENDIMIENTO PARA C925</t>
  </si>
  <si>
    <t>C925H2CG</t>
  </si>
  <si>
    <t>CN-2518</t>
  </si>
  <si>
    <t>TONER LEXMARK NEGRO ALTO RENDIMIENTO PARA C925</t>
  </si>
  <si>
    <t>C925H2KG</t>
  </si>
  <si>
    <t>CN-2517</t>
  </si>
  <si>
    <t>TONER LEXMARK NEGRO ALTO RENDIMIENTO PARA MX910, MX911, MX912</t>
  </si>
  <si>
    <t>64G0H00</t>
  </si>
  <si>
    <t>CN-2516</t>
  </si>
  <si>
    <t>BOTELLA DE TONER RESIDUAL LEXMARK PARA MX910DE, MX912DXE, MX911DTE, MS911DE</t>
  </si>
  <si>
    <t>54G0W00</t>
  </si>
  <si>
    <t>CN-2515</t>
  </si>
  <si>
    <t>TONER CANON NEGRO 137 IMAGECLASS MF212W, MF216N, MF227DW, MF229DW, RENDIMIENTO APROX. 2,400 PAG.</t>
  </si>
  <si>
    <t>9435B001AA</t>
  </si>
  <si>
    <t>CN-2507</t>
  </si>
  <si>
    <t>CARTUCHO PARA PLOTTER CANON PFI-706MBK MATTE BLACK INK TANK, 700ML</t>
  </si>
  <si>
    <t>6680B001</t>
  </si>
  <si>
    <t>CN-2490</t>
  </si>
  <si>
    <t>CARTUCHO CANON ROJO PFI-306 R - 330 ML</t>
  </si>
  <si>
    <t>6663B001AA</t>
  </si>
  <si>
    <t>CN-2483</t>
  </si>
  <si>
    <t>CARTUCHO CANON AMARILLA PFI-306Y - 330 ML</t>
  </si>
  <si>
    <t>6660B001AA</t>
  </si>
  <si>
    <t>CN-2482</t>
  </si>
  <si>
    <t>CARTUCHO CANON VERDE PFI-306 G - 330 ML</t>
  </si>
  <si>
    <t>6664B001AA</t>
  </si>
  <si>
    <t>CN-2480</t>
  </si>
  <si>
    <t>CARTUCHO CANON AZUL PFI-306 B - 330 ML</t>
  </si>
  <si>
    <t>6665B001AA</t>
  </si>
  <si>
    <t>CN-2479</t>
  </si>
  <si>
    <t>CARTUCHO CANON MAGENTA PFI-306 M - 330 ML</t>
  </si>
  <si>
    <t>6659B001AA</t>
  </si>
  <si>
    <t>CN-2478</t>
  </si>
  <si>
    <t>CARTUCHO CANON CYAN PFI-306 C - 330 ML</t>
  </si>
  <si>
    <t>6658B001AA</t>
  </si>
  <si>
    <t>CN-2477</t>
  </si>
  <si>
    <t>T028201-AL</t>
  </si>
  <si>
    <t>T029201-AL</t>
  </si>
  <si>
    <t>TONER HP AMARILLO PARA LASERJET M476 (CF383A)- 2,700 PAGINAS</t>
  </si>
  <si>
    <t>TONER HP MAGENTA PARA LASERJET M476 (CF383A)-2,700 PAGINAS</t>
  </si>
  <si>
    <t>TONER HP CYAN PARA LASERJET M476 (CF381A) -2,700 PAGINAS</t>
  </si>
  <si>
    <t>TONER HP NEGRO PARA LASERJET M476 ( CF380A)- 2,400 PAGINAS</t>
  </si>
  <si>
    <t>KIT DE LIMPIEZA PARA PANTALLAS PERFECT CHOICE, TV'S, MONITORES, SMARTPHONE</t>
  </si>
  <si>
    <t>PC-034049</t>
  </si>
  <si>
    <t>CN-2404</t>
  </si>
  <si>
    <t>TONER LEXMARK NEGRO #524H ALTO RENDIMIENTO PARA MS810, MS811 , MS812</t>
  </si>
  <si>
    <t>52D4H00</t>
  </si>
  <si>
    <t>CN-2400</t>
  </si>
  <si>
    <t>PAPEL EPSON DOUBLE SIDED MATTE PAPER</t>
  </si>
  <si>
    <t>PAPEL EPSON SINGLEWEIGHT MATTE PAPER 17X132 ROLLO</t>
  </si>
  <si>
    <t>REVESTIMIENTO PROTECTOR DE SISTEMAS ELECTRONICOS (ANTICORROSIVO)</t>
  </si>
  <si>
    <t>TONER LEXMARK NEGRO #604 RENDIMIENO ESTANDAR PARA MX310, MX410. MX510, MX511, MX610, MX611</t>
  </si>
  <si>
    <t>60F4000</t>
  </si>
  <si>
    <t>CN-2364</t>
  </si>
  <si>
    <t xml:space="preserve"> TONER LEXMARK MAGENTA 708M RENDIMIENO ESTANDAR PARA CS310, CS410</t>
  </si>
  <si>
    <t>TONER LEXMARK AMARILLO #808SY RENDIMIENO ESTANDAR PARA CX310, CX410. CX510</t>
  </si>
  <si>
    <t>80C8SY0</t>
  </si>
  <si>
    <t>CN-2344</t>
  </si>
  <si>
    <t>UNIDAD DE IMAGEN LEXMARK GENUINA 52D0Z00 MX71X Y MX81X MFP</t>
  </si>
  <si>
    <t>52D0Z00</t>
  </si>
  <si>
    <t>CN-2326</t>
  </si>
  <si>
    <t>TONER LEXMARK 52D4X00 EXTRA ALTO RENDIMIENTO</t>
  </si>
  <si>
    <t>TONER HP NEGRO 83A PARA LASERJET M127FN MFP, M127FW MFP (CF283A)- 1,500 PAGINAS</t>
  </si>
  <si>
    <t>CINTA OKIDATA PARA PACEMARK 4410 DE 15 MILLONES DE CARACTERES</t>
  </si>
  <si>
    <t>40629302</t>
  </si>
  <si>
    <t>CN-2299</t>
  </si>
  <si>
    <t>TONER HP 650A CYAN LASERJET COLOR M750DN (CE271A- 15,000 PAGINAS</t>
  </si>
  <si>
    <t>TONER HP 650A NEGRO LASERJET A COLOR M750DN (CE270A- 13,500 PAGINAS</t>
  </si>
  <si>
    <t>DUAL PACK DE TONER HP 80X NEGRO PARA L.J M401, M425 ALTO RENDIMIENTO (CF280XD)- 2 X 6,900 PAGINAS</t>
  </si>
  <si>
    <t>DUAL PACK TONER HP 90X NEGRO PARA LASERJET M602N/DN/X,M603N/DN/XH,M4555HMFP/F/(CE390XD)- 24,000 PAG.</t>
  </si>
  <si>
    <t>CARTUCHO DE TINTA HP CIAN 971XL,6600 PAGINAS OFFICEJET PRO X451 Y X476</t>
  </si>
  <si>
    <t>TONER HP 305X LASERJET, NEGRO (CE410X)- 4,000 PAGINAS</t>
  </si>
  <si>
    <t>TONER HP 80X LASERJET NEGRO (CF280X) - 6,900 PAGINAS</t>
  </si>
  <si>
    <t>TONER HP MAGENTA 131A LASERJET (CF213A)- 1,800 PAGINAS</t>
  </si>
  <si>
    <t>TONNER HP AMARILLO 131A LASERJET (CF212A)- 1,800 PAGINAS</t>
  </si>
  <si>
    <t>TONNER HP CIAN 131A LASERJET (CF211A)- 1,800 PAGINAS</t>
  </si>
  <si>
    <t>TONER HP NEGRO 131X LASERJET (CF210X)- 2,400 PAGINAS</t>
  </si>
  <si>
    <t>TONER HP NEGRO 131A LASERJET (CF210A)- 1,600 PAGINAS</t>
  </si>
  <si>
    <t>CARTUCHO HP 933XL CIAN PARA OFFICEJET (CN054AL)</t>
  </si>
  <si>
    <t>TONNER HP NEGRO 80A PARA LASERJET M401,M425- 2,700 PAGINAS</t>
  </si>
  <si>
    <t>TONER HP MAGENTA 305A PARA LASERJET 300, 400 - 2,600 PAGINAS</t>
  </si>
  <si>
    <t>TONNER HP AMARILLO 305A PARA LASERJET 300, 400-  2,600 PAGINAS</t>
  </si>
  <si>
    <t>TONNER HP CIAN 305A PARA LASERJET 300, 400 - 2,600 PAGINAS</t>
  </si>
  <si>
    <t>TONER HP NEGRO 305A PARA LASERJET 300, 400 - 2,200 PAGINAS</t>
  </si>
  <si>
    <t>TONER LEXMARK NEGRO ALTO RENDIMIENTO X644H11L DE 21000 IMP PARA X642E, X644E, X646E</t>
  </si>
  <si>
    <t>TONER HP NEGRO 42X 20,000 PAG, PARA LASERJET 4250, 4350 - 20,000 PAGINAS</t>
  </si>
  <si>
    <t>DUAL PACK DE TONER HP NEGRO 78A PARA LASERJET P1566, P1606, M1536- 2 X 2,100 PAGINAS</t>
  </si>
  <si>
    <t xml:space="preserve">DUAL PACK DE TONER HP NEGRO 85A PARA LASERJET P1102,P1102W,M1132,M1212, M1214, M1217- 2 X 1,600 PAG </t>
  </si>
  <si>
    <t>BLU-RAY GRABABLE VERBATIM 6X 25GB CAMPANA CON 20 PIEZAS</t>
  </si>
  <si>
    <t>BLU-RAY REGRABABLE VERBATIM 2X 25GB  CAMPANA CON 10 PIEZAS</t>
  </si>
  <si>
    <t>TONER HP 507A MAGENTA PARA LASERJET COLOR M551DN, M551N- 6,000 PAGINAS</t>
  </si>
  <si>
    <t>TONER HP 507A AMARILLO PARA LASERJET COLOR M551DN, M551N- 6,000 PAGINAS</t>
  </si>
  <si>
    <t>TONER HP 507A CYAN PARA LASERJET COLOR M551DN, M551N -6,000 PAGINAS</t>
  </si>
  <si>
    <t>TONER HP 507A NEGRO PARA LASERJET COLOR M551DN, M551N- 5,500 PAGINAS</t>
  </si>
  <si>
    <t>TONER HP NEGRO 55X PARA LASERJET P3015 ALTO RENDIMIENTO DUAL PACK- 2 X 12,500 PAGINAS</t>
  </si>
  <si>
    <t>TONER HP 643A MAGENTA PARA LASERJET COLOR 4700 - 10,000 PAGINAS</t>
  </si>
  <si>
    <t>TONER HP 643A AMARILLO PARA LASERJET COLOR 4700</t>
  </si>
  <si>
    <t>Q5952A</t>
  </si>
  <si>
    <t>CN-1904</t>
  </si>
  <si>
    <t>TONER HP 643A CIAN PARA LASERJET COLOR 4700</t>
  </si>
  <si>
    <t>Q5951A</t>
  </si>
  <si>
    <t>CN-1903</t>
  </si>
  <si>
    <t>CARTUCHO DE TINTA HP LF 772 DESIGNJET Z5200 CYAN 300 ML CN636A</t>
  </si>
  <si>
    <t>CN636A</t>
  </si>
  <si>
    <t>CN-1876</t>
  </si>
  <si>
    <t>TONER HP NEGRO 90A PARA LASERJET (CE390A) -10,000 PAGINAS</t>
  </si>
  <si>
    <t>UNIDAD DE IMAGEN KONICA MINOLTA CYAN BIZHUB C35P/ C35/ C25 (RENDIMIENTO 30,000 IMP)</t>
  </si>
  <si>
    <t>A0WG0KG</t>
  </si>
  <si>
    <t>CN-1762</t>
  </si>
  <si>
    <t>UNIDAD DE IMAGEN KONICA MINOLTA MAGENTA BIZHUB C35P/ C35/ C25 (RENDIMIENTO 30,000 IMP)</t>
  </si>
  <si>
    <t>A0WG0EG</t>
  </si>
  <si>
    <t>CN-1761</t>
  </si>
  <si>
    <t>UNIDAD DE IMAGEN KONICA MINOLTA AMARILLO BIZHUB C35P/ C35/ C25 (RENDIMIENTO 30,000 IMP)</t>
  </si>
  <si>
    <t>A0WG08G</t>
  </si>
  <si>
    <t>CN-1760</t>
  </si>
  <si>
    <t>UNIDAD DE IMAGEN KONICA MINOLTA NEGRO BIZHUB C35P/ C35/ C25 (RENDIMIENTO 30,000 IMP)</t>
  </si>
  <si>
    <t>A0WG03G</t>
  </si>
  <si>
    <t>CN-1759</t>
  </si>
  <si>
    <t>TONER MAGENTA OKI PARA C711 DE 11.5 K</t>
  </si>
  <si>
    <t>44318602</t>
  </si>
  <si>
    <t>CN-1696</t>
  </si>
  <si>
    <t>TONER HP COLOR NEGRO PARA LASERJET 5200 (Q7516A) - 12,000 PAGINAS</t>
  </si>
  <si>
    <t>BOBINA CAT5E ENCORE ROLLO 305 MTS 26AWG AISLAMIENTO POLIETILNO DE ALTA DENSIDAD</t>
  </si>
  <si>
    <t>97969</t>
  </si>
  <si>
    <t>KIT FOTOCONDUCTOR LEXMARK E260X22G</t>
  </si>
  <si>
    <t>E260X22G</t>
  </si>
  <si>
    <t>CN-1312</t>
  </si>
  <si>
    <t>CINTA DE DATOS ULTRIUM LTO-3 HP DE 800 GB REGRABABLE</t>
  </si>
  <si>
    <t>C7973A</t>
  </si>
  <si>
    <t>CN-1283</t>
  </si>
  <si>
    <t>TONER HP MAGENTA 126A P/CP1025- 2,000 PAGINAS</t>
  </si>
  <si>
    <t>TONER HP AMARILLO 126A P/CP1025 - 1,000 PAGINAS</t>
  </si>
  <si>
    <t>TONER HP CYAN 126A P/CP1025-1,000 PAGINAS</t>
  </si>
  <si>
    <t>TONER HP NEGRO 126A P/CP1025- 1,200 PAGINAS</t>
  </si>
  <si>
    <t>TONER HP MAGENTA PARA LASERJET 1525/1415 (CE323A)- 1,300 PAGINAS</t>
  </si>
  <si>
    <t>TONER HP AMARILLO PARA LASERJET 1525/1415 (CE322A) - 1,300 PAGINAS</t>
  </si>
  <si>
    <t>TONER HP CYAN PARA LASERJET 1525/1415 (CE321A) 1,300 PAGINAS</t>
  </si>
  <si>
    <t>TONER HP NEGRO PARA LASERJET 1525/1415 (CE320A) -2,000 PAGINAS</t>
  </si>
  <si>
    <t>TONER HP NEGRO PARA LASERJET 12A- 2,000 PAGINAS</t>
  </si>
  <si>
    <t>TONER HP NEGRO SMART PARA LASERJET 1300 (Q2613A) - 2,500 PAGINAS</t>
  </si>
  <si>
    <t>TONER LEXMARK NEGRO ALTO RENDIMIENTO (T650H11L)</t>
  </si>
  <si>
    <t>T650H11L</t>
  </si>
  <si>
    <t>CN-1099</t>
  </si>
  <si>
    <t>TONER HP NEGRO P/LASERJET 78A P/ P1606DN (CE278A)- 2,100 PAGINAS</t>
  </si>
  <si>
    <t>TONER HP NEGRO P/LASERJET 85A P/ P1102W (CE285A) -1,600 PAGINAS</t>
  </si>
  <si>
    <t>DUAL PACK DE TONER HP NEGRO 12A - 2 X 2,000 PAGINAS</t>
  </si>
  <si>
    <t>TONER HP MAGENTA PARA LASERJET CE263A</t>
  </si>
  <si>
    <t>CE263A</t>
  </si>
  <si>
    <t>CN-1042</t>
  </si>
  <si>
    <t>TONER HP AMARILLO PARA LASERJET CE262A</t>
  </si>
  <si>
    <t>CE262A</t>
  </si>
  <si>
    <t>CN-1041</t>
  </si>
  <si>
    <t>TONER HP CYAN PARA LASERJET CE261A</t>
  </si>
  <si>
    <t>CE261A</t>
  </si>
  <si>
    <t>CN-1040</t>
  </si>
  <si>
    <t>TONER HP NEGRO PARA LASERJET CE260A- 8,500 PAGINAS</t>
  </si>
  <si>
    <t>BOBINA CAT 6 INTELLINET CCA UTP 305M SOLIDA GRIS</t>
  </si>
  <si>
    <t>704663</t>
  </si>
  <si>
    <t>CB-745</t>
  </si>
  <si>
    <t>PIB20L</t>
  </si>
  <si>
    <t>CON-18</t>
  </si>
  <si>
    <t>VIDEOCAMARA PARA CARRO TRANSCEND 16G DRIVEPRO 100, 2.4 LCD, CON ADHESIVO</t>
  </si>
  <si>
    <t>TS16GDP100A</t>
  </si>
  <si>
    <t>VCD-153</t>
  </si>
  <si>
    <t>CAMARA IP TRENDNET TV-IP343PIPOE EXTERIOR/2MP-FULL HD/DIA-NOCHE-25MTS</t>
  </si>
  <si>
    <t>TV-IP343PI</t>
  </si>
  <si>
    <t>CV-494</t>
  </si>
  <si>
    <t>CAMARA IP TRENDNET TV-IP321PI POE EXTERIOR/DIA-NOCHE-25MTS/FIJA/1.3MP-HD</t>
  </si>
  <si>
    <t>TV-IP321PI</t>
  </si>
  <si>
    <t>CV-492</t>
  </si>
  <si>
    <t>CAMARA IP TRENDNET TV-IP662PI POE INTERIOR/DIA-NOCHE-7.5MTS /MOVIMIENTO/MEGAPIXEL HD/AUDIO-2VIAS</t>
  </si>
  <si>
    <t>TV-IP662PI</t>
  </si>
  <si>
    <t>CV-491</t>
  </si>
  <si>
    <t xml:space="preserve"> CAMARA PROVISION ISR PTZ 22X OPTICO CON IR PARA 70 METROS / 650 TVL / MOVIMIENTO 360A?</t>
  </si>
  <si>
    <t>PZ-22IR</t>
  </si>
  <si>
    <t>CV-490</t>
  </si>
  <si>
    <t>CaMARA IP D-LINK INALAMBRICA DCS- 2330L HD /EXTERIORES MYDLINK, DiA/NOCHE, EPTZ</t>
  </si>
  <si>
    <t>DCS-2330L</t>
  </si>
  <si>
    <t>CV-487</t>
  </si>
  <si>
    <t>KIT CaMARA DCS- 6045LKT MYDLINK P/INTERIORES + POWERLINE HD DiA/NOCHE P/INTERIORES,</t>
  </si>
  <si>
    <t>DCS-6045LKT</t>
  </si>
  <si>
    <t>CV-486</t>
  </si>
  <si>
    <t>CAMARA IP TRENDNET TV-IP320PI POE EXTERIOR/1.3MP-HD/DIA-NOCHE-30MTS</t>
  </si>
  <si>
    <t>TV-IP320PI</t>
  </si>
  <si>
    <t>CV-485</t>
  </si>
  <si>
    <t>CAMARA IP TRENDNET TV-IP450PI POE EXTERIOR/1.3MP-HD/DIA-NOCHE-100MTS/MOV360?</t>
  </si>
  <si>
    <t>TV-IP450PI</t>
  </si>
  <si>
    <t>CV-484</t>
  </si>
  <si>
    <t>KIT GUARDIAN CON CaMARA ENGENIUS HD720P IP Y ACCESS POINT INALAMBRICO 802.11A/B/G/N/AC</t>
  </si>
  <si>
    <t>CAMARA WEB PERFECT CHOICE HD PORTATIL</t>
  </si>
  <si>
    <t>PC-320456</t>
  </si>
  <si>
    <t>CV-452</t>
  </si>
  <si>
    <t>CAMARA IP TRENDNET POE MEGAPIXEL CON MOVIMIENTO PARA DIA Y NOCHE</t>
  </si>
  <si>
    <t>CAMARA DE SEGURIDAD PTZ 36X OPTICO / 550 TVL / OSD PROVISION (SOBRE PEDIDO)</t>
  </si>
  <si>
    <t>PZ-36S</t>
  </si>
  <si>
    <t>CV-434</t>
  </si>
  <si>
    <t>CAMARA CANON POWERSHOT ELPH 160,  20.5 MP, 8X, LCD 2.7, BAT.LITIO, V.HD, ESTABILIZADOR, COLOR SILVER</t>
  </si>
  <si>
    <t>0137C001AA</t>
  </si>
  <si>
    <t>CD-651</t>
  </si>
  <si>
    <t>CAMARA CANON EOS REFLEX 7D MARK II, 20.2 MP, LCD 3.0 CON GPS, FULL HD, SOLO CUERPO.</t>
  </si>
  <si>
    <t>9128B016AA</t>
  </si>
  <si>
    <t>CD-650</t>
  </si>
  <si>
    <t>CAMARA DIGITAL SONY SLT-A58Y Q 20.1 MPX FULL HD PANTALLA 2.7 HDMI MINI, LENTE 18-55MM LENTE 55-200</t>
  </si>
  <si>
    <t>SLT-A58Y//Q</t>
  </si>
  <si>
    <t>CD-648</t>
  </si>
  <si>
    <t>CAMARA DIGITAL SONY CYBERSHOT WX350 NEGRO/18.2 MP/3.0LCD/20X/PANORAMICA 360/SENSOR CMOS</t>
  </si>
  <si>
    <t xml:space="preserve">DSC-WX350 </t>
  </si>
  <si>
    <t>CD-647</t>
  </si>
  <si>
    <t>CAMARA CANON POWERSHOT ELPH 340 IS 16 MP, 12X ZOOM, LCD 3, VIDEO FULLHD, WIFI, BAT.LITIO, NEGRO</t>
  </si>
  <si>
    <t>CAMARA CANON POWERSHOT ELPH 150 IS 20MP, 10X, LCD 2.7, BAT.LITIO, V.HD, ESTABILIZADOR, COLOR ROJO</t>
  </si>
  <si>
    <t>9362B001AA</t>
  </si>
  <si>
    <t>CD-621</t>
  </si>
  <si>
    <t>8595B003AB</t>
  </si>
  <si>
    <t>BOBINA DE ACOMETIDA /2 PARES/22 AWG/500 MTS/CUBIERTA PVC/AISLAMIENTO DE POLIETILENO</t>
  </si>
  <si>
    <t>CONDUMEX</t>
  </si>
  <si>
    <t xml:space="preserve">642022X </t>
  </si>
  <si>
    <t>CB-752</t>
  </si>
  <si>
    <t>BOBINA ULTRACAT CONDUMEX/ CAT5E/4 PARES/CALIBRE 24 AWG/(CM)/GRIS/305 MTS</t>
  </si>
  <si>
    <t>66445832</t>
  </si>
  <si>
    <t>CB-749</t>
  </si>
  <si>
    <t>CABLE NEMA DE ALIMENTACION LENOVO 4.3M / 10A/125V, C13 5-15P</t>
  </si>
  <si>
    <t>39Y7931</t>
  </si>
  <si>
    <t>CB-746</t>
  </si>
  <si>
    <t>BOBINA UTP5E CONDUMEX (CM) BRAVO TWIST/AISLA POLIETILENO/CUBIERTA EXT PVC/24 AWG/305 METROS/AZUL</t>
  </si>
  <si>
    <t>66445612</t>
  </si>
  <si>
    <t>CB-744</t>
  </si>
  <si>
    <t>KIT DE CABLES HP PARA SMART ARRAY DL180 GEN9</t>
  </si>
  <si>
    <t>725577-B21</t>
  </si>
  <si>
    <t>CB-738</t>
  </si>
  <si>
    <t xml:space="preserve">CABLE HP KIT DL380 GEN9 12LFF SAS </t>
  </si>
  <si>
    <t>785991-B21</t>
  </si>
  <si>
    <t>CB-737</t>
  </si>
  <si>
    <t>CABLE DE RED UTP CAT6 CONDUMEX/2 MTS/250 MHZ/CALIBRE 23 AWG/EMP. INDIVIDUAL EN BOLSA PLASTICO/AZUL</t>
  </si>
  <si>
    <t>CONDUNET</t>
  </si>
  <si>
    <t>8699862BPC</t>
  </si>
  <si>
    <t>CB-736</t>
  </si>
  <si>
    <t>CABLE DE RED UTP CAT5E CONDUNET/3 MTS/100MHZ/CALIBRE 24 AWG/EMP. INDIVIDUAL EN BOLSA PLASTICO/GRIS</t>
  </si>
  <si>
    <t>8699853CPC</t>
  </si>
  <si>
    <t>CB-735</t>
  </si>
  <si>
    <t>CABLE DE RED UTP CAT5E CONDUMEX/2MTS/100 MHZ/CALIBRE 24 AWG/EMP. INDIVIDUAL EN BOLSA PLASTICO/AZUL</t>
  </si>
  <si>
    <t>8699852BPC</t>
  </si>
  <si>
    <t>CB-734</t>
  </si>
  <si>
    <t>CABLE DE RED UTP CAT6 CONDUMEX, GRIS, 3 METROS/ 23 AWG/ DESEMPENO SUPERIOR A 250 MHZ</t>
  </si>
  <si>
    <t>8699863CPC</t>
  </si>
  <si>
    <t>CB-733</t>
  </si>
  <si>
    <t>BOBINA ULTRACAT 6 CONDUMEX / 4 PARES/AISLA DE POLIETILENO/CUBIERTA DE PVC/23 AWG (CM)/305M/GRIS</t>
  </si>
  <si>
    <t>66446835</t>
  </si>
  <si>
    <t>CB-732</t>
  </si>
  <si>
    <t>BOBINA UTP6 CONDUMEX EXTERIOR RELLENO/4X2/23/CUBIERTA EXT.Y AISLA POLIETILENO/23 AWG/305 MTS/NEGRO</t>
  </si>
  <si>
    <t>667666-45</t>
  </si>
  <si>
    <t>CB-731</t>
  </si>
  <si>
    <t>BOBINA UTP5E CONDUMEX P/EXTERIOR RELLENO, 4X2/24, POLIETILENO/100% COBRE 24 AWG/NEGRO,305 MTS</t>
  </si>
  <si>
    <t>664464</t>
  </si>
  <si>
    <t>CB-730</t>
  </si>
  <si>
    <t>BOBINA UTP5E CONDUMEX (CM) BRAVO TWIST/AISLA POLIETILENO/CUBIERTA EXT PVC/24 AWG/305 METROS/GRIS</t>
  </si>
  <si>
    <t>66445632</t>
  </si>
  <si>
    <t>CB-729</t>
  </si>
  <si>
    <t>CABLE HP X240 10G SFP+ SFP+ 3M DAC</t>
  </si>
  <si>
    <t>JD097C</t>
  </si>
  <si>
    <t>CB-727</t>
  </si>
  <si>
    <t>CABLE HP EXTERNO MINI SAS - 2M</t>
  </si>
  <si>
    <t>407339-B21</t>
  </si>
  <si>
    <t>CB-724</t>
  </si>
  <si>
    <t>CABLE DE PODER CISCO PARA MODELOS 7900 SERIES</t>
  </si>
  <si>
    <t>CP-PWR-CORD-NA=</t>
  </si>
  <si>
    <t>CB-714</t>
  </si>
  <si>
    <t>CABLE CARGADOR GINGA CON ENTRADA MICRO USB A USB MORADO CON 2MTS DE LARGO</t>
  </si>
  <si>
    <t>GINUSB-MICROMOR</t>
  </si>
  <si>
    <t>CB-592</t>
  </si>
  <si>
    <t>CABLE CARGADOR GINGA CON ENTRADA MICRO USB A USB AZUL CON 2MTS DE LARGO</t>
  </si>
  <si>
    <t>GINUSB-MICROAZUL</t>
  </si>
  <si>
    <t>CB-591</t>
  </si>
  <si>
    <t>CABLE CARGADOR GINGA CON ENTRADA MICRO USB A USB COLOR BLANCO CON 2MTS DE LARGO</t>
  </si>
  <si>
    <t>GINUSB-MICROBCO</t>
  </si>
  <si>
    <t>CB-590</t>
  </si>
  <si>
    <t>CABLE 30 PINES USB PARA IPOD IPHONE</t>
  </si>
  <si>
    <t>CABLE HP PREMIER FLEX LC/LC OM4 2F 5M</t>
  </si>
  <si>
    <t>QK734A</t>
  </si>
  <si>
    <t>CB-471</t>
  </si>
  <si>
    <t>CABLE OPTICO HP PREMIERFLEX - OM4 LC/LC DE MODOS MULTIPLES, 2 MTS</t>
  </si>
  <si>
    <t>QK733A</t>
  </si>
  <si>
    <t>CB-470</t>
  </si>
  <si>
    <t>CABLE HDMI MANHATTAN VERSION 1.3 M-M 22.5 MTS /NEGRO</t>
  </si>
  <si>
    <t>CABLE USB 2.0 MANHATTAN A-B DE 5.0 MTS PLATA</t>
  </si>
  <si>
    <t>CABLE USB 2.0 MANHATTAN TIPO A - MICRO B, 1.8 MTS NEGRO P/ CELULARES</t>
  </si>
  <si>
    <t>CABLE HDMI MANHATTAN VERSION 1.3 M-M 3 MTS /NEGRO</t>
  </si>
  <si>
    <t>CABLE HP 5M MULTI-MODE OM3 LC/LC FC</t>
  </si>
  <si>
    <t>AJ836A</t>
  </si>
  <si>
    <t>CB-311</t>
  </si>
  <si>
    <t>CABLE HDMI MANHATTAN VERSION 1.3 M-M 10 MTS /NEGRO</t>
  </si>
  <si>
    <t>CABLE HDMI MANHATTAN VERSION 1.3 M-M 5 MTS /NEGRO</t>
  </si>
  <si>
    <t>CABLE HDMI MANHATTAN VERSION 1.3 M-M 7.5 MTS /NEGRO</t>
  </si>
  <si>
    <t>CABLE HDMI MANHATTAN VERSION 1.3 M-M 15 MTS /NEGRO</t>
  </si>
  <si>
    <t>CABLE USB 2.0 MANHATTAN A-B DE 3.0 MTS NEGRO</t>
  </si>
  <si>
    <t>CABLE USB 2.0 MANHATTAN A-B DE 3.0 MTS PLATA</t>
  </si>
  <si>
    <t>CABLE USB 2.0 EXTENSION MANHATTAN 3.0 MTS TIPO A MACHO - A HEMBRA, PLATA</t>
  </si>
  <si>
    <t>CABLE USB 2.0 MANHATTAN A-B DE 4.5 MTS PLATA</t>
  </si>
  <si>
    <t>CABLE USB 2.0 EXTENSION MANHATTN 1.8 MTS TIPO A MACHO - A HEMBRA, PLATA</t>
  </si>
  <si>
    <t>CABLE USB 2.0 MANHATTAN A-B DE 1.8 MTS NEGRO</t>
  </si>
  <si>
    <t>CABLE USB 1.1 MANHATTAN A-B 4.5 MTS GRIS</t>
  </si>
  <si>
    <t>CABLE USB 1.1  EXTENSION MANHATTAN, 4.5 MTS TIPO A MACHO - A HEMBRA, GRIS</t>
  </si>
  <si>
    <t>CABLE USB EXTENSION MANHATTAN 3.0 MTS TIPO A MACHO - A HEMBRA, GRIS</t>
  </si>
  <si>
    <t>CABLE USB 1.1 MANHATTAN A-B 3 MTS GRIS</t>
  </si>
  <si>
    <t>CABLE USB 2.0 EXTENSION MANHATTAN 4.5 MTS TIPO A MACHO - A HEMBRA, PLATA</t>
  </si>
  <si>
    <t>CABLE HDMI MANHATTAN VERSION 1.3 M-M 1.8 MTS /NEGRO</t>
  </si>
  <si>
    <t>CABLE USB 2.0 MANHATTAN A-B DE 1.8 MTS PLATA</t>
  </si>
  <si>
    <t>CABLE USB EXTENSION MANHATTAN 1.8 MTS TIPO A MACHO - A HEMBRA, GRIS</t>
  </si>
  <si>
    <t>CABLE USB 1.1 MANHATTAN A-B 1.8 MTS NEGRO</t>
  </si>
  <si>
    <t>CABLE SERIAL ATA POWER</t>
  </si>
  <si>
    <t>N\A</t>
  </si>
  <si>
    <t>CB-12</t>
  </si>
  <si>
    <t>BOCINAS GENIUS SW-G5.1 3500 CON SUBWOOFER 80W / CON CONTROL REMOTO NEGRO</t>
  </si>
  <si>
    <t>BOCINAS CON SUBWOOFER 2.1 ALAMBRICO, NEGRO LECTOR DE MEMORIA USB SD AUX CONTROL BAJOS</t>
  </si>
  <si>
    <t>HOME THEATERS SAMSUNG HT-E330K 5.1 CANALES 330 WATTS,DVD,ENTRDA DIGITAL,USB</t>
  </si>
  <si>
    <t>HT-E330K/ZX</t>
  </si>
  <si>
    <t>SPK-553</t>
  </si>
  <si>
    <t>BOCINAS GENIUS SW-G2.1 1250 38 WATTS P/GAMERS SALIDA PARA AUDIFONOS Y MICROFONO CON SUBWOOFER 3.5MM</t>
  </si>
  <si>
    <t>BOCINAS ACTECK AXF-200 2.1 C/SUBWOOFER/ 3.5MM/ NEGRAS/ CONTROL DE VOLUMEN 110 VOLTS</t>
  </si>
  <si>
    <t>BOCINAS ACTECK AX-2500 240W P.M.P.O. 2.0 NEGRAS/ 3.5 MM/ 1.5 M CABLE CONTROL VOLUMEN 110 VOLTS</t>
  </si>
  <si>
    <t xml:space="preserve">HOME THEATERS BLU-RAY 3D SAMSUNG HT-H4500, 5.1 CANAL </t>
  </si>
  <si>
    <t>HT-H4500/ZX</t>
  </si>
  <si>
    <t>SPK-1121</t>
  </si>
  <si>
    <t>BOCINAS GENIUS SP-U115 1.5 WATTS USB AZUL</t>
  </si>
  <si>
    <t>31731006102</t>
  </si>
  <si>
    <t>SPK-1118</t>
  </si>
  <si>
    <t>BOCINAS DELL AX 210/ AMPLIFICADOR INTEGRADO / USB / POTENCIA DE SALIDA TOTAL 1.2 WATT</t>
  </si>
  <si>
    <t>313-7362</t>
  </si>
  <si>
    <t>SPK-1113</t>
  </si>
  <si>
    <t>BOCINA ACTECK PORTATIL BLUETOOTH NFC XPLOTION ROJO</t>
  </si>
  <si>
    <t>LVBB-305</t>
  </si>
  <si>
    <t>SPK-1107</t>
  </si>
  <si>
    <t>BOCINA GINGA BLUETOOH DE LOS 49 DE SAN FRANCISCO, 3.5 BATERIA RECARGABLE</t>
  </si>
  <si>
    <t>NF14BSP01-SF</t>
  </si>
  <si>
    <t>SPK-1105</t>
  </si>
  <si>
    <t>BOCINA GINGA BLUETOOH DE LOS VAQUEROS DE DALLAS, 3.5 BATERIA RECARGABLE</t>
  </si>
  <si>
    <t>NF14BSP01-DA</t>
  </si>
  <si>
    <t>SPK-1104</t>
  </si>
  <si>
    <t>BOCINA GINGA BLUETOOH DE LOS STEELERS, 3.5 BATERIA RECARGABLE</t>
  </si>
  <si>
    <t>NF14BSP01-PI</t>
  </si>
  <si>
    <t>SPK-1103</t>
  </si>
  <si>
    <t>BOCINAS HP COMPACT 2.0</t>
  </si>
  <si>
    <t>BR387AA#ABL</t>
  </si>
  <si>
    <t>SPK-1102</t>
  </si>
  <si>
    <t xml:space="preserve">BOCINA PERFECT CHOICE BLOCK STEREO USB </t>
  </si>
  <si>
    <t>PC-112570</t>
  </si>
  <si>
    <t>SPK-1081</t>
  </si>
  <si>
    <t>BOCINA ACTECK BLUETOOTH NFC XPLOTION NEGRO</t>
  </si>
  <si>
    <t>LVBB-301</t>
  </si>
  <si>
    <t>SPK-1080</t>
  </si>
  <si>
    <t>BOCINA PORTATIL ACTECK BLUETOOTH XPLOTION ROJO</t>
  </si>
  <si>
    <t>LVBB-105</t>
  </si>
  <si>
    <t>SPK-1079</t>
  </si>
  <si>
    <t>BOCINA PORTATIL ACTECK BLUETOOTH XPLOTION NEGRO</t>
  </si>
  <si>
    <t>LVBB-101</t>
  </si>
  <si>
    <t>SPK-1078</t>
  </si>
  <si>
    <t>BOCINA PORTATIL ACTECK BLUETOOTH XPLOTION MORADO</t>
  </si>
  <si>
    <t>LVBB-103</t>
  </si>
  <si>
    <t>SPK-1077</t>
  </si>
  <si>
    <t>MINI BOCINA LOGITECH Z50 GRAN POTENCIA ENTRADA 3.5MM PARA CELULAR, IPAD, TABLETS, NEGRA</t>
  </si>
  <si>
    <t>BOCINAS LOGITECH S150 DIGITALES</t>
  </si>
  <si>
    <t>BOCINA MANHATTAN BLUETOOTH DIVOOM NEGRA</t>
  </si>
  <si>
    <t>DIV949</t>
  </si>
  <si>
    <t>SPK-1060</t>
  </si>
  <si>
    <t>BOCINA ACTECK MULTIMEDIA 2.0 ALIMENTACION USB / CONECTOR 3.5MM / NEGRO</t>
  </si>
  <si>
    <t>BACKPACK DE BARBIE TECH ZONE PARA LAPTOP DE 15.6, ROSA CON NEGRO</t>
  </si>
  <si>
    <t>BB14LBP04</t>
  </si>
  <si>
    <t>AC-4191</t>
  </si>
  <si>
    <t>BACKPACK TECH ZONE DEL REAL MADRID PARA LAPTOP DE 15.6</t>
  </si>
  <si>
    <t>RM12LBP07</t>
  </si>
  <si>
    <t>AC-4180</t>
  </si>
  <si>
    <t xml:space="preserve">BACKPACK TECH ZONE MESSENGER VERTICAL DEL REAL MADRID PARA LAPTOP DE 15 6 </t>
  </si>
  <si>
    <t>RM12LMS06</t>
  </si>
  <si>
    <t>AC-4179</t>
  </si>
  <si>
    <t xml:space="preserve">MOCHILA DELL XM COLLECTION 15W PARA LAPTOP DE HASTA 15 / PESO 1KG / NEGRO </t>
  </si>
  <si>
    <t>A8000766</t>
  </si>
  <si>
    <t>AC-4147</t>
  </si>
  <si>
    <t>MOCHILA HP JANUS 15.6 NEGRA</t>
  </si>
  <si>
    <t>F9G98AA#ABL</t>
  </si>
  <si>
    <t>AC-4124</t>
  </si>
  <si>
    <t>MOCHILA HP EMPIRE 14.1 NEGRA CON VIVOS ROJOS</t>
  </si>
  <si>
    <t>F3W20AA#ABL</t>
  </si>
  <si>
    <t>AC-4123</t>
  </si>
  <si>
    <t>MOCHILA HP ROLLING 15.6 GRIS</t>
  </si>
  <si>
    <t>J6X32AA#ABL</t>
  </si>
  <si>
    <t>AC-4121</t>
  </si>
  <si>
    <t>MOCHILA DELL URBAN 2.0 PARA LAPTOP DE HASTA 15,6 / DISE?O LIVIANO / DIVISION PARA TABLET</t>
  </si>
  <si>
    <t>332-1842</t>
  </si>
  <si>
    <t>AC-3914</t>
  </si>
  <si>
    <t>AUDIFONOS DIADEMA GENIUS HS-G850 ZABIUS PARA PC/PS3/XBO360 C/MIC 2.5 Y 3.5MM NEGRO/ROJO</t>
  </si>
  <si>
    <t>31710057101</t>
  </si>
  <si>
    <t>SPK-945</t>
  </si>
  <si>
    <t>AUDIFONOS ESTUDIO ROJO LINEA TRUE BASIC</t>
  </si>
  <si>
    <t>TBAD-600</t>
  </si>
  <si>
    <t>SPK-891</t>
  </si>
  <si>
    <t>AUDIFONOS INTRAUDITIVOS GENIUS HS-M210, C/MIC IDEAL P/SMARTPHONE 3.5MM BLANCO</t>
  </si>
  <si>
    <t>31710183101</t>
  </si>
  <si>
    <t>SPK-832</t>
  </si>
  <si>
    <t>AUDIFONO Y MANOS LIBRES GINGA HELLO KITTY ROJO, PARA CELULAR CON MICROFONO 3.5 MM</t>
  </si>
  <si>
    <t>KITHF-ROJOIPHONE</t>
  </si>
  <si>
    <t>SPK-766</t>
  </si>
  <si>
    <t>AUDIFONO GINGA ANGRY BIRDS ROJOS, PARA REPRODUCTOR CON ENTRADA 3.5 MM</t>
  </si>
  <si>
    <t>ABAUD-ROJO</t>
  </si>
  <si>
    <t>SPK-703</t>
  </si>
  <si>
    <t>DIADEMA C/MIC ACTECK AF-540 CRISTAL SOUND 3.5MM CONTROL DE VOL NEGRA</t>
  </si>
  <si>
    <t xml:space="preserve">DIADEMA ALAMBRICA ACTECK STEREO CON MICROFONO NEGRO 3.5MM CONTROL DE VOLUMEN </t>
  </si>
  <si>
    <t>AUDIFONO Y MICROFONO DE DIADEMA PLANTRONICS AUDIO 478 DSP ALAMBRICA BINAURAL USB PLEGABLE</t>
  </si>
  <si>
    <t>81962-23	AUDIO 478DSP</t>
  </si>
  <si>
    <t>SPK-1123</t>
  </si>
  <si>
    <t>AUDIFONO Y MICROFONO DE DIADEMA PLANTRONICS H171N CONVERTIBLE</t>
  </si>
  <si>
    <t>61122-02	H171N</t>
  </si>
  <si>
    <t>SPK-1122</t>
  </si>
  <si>
    <t>AUDIFONOS CON MICROFONO ACTECK ON-EAR HEADSET GAMER NEGRO CON AZUL</t>
  </si>
  <si>
    <t>PYAG-001</t>
  </si>
  <si>
    <t>SPK-1119</t>
  </si>
  <si>
    <t>AUDICULAR PLANTRONICS M70 BLUETOOH</t>
  </si>
  <si>
    <t>200739-13M70</t>
  </si>
  <si>
    <t>SPK-1117</t>
  </si>
  <si>
    <t>AUDIFONO CON MICROFONO DE DIADEMA PLANTRONICS SP12 ALAMBRICA BINAURAL RJ9</t>
  </si>
  <si>
    <t>79183-01	SP12</t>
  </si>
  <si>
    <t>SPK-1116</t>
  </si>
  <si>
    <t>AUDIFONOS GINGA BLUETOOH SPORT FLEXIBLES CON ESTUCHE Y MANOS LIBRES</t>
  </si>
  <si>
    <t>GINBTHF-SPORTRECT</t>
  </si>
  <si>
    <t>SPK-1115</t>
  </si>
  <si>
    <t>AUDIFONO Y MICROFONO DE DIADEMA PLANTRONICS AUDIO 628 DSP ALAMBRICA BINAURAL USB</t>
  </si>
  <si>
    <t>81960-13	AUDIO 628 DSP</t>
  </si>
  <si>
    <t>SPK-1114</t>
  </si>
  <si>
    <t>PAQUETE DIADEMA PLANTRONICS CS530/HL10 INALAMBRICA DE OFICINA CON DESCOLGADOR</t>
  </si>
  <si>
    <t>86305-11	CS530/HL10</t>
  </si>
  <si>
    <t>SPK-1112</t>
  </si>
  <si>
    <t>PAQUETE DIADEMA PLANTRONICS CS510/HL10 INALAMBRICA DE OFICINA CON DESCOLGADOR</t>
  </si>
  <si>
    <t>84691-11	CS510/HL10</t>
  </si>
  <si>
    <t>SPK-1106</t>
  </si>
  <si>
    <t>AUDIFONOS HP H2310 ROJOS</t>
  </si>
  <si>
    <t>J8H45AA#ABL</t>
  </si>
  <si>
    <t>SPK-1101</t>
  </si>
  <si>
    <t>AUDIFONO Y MICROFONO DE DIADEMA PLANTRONICS AUDIO 355 ALAMBRICA BINAURAL 3.5MM</t>
  </si>
  <si>
    <t>79730-21	AUDIO 355</t>
  </si>
  <si>
    <t>SPK-1099</t>
  </si>
  <si>
    <t xml:space="preserve">AUDICULAR PLANTRONICS VOYAGER EDGE MANOS LIBRES BLUETOOTH </t>
  </si>
  <si>
    <t>201010-01	VOYAGER EDGE</t>
  </si>
  <si>
    <t>SPK-1098</t>
  </si>
  <si>
    <t>AUDIFONO CON MICROFONO DE DIADEMA PLANTRONICS SP11 ALAMBRICA MONOAURAL RJ9</t>
  </si>
  <si>
    <t>79182-01	SP11</t>
  </si>
  <si>
    <t>SPK-1097</t>
  </si>
  <si>
    <t xml:space="preserve">AUDIFONO Y MICROFONO DE DIADEMA PLANTRONICS HW291N ENCORE PRO MONOAURAL </t>
  </si>
  <si>
    <t>78712-01	HW291N</t>
  </si>
  <si>
    <t>SPK-1096</t>
  </si>
  <si>
    <t>AUDIFONO Y MICROFONO DE DIADEMA PLANTRONICS HW251 SUPRAPLUS MONOAURAL (HW251B)</t>
  </si>
  <si>
    <t>64336-31	HW251</t>
  </si>
  <si>
    <t>SPK-1095</t>
  </si>
  <si>
    <t>AUDIFONO Y MICROFONO DE DIADEMA PLANTRONICS HW261N SUPRAPLUS BINAURAL (ANTES H61 Y HW261)</t>
  </si>
  <si>
    <t>64339-31	HW261N</t>
  </si>
  <si>
    <t>SPK-1094</t>
  </si>
  <si>
    <t>AUDIFONOS DIADEMA EAGLE WARRIOR HS-501 NEGRO/ROJO 3.5MM CON MICROFONO PARA GAMING PC</t>
  </si>
  <si>
    <t>ACFHS501X002PXO RJ</t>
  </si>
  <si>
    <t>SPK-1091</t>
  </si>
  <si>
    <t>AUDIFONOS DIADEMA GENIUS HS-G600 MORDAX C/MIC, P/GAMERS PC/PS3/XBOX360 ,2.5MM NEGRA</t>
  </si>
  <si>
    <t>31710047101</t>
  </si>
  <si>
    <t>SPK-1090</t>
  </si>
  <si>
    <t xml:space="preserve">AUDIFONOS DIADEMA GENIUS HS-M470 C/MIC, CONT DE VOL ,3.5MM 1SOLO JACK BLANCA/VERDE </t>
  </si>
  <si>
    <t>31710182101</t>
  </si>
  <si>
    <t>SPK-1089</t>
  </si>
  <si>
    <t xml:space="preserve">AUDIFONOS DIADEMA GENIUS HS-M470 C/MIC, CONT DE VOL ,3.5MM 1SOLO JACK NEGRA/ROJO </t>
  </si>
  <si>
    <t>31710182100</t>
  </si>
  <si>
    <t>SPK-1088</t>
  </si>
  <si>
    <t>DIADEMA PLANTRONICS CS540  INALAMBRICA DE OFICINA</t>
  </si>
  <si>
    <t>84693-01  CS540</t>
  </si>
  <si>
    <t>SPK-1087</t>
  </si>
  <si>
    <t>AUDIFONOS EARBUDS ACTECK HI-FI CABLE PLANO 3.5 MM XPLOTION ROJO</t>
  </si>
  <si>
    <t>LVEB-805</t>
  </si>
  <si>
    <t>SPK-1076</t>
  </si>
  <si>
    <t>AUDIFONOS EARBUDS ACTECK HI-FI CABLE PLANO 3.5 MM XPLOTION VERDE</t>
  </si>
  <si>
    <t>LVEB-806</t>
  </si>
  <si>
    <t>SPK-1074</t>
  </si>
  <si>
    <t>AUDIFONOS EARBUDS ACTECK HI-FI CABLE PLANO 3.5 MM XPLOTION AZUL</t>
  </si>
  <si>
    <t>LVEB-802</t>
  </si>
  <si>
    <t>SPK-1072</t>
  </si>
  <si>
    <t>AUDIFONOS EARBUDS ACTECK HI-FI CABLE PLANO 3.5 MM XPLOTION MORADO</t>
  </si>
  <si>
    <t>LVEB-803</t>
  </si>
  <si>
    <t>SPK-1071</t>
  </si>
  <si>
    <t>AUDIFONOS EARBUDS ACTECK HI-FI CABLE PLANO 3.5 MM XPLOTION NEGRO</t>
  </si>
  <si>
    <t>LVEB-801</t>
  </si>
  <si>
    <t>SPK-1070</t>
  </si>
  <si>
    <t>89800-01	BACKBEAT GO 2 WHITE</t>
  </si>
  <si>
    <t>DIADEMA CON MICRoFONO ACTECK ALaMBRICO, 1.8 METROS, NEGRO</t>
  </si>
  <si>
    <t>TBAM-001</t>
  </si>
  <si>
    <t>SPK-1048</t>
  </si>
  <si>
    <t>PAQUETE DIADEMA PLANTRONICS CS540/HL10 INALAMBRICA DE OFICINA CON DESCOLGADOR</t>
  </si>
  <si>
    <t>AUTOLOADER HP LTO-5 ULTRIUM 3000 SAS - 1/8 G2</t>
  </si>
  <si>
    <t>BL536B</t>
  </si>
  <si>
    <t>UR-99</t>
  </si>
  <si>
    <t>STOREEVER 1/8 G2 LTO-4 HP ULTRIUM 1760 - SAS TAPE AUTOLOADER</t>
  </si>
  <si>
    <t>AK377B</t>
  </si>
  <si>
    <t>UR-98</t>
  </si>
  <si>
    <t>UNIDAD DE RESPALDO HP 1/8 G2 LTO-6 ULT - 6250 FC AUTOLOADER</t>
  </si>
  <si>
    <t>C0H19A</t>
  </si>
  <si>
    <t>UR-92</t>
  </si>
  <si>
    <t>UNIDAD DE RESPALDO HP STOREEVER - LTO-6 ULTRIUM - 6250 INTERNAL TAPE DRIVE</t>
  </si>
  <si>
    <t>EH969A</t>
  </si>
  <si>
    <t>UR-90</t>
  </si>
  <si>
    <t>AUTOLOADER HP 1/8 G2 LTO-5 ULTRIUM - 3000 FIBRE CHANNEL</t>
  </si>
  <si>
    <t>BL541B</t>
  </si>
  <si>
    <t>UR-73</t>
  </si>
  <si>
    <t>LIBRERIA DE CINTAS DE RESPALDO HP MSL2024</t>
  </si>
  <si>
    <t>AK379A</t>
  </si>
  <si>
    <t>UR-54</t>
  </si>
  <si>
    <t>UNIDAD DE RESPALDO HP RDX 320GB EXTERNA USB</t>
  </si>
  <si>
    <t>B7B63A</t>
  </si>
  <si>
    <t>UR-37</t>
  </si>
  <si>
    <t>UNIDAD DE RESPALDO HP RDX 320GB INTERNA USB</t>
  </si>
  <si>
    <t>B7B62A</t>
  </si>
  <si>
    <t>UR-36</t>
  </si>
  <si>
    <t>UNIDAD DE RESPALDO STOREONCE HP 4900 60TB BACKUP SYSTEM</t>
  </si>
  <si>
    <t>BB903A</t>
  </si>
  <si>
    <t>UR-111</t>
  </si>
  <si>
    <t>UNIDAD DE RESPALDO STOREONCE HP 4500 24TB BACKUP</t>
  </si>
  <si>
    <t>BB878A</t>
  </si>
  <si>
    <t>UR-110</t>
  </si>
  <si>
    <t>UNIDAD DE RESPALDO STOREONCE HP 4700 24TB BACKUP</t>
  </si>
  <si>
    <t>BB879A</t>
  </si>
  <si>
    <t>UR-109</t>
  </si>
  <si>
    <t>UNIDAD DE RESPALDO STOREONCE HP 2700 8TB BACKUP</t>
  </si>
  <si>
    <t>BB877A</t>
  </si>
  <si>
    <t>UR-108</t>
  </si>
  <si>
    <t>UNIDAD DE RESPALDO HP RDX 2TB USB3.0 EXTERNO USB</t>
  </si>
  <si>
    <t>E7X53A</t>
  </si>
  <si>
    <t>UR-107</t>
  </si>
  <si>
    <t>UNIDAD DE RESPALDO HP RDX1TB USB3.0 INTERNA USB</t>
  </si>
  <si>
    <t>B7B67A</t>
  </si>
  <si>
    <t>UR-106</t>
  </si>
  <si>
    <t>UNIDAD DE RESPALDO HP RDX 2TB USB3.0 INTERNO USB</t>
  </si>
  <si>
    <t>E7X52A</t>
  </si>
  <si>
    <t>UR-105</t>
  </si>
  <si>
    <t>UNIDAD DE RESPALDO HP RDX 500GB INTERNA USB</t>
  </si>
  <si>
    <t>B7B64A</t>
  </si>
  <si>
    <t>UR-103</t>
  </si>
  <si>
    <t xml:space="preserve">AUTOLOADER HP 1/8G2 LTO-4 ULTR 1760 SCSI </t>
  </si>
  <si>
    <t>AJ816B</t>
  </si>
  <si>
    <t>UR-102</t>
  </si>
  <si>
    <t>UNIDAD DE CINTA INTERNA HP STOREEVER LTO-6 ULTRIUM 6650</t>
  </si>
  <si>
    <t>EH963A</t>
  </si>
  <si>
    <t>UR-101</t>
  </si>
  <si>
    <t>ALMACENAMIENTO MDL STOREVIRTUALHP 4330 -  SAS - 1 TB</t>
  </si>
  <si>
    <t>B7E19A</t>
  </si>
  <si>
    <t>SAM-95</t>
  </si>
  <si>
    <t>NAS SYNOLOGY DS213J 2 BAHIAS/1.2GHZ/512MB DDR3/LAN GIGABITX1/USBX2/SATAX2</t>
  </si>
  <si>
    <t xml:space="preserve"> ENCLOSURE HP D2600 LFF</t>
  </si>
  <si>
    <t>AJ940A</t>
  </si>
  <si>
    <t>SAM-86</t>
  </si>
  <si>
    <t>DRIVE ENCLOSURE M6412-A HP FIBRE CHANNEL</t>
  </si>
  <si>
    <t>AG638B</t>
  </si>
  <si>
    <t>SAM-8</t>
  </si>
  <si>
    <t>NAS SYNOLOGY DS713+ 2 BAHIAS/2.13GHZ/1GB DDR3/LAN GIGABITX2/USBX3/EXPX1(DX513)/HOT-SWAP</t>
  </si>
  <si>
    <t xml:space="preserve">70B89002LA </t>
  </si>
  <si>
    <t xml:space="preserve">70B89001LA </t>
  </si>
  <si>
    <t>STORAGE MSA 2040 HP SAS DUAL CONTROLLER SFF</t>
  </si>
  <si>
    <t>C8S55A</t>
  </si>
  <si>
    <t>SAM-219</t>
  </si>
  <si>
    <t>STORAGE MSA 2040 HP SAN DUAL CONTROLLER LFF</t>
  </si>
  <si>
    <t>C8R14A</t>
  </si>
  <si>
    <t>SAM-218</t>
  </si>
  <si>
    <t>STORAGE MSA HP 1040 2-PORT 10G ISCSI DUAL CONTROLLER SFF</t>
  </si>
  <si>
    <t>E7W04A</t>
  </si>
  <si>
    <t>SAM-217</t>
  </si>
  <si>
    <t>MSA 2040 HP SAS DUAL CONTROLLER LFF</t>
  </si>
  <si>
    <t>C8S54A</t>
  </si>
  <si>
    <t>SAM-216</t>
  </si>
  <si>
    <t>STORAGE MSA HP 1040 2 PUERTOS, CONTROLADOR DOBLE FIBRE CHANNEL, SFF</t>
  </si>
  <si>
    <t>E7W00A</t>
  </si>
  <si>
    <t>SAM-215</t>
  </si>
  <si>
    <t>STORAGE MSA HP 1040 2PRT 1G ISCSI DUAL CONTROLLER SFF</t>
  </si>
  <si>
    <t>E7W02A</t>
  </si>
  <si>
    <t>SAM-214</t>
  </si>
  <si>
    <t>NAS SEAGATE BUSINESS 4BAY 8 TB DD INCLUIDO /2 ETHERNET /1 USB //WIN-SERVER/LINUX/MAC</t>
  </si>
  <si>
    <t>STCU8000100</t>
  </si>
  <si>
    <t>SAM-213</t>
  </si>
  <si>
    <t>NAS SEAGATE BUSINESS 4BAY 16 TB DD INCLUIDO /2 ETHERNET /2 USB //WIN-SERVER/LINUX/MAC</t>
  </si>
  <si>
    <t>STCU16000100</t>
  </si>
  <si>
    <t>SAM-212</t>
  </si>
  <si>
    <t>NAS SEAGATE BUSINESS 2BAY 10 TB DD INCLUIDO /2 ETHERNET /2 USB //WIN-SERVER/LINUX/MAC</t>
  </si>
  <si>
    <t>STCT10000100</t>
  </si>
  <si>
    <t>SAM-211</t>
  </si>
  <si>
    <t>NAS SEAGATE BUSINESS 2BAY 8 TB DD INCLUIDO /2 ETHERNET /2 USB //WIN-SERVER/LINUX/MAC</t>
  </si>
  <si>
    <t>STCT8000100</t>
  </si>
  <si>
    <t>SAM-210</t>
  </si>
  <si>
    <t>NAS SEAGATE BUSINESS 4BAY 4 TB DD INCLUIDO /2 ETHERNET /1 USB //WIN-SERVER/LINUX/MAC</t>
  </si>
  <si>
    <t>STCU4000100</t>
  </si>
  <si>
    <t>SAM-209</t>
  </si>
  <si>
    <t>NAS SYNOLOGY DS2415+ 12 BAHIAS/2.4 GHZ/2GB DDR3/LAN 1GIGABITX4/ USB 3.0X4/USBX3/HOT-SWAP</t>
  </si>
  <si>
    <t>DS2415+</t>
  </si>
  <si>
    <t>SAM-207</t>
  </si>
  <si>
    <t>NAS SYNOLOGY DS2015XS 8 BAHIAS/1.7GHZ/4GB DDR3/LAN 1GIGABITX2/SFP+10GBE LANX2/USBX3/HOT-SWAP</t>
  </si>
  <si>
    <t>DS2015XS</t>
  </si>
  <si>
    <t>SAM-206</t>
  </si>
  <si>
    <t>STOREEASY 1640 HP 24TB SAS STORAGE</t>
  </si>
  <si>
    <t>E7W83A</t>
  </si>
  <si>
    <t>SAM-205</t>
  </si>
  <si>
    <t>NAS SYNOLOGY RS815RP+ 4 BAHIAS//RACK1U/2.4GHZ/2GB DDR3/LAN GIGABITX4/USBX2/EXPX1(RX415)/HOTSWAP</t>
  </si>
  <si>
    <t>RS815RP+</t>
  </si>
  <si>
    <t>SAM-204</t>
  </si>
  <si>
    <t>ENCLOSURE HP D3600 LFF</t>
  </si>
  <si>
    <t>QW968A</t>
  </si>
  <si>
    <t>SAM-203</t>
  </si>
  <si>
    <t>B-SERIES HP 16GB SFP+SW XCVR</t>
  </si>
  <si>
    <t>QK724A</t>
  </si>
  <si>
    <t>SAM-202</t>
  </si>
  <si>
    <t>STOREEASY 3840 HP GATEWAY STORAGE</t>
  </si>
  <si>
    <t>E7X03A</t>
  </si>
  <si>
    <t>SAM-200</t>
  </si>
  <si>
    <t>STOREEASY HP 16TB SAS LFF 4 HDD</t>
  </si>
  <si>
    <t>E7W98A</t>
  </si>
  <si>
    <t>SAM-199</t>
  </si>
  <si>
    <t>STOREEASY HP 12TB SAS LFF SC 4 HDD</t>
  </si>
  <si>
    <t>E7W90A</t>
  </si>
  <si>
    <t>SAM-198</t>
  </si>
  <si>
    <t>STOREEASY HP 12TB SAS LFF 4 HDD</t>
  </si>
  <si>
    <t>E7W97A</t>
  </si>
  <si>
    <t>SAM-197</t>
  </si>
  <si>
    <t>STOREEASY HP 8TB SAS LFF SC 4 HDD</t>
  </si>
  <si>
    <t>E7W89A</t>
  </si>
  <si>
    <t>SAM-196</t>
  </si>
  <si>
    <t>STOREEASY HP 8TB SAS LFF 4 HDD</t>
  </si>
  <si>
    <t>E7W96A</t>
  </si>
  <si>
    <t>SAM-194</t>
  </si>
  <si>
    <t>STOREEASY HP 4TB SAS LFF SC 4 HDD</t>
  </si>
  <si>
    <t>E7W88A</t>
  </si>
  <si>
    <t>SAM-193</t>
  </si>
  <si>
    <t xml:space="preserve">ENCLOSURE M6625 2,5 PULGADAS SAS </t>
  </si>
  <si>
    <t>AJ840A</t>
  </si>
  <si>
    <t>SAM-192</t>
  </si>
  <si>
    <t>ENCLOSURE HP M6612 3,5 PULGADAS SAS</t>
  </si>
  <si>
    <t>AJ832A</t>
  </si>
  <si>
    <t>SAM-191</t>
  </si>
  <si>
    <t>ENCLOSURE HP D3700 SFF</t>
  </si>
  <si>
    <t>QW967A</t>
  </si>
  <si>
    <t>SAM-190</t>
  </si>
  <si>
    <t>STORAGEWORKS D2600 HP 600GB 6G SAS LFF 7.2TB BUNDLE</t>
  </si>
  <si>
    <t>AW523A</t>
  </si>
  <si>
    <t>SAM-189</t>
  </si>
  <si>
    <t>NAS SYNOLOGY DS1815+ 8 BAHIAS/2.4GHZ/2GB DDR3/LAN GIGABITX4/USBX4/EXP2(DX513/DX213)</t>
  </si>
  <si>
    <t>DS1815+</t>
  </si>
  <si>
    <t>SAM-185</t>
  </si>
  <si>
    <t>NAS TRENDNET TN-200 HD SATA X 2(HASTA 4TB)/LAN GIGABITX1/USBX1</t>
  </si>
  <si>
    <t>TN-200</t>
  </si>
  <si>
    <t>SAM-184</t>
  </si>
  <si>
    <t>NAS SYNOLOGY DS1515+ 5 BAHIAS/2.4GHZ/2GB DDR3/LAN GIGABITX4/USBX6/EXPX2(DX513)/HOT-SWAP</t>
  </si>
  <si>
    <t>DS1515+</t>
  </si>
  <si>
    <t>SAM-183</t>
  </si>
  <si>
    <t xml:space="preserve">DISK ENCLOSURE HP MSA 2040 - LFF </t>
  </si>
  <si>
    <t>C8R18A</t>
  </si>
  <si>
    <t>SAM-180</t>
  </si>
  <si>
    <t>CONTROLADORA DE SISTEMA DE MATRIZ HP P2000 G3 - SAS MSA</t>
  </si>
  <si>
    <t>AW592B</t>
  </si>
  <si>
    <t>SAM-179</t>
  </si>
  <si>
    <t>MSA 2040 10GB SHORT WAVE ISCSI SFP HP +4-PACK TRANSCEIVER</t>
  </si>
  <si>
    <t>C8R25A</t>
  </si>
  <si>
    <t>SAM-178</t>
  </si>
  <si>
    <t>CHASIS HP MSA 2040 - LFF</t>
  </si>
  <si>
    <t>C8R12A</t>
  </si>
  <si>
    <t>SAM-177</t>
  </si>
  <si>
    <t>HP P2000 G3 ISCSI MSA ARRAY SYSTEM CONTROLLER</t>
  </si>
  <si>
    <t>BK829B</t>
  </si>
  <si>
    <t>SAM-176</t>
  </si>
  <si>
    <t>CHASIS DE MATRIZ MODULAR INTELIGENTE HP P2000 - LFF</t>
  </si>
  <si>
    <t>AP838B</t>
  </si>
  <si>
    <t>SAM-175</t>
  </si>
  <si>
    <t>HP P2000 SFF MODULAR SMART ARRAY CHASSIS</t>
  </si>
  <si>
    <t>AP839B</t>
  </si>
  <si>
    <t>SAM-174</t>
  </si>
  <si>
    <t>HP P2000 G3 MSA FIBRE CHANNEL CONTROLLER</t>
  </si>
  <si>
    <t>AP836B</t>
  </si>
  <si>
    <t>SAM-173</t>
  </si>
  <si>
    <t>HP P2000 DUAL I/O LFF DRIVE ENCLOSURE</t>
  </si>
  <si>
    <t>AP843B</t>
  </si>
  <si>
    <t>SAM-172</t>
  </si>
  <si>
    <t>P2000 G3 MSA FC/ISCSI HP COMBO MODULAR SMART ARRAY CONTROLLER</t>
  </si>
  <si>
    <t>AP837B</t>
  </si>
  <si>
    <t>SAM-171</t>
  </si>
  <si>
    <t>STORAGE MSA HP 1040 2 PUERTOS 10G ISCSI / DOBLE CONTROLADOR LFF</t>
  </si>
  <si>
    <t>E7W03A</t>
  </si>
  <si>
    <t>SAM-170</t>
  </si>
  <si>
    <t>ALMACENAMIENTO SAS HP STOREVIRTUAL 4330 - 900GB</t>
  </si>
  <si>
    <t>B7E18A</t>
  </si>
  <si>
    <t>SAM-169</t>
  </si>
  <si>
    <t>ALMACENAMIENTO SAS HP STOREEASY 1640 - 16TB</t>
  </si>
  <si>
    <t>E7W82A</t>
  </si>
  <si>
    <t>SAM-168</t>
  </si>
  <si>
    <t>ALMACENAMIENTO SAS HP STOREVIRTUAL 4330  - 450GB</t>
  </si>
  <si>
    <t>B7E17A</t>
  </si>
  <si>
    <t>SAM-167</t>
  </si>
  <si>
    <t>ALMACENAMIENTO SATA HP STOREEASY 1440 - 16TB</t>
  </si>
  <si>
    <t>E7W74A</t>
  </si>
  <si>
    <t>SAM-166</t>
  </si>
  <si>
    <t>ALMACENAMIENTO SATA HP STOREEASY 1440 - 4TB</t>
  </si>
  <si>
    <t>E7W71A</t>
  </si>
  <si>
    <t>SAM-165</t>
  </si>
  <si>
    <t>ALMACENAMIENTO SATA HP STOREEASY 1440 - 12TB</t>
  </si>
  <si>
    <t>E7W73A</t>
  </si>
  <si>
    <t>SAM-164</t>
  </si>
  <si>
    <t>CHASIS HP MSA 2040 SFF (SIN CONTROLADORAS)</t>
  </si>
  <si>
    <t>C8R10A</t>
  </si>
  <si>
    <t>SAM-161</t>
  </si>
  <si>
    <t>CONTROLADORA SAN HP MSA 2040</t>
  </si>
  <si>
    <t>C8R09A</t>
  </si>
  <si>
    <t>SAM-160</t>
  </si>
  <si>
    <t>STORAGE MSA HP 1040 2 PUERTOS, CONTROLADOR DOBLE FIBRE CHANNEL, LFF</t>
  </si>
  <si>
    <t>E7V99A</t>
  </si>
  <si>
    <t>SAM-159</t>
  </si>
  <si>
    <t>NAS SYNOLOGY DS414J 4 BAHIAS/1.2 GHZ/512 MB DDR3/LAN GIGABITX1/USBX2/SATAX4</t>
  </si>
  <si>
    <t>NAS SYNOLOGY DS415+ 4 BAHIAS/2.4GHZ /2GBDDR3/LANGIGABITX2/USBX3/SATAX4</t>
  </si>
  <si>
    <t>STOREEASY HP 16TB SAS LFF SC 4 HDD</t>
  </si>
  <si>
    <t>E7W91A</t>
  </si>
  <si>
    <t>SAM-140</t>
  </si>
  <si>
    <t>STOREEASY 1640 HP STORAGE 16GB INTEL XEON 2.4 GHZ</t>
  </si>
  <si>
    <t>E7W80A</t>
  </si>
  <si>
    <t>SAM-139</t>
  </si>
  <si>
    <t>ENCLOSURE HP D2700 SFF</t>
  </si>
  <si>
    <t>AJ941A</t>
  </si>
  <si>
    <t>SAM-138</t>
  </si>
  <si>
    <t>STORAGE MSA HP 2040 SAN DC SFF</t>
  </si>
  <si>
    <t>C8R15A</t>
  </si>
  <si>
    <t>SAM-137</t>
  </si>
  <si>
    <t>NAS SYNOLOGY DS414 4 BAHIAS/1.33GHZ/1GB DDR3/LAN GIGABITX2/USBX3/HOT-SWAP/SATAX4</t>
  </si>
  <si>
    <t>STORAGE MSA HP 1040 2PRT 1G ISCSI DC LFF</t>
  </si>
  <si>
    <t>NAS SYNOLOGY DS214+ HD 2 BAHIAS/1.33GHZ/1GB DDR3/LAN GIGABITX2/USBX3/ESATAX1/HOT-SWAP</t>
  </si>
  <si>
    <t>NAS SYNOLOGY DS214 2 BAHIAS/1.066GHZ/512MB DDR3/LAN GIGABITX1/USBX3/SATAX2</t>
  </si>
  <si>
    <t>NAS SYNOLOGY RS214 2 BAHIAS/RACK1U/1.2GHZ/512MB DDR3/LAN GIGABITX2/USBX4/HOT-SWAP</t>
  </si>
  <si>
    <t>STEB5000100</t>
  </si>
  <si>
    <t>HD-922</t>
  </si>
  <si>
    <t>GRABADOR DE VIDEO EN RED D-LINK (NVR) DNR-202L 2 PORTS USB 2.0.</t>
  </si>
  <si>
    <t>DNR-202L</t>
  </si>
  <si>
    <t>DVR-38</t>
  </si>
  <si>
    <t>KVM SWITCH D-LINK 8 PUERTOS COMBOS PS2/USB</t>
  </si>
  <si>
    <t>KIT BEZEL HP (10 SETS) PARA ELITE DESK  600/800 SFF</t>
  </si>
  <si>
    <t>E3F27AA</t>
  </si>
  <si>
    <t>AD-339</t>
  </si>
  <si>
    <t>ADAPTADOR DUPLICADOR DE PANTALLA MICROSOFT INALAMBRICO MIRACAST</t>
  </si>
  <si>
    <t>CG4-00001</t>
  </si>
  <si>
    <t>AD-336</t>
  </si>
  <si>
    <t>ADAPTADOR TRENDENT TU3-ETG USB 3.0 A ETHERNET GIGABIT</t>
  </si>
  <si>
    <t>TU3-ETG</t>
  </si>
  <si>
    <t>AD-335</t>
  </si>
  <si>
    <t>ADAPTADOR PLANTRONICS QUICK DISCONNECT RJ9 PLANTRONICS A10-16</t>
  </si>
  <si>
    <t>66268-02	CABLE A10-16</t>
  </si>
  <si>
    <t>AD-334</t>
  </si>
  <si>
    <t>ADAPTADOR QUICK DISCONNECT RJ9	 PLANTRONICS</t>
  </si>
  <si>
    <t>26716-01 U10</t>
  </si>
  <si>
    <t>AD-333</t>
  </si>
  <si>
    <t>ADAPTADOR CABLE HIS QUICK DISCONECT (PARA TELEFONOS AVAYA)</t>
  </si>
  <si>
    <t xml:space="preserve">72442-01	CABLE HIS </t>
  </si>
  <si>
    <t>AD-332</t>
  </si>
  <si>
    <t>ADAPTADOR MANHATTAN OTG, MICRO USB 2.0 A USB 2.0,P/SMARTPHONES Y TABLET ANDROID 3.1 Y POSTERIORES CO</t>
  </si>
  <si>
    <t>406222</t>
  </si>
  <si>
    <t>AD-329</t>
  </si>
  <si>
    <t>ADAPTADOR DE VIDEO EXTERNO ENCORE USB 1920X1080 (USB/VGA)</t>
  </si>
  <si>
    <t>ADAPTADOR LENOVO THINKPAD ETHERNET USB 3.0</t>
  </si>
  <si>
    <t>4X90E51405</t>
  </si>
  <si>
    <t>AD-316</t>
  </si>
  <si>
    <t>TPL-410APK</t>
  </si>
  <si>
    <t>KIT PARA ADAPTADOR TRENDNET POWE LINE COMPACTO A 500 MBPS</t>
  </si>
  <si>
    <t>ADAPTADOR MANHATTAN MINI DISPLAY PORT MACHO A VGA HEMBRA</t>
  </si>
  <si>
    <t>ADAPATADOR DISPLAY PORT MANHATTAN MACHO A VGA HEMBRA 15 CMS NEGRO</t>
  </si>
  <si>
    <t>325325</t>
  </si>
  <si>
    <t>AD-180</t>
  </si>
  <si>
    <t>ADAPTADOR DVI - I HEMBRA A VGA MACHO (DUAL LINK 24 + 5)</t>
  </si>
  <si>
    <t>ADAPTADOR DVI - I MACHO A VGA HEMBRA (DUAL LINK 24 + 5)</t>
  </si>
  <si>
    <t>PANTALLA BENQ 84 CON SOPORTE DE TECHO PARA EL PROYECTOR</t>
  </si>
  <si>
    <t>MOUSE PAD ACTECK CONFORT DE TELA CON REPOSA MU?ECA DE GEL NEGRO</t>
  </si>
  <si>
    <t>TRANSCEIVER MSA 2040 HP 8GB SHORT WAVE FIBRE CHANNEL SFP+ 4-PACK</t>
  </si>
  <si>
    <t>C8R23A</t>
  </si>
  <si>
    <t>AC-4208</t>
  </si>
  <si>
    <t>MODULO HP 10G BASET  2 RJ45 PARA SWITCHES 2920</t>
  </si>
  <si>
    <t>J9732A</t>
  </si>
  <si>
    <t>AC-4205</t>
  </si>
  <si>
    <t>ADAPTADOR DE WI-FI NEC NP02LM1, COMPATIBLE CON LA SERIE M,P,PA,PX,PH Y UM</t>
  </si>
  <si>
    <t>NP02LM1</t>
  </si>
  <si>
    <t>AC-4197</t>
  </si>
  <si>
    <t>ELECTROIMAN PARA CONTROL DE ACCESOS DE 600 LBS</t>
  </si>
  <si>
    <t>50000006ELTR600</t>
  </si>
  <si>
    <t>AC-4193</t>
  </si>
  <si>
    <t>KIT DE MONTAGE EN RACK HP STOREEVER 1U USB</t>
  </si>
  <si>
    <t>A8007B</t>
  </si>
  <si>
    <t>AC-4189</t>
  </si>
  <si>
    <t>TARJETA PLASTICA DE PROXIMIDAD EC LINE  RFID FRECUENCIA 13.56MHZ</t>
  </si>
  <si>
    <t>EC-EM-CARD</t>
  </si>
  <si>
    <t>AC-4188</t>
  </si>
  <si>
    <t xml:space="preserve">CARGADOR PORTATIL HP USB PARA SMARTPHONE Y TABLET / 7500 MAH / COMPACTO / MINIMALISTA / INC CABLE </t>
  </si>
  <si>
    <t>G4H08AA#ABA</t>
  </si>
  <si>
    <t>AC-4182</t>
  </si>
  <si>
    <t>BATERIA DE RESPALDO GENIUS ECO-U622 DE 6000MAH COMP C/SMARTPHONE-TABLETS , MICRO USB COLOR ROJO</t>
  </si>
  <si>
    <t>39800011103</t>
  </si>
  <si>
    <t>AC-4174</t>
  </si>
  <si>
    <t>BATERIA DE RESPALDO GENIUS ECO-U1027 DE 10000MAH COMP C/SMARTPHONE-TABLETS , MICRO USB COLOR PLATA</t>
  </si>
  <si>
    <t>39800013101</t>
  </si>
  <si>
    <t>AC-4173</t>
  </si>
  <si>
    <t>BATERIA DE RESPALDO GENIUS ECO-U1027 DE 10000MAH COMP C/SMARTPHONE-TABLETS , MICRO USB COLOR NEGRO</t>
  </si>
  <si>
    <t>39800013103</t>
  </si>
  <si>
    <t>AC-4172</t>
  </si>
  <si>
    <t>BATERIA DE RESPALDO GENIUS ECO-U1027 DE 10000MAH COMP C/SMARTPHONE-TABLETS , MICRO USB COLOR ROJO</t>
  </si>
  <si>
    <t>39800013102</t>
  </si>
  <si>
    <t>AC-4171</t>
  </si>
  <si>
    <t>LECTOR FUTRONIC INGRESSIO FS60 4:4:2</t>
  </si>
  <si>
    <t>03000202FS60</t>
  </si>
  <si>
    <t>AC-4167</t>
  </si>
  <si>
    <t>LECTOR BIOMETRICO INGRESSIO IRISID TD100</t>
  </si>
  <si>
    <t>05000402T100</t>
  </si>
  <si>
    <t>AC-4166</t>
  </si>
  <si>
    <t xml:space="preserve">MODULO DE GESTION DE INTEGRACION AVANZADA (IMM) PARA LENOVO SYSTEM X </t>
  </si>
  <si>
    <t>90Y3901</t>
  </si>
  <si>
    <t>AC-4156</t>
  </si>
  <si>
    <t>HUB USB 3.0 SABRENT 4 PUERTOS CON INTERRUPTOR</t>
  </si>
  <si>
    <t>HB-U3P4</t>
  </si>
  <si>
    <t>AC-4153</t>
  </si>
  <si>
    <t>HUB USB 2.0 SABRENT 4 PUERTOS CON SWITCHES</t>
  </si>
  <si>
    <t>HB-UMLS</t>
  </si>
  <si>
    <t>AC-4152</t>
  </si>
  <si>
    <t xml:space="preserve">CARGADOR PARA ENCENDEDOR DE AUTO ACTECK 2 PUERTOS USB 1 Y 2 AMPERES NEGRO ALIM. 12 VOLTS  </t>
  </si>
  <si>
    <t>PWCC-100</t>
  </si>
  <si>
    <t>AC-4151</t>
  </si>
  <si>
    <t>DOCKING DELL USB 3.0 D3100 / USB / HDMI / RJ 45 / DISPLAY PORT/ SE PUEDE CONECTAR HASTA 3 MONITORES</t>
  </si>
  <si>
    <t>452-BBPG</t>
  </si>
  <si>
    <t>AC-4146</t>
  </si>
  <si>
    <t>GABINETE SERVIDOR 42 U.R. INTELLINET 19 PULGADAS, METAL / NEGRO</t>
  </si>
  <si>
    <t>601597</t>
  </si>
  <si>
    <t>AC-4137</t>
  </si>
  <si>
    <t>HUB USB 3.0 TP-LINK 7 PUERTOS COMPATIBLE CON USD 2.0 Y 1.1</t>
  </si>
  <si>
    <t>UH700</t>
  </si>
  <si>
    <t>AC-4136</t>
  </si>
  <si>
    <t>MODULO HP 5400R ZL2 MANAGEMENT PARA SWITCH SERIE 5400R</t>
  </si>
  <si>
    <t>J9827A</t>
  </si>
  <si>
    <t>AC-4134</t>
  </si>
  <si>
    <t>BATERIA DE RESPALDO GINGA 2200 MHN COWBOYS CON CABLE 3 EN 1 IPHONE 4 IPHONE 5 Y MICRO USB</t>
  </si>
  <si>
    <t>NF14PWB03-DA</t>
  </si>
  <si>
    <t>AC-4132</t>
  </si>
  <si>
    <t>BATERIA PORTATIL APC DE 5000MAH PARA DISPOSITIVOS MOBILES</t>
  </si>
  <si>
    <t>M5BK</t>
  </si>
  <si>
    <t>AC-4129</t>
  </si>
  <si>
    <t>BATERIA PORTATIL APC DE 10000MAH PARA DISPOSITIVOS MOBILES</t>
  </si>
  <si>
    <t>M10BK</t>
  </si>
  <si>
    <t>AC-4128</t>
  </si>
  <si>
    <t>HUB USB TECH ZONE 7 PUERTOS ADICIONALES</t>
  </si>
  <si>
    <t xml:space="preserve">TZH07  </t>
  </si>
  <si>
    <t>AC-4127</t>
  </si>
  <si>
    <t xml:space="preserve">ANTENA OMNIDIRECCIONAL ENGENIUS 2.4 GHZ DE 8 DBI CONECTOR TIPO N </t>
  </si>
  <si>
    <t>EAG2408</t>
  </si>
  <si>
    <t>AC-4125</t>
  </si>
  <si>
    <t>POWER BANK ACTECK 2600 MAH XPLOTION VERDE</t>
  </si>
  <si>
    <t>PWPB-206</t>
  </si>
  <si>
    <t>AC-4120</t>
  </si>
  <si>
    <t>POWER BANK ACTECK 2600 MAH XPLOTION AZUL</t>
  </si>
  <si>
    <t>PWPB-202</t>
  </si>
  <si>
    <t>AC-4116</t>
  </si>
  <si>
    <t>POWER BANK ATECK 2600 MAH XPLOTION ROJO</t>
  </si>
  <si>
    <t>PWPB-205</t>
  </si>
  <si>
    <t>AC-4115</t>
  </si>
  <si>
    <t xml:space="preserve">ELEVADOR DE PUERTOS PCIE HP PARA SERVIDOR DL180 GEN9 </t>
  </si>
  <si>
    <t>725569-B21</t>
  </si>
  <si>
    <t>AC-4109</t>
  </si>
  <si>
    <t>KIT DE RIELES HP 2U LFF PARA SERVIDOR PROLIANT</t>
  </si>
  <si>
    <t>733662-B21</t>
  </si>
  <si>
    <t>AC-4107</t>
  </si>
  <si>
    <t>MODULO DE PODER REDUNDANTE HP 800W / 900W GOLD AC</t>
  </si>
  <si>
    <t>744689-B21</t>
  </si>
  <si>
    <t>AC-4106</t>
  </si>
  <si>
    <t>BACKPLANE HP SERVER KIT RPS</t>
  </si>
  <si>
    <t>745813-B21</t>
  </si>
  <si>
    <t>AC-4105</t>
  </si>
  <si>
    <t>KIT DE MONTAJE EN RACK HP SFF EASY INSTALL 2U</t>
  </si>
  <si>
    <t>733660-B21</t>
  </si>
  <si>
    <t>AC-4104</t>
  </si>
  <si>
    <t>BATERIA DE RESPALDO ADATA PV110 10400MAH GOLDEN</t>
  </si>
  <si>
    <t>APV110-10400M-5V-CGD</t>
  </si>
  <si>
    <t>AC-4103</t>
  </si>
  <si>
    <t>BATERIA DE RESPALDO ADATA PV110 10400MAH TITANIO</t>
  </si>
  <si>
    <t>APV110-10400M-5V-CTI</t>
  </si>
  <si>
    <t>AC-4102</t>
  </si>
  <si>
    <t>TARJETA PANASONIC KX-TDA0170XJ DE 8 EXTENSIONES HIBRIDAS PARA TDA Y TDE</t>
  </si>
  <si>
    <t>KX-TDA0170XJ</t>
  </si>
  <si>
    <t>AC-4100</t>
  </si>
  <si>
    <t>TARJETA PANASONIC KX-TDA6174 DE 16 EXTENSIONES ANALOGICAS PARA TDE</t>
  </si>
  <si>
    <t>KX-TDA6174</t>
  </si>
  <si>
    <t>AC-4099</t>
  </si>
  <si>
    <t>CARGADOR USB DE PARED ACTECK INTELIGENTE 2 PUERTOS NEGRO</t>
  </si>
  <si>
    <t>PWCP-001</t>
  </si>
  <si>
    <t>AC-4098</t>
  </si>
  <si>
    <t>CARCAZA ANTIVANDALICA PARA EXTERIORES  MODELO DE LECTOR AC5000</t>
  </si>
  <si>
    <t>INGHRWVIRDIHOUSINGVP</t>
  </si>
  <si>
    <t>AC-4097</t>
  </si>
  <si>
    <t>MODULO CIEGO CONDUNET UL94V-0 / TIA/EIA-606-A/FLAMABILIDAD UL94V-0/BLANCO</t>
  </si>
  <si>
    <t>8699011ACP</t>
  </si>
  <si>
    <t>AC-4092</t>
  </si>
  <si>
    <t>PANEL DE PARCHEO CONDUNET 24 PUERTOS C/BORNE PARA DREN RECTO(VACIO)/CABLE DE TIERRA 18 AWG/19PULG/1U</t>
  </si>
  <si>
    <t>869924ASPP</t>
  </si>
  <si>
    <t>AC-4091</t>
  </si>
  <si>
    <t>PANEL DE PARCHEO CONDUNET CAT6/24PTOS/250MHZ/UL94V-0/CALIBRE 22-26 AWG/MONTAJE EN RACK 19PUL O PARED</t>
  </si>
  <si>
    <t>8699246NPP</t>
  </si>
  <si>
    <t>AC-4090</t>
  </si>
  <si>
    <t>JACK RJ45 CONDUNET CAT6 CUBREPOLVO/FLAMABILIDAD UL94V-0/250 MHZ/CALIBRE 24-26 AWG/AZUL</t>
  </si>
  <si>
    <t>8699126BRJ</t>
  </si>
  <si>
    <t>AC-4089</t>
  </si>
  <si>
    <t>PANEL DE PARCHEO CONDUNET CAT5E 24 PUERTOS/100 MHZ/MONTAJE EN RACK 19 PULG O PARED/1U</t>
  </si>
  <si>
    <t>8699245NPP</t>
  </si>
  <si>
    <t>AC-4088</t>
  </si>
  <si>
    <t>JACK RJ45 CONDUNET AZUL CAT5E/CUBREPOLVO/FLAMABILIDAD UL94V-0/100 MHZ/CALIBRE 24-26 AWG</t>
  </si>
  <si>
    <t>8699125BRJ</t>
  </si>
  <si>
    <t>AC-4087</t>
  </si>
  <si>
    <t>JACK RJ45 CONDUNET BLANCO CAT5E CUBREPOLVO/FLAMABILIDAD UL94V-0/100 MHZ/CALIBRE 24-26 AWG</t>
  </si>
  <si>
    <t>8699125ARJ</t>
  </si>
  <si>
    <t>AC-4086</t>
  </si>
  <si>
    <t>PLACA DE PARED CONDUNET 2 PUERTOS TIPO KEYSTONE/ UL94V-0/ TIA/EIA-606-A/COLOR BLANCO</t>
  </si>
  <si>
    <t>8699612AFP</t>
  </si>
  <si>
    <t>AC-4085</t>
  </si>
  <si>
    <t>JACK RJ45 CONDUNET BLANCO CAT6 CON CUBREPOLVO SUPERIOR A 250 MHZ</t>
  </si>
  <si>
    <t>8699126ARJ</t>
  </si>
  <si>
    <t>AC-4084</t>
  </si>
  <si>
    <t xml:space="preserve">BANDEJA ADICIONAL OKI PARA MPS5502MB DE 530 HOJAS </t>
  </si>
  <si>
    <t>45479001</t>
  </si>
  <si>
    <t>AC-4082</t>
  </si>
  <si>
    <t>PAQ LECTOR BIOMETRICO HUELLA DIGITAL VIRDI ACF100+LIC 50 USUARIOS</t>
  </si>
  <si>
    <t>INGSOL50VIRDIACF100</t>
  </si>
  <si>
    <t>AC-4080</t>
  </si>
  <si>
    <t>BASE PARA TARJETA DE RED USB TP-LINK</t>
  </si>
  <si>
    <t>UC100</t>
  </si>
  <si>
    <t>AC-4078</t>
  </si>
  <si>
    <t>MODULO INTERACTIVO BENQ PT02  TOUCH MODULE</t>
  </si>
  <si>
    <t>5J.J8L26.11E</t>
  </si>
  <si>
    <t>AC-4076</t>
  </si>
  <si>
    <t>ANTENA HP OUTDOOR OMNI 8DBI/5 GHZ 3 ELMNT PARA AP MSM466-R</t>
  </si>
  <si>
    <t>J9720A</t>
  </si>
  <si>
    <t>AC-4075</t>
  </si>
  <si>
    <t>MODULO INTERACTIVO BENQ PW01U INCLUYE 2 PLUMAS POINT WRITE</t>
  </si>
  <si>
    <t>5J.J8L26.20E</t>
  </si>
  <si>
    <t>AC-4074</t>
  </si>
  <si>
    <t>POWER BANK ACTECK 2600 MAH XPLOTION NEGRO</t>
  </si>
  <si>
    <t>PWPB-201</t>
  </si>
  <si>
    <t>AC-4073</t>
  </si>
  <si>
    <t>TARJETA PANASONIC KX-NS5170X PARA 4 EXTENSIONES HIBRIDAS DHLC PARA NS500 Y NS520</t>
  </si>
  <si>
    <t>KX-NS5170X</t>
  </si>
  <si>
    <t>AC-4070</t>
  </si>
  <si>
    <t>ANTENA TRENDNET TEW-AO57 EXTERIOR OMNIDIRECCIONAL BANDA DUAL DE 5/7DBI CONECTOR HEMBRA  N/ KIT</t>
  </si>
  <si>
    <t>TEW-AO57</t>
  </si>
  <si>
    <t>AC-4069</t>
  </si>
  <si>
    <t>CONVERTIDOR MANHATTAN HDMI MACHO A VGA HEMBRA, CON AUDIO, NEGRO</t>
  </si>
  <si>
    <t>151559</t>
  </si>
  <si>
    <t>AC-4065</t>
  </si>
  <si>
    <t>SELFIE STICK GINGA BLUETOOTH REALIZA TUS MEJORES SELFIES AJUSTABLE COMPATIBLE CON SMARPHONES</t>
  </si>
  <si>
    <t>COMBO</t>
  </si>
  <si>
    <t>AC-4063</t>
  </si>
  <si>
    <t>DISPOSITIVO CONTROLADOR DEL SENSOR DE VENAS INGRESSIO</t>
  </si>
  <si>
    <t>INGHRWFUJIPOWERSILL</t>
  </si>
  <si>
    <t>AC-4062</t>
  </si>
  <si>
    <t>CANAL DE FIBRA SFP HP 8 GB DE ONDA CORTA</t>
  </si>
  <si>
    <t>AJ718A</t>
  </si>
  <si>
    <t>AC-4058</t>
  </si>
  <si>
    <t>PAC INGRESSIO, DETACHABLE HAND GUIDE BASE PARA LECTOR DE RECONOCIMIENTO DE VENAS</t>
  </si>
  <si>
    <t>INGHRWFUJIHANDGUIDE</t>
  </si>
  <si>
    <t>AC-4057</t>
  </si>
  <si>
    <t>AMPLIFICADOR DIGITAL PLANTRONICS DA60 USB CON CONTROL DE VOLUMEN Y MUTE</t>
  </si>
  <si>
    <t>63725-01	DA60</t>
  </si>
  <si>
    <t>AC-4056</t>
  </si>
  <si>
    <t>KIT DE ACTUALIZACION HP STOREEVER MSL LTO-6 ULTRIUM 6250 - SAS</t>
  </si>
  <si>
    <t>C0H27A</t>
  </si>
  <si>
    <t>AC-4055</t>
  </si>
  <si>
    <t>KIT DE ACTUALIZACION HP MSL LTO-5 ULTRIUM 3280 - FIBRE CHANNEL</t>
  </si>
  <si>
    <t>BL535B</t>
  </si>
  <si>
    <t>AC-4054</t>
  </si>
  <si>
    <t>KIT DE ACTUALIZACION HP MSL LTO-5 ULTRIUM 3000 FIBRE CHANNEL</t>
  </si>
  <si>
    <t>BL544B</t>
  </si>
  <si>
    <t>AC-4053</t>
  </si>
  <si>
    <t>KIT DE ACTUALIZACION HP MSL LTO-5 ULTRIUM 3000 - SAS</t>
  </si>
  <si>
    <t>BL540B</t>
  </si>
  <si>
    <t>AC-4051</t>
  </si>
  <si>
    <t>KIT DE ACTUALIZACION HP STOREEVER MSL LTO-6 ULTRIUM 6250 - FC</t>
  </si>
  <si>
    <t>C0H28A</t>
  </si>
  <si>
    <t>AC-4050</t>
  </si>
  <si>
    <t>ADAPTADOR DE BUS DE HOST CANAL DE FIBRA PCIE HP 81E DE 8 GB Y 1 PUERTOS</t>
  </si>
  <si>
    <t>AJ762B</t>
  </si>
  <si>
    <t>AC-4049</t>
  </si>
  <si>
    <t>BATERIA DE RESPALDO GINGA 2600 MHN CON CABLE 3 EN 1 (IPHONE 4, IPHONE 5 Y MICRO USB)</t>
  </si>
  <si>
    <t xml:space="preserve">GIN-POWERBANKPP2   </t>
  </si>
  <si>
    <t>AC-4046</t>
  </si>
  <si>
    <t>POWERLINE AV+ MINI ADAPTADOR STARTER KIT D-LINK</t>
  </si>
  <si>
    <t>DHP-P309AV</t>
  </si>
  <si>
    <t>AC-4043</t>
  </si>
  <si>
    <t>ON THE MINUTE 4.5 LECTOR HUELLA DP 200 EMPLEADOS</t>
  </si>
  <si>
    <t>OTM-4.5-DP-200</t>
  </si>
  <si>
    <t>AC-4042</t>
  </si>
  <si>
    <t>ON THE MINUTE 4.5 LECTOR HUELLA DP 100 EMPLEADOS</t>
  </si>
  <si>
    <t>OTM-4.5-DP-100</t>
  </si>
  <si>
    <t>AC-4041</t>
  </si>
  <si>
    <t>BANDEJA LEXMARK EN TANDEM PARA 2500 HOJAS P/MODELO MX910DE, MS911DE</t>
  </si>
  <si>
    <t>26Z0086</t>
  </si>
  <si>
    <t>AC-4040</t>
  </si>
  <si>
    <t>SOPORTE TRENDNET TV-HW400 MONTAJE EN PARED PARA CAMARA TV-IP450PI</t>
  </si>
  <si>
    <t>TV-HW400</t>
  </si>
  <si>
    <t>AC-4039</t>
  </si>
  <si>
    <t>MODULO INTERACTIVO BENQ PW02 INCLUYE 2 PLUMAS POINT WRITE</t>
  </si>
  <si>
    <t>5J.J9A26.12E</t>
  </si>
  <si>
    <t>AC-4037</t>
  </si>
  <si>
    <t>MINI HUB USB 3.0 TRENDNET TU3-H4E 4 PTOS/CABLE CORTO</t>
  </si>
  <si>
    <t>TU3-H4E</t>
  </si>
  <si>
    <t>AC-4036</t>
  </si>
  <si>
    <t>ON THE MINUTE 4.5 TERMINAL NSFACE RW FACIAL (RFID 500) EMPLEADOS</t>
  </si>
  <si>
    <t>OTM-4.5Q-NSFACE/RW-500</t>
  </si>
  <si>
    <t>AC-4035</t>
  </si>
  <si>
    <t>PAC, SCANNER STATION WALL BRACKET (45 DEGREE) INGRESSIO</t>
  </si>
  <si>
    <t>INGHRWFUJIWALLBRACKET</t>
  </si>
  <si>
    <t>AC-4034</t>
  </si>
  <si>
    <t>ADAPTADOR USB BENQ INALAMBRICO PARA PROYECTORES WDRT8192</t>
  </si>
  <si>
    <t>5J.J3F28.L01</t>
  </si>
  <si>
    <t>AC-4031</t>
  </si>
  <si>
    <t>ON THE MINUTE 4.5 TERMINAL FACIAL Y DE HUELLA NSFACE 50 EMPLEADOS</t>
  </si>
  <si>
    <t>OTM-4.5-NSFACE-50</t>
  </si>
  <si>
    <t>AC-4029</t>
  </si>
  <si>
    <t>BASE UNIVERSAL PARA TABLETS TITANIO/NEGRO C/ KIT DE LIMPIEZA</t>
  </si>
  <si>
    <t>BASE UNIVERSAL PARA TABLETS VERDE/NEGRO C/ KIT DE LIMPIEZA</t>
  </si>
  <si>
    <t>UNIDAD DE EXPANSION SYNOLOGY RX1214 12 BAHIAS SATA II Y III/HASTA 72TB/HOT-SWAP/RACK2U</t>
  </si>
  <si>
    <t>VIDEO SPLITTER MANHATTAN HDMI 8 MONITORES A 1 PC, NEGRO</t>
  </si>
  <si>
    <t>177153</t>
  </si>
  <si>
    <t>AC-3967</t>
  </si>
  <si>
    <t>PORTA DD SATA 2.5 0 GB USB 3.0 TRANSCEND SILVER</t>
  </si>
  <si>
    <t>TS0GSJ25S3</t>
  </si>
  <si>
    <t>AC-3965</t>
  </si>
  <si>
    <t>DONGLE DUPLICADOR DE PANTALLA INALAMBRICO HDMI NUMCAST</t>
  </si>
  <si>
    <t>UNIDAD DE EXPANSION SYNOLOGY RX1213SAS 12 BAHIAS PARA SAM-132 (RS10613XS)/RACK2U</t>
  </si>
  <si>
    <t>MSA 2040 HP 16GB SW FC SFP 4 PK</t>
  </si>
  <si>
    <t>C8R24A</t>
  </si>
  <si>
    <t>AC-3874</t>
  </si>
  <si>
    <t>BATERIA PARA AURICULAR DE EXPANSION ENGENIUS FUNCIONA CON SN258</t>
  </si>
  <si>
    <t>SN-B258+</t>
  </si>
  <si>
    <t>AC-3779</t>
  </si>
  <si>
    <t>TRANSMISOR FM PARA AUTOMOVIL ACTECK SD / USB CON CONTROL REMOTO 12 VOLTS</t>
  </si>
  <si>
    <t>LVTF-001</t>
  </si>
  <si>
    <t>AC-3769</t>
  </si>
  <si>
    <t>KIT DE RIEL SYNOLOGY RKS1314 PARA INSTALAR NAS EN RACK</t>
  </si>
  <si>
    <t>PUERTO RAPIDO MANHATTAN PARA CLONAR DISCOS SATA 3.5/2.5 QUICK DOCK 4 BAHIAS</t>
  </si>
  <si>
    <t>RACK APC NETSHELTER WX 42 UNIDADES ENCLOSURE W/SIDES BLACK</t>
  </si>
  <si>
    <t>AR3150</t>
  </si>
  <si>
    <t>AC-355</t>
  </si>
  <si>
    <t>UNIDAD DE EXPANSION SYNOLOGY DX513  5 BAHIAS SATA II Y III/HASTA 30TB/HOT-SWAP</t>
  </si>
  <si>
    <t>BASE DE ALUMINIO MOVIL (CON RUEDAS) PARA PIZARRON INTERWRITE</t>
  </si>
  <si>
    <t>IW-A-84-00199-04</t>
  </si>
  <si>
    <t>AC-3457</t>
  </si>
  <si>
    <t>BANDEJA ADICIONAL OKI DE 530 HOJAS PARA MB461 / MB461+LP / MB491+LP</t>
  </si>
  <si>
    <t>44575708</t>
  </si>
  <si>
    <t>AC-3230</t>
  </si>
  <si>
    <t>MODULO HP 24 PUERTOS SFP V2 ZL ,LIFETIME</t>
  </si>
  <si>
    <t>J9537A</t>
  </si>
  <si>
    <t>AC-3199</t>
  </si>
  <si>
    <t>DUPLEXER AUTOMATICO DE IMPRESION A DOBLE CARA HP LASERJET M602</t>
  </si>
  <si>
    <t>CF062A</t>
  </si>
  <si>
    <t>AC-3169</t>
  </si>
  <si>
    <t>SOPORTE PARA PLOTTER HP DESIGNJET T120 DE 24 PULGADAS (CQ891A)</t>
  </si>
  <si>
    <t>CONTROL REMOTO BENQ PARA PROYECTORES</t>
  </si>
  <si>
    <t>TRANSCEIVER HP + SHORTWAVE B-SERIES FIBER CHANNEL 8GB, 1 PACK SFP</t>
  </si>
  <si>
    <t>AJ716B</t>
  </si>
  <si>
    <t>AC-2860</t>
  </si>
  <si>
    <t xml:space="preserve"> BLUETOOTH TRENDNET 4.0 CLASE II CON EDR MICRO USB 2.0</t>
  </si>
  <si>
    <t>CONVERTIDOR DE MEDIOS TP-LINK MONO MODO WDM CONECTOR DE FIBRA SC A RJ45 10/10MBPS DUPLEX TOTAL HAST</t>
  </si>
  <si>
    <t>MC111CS</t>
  </si>
  <si>
    <t>AC-2743</t>
  </si>
  <si>
    <t>ESTUCHE UNIVERSAL PARA PDA Y DD ETX 2.5 TARGUS KOSKIN IMPORTADO (PDAT01)</t>
  </si>
  <si>
    <t>PDAT01</t>
  </si>
  <si>
    <t>AC-2575</t>
  </si>
  <si>
    <t>TRANSCEIVER D-LINK SPF (MINI GBIC) UNIVERSAL PARA CUALQUIER SWITCH</t>
  </si>
  <si>
    <t>JUEGO DE TORNILLERIA INTELLINET PARA RACK Y GABINETE 19 PULGADAS (20 JUEGOS)</t>
  </si>
  <si>
    <t>710718</t>
  </si>
  <si>
    <t>AC-2205</t>
  </si>
  <si>
    <t>BASE ENFRIADORA COOLER MASTER HASTA 17</t>
  </si>
  <si>
    <t>R9-NBC-LPAR-GP</t>
  </si>
  <si>
    <t>AC-2136</t>
  </si>
  <si>
    <t>TRANSCEIVER HP X130 10G SFP+ LC LR</t>
  </si>
  <si>
    <t>JD094B</t>
  </si>
  <si>
    <t>AC-2124</t>
  </si>
  <si>
    <t>TRANSCEIVER HP X130 10G SFP+ LC SR</t>
  </si>
  <si>
    <t>JD092B</t>
  </si>
  <si>
    <t>AC-2123</t>
  </si>
  <si>
    <t>HUB 4 PUERTOS USB 2.0 PERFECT CHOICE (PC-171621)</t>
  </si>
  <si>
    <t>TRANCEIVER HP X120 1G SFP RJ45</t>
  </si>
  <si>
    <t>JD089B</t>
  </si>
  <si>
    <t>AC-2037</t>
  </si>
  <si>
    <t>GABINETE SERVIDOR 26 U.R. INTELLINET 19 PULGADAS, METAL / NEGRO</t>
  </si>
  <si>
    <t>203623</t>
  </si>
  <si>
    <t>AC-2012</t>
  </si>
  <si>
    <t>KIT PARA MONTAJE EN BASTIDOR SAS HP 1U HP STOREEVER</t>
  </si>
  <si>
    <t>AE459B</t>
  </si>
  <si>
    <t>AC-1846</t>
  </si>
  <si>
    <t>LECTOR BIOMETRICO INDEPENDIENTE INGRESSIO AC6000 C/SOFTWARE P/50 USU</t>
  </si>
  <si>
    <t>INGSOL50VIRDIAC6000</t>
  </si>
  <si>
    <t>AC-1833</t>
  </si>
  <si>
    <t>MOUSE PAD 6 MM MANHATTAN NEGRO (EN BOLSA)</t>
  </si>
  <si>
    <t>CONVERTIDOR TRENDNET FIBRA ST MULTIMODO 100B-TX A 100B-FX</t>
  </si>
  <si>
    <t>TFC-110MST</t>
  </si>
  <si>
    <t>AC-1532</t>
  </si>
  <si>
    <t>TAPE AUTOLOADER HP RACK KIT 1/8 G2 - 1U</t>
  </si>
  <si>
    <t>AH166A</t>
  </si>
  <si>
    <t>AC-1530</t>
  </si>
  <si>
    <t>Implementación CNOM incluye un mes de asesoría</t>
  </si>
  <si>
    <t>Easy POS Adicional Licencia Adicional Tradicional</t>
  </si>
  <si>
    <t>EPSDLAT</t>
  </si>
  <si>
    <t>Easy POS Usuario Base Licencia Adicional Tradicional</t>
  </si>
  <si>
    <t>EPSBLAT</t>
  </si>
  <si>
    <t>Easy POS Usuario Adicional Actualización Especial Tradicional</t>
  </si>
  <si>
    <t>EPSDAET</t>
  </si>
  <si>
    <t>Easy POS Usuario Base Actualización Especial Tradicional</t>
  </si>
  <si>
    <t>EPSBAET</t>
  </si>
  <si>
    <t>Easy POS Usuario Adicional Actualización Normal Tradicional</t>
  </si>
  <si>
    <t>EPSDANT</t>
  </si>
  <si>
    <t>Easy POS Usuario Base Actualización Normal Tradicional</t>
  </si>
  <si>
    <t>EPSBANT</t>
  </si>
  <si>
    <t>Easy POS Usuario Adicional Producto Nuevo Tradicional</t>
  </si>
  <si>
    <t>EPSDPNT</t>
  </si>
  <si>
    <t>Paq. de 100 timbres incluidos con usuario base</t>
  </si>
  <si>
    <t>Easy POS Usuario Base Producto Nuevo Tradicional</t>
  </si>
  <si>
    <t>EPSBPNT</t>
  </si>
  <si>
    <t>Easy Invoice Multi - Empresa Usuario Adicional Licencia Adicional Tradicional</t>
  </si>
  <si>
    <t>EIMDLAT</t>
  </si>
  <si>
    <t>Easy Invoice Multi - Empresa Usuario Base Licencia Adicional Tradicional</t>
  </si>
  <si>
    <t>EIMBLAT</t>
  </si>
  <si>
    <t>Easy Invoice Multi - Empresa Usuario Adicional Actualización Especial Tradicional</t>
  </si>
  <si>
    <t>EIMDAET</t>
  </si>
  <si>
    <t>Easy Invoice Multi - Empresa Usuario Base Actualización Especial Tradicional</t>
  </si>
  <si>
    <t>EIMBAET</t>
  </si>
  <si>
    <t>Easy Invoice Multi - Empresa Usuario Adicional Actualización Normal Tradicional</t>
  </si>
  <si>
    <t>EIMDANT</t>
  </si>
  <si>
    <t>Easy Invoice Multi - Empresa Usuario Base Actualización Normal Tradicional</t>
  </si>
  <si>
    <t>EIMBANT</t>
  </si>
  <si>
    <t>Easy Invoice Multi - Empresa Usuario Adicional Producto Nuevo Tradicional</t>
  </si>
  <si>
    <t>EIMDPNT</t>
  </si>
  <si>
    <t>Easy Invoice Multi - Empresa Usuario Base Producto Nuevo Tradicional</t>
  </si>
  <si>
    <t>EIMBPNT</t>
  </si>
  <si>
    <t>Easy Invoice Mono Empresa Usuario Adicional Licencia Adicional Tradicional</t>
  </si>
  <si>
    <t>EI1DLAT</t>
  </si>
  <si>
    <t>Easy Invoice Mono Empresa Usuario Base Licencia Adicional Tradicional</t>
  </si>
  <si>
    <t>EI1BLAT</t>
  </si>
  <si>
    <t>Easy Invoice Mono Empresa Usuario Adicional Actualización Especial Tradicional</t>
  </si>
  <si>
    <t>EI1DAET</t>
  </si>
  <si>
    <t>Easy Invoice Mono Empresa Usuario Base Actualización Especial Tradicional</t>
  </si>
  <si>
    <t>EI1BAET</t>
  </si>
  <si>
    <t>Easy Invoice Mono Empresa Usuario Adicional Actualización Normal Tradicional</t>
  </si>
  <si>
    <t>EI1DANT</t>
  </si>
  <si>
    <t>Easy Invoice Mono Empresa Usuario Base Actualización Normal Tradicional</t>
  </si>
  <si>
    <t>EI1BANT</t>
  </si>
  <si>
    <t>Easy Invoice Mono Empresa Usuario Adicional Producto Nuevo Tradicional</t>
  </si>
  <si>
    <t>EI1DPNT</t>
  </si>
  <si>
    <t>EI1BPNT</t>
  </si>
  <si>
    <t>Paq. de 300 timbres incluidos con usuario base</t>
  </si>
  <si>
    <t>Precios sin IVA</t>
  </si>
  <si>
    <t>Divisa</t>
  </si>
  <si>
    <t>Unidad</t>
  </si>
  <si>
    <t>Diseño de Imagen Corporativa</t>
  </si>
  <si>
    <t>Edición de Videos</t>
  </si>
  <si>
    <t>Video Testimonial</t>
  </si>
  <si>
    <t>Spot Promocional</t>
  </si>
  <si>
    <t>Creación de canal Youtube, diseño o configuración de cuenta</t>
  </si>
  <si>
    <t>Servicio de Autorespondedor (Hasta 1000 correos mensuales)</t>
  </si>
  <si>
    <t>Edición de Videos precio especial para Javier</t>
  </si>
  <si>
    <t>Precio Sin IVA</t>
  </si>
  <si>
    <t>Servicios</t>
  </si>
  <si>
    <t>Redacción de artículo para posicionamiento orgánico en buscadores</t>
  </si>
  <si>
    <t>Banner, Lona impresa, gran formato, Medida 80x180cm Archivo proporcionado</t>
  </si>
  <si>
    <t>500 Volantes a color media carta</t>
  </si>
  <si>
    <t>Envío</t>
  </si>
  <si>
    <t>Diseño</t>
  </si>
  <si>
    <t>WINDOWS SERVER LENOVO 2012 FOUNDATION R2 ROK 1 CPU </t>
  </si>
  <si>
    <t>     </t>
  </si>
  <si>
    <t>701587-DN1</t>
  </si>
  <si>
    <t>MICROSOFT WINDOWS SERVER 12 ESSENTIAL ROK EN/FR/ES/XC </t>
  </si>
  <si>
    <t>OEM HP ROK WINDOWS SERVER ACCESS CAL 5 USR 2012 </t>
  </si>
  <si>
    <t>MICROSOFT WINDOWS SERVER HP ROK ESSENTIALS 2013 R2 ESPAÑOL </t>
  </si>
  <si>
    <t>PromocionProducto con descuento especial: </t>
  </si>
  <si>
    <t xml:space="preserve"> válido hasta el 30/04/2015</t>
  </si>
  <si>
    <t>R18-03765</t>
  </si>
  <si>
    <t>OEM WINDOWS SERVER CAL 2012 SPANISH 5PK DSP OEI 5 CLT USER C </t>
  </si>
  <si>
    <t>70A4A00100</t>
  </si>
  <si>
    <t>SERVIDOR LENOVO THINKSERVER TS140 TORRE </t>
  </si>
  <si>
    <t>70A4A00DLD</t>
  </si>
  <si>
    <t>SERVIDOR LENOVO THINKSERVER TS140 TOWER E3-1225V3 4C 4T 3.2G </t>
  </si>
  <si>
    <t>70A4A01VLD</t>
  </si>
  <si>
    <t>SERVIDOR LENOVO THINKSERVER TS140 TORRE E3-1225V3 3.2GHZ 8GB </t>
  </si>
  <si>
    <t>70A4A01XLD</t>
  </si>
  <si>
    <t>SERVIDOR LENOVO THINKSERVER TS140 TORRE XEON E3-1225 V3 </t>
  </si>
  <si>
    <t>SERVIDOR LENOVO THINKSERVER LENOVO TS140 TORRE XEON E3-1226 </t>
  </si>
  <si>
    <t>válido hasta el 30/04/2015</t>
  </si>
  <si>
    <t>SERVIDOR LENOVO THINKSERVER LENOVO TS140 TORRE E3 1226V3 4C/ </t>
  </si>
  <si>
    <t>Paq. 120 Tarjetas de presentación (Impresión Digital)</t>
  </si>
  <si>
    <t>Paq. 1000 Tarjetas de presentación (Offset Digital)</t>
  </si>
  <si>
    <t>CU</t>
  </si>
  <si>
    <t>Diseño de Tarjeta de presentación (Precio SOS Friends)</t>
  </si>
  <si>
    <t>Diseño de Tarjeta de presentación</t>
  </si>
  <si>
    <t>Pines 9cm^2, (3x3cm, Raumac, mín 10 pzas.; Zamac + de 100 pzas.)</t>
  </si>
  <si>
    <t>Pines 16cm^2, (4x4cm, Raumac, mín 10 pzas.; Zamac + de 100 pzas.)</t>
  </si>
  <si>
    <t>Pines 25cm^2, (5x5cm, Raumac, mín 10 pzas.; Zamac + de 100 pzas.)</t>
  </si>
  <si>
    <t>Pines 36cm^2, (6x6cm, Raumac, mín 10 pzas.; Zamac + de 100 pzas.)</t>
  </si>
  <si>
    <t>Pines de plástico 3.5cm de diámetro, (mín 10 pzas.)</t>
  </si>
  <si>
    <t>Implementación CCON , CBAN o CPOS incluye un mes de asesoría</t>
  </si>
  <si>
    <t xml:space="preserve">Implementación CFAC incluye un mes de asesoría </t>
  </si>
  <si>
    <t xml:space="preserve">Actualizacion especial CNOM </t>
  </si>
  <si>
    <r>
      <t xml:space="preserve">Si es la primera vez que compra timbres con  nosotros la adaptación del timbrado tiene un costo de </t>
    </r>
    <r>
      <rPr>
        <b/>
        <u/>
        <sz val="10"/>
        <color rgb="FF000000"/>
        <rFont val="Arial"/>
        <family val="2"/>
      </rPr>
      <t>$2,750.00 más IVA</t>
    </r>
    <r>
      <rPr>
        <sz val="10"/>
        <color rgb="FF000000"/>
        <rFont val="Arial"/>
        <family val="2"/>
      </rPr>
      <t>, es un proceso que dura alrededor de 3 días máximo, después de esta adaptación el cliente ya solo compará sus timbres sin necesidad de volver a pagar por el servicio de adaptación</t>
    </r>
  </si>
  <si>
    <t>Timbres Fiscales - eCodex</t>
  </si>
  <si>
    <r>
      <t xml:space="preserve">Para sistemas </t>
    </r>
    <r>
      <rPr>
        <b/>
        <u/>
        <sz val="10"/>
        <color rgb="FF000000"/>
        <rFont val="Arial"/>
        <family val="2"/>
      </rPr>
      <t>Easy Retai</t>
    </r>
    <r>
      <rPr>
        <u/>
        <sz val="10"/>
        <color rgb="FF000000"/>
        <rFont val="Arial"/>
        <family val="2"/>
      </rPr>
      <t>l</t>
    </r>
    <r>
      <rPr>
        <sz val="10"/>
        <color rgb="FF000000"/>
        <rFont val="Arial"/>
        <family val="2"/>
      </rPr>
      <t xml:space="preserve"> y sistemas que ya fueron adaptados solo se les otorga el precio de los timbres, asignamos la tarea a un Ejecutivo de Desarrollo. </t>
    </r>
  </si>
  <si>
    <t>* Precios + IVA + $143.00 de gastos de envío , entrega de uno a tres días depende el área                                             * Da clic sobre el producto para encontrar toda su información</t>
  </si>
  <si>
    <t>Precio al público más IVA y $500.00 +IVA de gastos de envío, entrega de cuatro a seis días hábiles, dependiendo el área donde sea la entrega</t>
  </si>
  <si>
    <t>Precio al público más IVA y $250.00 +IVA de gastos de envío, Entrega entre 4 - 6 días hábiles</t>
  </si>
  <si>
    <r>
      <t xml:space="preserve">Productos </t>
    </r>
    <r>
      <rPr>
        <b/>
        <sz val="18"/>
        <color indexed="8"/>
        <rFont val="Baskerville Old Face"/>
        <family val="1"/>
      </rPr>
      <t>Precios +IVA y $74 de gastos de envío, entrega de 4 - 6 días hábiles, depende el lugar de entrega</t>
    </r>
  </si>
  <si>
    <t xml:space="preserve">Implementación CCOM incluye un mes de asesoría </t>
  </si>
  <si>
    <t>ERABPNT</t>
  </si>
  <si>
    <t>ERADPNT</t>
  </si>
  <si>
    <t>ERABANT</t>
  </si>
  <si>
    <t>ERADANT</t>
  </si>
  <si>
    <t>ERABAET</t>
  </si>
  <si>
    <t>ERADAET</t>
  </si>
  <si>
    <t>ERABLDT</t>
  </si>
  <si>
    <t>ERADLDT</t>
  </si>
  <si>
    <t>COMBPNR</t>
  </si>
  <si>
    <t>COMBRLR</t>
  </si>
  <si>
    <t>COMDRLR</t>
  </si>
  <si>
    <t>COMDPNR</t>
  </si>
  <si>
    <t>FACB1ER</t>
  </si>
  <si>
    <t>FACB1RR</t>
  </si>
  <si>
    <t>FACBAET</t>
  </si>
  <si>
    <t>FACBANT</t>
  </si>
  <si>
    <t>FACBLDT</t>
  </si>
  <si>
    <t>FACBMER</t>
  </si>
  <si>
    <t>FACBMRR</t>
  </si>
  <si>
    <t>FACD1ER</t>
  </si>
  <si>
    <t>FACD1RR</t>
  </si>
  <si>
    <t>FACDAET</t>
  </si>
  <si>
    <t>FACDANT</t>
  </si>
  <si>
    <t>FACDUAT</t>
  </si>
  <si>
    <t>FACDLDT</t>
  </si>
  <si>
    <t>FACDMER</t>
  </si>
  <si>
    <t>FACDMRR</t>
  </si>
  <si>
    <t>POSBAET</t>
  </si>
  <si>
    <t>POSBANT</t>
  </si>
  <si>
    <t>POSBLDT</t>
  </si>
  <si>
    <t>POSBPNT</t>
  </si>
  <si>
    <t>POSDAET</t>
  </si>
  <si>
    <t>POSDANT</t>
  </si>
  <si>
    <t>POSDLDT</t>
  </si>
  <si>
    <t>POSDPNT</t>
  </si>
  <si>
    <t>BUSBTRI</t>
  </si>
  <si>
    <t>BUSDTRI</t>
  </si>
  <si>
    <t>BUSBSEM</t>
  </si>
  <si>
    <t>BUSBANU</t>
  </si>
  <si>
    <t>BUSDANU</t>
  </si>
  <si>
    <t>COMBAET</t>
  </si>
  <si>
    <t>COMBANT</t>
  </si>
  <si>
    <t>COMBLDT</t>
  </si>
  <si>
    <t>COMDAET</t>
  </si>
  <si>
    <t>COMDANT</t>
  </si>
  <si>
    <t>COMDUDT</t>
  </si>
  <si>
    <t>Join Data es la interfaz de hasta 3 tipos de póliza por empresa (Ingreso, Egreso, Diario, Orden, Estadística) Incluye Implementación, capacitación y asesoría de un mes. Válido para una empresa. Tiempo de entrega 2 semanas después de iniciado el proyecto. El proyecto se planea con anticipación. El desarrollo le incluye un año de soporte técnico en los requerimientos iniciales.</t>
  </si>
  <si>
    <t>5pm</t>
  </si>
  <si>
    <t>XP/VS Terminal Server Lite</t>
  </si>
  <si>
    <t>1 conexión para un servidor</t>
  </si>
  <si>
    <t>3 conexiones para un servidor</t>
  </si>
  <si>
    <t>5 conexiones de un servidor</t>
  </si>
  <si>
    <t>10 conexiones de un servidor</t>
  </si>
  <si>
    <t>conexiones ilimitadas para un servidor</t>
  </si>
  <si>
    <r>
      <t xml:space="preserve">XP/VS Terminal Server </t>
    </r>
    <r>
      <rPr>
        <b/>
        <sz val="11"/>
        <color theme="1"/>
        <rFont val="Calibri"/>
        <family val="2"/>
        <scheme val="minor"/>
      </rPr>
      <t>"STANDARD"</t>
    </r>
    <r>
      <rPr>
        <sz val="11"/>
        <color theme="1"/>
        <rFont val="Calibri"/>
        <family val="2"/>
        <scheme val="minor"/>
      </rPr>
      <t xml:space="preserve"> 3 conexiones paquete de 1 servidor </t>
    </r>
  </si>
  <si>
    <r>
      <t>XP/VS Terminal Server</t>
    </r>
    <r>
      <rPr>
        <b/>
        <sz val="11"/>
        <color theme="1"/>
        <rFont val="Calibri"/>
        <family val="2"/>
        <scheme val="minor"/>
      </rPr>
      <t xml:space="preserve"> "STANDARD"</t>
    </r>
    <r>
      <rPr>
        <sz val="11"/>
        <color theme="1"/>
        <rFont val="Calibri"/>
        <family val="2"/>
        <scheme val="minor"/>
      </rPr>
      <t xml:space="preserve"> 5 conexiones paquete de 1 servidor </t>
    </r>
  </si>
  <si>
    <r>
      <t xml:space="preserve">XP/VS Terminal Server </t>
    </r>
    <r>
      <rPr>
        <b/>
        <sz val="11"/>
        <color theme="1"/>
        <rFont val="Calibri"/>
        <family val="2"/>
        <scheme val="minor"/>
      </rPr>
      <t>"STANDARD"</t>
    </r>
    <r>
      <rPr>
        <sz val="11"/>
        <color theme="1"/>
        <rFont val="Calibri"/>
        <family val="2"/>
        <scheme val="minor"/>
      </rPr>
      <t xml:space="preserve"> 10 conexiones paquete de 1 servidor </t>
    </r>
  </si>
  <si>
    <r>
      <t xml:space="preserve">XP/VS Terminal Server </t>
    </r>
    <r>
      <rPr>
        <b/>
        <sz val="11"/>
        <color theme="1"/>
        <rFont val="Calibri"/>
        <family val="2"/>
        <scheme val="minor"/>
      </rPr>
      <t>"STANDARD"</t>
    </r>
    <r>
      <rPr>
        <sz val="11"/>
        <color theme="1"/>
        <rFont val="Calibri"/>
        <family val="2"/>
        <scheme val="minor"/>
      </rPr>
      <t xml:space="preserve"> paquete ilimitado de 1 servidor</t>
    </r>
  </si>
  <si>
    <t>Versión STANDARD</t>
  </si>
  <si>
    <r>
      <t>XP/VS Terminal Server "</t>
    </r>
    <r>
      <rPr>
        <b/>
        <sz val="11"/>
        <color theme="1"/>
        <rFont val="Calibri"/>
        <family val="2"/>
        <scheme val="minor"/>
      </rPr>
      <t>POFESIONAL</t>
    </r>
    <r>
      <rPr>
        <sz val="11"/>
        <color theme="1"/>
        <rFont val="Calibri"/>
        <family val="2"/>
        <scheme val="minor"/>
      </rPr>
      <t>" 3 conexiones paquete de 1 servidor</t>
    </r>
  </si>
  <si>
    <r>
      <t>XP/VS Terminal Server "</t>
    </r>
    <r>
      <rPr>
        <b/>
        <sz val="11"/>
        <color theme="1"/>
        <rFont val="Calibri"/>
        <family val="2"/>
        <scheme val="minor"/>
      </rPr>
      <t>POFESIONAL</t>
    </r>
    <r>
      <rPr>
        <sz val="11"/>
        <color theme="1"/>
        <rFont val="Calibri"/>
        <family val="2"/>
        <scheme val="minor"/>
      </rPr>
      <t>" 5 conexiones paquete de 1 servidor</t>
    </r>
  </si>
  <si>
    <r>
      <t>XP/VS Terminal Server "</t>
    </r>
    <r>
      <rPr>
        <b/>
        <sz val="11"/>
        <color theme="1"/>
        <rFont val="Calibri"/>
        <family val="2"/>
        <scheme val="minor"/>
      </rPr>
      <t>POFESIONAL</t>
    </r>
    <r>
      <rPr>
        <sz val="11"/>
        <color theme="1"/>
        <rFont val="Calibri"/>
        <family val="2"/>
        <scheme val="minor"/>
      </rPr>
      <t>" 10 conexiones paquete de 1 servidor</t>
    </r>
  </si>
  <si>
    <r>
      <t>XP/VS Terminal Server "</t>
    </r>
    <r>
      <rPr>
        <b/>
        <sz val="11"/>
        <color theme="1"/>
        <rFont val="Calibri"/>
        <family val="2"/>
        <scheme val="minor"/>
      </rPr>
      <t>POFESIONAL</t>
    </r>
    <r>
      <rPr>
        <sz val="11"/>
        <color theme="1"/>
        <rFont val="Calibri"/>
        <family val="2"/>
        <scheme val="minor"/>
      </rPr>
      <t>" paquete ilimitado por 1 servidor</t>
    </r>
  </si>
  <si>
    <t>Versión Profesional</t>
  </si>
  <si>
    <t>Consulta el tipo de cambio aquí, sumale .40 e ingresalo en la casilla "C7"</t>
  </si>
  <si>
    <t>Precio distriuidor  S/IVA</t>
  </si>
  <si>
    <t>Productos</t>
  </si>
  <si>
    <t>Precio al público S/IVA</t>
  </si>
  <si>
    <t>Todos los precios al publico son más IVA</t>
  </si>
  <si>
    <r>
      <rPr>
        <b/>
        <sz val="16"/>
        <color theme="1"/>
        <rFont val="Calibri"/>
        <family val="2"/>
        <scheme val="minor"/>
      </rPr>
      <t>NOTA:</t>
    </r>
    <r>
      <rPr>
        <sz val="16"/>
        <color theme="1"/>
        <rFont val="Calibri"/>
        <family val="2"/>
        <scheme val="minor"/>
      </rPr>
      <t xml:space="preserve"> No ingresar ningun dato en las  celdas amarillas</t>
    </r>
  </si>
  <si>
    <t>TW200</t>
  </si>
  <si>
    <t>Software Microempresa 200 empleados</t>
  </si>
  <si>
    <t>Software Activity Monitor (20 usuarios) Pequeña Empresa</t>
  </si>
  <si>
    <t>Software Activity Monitor (50 usuarios)Mediana Empresa</t>
  </si>
  <si>
    <t>Paquete de relojchecador y sensor STA 3 incluye sensor y programa para 200 empleados</t>
  </si>
  <si>
    <t>Programa de nomina, Compatible con la nueva reforma laboral, Soporte técnico y actualizaciones gratuitas, Realiza tipos de pago mensual, quincenal, semanal, por horas y por minutos,</t>
  </si>
  <si>
    <t>TimeWork Activity Monitor 4 usuarios es un programa para Windows* que registra todo lo que ocurre en el monitor y teclado de la computadora: conversaciones, correos electrónicos, búsquedas en internet, sitios visitados, actividad en redes sociales, programas usados, videos reproducidos, imagenes vistas, etc.</t>
  </si>
  <si>
    <t>Software Activity Monitor 20 usuarios TimeWork Activity Monitor es un programa para Windows* que registra todo lo que ocurre en el monitor y teclado de la computadora: conversaciones, correos electrónicos, búsquedas en internet, sitios visitados, actividad en redes sociales, programas usados, videos reproducidos, imagenes vistas, etc.</t>
  </si>
  <si>
    <t>Software Activity Monitor 50 usuarios TimeWork Activity Monitor es un programa para Windows* que registra todo lo que ocurre en el monitor y teclado de la computadora: conversaciones, correos electrónicos, búsquedas en internet, sitios visitados, actividad en redes sociales, programas usados, videos reproducidos, imagenes vistas, etc.</t>
  </si>
  <si>
    <t>Permite guardar hasta 10 huellas digitales por empleado* 3 formas de identificación disponibles: contraseña, huella digital y tarjetas de proximidad (de venta por  separado).Red TCP/IP* Cable USB* Memoria USB* Tiempo de identificación de huellas menor a 2 segundos.* Incluye batería interna * Pantalla LCD con iluminación propia.* Menú en español. (COMO EL QUE TENEMOS EN RECEPCIÓN)</t>
  </si>
  <si>
    <t>10 EMPLEADOS. ÚTIL PARA LA PEQUEÑA EMPRESA. FACIL INSTALACION Y MANEJO. CALCULO AUTOMATICO DE ASISTENCIAS, HORARIOS PERSONALIZABLES,MANEJO DE PERMISOS,SANCIÓNES,LICENCIAS GRÁFICAS Y ANALISIS DE PUNTUALIDAD. PROTECCIÓN DE DATOS. FACILITA EL CONTROL DE ASISTENCIA DE LOS EMPLEADOS</t>
  </si>
  <si>
    <t>25 EMPLEADOS. ÚTIL PARA LA PEQUEÑA EMPRESA. FACIL INSTALACION Y MANEJO. CALCULO AUTOMATICO DE ASISTENCIAS, HORARIOS PERSONALIZABLES,MANEJO DE PERMISOS,SANCIÓNES,LICENCIAS GRÁFICAS Y ANALISIS DE PUNTUALIDAD. PROTECCIÓN DE DATOS. FACILITA EL CONTROL DE ASISTENCIA DE LOS EMPLEADOS</t>
  </si>
  <si>
    <t>30 EMPLEADOS. ÚTIL PARA LA PEQUEÑA EMPRESA. FACIL INSTALACION Y MANEJO. CALCULO AUTOMATICO DE ASISTENCIAS, HORARIOS PERSONALIZABLES,MANEJO DE PERMISOS,SANCIÓNES,LICENCIAS GRÁFICAS Y ANALISIS DE PUNTUALIDAD. PROTECCIÓN DE DATOS. FACILITA EL CONTROL DE ASISTENCIA DE LOS EMPLEADOS</t>
  </si>
  <si>
    <t>100 EMPLEADOS. ÚTIL PARA LA PEQUEÑA EMPRESA. FACIL INSTALACION Y MANEJO. CALCULO AUTOMATICO DE ASISTENCIAS, HORARIOS PERSONALIZABLES,MANEJO DE PERMISOS,SANCIÓNES,LICENCIAS GRÁFICAS Y ANALISIS DE PUNTUALIDAD. PROTECCIÓN DE DATOS. FACILITA EL CONTROL DE ASISTENCIA DE LOS EMPLEADOS</t>
  </si>
  <si>
    <t>120 EMPLEADOS. ÚTIL PARA LA PEQUEÑA EMPRESA. FACIL INSTALACION Y MANEJO. CALCULO AUTOMATICO DE ASISTENCIAS, HORARIOS PERSONALIZABLES,MANEJO DE PERMISOS,SANCIÓNES,LICENCIAS GRÁFICAS Y ANALISIS DE PUNTUALIDAD. PROTECCIÓN DE DATOS. FACILITA EL CONTROL DE ASISTENCIA DE LOS EMPLEADOS</t>
  </si>
  <si>
    <t>200 EMPLEADOS. ÚTIL PARA LA PEQUEÑA EMPRESA. FACIL INSTALACION Y MANEJO. CALCULO AUTOMATICO DE ASISTENCIAS, HORARIOS PERSONALIZABLES,MANEJO DE PERMISOS,SANCIÓNES,LICENCIAS GRÁFICAS Y ANALISIS DE PUNTUALIDAD. PROTECCIÓN DE DATOS. FACILITA EL CONTROL DE ASISTENCIA DE LOS EMPLEADOS, OM</t>
  </si>
  <si>
    <t>BIOPOD</t>
  </si>
  <si>
    <t>Sensor BIOPOD , conexión usb compatible con time work de 10, 25, 100, Tecnología de reconocimiento patentada TruePrint / TrueMatch, Recomendado para oficinas y estaciones de trabajo con 120 empleados o menos, Instalación automática, funciona con TimeWork simplemente conectándolo a la PC.</t>
  </si>
  <si>
    <t>Sensor para oficina</t>
  </si>
  <si>
    <t xml:space="preserve">Precio </t>
  </si>
  <si>
    <t>COI  NUEVO 1 HORA</t>
  </si>
  <si>
    <t>ACTUALIZACION 40 MIN ENTRE UNA Y OTRA</t>
  </si>
  <si>
    <t>PROSOFT</t>
  </si>
  <si>
    <t>100 ERA</t>
  </si>
  <si>
    <t>Hacer a las empresas más competitivas que no este relacionada con las tecnologías de información, al corriente con pagos de impuestos</t>
  </si>
  <si>
    <t>te apoyamos a recuperar hasta el 50% de su inversión porque estamos certificados en CMMI nivel II en el área de servicios</t>
  </si>
  <si>
    <t>JD 100%</t>
  </si>
  <si>
    <t>3250 Servidor</t>
  </si>
  <si>
    <t xml:space="preserve">Base 650 </t>
  </si>
  <si>
    <t>Tienen una base de datos de su otro sistemas tomaría 15 días  Gratis</t>
  </si>
  <si>
    <t>Capacitación</t>
  </si>
  <si>
    <t>Formas de pago</t>
  </si>
  <si>
    <t>Reportes</t>
  </si>
  <si>
    <t>Demostración con las interfces</t>
  </si>
  <si>
    <t>Requerimientos</t>
  </si>
  <si>
    <t>Tengo $3,250.00 por usuario Base incluye implemntación y capacitación</t>
  </si>
  <si>
    <t>Solo quiero el costo de la implementación</t>
  </si>
  <si>
    <t>ERA</t>
  </si>
  <si>
    <t>3 sesiones</t>
  </si>
  <si>
    <t>Administrador</t>
  </si>
  <si>
    <t>Puntos de venta</t>
  </si>
  <si>
    <t>Contabilidad</t>
  </si>
  <si>
    <t>Nóminas</t>
  </si>
  <si>
    <t>Bancos</t>
  </si>
  <si>
    <t>Yo quiero que te este aendiedo nuestro líder de desarrollo y uno de nuestros mejores de desarrollo</t>
  </si>
  <si>
    <t>Miércoles después de las 2:00 pm</t>
  </si>
  <si>
    <t>CXP</t>
  </si>
  <si>
    <t>CXC</t>
  </si>
  <si>
    <t>4 días de capacitación</t>
  </si>
  <si>
    <t>Comida</t>
  </si>
  <si>
    <t>Hospedaje</t>
  </si>
  <si>
    <t>PQ 30 hr</t>
  </si>
  <si>
    <t>Cantidad</t>
  </si>
  <si>
    <t>Primera Plus</t>
  </si>
  <si>
    <t>Taxi</t>
  </si>
  <si>
    <t>Costo</t>
  </si>
  <si>
    <t>Viáticos</t>
  </si>
  <si>
    <t>Lista de precios Comercializadora de valor agregado S.A. de C.V. (09/12/2015 15:04:21)</t>
  </si>
  <si>
    <t>Promos</t>
  </si>
  <si>
    <t>Dias de Gtia</t>
  </si>
  <si>
    <t>Anios de Gtia</t>
  </si>
  <si>
    <t>MNL-811</t>
  </si>
  <si>
    <t>UM.WX3AA.002</t>
  </si>
  <si>
    <t>MONITOR LED ACER 21.5 K222HQL BD 1920 X 1080 60HZ / 3 A?OS (BUNDLES1A?O)</t>
  </si>
  <si>
    <t>MNL-837</t>
  </si>
  <si>
    <t>UM.LX2AA.002</t>
  </si>
  <si>
    <t>MONITOR LED ACER 20 K212HQL BD H FULL HD /1920X1080 60HZ/5MS/100000000:1/VESA</t>
  </si>
  <si>
    <t>MNL-891</t>
  </si>
  <si>
    <t>UM.UX6AA.B03</t>
  </si>
  <si>
    <t>MONITOR LED ACER 23.6, K242HQL BBID FULL HD /1920X11080 / VGA+DVI+HDM I / S-VESA</t>
  </si>
  <si>
    <t>NOT-3175</t>
  </si>
  <si>
    <t>NX.ML8AL.009</t>
  </si>
  <si>
    <t>ACER ASPIRE E5-571-70U9 CORE I7 4510U 2GHZ / 4GB / 2TB / DVD / 15.6 / WIN 8.1 / T-NUMERICO / NEGRA</t>
  </si>
  <si>
    <t>NOT-3269</t>
  </si>
  <si>
    <t>NX.V8RAL.004</t>
  </si>
  <si>
    <t>ACER TRAVELMATE TMP645-M-7464 CORE I7 4500U 1.80 GHZ / 8GB / 1TB / 14 / WINDOWS 7-8 PRO 64 BITS</t>
  </si>
  <si>
    <t>NOT-3546</t>
  </si>
  <si>
    <t>NT.L7FAL.002</t>
  </si>
  <si>
    <t>ACER ASPIRE 2 EN 1 SW5-271-643 INTEL CORE M-5Y10C 1.0 GHZ / 4GB / 128GB / 12.5 / WINDOWS 8</t>
  </si>
  <si>
    <t>NOT-3552</t>
  </si>
  <si>
    <t>NX.MQJAL.005</t>
  </si>
  <si>
    <t>ACER ASPIRE NITRO VN7-571-761Q CORE I7 4510U 2.0 GHZ / 8GB / 1TB / 15.6 / WINDOWS 8.1/ULTRA DELGADA</t>
  </si>
  <si>
    <t>PC-2173</t>
  </si>
  <si>
    <t>DQ.SZ2AL.007</t>
  </si>
  <si>
    <t>ACER AIO ASPIRE AZ1-611-MD41 CELERON QUAD CORE J1900 2.0GHZ / 4GB / 500GB /DVDRW/ 19.5 / WINDOWS 8.1</t>
  </si>
  <si>
    <t>PC-2209</t>
  </si>
  <si>
    <t>DT.VK8AL.006</t>
  </si>
  <si>
    <t>ACER VERITON VM2631G-SD22X/ PENTIUM G3220 3.0GHZ/4GB/500GB/DVD/W7PRO-W8.1PRO/VGA,DVI,USB,RJ45</t>
  </si>
  <si>
    <t>PC-2253</t>
  </si>
  <si>
    <t>DT.SWZAL.001</t>
  </si>
  <si>
    <t>ACER SPIRE AXC-703-MO42 CELERON-J1900 2.41 GHZ / 4GB / 500GB / DVD / WINDOWS 8.1</t>
  </si>
  <si>
    <t>PC-2254</t>
  </si>
  <si>
    <t>DT.VKXAL.001</t>
  </si>
  <si>
    <t>ACER VERITON VX2120G-E126SF AMD SEMPRON 2650 1.45 GHZ / 2GB / 500GB / FREEDOS</t>
  </si>
  <si>
    <t>PC-2255</t>
  </si>
  <si>
    <t>DL.SX0AL.002</t>
  </si>
  <si>
    <t>ACER SPIRE AXC-703-MO44 PENTIUM J2900 2.41 GHZ / 8GB / 1TB / DVDRW / MONITOR 19.5 / FREEDOS</t>
  </si>
  <si>
    <t>PC-2281</t>
  </si>
  <si>
    <t>DQ.SV9AL.003</t>
  </si>
  <si>
    <t>ACER ASPIRE AIO AZ3-615-MD42 PENTIUM DC G3250T 2.8 GHZ/ 6GB/ 1TB/ DVD/ 23 FHD TOUCH/ WINDOWS 8.1</t>
  </si>
  <si>
    <t>PC-2282</t>
  </si>
  <si>
    <t>DQ.SUHAL.003</t>
  </si>
  <si>
    <t>ACER AIO ASPIRE AZC-606-MD41 PENTIUM QC J2900 2.41GHZ/4GB/2TB/DVD/19.5/ WINDOS 8.1 SL</t>
  </si>
  <si>
    <t>PC-2283</t>
  </si>
  <si>
    <t>DQ.SUJAL.001</t>
  </si>
  <si>
    <t>ACER ASPIRE AIO AZC-606-MO53 CELERON QC J1900 2.0GHZ / 2GB / 500GB / DVD / 19.5 / WINDOWS 8.1 SL</t>
  </si>
  <si>
    <t>PC-2287</t>
  </si>
  <si>
    <t>DL.SXLAL.003</t>
  </si>
  <si>
    <t>ACER ASPIRE AXC-705-MO51 CORE I5 4460 QC 3.2GHZ/ 6GB/ 1TB/ WINDOWS 8.1/ INCLUYE MONITOR 19.5 K202HQ</t>
  </si>
  <si>
    <t>PC-2393</t>
  </si>
  <si>
    <t>DQ.SVAAL.014</t>
  </si>
  <si>
    <t>ACER ASPIRE AIO AZ3-615-MC51 CORE I3 4160T 3.1GHZ / 8GB / 1TB / 23 / WINDOWS 8.1</t>
  </si>
  <si>
    <t>PC-2410</t>
  </si>
  <si>
    <t>DL.SX0AL.003</t>
  </si>
  <si>
    <t>ACER ASPIRE AXC-703-MO51 PENTIUM QC J2900 2.41 GHZ / 8GB / 1TB / DVDRW / 19.5 / WINDOWS 8.1</t>
  </si>
  <si>
    <t>KIT JOYSTICK (CONTROL) ACTECK SPIRAL/BOTONES PARA TABLET SPIRAL GAMING</t>
  </si>
  <si>
    <t>AC-3036</t>
  </si>
  <si>
    <t>MVGD-001</t>
  </si>
  <si>
    <t>ENCLOSURE ACTECK 2.5 USB 2.0 HARD DRIVE GD-250</t>
  </si>
  <si>
    <t>FUNDA CON TECLADO ALAMBRICO 7 Y 8 PULGADAS ACTECK AJUSTABLE NEGRO CONECTOR MICRO USB</t>
  </si>
  <si>
    <t>AC-4497</t>
  </si>
  <si>
    <t>MVFP-017</t>
  </si>
  <si>
    <t>FUNDA ACTECK PROTECTORA PARA TABLET 7 PULGADAS, SILICON ROJO</t>
  </si>
  <si>
    <t>AC-4500</t>
  </si>
  <si>
    <t>MVFP-011</t>
  </si>
  <si>
    <t>FUNDA ACTECK PROTECTORA PARA TABLET 7 PULGADAS SILICON ROSA</t>
  </si>
  <si>
    <t>AC-4557</t>
  </si>
  <si>
    <t>RT-0214</t>
  </si>
  <si>
    <t>CARGADOR PARA AUTOMOVIL ACTECK 1 PUERTO USB-1A ROJO</t>
  </si>
  <si>
    <t>AC-4558</t>
  </si>
  <si>
    <t>RT-0216</t>
  </si>
  <si>
    <t>CARGADOR PARA AUTOMOVIL ACTECK 1 PUERTO USB-1A BLANCO</t>
  </si>
  <si>
    <t>AC-4559</t>
  </si>
  <si>
    <t>RT-0213</t>
  </si>
  <si>
    <t>CARGADOR PARA AUTOMOVIL ACTECK 1 PUERTO USB-1A ROSA</t>
  </si>
  <si>
    <t>AC-4560</t>
  </si>
  <si>
    <t>RT-0221</t>
  </si>
  <si>
    <t>POWER BANK ACTECK 2200 MAH, 1 PUERTO USB ROSA</t>
  </si>
  <si>
    <t>AC-4561</t>
  </si>
  <si>
    <t>RT-0215</t>
  </si>
  <si>
    <t>CARGADOR PARA AUTOMOVIL ACTECK 1 PUERTO USB-1A NEGRO</t>
  </si>
  <si>
    <t>AC-4562</t>
  </si>
  <si>
    <t>RT-0223</t>
  </si>
  <si>
    <t>POWER BANK ACTECK 2200 MAH, 1 PUERTO USB NEGRO</t>
  </si>
  <si>
    <t>AC-4563</t>
  </si>
  <si>
    <t>RT-0224</t>
  </si>
  <si>
    <t>POWER BANK ACTECK 2200 MAH, 1 PUERTO USB BLANCO</t>
  </si>
  <si>
    <t>AC-4564</t>
  </si>
  <si>
    <t>RT-0222</t>
  </si>
  <si>
    <t>POWER BANK ACTECK 2200 MAH, 1 PUERTO USB ROJO</t>
  </si>
  <si>
    <t>CEL-28</t>
  </si>
  <si>
    <t>ST-07002</t>
  </si>
  <si>
    <t>SMARTPHONE ACTECK SPIRIT 4.5 / QUAD CORE 1.2 / 512MB RAM / 4GB INT / 5MP DUAL SIM / GRIS</t>
  </si>
  <si>
    <t xml:space="preserve">GABINETE ACTECK BERN MINI TD-510 SLIM MICRO 500W 24 PINES NEGRO </t>
  </si>
  <si>
    <t>GABINETE ACTECK DASSEL P-502 ATX/MICRO ATX 500W 24 PINES NEGRO</t>
  </si>
  <si>
    <t xml:space="preserve">GABINETE ACTECK STREAM GB-300 MICRO ATX 480W 24 PINES NEGRO </t>
  </si>
  <si>
    <t>GABINETE ACTECK DRESDEN P-508 ATX/MICRO ATX 500W 24 PINES NEGRO</t>
  </si>
  <si>
    <t>GABINETE ACTECK DUBAI P-507 ATX / MICRO ATX 500W 24 PINES NEGRO</t>
  </si>
  <si>
    <t>GABINETE ACTECK VADUZ GT-550 SLIM MICRO ATX 500W 24 PINES NEGRO</t>
  </si>
  <si>
    <t>WKGP-008 DICOTECH</t>
  </si>
  <si>
    <t>FR-1047</t>
  </si>
  <si>
    <t>ENNB-0101</t>
  </si>
  <si>
    <t>NO BREAK ACTECK 700VA/400W NB-001 4 CONECT REG/3 LEDS INDICADOR</t>
  </si>
  <si>
    <t>KB-402</t>
  </si>
  <si>
    <t>WKTS-001</t>
  </si>
  <si>
    <t>TECLADO ULTRA SLIM MULTIMEDIA ACTECK SLX450 DE LUJO USB NEGRO</t>
  </si>
  <si>
    <t>KB-527</t>
  </si>
  <si>
    <t>WKTM-001</t>
  </si>
  <si>
    <t>TECLADO MULTIMEDIA ACTECK USB</t>
  </si>
  <si>
    <t>TECLADO ACTECK AT-2800 ESTANDAR USB</t>
  </si>
  <si>
    <t>TECLADO/MOUSE ACTECK ALAMBRICO GAMER RETROILUMINADO USB</t>
  </si>
  <si>
    <t>JOYSTICK ACTECK ARCADE PORTABLE NEGRO</t>
  </si>
  <si>
    <t>JOYSTICK ACTECK CLASICO PORTABLE PLATA</t>
  </si>
  <si>
    <t>MM-90</t>
  </si>
  <si>
    <t>PYCJ-001</t>
  </si>
  <si>
    <t>JOYSTICK ARCADE PORTABLE ACTECK TRANSPARENTE CON ROJO</t>
  </si>
  <si>
    <t>MS-623</t>
  </si>
  <si>
    <t>MOMR-011</t>
  </si>
  <si>
    <t>MINI MOUSE OPTICO ACTECK RETRACTIL USB NEGRO</t>
  </si>
  <si>
    <t>NOT-3312</t>
  </si>
  <si>
    <t>RT-0114</t>
  </si>
  <si>
    <t>TABLET ACTECK BLECK / 7 PULG / QUAD CORE 1.3 A 33/KIT KAT/ 1GB RAM/ 8GB/ 2400 MAH/ BLUETOOTH BLANCO</t>
  </si>
  <si>
    <t>SPK-1084</t>
  </si>
  <si>
    <t>LVSM-005 DICOTECH</t>
  </si>
  <si>
    <t>BOCINAS ACTECK LVSM-005,120W, 2.1,CON SUBWOOFER, ALaMBRICO,NEGRO</t>
  </si>
  <si>
    <t>SPK-1175</t>
  </si>
  <si>
    <t>RT-0228</t>
  </si>
  <si>
    <t>AUDIFONOS IN-EAR ACTECK CON MICROFONO BLANCO</t>
  </si>
  <si>
    <t>SPK-1176</t>
  </si>
  <si>
    <t>RT-0225</t>
  </si>
  <si>
    <t>AUDIFONOS ACTECK IN-EAR CON MICROFONO ROSA</t>
  </si>
  <si>
    <t>SPK-1177</t>
  </si>
  <si>
    <t>RT-0226</t>
  </si>
  <si>
    <t>AUDIFONOS ACTECK IN-EAR CON MICROFONO ROJO</t>
  </si>
  <si>
    <t>SPK-1178</t>
  </si>
  <si>
    <t>RT-0227</t>
  </si>
  <si>
    <t>AUDIFONOS ACTECK IN-EAR CON MICROFONO NEGRO</t>
  </si>
  <si>
    <t>SPK-1179</t>
  </si>
  <si>
    <t>RT-0231</t>
  </si>
  <si>
    <t>BOCINA PORTATIL ACTECK 3.5MM/2W/130MAH/ RECARGABLE NEGRA</t>
  </si>
  <si>
    <t>AC-4246</t>
  </si>
  <si>
    <t>APT100-10000M-5V-CWHBL</t>
  </si>
  <si>
    <t>POWER BANK ADATA PT100 10000MAH/LINTERNA/2 USB 1A/2A/INDICADOR DE CARGA/BLANCO</t>
  </si>
  <si>
    <t>AC-4247</t>
  </si>
  <si>
    <t>APT100-10000M-5V-CBKGR</t>
  </si>
  <si>
    <t>POWER BANK ADATA PT100 10000MAH/LINTERNA/2 USB 1A/2A/INDICADOR DE CARGA/NEGRO</t>
  </si>
  <si>
    <t>HD-1004</t>
  </si>
  <si>
    <t>AHD650-2TU3-CBK</t>
  </si>
  <si>
    <t>DD EXT 2TB ADATA HD650 2.5 USB 3.0 CONTRA GOLPES NEGRO WID 7/MAC/LIN/W8</t>
  </si>
  <si>
    <t>HD-1027</t>
  </si>
  <si>
    <t>ASX930SS3-240GM-C</t>
  </si>
  <si>
    <t>DISCO DE ESTADO SOLIDO SSD ADATA SX930 240GB SATA3 2.5 C/BRACKET 3.5</t>
  </si>
  <si>
    <t>HD-1028</t>
  </si>
  <si>
    <t>ASX930SS3-120GM-C</t>
  </si>
  <si>
    <t>DISCO DE ESTADO SOLIDO SSD ADATA SX930 120GB SATA3 2.5 C/BRACKET 3.5</t>
  </si>
  <si>
    <t>HD-1029</t>
  </si>
  <si>
    <t>ASP550SS3-120GM-C</t>
  </si>
  <si>
    <t>DISCO DE ESTADO SOLIDO SSD ADATA SP550 120GB SATA III 2.5</t>
  </si>
  <si>
    <t>HD-1035</t>
  </si>
  <si>
    <t>AHV100-1TU3-CWH</t>
  </si>
  <si>
    <t>DD EXT 1 TB ADATA HV100 2.5 USB 3.0 C/ G SHOCK SENSOR BLANCO W7/MAC/LIN/W8</t>
  </si>
  <si>
    <t>HD-1036</t>
  </si>
  <si>
    <t xml:space="preserve">ASP550SS3-240GM-C </t>
  </si>
  <si>
    <t xml:space="preserve">DISCO DE ESTADO SOLIDO SSD ADATA SP550 240GB SATA3 2.5 </t>
  </si>
  <si>
    <t>HD-1037</t>
  </si>
  <si>
    <t>ASX930SS3-480GM-C</t>
  </si>
  <si>
    <t>DISCO DE ESTADO SOLIDO SSD ADATA SX930 480GB SATA3 2.5 C/BRACKET 3.5</t>
  </si>
  <si>
    <t>HD-1038</t>
  </si>
  <si>
    <t>ASP550SS3-480GM-C</t>
  </si>
  <si>
    <t>DISCO DE ESTADO SOLIDO SSD ADATA SP550 480GB SATA3 2.5</t>
  </si>
  <si>
    <t>HD-1056</t>
  </si>
  <si>
    <t>AHM900-4TU3-CUSBK</t>
  </si>
  <si>
    <t>DD EXT 4 TB ADATA HD900 3.5 USB 3.0/2.0 NEGRO WIN/MAC/LINUX</t>
  </si>
  <si>
    <t>HD-1057</t>
  </si>
  <si>
    <t>AHM900-3TU3-CUSBK</t>
  </si>
  <si>
    <t>DD EXT 3 TB ADATA HD900 3.5 USB 3.0/2.0 NEGRO WIN/MAC/LINUX</t>
  </si>
  <si>
    <t>HD-1058</t>
  </si>
  <si>
    <t>AHM900-2TU3-CUSBK</t>
  </si>
  <si>
    <t>DD EXT 2 TB ADATA HD900 3.5 USB 3.0/2.0 NEGRO WIN 7/MAC/LINUX</t>
  </si>
  <si>
    <t>DISCO DE ESTADO SOLIDO SSD ADATA SX900 128GB SATA3 2.5 C/BRACKET 3.5</t>
  </si>
  <si>
    <t>DISCO DE ESTADO SOLIDO SSD ADATA SP600 64GB SATA III 2.5</t>
  </si>
  <si>
    <t>DD EXT 1 TB ADATA HV100 2.5 USB 3.0  C/ G SHOCK SENSOR NEGRO W7/MAC/LIN/W8</t>
  </si>
  <si>
    <t>MEMORIA ADATA MICRO SDHC 4GB CLASE 4 C/ADAPTADOR</t>
  </si>
  <si>
    <t>MEMORIA ADATA 8GB USB 2.0 C906 NEGRO</t>
  </si>
  <si>
    <t>MEMORIA ADATA 16GB USB 2.0 C906 NEGRO</t>
  </si>
  <si>
    <t>MEMORIA ADATA MICRO SDHC 8GB CLASE 4 C/ADAPTADOR</t>
  </si>
  <si>
    <t>MEMORIA ADATA MICRO SDHC 16GB CLASE 4 C/ADAPTADOR</t>
  </si>
  <si>
    <t>MEMORIA ADATA DDR 1GB PC-3200 400MHZ SERIE PREMIER</t>
  </si>
  <si>
    <t xml:space="preserve">MEMORIA ADATA DDR2 1GB PC2-5300 667MHZ SERIE PREMIER   </t>
  </si>
  <si>
    <t>MEMORIA ADATA DDR2 2GB PC2-5300 667MHZ SERIE PREMIER</t>
  </si>
  <si>
    <t>MEMORIA ADATA DDR2 1GB PC2-6400 800MHZ SERIE PREMIER</t>
  </si>
  <si>
    <t>MEMORIA ADATA DDR2 2GB PC2-6400 800MHZ SERIE PREMIER</t>
  </si>
  <si>
    <t>MEMORIA ADATA DDR3 4 GB PC3-10600 1333MHZ SERIE PREMIER</t>
  </si>
  <si>
    <t>MEMORIA ADATA SODIMM DDR2 2GB PC2-5300 667MHZ SERIE PREMIER</t>
  </si>
  <si>
    <t>MEMORIA ADATA SODIMM DDR2 2GB PC2-6400 800MHZ SERIE PREMIER</t>
  </si>
  <si>
    <t>MEMORIA ADATA SODIMM DDR3 2GB PC3-10600 1333MHZ SERIE PREMIER</t>
  </si>
  <si>
    <t>MEMORIA ADATA SODIMM DDR3 4GB PC3-10600 1333MHZ SERIE PREMIER</t>
  </si>
  <si>
    <t>MEMORIA ADATA 16GB USB 2.0 C906 BLANCO</t>
  </si>
  <si>
    <t>MEMORIA ADATA 8GB USB 2.0 C906 BLANCO</t>
  </si>
  <si>
    <t>MEMORIA ADATA 8GB USB 2.0 UV100 NEGRO</t>
  </si>
  <si>
    <t>MEMORIA ADATA 8GB USB 2.0 UV100 ROJO</t>
  </si>
  <si>
    <t>RAM-1997</t>
  </si>
  <si>
    <t>AUV100-16G-RBK</t>
  </si>
  <si>
    <t>MEMORIA ADATA 16 GB USB 2.0 UV100 NEGRO</t>
  </si>
  <si>
    <t>MEMORIA ADATA 16GB USB 2.0 UV100 ROJO</t>
  </si>
  <si>
    <t>MEMORIA ADATA 32GB USB 2.0 C906 BLANCO</t>
  </si>
  <si>
    <t>MEMORIA ADATA DDR3 8GB PC3-10600 1333MHZ SERIE PREMIER</t>
  </si>
  <si>
    <t>MEMORIA ADATA 8GB USB 2.0 UV110 BLANCO</t>
  </si>
  <si>
    <t>MEMORIA ADATA 16GB USB 2.0 UV110 AZUL</t>
  </si>
  <si>
    <t>MEMORIA ADATA 16GB USB 2.0 UV110 BLANCO</t>
  </si>
  <si>
    <t>MEMORIA ADATA 32GB USB 2.0 C008 RETRACTIL NEGRO-ROJO</t>
  </si>
  <si>
    <t>MEMORIA ADATA 32GB USB 2.0 C008 RETRACTIL BLANCO-AZUL</t>
  </si>
  <si>
    <t>MEMORIA ADATA 8GB USB 2.0 UV100 AZUL</t>
  </si>
  <si>
    <t>MEMORIA ADATA 16GB USB 2.0 UV100 AZUL</t>
  </si>
  <si>
    <t>MEMORIA ADATA 16GB USB 3.0 UV128 NEGRO-AZUL</t>
  </si>
  <si>
    <t>MEMORIA ADATA 16GB USB 3.0 UV128 NEGRO-AMARILLO</t>
  </si>
  <si>
    <t>MEMORIA ADATA 32GB USB 3.0 UV128 NEGRO-AZUL</t>
  </si>
  <si>
    <t>MEMORIA ADATA 32GB USB 3.0 UV128 NEGRO-AMARILLO</t>
  </si>
  <si>
    <t>MEMORIA ADATA MICRO SDHC UHS-I 32GB CLASE 10 C/ADAPTADOR</t>
  </si>
  <si>
    <t>MEMORIA ADATA MICRO SDHC UHS-I 16GB CLASE 10 C/ADAPTADOR</t>
  </si>
  <si>
    <t>MEMORIA ADATA MICRO SDHC UHS-I 8GB CLASE 10 C/ADAPTADOR</t>
  </si>
  <si>
    <t>MEMORIA ADATA 8GB USB 2.0 UC510 TITANIO</t>
  </si>
  <si>
    <t>MEMORIA ADATA MICRO SDHC UHS-I 64GB CLASE 10 C/ADAPTADOR</t>
  </si>
  <si>
    <t>MEMORIA ADATA 32GB USB 2.0 UC510 AZUL</t>
  </si>
  <si>
    <t>MEMORIA ADATA 32GB USB 2.0 UC510 TITANIO</t>
  </si>
  <si>
    <t>MEMORIA ADATA DDR3 2GB PC3-10600 1333MHZ SERIE PREMIER</t>
  </si>
  <si>
    <t>MEMORIA ADATA DDR3 4GB PC3-12800 1600MHZ SERIE PREMIER</t>
  </si>
  <si>
    <t>MEMORIA ADATA SODIMM DDR3 4GB PC3-12800 1600MHZ SERIE PREMIER</t>
  </si>
  <si>
    <t>MEMORIA ADATA DDR3 8GB PC3-12800 1600MHZ SERIE PREMIER</t>
  </si>
  <si>
    <t>MEMORIA ADATA 64GB USB 3.0 UV128 NEGRO-AMARILLO</t>
  </si>
  <si>
    <t>MEMORIA ADATA 64GB USB 3.0 UV128 NEGRO-AZUL</t>
  </si>
  <si>
    <t>MEMORIA ADATA 64GB USB 2.0 C008 RETRACTIL NEGRO-ROJO</t>
  </si>
  <si>
    <t>MEMORIA ADATA 64GB USB 2.0 C008 RETRACTIL BLANCO-AZUL</t>
  </si>
  <si>
    <t>MEMORIA ADATA 32GB USB 2.0 C906 NEGRO</t>
  </si>
  <si>
    <t>MEMORIA ADATA DDR3 8GB PC3-12800 1600MHZ SERIE XPG SKY DISIPADOR DE ALUMINIO AZUL</t>
  </si>
  <si>
    <t>MEMORIA ADATA DDR3 4GB PC3-12800 1600MHZ SERIE XPG SKY DISIPADOR DE ALUMINIO AZUL</t>
  </si>
  <si>
    <t>MEMORIA ADATA SODIMM DDR3L 4GB PC3-12800 1600MHZ SERIE PREMIER</t>
  </si>
  <si>
    <t xml:space="preserve">MEMORIA ADATA SODIMM DDR3L 8GB PC3-12800 1600MHZ SERIE PREMIER </t>
  </si>
  <si>
    <t>MEMORIA ADATA 8GB USB 2.0 C008 NEGRO-ROJO</t>
  </si>
  <si>
    <t>RAM-2440</t>
  </si>
  <si>
    <t>AX3U2800W8G12-DBV-RG</t>
  </si>
  <si>
    <t>MEMORIA ADATA DDR3 16GB (2X8GB) PC3-22400 2800MHZ SERIE XPG SKY DISIPADOR DE ALUMINIO NEGRO</t>
  </si>
  <si>
    <t>RAM-2470</t>
  </si>
  <si>
    <t>AX3U1600W4G11-SR</t>
  </si>
  <si>
    <t xml:space="preserve">MEMORIA ADATA DDR3 4GB PC3-12800 1600MHZ SERIE XPG SKY DISIPADOR DE ALUMINIO ROJO </t>
  </si>
  <si>
    <t>RAM-2474</t>
  </si>
  <si>
    <t>AX3U1600W8G11-SR</t>
  </si>
  <si>
    <t>MEMORIA ADATA DDR3 8GB PC3-12800 1600MHZ SERIE XPG SKY DISIPADOR DE ALUMINIO ROJO</t>
  </si>
  <si>
    <t>RAM-2486</t>
  </si>
  <si>
    <t>AX3U1600W4G11-SB</t>
  </si>
  <si>
    <t>MEMORIA ADATA DDR3 4GB PC3-12800 1600MHZ SERIE XPG SKY DISIPADOR DE ALUMINIO NEGRO</t>
  </si>
  <si>
    <t>RAM-2487</t>
  </si>
  <si>
    <t>AC008-8G-RPU</t>
  </si>
  <si>
    <t>MEMORIA ADATA 8GB USB 2.0 C008 MORADO</t>
  </si>
  <si>
    <t>RAM-2488</t>
  </si>
  <si>
    <t>AX3U1600W8G11-SB</t>
  </si>
  <si>
    <t>MEMORIA ADATA DDR3 8GB PC3-12800 1600MHZ SERIE XPG SKY DISIPADOR DE ALUMINIO NEGRO</t>
  </si>
  <si>
    <t>RAM-2489</t>
  </si>
  <si>
    <t>AC008-8G-ROR</t>
  </si>
  <si>
    <t>MEMORIA ADATA 8GB USB 2.0 C008 NARANJA</t>
  </si>
  <si>
    <t>RAM-2490</t>
  </si>
  <si>
    <t>AC008-8G-RGN</t>
  </si>
  <si>
    <t>MEMORIA ADATA 8GB USB 2.0 C008 VERDE</t>
  </si>
  <si>
    <t>ACROBAT PROFESSIONAL DC SUBS 1 A?O BUSINESS MULTIPLATAFORMA MULTILENGUAJE 1-49</t>
  </si>
  <si>
    <t>SWS-1812</t>
  </si>
  <si>
    <t>65258642AD01A00</t>
  </si>
  <si>
    <t>ADOBE ACROBAT PRO DC FOR BUSINESS MULTIPLATAFORMA ESPA?OL  LICENCIA PERPETUA (ELECTRONICO)</t>
  </si>
  <si>
    <t>SWS-1831</t>
  </si>
  <si>
    <t>65258424AD01A00</t>
  </si>
  <si>
    <t>ADOBE ACROBAT DC STANDAR FOR WINDOWS ESPANOL NORTE AMERICA SUSB PERPETUA LICENCIA ELECTRONICA</t>
  </si>
  <si>
    <t>SWS-1872</t>
  </si>
  <si>
    <t>65258634AD01A00</t>
  </si>
  <si>
    <t>ADOBE ACROBAT PRO DC FOR BUSINESS MULTIPLATAFORMA EN INGLES LICENCIA PERPETUA (ELECTRONICO)</t>
  </si>
  <si>
    <t>SWS-2011</t>
  </si>
  <si>
    <t>65258642AB01A00</t>
  </si>
  <si>
    <t>ADOBE ACROBAT DC PERPETUAL ACADEMIC MULTIPLATAFORMA ESPA?OL LIC ELEC MAS DE 9 MIL PUNTOS</t>
  </si>
  <si>
    <t>SWS-2034</t>
  </si>
  <si>
    <t>65258642AC01A00</t>
  </si>
  <si>
    <t>ADOBE ACROBAT PRO DC CLP GOB MINIMO 18 LIC MULTIPLATAFORMA ESPE?OL LIC ELECTRONICA</t>
  </si>
  <si>
    <t>SWS-2035</t>
  </si>
  <si>
    <t>65258505AC01A00</t>
  </si>
  <si>
    <t>ACROBAT PRO DC CLP GOBIERNO PACK 50 LICENCIAS MULTIPLATAFORMA ESPA?OL LIC ELECTRONICA</t>
  </si>
  <si>
    <t>SWS-2036</t>
  </si>
  <si>
    <t>65258648AC01A00</t>
  </si>
  <si>
    <t>ADOBE ACROBAT PRO DC CLP GOB PAQUETE 100 LICENCIAS MULTIPLATAFORMA ESPA?OL LIC ELECTRONICA</t>
  </si>
  <si>
    <t>SWS-2037</t>
  </si>
  <si>
    <t>65206830BA01A12</t>
  </si>
  <si>
    <t xml:space="preserve">ADOBE CREATIVE CLOUD FOR TEAMS ALL APPS FOR BUSINESS ESPA?OL SUBS 1 A?O LIC ELECTRONICA   </t>
  </si>
  <si>
    <t>SWS-2038</t>
  </si>
  <si>
    <t>65224685BA01A12</t>
  </si>
  <si>
    <t>ADOBE ILLUSTRATOR CC MULTIPLATAFORMA MULTILENGUAJE FOR BUSINESS SUBS 1 A?O LIC ELECTRONICA</t>
  </si>
  <si>
    <t>SWS-2039</t>
  </si>
  <si>
    <t>65224657BA01A12</t>
  </si>
  <si>
    <t>ADOBE PHOTOSHOP CC FOR BUSINESS MULTIPLATAFORMA MULTILENGUAJE SUBS 1 A?O LIC ELECTRONICA</t>
  </si>
  <si>
    <t>SWS-2040</t>
  </si>
  <si>
    <t>65206830BC01A12</t>
  </si>
  <si>
    <t>ADOBE CREATIVE CLOUD FOR TEAMS GOB MULTIPLATAFORMA MULTILENGUAJE SUBS 1 A?O LIC ELECTRONICA</t>
  </si>
  <si>
    <t>AMD FX 6300 BE 6 CORE 3.5/4.1 GHZ 14 MB TOTAL CACHE 95W AM3+ CAJA</t>
  </si>
  <si>
    <t>AMD APU KABINI ATHLON 5150 4 CORE 1.6 GHZ 2MB 25W AM1 FS1B 128 RADEON CORE R3 DDR3 1600 CAJA</t>
  </si>
  <si>
    <t>CP-717</t>
  </si>
  <si>
    <t>AD7800YBJABOX</t>
  </si>
  <si>
    <t>AMD APU KAVERI A10 7800 (4 CPU + 8 GPU) CORE 3.5/3.9 GHZ 4MB 65W FM2+ 512 RADEON CORE R7 CAJA</t>
  </si>
  <si>
    <t>CP-769</t>
  </si>
  <si>
    <t>AD7300OKHLBOX</t>
  </si>
  <si>
    <t>AMD APU KAVERI A4 7300 (2 CPU + 3 GPU) CORE 3.8 / 4.0 GHZ 1MB 45/65W FM2+ 192 RADEON HD8470D CAJA</t>
  </si>
  <si>
    <t>AC-4250</t>
  </si>
  <si>
    <t>AN-T5PRO</t>
  </si>
  <si>
    <t>ANVIZ</t>
  </si>
  <si>
    <t>CONTROL DE ACCESO RFID Y BIOMETRICO (HUELLA) ANVIZ AN-T5PRO INCLUYE SOFTWARE</t>
  </si>
  <si>
    <t>AC-4251</t>
  </si>
  <si>
    <t>AN-VF30</t>
  </si>
  <si>
    <t>CONTROL DE ACCESO RFID Y BIOMETRICO (HUELLA) ANVIZ AN-VF30 CON TECLADO PARA PIN, INCLUYE SOFTWARE</t>
  </si>
  <si>
    <t>AC-4252</t>
  </si>
  <si>
    <t>AN-EP300</t>
  </si>
  <si>
    <t>CONTROL DE ASISTENCIA POR HUELLA ANVIZ EP300 CON TECLADO P/PIN, INCLUYE SOFTWARE Y BATERIA DE RESP</t>
  </si>
  <si>
    <t>AC-4253</t>
  </si>
  <si>
    <t>AN-A300</t>
  </si>
  <si>
    <t>CONTROL DE ASISTENCIA BIOMETRICO (HUELLA) Y RFID ANVIZ AN-A300 CON TECLADO PARA PIN DE SEGURIDAD</t>
  </si>
  <si>
    <t>AC-4254</t>
  </si>
  <si>
    <t>AN-L100II</t>
  </si>
  <si>
    <t>CERRADURA BIOMETRICA RFID Y HUELLA ANVIZ AN-L100II INCLUYE SOFTWARE</t>
  </si>
  <si>
    <t>AC-4255</t>
  </si>
  <si>
    <t>AN-FACEPASSPRO</t>
  </si>
  <si>
    <t>CONTROL DE ASISTENCIA BIOMETRICO FACIAL Y RFID ANVIZ AN-FACEPASSPRO INCLUYE SOFTWARE</t>
  </si>
  <si>
    <t>AC-4256</t>
  </si>
  <si>
    <t>AN-EMICARD</t>
  </si>
  <si>
    <t>TARJETA RFID 125KHZ ANVIZ AN-EMICARD</t>
  </si>
  <si>
    <t>AC-4257</t>
  </si>
  <si>
    <t>AN-RFIDKEY</t>
  </si>
  <si>
    <t>TOKEN LLAVERO RFID 125KHZ ANVIZ AN-RFIDKEY</t>
  </si>
  <si>
    <t>AC-4428</t>
  </si>
  <si>
    <t>AN-D200</t>
  </si>
  <si>
    <t>CONTROL DE ASISTENCIA BIOMETRICO ANVIZ D200 USB RECARGABLE CON TECLADO</t>
  </si>
  <si>
    <t>AC-4429</t>
  </si>
  <si>
    <t>AN-UBIOREADER</t>
  </si>
  <si>
    <t>LECTOR DE HUELLA USB ANVIZ</t>
  </si>
  <si>
    <t>SMARTPHONE AOC M50P /5 PULG IPS / 2SIM / QUADCORE / 1GB RAM / 4GB / CAM 5MP / WIFI / BLUETOOTH / GPS</t>
  </si>
  <si>
    <t>SMARTPHONE AOC P50 / 5 PULG HD IPS / 2SIM / QUADCORE / 1GB RAM / 8GB / CAM 5MP / WIFI / BT / GPS</t>
  </si>
  <si>
    <t>CEL-20</t>
  </si>
  <si>
    <t>A17</t>
  </si>
  <si>
    <t>CEL AOC A17 ESSENTIAL NEGRO/ 2SIM/ CAM 0.3MP/ MICRO SD/ MICRO USB/ RADIO FM/ LINTERNA/ PANTALLACOLOR</t>
  </si>
  <si>
    <t>CEL-21</t>
  </si>
  <si>
    <t>A18</t>
  </si>
  <si>
    <t>CEL AOC A18 ESSENTIAL NEGRO / DOBLE SIM / CAM 0.3MP / MICRO SD / MICRO USB/ RADIO FM/ PANTALLA COLOR</t>
  </si>
  <si>
    <t>CEL-22</t>
  </si>
  <si>
    <t>A17-BLANCO</t>
  </si>
  <si>
    <t>CEL AOC A17 ESSENTIAL BLANCO/ 2SIM/ CAM 0.3MP/ MICRO SD/MICRO USB/ RADIO FM/ LINTERNA/ PANTALLACOLOR</t>
  </si>
  <si>
    <t>CEL-23</t>
  </si>
  <si>
    <t>A17-ROSA</t>
  </si>
  <si>
    <t>CEL AOC A17 ESSENTIAL ROSA/ 2SIM/ CAM 0.3MP/ MICRO SD/ MICRO USB/ RADIO FM/ LINTERNA/ PANTALLA COLOR</t>
  </si>
  <si>
    <t>CEL-24</t>
  </si>
  <si>
    <t>A17-AZUL</t>
  </si>
  <si>
    <t>CEL AOC A17 ESSENTIAL AZUL/ 2SIM/ CAM 0.3MP/ MICRO SD/ MICRO USB/ RADIO FM/ LINTERNA/ PANTALLA COLOR</t>
  </si>
  <si>
    <t>CEL-25</t>
  </si>
  <si>
    <t>A17-VERDE</t>
  </si>
  <si>
    <t>CEL AOC A17 ESSENTIAL VERDE/ 2SIM/ CAM 0.3MP/ MICRO SD/ MICRO USB/ RADIO FM/ LINTERNA/ PANTALLACOLOR</t>
  </si>
  <si>
    <t>MNL-669</t>
  </si>
  <si>
    <t>E2070SWN</t>
  </si>
  <si>
    <t>MONITOR LED AOC 19.5 WIDESCREEN NEGRO, VGA E2070SWN</t>
  </si>
  <si>
    <t>NOT-3235</t>
  </si>
  <si>
    <t>MW1031-3GP</t>
  </si>
  <si>
    <t>TABLET AOC MW1031-3GP 10 PULGADAS/ DUOCORE/1GB RAM/16GB/HDMI/ANDROID 4.1 INCLUYE CASE Y TECLADO BT</t>
  </si>
  <si>
    <t>NOT-3532</t>
  </si>
  <si>
    <t>F702</t>
  </si>
  <si>
    <t>TABLET 7 AOC / ANDROID QUAD CORE / RAM 1GB / 8GB / MICRO SD / MICRO USB / CAMARA 2MP &amp; 0.3MP / WIFI</t>
  </si>
  <si>
    <t>NOT-3544</t>
  </si>
  <si>
    <t>U706G</t>
  </si>
  <si>
    <t>TABLET 7 AOC U706G ANDROID 3G/INTEL DUALCORE /RAM 1GB/8GB/ MICRO SD/ MICRO USB/CAM 2MP &amp; 0.3MP/WIFI</t>
  </si>
  <si>
    <t>FR-1013</t>
  </si>
  <si>
    <t>APCRBC140</t>
  </si>
  <si>
    <t>REEMPLAZO DE BATERIA APC CARTUCHO # 140</t>
  </si>
  <si>
    <t>FR-1025</t>
  </si>
  <si>
    <t>SRT5KXLT</t>
  </si>
  <si>
    <t>NO BREAK APC SMART UPS SRT 5000 VA 208 V</t>
  </si>
  <si>
    <t>FR-1033</t>
  </si>
  <si>
    <t>SRT6KXLT</t>
  </si>
  <si>
    <t>NO BREAK SMART UPS SRT 6000 VA  / 6000 WATTS  208 V</t>
  </si>
  <si>
    <t>FR-1050</t>
  </si>
  <si>
    <t>SRT8KXLT</t>
  </si>
  <si>
    <t>NO BREAK APC SMART-UPS SRT 8000 VA TOWER 208V</t>
  </si>
  <si>
    <t>FR-1051</t>
  </si>
  <si>
    <t>SRT10KXLT</t>
  </si>
  <si>
    <t>NO BREAK APC SMART-UPS SRT 10000 VA 208V TOWER</t>
  </si>
  <si>
    <t>FR-154</t>
  </si>
  <si>
    <t>RBC17</t>
  </si>
  <si>
    <t>REEMPLAZO DE BATERIA APC CARTUCHO # 17</t>
  </si>
  <si>
    <t>FR-639</t>
  </si>
  <si>
    <t>BR1200GI</t>
  </si>
  <si>
    <t>APC POWER-SAVING BACK-UPS PRO 1200, 230V</t>
  </si>
  <si>
    <t>COMBO COI 7.0 - SAE 6.0 - NOI 7.0 - BCO 4.0 (1 USU-99 EMP)</t>
  </si>
  <si>
    <t>ASPEL COI 7.0, SAE 6.0, PARA 1 USUARIO 99 EMPRESAS, SISTEMA BASE NUEVO</t>
  </si>
  <si>
    <t>ASPEL COMBO SAE 6.0 - PROD 3.0 (PAQUETE) (FISICO)</t>
  </si>
  <si>
    <t>SWA-201</t>
  </si>
  <si>
    <t>CSN1</t>
  </si>
  <si>
    <t xml:space="preserve">ASPEL COI 7 - SAE 6 - NOI 7 (PAQUETE) (FISICO) </t>
  </si>
  <si>
    <t>SWA-371</t>
  </si>
  <si>
    <t>ASPEL CAJA 3.5 (ACTUALIZACION PAQUETE BASE) (FISICO)</t>
  </si>
  <si>
    <t>SWA-538</t>
  </si>
  <si>
    <t>FACTE/10000</t>
  </si>
  <si>
    <t>ASPEL 10000 TIMBRES (PARA FACTURE, CAJA, SAE O NOI) (ELECTRONICO)</t>
  </si>
  <si>
    <t>SWA-543</t>
  </si>
  <si>
    <t>FACTE/20000</t>
  </si>
  <si>
    <t>ASPEL 20000 TIMBRES (PARA FACTURA, CAJA, SAE O NOI) (ELECTRONICO)</t>
  </si>
  <si>
    <t>SWA-545</t>
  </si>
  <si>
    <t>BCOL5AF</t>
  </si>
  <si>
    <t>ASPEL BANCO 4.0 (ACTUALIZACION DE 5 USUARIOS ADICIONALES) (FISICO)</t>
  </si>
  <si>
    <t>NOT-3120</t>
  </si>
  <si>
    <t>TP300LA-MS51-981ATNHM</t>
  </si>
  <si>
    <t>ASUS 2 EN 1 TRANSFORMER BOOK FLIP TP300 CI7-5500U 2.4GHZ/ 8GB/ 1TB/ 13.3 TOUCH 360/WIN8.1/WIFI+BT4.0</t>
  </si>
  <si>
    <t>NOT-3177</t>
  </si>
  <si>
    <t>M80TA-MM1-H</t>
  </si>
  <si>
    <t>TABLET ASUS VIVOTAB NOTE 8/ATOM Z3740 1.33GHZ QC/2GB/32GB/800X1280/STYLUS WACOM/WIN8/OFFICE 2013 H&amp;S</t>
  </si>
  <si>
    <t>NOT-3178</t>
  </si>
  <si>
    <t>TP300LA-MS51-781ATHM</t>
  </si>
  <si>
    <t>ASUS 2 EN 1 TRANSFORMER BOOK FLIP TP300 CI5 5200U 2.20 GHZ/ 8GB/ 1TB/ 13.3 TOUCH 360/ WIN8.1/WIFI+BT</t>
  </si>
  <si>
    <t>NOT-3179</t>
  </si>
  <si>
    <t>TP300LA-MSY3-H-TP</t>
  </si>
  <si>
    <t>ASUS 2 EN 1 TRANSFORMER BOOK FLIP TP300 CI3-4030U 1.9GHZ/6GB/1TB/13.3 TOUCH 360/WIN 8.1/WIFI+BT</t>
  </si>
  <si>
    <t>NOT-3180</t>
  </si>
  <si>
    <t>T300FA-MS51-M41CTNHB</t>
  </si>
  <si>
    <t>ASUS 2 EN 1 TRANSFORMER BOOK T300FA CORE M 5Y10/4GB/1TB+64G SSD/12.5 TOUCH/WIN8.1/WIFI+BT DUALB/AZUL</t>
  </si>
  <si>
    <t>NOT-3183</t>
  </si>
  <si>
    <t>K455LN-MSP2-H</t>
  </si>
  <si>
    <t>ASUS K455LN CI7 5500U 2.4GHZ/8GB/1TB/NVIDIA GT840 2GB/14 HD/DVDRW/ HDMI/WIN 8.1 /WIFI BGN+BT4.0/AZUL</t>
  </si>
  <si>
    <t>NOT-3184</t>
  </si>
  <si>
    <t>F550ZA-MS51-10121ANBNHK</t>
  </si>
  <si>
    <t>ASUS F550ZA AMD A10 7400P 2.5GHZ QUAD-CORE/12GB/1TB/ RADEON R6/15.6/DVDRW/WIN 8.1/GRIS+MOCHILA-MOUSE</t>
  </si>
  <si>
    <t>NOT-3185</t>
  </si>
  <si>
    <t>F455LD-MHY2-H-BLK</t>
  </si>
  <si>
    <t>ASUS F455LD CI7-4510U 2.0GHZ/8GB/1TB/NVIDIA 820 2GB/14 HD/DVDRW/WIN 8.1/WIFI+BT4.0/VGA+HDMI/NEGRO</t>
  </si>
  <si>
    <t>NOT-3190</t>
  </si>
  <si>
    <t>F455LA-MS51-741ANDHK</t>
  </si>
  <si>
    <t>ASUS F455LA CI5-5200U 2.2GHZ/4GB/1TB/14 HD/DVDRW/HDMI+VGA/WIFI+BT4/USB3.0/WIN 8.1/SONIC MASTER/NEGRO</t>
  </si>
  <si>
    <t>NOT-3259</t>
  </si>
  <si>
    <t>ME181C-MB1-WHI</t>
  </si>
  <si>
    <t>NOT-3565</t>
  </si>
  <si>
    <t>ME176C-MB1-BLK</t>
  </si>
  <si>
    <t>TABLET ASUS MEMOPAD 7 INTEL QUAD CORE 1.33GHZ/1GB/16GB/7 IPS 1280X800/GPS/CAM 5MP/ANDRIOD KITKAT 4.4</t>
  </si>
  <si>
    <t>SWS-1819</t>
  </si>
  <si>
    <t>057H1-WWR111-1001</t>
  </si>
  <si>
    <t>AUTODESK</t>
  </si>
  <si>
    <t>AUTODESK AUTOCAD LT 2016 COMMERCIAL NEW SLM ELD FOR WINDOWS LICENCIA ELECTRONICA PERPETUA</t>
  </si>
  <si>
    <t>SWS-1821</t>
  </si>
  <si>
    <t>05700-000000-9860</t>
  </si>
  <si>
    <t xml:space="preserve">AUTODESK AUTOCAD LT COMMERCIAL SUSCRIPCION DEL MANTENIMIENTO 1 A?O LICENCIA ELECTRONICA </t>
  </si>
  <si>
    <t>SWS-1822</t>
  </si>
  <si>
    <t>05700-000000-9880</t>
  </si>
  <si>
    <t>AUTODESK AUTOCAD LT COMMERCIAL RENOVACION DE MANTENIMIENTO FOR WINDOWS LICENCIA ELECYTRONICA</t>
  </si>
  <si>
    <t>SWS-1823</t>
  </si>
  <si>
    <t>001H1-WWR111-1001</t>
  </si>
  <si>
    <t>AUTODESK AUTOCAD 2016 COMPLETE COMMERCIAL NEW SLM ELD FOR WINDOWS LICENCIA ELECTRONICA PERPETUA</t>
  </si>
  <si>
    <t>SWS-1825</t>
  </si>
  <si>
    <t>00100-000000-9860</t>
  </si>
  <si>
    <t xml:space="preserve">AUTODESK AUTOCAD COMPLETE COMMERCIAL MAINTENANCE SUSCRIPCION 1 A?O SUPPORT LICENCIA ELECTRONICA </t>
  </si>
  <si>
    <t>SWS-1826</t>
  </si>
  <si>
    <t>00100-000000-9880</t>
  </si>
  <si>
    <t>AUTODESK AUTOCAD COMPLETE COMMERCIAL MAINTENANCE SUSCRIPCION 1 A?O RENOVACION LIC ELECTRONICA</t>
  </si>
  <si>
    <t>SWS-1827</t>
  </si>
  <si>
    <t>767H1-WWR111-1001</t>
  </si>
  <si>
    <t>AUTODESK AUTOCAD DESIGN SUITE STANDARD 2016 COMMERCIAL NEW SLM ELD PERPETUA LIC ELECTRONICA</t>
  </si>
  <si>
    <t>SWS-1829</t>
  </si>
  <si>
    <t>767C1-000110-S001</t>
  </si>
  <si>
    <t>AUTODESK AUTOCAD DESIGN SUITE STANDARD COMMERCIAL MAINTENANCE SUSB 1 A?O LIC. ELECTRONICA</t>
  </si>
  <si>
    <t>SWS-1830</t>
  </si>
  <si>
    <t>767C1-000110-S003</t>
  </si>
  <si>
    <t>AUTODESK AUTOCAD DESIGN SUITE STANDARD COMMERCIAL MAINTENANCE SUBS 1 A?O RENOVACION LIC ELECTRONICA</t>
  </si>
  <si>
    <t>SWS-1887</t>
  </si>
  <si>
    <t>001H1-WW6919-T229</t>
  </si>
  <si>
    <t>AUTODESK AUTOCAD 2016 COMERCIAL NEW SLM ELD SUSCRIPCION ANUAL CON SOPORTE BASICO LIC ELECTRONICA</t>
  </si>
  <si>
    <t>SWS-1888</t>
  </si>
  <si>
    <t>057H1-WW6919-T229</t>
  </si>
  <si>
    <t>AUTODESK AUTOCAD LT 2D 2016 COMERCIAL SLM ELD SUBS ANUAL CON SOPORTE BASICO LIC ELEC</t>
  </si>
  <si>
    <t>SWS-2004</t>
  </si>
  <si>
    <t>057H1-WWR12P-1001</t>
  </si>
  <si>
    <t>AUTODESK AUTOCAD LT 2016 COMERCIAL NEW SLM ELD LIC PERPETUA INCLUIR MANTENIMIENTO LIC ELEC</t>
  </si>
  <si>
    <t>PC-2290</t>
  </si>
  <si>
    <t>4MN-HD-RMWS</t>
  </si>
  <si>
    <t>AVIGILON</t>
  </si>
  <si>
    <t>REMOTE MONITORING WORKSTATION FOR VIEWING ON UP TO FOUR MONITORS</t>
  </si>
  <si>
    <t>CABLE USB 3.0, USB-A/USB MICRO-B, 1.8M</t>
  </si>
  <si>
    <t>CABLE DE VIDEO HDMI 1.22 M (HDMI / HDMI)</t>
  </si>
  <si>
    <t>CABLE DE VIDEO HDMI 1.8 M (HDMI / HDMI)</t>
  </si>
  <si>
    <t>AC-3348</t>
  </si>
  <si>
    <t>5J.J6H05.001</t>
  </si>
  <si>
    <t>LAMPARA BENQ PARA VIDEOPROYECTOR MS513P</t>
  </si>
  <si>
    <t>AC-4222</t>
  </si>
  <si>
    <t>5J.G1409.091</t>
  </si>
  <si>
    <t xml:space="preserve">FUNDA PARA SMARTPHONE BENQ F5 / METALICO GRIS </t>
  </si>
  <si>
    <t>AC-4555</t>
  </si>
  <si>
    <t>5J.JCK28.L01</t>
  </si>
  <si>
    <t>ADAPTADOR HDMI BENQ QCAST INALAMBRICO PARA PROYECTORES</t>
  </si>
  <si>
    <t>AC-4654</t>
  </si>
  <si>
    <t>5J.J9P05.001</t>
  </si>
  <si>
    <t>LAMPARA BENQ PARA VIDEOPROYECTOR MX666, MX666+</t>
  </si>
  <si>
    <t>CEL-19</t>
  </si>
  <si>
    <t>9H.G14AA.L03</t>
  </si>
  <si>
    <t>SMARTPHONE BENQ F5 4G LTE NEGRO GRIS CAMARA FRONTAL 2 MP</t>
  </si>
  <si>
    <t>MNL-586</t>
  </si>
  <si>
    <t>9H.L9LLA.TBL/9H.L9LLA.RBL</t>
  </si>
  <si>
    <t>MONITOR LED BENQ 27 WIDE SCREEN NEGRO PIANO GW2760HM CON 2 BOCINAS 2W HDMI, DVI-D</t>
  </si>
  <si>
    <t>MONITOR LED BENQ 24 BL2410PT VGA, DVI-D, DP, PIVOT ESPECIALIZADO PARA AUTOCAD</t>
  </si>
  <si>
    <t>MONITOR LED BENQ 24 WIDESCREEN NEGRO PIANO RL2455HM 1920 X 1080 SERIE GAMER ENTRADAS VGA DVI-DL HDMI</t>
  </si>
  <si>
    <t>MONITOR LED BENQ 27 W NEGRO BL2710PT CAD CAM PROFESIONAL RESOLUCION 2560 X 1440</t>
  </si>
  <si>
    <t>MNL-666</t>
  </si>
  <si>
    <t>9H.LAHLA.TPL</t>
  </si>
  <si>
    <t>MONITOR LED BENQ 21.5 VW2245Z NEGRO ACABADO PIANO VGA DVI RESOLUCION 1920 X 1080</t>
  </si>
  <si>
    <t>MONITOR DE SE?ALIZACION DIGITAL BENQ 42, SL420 FHD 1920 X 1080 USO 24 / 7 HORAS, RJ45, HDMI</t>
  </si>
  <si>
    <t>MONITOR LED BENQ 21.5 RL2240HE 1920 X 1080 SERIE GAMER FULL HD ENTRADA HDMI, DVI</t>
  </si>
  <si>
    <t>MONITOR LED BENQ 21.5 GW2265 ENTRADAS DVI VGA VESA RESOLUCION 1920 X 1080</t>
  </si>
  <si>
    <t>MONITOR LED BENQ 24 WIDESCREEN XL2411Z FULL HD SERIE GAMER HDMI, DVI-DL, 3D READY</t>
  </si>
  <si>
    <t>MONITOR LED BENQ 32 W NEGRO BL3200PT CAD CAM PROFESIONAL RESOLUCION 2560 X 1440 2K</t>
  </si>
  <si>
    <t>MNL-819</t>
  </si>
  <si>
    <t>9H.F0TTB.NA2</t>
  </si>
  <si>
    <t>MONITOR DE SE?ALIZACION DIGITAL BENQ 50, SV500, FHD 1920X1080, HDMIX2</t>
  </si>
  <si>
    <t>MNL-839</t>
  </si>
  <si>
    <t>9H.F07PQ.NE2</t>
  </si>
  <si>
    <t>MONITOR DE SE?ALIZACION DIGITAL BENQ 42 IL420 TOUCH 6 PUNTOS</t>
  </si>
  <si>
    <t>MNL-880</t>
  </si>
  <si>
    <t>9H.F1TTK.RA4</t>
  </si>
  <si>
    <t>MONITOR DE SE?ALIZACION DIGITAL BENQ 55 ST550K, RESOLUCION UHD 3840 X 2160, HDMI, RJ45</t>
  </si>
  <si>
    <t>SPK-1153</t>
  </si>
  <si>
    <t>9H.H0KAM.M01</t>
  </si>
  <si>
    <t>BOCINA BENQ BLUETOOTH TREVOLO ATPX REPRODUCCION CONTINUA 12 HRS 3.5, USB</t>
  </si>
  <si>
    <t>VP-378</t>
  </si>
  <si>
    <t>9H.J8A77.15L</t>
  </si>
  <si>
    <t xml:space="preserve">VIDEOPROYECTOR BENQ DLP SH940 FULL HD 1080P, 4000 LUMENES TIRO NORMAL </t>
  </si>
  <si>
    <t>VIDEOPROYECTOR BENQ DLP MX525 XGA 3200 LUMENES TIRO NORMAL HDMI</t>
  </si>
  <si>
    <t>VP-463</t>
  </si>
  <si>
    <t>9H.JCV77.33L</t>
  </si>
  <si>
    <t>VIDEOPROYECTOR BENQ DLP MX723 XGA 3700 LUMENES HDMI LAN TIRO NORMAL</t>
  </si>
  <si>
    <t>VP-464</t>
  </si>
  <si>
    <t>9H.J9P77.14L</t>
  </si>
  <si>
    <t>VIDEOPROYECTOR BENQ DLP MX666+ XGA 3500 LUMENES HDMI TIRO NORMAL SMARTECO</t>
  </si>
  <si>
    <t>VP-474</t>
  </si>
  <si>
    <t>9H.J9W77.14L</t>
  </si>
  <si>
    <t xml:space="preserve">VIDEOPROYECTOR BENQ DLP MW665+ WXGA 3200 LUMENES 10000 HORAS TIRO NORMAL HDMI </t>
  </si>
  <si>
    <t>VP-497</t>
  </si>
  <si>
    <t>9H.JCH77.13L</t>
  </si>
  <si>
    <t>VIDEOPROYECTOR BENQ DLP MW526 WXGA 3200 LUMENES 10000 HORAS TIRO NORMAL HDMI</t>
  </si>
  <si>
    <t>VP-521</t>
  </si>
  <si>
    <t>9H.JE277.13L</t>
  </si>
  <si>
    <t>VIDEOPROYECTOR BENQ DLP MW632ST WXGA (1280X800) 3200 LUMENES, CONT. 13,000:1, TIRO CORTO 0.9</t>
  </si>
  <si>
    <t>VP-532</t>
  </si>
  <si>
    <t>9H.JD177.13L</t>
  </si>
  <si>
    <t xml:space="preserve">VIDEOPROYECTOR BENQ DLP MX602, XGA 3500 LUMENES HDMI USB TIRO NORMAL </t>
  </si>
  <si>
    <t>VP-533</t>
  </si>
  <si>
    <t>9H.JA877.33L</t>
  </si>
  <si>
    <t>VIDEOPROYECTOR BENQ DLP MW724, WXGA 3700 LUMENES HDMI, RJ-45</t>
  </si>
  <si>
    <t>MB BIOSTAR H61MGV3 S-1155 2XDDR3 1600/VGA/1XPCIE X16/ 1XPCIE X1/MICRO ATX</t>
  </si>
  <si>
    <t>MB BIOSTAR H81MHC S-1150/2XDDR3 1600/VGA/HDMI/2XUSB 3.0/MICRO ATX</t>
  </si>
  <si>
    <t>MB BIOSTAR A58ML S-FM2+/2XDDR3 2133(OC)/VGA/RAID 0,1,10/MICRO ATX</t>
  </si>
  <si>
    <t>MB BIOSTAR AM1ML S-AM1 2XDDR3 1600/VGA/2XUSB 3.0/MICRO ATX</t>
  </si>
  <si>
    <t>MB BIOSTAR A68N-5000 CPU INTEGRADO A4-5000 QUAD CORE/2XDDR3 1600/VGA/HDMI/2XUSB 3.0/MINI ITX</t>
  </si>
  <si>
    <t>MB BIOSTAR A68N-2100 CPU INTEGRADO E1-2100/2XDDR3 1333/VGA/HDMI/2XUSB 3.0/MINI ITX</t>
  </si>
  <si>
    <t>MB-765</t>
  </si>
  <si>
    <t>J1800NH3</t>
  </si>
  <si>
    <t>MB BIOSTAR J1800NH3 CPU INTEGRADO J1800 2.41GHZ/2XSODIMM DDR3 1333/VGA/HDMI/1XUSB 3.0/MINI ITX</t>
  </si>
  <si>
    <t>MB-767</t>
  </si>
  <si>
    <t>H81MHV3</t>
  </si>
  <si>
    <t>MB BIOSTAR H81MHV3 S-1150/2XDDR3 1600/VGA/HDMI/2XUSB 3.0/MICRO ATX</t>
  </si>
  <si>
    <t>SWS-1807</t>
  </si>
  <si>
    <t>TMBDLS-024CGOB</t>
  </si>
  <si>
    <t>BITDEFENDER SMALL OFFICE SECURITY, CLOUD CONSOLE, 1 A?O, 50-99 USUARIOS, ELECTRONICO GOB/EDU</t>
  </si>
  <si>
    <t>SWS-1861</t>
  </si>
  <si>
    <t xml:space="preserve">TMBDL-101F-STD </t>
  </si>
  <si>
    <t>BITDEFENDER GRAVITYZONE BUSINESS SECURITY CLOUD CONSOLE, 150-249 USR, 1 A?O</t>
  </si>
  <si>
    <t>SWS-1880</t>
  </si>
  <si>
    <t>TMBDL-101A-STD</t>
  </si>
  <si>
    <t>BITDEFENDER GRAVITYZONE BUSINESS SECURITY CLOUD CONSOLE, 3-14 USUARIOS, 1 A?O</t>
  </si>
  <si>
    <t>SWS-1912</t>
  </si>
  <si>
    <t>TMBDL-101E-STD</t>
  </si>
  <si>
    <t>BITDEFENDER GRAVITYZONE BUSINESS SECURITY CLOUD CONSOLE, 100-149 USUARIOS, 1 A?O (ELECTRONICO)</t>
  </si>
  <si>
    <t>SWS-1914</t>
  </si>
  <si>
    <t>TMBDL-201H-GOB</t>
  </si>
  <si>
    <t>BITDEFENDER GRAVITYZONE BUSINESS SECURITY, 500-999 USUARIOS, 2 A?OS, GOBIERNO</t>
  </si>
  <si>
    <t>SWS-1932</t>
  </si>
  <si>
    <t>TMBDL-101D-STD</t>
  </si>
  <si>
    <t>BITDEFENDER GRAVITYZONE BUSINESS SECURITY CLOUD CONSOLE, 50-99 USUARIOS, 1 A?O</t>
  </si>
  <si>
    <t>SWS-1937</t>
  </si>
  <si>
    <t>TMBDL-101D-RNV-GOB</t>
  </si>
  <si>
    <t>BITDEFENDER GRAVITYZONE BUSINESS SECURITY CLOUD CONSOLE, 50-99 USR, 1 A?O GOB REN</t>
  </si>
  <si>
    <t>SWS-1938</t>
  </si>
  <si>
    <t>TMBDL-101D-GOB</t>
  </si>
  <si>
    <t>BITDEFENDER GRAVITYZONE BUSINESS SECURITY CLOUD CONSOLE, 50-99 USR, 1 A?O GOB</t>
  </si>
  <si>
    <t>SWS-1955</t>
  </si>
  <si>
    <t xml:space="preserve">TMBDL-201B-STDADI </t>
  </si>
  <si>
    <t>BITDEFENDER GRAVITYZONE BUSINESS SECURITY, AMPLIACION LICENCIAMIENTO, 2 A?OS</t>
  </si>
  <si>
    <t>SWS-1981</t>
  </si>
  <si>
    <t>TMBDL-201A-STDADI</t>
  </si>
  <si>
    <t>BITDEFENDER GRAVITYZONE BUSINESS SECURITY, LICENCIA ADICIONAL PARA PROYECTO, 2 A?OS DE VIGENCIA.</t>
  </si>
  <si>
    <t>SWS-1991</t>
  </si>
  <si>
    <t>TMBD-047</t>
  </si>
  <si>
    <t>BITDEFENDER INTERNET SECURITY MULTIDISPOSITIVOS 2016, 1 PC + 1 SMARTPHONE O TABLET, 2 A?OS DE VIGENC</t>
  </si>
  <si>
    <t>SWS-1992</t>
  </si>
  <si>
    <t>TMBD-043</t>
  </si>
  <si>
    <t>BITDEFENDER ANTIVIRUS PLUS 2016, 1 PC + 1 SMARTPHONE O TABLET, 2 A?OS DE VIGENCIA</t>
  </si>
  <si>
    <t>SWS-1993</t>
  </si>
  <si>
    <t>TMBD-045</t>
  </si>
  <si>
    <t>BITDEFENDER ANTIVIRUS PLUS 2016, 5 PC  2 A?OS DE VIGENCIA</t>
  </si>
  <si>
    <t>SWS-1994</t>
  </si>
  <si>
    <t>TMBD-044</t>
  </si>
  <si>
    <t>BITDEFENDER ANTIVIRUS PLUS 2016, 3 PC + 1 SMARTPHONE O TABLET, 2 A?OS DE VIGENCIA</t>
  </si>
  <si>
    <t>SWS-1995</t>
  </si>
  <si>
    <t>TMBD-046</t>
  </si>
  <si>
    <t>BITDEFENDER ANTIVIRUS PLUS 2016, 10 PC, 2 A?OS DE VIGENCIA</t>
  </si>
  <si>
    <t>SWS-1996</t>
  </si>
  <si>
    <t>TMBD-049</t>
  </si>
  <si>
    <t>BITDEFENDER INTERNET SECURITY MULTIDISPOSITIVOS 2016, 10 PC,, 2 A?OS DE VIGENCIA</t>
  </si>
  <si>
    <t>SWS-1997</t>
  </si>
  <si>
    <t>TMBD-048</t>
  </si>
  <si>
    <t>BITDEFENDER INTERNET SECURITY MULTIDISPOSITIVOS 2016, 3 PC + 1 SMARTPHONE O TABLET, 2 A?OS DE VIGENC</t>
  </si>
  <si>
    <t>SWS-1998</t>
  </si>
  <si>
    <t>TMBD-051</t>
  </si>
  <si>
    <t>BITDEFENDER TOTAL SECURITY MULTIDISPOSITIVOS 2016, 3 PC + 1 SMARTPHONE O TABLET, 2 A?O DE VIG</t>
  </si>
  <si>
    <t>SWS-1999</t>
  </si>
  <si>
    <t>TMBD-050</t>
  </si>
  <si>
    <t>BITDEFENDER TOTAL SECURITY MULTIDISPOSITIVOS 2016, 1 PC + 1 SMARTPHONE O TABLET, 2 A?O DE VIG</t>
  </si>
  <si>
    <t>SWS-2000</t>
  </si>
  <si>
    <t>TMBD-052</t>
  </si>
  <si>
    <t>BITDEFENDER SMALL OFFICE SECURITY, 5 PC + 1 SERVIDOR + 1 CONSOLA CLOUD, 1 A?O DE VIGENCIA, FISICO</t>
  </si>
  <si>
    <t>SWS-2001</t>
  </si>
  <si>
    <t>TMBD-053</t>
  </si>
  <si>
    <t>BITDEFENDER SMALL OFFICE SECURITY, 10 PC + 1 SERVIDOR + 1 CONSOLA CLOUD, 1 A?O DE VIGENCIA  FISICO</t>
  </si>
  <si>
    <t>PR-1781</t>
  </si>
  <si>
    <t>BE100</t>
  </si>
  <si>
    <t>BLACK ECCO</t>
  </si>
  <si>
    <t>MINIPRINTER TERMICA BLACK ECCO BE100 576 PUNTOS /CARACTER 12X24 /VELOCIDAD 200 MM POR SEGUNDO/ 80MM</t>
  </si>
  <si>
    <t>PR-1782</t>
  </si>
  <si>
    <t>BE200</t>
  </si>
  <si>
    <t>MINIPRINTER TERMICA BLACK ECCO BE200 576 PUNTOS /CARACTER 12X24 /VELOCIDAD 300 MM POR SEGUNDO/ 80MM</t>
  </si>
  <si>
    <t>PR-1783</t>
  </si>
  <si>
    <t>BE90</t>
  </si>
  <si>
    <t>MINIPRINTER TERMICA BLACK ECCO BB90/USB+SERIAL/ NEGRA/58MM-384 PUNTOS/LINEA/90 MM XSEG /384 PUNTOS</t>
  </si>
  <si>
    <t>CARTUCHO DE TINTA CYAN BROTHER LC101C PARA RENDIMIENTO DE 300 PAGINAS AL 5 POR CIENTO</t>
  </si>
  <si>
    <t>CN-2305</t>
  </si>
  <si>
    <t>TZE241</t>
  </si>
  <si>
    <t>CINTA LAMINADA ECOLOGICO TZE241 NEGRO SOBRE FONDO BLANCO Y GROSOR DE 18MM</t>
  </si>
  <si>
    <t>CN-2422</t>
  </si>
  <si>
    <t>TZE541</t>
  </si>
  <si>
    <t>CINTA BROTHER ECOLOGICA TZE541 NEGRO SOBRE AZUL DE 18 MILIMETROS DE GROSOR</t>
  </si>
  <si>
    <t>CN-2454</t>
  </si>
  <si>
    <t>DK1202</t>
  </si>
  <si>
    <t>ROLLO DE 300 ETIQUETAS BLANCAS BROTHER PRE CORTADAS DE 62 MM X 100 MM.</t>
  </si>
  <si>
    <t>CN-2696</t>
  </si>
  <si>
    <t>BT5001C</t>
  </si>
  <si>
    <t>BOTELLA DE TINTA BROTHER CIAN SUPER ALTO RENDIMIENTO COMPATIBLE CON TINTA CONTINUA BROTHER</t>
  </si>
  <si>
    <t>CN-2697</t>
  </si>
  <si>
    <t>BT6001BK</t>
  </si>
  <si>
    <t>BOTELLA DE TINTA BROTHER NEGRA SUPER ALTO RENDIMIENTO COMPATIBLE CON TINTA CONTINUA BROTHER</t>
  </si>
  <si>
    <t>CN-2732</t>
  </si>
  <si>
    <t>BT5001M</t>
  </si>
  <si>
    <t>BOTELLA DE TINTA BROTHER MAGENTA SUPER ALTO RENDIMIENTO COMPATIBLE CON TINTA CONTINUA</t>
  </si>
  <si>
    <t>CN-2733</t>
  </si>
  <si>
    <t>BT5001Y</t>
  </si>
  <si>
    <t>BOTELLA DE TINTA BROTHER AMARILLO SUPER ALTO RENDIMIENTO COMPATIBLE CON TINTA CONTINUA</t>
  </si>
  <si>
    <t>CN-2775</t>
  </si>
  <si>
    <t>DR630</t>
  </si>
  <si>
    <t>TAMBOR BROTHER DR630 PARA 12,000 IMPRESIONES</t>
  </si>
  <si>
    <t>CN-2790</t>
  </si>
  <si>
    <t>LC205C</t>
  </si>
  <si>
    <t>CARTUCHO DE TINTA BROTHER LC205C CIAN SUPER ALTO RENDIMIENTO, 1200 PAGINAS AL 5% DE COBERTURA</t>
  </si>
  <si>
    <t>CN-2791</t>
  </si>
  <si>
    <t>LC205M</t>
  </si>
  <si>
    <t>CARTUCHO DE TINTA BROTHER LC205C MAGENTA SUPER ALTO RENDIMIENTO, 1200 PAGINAS AL 5% DE COBERTURA</t>
  </si>
  <si>
    <t>CN-2792</t>
  </si>
  <si>
    <t>LC205Y</t>
  </si>
  <si>
    <t>CARTUCHO DE TINTA BROTHER LC205Y AMARILLO SUPER ALTO RENDIMIENTO, 1200 PAGINAS AL 5% DE COBERTURA</t>
  </si>
  <si>
    <t>IMPRESORA LASER MONOCROMATICA BROTHER  HL2135W 21PPM, WIFI, RED</t>
  </si>
  <si>
    <t>ROTULADORA DE CINTAS LAMINADAS BROTHER PTD200 HASTA 12 MM CORTADOR MANUAL</t>
  </si>
  <si>
    <t>IMPRESORA LASER MONOCROMATICA BROTHER  HL5450DN 40 PPM, DUPLEX, RED</t>
  </si>
  <si>
    <t>IMPRESORA LASER MONOCROMATICA BROTHER HL5470DW 40 PPM, DUPLEX, WIFI</t>
  </si>
  <si>
    <t>MULTIFUNCIONAL LASER MONOCROMATICO BROTHER MFC8710DW 40PPM/DUPLEX/WIFI/RED/FAX/ESCANER OFICIO 4 EN 1</t>
  </si>
  <si>
    <t>MULTIFUNCIONAL LASER MONO MFC8910DW 42 PPM, DUPLEX, WIFI, RED, FAX, ESCANER OFICIO DUPLEX 4 EN 1</t>
  </si>
  <si>
    <t>IMPRESORA LED COLOR BROTHER HL3140CW 19 PPM, WIFI</t>
  </si>
  <si>
    <t>MULTIFUNCIONAL DE INYECCION BROTHER MFCJ6720DW 22PPM, DUPLEX, WIFI, RED, A3, DOBLE CARTA</t>
  </si>
  <si>
    <t>MULTIFUNCIONAL DE INYECCION BROTHER MFCJ6920DW 22 PPM, DUPLEX, WIFI, RED, NFC, A3 DOBLE CARTA</t>
  </si>
  <si>
    <t xml:space="preserve">MULTIFUNCIONAL DE INYECCION BROTHER DPCJ100 27 PPM, 3 EN 1 </t>
  </si>
  <si>
    <t>MULTIFUNCIONAL DE INYECCION BROTHER DCPJ105, 27 PPM, WIFI, 3 EN 1</t>
  </si>
  <si>
    <t>MULTIFUNCIONAL LASER A COLOR BROTHER MFC8850CDW, 32 PPM/DUPLEX/WIFI/RED/ESCANER OFICIO/FAX/4 EN 1</t>
  </si>
  <si>
    <t>IMPRESORA LASER A COLOR BROTHER HLL8350CDW, 32 PPM, DUPLEX, WIFI, RED</t>
  </si>
  <si>
    <t>PT-E500VP</t>
  </si>
  <si>
    <t>ROTULADORA DE CINTAS LAMINADAS BROTHER PTE500VP HASTA DE 36MM CON CORTADOR AUTOMATICO</t>
  </si>
  <si>
    <t>MULTIFUNCIONAL LASER MONOCROMATICO BROTHER DCPL2540DW, 30 PPM DUPLEX, WIFI, RED 3 EN 1</t>
  </si>
  <si>
    <t>IMPRESORA LASER MONOCROMATICA BROTHER HLL2360DW, 32 PPM, DUPLEX, WIFI, RED</t>
  </si>
  <si>
    <t>MULTIFUNCIONAL LASER MONOCROMATICA BROTHER MFCL2740DW, 32 PPM, DUPLEX, WIFI, FAX, RED 4 EN 1</t>
  </si>
  <si>
    <t>MULTIFUNCIONAL DE INYECCION BROTHER MFCJ4420DW, 35 PPM, DUPLEX, WIFI, RED, FAX, A3 DOBLE CARTA</t>
  </si>
  <si>
    <t>MULTIFUNCIONAL LASER MONOCROMATICO BROTHER DCP8150DN, 40 PPM, DUPLEX, RED, ESCANER OFICIO 3 EN 1</t>
  </si>
  <si>
    <t>MULTIFUNCIONLA LASER MONOCROMATICO BROTHER MFCL2700DW, 27 PPM, DUPLEX, WIFI, RED, FAX 4 EN 1</t>
  </si>
  <si>
    <t>PR-1741</t>
  </si>
  <si>
    <t>DCPT500W</t>
  </si>
  <si>
    <t>MULTIFUNCIONAL DE INYECCION BROTHER DCPT500W, 27 PPM, TINTA CONTINUA, WIFI INKBENEFIT TANK 3 EN 1</t>
  </si>
  <si>
    <t>PR-1742</t>
  </si>
  <si>
    <t>DCPT300</t>
  </si>
  <si>
    <t>MULTIFUNCIONAL DE INYECCION BROTHER DCPT300, 27 PPM, TINTA CONTINUA, INKBENEFIT TANK 3 EN 1</t>
  </si>
  <si>
    <t>PR-1754</t>
  </si>
  <si>
    <t>MFC1900</t>
  </si>
  <si>
    <t>MULTIFUNCIONAL LASER MONOCROMATICA BROTHER MFC1900, 21 PPM, FAX, 4 EN 1</t>
  </si>
  <si>
    <t>PR-1755</t>
  </si>
  <si>
    <t>DCP1617NW</t>
  </si>
  <si>
    <t>MULTIFUNCIONAL LASER MONOCROMATICO BROTHER 21 PPM, RED, WIFI CM 10,000 /OFICIO</t>
  </si>
  <si>
    <t>PR-1758</t>
  </si>
  <si>
    <t>HL1202</t>
  </si>
  <si>
    <t>IMPRESORA LASER BROTHER HL2102, 21 PPM TONER DE BAJO COSTO USB 2.0</t>
  </si>
  <si>
    <t>PR-1759</t>
  </si>
  <si>
    <t>HL1212W</t>
  </si>
  <si>
    <t>IMPRESORA LASER MONOCROMATICA BROTHER HL1212W, 21 PPM, WIFI, USB 2.0 , TONER BAJO COSTO</t>
  </si>
  <si>
    <t>PR-1762</t>
  </si>
  <si>
    <t>DCP1602</t>
  </si>
  <si>
    <t>MULTIFUNCIONAL LASER MONOCROMATICO BROTHER DCP1602, 21 PPM, USB 2.0, 3 EN 1, ESCANER A COLOR</t>
  </si>
  <si>
    <t>PR-1786</t>
  </si>
  <si>
    <t>MFCT800W</t>
  </si>
  <si>
    <t>MULTIFUNCIONAL DE INYECCION BROTHER MFCT800W, 27 PPM, TINTA CONTINUA, INKBENEFIT TANK 4 EN 1</t>
  </si>
  <si>
    <t>IMPRESORA DE ETIQUETAS BROTHER QL700, CON AUTOCORTADOR DE CINTAS DE HASTA 90 CM DE LARGO</t>
  </si>
  <si>
    <t>ESCANER WI-FI DUPLEX ADS2500W, PANTALLA TOUCH SCREEN DE 3.7 PULG.</t>
  </si>
  <si>
    <t>SC-172</t>
  </si>
  <si>
    <t>ADS2000E</t>
  </si>
  <si>
    <t xml:space="preserve">ESCANER BROTHER ADS2000E DE ALTA VELOCIDAD , ADF, DUPLEX, 24 PPM, </t>
  </si>
  <si>
    <t>AC-4385</t>
  </si>
  <si>
    <t>CM000071</t>
  </si>
  <si>
    <t>CABLOFIL</t>
  </si>
  <si>
    <t>CABLEADO ESTRUCTURADO</t>
  </si>
  <si>
    <t>CHAROLA MALLA CABLOFIL CF 54/100 EZ - TRAMO DE 3 METROS</t>
  </si>
  <si>
    <t>AC-4386</t>
  </si>
  <si>
    <t>CM000081</t>
  </si>
  <si>
    <t>CHAROLA MALLA CABLOFIL CF 54/150 EZ - TRAMO DE 3 METROS</t>
  </si>
  <si>
    <t>AC-4387</t>
  </si>
  <si>
    <t>CM000091</t>
  </si>
  <si>
    <t>CHAROLA MALLA CABLOFIL CF 54/200 EZ - TRAMO DE 3 METROS</t>
  </si>
  <si>
    <t>AC-4388</t>
  </si>
  <si>
    <t>CM941084</t>
  </si>
  <si>
    <t>BTRCC 1/4 EZ-TORNILLERIA CABLOFIL  - BOLSA CON 50 PIEZAS</t>
  </si>
  <si>
    <t>AC-4389</t>
  </si>
  <si>
    <t>CM558340</t>
  </si>
  <si>
    <t>FASLOCK SMALL GS - CLIP CABLOFIL PARA ARMAR CURVAS - BOLSA CON 25 PIEZAS</t>
  </si>
  <si>
    <t>AC-4390</t>
  </si>
  <si>
    <t>CM558011</t>
  </si>
  <si>
    <t>CE25 EZ - MORDAZA PEQUE?A CABLOFIL - BOLSA CON 50 PIEZAS</t>
  </si>
  <si>
    <t>AC-4391</t>
  </si>
  <si>
    <t>CM586020</t>
  </si>
  <si>
    <t>AS GS - GRAPA CABLOFIL PARA FIJACION A TECHO - BOLSA CON 50 PIEZAS</t>
  </si>
  <si>
    <t>AC-4392</t>
  </si>
  <si>
    <t>CM558041</t>
  </si>
  <si>
    <t>CE30 EZ - MORDAZA MEDIANA CABLOFIL - BOLSA CON 50 PIEZAS</t>
  </si>
  <si>
    <t>AC-4393</t>
  </si>
  <si>
    <t>CM585410</t>
  </si>
  <si>
    <t>SBDN GS CABLOFIL - SOPORTE CABLOFIL DE DERIVACION DOS SALIDAS - PIEZA</t>
  </si>
  <si>
    <t>AC-4394</t>
  </si>
  <si>
    <t>CM000101</t>
  </si>
  <si>
    <t>CHAROLA MALLA CABLOFIL CF 54/300 EZ - TRAMO DE 3 METROS</t>
  </si>
  <si>
    <t>AC-4395</t>
  </si>
  <si>
    <t>CM014030</t>
  </si>
  <si>
    <t>PERFIL UNIVERSAL CABLOFIL RCSN 3000 GS  - PIEZA 3 METROS</t>
  </si>
  <si>
    <t>AC-4396</t>
  </si>
  <si>
    <t>CM558241</t>
  </si>
  <si>
    <t>EDRN EZ - UNION RAPIDA CABLOFIL SIN TORNILLERIA - BOLSA DE 50 PIEZA</t>
  </si>
  <si>
    <t>AC-2214</t>
  </si>
  <si>
    <t>7507A004AA</t>
  </si>
  <si>
    <t>MALETIN CANON MODELO 2400 PARA CAMARAS EOS</t>
  </si>
  <si>
    <t>CB-845</t>
  </si>
  <si>
    <t>9370A001AA</t>
  </si>
  <si>
    <t>CABLE DE INTERFACE USB CANON IFC-400PCU PARA CAMARAS POWESHOT, SX Y EOS. CONSULTAR COMPATIBILIDAD</t>
  </si>
  <si>
    <t>CANON CAMARA CANON EOS REFLEX 5D, 22 MP,LCD 3.2 MARK III CON LENTE 24-105 F4 L IS USM</t>
  </si>
  <si>
    <t>CAMARA CANON REBEL EOS T5, 18 MP CMOS, LCD3, LIVE VIEW, V. FULLHD, 3CPS, 9PF, C/LENTE 18-55 + 75-300</t>
  </si>
  <si>
    <t>CAMARA CANON EOS REFLEX 7D MARK II, 20.2 MP, LCD 3.0 CON GPS, FULL HD, C/LENTE 18-135MM</t>
  </si>
  <si>
    <t>CAMARA CANON POWERSHOT ELPH 160, 20.5 MP, 8X, LCD 2.7, BAT.LITIO, V.HD, ESTABILIZADOR, COLOR SILVER</t>
  </si>
  <si>
    <t>CD-652</t>
  </si>
  <si>
    <t>0140C001AA</t>
  </si>
  <si>
    <t>CAMARA CANON POWERSHOT ELPH 160, 20.5 MP, 8X, LCD 2.7, BAT.LITIO, V.HD, ESTABILIZADOR, COLOR BLANCO</t>
  </si>
  <si>
    <t>CD-653</t>
  </si>
  <si>
    <t>0143C001AA</t>
  </si>
  <si>
    <t>CAMARA CANON POWERSHOT ELPH 160, 20.5 MP, 8X, LCD 2.7, BAT.LITIO, V.HD, ESTABILIZADOR, COLOR ROJO</t>
  </si>
  <si>
    <t>CD-654</t>
  </si>
  <si>
    <t>0134C001AA</t>
  </si>
  <si>
    <t>CAMARA CANON POWERSHOT ELPH 160, 20.5 MP, 8X, LCD 2.7, BAT.LITIO, V.HD, ESTABILIZADOR, COLOR NEGRO</t>
  </si>
  <si>
    <t>CD-655</t>
  </si>
  <si>
    <t>0107C001AA</t>
  </si>
  <si>
    <t>CAMARA CANON POWERSHOT SX410 IS 20MP 40X, ESTABILIZADOR DE IMAGEN V. HD, NEGRO</t>
  </si>
  <si>
    <t>CD-656</t>
  </si>
  <si>
    <t>9779B001AA</t>
  </si>
  <si>
    <t>CAMARA CANON POWERSHOT SX530  IS 16MP 50X, ESTABILIZADOR DE IMAGEN V. FULLHD, WIFI, NEGRO</t>
  </si>
  <si>
    <t>CD-657</t>
  </si>
  <si>
    <t>0111C001AA</t>
  </si>
  <si>
    <t>CAMARA CANON POWERSHOT SX610 HS 20MP 18X, ESTABILIZADOR DE IMAGEN V. FULLHD,WIFI Y NFC NEGRO</t>
  </si>
  <si>
    <t>CD-658</t>
  </si>
  <si>
    <t>0591C003AA</t>
  </si>
  <si>
    <t>CAMARA CANON EOS T6I 24.2MP, LCD 3, FULL HD, 24P/KIT LENTE 18-55 MM, DIGIC 6, WIFI NFC</t>
  </si>
  <si>
    <t>CD-659</t>
  </si>
  <si>
    <t>0020C003AA</t>
  </si>
  <si>
    <t>CAMARA CANON EOS T6S 24.2MP, LCD 3, FULL HD, 24P/KIT LENTE 18-135 MM, DIGIC 6, WIFI NFC</t>
  </si>
  <si>
    <t>CD-661</t>
  </si>
  <si>
    <t>0114C001AA</t>
  </si>
  <si>
    <t>CAMARA CANON POWERSHOT ELPH 170 IS, 20.5 MP, 12X, LCD 2.7, BAT.LITIO, V.HD, ESTABILIZADOR, COLOR NEG</t>
  </si>
  <si>
    <t>CD-662</t>
  </si>
  <si>
    <t>0154C001AA</t>
  </si>
  <si>
    <t>CAMARA CANON POWERSHOT ELPH 350 IS 20 MP, 12X ZOOM, LCD 3, VIDEO FULLHD, WIFI NFC. BAT.LITIO, NEGRO</t>
  </si>
  <si>
    <t>CD-663</t>
  </si>
  <si>
    <t>0158C001AA</t>
  </si>
  <si>
    <t>CAMARA CANON POWERSHOT ELPH 350 IS 20 MP, 12X ZOOM, LCD 3, VIDEO FULLHD, WIFI NFC. BAT.LITIO, PLATA</t>
  </si>
  <si>
    <t>TANQUE DE TINTA CANON PARA IMAGEPROGRAF PFI-102M MAGENTA 130ML (SOLO IPF605/510/710/720)</t>
  </si>
  <si>
    <t>CN-2476</t>
  </si>
  <si>
    <t>6657B001AA</t>
  </si>
  <si>
    <t>CARTUCHO CANON NEGRA PFI-306 BK - 330 ML</t>
  </si>
  <si>
    <t>CN-2481</t>
  </si>
  <si>
    <t>6656B001AA</t>
  </si>
  <si>
    <t>CARTUCHO CANON NEGRA MATE PFI-306 MBK - 330 ML</t>
  </si>
  <si>
    <t>CN-2641</t>
  </si>
  <si>
    <t>2962B001AA</t>
  </si>
  <si>
    <t>TANQUE DE TINTA CANON NEGRA MATTE PFI-703MBK 700ML COMPATIBLE CON 810 Y 801 PRO</t>
  </si>
  <si>
    <t>CN-2642</t>
  </si>
  <si>
    <t>2963B001AA</t>
  </si>
  <si>
    <t>TANQUE DE TINTA CANON NEGRA MATTE PFI-703BK 700ML COMPATIBLE CON 810 Y 801 PRO</t>
  </si>
  <si>
    <t>CN-2643</t>
  </si>
  <si>
    <t>2964B001AA</t>
  </si>
  <si>
    <t>TANQUE DE TINTA CANON CYAN  PFI-703C  700ML COMPATIBLE CON 810 Y 801 PRO</t>
  </si>
  <si>
    <t>CN-2644</t>
  </si>
  <si>
    <t>2965B001AA</t>
  </si>
  <si>
    <t>TANQUE DE TINTA CANON MAGENTA PFI-703 M  700ML COMPATIBLE CON 810 Y 801 PRO</t>
  </si>
  <si>
    <t>CN-2645</t>
  </si>
  <si>
    <t>2966B001AA</t>
  </si>
  <si>
    <t>TANQUE DE TINTA CANON AMARILLO PFI-703 Y  700ML COMPATIBLE CON 810 Y 801 PRO</t>
  </si>
  <si>
    <t>CN-2703</t>
  </si>
  <si>
    <t>6621B001AA</t>
  </si>
  <si>
    <t xml:space="preserve">TANQUE DE TINTA CANON NEGRO PFI-106 COMPATIBLE CON IPF6400/ IPF 6400 S / IPF 6450 </t>
  </si>
  <si>
    <t>CN-2704</t>
  </si>
  <si>
    <t>6620B001AA</t>
  </si>
  <si>
    <t>TANQUE DE TINTA CANON NEGRO MATTE PFI-106 MBK COMPATIBLE CON IPF6400/ IPF 6400S/ IPF 6450</t>
  </si>
  <si>
    <t>CN-2709</t>
  </si>
  <si>
    <t>6623B001AA</t>
  </si>
  <si>
    <t xml:space="preserve">TANQUE DE TINTA CANON MAGENTA PFI-106 M - 130 ML COMPATIBLE CON IPF6400/ IPF 6400 S / IPF 6450 </t>
  </si>
  <si>
    <t>CN-2710</t>
  </si>
  <si>
    <t>6624B001AA</t>
  </si>
  <si>
    <t>TANQUE DE TINTA CANON AMARILLA PFI-106 Y - 130 ML PARA IPF6400 / IPF6400S / IPF6450</t>
  </si>
  <si>
    <t>CN-2711</t>
  </si>
  <si>
    <t>6625B001AA</t>
  </si>
  <si>
    <t>TANQUE DE TINTA CANON FOTO CYAN  PFI-106 PC - 130 ML PARA IPF6400 / IPF6400S / IPF6450</t>
  </si>
  <si>
    <t>CN-2712</t>
  </si>
  <si>
    <t>6626B001AA</t>
  </si>
  <si>
    <t>TANQUE DE TINTA CANON FOTO MAGENTA PFI-106 PM - 130 ML PARA IPF6400 / IPF6400S / IPF6450</t>
  </si>
  <si>
    <t>CN-2713</t>
  </si>
  <si>
    <t>6627B001AA</t>
  </si>
  <si>
    <t>TANQUE DE TINTA CANON ROJO PFI-106  R - 130 ML PARA IPF6400 / IPF6400S / IPF6450</t>
  </si>
  <si>
    <t>CN-2714</t>
  </si>
  <si>
    <t>6628B001AA</t>
  </si>
  <si>
    <t>TANQUE DE TINTA CANON VERDE PFI-106 G 130 ML PARA IPF6400 / IPF6400S / IPF6450</t>
  </si>
  <si>
    <t>CN-2715</t>
  </si>
  <si>
    <t>6630B001AA</t>
  </si>
  <si>
    <t>TANQUE DE TINTA CANON GRIS PFI-106 GY - 130 ML PARA IPF6400 / IPF6400S / IPF6450</t>
  </si>
  <si>
    <t>CN-2716</t>
  </si>
  <si>
    <t>6631B001AA</t>
  </si>
  <si>
    <t>TANQUE DE TINTA CANON FOTO GRIS PFI-106 PGY - 130 ML PARA IPF6400 / IPF6400S / IPF6450</t>
  </si>
  <si>
    <t>CN-2717</t>
  </si>
  <si>
    <t>6629B001AA</t>
  </si>
  <si>
    <t>TANQUE DE TINTA CANON AZUL PFI-106 B - 130 ML PARA IPF6400 / IPF6400S / IPF6450</t>
  </si>
  <si>
    <t>CN-2719</t>
  </si>
  <si>
    <t>6622B001AA</t>
  </si>
  <si>
    <t xml:space="preserve">TANQUE DE TINTA CANON CYAN PFI-106 C - 130 ML PARA PLOTTER CANON IPF6400/ IPF 6400 S / IPF 6450 </t>
  </si>
  <si>
    <t>CN-2734</t>
  </si>
  <si>
    <t>6386B009AA</t>
  </si>
  <si>
    <t>TANQUE DE TINTA CANON CLI-42 MAGENTA</t>
  </si>
  <si>
    <t>CN-2735</t>
  </si>
  <si>
    <t>6385B009AA</t>
  </si>
  <si>
    <t>TANQUE DE TINTA CANON CLI-42 CYAN</t>
  </si>
  <si>
    <t>CN-2736</t>
  </si>
  <si>
    <t>6390B0029A</t>
  </si>
  <si>
    <t>TANQUE DE TINTA CANON CLI-42 GRIS</t>
  </si>
  <si>
    <t>CN-2737</t>
  </si>
  <si>
    <t>6388B009AA</t>
  </si>
  <si>
    <t>TANQUE DE TINTA CANON CLI-42 PHOTO CYAN</t>
  </si>
  <si>
    <t>CN-2738</t>
  </si>
  <si>
    <t>6389B009AA</t>
  </si>
  <si>
    <t>TANQUE DE TINTA CANON CLI-42 PHOTO MAGENTA</t>
  </si>
  <si>
    <t>CN-2739</t>
  </si>
  <si>
    <t>6391B009AA</t>
  </si>
  <si>
    <t>TANQUE DE TINTA CANON CLI-42 L GRIS</t>
  </si>
  <si>
    <t>CN-2740</t>
  </si>
  <si>
    <t>6384B009AA</t>
  </si>
  <si>
    <t xml:space="preserve">TANQUE DE TINTA CANON CLI-42 NEGRO </t>
  </si>
  <si>
    <t>CN-2741</t>
  </si>
  <si>
    <t>6387B009AA</t>
  </si>
  <si>
    <t>TANQUE DE TINTA CANON CLI-42 AMARILLO</t>
  </si>
  <si>
    <t>CN-2761</t>
  </si>
  <si>
    <t>1320B014BA</t>
  </si>
  <si>
    <t>CARTUCHO DE MANTENIMIENTO CANON MC-10 COMPATIBLE CON (IPF650/655/750/760/765)</t>
  </si>
  <si>
    <t>CN-2762</t>
  </si>
  <si>
    <t>1491A002CA</t>
  </si>
  <si>
    <t xml:space="preserve">TONER CANON E40 TECNOLOGIA DE IMPRESION LASER </t>
  </si>
  <si>
    <t>CN-2783</t>
  </si>
  <si>
    <t>5307B001AA</t>
  </si>
  <si>
    <t xml:space="preserve">TANQUE DE TINTA CANON PHOTO CYAN PFI-206 PC CAPACIDAD 300ML </t>
  </si>
  <si>
    <t>CN-2784</t>
  </si>
  <si>
    <t>5308B001AA</t>
  </si>
  <si>
    <t xml:space="preserve">TANQUE DE TINTA CANON PHOTO MAGENTA PFI-206 PM-300ML </t>
  </si>
  <si>
    <t>CN-2785</t>
  </si>
  <si>
    <t>5309B001AA</t>
  </si>
  <si>
    <t xml:space="preserve">TANQUE DE TINTA CANON ROJA PFI-206R-300ML COMPATIBLE CON IPF6400/ IPF 6400 S / IPF 6450 </t>
  </si>
  <si>
    <t>CN-2786</t>
  </si>
  <si>
    <t>5310B001AA</t>
  </si>
  <si>
    <t xml:space="preserve">TANQUE DE TINTA CANON VERDE PFI-206 G-300ML P/ IPF6400/ IPF 6400 S / IPF 6450 </t>
  </si>
  <si>
    <t>CN-2787</t>
  </si>
  <si>
    <t>5312B001AA</t>
  </si>
  <si>
    <t xml:space="preserve">TANQUE DE TINTA CANON GRIS PFI-206 GY-300ML  PARA IPF6400/ IPF 6400 S / IPF 6450 </t>
  </si>
  <si>
    <t>CN-2788</t>
  </si>
  <si>
    <t>5311B001AA</t>
  </si>
  <si>
    <t xml:space="preserve">TANQUE DE TINTA CANON AZUL PFI-206B-300ML PARA IPF6400/ IPF 6400 S / IPF 6450 </t>
  </si>
  <si>
    <t>CN-2789</t>
  </si>
  <si>
    <t>5313B001AA</t>
  </si>
  <si>
    <t xml:space="preserve">TANQUE DE TINTA CANON PHOTO GRIS PFI-206PGY-300ML  PARA IPF6400/ IPF 6400 S / IPF 6450 </t>
  </si>
  <si>
    <t>CN-2806</t>
  </si>
  <si>
    <t>6686B001AA</t>
  </si>
  <si>
    <t xml:space="preserve">TANQUE DE TINTA CANON FOTO MAGENTA PFI-706 PM - 700 ML </t>
  </si>
  <si>
    <t>CN-2807</t>
  </si>
  <si>
    <t>6685B001AA</t>
  </si>
  <si>
    <t xml:space="preserve">TANQUE DE TINTA CANON FOTO CYAN PFI-706 PC - 700 ML </t>
  </si>
  <si>
    <t>CN-2808</t>
  </si>
  <si>
    <t>6687B001AA</t>
  </si>
  <si>
    <t>TANQUE DE TINTA CANON ROJO P/ PFI-706 R - 700 ML</t>
  </si>
  <si>
    <t>CN-2809</t>
  </si>
  <si>
    <t>6688B001AA</t>
  </si>
  <si>
    <t>TANQUE DE TINTA CANON VERDE PFI-706 G - 700 ML</t>
  </si>
  <si>
    <t>CN-2810</t>
  </si>
  <si>
    <t>6690B001AA</t>
  </si>
  <si>
    <t>TANQUE DE TINTA CANON GRIS PFI-706 GY - 700 ML</t>
  </si>
  <si>
    <t>CN-2811</t>
  </si>
  <si>
    <t>6689B001AA</t>
  </si>
  <si>
    <t>TANQUE DE TINTA CANON AZUL PFI-706 B - 700 ML</t>
  </si>
  <si>
    <t>0620B035AA</t>
  </si>
  <si>
    <t>IMPRESORA DE AMPLIO FORMATO (PLOTTER)</t>
  </si>
  <si>
    <t xml:space="preserve"> PLOTTER CANON IMAGEPROGRAF IPF6400, 24 PULGADAS,8 TINTA, DD 250 GB,2.400X1.200PPP,SISTEMA DE AHORR</t>
  </si>
  <si>
    <t>PR-1676</t>
  </si>
  <si>
    <t>8745B004AA</t>
  </si>
  <si>
    <t>IMPRESORA DE INYECCION DE TINTA CANON PIXMA IP2810, 8.0 IPM N 4.0 IPM, 4800DPI, 2 TINTAS.</t>
  </si>
  <si>
    <t>PR-1718</t>
  </si>
  <si>
    <t>9492B004AA</t>
  </si>
  <si>
    <t>MULTIFUNCIONAL INYECCION CANON MAXIFY MB5310 / 23.0 IPM, 15.0 IPM / IMP. ESC. COP. 30MIL PAG/ 11X17</t>
  </si>
  <si>
    <t>PR-1733</t>
  </si>
  <si>
    <t>8482B008AA</t>
  </si>
  <si>
    <t>MULTIFUNCIONAL LASER CANON IMAGECLASS MF6180DW 35PPM, C.MENSUAL 50,000P DUPLEX, ADMON UI, WIFI</t>
  </si>
  <si>
    <t>PR-1736</t>
  </si>
  <si>
    <t>8964B002BA</t>
  </si>
  <si>
    <t>PLOTTER CANON IMAGEPROGRAF IPF680, 24 PULGADAS, 5 TINTA, 2.400X1.200PPP, INCLUYE PEDESTAL, RAM 256MB</t>
  </si>
  <si>
    <t>PR-1737</t>
  </si>
  <si>
    <t>8970B002BA</t>
  </si>
  <si>
    <t>PLOTTER CANON IMAGEPROGRAF IPF685, 24 PULGADAS, 5 TINTA, 2.400X1.200PPP, INCLUYE PEDESTAL, D.D 320GB</t>
  </si>
  <si>
    <t>PR-1738</t>
  </si>
  <si>
    <t>9854B002AA</t>
  </si>
  <si>
    <t>PLOTTER CANON IMAGEPROGRAF IPF670, 24 PULGADAS, 5 TINTA, 2.400X1.200PPP, SISTEMA DE AHORRO INCLUYE P</t>
  </si>
  <si>
    <t>PR-1779</t>
  </si>
  <si>
    <t>0014C004AA</t>
  </si>
  <si>
    <t>MULTIFUNCIONAL CANON PIXMA E481 NEG.8.8 IPM, COL. 4.4 IPM. 4800X1200DPI WI-FI &amp; AIRPRINT</t>
  </si>
  <si>
    <t>PR-1780</t>
  </si>
  <si>
    <t>8966B002AA</t>
  </si>
  <si>
    <t>PLOTTER CANON IMAGEPROGRAF 785 36 PULGADAS 5 TINTAS RESOLUCION 2400 X 1200 DPI</t>
  </si>
  <si>
    <t>PR-1789</t>
  </si>
  <si>
    <t>9946B016AA</t>
  </si>
  <si>
    <t>MULTIFUCIONAL LASER CANON IMAGECLASS MF624W, 14 PPM. MEN 30,000P WIFI, UI, IMP, ESCANER, COPIADORA</t>
  </si>
  <si>
    <t>PR-1790</t>
  </si>
  <si>
    <t>9946B007AA</t>
  </si>
  <si>
    <t>MULTIFUCIONAL LASER CANON IMAGECLASS MF628W, 14 PPM. MEN 30,000P WIFI, UI, IMP, ESCANER, COPIADORA Y</t>
  </si>
  <si>
    <t>PR-1791</t>
  </si>
  <si>
    <t>9947B017AA</t>
  </si>
  <si>
    <t>MULTIFUCIONAL LASER CANON IMAGECLASS MF726W, 21 PPM. 40,000P.M WIFI,UI,IMP, ESCANER, COPIADORA Y F</t>
  </si>
  <si>
    <t>PR-1792</t>
  </si>
  <si>
    <t>0515C004AA</t>
  </si>
  <si>
    <t>MULTIFUNCIONAL CANON PIXMA MG3610 ,9.9 IPM, 5.7 IPM, IMP. ESCAN. COPIA DOBLE CARA WIFI NEGRA</t>
  </si>
  <si>
    <t>PR-1797</t>
  </si>
  <si>
    <t>9538B004AA</t>
  </si>
  <si>
    <t xml:space="preserve">MULTIFUNCIONAL INYECCION CANON MAXIFY MB2010 / 16.0 IPM, 11.0 IPM / IMP. ESC. COP. 30MIL PAG/ 11X17 </t>
  </si>
  <si>
    <t>4624B002AC</t>
  </si>
  <si>
    <t>VIDEOCAMARA CANON HF G20 LENTE 10X ZOOM DOBLE RANURA SD FLASH 32GB LCD 3.5 VIDEO FULL HD/ 24P</t>
  </si>
  <si>
    <t>8443B002AA</t>
  </si>
  <si>
    <t>VIDEOCAMARA CANON XA25, LENTE 20X ZOOM ,VIDEO AVCHD, MP4 Y AVCHD+MP4, 24MBPS, SDXC, WIFI.</t>
  </si>
  <si>
    <t>VCD-155</t>
  </si>
  <si>
    <t>0280C001AA</t>
  </si>
  <si>
    <t>VIDEOCAMARA CANON VIXIA HF R600 LENTE 32X Z OP MEM XT SDHC EXP HASTA 2TB LENTE 32X Z OP FULLHD3.28GB</t>
  </si>
  <si>
    <t>VCD-157</t>
  </si>
  <si>
    <t>0278C004AA</t>
  </si>
  <si>
    <t>VIDEOCAMARA CANON VIXIA HF R62 LENTE 32X Z OP. 32GB MEM INTERNA, WIFI, SDHC EXP HASTA 2TB FULLHD3.28</t>
  </si>
  <si>
    <t>VP-498</t>
  </si>
  <si>
    <t>XJ-M256</t>
  </si>
  <si>
    <t>CASIO</t>
  </si>
  <si>
    <t xml:space="preserve">VIDEOPROYECTOR CASIO LASER LED DLP XJ-M256 WXGA 3000 LUMENES 20,000 HORAS TIRO NORMAL </t>
  </si>
  <si>
    <t>VP-499</t>
  </si>
  <si>
    <t>XJ-M156</t>
  </si>
  <si>
    <t xml:space="preserve">VIDEOPROYECTOR CASIO LASER LED DLP XJ-M156 XGA 3000 LUMENES 20,000 HORAS TIRO NORMAL </t>
  </si>
  <si>
    <t>VP-509</t>
  </si>
  <si>
    <t>XJ-V1</t>
  </si>
  <si>
    <t>VIDEOPROYECTOR CASIO LASER LED DLP XJ-V1 XGA 2700 LUMENES LAMPARA HIBRIDA 20,000 HORAS</t>
  </si>
  <si>
    <t>VP-510</t>
  </si>
  <si>
    <t xml:space="preserve">XJ-UT310WN </t>
  </si>
  <si>
    <t>VIDEOPROYECTOR CASIO LASER LED DLP XJ-UT310WN WXGA 3100 LUMENES 20,000 HORAS TIRO ULTRACORTO</t>
  </si>
  <si>
    <t>VP-512</t>
  </si>
  <si>
    <t>XJ-M141</t>
  </si>
  <si>
    <t>VIDEOPROYECTOR CASIO LASER LED DLP XJ-M141 XGA 2500 LUMENES LAMPARA HIBRIDA 20,000 HORAS</t>
  </si>
  <si>
    <t>VP-513</t>
  </si>
  <si>
    <t>XJ-A257</t>
  </si>
  <si>
    <t>VIDEOPROYECTOR CASIO LASER LED DLP XJ-A257 WXGA 3000 LUMENES LAMPARA HIBRIDA 20,000 HORAS</t>
  </si>
  <si>
    <t>VP-514</t>
  </si>
  <si>
    <t>XJ-H1700</t>
  </si>
  <si>
    <t xml:space="preserve">VIDEOPROYECTOR CASIO LASER LED DLP XJ-H1700 XGA 4000 LUMENES LAMPARA HIBRIDA 20,000 HORAS </t>
  </si>
  <si>
    <t>AC-4617</t>
  </si>
  <si>
    <t>R-PB4.4K</t>
  </si>
  <si>
    <t xml:space="preserve">POWER BANK 4400MAH </t>
  </si>
  <si>
    <t>FR-1015</t>
  </si>
  <si>
    <t>RU-SMART 751</t>
  </si>
  <si>
    <t>NO BREAK CDP INTERACTIVO 750VA / 350W 10 CONTACTOS Y 4 USB</t>
  </si>
  <si>
    <t>FR-1016</t>
  </si>
  <si>
    <t>RU-SMART 1010</t>
  </si>
  <si>
    <t>NO BREAK CDP INTERACTIVO 1000VA / 500W 10 CONTACTOS Y 4 USB</t>
  </si>
  <si>
    <t>FR-1045</t>
  </si>
  <si>
    <t>G-ECO 9/12 SINGLE</t>
  </si>
  <si>
    <t>NO BREAK CDP CORRIENTE DIRECTA 9V/12V HASTA 8 HRAS DE RESPALDO ( NO PARA PC )</t>
  </si>
  <si>
    <t>NIC-1887</t>
  </si>
  <si>
    <t>UPOSNMP</t>
  </si>
  <si>
    <t>TARJETA DE RED CDP DE ADAPTADOR SNMP PARA UPO TX</t>
  </si>
  <si>
    <t>RE-129</t>
  </si>
  <si>
    <t>RU-AVR 604</t>
  </si>
  <si>
    <t>REGULADOR CDP 600VA / 300W, 4 CONTACTOS, 4 PUERTOS USB. INCLUYE SUPRESION DE PICOS.</t>
  </si>
  <si>
    <t>RE-136</t>
  </si>
  <si>
    <t>R-AVRPRO 1808</t>
  </si>
  <si>
    <t>REGULADOR CDP 1800VA/1000W, 8 CONTACTOS, PROTECTOR RJ-45 Y RJ-11 SUPRESOR DE PICOS</t>
  </si>
  <si>
    <t>AC-4048</t>
  </si>
  <si>
    <t>C2960X-STACK=</t>
  </si>
  <si>
    <t>MODULO CISCO FLEXSTACK PARA ESTAQUEO DE  SWITCH CISCO CATALYST</t>
  </si>
  <si>
    <t>AC-4423</t>
  </si>
  <si>
    <t>SB-PWR-INJ2-NA</t>
  </si>
  <si>
    <t>INYECTOR POWER OVER ETHERNET 30W CISCO // SB-PWR-INJ2-NA</t>
  </si>
  <si>
    <t>NIC-1858</t>
  </si>
  <si>
    <t>SF300-24PP-K9-NA</t>
  </si>
  <si>
    <t>SWITCH CISCO 24 PTOS 10/100 POE+ (180W) + 4 PTOS 10/100/1000 (2PTOS COMBO SFP) ADMIN, RACK, QOS, GAR</t>
  </si>
  <si>
    <t>NIC-1892</t>
  </si>
  <si>
    <t>SG300-28PP-K9-NA</t>
  </si>
  <si>
    <t>SWITCH CISCO 26 PUERTOS 10/100/1000, POE+ (180 W) + 2P COMBO (MGBIC-SFP) ADMIN,RACK</t>
  </si>
  <si>
    <t>NIC-1895</t>
  </si>
  <si>
    <t>SG300-10PP-K9-NA</t>
  </si>
  <si>
    <t>SWITCH CISCO 8 PUERTOS 10/100/1000  POE+ (62 W) + 2 PUERTOS GBIC (SFP), ADMIN, RACK,VLAN</t>
  </si>
  <si>
    <t>NIC-1922</t>
  </si>
  <si>
    <t>SG220-50P-K9</t>
  </si>
  <si>
    <t>SWITCH CISCO SG220-50P, 48 PUERTOS 10/100/1000 POE ( 375 W ) + 2 PUERTOS GE RJ45/SFP, QOS, VLAN'S</t>
  </si>
  <si>
    <t>NIC-1923</t>
  </si>
  <si>
    <t>SG220-26P-K9</t>
  </si>
  <si>
    <t>SWITCH CISCO SG220-26P, 24 PUERTOS 10/100/1000 POE ( 180 W ) + 2 PUERTOS GE RJ45/SFP, QOS, VLAN'S</t>
  </si>
  <si>
    <t>NIC-1924</t>
  </si>
  <si>
    <t>WAP371-A-K9</t>
  </si>
  <si>
    <t>ACCESS POINT CISCO 802.11 B/G/N/ AC , POE, DUAL BAND, DUAL RADIO, 1 PUERTO 10/100/1000</t>
  </si>
  <si>
    <t>BATERIA DE RESPALDO COMPLET, MICROPOWER 3000 MAH, USB 5V, CON CABLE UNIVERSAL INCLUIDO, BLANCO</t>
  </si>
  <si>
    <t>FR-309</t>
  </si>
  <si>
    <t>ERI-5-009</t>
  </si>
  <si>
    <t>NO BREAK COMPLET 5009 1000VA C/REGULADOR, 10 CONTACTOS 60 MIN</t>
  </si>
  <si>
    <t>CB-767</t>
  </si>
  <si>
    <t>660565</t>
  </si>
  <si>
    <t>CABLE TELEFONICO CONDUMEX / EKTEL 2 PARES/INTERIOR//24 AWG/CMR/GRIS/305 MTS</t>
  </si>
  <si>
    <t>CB-782</t>
  </si>
  <si>
    <t>66446775</t>
  </si>
  <si>
    <t>BOBINA CONDUMEX ULTRACAT CAT 6/4 PARES/LSOH/AMARIILA/305M/23 AWG/AISLAMIENTO DE POLIETILENO</t>
  </si>
  <si>
    <t>CB-791</t>
  </si>
  <si>
    <t>66777615</t>
  </si>
  <si>
    <t>BOBINA BLINDADA CONDUMEX / F/UTP / CAT. 6A/4 PARES/23 AWG/(CMR)/AZUL/305 METROS/</t>
  </si>
  <si>
    <t>CB-837</t>
  </si>
  <si>
    <t>66446815</t>
  </si>
  <si>
    <t>BOBINA ULTRACAT 6 CONDUMEX / 4 PARES / AISLA DE POLIETILENO / CUBIERTA DE PVC /23 AWG (CM)/305M/AZUL</t>
  </si>
  <si>
    <t>AC-4286</t>
  </si>
  <si>
    <t>8699486NPP</t>
  </si>
  <si>
    <t>PANEL DE PARCHEO CONDUNET CAT6/48PTOS/250MHZ/UL94V-0/CALIBRE 22-26 AWG/MONTAJE EN RACK 19PUL O PARED</t>
  </si>
  <si>
    <t>AC-4287</t>
  </si>
  <si>
    <t>8699614AFP</t>
  </si>
  <si>
    <t>PLACA DE PARED CONDUNET 4 PUERTOS TIPO KEYSTONE/ UL94V-0/ TIA/EIA-606-A/COLOR BLANCO</t>
  </si>
  <si>
    <t>AC-4647</t>
  </si>
  <si>
    <t>8663100NSC</t>
  </si>
  <si>
    <t>CONECTOR SC CONDUNET UNIMODO EPOXICO</t>
  </si>
  <si>
    <t>CABLE DE RED UTP CAT6 CONDUNET, GRIS, 3 METROS/ 23 AWG/ DESEMPENO SUPERIOR A 250 MHZ</t>
  </si>
  <si>
    <t>CABLE DE RED UTP CAT5E CONDUNET/2MTS/100 MHZ/CALIBRE 24 AWG/EMP. INDIVIDUAL EN BOLSA PLASTICO/AZUL</t>
  </si>
  <si>
    <t>CABLE DE RED UTP CAT6 CONDUNET/2 MTS/250 MHZ/CALIBRE 23 AWG/EMP. INDIVIDUAL EN BOLSA PLASTICO/AZUL</t>
  </si>
  <si>
    <t>CB-763</t>
  </si>
  <si>
    <t>8699862DPC</t>
  </si>
  <si>
    <t>CABLE DE RED UTP CAT6 CONDUNET, NEGRO, 2 METROS/ 23 AWG/ DESEMPENO SUPERIOR A 250 MHZ</t>
  </si>
  <si>
    <t>CB-764</t>
  </si>
  <si>
    <t>8699861CPC</t>
  </si>
  <si>
    <t>CABLE DE RED UTP CAT6 CONDUNET, GRIS, 1.5 METROS/ 23 AWG/ DESEMPENO SUPERIOR A 250 MHZ</t>
  </si>
  <si>
    <t>CB-765</t>
  </si>
  <si>
    <t>8699862CPC</t>
  </si>
  <si>
    <t>CABLE DE RED UTP CAT6 CONDUNET, GRIS, 2 METROS/ 23 AWG/ DESEMPENO SUPERIOR A 250 MHZ</t>
  </si>
  <si>
    <t>CB-777</t>
  </si>
  <si>
    <t>8699860BPC</t>
  </si>
  <si>
    <t>CABLE DE RED UTP CAT6 CONDUNET/1 MTS/250 MHZ/CALIBRE 23 AWG/EMP. INDIVIDUAL EN BOLSA PLASTICO/AZUL</t>
  </si>
  <si>
    <t>CB-778</t>
  </si>
  <si>
    <t>8699861BPC</t>
  </si>
  <si>
    <t>CABLE DE RED UTP CAT6 CONDUNET/1.5 MTS/250 MHZ/CALIBRE 23 AWG/EMP. INDIVIDUAL EN BOLSA PLASTICO/AZUL</t>
  </si>
  <si>
    <t>CB-779</t>
  </si>
  <si>
    <t>8699861RPC</t>
  </si>
  <si>
    <t>CABLE UTP CAT6 CONDUNET/1.5 MTS/250 MHZ/CALIBRE 23 AWG/EMP. INDIVIDUAL EN BOLSA PLASTICO/ROJO</t>
  </si>
  <si>
    <t>CB-780</t>
  </si>
  <si>
    <t>8699860CPC</t>
  </si>
  <si>
    <t>CABLE DE RED UTP CAT6 CONDUNET/1 MTS/250 MHZ/CALIBRE 23 AWG/EMP. INDIVIDUAL EN BOLSA PLASTICO/GRIS</t>
  </si>
  <si>
    <t>BASE ENFRIADORA COOLER MASTER NOTEPAL LAPAIR HASTA 17 PULGADAS</t>
  </si>
  <si>
    <t>AC-2328</t>
  </si>
  <si>
    <t>R9-NBC-4WAK-GP</t>
  </si>
  <si>
    <t>BASE ENFRIADORA COOLER MASTER NOTEPAL X2 HASTA 17 PULGADAS, CONTROL DE VELOCIDAD, LED AZUL</t>
  </si>
  <si>
    <t>BASE ENFRIADORA COOLER MASTER NOTEPAL X-SLIM HASTA 17 PULGADAS</t>
  </si>
  <si>
    <t>BASE ENFRIADORA COOLER MASTER NOTEPAL X-LITE II HASTA 15 PULG CON PTOS MINI USB X1 + USB2.0 X2</t>
  </si>
  <si>
    <t>CF-102</t>
  </si>
  <si>
    <t>RR-T4-18PK-R1</t>
  </si>
  <si>
    <t>VENTILADOR COOLER MASTER HYPER T4 P/INTEL 1150,1155,2011 P/AMD FM2,FM2+,AM3+</t>
  </si>
  <si>
    <t>VENTILADOR COOLER MASTER HYPER D92 92MM P/INTEL 1150,1151,1155,2011-3 P/AMD AM1,FM2,FM2+,AM3+</t>
  </si>
  <si>
    <t>CF-113</t>
  </si>
  <si>
    <t>RL-S12V-24PK-R1</t>
  </si>
  <si>
    <t>VENTILADOR COOLER MASTER SEIDON 120MM P/INTEL 1150,1155,2011-3 P/AMD FM1,AM2,AM3+</t>
  </si>
  <si>
    <t>VENTILADOR COOLER MASTER CASE FAN 120MM LONG LIFE FAN BLUE</t>
  </si>
  <si>
    <t>GABINETE COOLER MASTER HAF912 SIN FUENTE MICRO-ATX/ATX</t>
  </si>
  <si>
    <t>GABINETE COOLER MASTER K280 SIN FUENTE MICRO-ATX/ATX</t>
  </si>
  <si>
    <t>GABINETE COOLER MASTER K350 SIN FUENTE MICRO-ATX/ATX</t>
  </si>
  <si>
    <t>GABINETE COOLER MASTER K380 SIN FUENTE MICRO-ATX/ATX</t>
  </si>
  <si>
    <t>GABINETE COOLER MASTER ELITE 431 SIN FUENTE MICRO-ATX/ATX</t>
  </si>
  <si>
    <t>GABINETE COOLER MASTER N400 SIN FUENTE MICRO-ATX/ATX</t>
  </si>
  <si>
    <t>GABINETE COOLER MASTER ELITE 343 SIN FUENTE MICRO-ATX</t>
  </si>
  <si>
    <t>FUENTE DE PODER COOLER MASTER V1000 1000W MODULAR 80 PLUS GOLD</t>
  </si>
  <si>
    <t>FUENTE DE PODER COOLER MASTER G650M 650W SEMI MODULAR 80 PLUS BRONCE</t>
  </si>
  <si>
    <t>FUENTE DE PODER COOLER MASTER V750 750W SEMI MODULAR 80 PLUS GOLD</t>
  </si>
  <si>
    <t>CSP-78</t>
  </si>
  <si>
    <t>RS460-PSARI3-US</t>
  </si>
  <si>
    <t>FUENTE DE PODER COOLER MASTER ELITE POWER 460W</t>
  </si>
  <si>
    <t>KB-553</t>
  </si>
  <si>
    <t>SGB-3011-KKMF1-SP</t>
  </si>
  <si>
    <t>TECLADO/MOUSE COOLER MASTER DEVASTATOR ROJO PARA GAMER SGB-3011-KKMF1-SP</t>
  </si>
  <si>
    <t>HD-1010</t>
  </si>
  <si>
    <t>CT1000MX200SSD1</t>
  </si>
  <si>
    <t>DISCO DE ESTADO SOLIDO SSD CRUCIAL BY MICRON MX200 1TB SATA 2.5</t>
  </si>
  <si>
    <t>HD-1026</t>
  </si>
  <si>
    <t>CT250MX200SSD4</t>
  </si>
  <si>
    <t xml:space="preserve">DISCO DE ESTADO SOLIDO SSD CRUCIAL BY MICRON M.2 MX200 250 GB TYPE 2280 </t>
  </si>
  <si>
    <t>HD-1051</t>
  </si>
  <si>
    <t>CT240BX200SSD1</t>
  </si>
  <si>
    <t xml:space="preserve">DISCO DE ESTADO SOLIDO SSD CRUCIAL BY MICRON BX200 240GB SATA3 2.5 7MM </t>
  </si>
  <si>
    <t>HD-1052</t>
  </si>
  <si>
    <t>CT480BX200SSD1</t>
  </si>
  <si>
    <t xml:space="preserve">DISCO DE ESTADO SOLIDO SSD CRUCIAL BY MICRON BX200 480GB SATA3 2.5 7MM </t>
  </si>
  <si>
    <t>HD-1053</t>
  </si>
  <si>
    <t>CT960BX200SSD1</t>
  </si>
  <si>
    <t>DISCO DE ESTADO SOLIDO SSD CRUCIAL BY MICRON BX200 960GB SATA3 2.5 7MM</t>
  </si>
  <si>
    <t>MEMORIA CRUCIAL BY MICRON SODIMM DDR3 2GB PC3-12800 1600MHZ CL11 204PIN 1.35V C/BLISTER</t>
  </si>
  <si>
    <t>MEMORIA CRUCIAL BY MICRON SODIMM DDR3 8GB PC3-12800 1600MHZ CL11 204PIN 1.35V C/BLISTER</t>
  </si>
  <si>
    <t>MEMORIA CRUCIAL BY MICRON  SODIMM DDR3 4GB PC3-12800 1600MHZ CL11 204PIN 1.35V C/BLISTER</t>
  </si>
  <si>
    <t>MEMORIA CRUCIAL  BY MICRON UDIMM DDR3 2GB PC3-12800 1600MHZ CL11 240PIN 1.5V C/BLISTER</t>
  </si>
  <si>
    <t>MEMORIA CRUCIAL BY MICRON  UDIMM DDR3 4GB PC3-12800 1600MHZ CL11 240PIN 1.5V C/BLISTER</t>
  </si>
  <si>
    <t>MEMORIA CRUCIAL BY MICRON UDIMM DDR3 8GB PC3-12800 1600MHZ CL11 240PIN 1.5V C/BLISTER</t>
  </si>
  <si>
    <t>RAM-2467</t>
  </si>
  <si>
    <t>BLS4G3D18ADS3</t>
  </si>
  <si>
    <t>MEMORIA CRUCIAL BY MICRON ALTO DESEMPE?O PARA GAMERS UDIMM DDR3 4GB PC3-12800 1600MHZBALLISTIX SPORT</t>
  </si>
  <si>
    <t>RAM-2468</t>
  </si>
  <si>
    <t>BLS8G3D18ADS3</t>
  </si>
  <si>
    <t>MEMORIA CRUCIAL BY MICRON ALTO DESEMPE?O PARA GAMERS UDIMM DDR3 8GBPC3-12800 1600MHZ BALLISTIX SPORT</t>
  </si>
  <si>
    <t>AC-4406</t>
  </si>
  <si>
    <t>TRVL918</t>
  </si>
  <si>
    <t>SUPRESOR DE PICOS PORTATIL CYBERPOWER SURGE PROFESIONAL 3 CONTACTOS/2USB/918 JOULES, FILTRO DE RUIDO</t>
  </si>
  <si>
    <t>AC-4407</t>
  </si>
  <si>
    <t>CSP600WSU</t>
  </si>
  <si>
    <t>SUPRESOR DE PICOS CYBERPOWER 6 CONTACTOS, 900 JOULES 2 PUERTOS USB</t>
  </si>
  <si>
    <t>AC-4478</t>
  </si>
  <si>
    <t>CPS400AI</t>
  </si>
  <si>
    <t>INVERSOR DE CORRIENTE CYBERPOWER 12V A 120V, 400WATTS, 2 CONTACTOS, 1 USB, CONEXIoN A 12 VOLTS</t>
  </si>
  <si>
    <t>AC-4479</t>
  </si>
  <si>
    <t>CPS200AI</t>
  </si>
  <si>
    <t>INVERSOR DE CORRIENTE CYBERPOWER 12V A 120V, 200WATTS, 1 CONTACTO, 1 USB, CONEXIoN A 12 VOLTS</t>
  </si>
  <si>
    <t>AC-4589</t>
  </si>
  <si>
    <t>CSB604</t>
  </si>
  <si>
    <t>BARRA MULTICONTACTO CYBERPOWER CSB604 - 6 CONTACTOS - 900 JOULES</t>
  </si>
  <si>
    <t>AC-4627</t>
  </si>
  <si>
    <t>CPS750AI</t>
  </si>
  <si>
    <t>INVERSOR DE CORRIENTE CYBERPOWER 12V A 120V, 750WATTS, 2 CONTACTOS, 1 USB, CONEXIoN A 12 VOLTS</t>
  </si>
  <si>
    <t>AC-4645</t>
  </si>
  <si>
    <t>CSP706TG</t>
  </si>
  <si>
    <t>SUPRESOR DE PICOS CYBERPOWER 7 CONTACTOS 4 CON AHORRO DE ENERGIA PROT PARA NI?OS</t>
  </si>
  <si>
    <t>AD-347</t>
  </si>
  <si>
    <t>CPUAC600</t>
  </si>
  <si>
    <t>ADAPTADOR UNIVERSAL DE ENERGIA CYBERPOWER P/CASA 600MA, ENTREGA DIVERSOS VOLTAJES DC. PUNTAS VARIAS</t>
  </si>
  <si>
    <t>FR-1004</t>
  </si>
  <si>
    <t>OM1500ATLCD</t>
  </si>
  <si>
    <t>NO BREAK CYBERENERGY 1500VA/900W, 8 CONTACTOS,PANTALLA LCD,COAXIAL RJ11/RJ45/COAX PUERTO USB SOFTARE</t>
  </si>
  <si>
    <t>FR-1005</t>
  </si>
  <si>
    <t>OM900ATLCD</t>
  </si>
  <si>
    <t>NO BREAK CYBER ENERGY 900VA , 8 CONTACTOS, PANTALLA LCD, COAXIAL RJ11/RJ45/COAX. PUERTO USB SOFTARE</t>
  </si>
  <si>
    <t>FR-1007</t>
  </si>
  <si>
    <t>OM750ATLCD</t>
  </si>
  <si>
    <t>NO BREAK CYBER ENERGY, 750VA 6 CONTACTOS, PANTALLA LCD, COAXIAL RJ11/RJ45/COAX. PUERTO USB SOFTARE</t>
  </si>
  <si>
    <t>FR-1008</t>
  </si>
  <si>
    <t>OM500A</t>
  </si>
  <si>
    <t>NO BREAK CYBERPOWER ENERGY, 500VA 6 CONTACTOS, RJ11/RJ45</t>
  </si>
  <si>
    <t>FR-1009</t>
  </si>
  <si>
    <t>OM750A</t>
  </si>
  <si>
    <t>NO BREAK CYBERPOWER ENERGY, 750VA 6 CONTACTOS, RJ11/RJ45</t>
  </si>
  <si>
    <t>FR-1010</t>
  </si>
  <si>
    <t>BRG850AVRLCD</t>
  </si>
  <si>
    <t>NO BREAK CYBERPOWER BRG850AVRLCD - 850VA - LCD - 510W - CON REGULADOR - 10 CONTACTOS - 120V</t>
  </si>
  <si>
    <t>FR-1020</t>
  </si>
  <si>
    <t>BRG1500AVRLCD</t>
  </si>
  <si>
    <t>NOBREAK CYBERPOWER AVR LCD BRG1500VA/900W 8 CONT C/PROT.LINEA</t>
  </si>
  <si>
    <t>FR-1043</t>
  </si>
  <si>
    <t>AVRG750U</t>
  </si>
  <si>
    <t>NOBREAK CYBERPOWER 750VA / 450W CON REGULADOR DE VOLTAJE (AVR), 12 NEMA 5-15R</t>
  </si>
  <si>
    <t>FR-1066</t>
  </si>
  <si>
    <t>RB1290</t>
  </si>
  <si>
    <t>BATERiA DE REEMPLAZO CYBERPOWER RB1290 12V/9AH</t>
  </si>
  <si>
    <t>FR-1067</t>
  </si>
  <si>
    <t>BRG1350AVRLCD</t>
  </si>
  <si>
    <t>NO BREAK CYBERPOWER 1350VA / 810W PANTALLA LCD INTELIGENTE MULTIFUNCION</t>
  </si>
  <si>
    <t>FR-1073</t>
  </si>
  <si>
    <t>BRG1000AVRLCD</t>
  </si>
  <si>
    <t>NO BREAK CYBERPOWER AVR LCD BRG1500VA/900W 9 CONT C/PROT.LINEA 2 USB</t>
  </si>
  <si>
    <t>NOBREAK CYBERPOWER AVR LCD 1350VA/810W 8 CONTACTOS, C/PROTECION DE LINEA</t>
  </si>
  <si>
    <t>NOBREAK CYBERPOWER SMART APP ONDA SENO 1500VA/1000W 8 CONTACTOS</t>
  </si>
  <si>
    <t>NOBREAK CYBERPOWER SMART APP ONDA SENO 3000VA/2700W 8 CONTACTOS</t>
  </si>
  <si>
    <t>NOBREAK CYBERPOWER LCD 825VA/450W 8 CONTACTOS CON PROTECCION DE LINEA</t>
  </si>
  <si>
    <t>NOBREAK CYBERPOWER AVR LCD 685VA/390W 8 CONTACTOS CON PROTECTOR DE LINEA</t>
  </si>
  <si>
    <t>NOBREAK CYBERPOWER AVR LCD 825VA/450W 8 CONTACTOS, C/PROTECTOR DE LINEA</t>
  </si>
  <si>
    <t>FR-458</t>
  </si>
  <si>
    <t>OR500LCDRM1U</t>
  </si>
  <si>
    <t>NOBREAK CYBERPOWER SMART, 500VA/300W, 6 CONTACTOS, APP LCD INTEL</t>
  </si>
  <si>
    <t>FR-460</t>
  </si>
  <si>
    <t>PR2200LCDRT2U</t>
  </si>
  <si>
    <t>NOBREAK CYBERPOWER SMART APP ONDA SENO 2170VA/1600W 8 CONT.</t>
  </si>
  <si>
    <t>NOBREAK CYBERPOWER AVR 800VA/450W 8 CONTACTOS, C/PROTECTOR DE LINEA</t>
  </si>
  <si>
    <t>FR-486</t>
  </si>
  <si>
    <t>PR1500LCDRTXL2U</t>
  </si>
  <si>
    <t>NO BREAK CYBERPOWER SMART APP LCD 1500VA/11125W 8 CONTACTOS</t>
  </si>
  <si>
    <t>NOBREAK CYBERPOWER SMART APP 5000VA/4000W 5U 208V, 5 CONTACTOS</t>
  </si>
  <si>
    <t>NO BREAK CYBERPOWER SMART APP 1000VA/900W ONLINE ONDA SENOIDAL DOBLE CONVERSION</t>
  </si>
  <si>
    <t>NO BREAK CYBERPOWER SMART APP ONLINE ONDA SENOIDAL DOBLE CONVERSION 1500VA/1350W</t>
  </si>
  <si>
    <t>FR-884</t>
  </si>
  <si>
    <t>BP240V30ART3U</t>
  </si>
  <si>
    <t>BATERIAS EXTERNAS DE RESPALDO CYBERPOWER 240 30A PARA UPS OL10000RT3UTF, OL8000RT3UTF, OL8000RT3U,</t>
  </si>
  <si>
    <t>FR-892</t>
  </si>
  <si>
    <t>BP72V60ART2U</t>
  </si>
  <si>
    <t>PAQUETE DE BATERIAS EXTERNAS CYBERPOWER 72V 60A PARA UPS OL2000RTXL2U Y OL3000RTXL2U</t>
  </si>
  <si>
    <t>NIC-1884</t>
  </si>
  <si>
    <t>RMCARD303</t>
  </si>
  <si>
    <t xml:space="preserve"> TARJETA PARA MONITOREO REMOTO CYBERPOWER SNMP/HTTP RMCARD302. PARA EQUIPOS OL</t>
  </si>
  <si>
    <t>NIC-2012</t>
  </si>
  <si>
    <t>RMCARD203</t>
  </si>
  <si>
    <t>TARJETA PARA MONITOREO REMOTO SNMP/HTTP RMCARD203. PARA EQUIPOS PR CON LCD  CYBERPOWER</t>
  </si>
  <si>
    <t>NIC-2013</t>
  </si>
  <si>
    <t>ENVIROSENSOR</t>
  </si>
  <si>
    <t>MONITOR DE AMBIENTE CYBERPOWER MONITOREA TEMPERATURA Y HUMEDAD JUNTO CON LA TARJETA RMCARD203</t>
  </si>
  <si>
    <t>TRANSMISOR INALAMBRICO DE AUDIO Y VIDEO D-LINK HDMI (CONVIERTE A SMART TU TV)</t>
  </si>
  <si>
    <t>AC-4489</t>
  </si>
  <si>
    <t>DCH-S150</t>
  </si>
  <si>
    <t>SENSOR DE MOVIMIENTO VIA WIFI MYDLINK</t>
  </si>
  <si>
    <t>AC-4493</t>
  </si>
  <si>
    <t>DCH-M225</t>
  </si>
  <si>
    <t>EXTENSOR DE AUDIO D-LINK DCH-M225 PODRaS TRANSMITIR POR WIFI LAS CANCIONES DESDE TU SMARTPHONE.</t>
  </si>
  <si>
    <t>CV-513</t>
  </si>
  <si>
    <t>DCS-7000L</t>
  </si>
  <si>
    <t>CAMARA IP DE SEGURIDAD HD / MYD-LINK WIRELESS PARA INTERIORES TIPO MINI-BULLET/INFRAROJO</t>
  </si>
  <si>
    <t>SWITCH D-LINK 28 PUERTOS POE GIGABIT SMART, INCLUYENDO 4 PUERTOS COMBO SFP</t>
  </si>
  <si>
    <t>NIC-1505</t>
  </si>
  <si>
    <t>DWC-1000</t>
  </si>
  <si>
    <t>SWITCH DE CONTROL INALAMBRICO CENTRALIZADO D-LINK PARA PUNTOS DE ACCESO</t>
  </si>
  <si>
    <t>NIC-1578</t>
  </si>
  <si>
    <t>DGS-1008A</t>
  </si>
  <si>
    <t>SWITCH D-LINK 8 PUERTOS 10/100/1000 GIGABIT</t>
  </si>
  <si>
    <t>NIC-1664</t>
  </si>
  <si>
    <t>DWL-8610AP</t>
  </si>
  <si>
    <t>ACCESS POINT D-LINK INALAMBRICO AC1750 DUAL BAND 1750 MBPS UNIFIED DWL-8610AP</t>
  </si>
  <si>
    <t>NIC-1927</t>
  </si>
  <si>
    <t>DIR-809</t>
  </si>
  <si>
    <t>ROUTER D-LINK AC750 WIRELESS/DUALBAND/GIGABIT/USB</t>
  </si>
  <si>
    <t>NIC-1936</t>
  </si>
  <si>
    <t>DIR-890L</t>
  </si>
  <si>
    <t>ROUTER D-LINK CLOUD WIRELESS AC3200 MBPS TRI-BAND MYDLINK</t>
  </si>
  <si>
    <t>NIC-1937</t>
  </si>
  <si>
    <t>DWA-582</t>
  </si>
  <si>
    <t xml:space="preserve">TARJETA DE RED PCI EXPRESS D-LINK INALAMBRICO DUAL BAND AC1200 DUAL BAND 802.11 </t>
  </si>
  <si>
    <t>NIC-1953</t>
  </si>
  <si>
    <t>DAP-1520</t>
  </si>
  <si>
    <t>REPETIDOR WIRELESS D-LINK DAP-1520 AC750 DUAL BAND/DISPOSITIVO PORTATIL</t>
  </si>
  <si>
    <t>CINTA DE IMPRESION DATAPRODUCTS PARA T2265/ T2280/ T2280-2T/ 2265 PLUS/ 2280 PLUS/ 2280-2T PL</t>
  </si>
  <si>
    <t>PR-1765</t>
  </si>
  <si>
    <t>HKA57</t>
  </si>
  <si>
    <t>MINIPRINTER TERMICA DATAPRODUCTS HKA57 NEGRA USB, 58MM / 48MM ANCHO DE IMPRESION, P/PUNTO DE VENTA</t>
  </si>
  <si>
    <t>MOCHILA DELL XM COLLECTION 15W PARA LAPTOP DE HASTA 15 / PESO 1KG / NEGRO</t>
  </si>
  <si>
    <t>AC-4656</t>
  </si>
  <si>
    <t>460-BBTI</t>
  </si>
  <si>
    <t>MOCHILA DELL TEK PARA LAPTOP DE HASTA 15,6 / 798 G / RESISTENTE AL AGUA / NYLON / NEGRA</t>
  </si>
  <si>
    <t>HD-992</t>
  </si>
  <si>
    <t>341-8911</t>
  </si>
  <si>
    <t>DISCO DURO DELL 1 TB 7.2K RPM SATA 3.5 PULGADAS MODELO 341-8911</t>
  </si>
  <si>
    <t>MONITOR LED DELL 21.5, E2215HV / 1920 X 1080 / 60 HZ / VGA</t>
  </si>
  <si>
    <t>860-BBCG</t>
  </si>
  <si>
    <t>MONITOR LED DELL 23.8 ULTRASHARP U2414H / 1920 X 1080 / 60 HZ / VGA / HDMI / DISPLAY PORT / USB</t>
  </si>
  <si>
    <t>MNL-817</t>
  </si>
  <si>
    <t>320-9791</t>
  </si>
  <si>
    <t>MONITOR LED DELL 21.5 P2214H PROFESSIONAL FULLHD 1920X1080 / GIRATORIO / VGA/DISPLAYPORT/ USB/DVI</t>
  </si>
  <si>
    <t>MNL-897</t>
  </si>
  <si>
    <t>858-BBCW</t>
  </si>
  <si>
    <t>MONITOR LED DELL 20 E2016H / 1600 X 900 / 60 HZ / 3.02KG / PANTALLA PLANA / VGA- DISPLAYPORT</t>
  </si>
  <si>
    <t>MNL-898</t>
  </si>
  <si>
    <t>857-BBDG</t>
  </si>
  <si>
    <t>MONITOR LED DELL 18.5, E1916H  / 1366 X768 / 60 HZ / 3KG / PANTALLA PLANA / VGA</t>
  </si>
  <si>
    <t>I3558_I3450BW8S_3</t>
  </si>
  <si>
    <t>NOT-3201</t>
  </si>
  <si>
    <t>X9343_I7825SW8S_3</t>
  </si>
  <si>
    <t>XPS 13 CORE I7-5500U HASTA 3.0GHZ / 8GB / 256GBSSD / NO DVD / 13.3 / WINDOWS 8.1 / MCAFEE</t>
  </si>
  <si>
    <t>NOT-3223</t>
  </si>
  <si>
    <t>I5558_I781TGSW8S_3</t>
  </si>
  <si>
    <t>INSPIRON 15 5558 CORE I7-5500U UPTO 3.0GHZ/8GB/1TB/ DVDRW /15.6/WINDOWS 8.1/NVIDIA GEFORCE 4GB/ AZUL</t>
  </si>
  <si>
    <t>NOT-3225</t>
  </si>
  <si>
    <t>L355I5BS81TW7P3W</t>
  </si>
  <si>
    <t>LATITUDE E3550 CORE I5 5200U 2.7GHZ/ 8GB/ 1TB/ NO DVD / 15.6 / WIN 7 PRO-WIN 8 PRO</t>
  </si>
  <si>
    <t>NOT-3231</t>
  </si>
  <si>
    <t>L545I5BS450W7P3W</t>
  </si>
  <si>
    <t>LATITUDE E5450 CORE I5 5300U UPTO2.9GHZ / 4GB / 500GB / 14 / NO DVD / WINDOWS 7 PRO- WINDOWS 8.1 PRO</t>
  </si>
  <si>
    <t>NOT-3232</t>
  </si>
  <si>
    <t>L545I7BS850W7P3W</t>
  </si>
  <si>
    <t>LATITUDE E5450 CORE I7 5600U 3.2GHZ / 8GB / 500GB / 14 / NO DVD / WINDOWS 7 PRO - WINDOWS 8.1 PRO</t>
  </si>
  <si>
    <t>NOT-3266</t>
  </si>
  <si>
    <t>I5458_I341TSW8S_3</t>
  </si>
  <si>
    <t>INSPIRON 14 5458 CORE I3-4005U 1.70GHZ / 4GB / 1TB / DVDRW / 14 / WINDOWS 8.1 / MCAFEE15MON</t>
  </si>
  <si>
    <t>NOT-3284</t>
  </si>
  <si>
    <t>L345I3HS450W7P1W</t>
  </si>
  <si>
    <t>LATITUDE E3450 CORE I3 4210U 1.7GHZ/ 4GB/ 500GB/ 14/ NO DVD / WINDOWS 7 PRO - WINDOWS 8.1 PRO</t>
  </si>
  <si>
    <t>NOT-3285</t>
  </si>
  <si>
    <t>I5559_I581TSW10PS_5</t>
  </si>
  <si>
    <t>INSPIRON 15 5559 CORE I5-6200U HASTA 2.8GHZ / 8GB / 1TB / DVDRW /15.6 / WINDOWS 10 PRO</t>
  </si>
  <si>
    <t>NOT-3286</t>
  </si>
  <si>
    <t>X9350_I7T825SW10S_5</t>
  </si>
  <si>
    <t>XPS 13 CORE I7-6500U HASTA 3.1GHZ / 8GB / 256GBSSD / NO DVD / 13.3 / WINDOWS 10 / MCAFEE</t>
  </si>
  <si>
    <t>NOT-3290</t>
  </si>
  <si>
    <t>I7348_I7T850SW10S_5</t>
  </si>
  <si>
    <t>INSPIRON 13 2 EN 1 ULTRABOOK 7348 TOUCH CORE I7-5500U HASTA 3.00GHZ/8GB/ 500GB/ NO DVD/ 13.3/ WIN 10</t>
  </si>
  <si>
    <t>NOT-3333</t>
  </si>
  <si>
    <t>I5559_I781TGSW10PS_5</t>
  </si>
  <si>
    <t>INSPIRON 15 5559 CORE I7-6500U HASTA 3.1 GHZ/ 8GB/ 1TB/ DVDRW/15.6/WINDOWS 10 PRO/RADEON R5 M335 4GB</t>
  </si>
  <si>
    <t>NOT-3336</t>
  </si>
  <si>
    <t>I5559_I581TSW10S_5</t>
  </si>
  <si>
    <t>INSPIRON 15 5559 CORE I5-6200U HASTA 2.8GHZ / 8GB / 1TB / DVDRW /15.6 / WINDOWS 10 / MCAFEE</t>
  </si>
  <si>
    <t>NOT-3337</t>
  </si>
  <si>
    <t>L345I5BS450W7P1W</t>
  </si>
  <si>
    <t>LATITUDE E3450 CORE I5 5200U 1.7GHZ / 4GB / 500GB / 14 / NO DVD / WINDOWS 7 PRO - WINDOWS 8.1 PRO</t>
  </si>
  <si>
    <t>NOT-3341</t>
  </si>
  <si>
    <t>I5459_I541TSW10S_5</t>
  </si>
  <si>
    <t>INSPIRON 14 5459 6TA GEN CORE I5-6200U HASTA 2.8GHZ / 4GB / 1TB / DVDRW / 14 / WINDOWS 10 / MCAFEE</t>
  </si>
  <si>
    <t>NOT-3534</t>
  </si>
  <si>
    <t>I3458_I5H450BW10S_5</t>
  </si>
  <si>
    <t>INSPIRON 14 3458 CORE I5-4210U UPTO 2.7GHZ / 4GB/ 500GB/ NO DVD/ 14/ WINDOWS 10</t>
  </si>
  <si>
    <t>NOT-3556</t>
  </si>
  <si>
    <t>LR5404_I5HS451W7P3W</t>
  </si>
  <si>
    <t>LATITUDE RUGGED CORE I5 4310U HASTA 2.0GHZ / 4GB /500GB / 14 /NO DVD / WINDOWS 7 PRO- WINDOWS 8.1PRO</t>
  </si>
  <si>
    <t>NOT-3559</t>
  </si>
  <si>
    <t>A15_I781T3GSW10S_5</t>
  </si>
  <si>
    <t>ALIENWARE 15 CORE I7-6700HQ HASTA 3.5GHZ/ 8GB/ 1TB/ NO DVD/ 15.6/ NVIDIA GEFORCE GTX970M 3GB/ WIN 10</t>
  </si>
  <si>
    <t>NOT-3560</t>
  </si>
  <si>
    <t>I5559_I781TGSW10S_5</t>
  </si>
  <si>
    <t>INSPIRON 15 5558 CORE I7-6500U UPTO 3.1GHZ/ 8GB/ 1TB/ DVDRW /15.6 / AMD RADEON 4GB / WINDOWS 10</t>
  </si>
  <si>
    <t>NOT-3561</t>
  </si>
  <si>
    <t>I3558_I3H450BW10S_5</t>
  </si>
  <si>
    <t>INSPIRON 15 3558 CORE I3-4005U 1.70GHZ / 4GB / 500GB / SIN DVD / 15.6 / MCAFEE 15MON / WINDOWS 10</t>
  </si>
  <si>
    <t>NOT-3562</t>
  </si>
  <si>
    <t>I7559_I781TGRW10S_5</t>
  </si>
  <si>
    <t>INSPIRON 15 ULTRABOOK 7559 CORE I7-6700U 3.00GHZ/ 8GB/ 1TB/ NO DVD/ 15.6/ NVIDIA 960M 4GB/WINDOWS 10</t>
  </si>
  <si>
    <t>NOT-3571</t>
  </si>
  <si>
    <t>A17_I7161T3GSW10S_5</t>
  </si>
  <si>
    <t>ALIENWARE 17 CI7-6700HQ HASTA 3.5GHZ/ 16GB/ 1TB/ NO DVD/17.3 / NVIDIA GEFORCE GTX 970M 3GB/ WIN 10</t>
  </si>
  <si>
    <t>OPTIPLEX 3020SFF CORE I3 4160 3.6GHZ / 4GB / 500GB / NO MONITOR / DVD+RW / WIN 7 PRO- WIN 8.1 PRO</t>
  </si>
  <si>
    <t>PC-1932</t>
  </si>
  <si>
    <t>O302MTI5S450W7P3W</t>
  </si>
  <si>
    <t>OPTIPLEX 3020 MT CORE I5 4590 3.3GHZ / 4GB / 500GB / NO MONITOR / DVDRW / WIN 7 PRO - WIN 8.1 PRO</t>
  </si>
  <si>
    <t>OPTIPLEX 3020 MICRO CORE I3 4160T 3.1GHZ / 4GB / 500GB / NO MONITOR / NO DVD / WIN 7 PRO-WIN 8.1 PRO</t>
  </si>
  <si>
    <t>OPTIPLEX 3020 GABINETE MICRO CORE I5 4590T 2.0GHZ / 4GB / 500GB / NO DVD / WIN 7 PRO - WIN 8.1 PRO</t>
  </si>
  <si>
    <t>XPS 8700 DELL 4TA GEN CORE I7 4790 HASTA 4.0GHZ/16GB / 2TB / DVDRW / WINDOWS 8.1/ RADEON R9 270 2GB</t>
  </si>
  <si>
    <t>PC-2233</t>
  </si>
  <si>
    <t>O302MTI3S450W7P3W</t>
  </si>
  <si>
    <t>OPTIPLEX 3020 MT CORE I3 4160 3.6GHZ / 4GB / 500GB / NO MONITOR / DVD+RW / WIN 7 PRO- WIN 8.1 PRO</t>
  </si>
  <si>
    <t>PC-2236</t>
  </si>
  <si>
    <t>ID3050_CEL250BW8BIS_3</t>
  </si>
  <si>
    <t xml:space="preserve">INSPIRON 3050 MICRO CELERON J1800 HASTA 3.5HZ/ 2GB / 500GB / NO DVD / WINDOWS 8.1 / NO TECLADO / </t>
  </si>
  <si>
    <t>PC-2239</t>
  </si>
  <si>
    <t>ID3646_PDC450BW8S_3</t>
  </si>
  <si>
    <t>INSPIRON 3646 PENTIUM J2900 2.67HZ / 4GB / 500GB / DVDRW / WINDOWS 8.1 / MCAFEE 15 MONTH</t>
  </si>
  <si>
    <t>PC-2242</t>
  </si>
  <si>
    <t>O302SFPDCS450W7P3W</t>
  </si>
  <si>
    <t>OPTIPLEX 3020SFF PENTIUM G3250T 3.2GHZ / 4GB / 500GB / NO MONITOR / DVD+RW / WIN 7 PRO- WIN 8.1 PRO</t>
  </si>
  <si>
    <t>PC-2243</t>
  </si>
  <si>
    <t>O302MCPDCS450W7P3W</t>
  </si>
  <si>
    <t>OPTIPLEX 3020 GABINETE MICRO PENTIUM G3250T 2.6GHZ / 4GB / 500GB / NO DVD / WIN 7 PRO - WIN 8.1 PRO</t>
  </si>
  <si>
    <t>PC-2245</t>
  </si>
  <si>
    <t>O302SFI5S81TW7P3W</t>
  </si>
  <si>
    <t>OPTIPLEX 3020SFF CORE I5 4590 3.3GHZ / 8GB / 1TB / NO MONITOR / DVDRW / WIN 7 PRO - WIN 8.1 PRO</t>
  </si>
  <si>
    <t>PC-2246</t>
  </si>
  <si>
    <t>O902SFI5S450W7P3W</t>
  </si>
  <si>
    <t>OPTIPLEX 9020SFF CORE I5 4590 3.3GHZ / 4GB / 500GB / NO MONITOR / DVDRW / WIN 7 PRO - WIN 8.1 PRO</t>
  </si>
  <si>
    <t>PC-2247</t>
  </si>
  <si>
    <t>X8700_I7G162TBW8P_3</t>
  </si>
  <si>
    <t>XPS 8700 DELL CORE I7 4790 HASTA 4.0GHZ/ 16GB/ 2TB/ DVDRW/ WINDOWS 8.1PRO/ RADEON R9 270 2GB/ MCAFEE</t>
  </si>
  <si>
    <t>PC-2311</t>
  </si>
  <si>
    <t>O302SFI7S81TW7P3W</t>
  </si>
  <si>
    <t>OPTIPLEX 3020SFF CORE I7 4790 HASTA 4.0GHZ/ 8GB / 1TB/ DVDRW /WINDOWS 7 PRO - WINDOWS 8 PRO</t>
  </si>
  <si>
    <t>PC-2357</t>
  </si>
  <si>
    <t>O302SFI5S41TW7P3W</t>
  </si>
  <si>
    <t>OPTIPLEX 3020SFF CORE I5 4590 3.3GHZ / 4GB / 1TB / NO MONITOR / DVDRW / WIN 7 PRO - WIN 8.1 PRO</t>
  </si>
  <si>
    <t>PC-2411</t>
  </si>
  <si>
    <t>ID3647_I341TBW10S_5</t>
  </si>
  <si>
    <t>INSPIRON 3647 CORE I3 4170 3.7HZ / 4GB / 1TB / DVDRW / BOCINAS / TECLADO / MOUSE / WINDOWS 10</t>
  </si>
  <si>
    <t>PC-2412</t>
  </si>
  <si>
    <t>ID3647_I581TBW10S_5</t>
  </si>
  <si>
    <t>INSPIRON 3647 CORE I5 4460S 2.9GHZ / 8GB / 1TB / DVDRW / BOCINAS / TECLADO / MOUSE / WINDOWS 10</t>
  </si>
  <si>
    <t>PC-2414</t>
  </si>
  <si>
    <t>O704MCI7S850W7P3W</t>
  </si>
  <si>
    <t>OPTIPLEX 7040 GABINETE MICRO CORE I7 6700T 2.8GHZ/ 8GB / 500GB / NO DVD / WIN 7PRO-WIN 8.1PRO/</t>
  </si>
  <si>
    <t>PC-2415</t>
  </si>
  <si>
    <t>O704SFI7S81W7P3W</t>
  </si>
  <si>
    <t>OPTIPLEX 7040 SFF CORE I7 6700 HASTA 4.0GHZ/ 8GB / 1TB/ DVDRW /WINDOWS 7 PRO - WINDOWS 8 PRO</t>
  </si>
  <si>
    <t>PC-2421</t>
  </si>
  <si>
    <t>O704MCI5S450W7P3W</t>
  </si>
  <si>
    <t>OPTIPLEX 7040 GABINETE MICRO CORE I5 6500U 2.5GHZ/ 4GB /500GB/NO DVD / WIN 7PRO-WIN 8.1PRO/</t>
  </si>
  <si>
    <t>PC-2428</t>
  </si>
  <si>
    <t>X89_I7162TGBW10S_5</t>
  </si>
  <si>
    <t>XPS 8900 DELL 4TA GEN CORE I7 6700 HASTA 4.0GHZ/ 16GB/ 1TB/ BLUERAY/ RADEON R9 370 4GB/ WINDOWS 10</t>
  </si>
  <si>
    <t>PC-2431</t>
  </si>
  <si>
    <t>ASM100_I782TBGW8S</t>
  </si>
  <si>
    <t>ALIENWARE X51 4TAGENERACION CORE I7 4770 3.4GHZ/ 8GB/ 1TB/ NVIDIA GEFORCE GTX 660 1.5G/ DVDRW/ WIN 8</t>
  </si>
  <si>
    <t>RAM-2416</t>
  </si>
  <si>
    <t>370-ABUN</t>
  </si>
  <si>
    <t>MEMORIA DELL DDR4 8 GB 2133 MHZ MODELO 370-ABUN PARA SERVIDORES DELL (T430, T630, R430, R530, R630)</t>
  </si>
  <si>
    <t>SERVIDOR DELL POWEREDGE R220 XEON E3-1220 3.1GHZ/4GB /1TB/ DVD+-RW /WIN SERVER 2012 R2 ESSENTIALS</t>
  </si>
  <si>
    <t>SERVIDOR DELL POWEREDGE DET110II XEON E3-1220 V2 3.1GHZ / 4GB / 1TB / DVD+-RW / NO SISTEMA OPERATIVO</t>
  </si>
  <si>
    <t>SERVIDOR DELL POWEREDGE DE TORRE T110II XEON E3-1220 3.1GHZ/4GB/1TB/DVDRW/ WIN. SER. 2012 FOUNDATION</t>
  </si>
  <si>
    <t>SER-417</t>
  </si>
  <si>
    <t>60016748</t>
  </si>
  <si>
    <t>SERVIDOR DELL POWEREDGE T320 XEON E5-2403 1.8GHZ / 4GB / 1TB / DVD+-RW / NO SISTEMA</t>
  </si>
  <si>
    <t>SERVIDOR DELL POWEREDGE T430 XEON E5-2603 1.6GHZ /8GB/2TB(2X1TB) /DVD+-RW /WIN. SERV. 2012 ESTANDAR</t>
  </si>
  <si>
    <t>SERVIDOR DELL POWEREDGE DE TORRE T20 XEON E3-1225 V3 3.2GHZ/ 4GB/ 1TB/ DVD+-RW/ NO SISTEMA OPERATIVO</t>
  </si>
  <si>
    <t>SER-539</t>
  </si>
  <si>
    <t>17658857</t>
  </si>
  <si>
    <t>SERVIDOR DELL POWEREDGE DE TORRE T20 INTEL PENTIUM G3-3220 3.0 GHZ / 4GB/ 500GB/ NO DVD/ SIN SISTEMA</t>
  </si>
  <si>
    <t>SER-564</t>
  </si>
  <si>
    <t>18846903</t>
  </si>
  <si>
    <t xml:space="preserve">SERVIDOR DELL POWEREDGE DE RACK R220 XEON E3-1231 3.4GHZ/ 4GB/ 1TB/ DVD+-R / NO SISTEMA </t>
  </si>
  <si>
    <t>SER-565</t>
  </si>
  <si>
    <t>18847004</t>
  </si>
  <si>
    <t>SERVIDOR DELL POWEREDGE DE RACK R220 XEON E3-1231 3.4GHZ/ 8GB/ 2TB(2X1TB)/ DVD+-R WIN ESSENTIAL 2012</t>
  </si>
  <si>
    <t>SER-566</t>
  </si>
  <si>
    <t>18846912</t>
  </si>
  <si>
    <t xml:space="preserve">SERVIDOR DELL POWEREDGE DE RACK R220 XEON E3-1231 3.4GHZ/ 8GB/ 2 TB (2X1TB) / DVD+-R / NO SISTEMA </t>
  </si>
  <si>
    <t>SER-567</t>
  </si>
  <si>
    <t>18847007</t>
  </si>
  <si>
    <t>SERVIDOR DELL POWEREDGE DE RACK R220 XEON E3-1231 3.4GHZ/ 4GB/ 1TB/ DVD+-R / WIN. ESSENTIALS 2012</t>
  </si>
  <si>
    <t>SER-568</t>
  </si>
  <si>
    <t>18846921</t>
  </si>
  <si>
    <t>SERVIDOR DELL POWEREDGE DE RACK R320 XEON E5-2407 2.4GHZ/ 8GB/ 3TB(2X1TB)/ DVD+-RW/ NO SISTEMA</t>
  </si>
  <si>
    <t>SER-569</t>
  </si>
  <si>
    <t>18846989</t>
  </si>
  <si>
    <t>SERVIDOR DELL POWEREDGE DE RACK R320 XEON E5-2407 2.4GHZ/ 8GB/ 3TB(3X1TB)/ DVD+-RW/ WIN STANDAR 2012</t>
  </si>
  <si>
    <t>SER-570</t>
  </si>
  <si>
    <t>18895492</t>
  </si>
  <si>
    <t xml:space="preserve">SERVIDOR DELL POWEREDGE DE TORRE T110II XEON E3-1230 3.3GHZ/ 8GB/ 2TB(2X1TB)/ DVD+-RW/NO SISTEMA </t>
  </si>
  <si>
    <t>SER-571</t>
  </si>
  <si>
    <t>18895469</t>
  </si>
  <si>
    <t xml:space="preserve">SERVIDOR DELL POWEREDGE DE TORRE T110II XEON E3-1230 3.3GHZ/ 4GB/ 1TB/ DVD+-RW/ NO SISTEMA </t>
  </si>
  <si>
    <t>SER-572</t>
  </si>
  <si>
    <t>18895534</t>
  </si>
  <si>
    <t>SERVIDOR DELL POWEREDGE DE TORRE T110II XEON E3-1230 3.3GHZ / 4GB/ 1TB/ DVD+-RW/WIN FOUNDATION 2012</t>
  </si>
  <si>
    <t>SER-573</t>
  </si>
  <si>
    <t>18663450</t>
  </si>
  <si>
    <t>SERVIDOR DELL POWEREDGE DE TORRE T320 XEON E5-2407 2.4GHZ/ 4GB/ 1TB/ DVD+-RW/ NO SISTEMA</t>
  </si>
  <si>
    <t>SER-574</t>
  </si>
  <si>
    <t>18685919</t>
  </si>
  <si>
    <t>SERVIDOR DELL POWEREDGE DE TORRE T320 XEON E5-2403 1.8GHZ / 8 GB / 2TB (2X1TB)/ DVD+-RW / NO SISTEMA</t>
  </si>
  <si>
    <t>SER-575</t>
  </si>
  <si>
    <t>18895546</t>
  </si>
  <si>
    <t>SERVIDOR DELL POWEREDGE DE TORRE T110II XEON E3-1230 3.3GHZ/ 8GG/ 2TB(2X1TB)/ DVD+-RW WIN FOUNDATION</t>
  </si>
  <si>
    <t>SER-576</t>
  </si>
  <si>
    <t>18753194</t>
  </si>
  <si>
    <t>SERVIDOR DELL POWEREDGE DE TORRE T320 XEON E5-2407 2.4GHZ/ 4GB/ 1TB/ DVD+-RW/ WIN ESSENTIALS 2012</t>
  </si>
  <si>
    <t>SER-577</t>
  </si>
  <si>
    <t>18753326</t>
  </si>
  <si>
    <t>SERVIDOR DELL POWEREDGE DE TORRE T320 XEON E5-2403 1.8GHZ/ 8GB/ 2TB(2X1TB)/ DVD+-RW/ ESSENTIALS 2012</t>
  </si>
  <si>
    <t>SWS-1838</t>
  </si>
  <si>
    <t>62895210</t>
  </si>
  <si>
    <t xml:space="preserve">WINDOWS SERVER ESSENTIALS 2012 R2 EDICION ROK DE DELL </t>
  </si>
  <si>
    <t>SWS-1839</t>
  </si>
  <si>
    <t>62895225</t>
  </si>
  <si>
    <t>WINDOWS SERVER STANDARD 2012 R2 EDICION ROK DE DELL</t>
  </si>
  <si>
    <t>SWS-1840</t>
  </si>
  <si>
    <t>62895245</t>
  </si>
  <si>
    <t xml:space="preserve">WINDOWS SERVER DATA CENTER 2012 R2 EDICION ROK DE DELL </t>
  </si>
  <si>
    <t>SWS-1841</t>
  </si>
  <si>
    <t>62895198</t>
  </si>
  <si>
    <t>WINDOWS SERVER FOUNDATION 2012 R2 EDICION ROK DE DELL</t>
  </si>
  <si>
    <t>AC-4435</t>
  </si>
  <si>
    <t>EL-994008</t>
  </si>
  <si>
    <t>MOCHILA EASY LINE GRIS/AMARILLO 14 PULGADAS</t>
  </si>
  <si>
    <t>AC-4436</t>
  </si>
  <si>
    <t>EL-994107</t>
  </si>
  <si>
    <t>MOCHILA EASY LINE CUADROS/GRIS 14 PULGADAS</t>
  </si>
  <si>
    <t>AC-4309</t>
  </si>
  <si>
    <t>PW101MI1U221</t>
  </si>
  <si>
    <t>PDU EATON (HORIZONTAL MOUNT MODEL) ENTRADA 5-15P SALIDA (12) 5-15R</t>
  </si>
  <si>
    <t>FR-1011</t>
  </si>
  <si>
    <t>9PX6KSP</t>
  </si>
  <si>
    <t>NO BREAK/UPS EATON 9PX 6 KVAS HV 208 INPUT /208 OUTPUT DOBLE CONVERSION SPLIT PHASE</t>
  </si>
  <si>
    <t>FR-1017</t>
  </si>
  <si>
    <t>5P1500</t>
  </si>
  <si>
    <t>NO BREAK/UPS EATON 5P1500, 1440W/1100V IN (1)5-15P OUT (8) 5-20R,</t>
  </si>
  <si>
    <t>FR-1018</t>
  </si>
  <si>
    <t>FK100AA0A0A0A0B</t>
  </si>
  <si>
    <t>NO BREAK/UPS EATON FERRUS FE7, 7 KVA/5 KW, 208V</t>
  </si>
  <si>
    <t>FR-1019</t>
  </si>
  <si>
    <t>BPE04BBM1A</t>
  </si>
  <si>
    <t>BYPASS DE MANTENIMIENTO EATON COMPATIBLE C/ FERRUPS 7KVA (BREAK BEFORE MAKE-MAINT BYPASS EXT SWICHT)</t>
  </si>
  <si>
    <t>FR-1030</t>
  </si>
  <si>
    <t>EBPS12F</t>
  </si>
  <si>
    <t>MODULO DE BATERIA EATON COMPATIBLE CON UPS EATON FERRUS 12.5</t>
  </si>
  <si>
    <t>FR-1031</t>
  </si>
  <si>
    <t>FM140AA0A0A0A0B</t>
  </si>
  <si>
    <t>NO BREAK EATON FERRUS FE 12.5 KVAS STANDAR/BATT/W/DVR</t>
  </si>
  <si>
    <t>FR-1038</t>
  </si>
  <si>
    <t>5SC1000</t>
  </si>
  <si>
    <t>NO BREAK EATON MOD 5SC1000, 1000V/700W 120V 5-15P(1) 5-15R(8)</t>
  </si>
  <si>
    <t>FR-1040</t>
  </si>
  <si>
    <t>9PX10KSP</t>
  </si>
  <si>
    <t>NO BREAK EATON 9PX 10KVAS ENT/208V/SAL/120/ HW (1) L6-30R, (2) L14-30R, HW</t>
  </si>
  <si>
    <t>FR-1048</t>
  </si>
  <si>
    <t>5S1500G</t>
  </si>
  <si>
    <t>NO BREAK EATON 5S 1500VA 230V CONECT  C14 ENTRADA (6)C13 INTERACTIVO</t>
  </si>
  <si>
    <t>FR-1049</t>
  </si>
  <si>
    <t>HRL12150WFR</t>
  </si>
  <si>
    <t>MODULO DE BATERIA INTERNA MARCA CSB MOD HRL12150WFR  VOLT 12 AMP 37 WATTS 150 PESO 11.75</t>
  </si>
  <si>
    <t>FR-1059</t>
  </si>
  <si>
    <t>103006479-6591</t>
  </si>
  <si>
    <t>NO BREAK EATON 9130 CAP/3000V/2700W/230V/230V/ ON LINE</t>
  </si>
  <si>
    <t>FR-1072</t>
  </si>
  <si>
    <t>9PXEBM360SP</t>
  </si>
  <si>
    <t>MODULO DE BATERIA EATON PARA MODELOS 9PX SP DE 8 Y 10 KVAS</t>
  </si>
  <si>
    <t>FR-605</t>
  </si>
  <si>
    <t>86704</t>
  </si>
  <si>
    <t>NO BREAK EATON EX1500TORRE/RACK1500VA/1350W USB/SNMP/ONLINE/120V</t>
  </si>
  <si>
    <t>NO BREAK EATON EX2200RT2U/2200VA/1650W/SEN/RACK/TORRE/USB/SNMP/ONLINE</t>
  </si>
  <si>
    <t>NO BREAK EATON NV800L/800VA480W/USB/PROTECTOR DE RED/4 CONTACTOS</t>
  </si>
  <si>
    <t>BANCO EXTERNO DE BATERIA EATON COMPATIBLE CON UPS MODELOS 5PX1000RT A 5PX2200RT</t>
  </si>
  <si>
    <t>FR-699</t>
  </si>
  <si>
    <t>103006448-6591</t>
  </si>
  <si>
    <t>NO BREAK EATON 9130/1000/900/RACK C/ENTRADA 5-15P C/SALIDA(6)5-15R/2U</t>
  </si>
  <si>
    <t>FR-794</t>
  </si>
  <si>
    <t>103006429-6591</t>
  </si>
  <si>
    <t>NO BREAK EATON 9130/2000/1800/TORRE/120V/5-20P(4)/L520R(1)/LCD/USB/ON-LINE/D-CONVERSION</t>
  </si>
  <si>
    <t>NO BREAK EATON 9PX 6 KVAS 6000V/5400W/ HV 208 INPUT /208 OUTPUT DOBLE CONVERSION FOMAT RACK O TORRE</t>
  </si>
  <si>
    <t>FR-816</t>
  </si>
  <si>
    <t>103006450-6591</t>
  </si>
  <si>
    <t>NO BREAK EATON 9130/2000/1800/RACK/120V/ON-LINE/2U/5-20P/(6)5-20R-(1)L5-20R</t>
  </si>
  <si>
    <t>FR-867</t>
  </si>
  <si>
    <t>9PXEBM240RT</t>
  </si>
  <si>
    <t>MODULO DE BATERIA MARCA EATON COMPATIBLE CON MOD 9PX DE 8 Y 11 KVAS</t>
  </si>
  <si>
    <t xml:space="preserve">BATERIA INTERNA PARA UPS/NO BREAK  (REEMPLAZO) 12 VOLTS/ 9 AMPERES / 34 WATTS </t>
  </si>
  <si>
    <t>FR-997</t>
  </si>
  <si>
    <t>5E2200USB-LA</t>
  </si>
  <si>
    <t>NO BREAK EATON 5E2200/2200V/1100W/ CONT/USB /120V/5-15R (6)</t>
  </si>
  <si>
    <t>NIC-1865</t>
  </si>
  <si>
    <t>116750225-001</t>
  </si>
  <si>
    <t>TARJETA PARA MONITOREO EATON ETHERNET/SMNP/HTTP COMPATIBLE CON UPS FERRUS 7KVAS</t>
  </si>
  <si>
    <t>LECTOR DE CODIGO DE BARRAS Y CODIGOS QR ,1D Y 2D LASER EC LINE, NEGRO, USB</t>
  </si>
  <si>
    <t>MINIPRINTER TERMICA EC LINE EC-PM-5895X-USB, AUTOCORTADOR, NEGRA, 58MM (2.28)</t>
  </si>
  <si>
    <t>MINIPRINTER TERMICA EC LINE EC-PM-80320-ETH, AUTOCORTADOR ETHERNET, NEGRA, 80MM (3.15)</t>
  </si>
  <si>
    <t>MINIPRINTER TERMICA EC LINE EC-PM-80330-ETH,+SERIAL+USB, NEGRA, AUTOCORTADOR, 80MM (3.15)</t>
  </si>
  <si>
    <t>MINIPRINT TERMICA EC LINE LUZYSONIDO ESP COCINA EC LINE  AUTOCUT ETH+SERIAL+USB OPC WIFI-BLUETOOT</t>
  </si>
  <si>
    <t>MINIPRINTER TERMICA EC LINE EC-PM-80320-P, AUTOCORTADOR, PARALELA, NEGRA</t>
  </si>
  <si>
    <t>MINIPRINTER TERMICA EC LINE EC-PM-80320-USB, AUTOCORTADOR, USB, NEGRA, 80 MM (3.15)</t>
  </si>
  <si>
    <t>MB ECS H61H2-MV S-1155/2XDDR3 1600/VGA/MICRO ATX</t>
  </si>
  <si>
    <t>MB ECS H81H3-M4 S-1150/2XDDR3 1600/VGA/HDMI/2XUSB 3.0/MICRO ATX</t>
  </si>
  <si>
    <t>MB ECS BAT-I CPU INTEGRADO J1800 2.41GHZ/1XSODIMM DDR3 1333/VGA/HDMI/1XUSB 3.0/MINI ITX</t>
  </si>
  <si>
    <t>MB ECS KAM1-I S-AM1/2XDDR3 1600/VGA/HDMI/2X SERIAL/2XUSB 3.0/MINI ITX</t>
  </si>
  <si>
    <t>MB ECS A58F2P-M4 S-FM2+ / 2XDDR3 1866(OC)/VGA/HDMI/RAID 0,1,10/MICRO ATX</t>
  </si>
  <si>
    <t>MB-774</t>
  </si>
  <si>
    <t>A68F2P-M4</t>
  </si>
  <si>
    <t>MB ECS A68F2P-M4 S-FM2+/2XDDR3 1866/VGA/HDMI/RAID 0,1,10/MICRO ATX</t>
  </si>
  <si>
    <t>AC-4399</t>
  </si>
  <si>
    <t>FREESTYL/ SNB358+</t>
  </si>
  <si>
    <t>PILA DE REMPLAZO ENGENIUS PARA TELEFONO FREESTYL 1 Y SN B358</t>
  </si>
  <si>
    <t>NIC-1329</t>
  </si>
  <si>
    <t>ENH200</t>
  </si>
  <si>
    <t>ACCESS POINT / CLIENT BRIDG ENGENIUS 802.11-N 150M 2.4GHZ EXTERNO DE 4000 MWATTS EIRP 10DBI INC.POE</t>
  </si>
  <si>
    <t>NIC-1331</t>
  </si>
  <si>
    <t>ENH202</t>
  </si>
  <si>
    <t>ACCESS POINT / CLIENT BRIDG ENGENIUS 802.11-N 300M 2.4GHZ EXTERNO DE 8000 MWATTS EIRP 10DBI INC.POE</t>
  </si>
  <si>
    <t>NIC-1348</t>
  </si>
  <si>
    <t>KIT-SN358</t>
  </si>
  <si>
    <t>TELEFONO ENGINIUS DE EXTRA LARGO ALCANCE, COBERTURA DE HASTA 15 KM CON ANTENA EXTERIOR CONECTADA</t>
  </si>
  <si>
    <t>NIC-1438</t>
  </si>
  <si>
    <t>SN-H358+</t>
  </si>
  <si>
    <t>TELEFONO INALAMBRICO DE ULTRA LARGO ALCANCE SENAO COMPATIBLE CON EL SISTEMA SN358+</t>
  </si>
  <si>
    <t>NIC-1521</t>
  </si>
  <si>
    <t>ENS500</t>
  </si>
  <si>
    <t>ACCESS POINT / CLIENT BRIDG ENGENIUS 802.11-N 300M 5.8GHZ EXTERNO 4000 MWATTS EIRP 10DBI INC.POE</t>
  </si>
  <si>
    <t>NIC-1661</t>
  </si>
  <si>
    <t>ESR600</t>
  </si>
  <si>
    <t>ACCES POINT, ROUTER ENGENIUS INALAMBRICO,EXTRA ALCANCE DUAL BAND 2.4/ 5. GHZ</t>
  </si>
  <si>
    <t>NIC-1696</t>
  </si>
  <si>
    <t>ERB300H</t>
  </si>
  <si>
    <t>REPETIDOR ENGENIUS AMPLIADOR INALaMBRICO N300 CON 4 PUERTOS</t>
  </si>
  <si>
    <t>NIC-1860</t>
  </si>
  <si>
    <t>EAP1750H</t>
  </si>
  <si>
    <t>ACCESS POINT / WDS BRIDGE/ WDS ACCES POINT/ ENGENIUS  11A/B/G/N/ AC DUAL BAND 1750MBPS  POE GIGABIT</t>
  </si>
  <si>
    <t>NIC-1863</t>
  </si>
  <si>
    <t>EAP900H</t>
  </si>
  <si>
    <t>ACCESS POINT/WDS BRIDGE/WDS ENGENIUS 11A/11B/11G/11N DUAL BAND 900MBS POE INTERIOR</t>
  </si>
  <si>
    <t>NIC-1885</t>
  </si>
  <si>
    <t>ENSTATION 5</t>
  </si>
  <si>
    <t>ACCESS POINT/CLIENTE BRIDGE ENGENIUS INALAMBRICO N300 DE ALTA-POTENCIA, 5 GHZ PARA EXTERIORES</t>
  </si>
  <si>
    <t>NIC-1888</t>
  </si>
  <si>
    <t>ENH710EXT</t>
  </si>
  <si>
    <t xml:space="preserve">ACCESS POINT ENGENIUS EXTERIOR DOBLE BANDA  2.4 GHZ Y 5 GHZ BANDA N600 POE </t>
  </si>
  <si>
    <t>NIC-1889</t>
  </si>
  <si>
    <t>EWS360AP</t>
  </si>
  <si>
    <t>ACCESS POINT ENGENIUS ADMINISTRABLE INALaMBRICO AC1750 DE LA SERIE NEUTRoN BANDA-DUAL DE INTERIOR</t>
  </si>
  <si>
    <t>NIC-1890</t>
  </si>
  <si>
    <t>ENH900EXT</t>
  </si>
  <si>
    <t>ACCESS POINT ENGENIUS N900 ALTA POTENCIA,LARGO ALCANCE,3X3 REFORZADO, BANDA DUAL 2.4 Y 5GHZ EXTERIOR</t>
  </si>
  <si>
    <t>NIC-1891</t>
  </si>
  <si>
    <t>ENSTATION 2</t>
  </si>
  <si>
    <t>ACCESS POINT/CLIENTE BRIDGE ENGENIUS  INALaMBRICO N300  LARGA-DISTANCIA DE 2,4 GHZ PARA EXTERIOR</t>
  </si>
  <si>
    <t>NIC-1896</t>
  </si>
  <si>
    <t>EWS5912FP</t>
  </si>
  <si>
    <t>SWITCH ADMINISTRADO REMOTO ENGENIUS 8 PUERTOS GIGABIT POE+ DE LA SERIE NEUTRoN L2 POE X 8</t>
  </si>
  <si>
    <t>NIC-1897</t>
  </si>
  <si>
    <t>EWS7952FP</t>
  </si>
  <si>
    <t>SWITCH ADMINISTRABLE REMOTO ENGENIUS 48 PUERTOS GIGABIT POE+ CON 4 PUERTOS SFP DE LA SERIE NEUTRo</t>
  </si>
  <si>
    <t>NIC-1898</t>
  </si>
  <si>
    <t>EPG5000</t>
  </si>
  <si>
    <t>PUERTA DE ENLACE ENGENIUS IOT ( INTERNET DE LAS COSAS ) INTELIGENTE BANDA DUAL AC 1750 PUERTO USB</t>
  </si>
  <si>
    <t>NIC-1899</t>
  </si>
  <si>
    <t>EWS860AP</t>
  </si>
  <si>
    <t>ACCESS POINT ADMINISTRADO ENGENIUS AC1750 BANDA DUAL PARA EXTERIORES DE LA SERIE NEUTRoN</t>
  </si>
  <si>
    <t>NIC-1900</t>
  </si>
  <si>
    <t>EWS320AP</t>
  </si>
  <si>
    <t>ACCESS POINT ADMINISTRABLE ENGENIUS INALaMBRICO N900 BANDA DUAL DE LA SERIE NEUTRoN DE INTERIOR</t>
  </si>
  <si>
    <t>NIC-1903</t>
  </si>
  <si>
    <t>EGS7252FP</t>
  </si>
  <si>
    <t>SWITCH ENGENIUS 48 PUERTOS GIGABIT POE+ L2 C/4 PUERTOS VELOCIDAD-DUAL (CONSULTAR TIEMPOS DE ENTREGA)</t>
  </si>
  <si>
    <t>NIC-1934</t>
  </si>
  <si>
    <t>ENH220EXT</t>
  </si>
  <si>
    <t>AP ENGENIUS, 2.4GHZ, N300MBPS, 800MW, 2 PUERTOS GIGABIT, 2 ANT 5 (CONSULTAR TIEMPOS DE ENTREGA)</t>
  </si>
  <si>
    <t>NIC-1935</t>
  </si>
  <si>
    <t>ENS1200</t>
  </si>
  <si>
    <t>ACCESS POINT ENGENIUS 2.4 GHZ 300MBPS, 5.8 GHZ 900MBPS, POE, 27 DBM, 2 PUERTO LAN, OMNI</t>
  </si>
  <si>
    <t>NIC-1939</t>
  </si>
  <si>
    <t>EUB1200AC</t>
  </si>
  <si>
    <t>TARJETA DE RED USB ENGENIUS AC1200 INALAMBRICA, DUAL BAND 2.4-5 GHZ, USB 3.0, WIN 7, VISTA, XP, 2000</t>
  </si>
  <si>
    <t>NIC-1949</t>
  </si>
  <si>
    <t>EPG600</t>
  </si>
  <si>
    <t>ROUTER ENGENIUS, 2,4 GHZ Y 5 GHZ2, 2 RJ11, 4 GIGABIT, 1 GIGABIT WAN, 300 MBPS, WPA / WPA2</t>
  </si>
  <si>
    <t>TELEFONO ENGENIUS EXTRA ALCANCE  800 MTS  SIN ANTENA EXTERIOR INCLUIDA (CONSULTAR TIEMPO DE ENTREGA)</t>
  </si>
  <si>
    <t>AC-3966</t>
  </si>
  <si>
    <t>V13H010L78</t>
  </si>
  <si>
    <t>LAMPARA EPSON P/VIDEOPROYECTOR POWERLITE S18+/X24+/W18+/HC730HD/HC2000/HC2030</t>
  </si>
  <si>
    <t>AC-4384</t>
  </si>
  <si>
    <t>V13H010L15</t>
  </si>
  <si>
    <t>LAMPARA EPSON P/VIDEOPROYECTOR  600P/800P/810P</t>
  </si>
  <si>
    <t>AC-4431</t>
  </si>
  <si>
    <t>V12H548006</t>
  </si>
  <si>
    <t>GAFAS EPSON 3D HOME CINEMA W16 / 750HD / 2000 / 2030 / 3020+ / 5020 UB /6020UB / 4030 / 5030UB /6030</t>
  </si>
  <si>
    <t>AC-4535</t>
  </si>
  <si>
    <t>V13H010L80</t>
  </si>
  <si>
    <t>LAMPARA EPSON PARA VIDEOPROYECTOR BRIGHTLINK 585WI+/595WI+</t>
  </si>
  <si>
    <t>AC-4543</t>
  </si>
  <si>
    <t>V13H010L75</t>
  </si>
  <si>
    <t>LAMPARA EPSON PARA VIDEOPROYECTOR POWERLITE 1945W/1960/1965</t>
  </si>
  <si>
    <t>CN-1025</t>
  </si>
  <si>
    <t>T580A00</t>
  </si>
  <si>
    <t>CARTUCHO EPSON MAGENTA VIVID P/STYLUS PRO 3880</t>
  </si>
  <si>
    <t>CN-1026</t>
  </si>
  <si>
    <t>T580B00</t>
  </si>
  <si>
    <t>CARTUCHO EPSON MAGENTA VIVID LIGHT P/STYLUS PRO 3880</t>
  </si>
  <si>
    <t>CN-1244</t>
  </si>
  <si>
    <t>T636200</t>
  </si>
  <si>
    <t>CARTUCHO EPSON CYAN STYLUS PRO 7900/9900/7700/9700 (700 ML)</t>
  </si>
  <si>
    <t>CN-1245</t>
  </si>
  <si>
    <t>T636400</t>
  </si>
  <si>
    <t>CARTUCHO EPSON AMARILLO STYLUS PRO7900/9900/7700/9700 700ML</t>
  </si>
  <si>
    <t>CN-1246</t>
  </si>
  <si>
    <t>T636500</t>
  </si>
  <si>
    <t>CARTUCHO EPSON CYAN LIGHT STYLUS PRO 7900/9900 (700 ML)</t>
  </si>
  <si>
    <t>CN-1365</t>
  </si>
  <si>
    <t>T543100</t>
  </si>
  <si>
    <t>CARTUCHO EPSON NEGRO 4000/7600/9600 (110ML)</t>
  </si>
  <si>
    <t>CN-1366</t>
  </si>
  <si>
    <t>T543700</t>
  </si>
  <si>
    <t>CARTUCHO EPSON NEGRO LIGHT 4000/7600/9600 (110ML)</t>
  </si>
  <si>
    <t>CN-1368</t>
  </si>
  <si>
    <t>T543400</t>
  </si>
  <si>
    <t>CARTUCHO EPSON AMARILLO 4000/7600/9600 (110ML)</t>
  </si>
  <si>
    <t>CN-1404</t>
  </si>
  <si>
    <t>T096120</t>
  </si>
  <si>
    <t>CARTUCHO EPSON NEGRO PHOTO P/R2880 96</t>
  </si>
  <si>
    <t>CN-1405</t>
  </si>
  <si>
    <t>T096220</t>
  </si>
  <si>
    <t>CARTUCHO EPSON CYAN P/R2880 96</t>
  </si>
  <si>
    <t>CN-1406</t>
  </si>
  <si>
    <t>T096320</t>
  </si>
  <si>
    <t>CARTUCHO EPSON VIVID MAGENTA P/R2880 96</t>
  </si>
  <si>
    <t>CN-1407</t>
  </si>
  <si>
    <t>T096420</t>
  </si>
  <si>
    <t>CARTUCHO EPSON AMARILLO P/R2880 96</t>
  </si>
  <si>
    <t>CN-2625</t>
  </si>
  <si>
    <t>T159820</t>
  </si>
  <si>
    <t>CARTUCHO EPSON NEGRO MATTE MODELO 159 PARA PHOTO R2000</t>
  </si>
  <si>
    <t>CN-2626</t>
  </si>
  <si>
    <t>T159120</t>
  </si>
  <si>
    <t>CARTUCHO EPSON NEGRO PHOTO MODELO 159 PARA PHOTO R2000</t>
  </si>
  <si>
    <t>CN-2627</t>
  </si>
  <si>
    <t>T159420</t>
  </si>
  <si>
    <t>CARTUCHO EPSON AMARILLO MODELO 159 PARA PHOTO R2000</t>
  </si>
  <si>
    <t>CN-2628</t>
  </si>
  <si>
    <t>T159220</t>
  </si>
  <si>
    <t>CARTUCHO EPSON CYAN MODELO 159 PARA PHOTO R2000</t>
  </si>
  <si>
    <t>CN-2629</t>
  </si>
  <si>
    <t>T159720</t>
  </si>
  <si>
    <t>CARTUCHO EPSON ROJO MODELO 159 PARA PHOTO R2000</t>
  </si>
  <si>
    <t>CN-2630</t>
  </si>
  <si>
    <t xml:space="preserve"> T159320</t>
  </si>
  <si>
    <t>CARTUCHO EPSON MAGENTA MODELO 159 PARA PHOTO R2000</t>
  </si>
  <si>
    <t>CN-2633</t>
  </si>
  <si>
    <t>T159920</t>
  </si>
  <si>
    <t>CARTUCHO EPSON NARANJA MODELO 159 PARA PHOTO R2000</t>
  </si>
  <si>
    <t>CN-2650</t>
  </si>
  <si>
    <t>T692200</t>
  </si>
  <si>
    <t xml:space="preserve">CARTUCHO EPSON STYLUS ULTRACHROME XD CYAN T692200 PARA SERIE T (110ML) </t>
  </si>
  <si>
    <t>CN-2651</t>
  </si>
  <si>
    <t>T692300</t>
  </si>
  <si>
    <t xml:space="preserve">CARTUCHO EPSON STYLUS ULTRACHROME XD MAGENTA T692300 PARA SERIE T (110ML) </t>
  </si>
  <si>
    <t>CN-2652</t>
  </si>
  <si>
    <t>T692400</t>
  </si>
  <si>
    <t xml:space="preserve">CARTUCHO EPSON STYLUS ULTRACHROME XD AMARILLO T692200 PARA SERIE T (110ML) </t>
  </si>
  <si>
    <t>CN-2653</t>
  </si>
  <si>
    <t>T692100</t>
  </si>
  <si>
    <t xml:space="preserve">CARTUCHO EPSON STYLUS ULTRACHROME XD NEGRO PHOTO T692100 PARA SERIE T (110ML) </t>
  </si>
  <si>
    <t>CN-2684</t>
  </si>
  <si>
    <t>T619300</t>
  </si>
  <si>
    <t>KIT DE MANTENIMIENTO EPSON PARA EQUIPOS DE INYECCION</t>
  </si>
  <si>
    <t>CN-2685</t>
  </si>
  <si>
    <t>T692500</t>
  </si>
  <si>
    <t>CARTUCHO EPSON STYLUS NEGRO SERIE T  (100 ML)</t>
  </si>
  <si>
    <t>CN-2686</t>
  </si>
  <si>
    <t>T159020</t>
  </si>
  <si>
    <t>OPTIMIZADOR EPSON DE BRILLO PARA R2000</t>
  </si>
  <si>
    <t>CN-2687</t>
  </si>
  <si>
    <t>7762L</t>
  </si>
  <si>
    <t>CINTA EPSON PARA LQ 670/LQ 680 PRO/ 860/ 2500/ 2550 (EQUIVALENTE S015016)</t>
  </si>
  <si>
    <t>CN-2748</t>
  </si>
  <si>
    <t>LC-4TBN9</t>
  </si>
  <si>
    <t>CINTA EPSON PARA ROTULADORA LW300/LW400 ,12 MM (1/2), NEGRO/TRANSPARENTE</t>
  </si>
  <si>
    <t>CN-2782</t>
  </si>
  <si>
    <t>T087020</t>
  </si>
  <si>
    <t>OPTIMIZADOR DE BRILLO EPSON MODELO 87 PARA PHOTO R1900</t>
  </si>
  <si>
    <t>CN-2793</t>
  </si>
  <si>
    <t>T087220</t>
  </si>
  <si>
    <t>CARTUCHO EPSON 87 CYAN PARA PHOTO R1900</t>
  </si>
  <si>
    <t>CN-2794</t>
  </si>
  <si>
    <t>T087320</t>
  </si>
  <si>
    <t>CARTUCHO EPSON 87 MAGENTA PARA PHOTO R1900</t>
  </si>
  <si>
    <t>CN-2795</t>
  </si>
  <si>
    <t>T087420</t>
  </si>
  <si>
    <t>CARTUCHO EPSON 87 AMARILLO PARA PHOTO R1900</t>
  </si>
  <si>
    <t>CN-2796</t>
  </si>
  <si>
    <t>T087720</t>
  </si>
  <si>
    <t>CARTUCHO EPSON 87 ROJO PARA PHOTO R1900</t>
  </si>
  <si>
    <t>CN-2797</t>
  </si>
  <si>
    <t>T087920</t>
  </si>
  <si>
    <t>CARTUCHO EPSON 87 NARANJA PARA PHOTO R1900</t>
  </si>
  <si>
    <t>CN-2798</t>
  </si>
  <si>
    <t>T087820</t>
  </si>
  <si>
    <t>CARTUCHO EPSON 87 NEGRO MATTE PARA PHOTO R1900</t>
  </si>
  <si>
    <t>CN-2799</t>
  </si>
  <si>
    <t>T087120</t>
  </si>
  <si>
    <t>CARTUCHO EPSON 87 NEGRO PARA PHOTO R1900</t>
  </si>
  <si>
    <t>CN-2818</t>
  </si>
  <si>
    <t>S042303</t>
  </si>
  <si>
    <t>PAPEL EPSON COLD PRESS NATURAL 17 X 50  ROLLO</t>
  </si>
  <si>
    <t>CN-2819</t>
  </si>
  <si>
    <t>S042079</t>
  </si>
  <si>
    <t>PAPEL EPSON PREMIUM LUSTE PHOTO 260 16X100 ROLLO</t>
  </si>
  <si>
    <t>CN-2820</t>
  </si>
  <si>
    <t>T296120-AL</t>
  </si>
  <si>
    <t>CARTUCHO EPSON NEGRO MODELO 296, PARA XP-231, XP-431</t>
  </si>
  <si>
    <t>CN-2821</t>
  </si>
  <si>
    <t>T296320-AL</t>
  </si>
  <si>
    <t>CARTUCHO EPSON MAGENTA MODELO 296, PARA XP-231, XP-431</t>
  </si>
  <si>
    <t>CN-2822</t>
  </si>
  <si>
    <t>T296420-AL</t>
  </si>
  <si>
    <t>CARTUCHO EPSON AMARILLO MODELO 296, PARA XP-231, XP-431</t>
  </si>
  <si>
    <t>CN-2823</t>
  </si>
  <si>
    <t>T296220-AL</t>
  </si>
  <si>
    <t>CARTUCHO EPSON CYAN MODELO 296, PARA XP-231, XP-431</t>
  </si>
  <si>
    <t>CN-2824</t>
  </si>
  <si>
    <t>T297120-AL</t>
  </si>
  <si>
    <t>CARTUCHO EPSON NEGRO MODELO 297 ALTA CAPACIDAD, PARA XP-231, XP-431</t>
  </si>
  <si>
    <t>CN-571</t>
  </si>
  <si>
    <t>T543300</t>
  </si>
  <si>
    <t>CARTUCHO EPSON MAGENTA P/STYLUS PRO 4000/7600/9600</t>
  </si>
  <si>
    <t>CN-573</t>
  </si>
  <si>
    <t>T543500</t>
  </si>
  <si>
    <t>CARTUCHO EPSON CYAN LIGHT P/STYLUS PRO 4000/7600/9600</t>
  </si>
  <si>
    <t>CN-574</t>
  </si>
  <si>
    <t>T543600</t>
  </si>
  <si>
    <t>CARTUCHO EPSON MAGENTA LIGHT STYLUS PRO4000/7600/9600</t>
  </si>
  <si>
    <t>CN-675</t>
  </si>
  <si>
    <t>T606900</t>
  </si>
  <si>
    <t>CARTUCHO EPSON GRIS LIGHT STY PRO4800/4880(220 ML)</t>
  </si>
  <si>
    <t>CN-817</t>
  </si>
  <si>
    <t>T580100</t>
  </si>
  <si>
    <t>CARTUCHO EPSON T580100 NEGRO PHOTO P/STYLUS PRO 3800/3880</t>
  </si>
  <si>
    <t>CN-818</t>
  </si>
  <si>
    <t>T580200</t>
  </si>
  <si>
    <t>CARTUCHO EPSON CYAN PHOTO P/STYLUS PRO 3800/3880.</t>
  </si>
  <si>
    <t>CN-819</t>
  </si>
  <si>
    <t>T580300</t>
  </si>
  <si>
    <t>CARTUCHO EPSON MAGENTA PHOTO P/STYLUS PRO 3800</t>
  </si>
  <si>
    <t>CN-820</t>
  </si>
  <si>
    <t>T580400</t>
  </si>
  <si>
    <t>CARTUCHO EPSON AMARILLO PHOTO P/STYLUS PRO 3800/3880.</t>
  </si>
  <si>
    <t>CN-821</t>
  </si>
  <si>
    <t>T580500</t>
  </si>
  <si>
    <t>CARTUCHO EPSON CYAN LIGHT P/STYLUS PRO 3800/3880</t>
  </si>
  <si>
    <t>CN-822</t>
  </si>
  <si>
    <t>T580600</t>
  </si>
  <si>
    <t>CARTUCHO EPSON MAGENTA LIGHT P/STYLUS PRO 3800</t>
  </si>
  <si>
    <t>CN-823</t>
  </si>
  <si>
    <t>T580700</t>
  </si>
  <si>
    <t>CARTUCHO EPSON T580700 NEGRO LIGHT P/STYLUS PRO 3800/3880</t>
  </si>
  <si>
    <t>CN-824</t>
  </si>
  <si>
    <t>T580800</t>
  </si>
  <si>
    <t>CARTUCHO EPSON T580800 NEGRO MATE P/STYLUS PRO 3800/3880</t>
  </si>
  <si>
    <t>CN-825</t>
  </si>
  <si>
    <t>T580900</t>
  </si>
  <si>
    <t>CARTUCHO EPSON T580900 NEGRO LIGHT LIGHT P/STYLUS PRO 3800/3880</t>
  </si>
  <si>
    <t>NIC-1929</t>
  </si>
  <si>
    <t>V12H005M09</t>
  </si>
  <si>
    <t>TARJETA DE RED USB EPSON WIRELESS PARA S18/X21/W17/W18/98/99W/955</t>
  </si>
  <si>
    <t>NIC-1938</t>
  </si>
  <si>
    <t>B12B808441</t>
  </si>
  <si>
    <t>TARJETA DE RED EPSON PARA DS-510 /520/560/760/860</t>
  </si>
  <si>
    <t>PR-1334</t>
  </si>
  <si>
    <t>SP11880K3</t>
  </si>
  <si>
    <t>PLOTTER EPSON STYLUS PRO 11880, 64 PULGADAS (162.56 CM), USB Y TARJETA RED, 2880X1440 PPP, 9 TINTAS</t>
  </si>
  <si>
    <t>PR-1365</t>
  </si>
  <si>
    <t>C31C514653</t>
  </si>
  <si>
    <t>MINIPRINTER EPSON TM-U220B-653, MATRICIAL,NEGRA, SERIAL, AUTOCORTADOR</t>
  </si>
  <si>
    <t>PR-1373</t>
  </si>
  <si>
    <t>C31C283012</t>
  </si>
  <si>
    <t>MINIPRINTER EPSON TM-U675-012, MATRICIAL,BLANCA, SERIAL, AUDITORIA, VALIDACION, SIN FUENTE PODER</t>
  </si>
  <si>
    <t>PR-1729</t>
  </si>
  <si>
    <t>SCT5270SR</t>
  </si>
  <si>
    <t>PLOTTER EPSON SURE COLOR T5270, 36 PULGADAS (91.44 CM) , RED Y USB, 5 TINTAS, 2.880 X 1.440 PPP</t>
  </si>
  <si>
    <t>PR-1730</t>
  </si>
  <si>
    <t>SCT7270SR</t>
  </si>
  <si>
    <t>PLOTTER EPSON SURE COLOR T7270, 44 PULGADAS (111.76 CM), USB Y TARJETA RED, 2880 X 1440 PPP</t>
  </si>
  <si>
    <t>PR-1731</t>
  </si>
  <si>
    <t>SCT3270SR</t>
  </si>
  <si>
    <t>PLOTTER EPSON SURE COLOR T3270, 24 PULGADAS (60.96 CM), USB Y TARJETA RED, 2880 X 1440 PPP</t>
  </si>
  <si>
    <t>PR-1753</t>
  </si>
  <si>
    <t>C11CE53301</t>
  </si>
  <si>
    <t>MULTIFUNCIONAL EPSON L565, 33PPM N,15PPM C, USB, WI FI, ADF, TINTA CONTINUA, ECOTANK</t>
  </si>
  <si>
    <t>PR-1757</t>
  </si>
  <si>
    <t>C11CE57301</t>
  </si>
  <si>
    <t>IMPRESORA EPSON L310, 33PPM N ,15PPM C, USB, TINTA CONTINUA, ECOTANK</t>
  </si>
  <si>
    <t>PR-1760</t>
  </si>
  <si>
    <t>SP4900HDR</t>
  </si>
  <si>
    <t>PLOTTER EPSON STYLUS PRO 4900, 17 PULGADAS (43.18 CM), USB Y RED, 2.880 X 1.440 PPP</t>
  </si>
  <si>
    <t>PR-1761</t>
  </si>
  <si>
    <t>SCT7270DR</t>
  </si>
  <si>
    <t xml:space="preserve">PLOTTER EPSON SURE COLOR T7270 DOBLE ROLLO, 44 PULGADAS (111.76 CM), USB Y TARJETA RED, </t>
  </si>
  <si>
    <t>PR-1763</t>
  </si>
  <si>
    <t>C11CE54301</t>
  </si>
  <si>
    <t>MULTIFUNCIONAL EPSON L365, 33 PPM N, 15 PPM C, USB, WI FI, ECOTANK</t>
  </si>
  <si>
    <t>PR-1764</t>
  </si>
  <si>
    <t>C11CE21201</t>
  </si>
  <si>
    <t>IMPRESORA EPSON P600, USB, RED, WI-FI, CD/DVD, 5760 X 1440 PPP, A3+, HOJAS/ROLLO</t>
  </si>
  <si>
    <t>PR-1768</t>
  </si>
  <si>
    <t>C11CE56301</t>
  </si>
  <si>
    <t>MULTIFUNCIONAL TINTA CONTINUA EPSON L220, 27 PPM NEGRO, 15 PPM COLOR, USB, ECOTANK</t>
  </si>
  <si>
    <t>PR-1769</t>
  </si>
  <si>
    <t>C31CB25612</t>
  </si>
  <si>
    <t>MINIPRINTER EPSON TM-H6000IV-614, MHIBRIDA, NEGRA, U06, USB, CERTIFICACION, MICR Y ENDOSO</t>
  </si>
  <si>
    <t>PR-1778</t>
  </si>
  <si>
    <t>C31CB25A8771</t>
  </si>
  <si>
    <t>MINIPRINTER EPSON TM-H6000III-023,HIBRIDA,NEGRA, SERIAL + USB ,RECIBO Y CERTIFICACION, SIN FUENTE</t>
  </si>
  <si>
    <t>PR-1784</t>
  </si>
  <si>
    <t>C11CE61301</t>
  </si>
  <si>
    <t>MULTIFUNCIONAL DE INYECCION EPSON EXPRESSION XP-231 26 PPM N, 13 PPM C, USB, WIFI</t>
  </si>
  <si>
    <t>PR-1785</t>
  </si>
  <si>
    <t>C11CE59301</t>
  </si>
  <si>
    <t>MULTIFUNCIONAL DE INYECCION EPSON EXPRESSION XP-431,33PPM N,15PPM C, USB/WI FI, LCD, LECTOR MEMORIAS</t>
  </si>
  <si>
    <t>PR-1793</t>
  </si>
  <si>
    <t>SCP7000SE</t>
  </si>
  <si>
    <t>PLOTTER EPSON STYLUS PRO 7000SE, 24 PULGADAS (60.96 CM), USB Y TARJETA RED</t>
  </si>
  <si>
    <t>PR-1794</t>
  </si>
  <si>
    <t>SCP8000SE</t>
  </si>
  <si>
    <t>PLOTTER EPSON STYLUS PRO P8000, 44 PULGADAS (111.76 CM), USB Y TARJETA RED, 2880 X 1440 PPP</t>
  </si>
  <si>
    <t>PR-1795</t>
  </si>
  <si>
    <t>SCP6000SE</t>
  </si>
  <si>
    <t>PLOTTER EPSON STYLUS P6000, 24 PULGADAS (60.96 CM), RED Y TARJETA RED, 2.880 X 1.440 PPP</t>
  </si>
  <si>
    <t>PR-1796</t>
  </si>
  <si>
    <t>SCP9000SE</t>
  </si>
  <si>
    <t>PLOTTER EPSON STYLUS PRO 9000, 44 PULGADAS (111.76 CM), USB Y TARJETA RED, 2880 X 1440 PPP</t>
  </si>
  <si>
    <t>PR-466</t>
  </si>
  <si>
    <t>C31C516153</t>
  </si>
  <si>
    <t>MINIPRINTER EPSON TM-U220PA-153, MATRICIAL, NEGRA, PARALELA, AUTOCORTADOR, AUDITORIA</t>
  </si>
  <si>
    <t>PR-945</t>
  </si>
  <si>
    <t>C31CA85814</t>
  </si>
  <si>
    <t>MINIPRINTER EPSON TM-T88V-814, PARALELA BLANCA</t>
  </si>
  <si>
    <t>SC-137</t>
  </si>
  <si>
    <t>E11000XL-GA</t>
  </si>
  <si>
    <t>SCANNER EPSON EXPRESSION 11000XLGA, 2400X4800 DPI ,48 BITS, USB, DOBLE CARTA, A3</t>
  </si>
  <si>
    <t>SC-139</t>
  </si>
  <si>
    <t>B11B207232</t>
  </si>
  <si>
    <t>SCANNER EPSON V370 PHOTO, 4800 X 9600 DPI, 48BITS ,USB ,UNIDAD DE TRANSPARENCIAS FOTO</t>
  </si>
  <si>
    <t>SC-163</t>
  </si>
  <si>
    <t>B11B221201</t>
  </si>
  <si>
    <t>SCANNER EPSON DS-560,WIRELESS, 600 DPI, 24 BITS, USB, ADF, TARJETAS</t>
  </si>
  <si>
    <t>SC-165</t>
  </si>
  <si>
    <t>B11B222202</t>
  </si>
  <si>
    <t>SCANNER EPSON WORKFORCE DS-760, 600 DPI, 48 BITS, USB, ADF</t>
  </si>
  <si>
    <t>SC-166</t>
  </si>
  <si>
    <t>B11B231201</t>
  </si>
  <si>
    <t>SCANNER EPSON PERFECTION V19 PHOTO, 4800 X 9600 DPI, 48BITS ,USB</t>
  </si>
  <si>
    <t>SC-167</t>
  </si>
  <si>
    <t>B11B223201</t>
  </si>
  <si>
    <t>SCANNER EPSON PERFECTION V800 PRO, 6400 X 9600 DPI, 48 BITS, USB ,UNIDAD DE TRANSPARENCIAS FOTO</t>
  </si>
  <si>
    <t>SC-168</t>
  </si>
  <si>
    <t>B11B234201</t>
  </si>
  <si>
    <t>SCANNER EPSON DS-520, 600 DPI, 48 BITS, USB, ADF, TARJETAS</t>
  </si>
  <si>
    <t>SC-170</t>
  </si>
  <si>
    <t>B11B222201</t>
  </si>
  <si>
    <t>SCANNER EPSON DS-860, 600 DPI, 48 BITS, USB, ADF, TARJETAS</t>
  </si>
  <si>
    <t>VP-263</t>
  </si>
  <si>
    <t>V11H265920</t>
  </si>
  <si>
    <t>VIDEOPROYECTOR EPSON POWERLITE PRO Z8050WNL, WXGA, 7000 LUMENES,RED, 3LCD ,SIN LENTE</t>
  </si>
  <si>
    <t>VP-396</t>
  </si>
  <si>
    <t>V11H546021</t>
  </si>
  <si>
    <t>VIDEOPROYECTOR EPSON POWERLITE G5910, XGA, 5200 LUMENES, RED, WI-FI OPCIONAL, 3LCD ,</t>
  </si>
  <si>
    <t>VP-468</t>
  </si>
  <si>
    <t>V11H683020</t>
  </si>
  <si>
    <t>VIDEOPROYECTOR EPSON POWERLITE 955WH, WXGA, 3200 LUMENES, WI FI OPCIONAL, 3 LCD</t>
  </si>
  <si>
    <t>VP-489</t>
  </si>
  <si>
    <t>V11H619020</t>
  </si>
  <si>
    <t>VIDEOPROYECTOR EPSON POWERLITE 1985WU, WUXGA, 4800 LUMENES, MIRACAST, WIDI, 3LCD, HDMI</t>
  </si>
  <si>
    <t>VP-490</t>
  </si>
  <si>
    <t>V11H686020</t>
  </si>
  <si>
    <t>VIDEOPROYECTOR EPSON POWERLITE 99WH, WXGA, 3000 LUMENES, RED, WI-FI OPCIONAL, 3LCD, HDMI</t>
  </si>
  <si>
    <t>VP-491</t>
  </si>
  <si>
    <t>V11H651021</t>
  </si>
  <si>
    <t>VIDEOPROYECTOR EPSON HOME CINEMA 3510, FULL HD, 2500 LUMENES, HDMI, 3LCD , 3D (INCLUYE 2 LENTES)</t>
  </si>
  <si>
    <t>VP-492</t>
  </si>
  <si>
    <t>V11H654021</t>
  </si>
  <si>
    <t>VIDEOPROYECTOR EPSON POWERLITE W28+, WXGA, 3000 LUMENES, WI FI, QR, 3LCD, HDMI</t>
  </si>
  <si>
    <t>VP-496</t>
  </si>
  <si>
    <t>V11H670020</t>
  </si>
  <si>
    <t>VIDEOPROYECTOR EPSON POWERLITE BRIGHTLINK 536WI +, WXGA,3400 LUMENES,RED,3LCD,INTERACTIVO</t>
  </si>
  <si>
    <t>VP-502</t>
  </si>
  <si>
    <t>V11H691020</t>
  </si>
  <si>
    <t>VIDEOPROYECTOR EPSON POWERLITE X29+, XGA, 3000 LUMENES,WI FI OPCIONAL ,3LCD, HDMI, 10000 HRS LAMPARA</t>
  </si>
  <si>
    <t>VP-503</t>
  </si>
  <si>
    <t>V11H682020</t>
  </si>
  <si>
    <t>VP-505</t>
  </si>
  <si>
    <t>V11H690020</t>
  </si>
  <si>
    <t>VIDEOPROYECTOR EPSON POWERLITE W29, WXGA, 3000 LUMENES, WI FI(OPCIONAL),3LCD,HDMI,LAMPARA 10000 HRS</t>
  </si>
  <si>
    <t>VP-536</t>
  </si>
  <si>
    <t>V11H606820</t>
  </si>
  <si>
    <t>VIDEOPROYECTOR EPSON POWERLITE PRO Z11005NL, XGA, 11000 LUMENES,HD BASE T, PORTRAIT, 3LCD ,SIN LENTE</t>
  </si>
  <si>
    <t>VP-537</t>
  </si>
  <si>
    <t>V11H672020</t>
  </si>
  <si>
    <t>VIDEOPROYECTOR EPSON POWERLITE 525W, WXGA,2800 LUMENES,RED,3LCD,HDMI,TIRO CORTO</t>
  </si>
  <si>
    <t>VP-538</t>
  </si>
  <si>
    <t>V11H610820</t>
  </si>
  <si>
    <t>VIDEOPROYECTOR EPSON POWERLITE PRO Z10005WNL, WXGA, 10000 LUMENES,HD BASE T, PORTRAI, 3LCD ,SIN LENT</t>
  </si>
  <si>
    <t>VP-543</t>
  </si>
  <si>
    <t>V11H692020</t>
  </si>
  <si>
    <t>VIDEOPROYECTOR EPSON POWERLITE X27+, XGA, 2700 LUMENES,WI FI OPCIONAL ,3LCD, HDMI,</t>
  </si>
  <si>
    <t>ESET ENDPOINT SECURITY, 1 A?O, 5-10 USR, LIC ELECTRONICO</t>
  </si>
  <si>
    <t>SWS-1809</t>
  </si>
  <si>
    <t>TMESET-022GOB</t>
  </si>
  <si>
    <t>ESET ENDPOINT SECURITY, 1 A?O, 100-249 USR, LIC ELECTRONICO GOB/EDU</t>
  </si>
  <si>
    <t>SWS-1811</t>
  </si>
  <si>
    <t>TMESET-053</t>
  </si>
  <si>
    <t>ESET SECURE ENTERPRISE, 2 A?OS, 100 A 249 USUARIOS, LICENCIAMIENTO ELECTRONICO</t>
  </si>
  <si>
    <t>SWS-1814</t>
  </si>
  <si>
    <t>TMESET-0211002</t>
  </si>
  <si>
    <t>ESET ENDPOINT ANTIVIRUS (NOD32), 2 A?OS, 100-249 USUARIOS, LIC ELECTRONICO</t>
  </si>
  <si>
    <t>SWS-1845</t>
  </si>
  <si>
    <t>TMESET-048100</t>
  </si>
  <si>
    <t xml:space="preserve">ESET ENDPOINT PROTECTION STANDARD, 1 A?O VIGENCIA, 100-249  USUARIOS, LICENCIAMIENTO ELECTRONICO </t>
  </si>
  <si>
    <t>SWS-1858</t>
  </si>
  <si>
    <t>TMESET-0221000</t>
  </si>
  <si>
    <t>ESET ENDPOINT SECURITY,1 A?O DE VIGENCIA, 1000 USUARIOS, SECTOR GOBIERNO</t>
  </si>
  <si>
    <t>SWS-1859</t>
  </si>
  <si>
    <t>TMESET-020GOB</t>
  </si>
  <si>
    <t>ESET FILE SECURITY (1 SERVIDOR) 1 A?O, LICENCIAMIENTO ELECTRONICO GOB/EDU</t>
  </si>
  <si>
    <t>SWS-1860</t>
  </si>
  <si>
    <t>TMESET-021502GOB</t>
  </si>
  <si>
    <t>ESET ENDPOINT ANTIVIRUS (NOD32), 2 A?OS, 50-99 USUARIOS, LIC ELECTRONICO GOBIERNO</t>
  </si>
  <si>
    <t>SWS-1866</t>
  </si>
  <si>
    <t>TMESET-022502</t>
  </si>
  <si>
    <t>ESET ENDPOINT SECURITY, 2 A?OS, 50-99 USR, LIC ELECTRONICO</t>
  </si>
  <si>
    <t>SWS-1876</t>
  </si>
  <si>
    <t>TMESET-02250GOB</t>
  </si>
  <si>
    <t>ESET ENDPOINT SECURITY, 1 A?O, 50-99 USR, LIC ELECTRONICO, GOB/EDU</t>
  </si>
  <si>
    <t>SWS-1877</t>
  </si>
  <si>
    <t>TMESET-048100502</t>
  </si>
  <si>
    <t>ESET ENDPOINT PROTECTION STANDARD, 50-99 USR, 2 A?OS, LIC ELECTRONICO</t>
  </si>
  <si>
    <t>SWS-1881</t>
  </si>
  <si>
    <t>TMESET-048100252</t>
  </si>
  <si>
    <t>ESET ENDPOINT PROTECTION STANDARD, 25-49 USUARIOS, 2 A?OS, LIC. ELECTRONICO</t>
  </si>
  <si>
    <t>SWS-1890</t>
  </si>
  <si>
    <t>TMESET-021205GOB</t>
  </si>
  <si>
    <t>ESET ENDPOINT ANTIVIRUS (NOD32), 2 A?OS, 5-10 USUARIOS, LIC ELECTRONICO GOB/EDU</t>
  </si>
  <si>
    <t>SWS-1898</t>
  </si>
  <si>
    <t>TMESET-055</t>
  </si>
  <si>
    <t>ESET ENDPOINT PROTECTION ADVANCED, 50-99 USR, 2 A?OS, LIC ELECTRONICO</t>
  </si>
  <si>
    <t>SWS-1899</t>
  </si>
  <si>
    <t>TMESET-0481005</t>
  </si>
  <si>
    <t xml:space="preserve">ESET ENDPOINT PROTECTION STANDARD, 1 A?O VIGENCIA, 5-10 USUARIOS, LICENCIAMIENTO ELECTRONICO </t>
  </si>
  <si>
    <t>SWS-1916</t>
  </si>
  <si>
    <t>TMESET-04810052</t>
  </si>
  <si>
    <t>ESET ENDPOINT PROTECTION STANDARD, 2 A?OS VIGENCIA, 5-10 USUARIOS, LICENCIAMIENTO ELECTRONICO</t>
  </si>
  <si>
    <t>SWS-1923</t>
  </si>
  <si>
    <t>TMESET-055501EDU</t>
  </si>
  <si>
    <t>ESET ENDPOINT PROTECTION ADVANCED, 50-99 USR, 1 A?O, LIC ELECTRONICO EDU/GOB</t>
  </si>
  <si>
    <t>SWS-1934</t>
  </si>
  <si>
    <t>TMESET-0481002</t>
  </si>
  <si>
    <t>ESET ENDPOINT PROTECTION STANDARD, 100-249 USUARIOS, 2 A?OS, LIC. ELECTRONICO</t>
  </si>
  <si>
    <t>SWS-1939</t>
  </si>
  <si>
    <t>TMESET-048100GOB</t>
  </si>
  <si>
    <t>ESET ENDPOINT PROTECTION STANDARD, 1 A?O VIGENCIA, 100-249 USUARIOS, GOB/E LICENCIAMIENTO ELECTRONIC</t>
  </si>
  <si>
    <t>SWS-1940</t>
  </si>
  <si>
    <t>TMESET-048112</t>
  </si>
  <si>
    <t xml:space="preserve">ESET ENDPOINT PROTECTION STANDARD, 2 A?OS VIGENCIA, 11-24 USUARIOS, LICENCIAMIENTO ELECTRONICO </t>
  </si>
  <si>
    <t>SWS-1953</t>
  </si>
  <si>
    <t>TMESET-048111</t>
  </si>
  <si>
    <t xml:space="preserve">ESET ENDPOINT PROTECTION STANDARD, 1 A?O VIGENCIA, 11-24 USUARIOS, LICENCIAMIENTO ELECTRONICO </t>
  </si>
  <si>
    <t>SWS-1977</t>
  </si>
  <si>
    <t>TMESET-02225GOBEDU</t>
  </si>
  <si>
    <t>ESET ENDPOINT SECURITY, 1 A?O, 25-49 USR, LIC ELECTRONICO GOBIERNO EDUCATIVO</t>
  </si>
  <si>
    <t>SWS-1983</t>
  </si>
  <si>
    <t>TMESET-062</t>
  </si>
  <si>
    <t>ESET NOD32 ANTIVIRUS VERSION 9/2016 3 USUARIOS, 1 A?O DE VIGENCIA</t>
  </si>
  <si>
    <t>SWS-1984</t>
  </si>
  <si>
    <t>TMESET-073</t>
  </si>
  <si>
    <t>ESET NOD 32 ANTIVIRUS, VERSION 9/2016 5 USUARIOS, 1 A?O DE VIGENCIA</t>
  </si>
  <si>
    <t>SWS-1985</t>
  </si>
  <si>
    <t>TMESET-061</t>
  </si>
  <si>
    <t>ESET NOD32 ANTIVIRUS V9/2016 1 USUARIO, 1 A?O DE VIGENCIA</t>
  </si>
  <si>
    <t>SWS-1986</t>
  </si>
  <si>
    <t>TMESET-063</t>
  </si>
  <si>
    <t>ESET SMART SECURITY, VERSION 9/2016 1 USUARIO, 1 A?O DE VIGENCIA</t>
  </si>
  <si>
    <t>SWS-1987</t>
  </si>
  <si>
    <t>TMESET-074</t>
  </si>
  <si>
    <t>ESET MULTIDEVICE SECURITY VERSION 9/2016 3 PCS + 3 SMARTPHONE O TABLET, 1 A?O DE VIGENCIA</t>
  </si>
  <si>
    <t>SWS-1988</t>
  </si>
  <si>
    <t>TMESET-065</t>
  </si>
  <si>
    <t>ESET MULTIDEVICE SECURITY VERSION 9/2016 5 PCS + 5 SMARTPHONE O TABLET, 1 A?O DE VIGENCIA</t>
  </si>
  <si>
    <t>SWS-1989</t>
  </si>
  <si>
    <t>TMESET-066</t>
  </si>
  <si>
    <t>ESET SMALL OFFICE SECURITY PACK, 5 PCS + 5 SMARTPHONE O TABLET + I SERVER + CONSOLA, 1 A?O DE VIGENC</t>
  </si>
  <si>
    <t>SWS-1990</t>
  </si>
  <si>
    <t>TMESET-067</t>
  </si>
  <si>
    <t>ESET SMALL OFFICE SECURITY PACK, 10 PCS + 5 SMARTPHONE O TABLET + I SERVER + CONSOLA, 1 A?O DE VIG</t>
  </si>
  <si>
    <t>SWS-2020</t>
  </si>
  <si>
    <t>TMESET-0211000GOB</t>
  </si>
  <si>
    <t>ESET ENDPOINT ANTIVIRUS (NOD32), 1 A?O, 1000 USR, LIC ELECTRONICO GOB/EDU</t>
  </si>
  <si>
    <t>SWS-2023</t>
  </si>
  <si>
    <t>TMESET-0482549</t>
  </si>
  <si>
    <t>ESET ENDPOINT PROTECTION STANDARD, 1 A?O VIGENCIA, 25-49 USUARIOS, GOB/E LICENCIAMIENTO ELECTRONIC</t>
  </si>
  <si>
    <t>SWS-2027</t>
  </si>
  <si>
    <t>TMESET-0482549P</t>
  </si>
  <si>
    <t>ESET ENDPOINT PROTECTION STANDARD, 1 A?O VIGENCIA, 25-49 USUARIOS, LICENCIAMIENTO ELECTRONIC</t>
  </si>
  <si>
    <t>TABLETA DIGITAL GENIUS PARA DISE?O, MOUSE EASYPEN I608X COMPATIBLE CON MAC CONEXION USB</t>
  </si>
  <si>
    <t>BATERIA DE RESPALDO GENIUS ECO-U267 2600MAH COMP C/SMARTPHONE-TABLETS , MICRO USB COLOR PLATA</t>
  </si>
  <si>
    <t>BATERIA DE RESPALDO GENIUS ECO-U267 2600MAH COMP C/SMARTPHONE-TABLETS , MICRO USB COLOR VERDE OLI</t>
  </si>
  <si>
    <t>BATERIA DE RESPALDO GENIUS ECO-U1027 10000MAH COMP C/SMARTPHONE-TABLETS , MICRO USB COLOR ROJO</t>
  </si>
  <si>
    <t>BATERIA DE RESPALDO GENIUS ECO-U1027 10000MAH COMP C/SMARTPHONE-TABLETS , MICRO USB COLOR NEGRO</t>
  </si>
  <si>
    <t>BATERIA DE RESPALDO GENIUS ECO-U1027 10000MAH COMP C/SMARTPHONE-TABLETS , MICRO USB COLOR PLATA</t>
  </si>
  <si>
    <t>AC-4301</t>
  </si>
  <si>
    <t>39800016101</t>
  </si>
  <si>
    <t>BATERIA DE RESPALDO GENIUS ECO-U540 5400MAH COMP C/SMARTPHONE -TABLETS, MICRO USB COLOR PLATA</t>
  </si>
  <si>
    <t>AC-4302</t>
  </si>
  <si>
    <t>39800016102</t>
  </si>
  <si>
    <t>BATERIA DE RESPALDO GENIUS ECO-U540 5400MAH COMP C/SMARTPHONE -TABLETS, MICRO USB COLOR DORADO</t>
  </si>
  <si>
    <t>AC-4490</t>
  </si>
  <si>
    <t>39800016103</t>
  </si>
  <si>
    <t>BATERIA DE RESPALDO GENIUS ECO-U540, 5400MAH COMPATIBLE C/SMARTPHONE -TABLETS, MICRO, USB, GRIS</t>
  </si>
  <si>
    <t>TECLADO/MOUSE ALAMBRICO MULTIMEDIA GENIUS M200 ANTIDERRAMES USB NEGRO</t>
  </si>
  <si>
    <t>KB-487</t>
  </si>
  <si>
    <t>31310049104</t>
  </si>
  <si>
    <t>TECLADO MULTIMEDIA GENIUS M200 ANTIDERRAMES USB NEGRO</t>
  </si>
  <si>
    <t>TECLADO ALAMBRICO MULTIMEDIA GENIUS P/GAMERS PROFESIONAL IMPERATOR MMO/RTS USB,NEGRO</t>
  </si>
  <si>
    <t>TECLADO MULTIMEDIA GENIUS P/GAMERS KB-M205, USB, NEGRO/ROJO</t>
  </si>
  <si>
    <t>31310055102</t>
  </si>
  <si>
    <t>KB-562</t>
  </si>
  <si>
    <t>31300711101</t>
  </si>
  <si>
    <t>TECLADO GENIUS ALAMBRICO BASICO KB-110X ANTIDERRAMES USB NEGRO</t>
  </si>
  <si>
    <t>KB-563</t>
  </si>
  <si>
    <t>31310466101</t>
  </si>
  <si>
    <t>TECLADO ALAMBRICO GENIUS P/GAMERS KB-G200 USB,NEGRO</t>
  </si>
  <si>
    <t>KB-564</t>
  </si>
  <si>
    <t>31330029102</t>
  </si>
  <si>
    <t>TECLADO/MOUSE ALAMBRICO GENIUS P/GAMERS KB-G230 TECLADO ILUMINADO USB NEGRO</t>
  </si>
  <si>
    <t>MS-1019</t>
  </si>
  <si>
    <t>31030032106</t>
  </si>
  <si>
    <t>MOUSE BLUE EYE INALAMBRICO GENIUS NS-6015,2.4GHZ COMPATIBLE C/MAC USB AZUL</t>
  </si>
  <si>
    <t>MS-1020</t>
  </si>
  <si>
    <t>31030032107</t>
  </si>
  <si>
    <t>MOUSE BLUE EYE INALAMBRICO GENIUS NS-6015,2.4GHZ COMPATIBLE C/MAC USB ROJO</t>
  </si>
  <si>
    <t>MS-1021</t>
  </si>
  <si>
    <t>31030031109</t>
  </si>
  <si>
    <t>MOUSE BLUE EYE INALAMBRICO GENIUS TRAVELER 6000Z, 2.4 GHZ, USB, BLANCO/AZUL</t>
  </si>
  <si>
    <t>MS-1029</t>
  </si>
  <si>
    <t>31010009106</t>
  </si>
  <si>
    <t>MOUSE OPTICO ALAMBRICO GENIUS DX100 USB NEGRO/VERDE</t>
  </si>
  <si>
    <t>MS-1031</t>
  </si>
  <si>
    <t>31010009108</t>
  </si>
  <si>
    <t>MOUSE OPTICO ALAMBRICO GENIUS DX100 USB NEGRO/ROJO</t>
  </si>
  <si>
    <t>MS-1032</t>
  </si>
  <si>
    <t>31030031110</t>
  </si>
  <si>
    <t>MOUSE BLUE EYE INALAMBRICO GENIUS TRAVELER 6000Z, 2.4 GHZ,USB, BLANCO/ROJO</t>
  </si>
  <si>
    <t>MS-1033</t>
  </si>
  <si>
    <t>31030109100</t>
  </si>
  <si>
    <t>MOUSE BLUE EYE INALAMBRICO GENIUS NX-7000,2.4GHZ USB NEGRO</t>
  </si>
  <si>
    <t>MOUSE OPTICO GENIUS P/GAMERS PROFESIONAL FPS MAURUS USB NEGRO</t>
  </si>
  <si>
    <t>SPK-1138</t>
  </si>
  <si>
    <t>31730998101</t>
  </si>
  <si>
    <t>BOCINAS GENIUS SW-U2.1 360,10WATTS, CON SUBWOOFER 3.5MM, NEGRA</t>
  </si>
  <si>
    <t>SPK-1139</t>
  </si>
  <si>
    <t>31730936100</t>
  </si>
  <si>
    <t>BOCINAS GENIUS SP-HF1800A 50 WATTS 3.5MM ,3VIAS MADERA NEGRO</t>
  </si>
  <si>
    <t>SPK-1168</t>
  </si>
  <si>
    <t>31710049101</t>
  </si>
  <si>
    <t>AUDIFONOS DIADEMA GENIUS HS-210U CON MICROFONO USB CONT DE VOLUMEN GRIS/NEGRO</t>
  </si>
  <si>
    <t>SPK-373</t>
  </si>
  <si>
    <t>31730951101</t>
  </si>
  <si>
    <t>BOCINAS GENIUS SP-M200 NEGRAS</t>
  </si>
  <si>
    <t>SPK-383</t>
  </si>
  <si>
    <t>31730918100</t>
  </si>
  <si>
    <t>BOCINAS GENIUS SP-HF500A 14 WATTS 3.5MM COLOR MADERA</t>
  </si>
  <si>
    <t>AUDIFONOS DIADEMA GENIUS HS-300N PARA NUCA CON MIC. CONTROL DE VOL, 3.5MM NEGRO</t>
  </si>
  <si>
    <t>SPK-673</t>
  </si>
  <si>
    <t>31730997101</t>
  </si>
  <si>
    <t>BOCINAS GENIUS SP-HF800A 20 WATTS, 3.5MM,CLASICO MADERA</t>
  </si>
  <si>
    <t>SPK-777</t>
  </si>
  <si>
    <t>31731032100</t>
  </si>
  <si>
    <t>BOCINAS GENIUS SP-D150, 4 WATTS USB NEGRO</t>
  </si>
  <si>
    <t>AUDIFONOS DE DIADEMA GENIUS HS-G550 LYCHAS C/MIC, P/GAMERS, AJUSTABLES PLEGABLES,3.5MM NEGRA</t>
  </si>
  <si>
    <t>AUDIFONOS DE DIADEMA GENIUS HS-04SU C/MICROFONO MUTE AISLADOR DE RUIDOS 3.5MM NEGRO/GRIS</t>
  </si>
  <si>
    <t>AC-4279</t>
  </si>
  <si>
    <t>CARGADOR DE PARED TIPO AJUGA GHIA 100-24V 50/60Hz, 0.4A, NEGRO</t>
  </si>
  <si>
    <t>AC-4280</t>
  </si>
  <si>
    <t>CARGADOR DE PARED USB A MICRO USB GHIA 100-24V 50/60Hz, 0.4A, NEGRO</t>
  </si>
  <si>
    <t>AC-4281</t>
  </si>
  <si>
    <t>MINI CARGADOR DE PARED USB A MICRO USB GHIA 100-24V 50/60Hz, 0.4A, NEGRO</t>
  </si>
  <si>
    <t>AC-4282</t>
  </si>
  <si>
    <t>CARGADOR DE PARED USB A MICRO USB GHIA 100-24V 50/60Hz, 0.4A, BLANCO</t>
  </si>
  <si>
    <t>AC-4466</t>
  </si>
  <si>
    <t>GAC-002</t>
  </si>
  <si>
    <t>GHIA SINTONIZADOR DIGITAL PARA TV CON GRABACION EN USB GAC-002</t>
  </si>
  <si>
    <t>AC-4552</t>
  </si>
  <si>
    <t>GAC-001</t>
  </si>
  <si>
    <t>GHIA ADAPTADOR P/AUTO 1 CONTACTO 12V A 150W, 1 PTO USB 5V</t>
  </si>
  <si>
    <t>AC-4575</t>
  </si>
  <si>
    <t>GAC-003</t>
  </si>
  <si>
    <t>GHIA SMART TV BOX GAC-003/QUAD/1GB/8GB/LAN/WIFI/HDMI/AV/CR/NEGRO</t>
  </si>
  <si>
    <t>CB-773</t>
  </si>
  <si>
    <t>CABLE USB A MINI USB GHIA NEGRO</t>
  </si>
  <si>
    <t>CB-774</t>
  </si>
  <si>
    <t>CABLE USB OTG A MIN USB GHIA NEGRO</t>
  </si>
  <si>
    <t>CB-775</t>
  </si>
  <si>
    <t>CABLE USB A MINI USB GHIA BLANCO</t>
  </si>
  <si>
    <t>CB-776</t>
  </si>
  <si>
    <t>CABLE USB OTG A MINI USB GHIA BLANCO</t>
  </si>
  <si>
    <t>GHIA MONITOR LED 21.5 WIDE SCREEN FULL HD 1080p NEGRO PIANO VGA/DVI</t>
  </si>
  <si>
    <t>GHIA MONITOR LED 23.6 WIDE SCREEN FULL HD 1080p NEGRO PIANO VGA/DVI</t>
  </si>
  <si>
    <t>MNLG-12</t>
  </si>
  <si>
    <t>MG2016</t>
  </si>
  <si>
    <t>GHIA MONITOR LED MG2016 19.5 WIDE SCREEN HD NEGRO VGA/BOC</t>
  </si>
  <si>
    <t>MNLG-13</t>
  </si>
  <si>
    <t>MG2216</t>
  </si>
  <si>
    <t>GHIA MONITOR LED MG2216 21.5 WIDE SCREEN FHD NEGRO VGA/DVI/BOC</t>
  </si>
  <si>
    <t>MNLG-14</t>
  </si>
  <si>
    <t>MG2416</t>
  </si>
  <si>
    <t>GHIA MONITOR LED MG2416 23.8 WIDE SCREEN FHD NEGRO VGA/DVI/HDMI/BOC</t>
  </si>
  <si>
    <t>GHIA MONITOR LED 18.5 WIDE SCREEN HD NEGRO PIANO VGA</t>
  </si>
  <si>
    <t>NOTGHIA-128</t>
  </si>
  <si>
    <t>68416</t>
  </si>
  <si>
    <t>TABLET GHIA ONLY TOTALLE 8iW3G 8"/IPS 5PTS/INTEL Z3735G QC 1.3G/1G/16G/2CAM/WIFI/BT/3G/W8.1</t>
  </si>
  <si>
    <t>NOTGHIA-129</t>
  </si>
  <si>
    <t>70422</t>
  </si>
  <si>
    <t>GHIA 2EN1 ONLY DUE 10.1 TOUCH/IPS/INTELZ3735F QUADCORE1.3GH/2G/32G/2CAM/MINI-HDMI/WIFI/BT/W8.1/OFFIC</t>
  </si>
  <si>
    <t>NOTGHIA-135</t>
  </si>
  <si>
    <t>47458</t>
  </si>
  <si>
    <t>TABLET GHIA ANY 7" QUATTRO 47458/5PTOS/QUAD/512MB/8GB/2CAM/WIFI/ANDROID 4.4/NEGRA</t>
  </si>
  <si>
    <t>NOTGHIA-137</t>
  </si>
  <si>
    <t>TABLET GHIA ANY 7" QUATTRO 47458/5PTOS/QUAD/512MB/8GB/2CAM/WIFI/ANDROID 4.4/ROJA</t>
  </si>
  <si>
    <t>NOTGHIA-140</t>
  </si>
  <si>
    <t>47418</t>
  </si>
  <si>
    <t>TABLET GHIA ANY 7" QUATTRO+ 47418/5PTOS/QUAD/1GB/8GB/2CAM/WIFI/ANDROID 4.4/NEGRA</t>
  </si>
  <si>
    <t>NOTGHIA-142</t>
  </si>
  <si>
    <t>TABLET GHIA ANY 7" QUATTRO+ 47418/5PTOS/QUAD/1GB/8GB/2CAM/WIFI/ANDROID 4.4/ROJA</t>
  </si>
  <si>
    <t>NOTGHIA-143</t>
  </si>
  <si>
    <t>TABLET GHIA ANY 7" QUATTRO+ 47418/5PTOS/QUAD/1GB/8GB/2CAM/WIFI/ANDROID 4.4/AZUL</t>
  </si>
  <si>
    <t>NOTGHIA-144</t>
  </si>
  <si>
    <t>TABLET GHIA ANY 7" QUATTRO+ 47418/5PTOS/QUAD/1GB/8GB/2CAM/WIFI/ANDROID 4.4/PLATA</t>
  </si>
  <si>
    <t>NOTGHIA-145</t>
  </si>
  <si>
    <t>TABLET GHIA ANY 7" QUATTRO+ 47418/5PTOS/QUAD/1GB/8GB/2CAM/WIFI/ANDROID 4.4/ROSA</t>
  </si>
  <si>
    <t>NOTGHIA-146</t>
  </si>
  <si>
    <t>TABLET GHIA ANY KIDS Q 7" 47458/5PTOS/QUAD/512MB/8GB/2CAM/WIFI/ANDROID 4.4/NARANJA</t>
  </si>
  <si>
    <t>NOTGHIA-147</t>
  </si>
  <si>
    <t>TABLET GHIA ANY KIDS Q 7" 47458/5PTOS/QUAD/512MB/8GB/2CAM/WIFI/ANDROID 4.4/AZUL</t>
  </si>
  <si>
    <t>GHIA LAPTOP LIBERO PENTIUM QUAD CORE N3540 2.16-2.66GHZ/8GB/SSD128GB/LM/14/WIFI+BT/WEBCAM/W8.1BING64</t>
  </si>
  <si>
    <t>NOTGHIA-160</t>
  </si>
  <si>
    <t>GHIA LAPTOP LIBERO PENTIUM QUAD CORE N3540 2.16-2.66GHZ/2GB/500GB/LM/14/WIFI+BT/WEBCAM</t>
  </si>
  <si>
    <t>NOTGHIA-170</t>
  </si>
  <si>
    <t>GHIA LAPTOP LIBERO CELERON DC N2840 2.16-2.58GHZ/2GB/500GB/LM/14/WIFI+BT/WEBCAM</t>
  </si>
  <si>
    <t>NOTGHIA-99</t>
  </si>
  <si>
    <t>GHIA LAPTOP LIBERO CELERON DC N2840 2.16-2.58GHZ/2GB/500GB/LM/14/WIFI+BT/WEBCAM/W8.1BING64</t>
  </si>
  <si>
    <t>PCGHIA-1578</t>
  </si>
  <si>
    <t>INTEL CELERON DUAL CORE</t>
  </si>
  <si>
    <t>GHIA DESKTOP CELERON DUAL CORE 847 1.1 GHZ/2GB/500GB/DVD+RW/LECTOR 6 EN 1/SFF-NEGRO/W8</t>
  </si>
  <si>
    <t>PCGHIA-1811</t>
  </si>
  <si>
    <t>GHIA DESKTOP AMD E-350 DUAL CORE 1.6 GHZ/2GB/500GB/LM6-1/SFF-ROJO/W8</t>
  </si>
  <si>
    <t>GHIA DESKTOP AMD E1-2100 DUAL CORE 1.0 GHZ/2GB/500GB/LM6-1/SFF-ROJO</t>
  </si>
  <si>
    <t>GHIA DESKTOP AMD SEMPRON 3850 QUAD CORE 1.3 GHZ/2GB/500GB/DVD+RW/LM6-1/SFF-NEGRO</t>
  </si>
  <si>
    <t>PCGHIA-2003</t>
  </si>
  <si>
    <t>GHIA AIO SQUADRA 18.5 INTEL QUAD CORE N3540 2.16-2.66GHZ/4GB/750GB/LM/WIFI+BT/WEBCAM</t>
  </si>
  <si>
    <t>PCGHIA-2004</t>
  </si>
  <si>
    <t>GHIA AIO SQUADRA 18.5 INTEL QUAD CORE N3540 2.16-2.66GHZ/4GB/750GB/LM/WIFI+BT/WEBCAM/W8.1BING64</t>
  </si>
  <si>
    <t>GHIA DESKTOP AMD A6-6400K DUAL CORE 3.9GHZ-4.1GHZ/4GB/1TB/DVD+RW/LM21-1/MT-N</t>
  </si>
  <si>
    <t>GHIA DESKTOP AMD A4-6300 DUAL CORE 3.7GHZ-3.9GHZ /2GB/500GB//LM6-1/SFF-R</t>
  </si>
  <si>
    <t>GHIA DESKTOP AMD SEMPRON 3850 QUAD CORE 1.3 GHZ/2GB/500GB/DVD+RW/LM6-1/SFF-ROJO</t>
  </si>
  <si>
    <t>GHIA DESKTOP AMD SEMPRON 3850 QUAD CORE 1.3 GHZ/2GB/500GB/DVD+RW/LM6-1/SFF-R/W8.1BING</t>
  </si>
  <si>
    <t>PCGHIA-2049</t>
  </si>
  <si>
    <t>GHIA DESKTOP CORE I5 4460 3.2 GHZ/4GB/1TB/DVD+RW/LM21-1/MT-NEGRO</t>
  </si>
  <si>
    <t>PCGHIA-2060</t>
  </si>
  <si>
    <t>GHIA AIO SQUADRA 18.5 CELERON DUAL CORE N2808 1.58-2.25GHZ/2GB/500GB/LM/WIFI+BT/WEBCAM/W8.1BING64</t>
  </si>
  <si>
    <t>PCGHIA-2062</t>
  </si>
  <si>
    <t>GHIA AIO SQUADRA 18.5 INTEL QUAD CORE N3540 2.16-2.66GHZ/8GB/SSD128GB/LM/WIFI+BT/WEBCAM/W8.1BING64</t>
  </si>
  <si>
    <t>PCGHIA-2071</t>
  </si>
  <si>
    <t>PCGHIA-2075</t>
  </si>
  <si>
    <t>GHIA DESKTOP CORE i3 4160 3.6 GHZ/4GB/500GB/DVD+RW/LM21-1/MT-NEGRO</t>
  </si>
  <si>
    <t>PCGHIA-2076</t>
  </si>
  <si>
    <t>GHIA DESKTOP CORE i3 4160 3.6 GHZ/4GB/1TB/DVD+RW/LM6-1/SFF-R/W10HM SL</t>
  </si>
  <si>
    <t>PCGHIA-2077</t>
  </si>
  <si>
    <t>GHIA DESKTOP CORE i3 4160 3.6 GHZ/4GB/1TB/DVD+RW/LM6-1/SFF-N/W10PRO</t>
  </si>
  <si>
    <t>PCGHIA-2084</t>
  </si>
  <si>
    <t>GHIA DESKTOP PENTIUM DUAL CORE G2030 3.0 GHZ/2GB/500GB/LM6-1/SFF-R</t>
  </si>
  <si>
    <t>PCGHIA-2085</t>
  </si>
  <si>
    <t>GHIA DESKTOP CORE I5 4460 3.2 GHZ/8GB/2TB/DVD+RW/LM21-1/MT-N/W10HM SL</t>
  </si>
  <si>
    <t>PCGHIA-2086</t>
  </si>
  <si>
    <t>GHIA DESKTOP CORE I5 4460 3.2 GHZ/4GB/1TB/DVD+RW/LM6-1/SFF-N/W10PRO</t>
  </si>
  <si>
    <t>PCGHIA-2087</t>
  </si>
  <si>
    <t>GHIA DESKTOP CORE I7 4790 3.6 GHZ/8GB/2TB/DVD+RW/LM21-1/MT-N/W10HM PRE</t>
  </si>
  <si>
    <t>PCGHIA-2088</t>
  </si>
  <si>
    <t>GHIA DESKTOP CORE I7 4790 3.6 GHZ/8GB/1TB/DVD+RW/LM21-1/MT-N/W10PRO</t>
  </si>
  <si>
    <t>PCGHIA-2100</t>
  </si>
  <si>
    <t>GHIA AIO SQUADRA 19.5 CELERON 4 NUCLEOS J1900 1.99 - 2.42GHZ/2GB/500GB/LM/WIFI+BT/WEBCAM/W10HMSL64</t>
  </si>
  <si>
    <t>PCGHIA-2101</t>
  </si>
  <si>
    <t>GHIA AIO SQUADRA 18.5 CELERON 2 NUCLEOS N2840 2.16GHZ -2.58 GHZ/2GB/500GB/LM/WIFI+BT/WEBCAM</t>
  </si>
  <si>
    <t>PCGHIA-2125</t>
  </si>
  <si>
    <t>GHIA DESKTOP CELERON QUAD CORE J1900 1.99 - 2.4 GHZ/4GB/500GB/DVD+RW/LM6-1/SFF-R/W10HM SL</t>
  </si>
  <si>
    <t>PCGHIA-2141</t>
  </si>
  <si>
    <t>GHIA DESKTOP CORE I7 4790 3.6 GHZ/4GB/1TB/DVD+RW/LM6-1/SFF-R</t>
  </si>
  <si>
    <t>PCGHIA-2142</t>
  </si>
  <si>
    <t>GHIA DESKTOP AMD A6-6400K DUAL CORE 3.9GHZ-4.1GHZ/4GB/1TB/DVD+RW/LM6-1/SFF-R</t>
  </si>
  <si>
    <t>PCGHIA-2143</t>
  </si>
  <si>
    <t>GHIA DESKTOP CORE I5 4460 3.2 GHZ/4GB/1TB/DVD+RW/LM6-1/SFF-R</t>
  </si>
  <si>
    <t>PCGHIA-2144</t>
  </si>
  <si>
    <t>GHIA DESKTOP CORE i3 4160 3.6 GHZ/4GB/500GB/DVD+RW/LM6-1/SFF-R</t>
  </si>
  <si>
    <t>PCGHIA-2145</t>
  </si>
  <si>
    <t>GHIA DESKTOP CORE I5 4460 3.2 GHZ/8GB/2TB/DVD+RW/LM6-1/SFF-R/W10HM SL</t>
  </si>
  <si>
    <t>PCGHIA-2146</t>
  </si>
  <si>
    <t>GHIA DESKTOP CORE I7 4790 3.6 GHZ/8GB/2TB/DVD+RW/LM6-1/SFF-R/W10HM PRE</t>
  </si>
  <si>
    <t>PCGHIA-2147</t>
  </si>
  <si>
    <t>GHIA DESKTOP CORE I7 4790 3.6 GHZ/8GB/1TB/DVD+RW/LM6-1/SFF-R/W10PRO</t>
  </si>
  <si>
    <t>PCGHIA-2152</t>
  </si>
  <si>
    <t>GHIA DESKTOP PENTIUM DUAL CORE G3240 3.1 GHZ/4GB/500GB/DVD+RW/LM6-1/SFF-R</t>
  </si>
  <si>
    <t>PCGHIA-2153</t>
  </si>
  <si>
    <t>GHIA DESKTOP PENTIUM DUAL CORE G3240 3.1 GHZ/2GB/500GB/DVD+RW/LM6-1/SFF-R/W10SLE</t>
  </si>
  <si>
    <t>PCGHIA-2157</t>
  </si>
  <si>
    <t>AMD SEMPRON 3850</t>
  </si>
  <si>
    <t>PCGHIA-2158</t>
  </si>
  <si>
    <t>GHIA DESKTOP AMD KABINI 3850 X4 1.3 GHZ/2GB/500GB/DVD+RW/LM6-1/SFF-R/W10SL E</t>
  </si>
  <si>
    <t>POL-2302</t>
  </si>
  <si>
    <t>PCGHIA-2073A</t>
  </si>
  <si>
    <t>EXT. DE GARANTIA 12 MESES ADICIONALES EN PCGHIA-2073</t>
  </si>
  <si>
    <t>POL-2303</t>
  </si>
  <si>
    <t>PCGHIA-2073B</t>
  </si>
  <si>
    <t>EXT. DE GARANTIA 24 MESES ADICIONALES EN PCGHIA-2073</t>
  </si>
  <si>
    <t>POL-2308</t>
  </si>
  <si>
    <t>PCGHIA-2076A</t>
  </si>
  <si>
    <t>EXT. DE GARANTIA 12 MESES ADICIONALES EN PCGHIA-2076</t>
  </si>
  <si>
    <t>POL-2309</t>
  </si>
  <si>
    <t>PCGHIA-2076B</t>
  </si>
  <si>
    <t>EXT. DE GARANTIA 24 MESES ADICIONALES EN PCGHIA-2076</t>
  </si>
  <si>
    <t>POL-2310</t>
  </si>
  <si>
    <t>PCGHIA-2077A</t>
  </si>
  <si>
    <t>EXT. DE GARANTIA 12 MESES ADICIONALES EN PCGHIA-2077</t>
  </si>
  <si>
    <t>POL-2311</t>
  </si>
  <si>
    <t>PCGHIA-2077B</t>
  </si>
  <si>
    <t>EXT. DE GARANTIA 24 MESES ADICIONALES EN PCGHIA-2077</t>
  </si>
  <si>
    <t>POL-2375</t>
  </si>
  <si>
    <t>PCGHIA-1919A</t>
  </si>
  <si>
    <t>EXT. DE GARANTIA 12 MESES ADICIONALES EN PCGHIA-1919</t>
  </si>
  <si>
    <t>POL-2376</t>
  </si>
  <si>
    <t>PCGHIA-1919B</t>
  </si>
  <si>
    <t>EXT. DE GARANTIA 24 MESES ADICIONALES EN PCGHIA-1919</t>
  </si>
  <si>
    <t>SPK-1132</t>
  </si>
  <si>
    <t>AUDIFONOS GHIA ENTRADA 3.5 MM BLANCOS</t>
  </si>
  <si>
    <t>SPK-1133</t>
  </si>
  <si>
    <t>AUDIFONOS GHIA ENTRADA 3.5 MM NEGROS</t>
  </si>
  <si>
    <t>MB GIGABYTE GA-H61M-DS2 S-1155/2XDDR3 1333/VGA/SERIAL/LPT1/MICRO ATX</t>
  </si>
  <si>
    <t>MB-630</t>
  </si>
  <si>
    <t>GA-78LMT-S2PT</t>
  </si>
  <si>
    <t>MB GIGABYTE GA-78LMT-S2PT S-AM3+/2XDDR3 1333/SERIAL/PARALELO/VGA/MICRO ATX</t>
  </si>
  <si>
    <t>MB-696</t>
  </si>
  <si>
    <t>GA-970A-DS3P</t>
  </si>
  <si>
    <t>MB GIGABYTE GA-970A-DS3P S-AM3+/4XDDR3 1866/2XUSB 3.0/SIN SALIDA DE VIDEO/ATX</t>
  </si>
  <si>
    <t>MB GIGABYTE GA-H81M-S2PH S-1150/2XDDR3 1600/SERIAL/LPT1/VGA/HDMI/2X USB3.0/MICRO ATX</t>
  </si>
  <si>
    <t>MB-720</t>
  </si>
  <si>
    <t>GA-F2A88XM-HD3</t>
  </si>
  <si>
    <t>MB GIGABYTE GA-F2A88XM-HD3 S-FM2+ 2XDDR3 2133(OC)/VGA/DVI/HDMI/2XUSB3.0/MICROATX</t>
  </si>
  <si>
    <t>MB GIGABYTE GA-E2100N CPU INTEGRADO E1-2100 1GHZ/2XDDR3 1333/VGA/HDMI/SERIAL/LPT1/2XUSB3.0/MINI IXT</t>
  </si>
  <si>
    <t>MB GIGABYTE GA-H81M-H S-1150 /2XDDR3 1600/VGA/HDMI/2XUSB3.0/MICRO ATX</t>
  </si>
  <si>
    <t>MB GIGABYTE GA-Z97X-SLI S-1150/4XDDR3 1600(OC)/VGA/HDMI/DVI/4XUSB3.0/2XSLI NVIDIA O CROSSFIRE/ATX</t>
  </si>
  <si>
    <t>MB GIGABYTE GA-J1800N-D2PH CPU INTEGRADO J1800 2.41GHZ/2XSODIMM DDR3 1333/VGA/HDMI/LPT1/1XUSB3 M/ITX</t>
  </si>
  <si>
    <t>MB GIGABYTE GA-F2A68HM-DS2H S-FM2+/2XDDR3 2133(OC)/VGA/HDMI/SERIAL/LPT1/2XUSB3.0/MICRO ATX</t>
  </si>
  <si>
    <t>MB GIGABYTE GA-AM1M-S2H S-AM1/2XDDR3 1600/VGA/HDMI/2XUSB3.0/MICRO ATX</t>
  </si>
  <si>
    <t>MB GIGABYTE GA-H97M-DS3P S-1150/4XDDR3 1600/VGA/HDMI/DVI/4XUSB3.0/MICRO ATX</t>
  </si>
  <si>
    <t>MB GIGABYTE GA-Z97P-D3 S-1150/4XDDR3 1600(OC)/HDMI/SERIAL/2XUSB3.0/ATX</t>
  </si>
  <si>
    <t>MB-764</t>
  </si>
  <si>
    <t>GA-H97-GAMING 3</t>
  </si>
  <si>
    <t>MB GIGABYTE GA-H97-GAMING 3 S-1150 / 4XDDR3 1600 /VGA/DVI/HDMI/DP/S-PDIF/ 4XUSB 3.0/ATX</t>
  </si>
  <si>
    <t>MB-768</t>
  </si>
  <si>
    <t>GA-H81M-S1</t>
  </si>
  <si>
    <t>MB GIGABYTE GA-H81M-S1 S-1150/2XDDR3 1600/VGA/2XUSB3.0/MICRO ATX</t>
  </si>
  <si>
    <t>MB-769</t>
  </si>
  <si>
    <t>GA-B85M-D3V</t>
  </si>
  <si>
    <t>MB GIGABYTE GA-B85M-D3V S-1150/2XDDR3 1600/VGA/PARALELO/DVI/2XUSB3.0/MICRO ATX</t>
  </si>
  <si>
    <t>MB-770</t>
  </si>
  <si>
    <t>GA-Z170M-D3H</t>
  </si>
  <si>
    <t>MB GIGABYTE GA-Z170M-D3H S-1151/4XDDR4 2133/VGA/DVI/HDMI/4XUSB3.0/MICRO ATX</t>
  </si>
  <si>
    <t>MB-771</t>
  </si>
  <si>
    <t>GA-F2A68HM-S1</t>
  </si>
  <si>
    <t>MB GIGABYTE GA-F2A68HM-S1 S-FM2+/2XDDR3 2133/VGA/2XUSB3.0/MICRO ATX</t>
  </si>
  <si>
    <t>MB-772</t>
  </si>
  <si>
    <t>GA-B85-HD3-A</t>
  </si>
  <si>
    <t>MB GIGABYTE GA-B85-HD3-A S-1150/4XDDR3 1600/VGA/HDMI/DVI/2XUSB3.0/ATX</t>
  </si>
  <si>
    <t>PC-2326</t>
  </si>
  <si>
    <t>GB-BXI7-4770R</t>
  </si>
  <si>
    <t>BRIX GIGABYTE GB BXI7-4770R CORE I7-4770R 4 NUCLEOS 3.9 GHZ HDMI/MINIDP/4 USB 3.0</t>
  </si>
  <si>
    <t>T. DE VIDEO PCIE 2.0 GIGABYTE NVIDIA GEFORCE GT 730 2GB/128 BIT/GDDR3/DVI-D/HDMI/VGA ATX</t>
  </si>
  <si>
    <t>VC-593</t>
  </si>
  <si>
    <t>GV-R737WF2OC-2GD</t>
  </si>
  <si>
    <t>T. DE VIDEO PCIE 3.0 GIGABYTE RADEON R7 370 2GB/ 256BITS/ 5600MHZ/ GDDR5/ 2 DVI/ HDMI/ DP/ ATX</t>
  </si>
  <si>
    <t>VC-594</t>
  </si>
  <si>
    <t>GV-R736OC-2GD</t>
  </si>
  <si>
    <t>T. DE VIDEO PCIE 3.0 GIGABYTE RADEON R7 360 2GB/128BITS/6500MHZ/GDDR5/2 DVI/HDMI/D/ATX</t>
  </si>
  <si>
    <t>VC-595</t>
  </si>
  <si>
    <t>GV-N960WF2OC-2GD</t>
  </si>
  <si>
    <t>T.DE VIDEO PCIE 3.0 GIGABYTE NVIDIA GEFORCE GTX 960/2GB/128BIT/1216MHZ/GDDR5/2DVI/HDMI/3DP/ATX</t>
  </si>
  <si>
    <t>VC-603</t>
  </si>
  <si>
    <t>GV-N75TWF2OC-4GI</t>
  </si>
  <si>
    <t>T. DE VIDEO PCIE GIGABYTE NVIDIA GEFORCE GTX 750 TI/1059 MHZ/4GB/128 BIT/GDDR5/2 DVI/2 HDMI/ ATX</t>
  </si>
  <si>
    <t>VC-604</t>
  </si>
  <si>
    <t>GV-R939WF2-8GD</t>
  </si>
  <si>
    <t>T. DE VIDEO PCIE 3.0 GIGABYTE RADEON R9 390 8GB/ 512BITS/ 6000 MHZ/ GDDR5/ DVI/ HDMI/ 3 DP/ ATX</t>
  </si>
  <si>
    <t>VC-606</t>
  </si>
  <si>
    <t>GV-N960WF2-4GD</t>
  </si>
  <si>
    <t>T.DE VIDEO PCIE 3.0 GIGABYTE NVIDIA GEFORCE GTX 960/4GB/128BIT/1127MHZ/GDDR5/2DVI/HDMI/3DP/ATX</t>
  </si>
  <si>
    <t>GIN-POWERBANKPP2</t>
  </si>
  <si>
    <t>BATERIA DE RESPALDO GINGA 2600 MAH CON CABLE 3 EN 1 (IPHONE 4, IPHONE 5 Y MICRO USB)</t>
  </si>
  <si>
    <t>AC-4224</t>
  </si>
  <si>
    <t>GIN14SELFBT</t>
  </si>
  <si>
    <t>SELFIE GINGA CON EL BOTON DEL DISPARADOR INCORPORADO EN EL MANGO DEL SELFIE</t>
  </si>
  <si>
    <t>AC-4225</t>
  </si>
  <si>
    <t xml:space="preserve">ICAUD-DISPALY48                           </t>
  </si>
  <si>
    <t>EXHIBIDOR GINGA ICON CON 48 AUDIFONOS 3 5 DE COLORES</t>
  </si>
  <si>
    <t>AC-4226</t>
  </si>
  <si>
    <t>HK14TC04-10</t>
  </si>
  <si>
    <t>FUNDA GINGA HELLO KITTY PARA TABLETS DE 10 PULGADAS</t>
  </si>
  <si>
    <t>AC-4494</t>
  </si>
  <si>
    <t>GI15TGPIP6</t>
  </si>
  <si>
    <t>MICA DE CRISTAL TEMPLADO GINGA SUPER REFORZADA PARA IPHONE 6</t>
  </si>
  <si>
    <t>AC-4498</t>
  </si>
  <si>
    <t>GI15PWB-AZNE</t>
  </si>
  <si>
    <t>BATERIA DE RESPALDO GINGA 2600 MAH NEGRA/AZUL INCLUYE CABLE CON 3 SALIDAS PARA MICRO USB, IPHONE 4-5</t>
  </si>
  <si>
    <t>AC-4499</t>
  </si>
  <si>
    <t>GI15PWB4-BLA</t>
  </si>
  <si>
    <t>BATERIA DE RESPALDO GINGA 4000 MAH, BLANCA, INCLUYE CABLE CON 3 SALIDAS MICRO USB IPHONE 4 Y 5</t>
  </si>
  <si>
    <t>AC-4512</t>
  </si>
  <si>
    <t>GI15TCURNEAZ-8</t>
  </si>
  <si>
    <t>FUNDA REVERSIBLE GINGA 2 COLORES PARA TABLETS DE 7 Y 8 PULGADAS</t>
  </si>
  <si>
    <t>AC-4514</t>
  </si>
  <si>
    <t>GI15TCURNEVE-11</t>
  </si>
  <si>
    <t>FUNDA GINGA UNIVERSAL PARA TABLET HASTA 11 PULGADAS REVERSIBLE 2 COLORES NEGRO Y VERDE</t>
  </si>
  <si>
    <t>AC-4546</t>
  </si>
  <si>
    <t>GI13TAB10-BLK</t>
  </si>
  <si>
    <t>FUNDA GINGA UNIVERSAL TIPO LIBRO PARA TABLETS DE 10 PULGADAS</t>
  </si>
  <si>
    <t>AC-4587</t>
  </si>
  <si>
    <t>GI15CUDAZ-NE</t>
  </si>
  <si>
    <t>CARGADOR PARA LA LUZ DUO GINGA CON DOS PUERTOS USB PARA DOS DISPOSITIVOS, AZUL CON NEGRO</t>
  </si>
  <si>
    <t>AC-4588</t>
  </si>
  <si>
    <t>GI15PCHDAZ-NE</t>
  </si>
  <si>
    <t>CARGADOR PARA CARRO DUO GINGA CON DOS PUERTOS USB, AZUL CON NEGRO</t>
  </si>
  <si>
    <t>AC-4613</t>
  </si>
  <si>
    <t>ES15BX11</t>
  </si>
  <si>
    <t xml:space="preserve">MALETIN GINGA FERRARI TIPO MESSENGER PARA TABLET DE 10 PULGADAS </t>
  </si>
  <si>
    <t>AC-4614</t>
  </si>
  <si>
    <t>LG15PH01 NEG</t>
  </si>
  <si>
    <t xml:space="preserve">BASE PARA AUTO LAMBORGHINI PARA CELULARES DE HASTA 6.5 PULGADAS  </t>
  </si>
  <si>
    <t>AC-4615</t>
  </si>
  <si>
    <t>LG15BX01 NEG</t>
  </si>
  <si>
    <t>MALETIN GINGA LAMBORGHINI TIPO MESSENGER PARA TABLETS DE 10 PULGADAS</t>
  </si>
  <si>
    <t>AC-4616</t>
  </si>
  <si>
    <t>ES15PWB11</t>
  </si>
  <si>
    <t>BATERIA DE RESPALDO GINGA FERRARI 2600MAH INCLUYE CABLE CON 3 PUNTAS PARA IPHONE 5, MICRO USB</t>
  </si>
  <si>
    <t>AC-4628</t>
  </si>
  <si>
    <t>GI15SELFIE3.5-VENE</t>
  </si>
  <si>
    <t>SELFIE STICK GINGA CON ENTRADA 3.5 VERDE-NEGRO</t>
  </si>
  <si>
    <t>CB-609</t>
  </si>
  <si>
    <t>GINUSB-IP5NEG</t>
  </si>
  <si>
    <t>CABLE USB GINGA CARGADOR Y TRANSMISOR DE DATOS CON ENTRADA PARA IPHONE 5, NEGRO</t>
  </si>
  <si>
    <t>CB-829</t>
  </si>
  <si>
    <t>GI15CLUMIP5-AZ</t>
  </si>
  <si>
    <t>CABLE USB LUMINOSO GINGA TRANSMISOR Y CARGADOR PARA IPHONE 5 COLOR NEGRO CON AZUL</t>
  </si>
  <si>
    <t>CB-838</t>
  </si>
  <si>
    <t>GI15CAPIP5-RO-NE</t>
  </si>
  <si>
    <t>CABLE GINGA PARA SINCRONIZAR IPHONE 5 Y 6</t>
  </si>
  <si>
    <t>CB-839</t>
  </si>
  <si>
    <t>GI15CAPMICRO-VE-NE</t>
  </si>
  <si>
    <t xml:space="preserve">CABLE DE DATOS GINGA MICRO USB VERDE CON NEGRO </t>
  </si>
  <si>
    <t>CB-842</t>
  </si>
  <si>
    <t>RM15CDMIC01</t>
  </si>
  <si>
    <t xml:space="preserve">CABLE MICRO USB GINGA 2 METROS, REAL MADRID PARA SINCRONIZAR Y CARGAR SMARTPHONE </t>
  </si>
  <si>
    <t>CB-843</t>
  </si>
  <si>
    <t>ES15CDMIC11</t>
  </si>
  <si>
    <t>CABLE MICRO USB GINGA FERRARI, ROJO CON FUNCION PARA CARGAR Y SINCRONIZAR DATOS</t>
  </si>
  <si>
    <t>SPK-1126</t>
  </si>
  <si>
    <t>IC14HF-ROS</t>
  </si>
  <si>
    <t>AUDIFONO 3 5 MM GINGA CON MICROFONO ROSA</t>
  </si>
  <si>
    <t>SPK-1165</t>
  </si>
  <si>
    <t>GI15SBTWP-BLFIU</t>
  </si>
  <si>
    <t>BOCINA GINGA BLUETOOTH AZUL/NEGRO CONTRA AGUA,FUNCION MANOS LIBRES,SE PUEDE PEGAR EN LAS SUPERFICIES</t>
  </si>
  <si>
    <t>SPK-1166</t>
  </si>
  <si>
    <t>GI15SBTWP-BLVE</t>
  </si>
  <si>
    <t>BOCINA GINGA BLUETOOH VERDE/NEGRO CONTRA AGUA FUNCION MANOS LIBRES SE PUEDE PEGAR EN LAS SUPERFICIES</t>
  </si>
  <si>
    <t>SPK-1185</t>
  </si>
  <si>
    <t>RM15AUDHF01</t>
  </si>
  <si>
    <t>AUDIFONO GINGA 3 5 MM CON MICROFONO DEL REAL MADRID</t>
  </si>
  <si>
    <t>SPK-1186</t>
  </si>
  <si>
    <t>HK15WSP02</t>
  </si>
  <si>
    <t>BOCINA BLUETOOH HELLO KITTY, CONTRA AGUA, FUNCION MANOS LIBRES SE PUEDE PEGAR EN LAS SUPERFICIES</t>
  </si>
  <si>
    <t>TELEVISION LED HAIER 55, SERIE M600, FULL HD 1080P, 3 HDMI, 1 USB, 1 (VGA/PC), 60 HZ</t>
  </si>
  <si>
    <t>TV-348</t>
  </si>
  <si>
    <t>LE32B7000M20</t>
  </si>
  <si>
    <t>TELEVISION LED HAIER 32, SERIE B7000, HD 768P, 3 HDMI, 1 USB, 1 (VGA/PC), 60 HZ</t>
  </si>
  <si>
    <t>TV-357</t>
  </si>
  <si>
    <t>LE40B7000M80</t>
  </si>
  <si>
    <t>TELEVISION LED HAIER 40, SERIE B7000, FULL HD 1080P, 3 HDMI, 1 USB, 1 (VGA/PC), 60 HZ</t>
  </si>
  <si>
    <t>TELEVISION LED HAIER 65 SERIE H6600U, 4K 3840 X 2160, 4 HDMI, 1 USB, 1 (VGA/PC), 120 HZ</t>
  </si>
  <si>
    <t>TV-407</t>
  </si>
  <si>
    <t>LE32D3000B</t>
  </si>
  <si>
    <t>TELEVISION LED HAIER 32 SERIE D3000B, HD 720P, 3 HDMI, 1 USB, (VGA/PC), 60 HZ</t>
  </si>
  <si>
    <t>AC-2294</t>
  </si>
  <si>
    <t>AF500A</t>
  </si>
  <si>
    <t>PDU MODULAR HP 7 CONECTORES C13 EXTENSION BAR</t>
  </si>
  <si>
    <t>AC-2928</t>
  </si>
  <si>
    <t>CE530A</t>
  </si>
  <si>
    <t>BANDEJA / ALIMENTADOR HP DE 500 HOJAS PARA LASERJET P3015DN / M521DN / M525 (CE530A)</t>
  </si>
  <si>
    <t>AC-3466</t>
  </si>
  <si>
    <t>J9733A</t>
  </si>
  <si>
    <t>MODULO HP 2920 2-PORT STACKING</t>
  </si>
  <si>
    <t>AC-3528</t>
  </si>
  <si>
    <t>663203-B21</t>
  </si>
  <si>
    <t>KIT DE RIELES HP CON ADMINISTRADOR DE CABLES PARA SERVIDORES DE 1U.</t>
  </si>
  <si>
    <t>AC-3618</t>
  </si>
  <si>
    <t>D9Y32AA#ABA</t>
  </si>
  <si>
    <t>DOCKING STATION HP 2013 ULTRASLIM (BASE DE EXPANSION)</t>
  </si>
  <si>
    <t>TRANSCEIVER HP MSA 2040 16GB SW FC SFP 4 PACK</t>
  </si>
  <si>
    <t>ELEVADOR DE PUERTOS PCIE HP PARA SERVIDOR DL180 GEN9</t>
  </si>
  <si>
    <t>AC-4276</t>
  </si>
  <si>
    <t>727258-B21</t>
  </si>
  <si>
    <t>BATERIA DE ALMACENAMIENTO HP 96W INTELIGENTE CON 145 MM DE CABLE PARA DL / ML SERVIDORES / SL</t>
  </si>
  <si>
    <t>AC-4277</t>
  </si>
  <si>
    <t>696909-B21</t>
  </si>
  <si>
    <t>ENCLOSURE HP BLC3000 PLATINUM / 4 FUENTES DE ALIMENTACION / 6 VENTILADORES</t>
  </si>
  <si>
    <t>AC-4278</t>
  </si>
  <si>
    <t>763850-B21</t>
  </si>
  <si>
    <t>ENCLOSURE HP BLC7000 PLATINUM CON 1 FASE / 6 FUENTES DE PODER / 10 VENTILADORES / 16 OV LIC</t>
  </si>
  <si>
    <t>AC-4283</t>
  </si>
  <si>
    <t>AF049A</t>
  </si>
  <si>
    <t>RACK DE ESTABILIZACION E ILUMINACION HP V142 100</t>
  </si>
  <si>
    <t>AC-4284</t>
  </si>
  <si>
    <t>779861-B21</t>
  </si>
  <si>
    <t>KIT BAFLE PCI HP PARA SERVIDORES HP PROLIANT SERIE ML150 GEN9</t>
  </si>
  <si>
    <t>AC-4288</t>
  </si>
  <si>
    <t>AF047A</t>
  </si>
  <si>
    <t>KIT SIDE PANEL PARA RACK HP V142 DE 1075 MM DE LA SERIE 100</t>
  </si>
  <si>
    <t>AC-4290</t>
  </si>
  <si>
    <t>F2G68A</t>
  </si>
  <si>
    <t>BANDEJA DE ENTRADA DE 500 HOJAS HP LASERJET SERIE 600 M604, M605, M606</t>
  </si>
  <si>
    <t>AC-4300</t>
  </si>
  <si>
    <t>E1C66AA</t>
  </si>
  <si>
    <t>KIT DE SOPORTE DE BISEL HP (10 CONJUNTOS) 600/800 (E1C66AA)</t>
  </si>
  <si>
    <t>AC-4370</t>
  </si>
  <si>
    <t>AF630A</t>
  </si>
  <si>
    <t>KITS CONSOLA DEL SERVIDOR HP LCD8500 1U US PARA MONTAJE EN RACK</t>
  </si>
  <si>
    <t>AC-4403</t>
  </si>
  <si>
    <t>C8S75A</t>
  </si>
  <si>
    <t xml:space="preserve">TRANSCEIVER HP MSA 2040 1GB SHORT WAVE ISCSI SFP+ 4 PACK </t>
  </si>
  <si>
    <t>AC-4404</t>
  </si>
  <si>
    <t>AP844B</t>
  </si>
  <si>
    <t>ENCLOSURE E/S HP P2000 LFF</t>
  </si>
  <si>
    <t>AC-4455</t>
  </si>
  <si>
    <t>J8177C</t>
  </si>
  <si>
    <t>TRANSCEIVER HP X121 1G SFP RJ45 T</t>
  </si>
  <si>
    <t>AC-4465</t>
  </si>
  <si>
    <t>779793-B21</t>
  </si>
  <si>
    <t>ADAPTADOR HP ETHERNET DE 10 GB Y 2 PUERTOS 546SFP</t>
  </si>
  <si>
    <t>AC-4487</t>
  </si>
  <si>
    <t>H6J66A</t>
  </si>
  <si>
    <t xml:space="preserve">RACK UNIVERSAL HP 42U 600MM X 1075MM </t>
  </si>
  <si>
    <t>AC-4488</t>
  </si>
  <si>
    <t>H6J85A</t>
  </si>
  <si>
    <t>KIT HP PARA HARDWARE DE RACK H6J85A</t>
  </si>
  <si>
    <t>AC-4520</t>
  </si>
  <si>
    <t>J9535A</t>
  </si>
  <si>
    <t>MODULO HP 20 PUERTOS POE + GT / 4 PUERTOS SFP</t>
  </si>
  <si>
    <t>AC-4538</t>
  </si>
  <si>
    <t>B9C62LA#ABM</t>
  </si>
  <si>
    <t>BOLSO DE MUJER HP PARA LAPTOP 14,15.6 NEGRO</t>
  </si>
  <si>
    <t>AC-4539</t>
  </si>
  <si>
    <t>E0W97LA#ABM</t>
  </si>
  <si>
    <t>MOCHILA HP SLIM COLOR NEGRA</t>
  </si>
  <si>
    <t>AC-4540</t>
  </si>
  <si>
    <t>K5Q03AA#ABL</t>
  </si>
  <si>
    <t>MOCHILA HP GAMING OMEN 17.3</t>
  </si>
  <si>
    <t>AC-4541</t>
  </si>
  <si>
    <t>L8J89AA#ABL</t>
  </si>
  <si>
    <t>MOCHILA HP 15.6 GRIS ODYSSEY/VIVOS VERDES</t>
  </si>
  <si>
    <t>AC-4542</t>
  </si>
  <si>
    <t>L8J88AA#ABL</t>
  </si>
  <si>
    <t>MOCHILA HP 15.6 ODYSEEYC/NEGRO</t>
  </si>
  <si>
    <t>AC-4590</t>
  </si>
  <si>
    <t>J9867A</t>
  </si>
  <si>
    <t>HP POWER INJECTOR SINGLE PRT 802.3AT GIG POE PS</t>
  </si>
  <si>
    <t>AC-4593</t>
  </si>
  <si>
    <t>CF106A</t>
  </si>
  <si>
    <t>BANDEJA / ALIMENTADOR DE 250 HOJAS HP PARA LASERJET M476</t>
  </si>
  <si>
    <t>AC-4624</t>
  </si>
  <si>
    <t>724864-B21</t>
  </si>
  <si>
    <t>BAHIA HP DL380 GEN9 2SFF</t>
  </si>
  <si>
    <t>CB-196</t>
  </si>
  <si>
    <t>AJ835A</t>
  </si>
  <si>
    <t>CABLE HP FIBRA OPTICA MULTIMODO OM3 LC/LC FC 2M</t>
  </si>
  <si>
    <t>CB-587</t>
  </si>
  <si>
    <t>J9736A</t>
  </si>
  <si>
    <t>CABLE HP 2920 3.0M STACKING</t>
  </si>
  <si>
    <t>CB-705</t>
  </si>
  <si>
    <t>AJ834A</t>
  </si>
  <si>
    <t>CABLE HP DE FIBRA OPTICA 1M MULTI-MODE OM3 LC/LC FC</t>
  </si>
  <si>
    <t>CABLE HP KIT DL380 GEN9 12LFF SAS</t>
  </si>
  <si>
    <t>CB-739</t>
  </si>
  <si>
    <t>AF556A CVA</t>
  </si>
  <si>
    <t>CB-762</t>
  </si>
  <si>
    <t>JD096C</t>
  </si>
  <si>
    <t xml:space="preserve">CABLE HP X240 10G SFP+ SFP+ 1.2M DAC </t>
  </si>
  <si>
    <t>CB-789</t>
  </si>
  <si>
    <t>725593-B21</t>
  </si>
  <si>
    <t>CABLES SAS HP DL160 GEN9 4 LFF SMART ARRAY P440</t>
  </si>
  <si>
    <t>CB-792</t>
  </si>
  <si>
    <t>142257-002</t>
  </si>
  <si>
    <t>CABLE PARA PDU HP 10A IEC320 C14-C13 8FT/2.4M</t>
  </si>
  <si>
    <t>CB-793</t>
  </si>
  <si>
    <t>QK735A</t>
  </si>
  <si>
    <t>CABLE HP DE 2 FIBRAS FLEXIBLES DE CALIDAD SUPERIOR LC/LC MULTIMODO OM4 DE 15M</t>
  </si>
  <si>
    <t>CB-794</t>
  </si>
  <si>
    <t>AN976A</t>
  </si>
  <si>
    <t>CABLE MINI-SAS HP EXTERNO DE 4 M A MINI-SAS 4X1</t>
  </si>
  <si>
    <t>CB-795</t>
  </si>
  <si>
    <t>QK732A</t>
  </si>
  <si>
    <t>CABLE HP DE 2 FIBRAS FLEXIBLES DE CALIDAD SUPERIOR LC/LC MULTIMODO OM4 DE 1M</t>
  </si>
  <si>
    <t>CB-796</t>
  </si>
  <si>
    <t>AP746A</t>
  </si>
  <si>
    <t>CABLE MINI-SAS HP PARA UNIDAD INTERNA LTO DE CINTA</t>
  </si>
  <si>
    <t>CB-800</t>
  </si>
  <si>
    <t>AF568A</t>
  </si>
  <si>
    <t>CABLE DE ALIMENTACION HP 1.83 MTS</t>
  </si>
  <si>
    <t>CB-847</t>
  </si>
  <si>
    <t>783009-B21</t>
  </si>
  <si>
    <t>KIT DE CABLES HP DE SAS 8 SFF DE DL380 GEN9</t>
  </si>
  <si>
    <t>CB-848</t>
  </si>
  <si>
    <t>784606-B21</t>
  </si>
  <si>
    <t>KIT DE CABLES HP PARA ML150 GEN9 MINI SAS H240</t>
  </si>
  <si>
    <t>CF-109</t>
  </si>
  <si>
    <t>725878-B21</t>
  </si>
  <si>
    <t>VENTILADOR REDUNDANTE HP ML350 GEN9</t>
  </si>
  <si>
    <t>CF-110</t>
  </si>
  <si>
    <t>766201-B21</t>
  </si>
  <si>
    <t>VENTILADOR REDUNDANTE HP DL360 GEN9 HIGH PERFORMANCE</t>
  </si>
  <si>
    <t>CF-111</t>
  </si>
  <si>
    <t>719079-B21</t>
  </si>
  <si>
    <t>VENTILADOR REDUNDANTE HP DL380 GEN9 HIGH PERFORMANCE TEMPERATURE</t>
  </si>
  <si>
    <t>CF-117</t>
  </si>
  <si>
    <t xml:space="preserve">725587-B21 </t>
  </si>
  <si>
    <t>VENTILADOR REDUNDANTE HP DL160 GEN9 KIT</t>
  </si>
  <si>
    <t>CF-118</t>
  </si>
  <si>
    <t>784580-B21</t>
  </si>
  <si>
    <t>VENTILADOR PCI HP ML110 GEN9 Y DEFLECTOR KIT</t>
  </si>
  <si>
    <t>DUAL PACK TONER HP NEGRO 35A, RENDIMIENTO 2 X 1,500 PAG.</t>
  </si>
  <si>
    <t>CN-1049</t>
  </si>
  <si>
    <t>CC364XD</t>
  </si>
  <si>
    <t>DUAL PACK TONER HP 64X NEGRO</t>
  </si>
  <si>
    <t>CARTUCHO DE DATOS HP LTO-3 ULTRIUM DE 800 GB RW</t>
  </si>
  <si>
    <t>CN-1284</t>
  </si>
  <si>
    <t>CB380A</t>
  </si>
  <si>
    <t>TONER HP 823A NEGRO PARA LASERJET 6015</t>
  </si>
  <si>
    <t>CN-1285</t>
  </si>
  <si>
    <t>CB381A</t>
  </si>
  <si>
    <t>TONER HP 824A CYAN PARA LASERJET 6015</t>
  </si>
  <si>
    <t>CN-1286</t>
  </si>
  <si>
    <t>CB382A</t>
  </si>
  <si>
    <t>TONER HP 824A AMARILLO PARA LASERJET 6015</t>
  </si>
  <si>
    <t>CN-1287</t>
  </si>
  <si>
    <t>CB383A</t>
  </si>
  <si>
    <t>TONER HP 824A MAGENTA PARA LASERJET 6015</t>
  </si>
  <si>
    <t>CARTUCHO DE DISCO HP RDX DE 500 GB EXTRAIBLE</t>
  </si>
  <si>
    <t>CN-1476</t>
  </si>
  <si>
    <t>C7971A</t>
  </si>
  <si>
    <t>CINTA DE DATOS HP ULTRIUM 200 GB</t>
  </si>
  <si>
    <t>CARTUCHO DE DATOS HP LTO-5 ULTRIUM DE 3 TB RW</t>
  </si>
  <si>
    <t>CN-1601</t>
  </si>
  <si>
    <t>C9398A</t>
  </si>
  <si>
    <t>CARTUCHO HP 72 CYAN 69 ML</t>
  </si>
  <si>
    <t>CARTUCHO DE DATOS HP DDS-2 8GB</t>
  </si>
  <si>
    <t>CN-1636</t>
  </si>
  <si>
    <t>C9420A</t>
  </si>
  <si>
    <t>CABEZAL DE IMPRESION HP 85 CIAN (C9420A)</t>
  </si>
  <si>
    <t>CN-1638</t>
  </si>
  <si>
    <t>C9422A</t>
  </si>
  <si>
    <t>CABEZAL DE IMPRESION HP 85 AMARILLO  (C9422A)</t>
  </si>
  <si>
    <t>CN-1639</t>
  </si>
  <si>
    <t>C9423A</t>
  </si>
  <si>
    <t>CABEZAL DE IMPRESION HP 85 CIAN (C9423A)</t>
  </si>
  <si>
    <t>CN-1640</t>
  </si>
  <si>
    <t>C9424A</t>
  </si>
  <si>
    <t>CABEZAL DE IMPRESION HP 85 MAGENTA CLARO (C9424A)</t>
  </si>
  <si>
    <t>CN-1679</t>
  </si>
  <si>
    <t>C9400A</t>
  </si>
  <si>
    <t>CARTUCHO HP 72 AMARILLA 69 ML</t>
  </si>
  <si>
    <t>CN-1680</t>
  </si>
  <si>
    <t>C9399A</t>
  </si>
  <si>
    <t>CARTUCHO DE TINTA HP 72 MAGENTA 69 ML</t>
  </si>
  <si>
    <t>CN-1768</t>
  </si>
  <si>
    <t>C9397A</t>
  </si>
  <si>
    <t>CARTUCHO DE TINTA HP 72 NEGRA FOTOGRAFICO 69 ML</t>
  </si>
  <si>
    <t>CN-1773</t>
  </si>
  <si>
    <t>C9401A</t>
  </si>
  <si>
    <t>TINTA SOLIDA HP LF 72 GRIS 69 ML</t>
  </si>
  <si>
    <t>CN-1869</t>
  </si>
  <si>
    <t>CN629A</t>
  </si>
  <si>
    <t>CARTUCHO DE TINTA HP DESIGNJET 772 MAGENTA DE 300 ML</t>
  </si>
  <si>
    <t>CN-1870</t>
  </si>
  <si>
    <t>CN630A</t>
  </si>
  <si>
    <t>CARTUCHO DE TINTA HP DESIGNJET 772 AMARILLO DE 300 ML</t>
  </si>
  <si>
    <t>CN-1871</t>
  </si>
  <si>
    <t>CN631A</t>
  </si>
  <si>
    <t>CARTUCHO DE TINTA HP LF 772 DESIGNJET Z5200 MAGENTA LIGHT 300 ML</t>
  </si>
  <si>
    <t>CN-1872</t>
  </si>
  <si>
    <t>CN632A</t>
  </si>
  <si>
    <t>CARTUCHO DE TINTA HP DESIGNJET 772 CIAN CLARO DE 300 ML</t>
  </si>
  <si>
    <t>CN-1873</t>
  </si>
  <si>
    <t>CN633A</t>
  </si>
  <si>
    <t>CARTUCHO DE TINTA HP DESIGNJET 772 NEGRO FOTOGRAFICO DE 300 ML</t>
  </si>
  <si>
    <t>CN-1874</t>
  </si>
  <si>
    <t>CN634A</t>
  </si>
  <si>
    <t>CARTUCHO DE TINTA HP DESIGNJET 772 GRIS CLARO DE 300 ML</t>
  </si>
  <si>
    <t>CN-1875</t>
  </si>
  <si>
    <t>CN635A</t>
  </si>
  <si>
    <t>CARTUCHO TINTA NEGRO 300ML HP 772 DESIGNJET</t>
  </si>
  <si>
    <t>CN-1969</t>
  </si>
  <si>
    <t>C5054A</t>
  </si>
  <si>
    <t>CABEZAL DE IMPRESION HP 90, NEGRO (C5054A)</t>
  </si>
  <si>
    <t>CN-1970</t>
  </si>
  <si>
    <t>C5055A</t>
  </si>
  <si>
    <t>CABEZAL DE IMPRESION HP 90 CYAN</t>
  </si>
  <si>
    <t>CN-1971</t>
  </si>
  <si>
    <t>C5056A</t>
  </si>
  <si>
    <t>CABEZAL DE IMPRESION HP 90 MAGENTA</t>
  </si>
  <si>
    <t>CN-1972</t>
  </si>
  <si>
    <t>C5057A</t>
  </si>
  <si>
    <t>CABEZAL DE IMPRESION HP 90 AMARILLO</t>
  </si>
  <si>
    <t>CN-1989</t>
  </si>
  <si>
    <t>C9464A</t>
  </si>
  <si>
    <t>CARTUCHO HP 91 NEGRO</t>
  </si>
  <si>
    <t>DUAL PACK DE TONER HP NEGRO 85A PARA LASERJET P1102,P1102W,M1132,M1212, M1214, M1217- 2 X 1,600 PAG</t>
  </si>
  <si>
    <t>CN-2031</t>
  </si>
  <si>
    <t>Q5949X</t>
  </si>
  <si>
    <t>TONER HP NEGRO 49X PARA LASERJET 1320, 3390, 3392 - 6,000 PAGINAS</t>
  </si>
  <si>
    <t>CN-2032</t>
  </si>
  <si>
    <t>Q6511X</t>
  </si>
  <si>
    <t>TONER HP NEGRO 11X PARA LASERJET 240, 2420, 2430</t>
  </si>
  <si>
    <t>CN-2033</t>
  </si>
  <si>
    <t>C4127X</t>
  </si>
  <si>
    <t>TONER HP NEGRO 27X PARA LASERJET 4000, 4050</t>
  </si>
  <si>
    <t>CN-2043</t>
  </si>
  <si>
    <t>C9380A</t>
  </si>
  <si>
    <t>CABEZAL DE IMPRESION HP NEGRO FOTOGRAFICO Y GRIS 72</t>
  </si>
  <si>
    <t>CN-2044</t>
  </si>
  <si>
    <t>C9383A</t>
  </si>
  <si>
    <t>CABEZAL DE IMPRESION HP MAGENTA Y CYAN 72</t>
  </si>
  <si>
    <t>CN-2045</t>
  </si>
  <si>
    <t>C9384A</t>
  </si>
  <si>
    <t>CABEZAL DE IMPRESION HP NEGRO MATE Y AMARILLO 72</t>
  </si>
  <si>
    <t>TONER HP CIAN 305A PARA LASERJET 300, 400 - 2,600 PAGINAS</t>
  </si>
  <si>
    <t>TONER HP AMARILLO 305A PARA LASERJET 300, 400- 2,600 PAGINAS</t>
  </si>
  <si>
    <t>TONER HP NEGRO 80A PARA LASERJET M401,M425- 2,700 PAGINAS</t>
  </si>
  <si>
    <t>TONER HP CIAN 131A LASERJET (CF211A)- 1,800 PAGINAS</t>
  </si>
  <si>
    <t>TONER HP AMARILLO 131A LASERJET (CF212A)- 1,800 PAGINAS</t>
  </si>
  <si>
    <t>CN-2083</t>
  </si>
  <si>
    <t>CF214A</t>
  </si>
  <si>
    <t>TONER HP NEGRO 14A LASERJET (CF214A)</t>
  </si>
  <si>
    <t>CN-2104</t>
  </si>
  <si>
    <t>C9448A</t>
  </si>
  <si>
    <t>CARTUCHO HP 70 NEGRA MATE, 130 ML</t>
  </si>
  <si>
    <t>CN-2105</t>
  </si>
  <si>
    <t>C9449A</t>
  </si>
  <si>
    <t>CARTUCHO HP 70 NEGRA FOTOGRAFICA 130 ML (C9449A)</t>
  </si>
  <si>
    <t>CN-2106</t>
  </si>
  <si>
    <t>C9452A</t>
  </si>
  <si>
    <t>CARTUCHO HP 70 CYAN 130 ML (C9452A)</t>
  </si>
  <si>
    <t>CN-2107</t>
  </si>
  <si>
    <t>C9407A</t>
  </si>
  <si>
    <t>CABEZAL DE IMPRESION HP 70 NEGRO Y GRIS CLARO</t>
  </si>
  <si>
    <t>CARTUCHO DE DATOS HP LTO-6 ULTRIUM DE 6.25 TB RW</t>
  </si>
  <si>
    <t>PAQUETE DE ETIQUETAS CON CODIGO DE BARRAS HP LTO-5 ULTRIUM RW</t>
  </si>
  <si>
    <t>CN-2204</t>
  </si>
  <si>
    <t>Q1339A</t>
  </si>
  <si>
    <t>TONER HP 39A NEGRO PARA LASERJET 4300, 4300N, 4300TN, 4300DTN, 4300DTNS, 4300DTNSL (Q1339A)</t>
  </si>
  <si>
    <t>CN-2240</t>
  </si>
  <si>
    <t>C9451A</t>
  </si>
  <si>
    <t>CARTUCHO DE TINTA HP 70 GRIS CLARO 130 ML</t>
  </si>
  <si>
    <t>CN-2294</t>
  </si>
  <si>
    <t>CF300A</t>
  </si>
  <si>
    <t>TONER HP 827A NEGRO PARA LASERJET M880Z (CF300A)</t>
  </si>
  <si>
    <t>CN-2297</t>
  </si>
  <si>
    <t>CF325X</t>
  </si>
  <si>
    <t>TONER HP 25X NEGRO PARA LASERJET M830Z (CF325X)</t>
  </si>
  <si>
    <t>TONER HP AMARILLO PARA LASERJET M476 (CF382A)- 2,700 PAGINAS</t>
  </si>
  <si>
    <t>CN-243</t>
  </si>
  <si>
    <t>C8061X</t>
  </si>
  <si>
    <t>TONER HP NEGRO PARA LASERJET 4100 (C8061X)</t>
  </si>
  <si>
    <t>CN-244</t>
  </si>
  <si>
    <t>C7115X</t>
  </si>
  <si>
    <t>TONER HP 15X NEGRO PARA LASERJET 1200, 1220, 3300, 3380</t>
  </si>
  <si>
    <t>CN-2491</t>
  </si>
  <si>
    <t>C9518A</t>
  </si>
  <si>
    <t>CARTUCHO DE MANTENIMIENTO HP 91 DESIGNJET (C9518A)</t>
  </si>
  <si>
    <t>CN-2492</t>
  </si>
  <si>
    <t>C9460A</t>
  </si>
  <si>
    <t>CABEZAL DE IMPRESION HP DESIGNJET 91 NEGRO/ CYAN (C9460A)</t>
  </si>
  <si>
    <t>CN-2493</t>
  </si>
  <si>
    <t>C9463A</t>
  </si>
  <si>
    <t>CABEZAL DE IMPRESION HP DESIGNJET 91 NEGRO/ GRIS (C9463A)</t>
  </si>
  <si>
    <t>CN-2494</t>
  </si>
  <si>
    <t>C9461A</t>
  </si>
  <si>
    <t>CABEZAL DE IMPRESION HP DESIGNJET 91 MAGENTA/ AMARILLO (C9461A)</t>
  </si>
  <si>
    <t>CN-2495</t>
  </si>
  <si>
    <t>CF364A</t>
  </si>
  <si>
    <t>TAMBOR DE IMAGEN HP 828A AMARILLO</t>
  </si>
  <si>
    <t>CN-2497</t>
  </si>
  <si>
    <t>CF359A</t>
  </si>
  <si>
    <t>TAMBOR DE IMAGEN HP 828A CIAN</t>
  </si>
  <si>
    <t>CN-2498</t>
  </si>
  <si>
    <t>CF365A</t>
  </si>
  <si>
    <t>TAMBOR DE IMAGEN HP 828A MAGENTA</t>
  </si>
  <si>
    <t>CN-251</t>
  </si>
  <si>
    <t>Q3960A</t>
  </si>
  <si>
    <t>TONER HP 122A NEGRO PARA LASERJET 2550 (Q3960A)</t>
  </si>
  <si>
    <t>CN-2532</t>
  </si>
  <si>
    <t>C9462A</t>
  </si>
  <si>
    <t>CABEZAL DE IMPRESION HP DESIGNJET 91 CIAN CLARO Y MAGENTA CLARO (C9462A)</t>
  </si>
  <si>
    <t>CN-2533</t>
  </si>
  <si>
    <t>C9466A</t>
  </si>
  <si>
    <t>CARTUCHOS HP 91 GRIS LIGHT</t>
  </si>
  <si>
    <t>CN-2632</t>
  </si>
  <si>
    <t>Q2013A</t>
  </si>
  <si>
    <t>PAQUETE DE ETIQUETAS CON CODIGO DE BARRAS HP LTO-6 ULTRIUM RW</t>
  </si>
  <si>
    <t>CN-2634</t>
  </si>
  <si>
    <t>Q5942XD</t>
  </si>
  <si>
    <t>DUAL PACK TONER HP NEGRO 42X PARA LASERJET 4250, 4350 - 20,000 PAGINAS</t>
  </si>
  <si>
    <t>CN-2672</t>
  </si>
  <si>
    <t>CE505D</t>
  </si>
  <si>
    <t>DUAL PACK TONER HP 05A PRINT- NEGRO PARA LASERJET P2035- 4,700 PAGINAS</t>
  </si>
  <si>
    <t>CN-2673</t>
  </si>
  <si>
    <t>CF321A</t>
  </si>
  <si>
    <t>TONER HP 653A CYAN -CF321A (16,500 PAG) -LASERJET M680DN MFP, M680F MFP, M680Z MFP</t>
  </si>
  <si>
    <t>CN-2674</t>
  </si>
  <si>
    <t>CF322A</t>
  </si>
  <si>
    <t>TONER HP 653A AMARILLO -CF321A (16,500 PAG) -LASERJET M680DN MFP, M680F MFP, M680Z MFP</t>
  </si>
  <si>
    <t>CN-2675</t>
  </si>
  <si>
    <t>CF323A</t>
  </si>
  <si>
    <t>TONER HP 653A MAGENTA -CF321A (16,500 PAG) -LASERJET M680DN MFP, M680F MFP, M680Z MFP</t>
  </si>
  <si>
    <t>CN-2676</t>
  </si>
  <si>
    <t>CF320X</t>
  </si>
  <si>
    <t>TONER HP 653X NEGRO ALTO RENDIMIENTO - CF320X  (21,000 PAG-LASERJET M680DN MFP, M680F MFP, M680Z MFP</t>
  </si>
  <si>
    <t>CN-2683</t>
  </si>
  <si>
    <t>CB540AD</t>
  </si>
  <si>
    <t>TONER HP NEGRO CB540AD DUAL PACK</t>
  </si>
  <si>
    <t>CN-2688</t>
  </si>
  <si>
    <t>CF363A</t>
  </si>
  <si>
    <t>TONER HP MAGENTA 508A LASERJET M553N, M553DN, M553X (RENDIMIENTO 5,000 PAGINAS)</t>
  </si>
  <si>
    <t>CN-2689</t>
  </si>
  <si>
    <t>CF360A</t>
  </si>
  <si>
    <t>TONER HP NEGRO 508A PARA LASERJET M553N, M553DN, M553X (RENDIMIENTO 6,000 PAGINAS)</t>
  </si>
  <si>
    <t>CN-2690</t>
  </si>
  <si>
    <t>CF361A</t>
  </si>
  <si>
    <t>TONER HP CYAN 508A  LASERJET  M553N, M553DN, M553X (RENDIMIENTO 5,000 PAGINAS)</t>
  </si>
  <si>
    <t>CN-2691</t>
  </si>
  <si>
    <t>CF362A</t>
  </si>
  <si>
    <t>TONER HP AMARILLO 508A PARA LASERJET M553N, M553DN, M553X (RENDIMIENTO 5,000 PAGINAS)</t>
  </si>
  <si>
    <t>CN-2692</t>
  </si>
  <si>
    <t>CF281A</t>
  </si>
  <si>
    <t>TONER HP NEGRO 81A PARA LASERJET M604,M605,M606,M630 (RENDIMIENTO 10,500 PAGINAS)</t>
  </si>
  <si>
    <t>CN-2693</t>
  </si>
  <si>
    <t>CF380X</t>
  </si>
  <si>
    <t xml:space="preserve">TONER HP NEGRO LASERJET 312X, (CF380X) </t>
  </si>
  <si>
    <t>CN-2694</t>
  </si>
  <si>
    <t>CE260XD</t>
  </si>
  <si>
    <t>TONER HP NEGRO LASER JET PARA IMPRESORA CP4525 ( CE260XD )</t>
  </si>
  <si>
    <t>CN-2731</t>
  </si>
  <si>
    <t>CF281X</t>
  </si>
  <si>
    <t>TONER HP CF281X- 81X NEGRO PARA LASERJET M604,M605,M606,M630 (RENDIMIENTO 10,500 PAGINAS)</t>
  </si>
  <si>
    <t>CN-2744</t>
  </si>
  <si>
    <t>C9406A</t>
  </si>
  <si>
    <t>CABEZAL DE  IMPRESION MAGENTA Y  AMARILLO HP 70 (C9406A)</t>
  </si>
  <si>
    <t>CN-2749</t>
  </si>
  <si>
    <t>CF402A</t>
  </si>
  <si>
    <t>TONER HP 201A AMARILLO (CF402A) PARA LASERJETP COLOR LASERJET M277DN, M277DW RENDIMIENTO 1.500 PAG</t>
  </si>
  <si>
    <t>CN-2750</t>
  </si>
  <si>
    <t>CF400A</t>
  </si>
  <si>
    <t>TONER HP 201A NEGRO (CF400A) PARA LASERJETP COLOR LASERJET M277DN, M277DW RENDIMIENTO 1.500 PAG</t>
  </si>
  <si>
    <t>CN-2751</t>
  </si>
  <si>
    <t>CF401A</t>
  </si>
  <si>
    <t>TONER HP 201A CYAN (CF401A) PARA LASERJETP COLOR LASERJET M277DN, M277DW RENDIMIENTO 1.500 PAG</t>
  </si>
  <si>
    <t>CN-2752</t>
  </si>
  <si>
    <t>CF330X</t>
  </si>
  <si>
    <t>TONER HP 654X NEGRO (CF330X) P/LASERJET M651DN, M651N, M651XH- RENDIMIENTO 20,500 PAGINAS</t>
  </si>
  <si>
    <t>CN-2753</t>
  </si>
  <si>
    <t>CF331A</t>
  </si>
  <si>
    <t>TONER HP 654A CYAN (CF331A) P/LASERJET  M651DN, M651N, M651XH-  RENDIMIENTO 15,000 PAGINAS</t>
  </si>
  <si>
    <t>CN-2754</t>
  </si>
  <si>
    <t>CF403A</t>
  </si>
  <si>
    <t>TONER HP 201A MAGENTA (CF403A) P/LASERJETP COLOR LASERJET M277DN, M277DW RENDIMIENTO 1.500 PAGINAS</t>
  </si>
  <si>
    <t>CN-2755</t>
  </si>
  <si>
    <t>CF332A</t>
  </si>
  <si>
    <t>TONER HP 654A AMARILLO (CF332A) P/LASERJET  M651DN, M651N, M651XH-  RENDIMIENTO 15,000 PAGINAS</t>
  </si>
  <si>
    <t>CN-2756</t>
  </si>
  <si>
    <t>CF320A</t>
  </si>
  <si>
    <t>TONER HP 652A NEGRO P/LASERJET CARTRIDGE, LASERJET M651DN, M651N, M651XH- RENDIMIENTO 11,500 PAGINAS</t>
  </si>
  <si>
    <t>CN-2757</t>
  </si>
  <si>
    <t>CF333A</t>
  </si>
  <si>
    <t>TONER HP 654A MAGENTA (CF333A) P/LASERJET M651DN, M651N, M651XH-  RENDIMIENTO 15,000 PAGINAS</t>
  </si>
  <si>
    <t>CN-2758</t>
  </si>
  <si>
    <t>CE320AD</t>
  </si>
  <si>
    <t>DUAL PACK TONER HP CE320AD NEGRO P/ LASERJET CM1415FNMFP, CP1525 ( RENDIMIENTO 2 X 2,000 PAGINAS )</t>
  </si>
  <si>
    <t>CN-2759</t>
  </si>
  <si>
    <t>CF283X</t>
  </si>
  <si>
    <t>TONER HP 83X NEGRO (CF283X) P/LASERJET PRO M201DW / M225DW. RENDIMIENTO 1,500 PAGINAS</t>
  </si>
  <si>
    <t>CN-2764</t>
  </si>
  <si>
    <t>CB384A</t>
  </si>
  <si>
    <t>TAMBOR DE IMAGEN HP 824A NEGRO CB384A PARA LASERJET CM6040F MFP</t>
  </si>
  <si>
    <t>CN-2765</t>
  </si>
  <si>
    <t>CB387A</t>
  </si>
  <si>
    <t>TAMBOR DE IMAGEN HP 824A MAGENTA CB384A PARA LASERJET CM6040F MFP</t>
  </si>
  <si>
    <t>CN-2766</t>
  </si>
  <si>
    <t>C9457A</t>
  </si>
  <si>
    <t>CARTUCHO DE TINTA HP 70 VERDE 130 ML (C9457A)</t>
  </si>
  <si>
    <t>CN-2767</t>
  </si>
  <si>
    <t>CD951A</t>
  </si>
  <si>
    <t>CARTUCHO DE TINTA HP 73 ROJO CROMATICO DE  130 ML</t>
  </si>
  <si>
    <t>CN-2768</t>
  </si>
  <si>
    <t>C9458A</t>
  </si>
  <si>
    <t>CARTUCHO DE TINTA HP 70 AZUL 130 ML (C9458A)</t>
  </si>
  <si>
    <t>CN-2776</t>
  </si>
  <si>
    <t>CB390A</t>
  </si>
  <si>
    <t>TONER HP 825A NEGRO PARA LASERJET / CM6040 / CM6030, 19,500 PAGINAS</t>
  </si>
  <si>
    <t>CN-2777</t>
  </si>
  <si>
    <t>CB386A</t>
  </si>
  <si>
    <t>TAMBOR DE IMAGEN HP 824A AMARILLO CB386A PARA LASERJET CM6040F MFP RENDIMIENTO 23,000 PAG</t>
  </si>
  <si>
    <t>CN-2800</t>
  </si>
  <si>
    <t>CF226A</t>
  </si>
  <si>
    <t>TONER HP 26A NEGRO (CF226A) PARA LASERJET M426-RENDIMIENTO 3,100 PAGINAS</t>
  </si>
  <si>
    <t>CN-2801</t>
  </si>
  <si>
    <t>CF412A</t>
  </si>
  <si>
    <t>TONER HP 410A AMARILLO (CF412A) PARA LASERJET M477-RENDIMIENTO 2,300 PAGINAS</t>
  </si>
  <si>
    <t>CN-2802</t>
  </si>
  <si>
    <t>CF410A</t>
  </si>
  <si>
    <t>TONER HP 410A NEGRO (CF410A) PARA LASERJET M477- RENDIMIENTO 2,300 PAGINAS</t>
  </si>
  <si>
    <t>CN-2803</t>
  </si>
  <si>
    <t>CF411A</t>
  </si>
  <si>
    <t>TONER HP 410A CYAN (CF411A) PARA LASERJET M477-RENDIMIENTO 2,300 PAGINAS</t>
  </si>
  <si>
    <t>CN-2804</t>
  </si>
  <si>
    <t>F6V29AL</t>
  </si>
  <si>
    <t xml:space="preserve">CARTUCHO DE TINTA HP 664 NEGRA (F6V29AL) RENDIMIENTO  120 PAGINAS </t>
  </si>
  <si>
    <t>CN-2805</t>
  </si>
  <si>
    <t>F6V28AL</t>
  </si>
  <si>
    <t>CARTUCHO DE TINTA HP 664 COLOR (F6V28AL) RENDIMIENTO 100 PAGINAS</t>
  </si>
  <si>
    <t>CN-2812</t>
  </si>
  <si>
    <t>CF413A</t>
  </si>
  <si>
    <t>TONER HP 410A MAGENTA (CF413A) PARA LASERJET M477-RENDIMIENTO 2,300 PAGINAS</t>
  </si>
  <si>
    <t>CN-2813</t>
  </si>
  <si>
    <t>CB385A</t>
  </si>
  <si>
    <t>TAMBOR HP CYAN (CB385A)  PARA LASERJET CM6040</t>
  </si>
  <si>
    <t>CN-390</t>
  </si>
  <si>
    <t>Q3961A</t>
  </si>
  <si>
    <t>TONER HP 122A CYAN P/LASERJET 2550 MAX (Q3961A)</t>
  </si>
  <si>
    <t>CN-391</t>
  </si>
  <si>
    <t>Q3962A</t>
  </si>
  <si>
    <t>TONER HP 122A AMARILLO P/LASERJET 2550 MAX (Q3962A)</t>
  </si>
  <si>
    <t>CN-392</t>
  </si>
  <si>
    <t>Q3963A</t>
  </si>
  <si>
    <t>TONER HP 122A MAGENTA P/LASERJET 2550 MAX (Q3963A)</t>
  </si>
  <si>
    <t>CN-396</t>
  </si>
  <si>
    <t>C9730A</t>
  </si>
  <si>
    <t>TONER HP NEGRO PARA LASERJET 5500 (C9730A)</t>
  </si>
  <si>
    <t>CN-506</t>
  </si>
  <si>
    <t>Q6473A</t>
  </si>
  <si>
    <t>TONER HP MAGENTA PARA LASERJET 3600 (Q6473A)- 4,000 PAGINAS</t>
  </si>
  <si>
    <t>CN-748</t>
  </si>
  <si>
    <t>C8010A</t>
  </si>
  <si>
    <t>CARTUCHO DE DATOS HP DAT 72 (170 M)</t>
  </si>
  <si>
    <t>CN-832</t>
  </si>
  <si>
    <t>Q7581A</t>
  </si>
  <si>
    <t>TONER HP CYAN PARA LASERJET 3800</t>
  </si>
  <si>
    <t>CN-833</t>
  </si>
  <si>
    <t>Q7583A</t>
  </si>
  <si>
    <t>TONER HP MAGENTA PARA LASERJET 3800</t>
  </si>
  <si>
    <t>CN-834</t>
  </si>
  <si>
    <t>Q7582A</t>
  </si>
  <si>
    <t>TONER HP AMARILLO PARA LASERJET 3800</t>
  </si>
  <si>
    <t>CN-846</t>
  </si>
  <si>
    <t>CC635A</t>
  </si>
  <si>
    <t>CARTUCHO HP NEGRO 701 PARA FAX HP640 (CC635A)</t>
  </si>
  <si>
    <t>CARTUCHO DE DATOS HP DDS-3 24GB</t>
  </si>
  <si>
    <t>CN-863</t>
  </si>
  <si>
    <t>C7972A</t>
  </si>
  <si>
    <t>CARTUCHO DE DATOS HP LTO-2 ULTRIUM DE 400GB RW</t>
  </si>
  <si>
    <t>CN-875</t>
  </si>
  <si>
    <t>C7974A</t>
  </si>
  <si>
    <t>CARTUCHO DE DATOS HP LT0-4 ULTRIUM DE 1.6 TB RW</t>
  </si>
  <si>
    <t>CARTUCHO DE DATOS HP DAT 160 DE 160GB</t>
  </si>
  <si>
    <t>CP-719</t>
  </si>
  <si>
    <t>726992-B21</t>
  </si>
  <si>
    <t>PROCESADOR INTEL XEON E5-2640V3 90W 2.6GHZ / 8-CORE / 20MB, HP BL460C GEN9</t>
  </si>
  <si>
    <t>CP-720</t>
  </si>
  <si>
    <t>726660-B21</t>
  </si>
  <si>
    <t>PROCESADOR INTEL XEON E5-2609V3 1.9GHZ / 6-CORE / 15MB / 85W) PARA HP ML150 GEN9</t>
  </si>
  <si>
    <t>CP-723</t>
  </si>
  <si>
    <t>660598-L21</t>
  </si>
  <si>
    <t>PROCESADOR INTEL XEON E5-2620 2.0 GHZ FIO KIT HP</t>
  </si>
  <si>
    <t>CP-725</t>
  </si>
  <si>
    <t>699055-B21</t>
  </si>
  <si>
    <t>PROCESADOR (HP) AMD OPTERON 6308 2.6GHZ 16MB CACHE 12 NUCLEOS 115W</t>
  </si>
  <si>
    <t>CP-726</t>
  </si>
  <si>
    <t>699053-B21</t>
  </si>
  <si>
    <t>PROCESADOR (HP) AMD OPTERON 6328 3.2GHZ 16MB CACHE 8 NUCLEOS 115W</t>
  </si>
  <si>
    <t>CP-727</t>
  </si>
  <si>
    <t>699056-L21</t>
  </si>
  <si>
    <t>PROCESADOR (HP) AMD OPTERON 6366HE 1.8GHZ 16MB CACHE 16 NUCLEOS 85W</t>
  </si>
  <si>
    <t>CP-728</t>
  </si>
  <si>
    <t xml:space="preserve">699053-L21 </t>
  </si>
  <si>
    <t>CP-729</t>
  </si>
  <si>
    <t xml:space="preserve">699052-L21 </t>
  </si>
  <si>
    <t>PROCESADOR (HP) AMD OPTERON 6344 2.6GHZ 16MB CACHE 12 NUCLEOS 115W</t>
  </si>
  <si>
    <t>CP-730</t>
  </si>
  <si>
    <t>699051-B21</t>
  </si>
  <si>
    <t>PROCESADOR (HP) AMD OPTERON 6348 2.8GHZ 16MB CACHE 12 NUCLEOS 115W</t>
  </si>
  <si>
    <t>CP-731</t>
  </si>
  <si>
    <t xml:space="preserve">699051-L21 </t>
  </si>
  <si>
    <t>CP-732</t>
  </si>
  <si>
    <t xml:space="preserve">699050-L21 </t>
  </si>
  <si>
    <t>PROCESADOR (HP) AMD OPTERON 6376 2.3GHZ 16MB CACHE 16 NUCLEOS 115W</t>
  </si>
  <si>
    <t>CP-733</t>
  </si>
  <si>
    <t xml:space="preserve">699049-L21 </t>
  </si>
  <si>
    <t>PROCESADOR (HP) AMD OPTERON 6378 2.4GHZ 16MB CACHE 16 NUCLEOS 115W</t>
  </si>
  <si>
    <t>CP-734</t>
  </si>
  <si>
    <t xml:space="preserve">699049-B21 </t>
  </si>
  <si>
    <t>CP-735</t>
  </si>
  <si>
    <t>699048-B21</t>
  </si>
  <si>
    <t>PROCESADOR (HP) AMD OPTERON 6380 2.5GHZ 16MB CACHE 16 NUCLEOS 115W</t>
  </si>
  <si>
    <t>CP-736</t>
  </si>
  <si>
    <t xml:space="preserve">699048-L21 </t>
  </si>
  <si>
    <t>CP-737</t>
  </si>
  <si>
    <t xml:space="preserve">699054-L21 </t>
  </si>
  <si>
    <t>PROCESADOR (HP) AMD OPTERON 6320 2.8GHZ 16MB CACHE 8 NUCLEOS 115W</t>
  </si>
  <si>
    <t>CP-738</t>
  </si>
  <si>
    <t>699052-B21</t>
  </si>
  <si>
    <t>CP-739</t>
  </si>
  <si>
    <t>699054-B21</t>
  </si>
  <si>
    <t>CP-740</t>
  </si>
  <si>
    <t>699056-B21</t>
  </si>
  <si>
    <t>CP-741</t>
  </si>
  <si>
    <t xml:space="preserve">699055-L21 </t>
  </si>
  <si>
    <t>CP-749</t>
  </si>
  <si>
    <t>719048-B21</t>
  </si>
  <si>
    <t>PROCESADOR INTEL XEON E5-2650V3 / 2.3 GHZ 719048-B21</t>
  </si>
  <si>
    <t>CSP-156</t>
  </si>
  <si>
    <t>512327-B21 CVA</t>
  </si>
  <si>
    <t>CSP-162</t>
  </si>
  <si>
    <t>FUENTE DE PODER REDUNDANTE HP 800W/900W GOLD AC POWER INPUT MODULE</t>
  </si>
  <si>
    <t>CSP-170</t>
  </si>
  <si>
    <t>784582-B21</t>
  </si>
  <si>
    <t>FUENTE DE PODER REDUNDANTE HP PARA ML110 GEN 9</t>
  </si>
  <si>
    <t>FR-692</t>
  </si>
  <si>
    <t>AF460A</t>
  </si>
  <si>
    <t>NO BREAK HP R5KVA 3U L630 HV NA/JPN KIT</t>
  </si>
  <si>
    <t>HD-1005</t>
  </si>
  <si>
    <t>PAQUETE DE 4 HDD HP 12TB TOTALES (3TB 6G SAS 7.2K RPM LFF SC / 3.5 PULGADAS)</t>
  </si>
  <si>
    <t>HD-1006</t>
  </si>
  <si>
    <t>PAQUETE DE 4 HDD HP 8TB TOTALES (2TB 6G SAS 7.2K RPM LFF SC / 3.5 PULGADAS)</t>
  </si>
  <si>
    <t>HD-1007</t>
  </si>
  <si>
    <t>PAQUETE DE 4 HDD HP 4TB TOTALES (1TB 6G SAS 7.2K RPM LFF SC / 3.5 PULGADAS)</t>
  </si>
  <si>
    <t>HD-1046</t>
  </si>
  <si>
    <t>785067-B21</t>
  </si>
  <si>
    <t xml:space="preserve">DISCO DURO HP 300GB 12G SAS 10K RPM SFF (2.5-PULGADAS) </t>
  </si>
  <si>
    <t>HD-1047</t>
  </si>
  <si>
    <t>765464-B21</t>
  </si>
  <si>
    <t>DISCO DURO HP 1TB 12G SAS 7.2K RPM SFF (2,5 PULGADAS) 512E SC</t>
  </si>
  <si>
    <t>HD-1048</t>
  </si>
  <si>
    <t>765466-B21</t>
  </si>
  <si>
    <t>DISCO DURO BASADA HP SC 512E, 2 TB, 12 G, SAS, 7200 RPM, SFF 2,5 PULGADAS</t>
  </si>
  <si>
    <t>HD-1049</t>
  </si>
  <si>
    <t>793665-B21</t>
  </si>
  <si>
    <t>DISCO DURO HP 4TB SATA 7200 RPM 3.5IN 6G 512E SC HDD</t>
  </si>
  <si>
    <t>HD-1050</t>
  </si>
  <si>
    <t>793669-B21</t>
  </si>
  <si>
    <t>DISCO DURO HP 4TB SATA 7200 RPM 3.5IN 12G 512E SC HDD</t>
  </si>
  <si>
    <t>HD-1054</t>
  </si>
  <si>
    <t>781516-B21</t>
  </si>
  <si>
    <t>DISCO DURO HP 600GB 12G SAS 10K RPM SFF (2.5-PULGADAS) SC  HARD DRIVE</t>
  </si>
  <si>
    <t>HD-591</t>
  </si>
  <si>
    <t>652757-B21</t>
  </si>
  <si>
    <t>DISCO DURO HP 2 TB 6G 7.2K SAS 3.5 LFF HOT PLUG</t>
  </si>
  <si>
    <t>DISCO DURO HP 900GB 6G 10K SAS 2.5 SFF HOT PLUG</t>
  </si>
  <si>
    <t>DISCO DURO HP 1 TB, 6 G, SAS, 7.200 RPM, LFF (3,5 PULG.) MDL P2000 DE PUERTO DOBLE</t>
  </si>
  <si>
    <t>HD-880</t>
  </si>
  <si>
    <t>759210-B21</t>
  </si>
  <si>
    <t>DISCO DURO HP 450GB 12G SAS 15K 2.5IN SC ENT</t>
  </si>
  <si>
    <t>HD-887</t>
  </si>
  <si>
    <t>737394-B21</t>
  </si>
  <si>
    <t>DISCO DURO HP 450GB 12G SAS 15K LFF 3.5 ENTERPRISE</t>
  </si>
  <si>
    <t>HD-927</t>
  </si>
  <si>
    <t>753874-B21</t>
  </si>
  <si>
    <t>DISCO DURO HP 6TB 6G SATA 7.2K RPM LFF (3.5-INCH) SC MIDLINE</t>
  </si>
  <si>
    <t>HD-928</t>
  </si>
  <si>
    <t>765253-B21</t>
  </si>
  <si>
    <t>DISCO DURO HP 4TB 6G SATA 7.2K RPM LFF (3.5-INCH) SC MIDLINE 512E</t>
  </si>
  <si>
    <t>HD-929</t>
  </si>
  <si>
    <t>765424-B21</t>
  </si>
  <si>
    <t>DISCO DURO HP 600GB 12G SAS 15K RPM LFF (3.5-INCH) SC CONVERTER ENTERPRISE</t>
  </si>
  <si>
    <t>HD-930</t>
  </si>
  <si>
    <t>761477-B21</t>
  </si>
  <si>
    <t>DISCO DURO HP 6TB 6G SAS 7.2K RPM LFF (3.5-INCH) SC MIDLINE</t>
  </si>
  <si>
    <t>HD-936</t>
  </si>
  <si>
    <t>759212-B21</t>
  </si>
  <si>
    <t>DISCO DURO HP 600GB 12G 15K SAS 2.5 HOT PLU ENT</t>
  </si>
  <si>
    <t>HD-959</t>
  </si>
  <si>
    <t>J9F37A</t>
  </si>
  <si>
    <t>UNIDAD DE ESTADO SOLIDO SSD HP MSA 400GB 12 G ME SAS</t>
  </si>
  <si>
    <t>HD-961</t>
  </si>
  <si>
    <t>J9F40A</t>
  </si>
  <si>
    <t>DISCO DURO HP MSA 300 GB 12G SAS 15000 RPM SFF DOBLE PUERTO</t>
  </si>
  <si>
    <t>HD-962</t>
  </si>
  <si>
    <t>J9F42A</t>
  </si>
  <si>
    <t>DISCO DURO HP MSA 600GB 12G SAS 15000 RPM SFF DOBLE PUERTO</t>
  </si>
  <si>
    <t>HD-990</t>
  </si>
  <si>
    <t>793683-B21</t>
  </si>
  <si>
    <t>DISCO DURO HP 6TB 6G SATA, 7200 RPM, LFF (3,5 PULG.) SC 512E HELIUM</t>
  </si>
  <si>
    <t>HD-994</t>
  </si>
  <si>
    <t>765455-B21</t>
  </si>
  <si>
    <t>DISCO DURO HP 2 TB 7.2K 2.5 SATA 6G  765455-B21</t>
  </si>
  <si>
    <t>HDC-67</t>
  </si>
  <si>
    <t>AP770B</t>
  </si>
  <si>
    <t>TARJETA CONTROLADORA HBA HP 82B PCIE FC DUAL PORT</t>
  </si>
  <si>
    <t>HDC-79</t>
  </si>
  <si>
    <t>726825-B21</t>
  </si>
  <si>
    <t>TARJETA CONTROLADORA PCIE3 X8 HP SMART ARRAY P441/4GB FBWC 12GB 2-PORTS EXTERNOS SAS</t>
  </si>
  <si>
    <t>HDC-80</t>
  </si>
  <si>
    <t>726907-B21</t>
  </si>
  <si>
    <t>TARJETA CONTROLADORA PCIE3 HBA HP H240 SMART HOST BUS</t>
  </si>
  <si>
    <t>HDC-82</t>
  </si>
  <si>
    <t>718203-B21</t>
  </si>
  <si>
    <t>TARJETA CONTROLADORA HP LPE1605 / 16GB FC / HOST BUS ADAPTER PARA BLADESYSTEM C-CLASS</t>
  </si>
  <si>
    <t>HDC-84</t>
  </si>
  <si>
    <t>726821-B21</t>
  </si>
  <si>
    <t>TARJETA CONTOLADORA SAS HP SMART ARRAY P440/4GB FBWC 12GB 1-PORT INT SAS</t>
  </si>
  <si>
    <t>HDC-88</t>
  </si>
  <si>
    <t>C8S53A</t>
  </si>
  <si>
    <t>CONTROLADORA SAS HP MSA 2040</t>
  </si>
  <si>
    <t>HDC-93</t>
  </si>
  <si>
    <t>769635-B21</t>
  </si>
  <si>
    <t>TARJETA CONTROLADORA HP 12 GB SAS PARA ML350 GEN9</t>
  </si>
  <si>
    <t>HDC-94</t>
  </si>
  <si>
    <t>727250-B21</t>
  </si>
  <si>
    <t>TARJETA CONTROLADORA HP 12 GB SAS PARA DL380 GEN9</t>
  </si>
  <si>
    <t>KB-560</t>
  </si>
  <si>
    <t>631348-B21</t>
  </si>
  <si>
    <t>TECLADO/MOUSE ESTANDAR HP USB EN ESPA?OL ISS</t>
  </si>
  <si>
    <t>MCW-257</t>
  </si>
  <si>
    <t>764632-B21</t>
  </si>
  <si>
    <t>DVD-RW/USB HP DL360 GEN9 SFF</t>
  </si>
  <si>
    <t>MDV-40</t>
  </si>
  <si>
    <t>726536-B21</t>
  </si>
  <si>
    <t>DVD-ROM HP SATA HP 9.5MM NEGRO GEN9 PARA SERVIDOR HP PROLIANT</t>
  </si>
  <si>
    <t>MDV-41</t>
  </si>
  <si>
    <t>QS209AA</t>
  </si>
  <si>
    <t>DVD ROM HP SATA 8X PARA ELITEDESK 400/600/800</t>
  </si>
  <si>
    <t>D7Q14A4#ABA</t>
  </si>
  <si>
    <t>MNL-650</t>
  </si>
  <si>
    <t>C4D30AA#ABA</t>
  </si>
  <si>
    <t>MONITOR IPS HP PAVILION 22XI 21.5 WIDESCREEN</t>
  </si>
  <si>
    <t>MNL-805</t>
  </si>
  <si>
    <t>L4S23AA#ABM</t>
  </si>
  <si>
    <t>MONITOR LED HP 18.5, VALUE V193B, RESOLUCION 1366 X 768, VGA NEGRO, 3/3/3</t>
  </si>
  <si>
    <t>MS-1036</t>
  </si>
  <si>
    <t>K5D26AA#ABL</t>
  </si>
  <si>
    <t>MOUSE OPTICO HP X3000 INALAMBRICO ROJO</t>
  </si>
  <si>
    <t>MS-1037</t>
  </si>
  <si>
    <t>H2C22AA#ABL</t>
  </si>
  <si>
    <t>MOUSE OPTICO HP X3000 INALAMBRICO NEGRO</t>
  </si>
  <si>
    <t>MS-1038</t>
  </si>
  <si>
    <t>E5C14AA#ABL</t>
  </si>
  <si>
    <t>MOUSE OPTICO HP Z3600 INALAMBRICO NEGRO MULTI OS</t>
  </si>
  <si>
    <t>MS-1039</t>
  </si>
  <si>
    <t>E5C13AA#ABL</t>
  </si>
  <si>
    <t>MOUSE OPTICO HP Z5000 INALAMBRICO/BT BLANCO</t>
  </si>
  <si>
    <t>SWITCH HP 24 PUERTOS GIGABIT 5800-24G +4 SFP,RACK,ADMINISTRABLE,QOS,CAPA 3,LIFETIME LIM</t>
  </si>
  <si>
    <t>SWITCH HP 16 PUERTOS 10/100 MBPS 1410-16,RACK,NO ADMINISTRABLE,QOS,CAPA 2, LIFETIME 2.0</t>
  </si>
  <si>
    <t>SWITCH HP 24 PUERTOS 10/100 MBPS 1410-24, RACK, NO ADMINISTRABLE, QOS, CAPA 2, LIFETIME 2.0</t>
  </si>
  <si>
    <t>SWITCH HP 8 PUERTOS 10/100 MBPS HP 1410-8,ESCRITORIO,NO ADMINISTRABLE,QOS,CAPA 2,LIFETIME 2.0</t>
  </si>
  <si>
    <t>SWITCH HP 24 PUERTOS GIGABIT 5500-24G EI,RACK,ADMINISTRABLE,QOS, CAPA 3,LIFETIME 2.0</t>
  </si>
  <si>
    <t>SWITCH HP 48 PUERTOS GIGABIT 5500-48G EI ,RACK, ADMINISTRABLE, QOS, CAPA 3,LIFETIME 2.0</t>
  </si>
  <si>
    <t>NIC-1163</t>
  </si>
  <si>
    <t>JD374A</t>
  </si>
  <si>
    <t>SWITCH HP 5500-24G-SFP EI, 24P SFP, 8P 10/100/1000, 2 MOD EXP, ADMIN, RACK, QOS, GAR LIM X VIDA</t>
  </si>
  <si>
    <t>SWITCH HP 24 PUERTOS 10/100 2620-24-POE,RACK,ADMINISTRABLE,QOS,CAPA 3,LIFETIME 2.0</t>
  </si>
  <si>
    <t>SWITCH HP 24 PUERTOS 10/100 MBPS 2620-24,RACK,ADMINISTRABLE,QOS,CAPA 3,LIFETIME 2.0</t>
  </si>
  <si>
    <t>SWITCH HP 16 PUERTOS GIGABIT 1405-16G,ESCRITORIO,NO ADMINISTRABLE,QOS, CAPA 2</t>
  </si>
  <si>
    <t>SWITCH HP 8 PUERTOS GIGABIT 1405-8G, ESCRITORIO, NO ADMINISTRABLE, QOS, CAPA2</t>
  </si>
  <si>
    <t>SWITCH HP 48 PUERTOS GIGABIT 5500-48G EI POE+ (740W),RACK,ADMINISTRABLE,QOS, CAPA 3,LIFETIME 2.0</t>
  </si>
  <si>
    <t>NIC-1446</t>
  </si>
  <si>
    <t>615732-B21</t>
  </si>
  <si>
    <t>TARJETA DE RED 332T PCIE HP 2 PUERTO 1GB PARA SERVIDORES HP</t>
  </si>
  <si>
    <t>SWITCH HP 24 PUERTOS GIGABIT 2530-24G 24P,RACK,ADMINISTRABLE,QOS,CAPA 2,LIFETIME 2.0</t>
  </si>
  <si>
    <t>SWITCH HP 48 PUERTOS GIGABIT 2530-48G +4SFP,RACK,ADMINISTRABLE,QOS,CAPA 2, LIFETIME 2.0</t>
  </si>
  <si>
    <t>SWITCH HP 24 PUERTOS GIGABIT 2530-24G POE+ (195W),RACK,ADMINISTRABLE,QOS,CAPA 2, LIFETIME 2.0</t>
  </si>
  <si>
    <t>SWITCH HP 48 PUERTOS GIGABIT 2530-48G POE+ (382W),RACK,ADMINISTRABLE,QOS,CAPA 2, LIFETIME 2.0</t>
  </si>
  <si>
    <t>SWITCH HP 24 PUERTOS GIGABIT 2920-24G-POE+,RACK,ADMINISTRABLE,QOS,CAPA 3, LIFETIME 2.0</t>
  </si>
  <si>
    <t>SWITCH HP 5 PUERTOS 10/100 MBPS 1405-5,ESCRITORIO,NO ADMINISTRABLE,QOS,CAPA 2</t>
  </si>
  <si>
    <t>SWITCH HP 8 PUERTOS 10/100 MBPS 1405-8V2, ESCRITORIO, NO ADMINISTRABLE, QOS, CAPA 2</t>
  </si>
  <si>
    <t>SWITCH HP 8 PUERTOS GIGABIT 2530-8G POE+(67W),RACK, ADMINISTRABLE,QOS,CAPA 2, LIFETIME 2.0</t>
  </si>
  <si>
    <t>SWITCH HP 48 PUERTOS GIGABIT 2920-48G + 4SFP, RACK, ADMINISTRABLE, QOS, CAPA 3</t>
  </si>
  <si>
    <t>SWITCH HP 48 PUERTOS 10/100 MBPS 2530-48 POE+ 4SFP,RACK,ADMINISTRABLE,QOS,CAPA 2,LIFETIME 2.0</t>
  </si>
  <si>
    <t xml:space="preserve">CONTROLADORA DE ACCESS POINT HP MSM720  (WW) </t>
  </si>
  <si>
    <t>SWITCH HP 24 PUERTOS GIGABIT 5500-24G-POE+ EI, RACK,ADMINISTRABLE, QOS,CAPA 3, LIFETIME LIM</t>
  </si>
  <si>
    <t>SWITCH HP 24 PUERTOS GIGABIT 2920-24G 4SFP,RACK, ADMINISTRABLE,QOS,CAPA 3, LIFETIME 2.0</t>
  </si>
  <si>
    <t>SWITCH HP 8 PUERTOS GIGABIT PSG1810-8G ESCRITORIO,ADMINISTRABLE,QOS,CAPA 2,LIFETIME 2.0</t>
  </si>
  <si>
    <t>SWITCH HP 48 PUERTOS GIGABIT 2920-48G-POE+ 4SFP,RACK,ADMINISTRABLE,QOS,CAPA 3,LIFETIME 2.0</t>
  </si>
  <si>
    <t>SWITCH HP 24 PUERTOS GIGABIT 1920-24G-POE+ (370W) ,RACK,ADMINISTRABLE,QOS,CAPA 3, LIFETIME 2.0</t>
  </si>
  <si>
    <t>SWITCH HP 8 PUERTOS GIGABIT 1920-8G-POE+ (180W), RACK, ADMINISTRABLE, QOS, CAPA 3, LIFETIME 2.0</t>
  </si>
  <si>
    <t>SWITCH HP 24 PUERTOS GIGABIT 5130-24G-POE+-4SFP+ EI,RACK,ADMINISTRABLE,QOS, CAPA 3, LIFETIME2.0</t>
  </si>
  <si>
    <t>SWITCH HP 48 PUERTOS GIGABIT 5130-48G-4SFP+ EI,RACK,ADMINISTRABLE,QOS, CAPA 3, LIFETIME 2.0</t>
  </si>
  <si>
    <t>SWITCH HP 48 PUERTOS GIGABIT 5130-48G-POE+-4SFP+ EI,RACK,ADMINISTRABLE,QOS,CAPA 3,LIFETIME 2.0</t>
  </si>
  <si>
    <t>SWITCH HP 24 PUERTOS GIGABIT 5130-24G-4SFP+ EI,RACK,ADMINISTRABLE,QOS,CAPA 3,LIFETIME 2.0</t>
  </si>
  <si>
    <t>SWITCH HP 8 PUERTOS GIGABIT 2915-8G-POE (67W),ESCRITORIO,ADMINISTRABLE,QOS,CAPA 3, LIFETIME 2.0</t>
  </si>
  <si>
    <t>SWITCH HP 48 PUERTOS 10/100 MBPS 2620-48 ,RACK,ADMINISTRABLE,QOS,CAPA 3,LIFETIME 2.0</t>
  </si>
  <si>
    <t>SWITCH HP 24 PUERTOS GIGABIT 3800-24G-2SFP+ ,RACK,ADMINISTRABLE,QOS,CAPA 3,LIFETIME 2.0</t>
  </si>
  <si>
    <t>SWITCH HP 24 PUERTOS 10/100 MBPS 2530-24 +2SFP,RACK,ADMINISTRABLE,QOS,CAPA 2,LIFETIME 2.0</t>
  </si>
  <si>
    <t>SWITCH HP 24 PUERTOS 10/100 MBPS 2530-24-POE+(195W),RACK, ADMINISTRABLE,QOS,CAPA 2,LIFETIME 2.0</t>
  </si>
  <si>
    <t>SWITCH HP 5 PUERTOS GIGABIT 1405-5G,ESCRITORIO,NO ADMINISTRABLE,QOS, CAPA 2</t>
  </si>
  <si>
    <t>SWITCH HP 8 PUERTOS 10/100 MBPS 2530-8,RACK,ADMINISTRABLE,QOS,CAPA 2,LIFETIME 2.0</t>
  </si>
  <si>
    <t>SWITCH HP 8 PUERTOS 10/100 MBPS 2530-8-POE+(67W),RACK,ADMINISTRABLE,QOS,CAPA 2,LIFETIME 2.0</t>
  </si>
  <si>
    <t>SWTICH HP 8 PUERTOS GIGABIT 2530-8G,RACK,ADMINISTRABLE,QOS,CAPA 2,LIFETIME 2.0</t>
  </si>
  <si>
    <t>SWITCH HP 48 PUERTOS 10/100 MBPS 1910-48 ,RACK, ADMINISTRABLE, QOS, CAPA 3, LIFETIME 2.0</t>
  </si>
  <si>
    <t>SWITCH HP 24 PUERTOS 10/100 MBPS 1910-24-POE(220W),RACK,ADMINISTRABLE,QOS,CAPA 3,LIFETIME 2.0</t>
  </si>
  <si>
    <t>SWITCH HP 8 PUERTOS GIGABIT 1920-8G-POE(65W),RACK,ADMINISTRABLE,QOS, CAPA 3,LIFETIME 2.0</t>
  </si>
  <si>
    <t>SWITCH HP 8 PUERTOS 10/100 MBPS 1910-8,RACK,ADMINISTRABLE,QOS,CAPA 3,LIFETIME 2.0</t>
  </si>
  <si>
    <t>SWITCH HP 24 PUERTOS GIGABIT 1920-24G-POE(180W),RACK,ADMINISTRABLE,QOS,CAPA 3,LIFETIME 2.0</t>
  </si>
  <si>
    <t>SWITCH HP 24 PUERTOS GIGABIT 1920-24G,RACK,ADMINISTRABLE,QOS,CAPA 3,LIFETIME 2.0</t>
  </si>
  <si>
    <t>SWITCH HP 24 PUERTOS GIGABIT 2530-24G-2SFP+ RACK,ADMINISTRABLE,QOS,CAPA 3, LIFETIME 2.0</t>
  </si>
  <si>
    <t>NIC-1851</t>
  </si>
  <si>
    <t>JG923A</t>
  </si>
  <si>
    <t>SWITCH HP 16 PUERTOS GIGABIT 1920-16G,RACK, ADMINISTRABLE, QOS, CAPA 3, LIFETIME 2.0</t>
  </si>
  <si>
    <t>NIC-1852</t>
  </si>
  <si>
    <t>JG927A</t>
  </si>
  <si>
    <t>SWITCH HP 48 PUERTOS GIGABIT 1920-48G,RACK, ADMINISTRABLE, QOS, CAPA 3, LIFETIME 2.0</t>
  </si>
  <si>
    <t>NIC-1853</t>
  </si>
  <si>
    <t>JG920A</t>
  </si>
  <si>
    <t>SWITCH HP 8 PUERTOS GIGABIT 1920-8G,RACK, ADMINISTRABLE, QOS, CAPA 3, LIFETIME 2.0</t>
  </si>
  <si>
    <t>NIC-1856</t>
  </si>
  <si>
    <t>656596-B21</t>
  </si>
  <si>
    <t>TARJETA DE RED PCIE HP 530T 2 PUERTOS 10GB PARA SERVIDORES</t>
  </si>
  <si>
    <t>NIC-1883</t>
  </si>
  <si>
    <t>700699-B21</t>
  </si>
  <si>
    <t>TARJETA DE RED PCIE HP ETHERNE T561FLR-T, 10 GB DE DOBLE PUERTO</t>
  </si>
  <si>
    <t>NIC-1907</t>
  </si>
  <si>
    <t>JH016A</t>
  </si>
  <si>
    <t>SWITCH HP 16 PUERTOS GIGABIT 1420 16G,RACK, NO ADMINISTRABLE,QOS,CAPA 2,LIFETIME LIM</t>
  </si>
  <si>
    <t>NIC-1908</t>
  </si>
  <si>
    <t>JH019A</t>
  </si>
  <si>
    <t>SWITCH HP 24 PUERTOS GIGABIT 1420 24G POE(124W),RACK,NO ADMINISTRABLE,QOS,CAPA 2,LIFETIME LIM</t>
  </si>
  <si>
    <t>NIC-1909</t>
  </si>
  <si>
    <t>JH017A</t>
  </si>
  <si>
    <t>SWITCH HP 24 PUERTOS GIGABIT 1420 24G + 2 SFP,RACK,NO ADMINISTRABLE,QOS,CAPA 2,LIFETIME LIM</t>
  </si>
  <si>
    <t>NIC-1910</t>
  </si>
  <si>
    <t>JH018A</t>
  </si>
  <si>
    <t>SWITCH HP 24 PUERTOS GIGABIT 1420 24G + 2 SFP+,RACK,NO ADMINISTRABLE,QOS,CAPA 2, LIFETIME LIM</t>
  </si>
  <si>
    <t>NIC-1913</t>
  </si>
  <si>
    <t>J9980A</t>
  </si>
  <si>
    <t>SWITCH HP 24 PUERTOS GIGABIT 1820 + 2 SFP,RACK,ADMINISTRABLE,QOS,CAPA 2, LIFETIME 2.0</t>
  </si>
  <si>
    <t>NIC-1914</t>
  </si>
  <si>
    <t>J9981A</t>
  </si>
  <si>
    <t>SWITCH HP 48 PUERTOS GIGABIT 1820 + 4 SFP, RACK, ADMINISTRABLE, QOS, CAPA 2, LIFETIME 2.0</t>
  </si>
  <si>
    <t>NIC-1915</t>
  </si>
  <si>
    <t>JG537A</t>
  </si>
  <si>
    <t>SWITCH HP 8 PUERTOS 10/100 1910-8 POE(62W),RACK,ADMINISTRABLE,QOS,CAPA 3,LIFETIME 2.0</t>
  </si>
  <si>
    <t>NIC-1920</t>
  </si>
  <si>
    <t>J8021A#ABM</t>
  </si>
  <si>
    <t>SERVIDOR DE IMPRESION INALAMBRICO HP JETDIRECT EW2500 802.11B/G</t>
  </si>
  <si>
    <t>NIC-1946</t>
  </si>
  <si>
    <t>JL184A</t>
  </si>
  <si>
    <t>ACCES POINT HP 205 INSTANT 802.11AC (WW) (ARUBA)</t>
  </si>
  <si>
    <t>NIC-1947</t>
  </si>
  <si>
    <t>JL186A</t>
  </si>
  <si>
    <t>ACCES POINT HP 215 INSTANT 802.11AC (WW) (ARUBA)</t>
  </si>
  <si>
    <t>NIC-1948</t>
  </si>
  <si>
    <t>JL188A</t>
  </si>
  <si>
    <t>ACCES POINT HP 103 INSTANT 802.11N (WW) (ARUBA)</t>
  </si>
  <si>
    <t>NIC-1950</t>
  </si>
  <si>
    <t>JG511A</t>
  </si>
  <si>
    <t>ROUTER HP MSR930, 1 WAN GB, 4 LAN GB, 1 USB 2.0</t>
  </si>
  <si>
    <t>NIC-1951</t>
  </si>
  <si>
    <t>JG653A</t>
  </si>
  <si>
    <t>ACCESS POINT HP 425 DUAL RADIO 802.11N</t>
  </si>
  <si>
    <t>NIC-1952</t>
  </si>
  <si>
    <t>JL190A</t>
  </si>
  <si>
    <t>ACCES POINT HP 225 INSTANT 802.11AC (WW) (ARUBA)</t>
  </si>
  <si>
    <t>NIC-1974</t>
  </si>
  <si>
    <t>J9584A</t>
  </si>
  <si>
    <t>SWITCH HP 24 PUERTOS GIGABIT 3800-24SFP-2SFP+,RACK, ADMINISTRABLE,QOS,CAPA 3, LIFETIME</t>
  </si>
  <si>
    <t>JD858A</t>
  </si>
  <si>
    <t>SWITCH HP 16 PUERTOS 10/100 MBPS 1405-16,ESCRITORIO,NO ADMINISTRABLE,QOS,CAPA2, LIFETIME LIM</t>
  </si>
  <si>
    <t>NIC-932</t>
  </si>
  <si>
    <t>JF283A</t>
  </si>
  <si>
    <t>ROUTER HP A-MSR20-20 MULTI-SERVICIOS</t>
  </si>
  <si>
    <t>NOT-2931</t>
  </si>
  <si>
    <t>F2R26LABITDEF</t>
  </si>
  <si>
    <t>HP 645 G1 PROBOOK AMD A8-5550M 2.1GHZ/1X4GB/500GB/14 LED/ RADEON 8550/DVDRW/WIN 7A8 PRO 64/1-1-0</t>
  </si>
  <si>
    <t>NOT-3134</t>
  </si>
  <si>
    <t>L8D24LTLOJACK</t>
  </si>
  <si>
    <t>HP ELITEBOOK FOLIO 1020 G1 /M-5Y71 1.2-2.9GHZ/12.5 FHD/8X1GB/256 SSD/WIN 8.1PRO/4 CELL/1-1-0+LOJACK</t>
  </si>
  <si>
    <t>NOT-3171</t>
  </si>
  <si>
    <t>L8D86LTBITDEF</t>
  </si>
  <si>
    <t>HP 240 G3 CORE I3-3217U 1.8GHZ / 8GB / 1TB / 14 LED HD TOUCH / DVD?RW / WIN 8.1 EM / 4 CELL / 1-1-0</t>
  </si>
  <si>
    <t>NOT-3199</t>
  </si>
  <si>
    <t>K9Y84LABITDEF</t>
  </si>
  <si>
    <t>HP 655 G1 PROBOOK AMD A8-5550M 2.1GHZ/8GB/500GB/15.6 LED/ RADEON 8550/ NO DVD/WIN 7A8 PRO 64/3-3-0</t>
  </si>
  <si>
    <t>NOT-3217</t>
  </si>
  <si>
    <t>M8Y02LTBITDEF</t>
  </si>
  <si>
    <t>HP 240 G4 CEL N3050 1.6 GHZ/ 2GB/ 500GB/14LED HD/ NO DVD/ WIN 8.1 64 BING/ BAT 4C/1/1/0 +BITDEFENDER</t>
  </si>
  <si>
    <t>NOT-3243</t>
  </si>
  <si>
    <t>M8X84LTBITDEF</t>
  </si>
  <si>
    <t>HP 240 G4 CELERON N3050 2.16GHZ/ 4GB/ 1TB/14 LEDHD/NO DVD/WIN 8.1 64B/BAT 4CELDAS/ BITDEF/ 1-1-0</t>
  </si>
  <si>
    <t>NOT-3244</t>
  </si>
  <si>
    <t>L8D21LTLOJACK</t>
  </si>
  <si>
    <t>HP ELITEBOOK FOLIO 1040 G2 /I5-5200U 2.2-2.7GHZ/ 14 LED/4X1GB/256 SSD/WIN 8.1PRO/6 CELL/1-1-0+LOJACK</t>
  </si>
  <si>
    <t>NOT-3279</t>
  </si>
  <si>
    <t>P0B72LTBITDEF</t>
  </si>
  <si>
    <t>HP 640 G1 PROBOOK CORE I7-4600M 2.9GHZ/ 8GB/ 1TB/ 14LED HD/ DVDRW/ WIN 7A8 PRO 64/ 1-1-0/ 6 CELDAS</t>
  </si>
  <si>
    <t>NOT-3280</t>
  </si>
  <si>
    <t>P0B73LTBITDEF</t>
  </si>
  <si>
    <t>HP 640 G1 PROBOOK CORE I5-4300M 2.6GHZ/ 8GB/ 1TB/ 14LED HD/ DVDRW/ WIN 7A8 PRO 64/ 1-1-0/ 6 CELDAS</t>
  </si>
  <si>
    <t>NOT-3300</t>
  </si>
  <si>
    <t>P7P47LT#ABM</t>
  </si>
  <si>
    <t>HP ZBOOK MOBILE WORKSTATION G2 CORE I5 2.6 GHZ/8GB/1TB/14LED HD/AMD FIRE PROM4150/WIND 7PRO-10/3-3-3</t>
  </si>
  <si>
    <t>NOT-3321</t>
  </si>
  <si>
    <t>K8N76LA#ABM</t>
  </si>
  <si>
    <t>HP PAVILION 15-AB012LA APU AMD QC A10 1.8GHZ/12GB/1TB/15.6TACTIL/BLANCO NEVASCA/DVD/WLAN+BLIETOOTH</t>
  </si>
  <si>
    <t>NOT-3327</t>
  </si>
  <si>
    <t>K8P01LA#ABM</t>
  </si>
  <si>
    <t>HP 14-AC101LA CELERON N350 DC 1.6GHZ /2GB/500GB/14/ WLAND/WINDOWS 10 HOME</t>
  </si>
  <si>
    <t>NOT-3347</t>
  </si>
  <si>
    <t>K8P10LA#ABM</t>
  </si>
  <si>
    <t>HP PAVILION 14-AC112LA CORE I3 DC 2.0GHZ / 8GB / 1TB / 14 / DVD / WINDOWS 10 HOME / PLATA BLANCA</t>
  </si>
  <si>
    <t>NOT-3528</t>
  </si>
  <si>
    <t>T1C06LTBITDEF</t>
  </si>
  <si>
    <t>HP 240 G4 CORE I3 5005U 2 GHZ / 8GB / 1TB / 14 LED HD / DVD+RW / WIN 10 HM 64/ 4 CELDAS/ BITDEFENDER</t>
  </si>
  <si>
    <t>NOT-3529</t>
  </si>
  <si>
    <t>T3L09LTBITDEF</t>
  </si>
  <si>
    <t>HP ELITEBOOK 840 G2 CORE I7 5500U 2.4-3.0GHZ/ 16GB/1TB/14 LED HD/WIN 7 PRO -10 PRO/3 CELL/1-1-0+BITD</t>
  </si>
  <si>
    <t>NOT-3530</t>
  </si>
  <si>
    <t>T1B45LTBITDEF</t>
  </si>
  <si>
    <t>PROBOOK 440 G3 CORE I5 6200U 2.30-2.80 GHZ/ 8GB / 1TB/ 14 LED HD/ NO DVD / WIN 10-7 PRO 64/ 1-1-0</t>
  </si>
  <si>
    <t>NOT-3535</t>
  </si>
  <si>
    <t>T3L38LTBITDEF</t>
  </si>
  <si>
    <t>PROBOOK 440 G3 CORE I3 6100U 2.3 GHZ/ 8GB / 1TB/ 14 LED HD/ NO DVD / WIN 10 PRO A 7 PRO 64/1-1-0</t>
  </si>
  <si>
    <t>NOT-3536</t>
  </si>
  <si>
    <t>T3L52LTBITDEF</t>
  </si>
  <si>
    <t>HP ELITEBOOK 840 G2 CORE I5-5200U 2.2-2.7 GHZ/8GB/1TB/14 LED HD/WIN 7 PRO-10 PRO/3-CELL/1-1-0+BITDEF</t>
  </si>
  <si>
    <t>NOT-3537</t>
  </si>
  <si>
    <t>T3L37LTBITDEF</t>
  </si>
  <si>
    <t>PROBOOK 450 G3 CORE I5 6200U 2.30-2.80 GHZ/ 8GB / 1TB/ 15.6 LED HD/ DVD?RW / WIN 10 - 7 PRO 64/1-1-0</t>
  </si>
  <si>
    <t>NOT-3540</t>
  </si>
  <si>
    <t>T1C05LTBITDEF</t>
  </si>
  <si>
    <t>HP 240 G4 CELERON N3050 1.6-2.16GHZ/ 4GB/ 1TB/14 LED HD/NO DVD/WIN 10 HM 64/1-1-0/4 CELDAS/ BITDEF</t>
  </si>
  <si>
    <t>NOT-3541</t>
  </si>
  <si>
    <t>T1C04LTBITDEF</t>
  </si>
  <si>
    <t>HP 240 G4 CELERON N3050 1.6-2.16GHZ/ 4GB/ 500GB/14 LED HD/NO DVD/WIN 10 HM 64/1-1-0/4 CELDAS/ BITDEF</t>
  </si>
  <si>
    <t>NOT-3549</t>
  </si>
  <si>
    <t>T1C03LTBITDEF</t>
  </si>
  <si>
    <t>HP 250 G4 CORE I3 5005U 2.0GHZ / 4GB / 1TB / 15.6 LED HD / DVDRW /WIN 10 PRO 64/ 4 CELDAS/ BITDEF</t>
  </si>
  <si>
    <t>NOT-3555</t>
  </si>
  <si>
    <t>J2N31LA#ABM</t>
  </si>
  <si>
    <t>HP PAVILION 15-G213LA AMD A6-5200 QC 2,0GHZ/4GB/1TB/15.6?/DVD-RW/WINDOWS 8.1 AZUL REVOLUCIONARIO</t>
  </si>
  <si>
    <t>NOT-3566</t>
  </si>
  <si>
    <t>T4M89LTBITDEF</t>
  </si>
  <si>
    <t>HP ELITEBOOK 745 G3 AMD A8-8600B 1.6-3.0GHZ/8GB/500GB/14 LED HD/WIN 7 PRO-10 PRO/3-CELL/3-3-0+BITDEF</t>
  </si>
  <si>
    <t>NOT-3567</t>
  </si>
  <si>
    <t>T4M91LTBITDEF</t>
  </si>
  <si>
    <t>HP ELITEBOOK 745 G3 AMD A12-8800B 2.1-3.4GHZ/8GB/1 TB/14 LED HD/WIN 7 PRO-10 PRO/3-CELL/1-1-0+BITDEF</t>
  </si>
  <si>
    <t>L0P51LT#ABM</t>
  </si>
  <si>
    <t>PC-2146</t>
  </si>
  <si>
    <t>L0P54LT#ABM</t>
  </si>
  <si>
    <t>WORKSTATION HP Z230 TORRE XEON E3-1223V 3.3GHZ / 4GB / 1TB / NVIDIA K420 1GB / WINDOWS PRO 8-7 1/1/1</t>
  </si>
  <si>
    <t>K1L80LT#ABM</t>
  </si>
  <si>
    <t>PC-2228</t>
  </si>
  <si>
    <t>L9E93LT#ABM</t>
  </si>
  <si>
    <t>HP ELITE DESK 705 MINI AMD A8 7600B 3.1GHZ/1TB 8GBSSHD/4GB/NO DVD-RW/WINDOWS 8.1PRO/ WIFI/ 1-1-1</t>
  </si>
  <si>
    <t>PC-2229</t>
  </si>
  <si>
    <t>L9E80LT#ABM</t>
  </si>
  <si>
    <t>HP 260 MINI CELERON DC 2957U 1.4GHZ /500GB/4GB/WIFIBGN 1X1/NO DVD-RW/ 1-1-1</t>
  </si>
  <si>
    <t>PC-2234</t>
  </si>
  <si>
    <t>K7P48LT#ABM</t>
  </si>
  <si>
    <t>WORKSTATION HP Z640 TORRE XEON  E5 2609 V3 1.9 GHZ/4GB/1 TB/NVIDIA K620 2GB/ WINDOWS PRO 8-7/3-3-3</t>
  </si>
  <si>
    <t>PC-2271</t>
  </si>
  <si>
    <t>K5G04AA#ABM</t>
  </si>
  <si>
    <t>HP COMPAQ 18-4415LA AIO AMD E1-6010 1.35GHZ / 4GB / 500GB / DVDRW / 18.5 / LT7-1 / WINDOWS 8.1</t>
  </si>
  <si>
    <t>PC-2272</t>
  </si>
  <si>
    <t>L0P52LT#ABM</t>
  </si>
  <si>
    <t>WORKSTATION HP Z230 SFF CORE I5 3.3 GHZ / 4GB / 1TB / NVIDIA K4201GB / WINDOWS 8-7 / 1-1-1</t>
  </si>
  <si>
    <t>PC-2288</t>
  </si>
  <si>
    <t>K6R18LT#ABM</t>
  </si>
  <si>
    <t>HP AIO 205 G2 AMD DUAL CORE E1-6010 1.35GHZ/ 4GB/ 500GB/ SLIM DVDRW/ 18.5/ UBUNTU LINUX/ 1-1-1</t>
  </si>
  <si>
    <t>PC-2333</t>
  </si>
  <si>
    <t>N4U92AA#ABM</t>
  </si>
  <si>
    <t>HP PAVILION 20-R123LA AIO AMD E1-6015 DQ 1.4GHZ/8GB/1TB/20/LT3-1/DVD-RW/WIN 10 HOME/ BLANCO VENTIS</t>
  </si>
  <si>
    <t>PC-2364</t>
  </si>
  <si>
    <t>P5U83LTBIT4TB</t>
  </si>
  <si>
    <t>HP PRO DESK 400 G2.5 SFF CORE I3 4160 3.6GHZ/ 4GB(1X4GB)/ 1TB/DVDRW/ WIN 10PRO-DOWN 7PRO/ 1-1-1</t>
  </si>
  <si>
    <t>PC-2365</t>
  </si>
  <si>
    <t>P5V18LTBIT4TB</t>
  </si>
  <si>
    <t>HP 260 MINI CELERON DC 2957U 1.4GHZ/ 500GB/ 4GB(1X4GB)/ WIFIBGN 1X1/ NO DVDRW/ WIN 10H/ 1-1-1</t>
  </si>
  <si>
    <t>PC-2366</t>
  </si>
  <si>
    <t>P5V20LTBIT4TB</t>
  </si>
  <si>
    <t>HP ELITE DESK 705 G2 SFF AMD A8 8650B 3.2 GHZ/ 500GB/ 4GB/ DVDRW/ WINDOWS 10P-7 P/ BITDEF+4TB/ 3-3-3</t>
  </si>
  <si>
    <t>PC-2389</t>
  </si>
  <si>
    <t>P7P95LT#ABM</t>
  </si>
  <si>
    <t>HP 280 SLIM TOWER CORE I3 4170 3.7GHZ / 4GB / 500GB / DVDRW / WIN 10 P-DG764B</t>
  </si>
  <si>
    <t>PC-2390</t>
  </si>
  <si>
    <t>P5V22LTBIT4TB</t>
  </si>
  <si>
    <t>HP PRODESK 600 G2 MINI CORE I5 6500T 2.5GHZ / 8GB(2X4GB) / 1TB / WIN 10PRO64-DG 7PRO / 3-3-3</t>
  </si>
  <si>
    <t>PC-2391</t>
  </si>
  <si>
    <t xml:space="preserve">P5V19LTBIT4TB </t>
  </si>
  <si>
    <t>HP ELITE DESK 705 G2 DMINI AMD A6 8500B 1.6GHZ/ 8GB(2X4GB)/ 1TB/ WIN10P-DG7PRO64B/ WIFI /HDMI/ 3-3-3</t>
  </si>
  <si>
    <t>PC-2395</t>
  </si>
  <si>
    <t>N4U83AA#ABM</t>
  </si>
  <si>
    <t>HP PAVILION 20-E001LA AIO AMD E1-6010 DC 1.35GHZ/ 2GB/ 500GB/ 19.45/LT3-1/BOCINAS/DVD-RW/WINDOS 10 H</t>
  </si>
  <si>
    <t>PC-2396</t>
  </si>
  <si>
    <t>N4V52AA#ABM</t>
  </si>
  <si>
    <t>HP PAVILION 22-3102LA AIO PENTIUM G3250T DC 2.80GHZ/ 4GB/ 1TB/ 21.5/ LT3-1/ ALT/ DVD-RW/ WINDOWS 10H</t>
  </si>
  <si>
    <t>PC-2397</t>
  </si>
  <si>
    <t>N4U97AA#ABM</t>
  </si>
  <si>
    <t>HP PAVILION 20-R153LA AIO AMD E1-6015 DC 1.40GHZ/ 6GB/ 500GB/ 19.45/TOUCH/LT3-1/ALT/DVD-RW/WIND 10 H</t>
  </si>
  <si>
    <t>PC-2398</t>
  </si>
  <si>
    <t>N4V47AA#ABM</t>
  </si>
  <si>
    <t>HP COMPAC 230-A115LA AMD E1-6015 DC 1.40GHZ/4GB/500GB/DVD-RW/LAN,802.11/LT7-1/WIND 10 HOME NEGRA</t>
  </si>
  <si>
    <t>PC-2399</t>
  </si>
  <si>
    <t>N4U84AA#ABM</t>
  </si>
  <si>
    <t>HP PAVILION 20-E002LA AIO AMD E1-6010 DC 1.35GHZ/4GB/500GB/19.45/LT3-1/ALTAVOCES/DVD-RW/WIND 10 HOM</t>
  </si>
  <si>
    <t>PC-2404</t>
  </si>
  <si>
    <t>P5V26LTBIT4TB</t>
  </si>
  <si>
    <t>HP AIO 205 G2 AMD DUAL CORE E1-6010 1.35GHZ / 4GB / 1TB / DVDRW / 18.5 / WINDOWS 10H 64 / 1-1-1</t>
  </si>
  <si>
    <t>PC-2409</t>
  </si>
  <si>
    <t>P5V21LTBIT4TB</t>
  </si>
  <si>
    <t>HP PRO DESK 600 G2 SFF CORE I5 6500 3.2GHZ / 4GB /500GB / DVDRW / WINDOWS 10 P-DG7P64 / 3-3-3</t>
  </si>
  <si>
    <t>POL-1037</t>
  </si>
  <si>
    <t>UA868E</t>
  </si>
  <si>
    <t>POLIZA DE SERVICIO (CARE PACK) HP PUESTA EN MARCHA MSA SVC (ELECTRONICO)</t>
  </si>
  <si>
    <t>POL-105</t>
  </si>
  <si>
    <t>UH260E</t>
  </si>
  <si>
    <t>POLIZA DE GARANTIA HP 3 A?OS SIGUIENTE DIA HABIL INTERCAMBIO SCANJET N6310 / 3000 S2(ELECTRONICO)</t>
  </si>
  <si>
    <t>POLIZA DE GARANTIA HP 3 A?OS SIGUIENTE DIA HABIL SOPORTE A HARDWARE LASERJET M451 (ELECTRONICA)</t>
  </si>
  <si>
    <t>POLIZA DE GARANTIA HP 3 A?OS SIGUIENTE DIA HABIL SOPORTE A HARDWARE LASERJET M401 (ELECTRONICA)</t>
  </si>
  <si>
    <t>POL-1081</t>
  </si>
  <si>
    <t>U6F53E</t>
  </si>
  <si>
    <t>POLIZA DE SERVICIO HP INSTALACION Y PUESTA EN MARCHA - HP STARTUP DL320E SERVICE(ELECTRONICO)</t>
  </si>
  <si>
    <t>POL-1082</t>
  </si>
  <si>
    <t>U6F51E</t>
  </si>
  <si>
    <t>POLIZA DE SERVICIO HP INSTALACION DL320E/DL120 (ELECTRONICO)</t>
  </si>
  <si>
    <t>POL-1088</t>
  </si>
  <si>
    <t>U6G23E</t>
  </si>
  <si>
    <t>POLIZA DE SERVICIO HP INSTALACION Y PUESTA EN MARCHA -STARTUP ML310E SERVICE (ELECTRONICO)</t>
  </si>
  <si>
    <t>POL-1095</t>
  </si>
  <si>
    <t>U6D43E</t>
  </si>
  <si>
    <t>POLIZA DE GARANTIA HP 3 A?OS INSTALACION Y PUESTA EN MARCHA. STARTUP ML350E SERVICE (ELECTRONICO)</t>
  </si>
  <si>
    <t>U6E15E</t>
  </si>
  <si>
    <t>POLIZAS DE GARANTIA HP 3 A?OS CTR 24X7 DL360E HW SUP (ELECTRONICA)</t>
  </si>
  <si>
    <t>POLIZA DE GARANTIA HP 3 A?OS IN SITU AL SIG. DIA HABIL CONTRA DA?OS ACCIDENTALES (ELECTRONICA)</t>
  </si>
  <si>
    <t>POLIZA DE GARANTIA HP 3 A?OS SIGUIENTE DIA HABIL SOPORTE A HARDWARE LASERJET M425 (ELECTRONICA)</t>
  </si>
  <si>
    <t>POLIZA DE GARANTIA HP 3 A?OS IN SITU AL SIG. DIA HABIL PARA PORTATILES (ELECTRONICA)</t>
  </si>
  <si>
    <t>POLIZA DE GARANTIA HP 3 A?OS IN SITUA AL SIG. DIA HABIL CONTRA DA?OS ACCIDENTALES (ELECTRONICA)</t>
  </si>
  <si>
    <t>POLIZA DE GARANTIA HP 3 A?OS DEVOLUCION PARA NOTEBOOKS CONTRA  DA?OS ACCIDENTALES (ELECTRONICA)</t>
  </si>
  <si>
    <t>POLIZA DE GARANTIA HP 3 A?OS SITUA AL SIG. DIA HABIL PARA HARDWARE DE PC DE SOBREMESA (ELECTRONICA)</t>
  </si>
  <si>
    <t>POL-1257</t>
  </si>
  <si>
    <t>UK255E</t>
  </si>
  <si>
    <t>POLIZA DE SERVICIO HP INSTALLATION EVA ENCLOSURE SVC (ELECTRONICO)</t>
  </si>
  <si>
    <t>POLIZA DE GARANTIA HP 5 A?OS SITUA AL SIG. DIA HABIL PARA HARDWARE DE PC DE SOBREMESA (ELECTRONICA)</t>
  </si>
  <si>
    <t>POLIZAS DE GARANTIA HP 3 A?OS 4 HORAS 24X7 DL320E PROCARE (ELECTRONICA)</t>
  </si>
  <si>
    <t>POLIZA DE GARANTIA HP 3 A?OS SIGUIENTE DIA HABIL OFFICEJET PRO X476 (ELECTRONICA)</t>
  </si>
  <si>
    <t>POLIZA DE GARANTIA HP 3 A?OS RETORNO CENTRO DE SERVICIO LASERJET P2035 / P2055 (ELECTRONICA)</t>
  </si>
  <si>
    <t>POL-137</t>
  </si>
  <si>
    <t>UG232E</t>
  </si>
  <si>
    <t>POLIZA DE GARANTIA HP 3 A?OS PLAN DE PROTECCION SCANJET 200 FLATBED SCANNER (ELECTRONICA)</t>
  </si>
  <si>
    <t>POL-1381</t>
  </si>
  <si>
    <t>U7J41E</t>
  </si>
  <si>
    <t>POLIZA DE SERVICIO HP STOREVIRTUAL 4000 STORAGE STARTUP SVC (ELECTRONICA)</t>
  </si>
  <si>
    <t>POLIZA DE GARANTIA HP 3 A?OS RETORNO CENTRO DE SERVICIO LASERJET M125 / M225 (ELECTRONICA)</t>
  </si>
  <si>
    <t>POLIZA DE GARANTIA HP 3 A?OS SITUA AL SIG. DIA HABIL PARA HARDWARE DE WORKSTATION (ELECTRONICA)</t>
  </si>
  <si>
    <t>POLIZA DE GARANTIA HP 3 A?OS RETORNO CENTRO DE SERVICIO LASERJET CP1025 / M251 / M252 (ELECTRONICA)</t>
  </si>
  <si>
    <t>POLIZA DE GARANTIA HP 5 A?OS IN SITUA AL SIG. DIA LABORABLE PARA PC DE SOBREMESA (ELECTRONICA)</t>
  </si>
  <si>
    <t>POLIZA DE GARANTIA HP 3 A?OS IN SITUA RESPUESTA DENTRO DE 4 HORAS DISPONIBLE 9 HORAS (ELECTRONICA)</t>
  </si>
  <si>
    <t>POL-1745</t>
  </si>
  <si>
    <t>U4C01E</t>
  </si>
  <si>
    <t>POLIZA DE GARANTA HP 3 A?OS 4 HORAS 24X7 MSA 2000 G3 (ELECTRONICA)</t>
  </si>
  <si>
    <t>POLIZA DE GARANTIA HP 2 A?OS EXTENCION COMPAQ, PAVILION AIO Y DT ( ELECTRONICA )</t>
  </si>
  <si>
    <t>POL-1790</t>
  </si>
  <si>
    <t>U2Z56E</t>
  </si>
  <si>
    <t>POLIZA DE GARANTIA HP 3 A?OS 6H CTR 24X7 DL38X(P) PROACTIVE CARE SVC (ELECTRONICO)</t>
  </si>
  <si>
    <t>POLIZA DE GARANTIA HP 3 A?OS PLAN DE PROTECCION OFFICEJET 100 MOBILE (ELECTRONICA)</t>
  </si>
  <si>
    <t>POL-1838</t>
  </si>
  <si>
    <t>U1W23E</t>
  </si>
  <si>
    <t>POLIZA DE GARANTIA HP 3 A?OS SIGUIENTE DIA HABIL SOPORTE A HARDWARE DESINGJET T520 24 (ELECTRONICA)</t>
  </si>
  <si>
    <t>POLIZA DE GARANTIA HP 3 A?OS SIGUIENTE DIA HABIL EN SITIO OFFICEJET PRO 251DW (ELECTRONICA)</t>
  </si>
  <si>
    <t>POLIZA DE GARANTIA HP 3 A?OS IN SITUA AL SIG. DIA HABIL PARA PORTATILES (ELECTRONICA)</t>
  </si>
  <si>
    <t>POLIZA DE GARANTIA HP 3 A?OS IN SITUA AL SIG. DIA HABIL PARA HARDWARE (ELECTRONIA)</t>
  </si>
  <si>
    <t>POL-2008</t>
  </si>
  <si>
    <t>U6T83E</t>
  </si>
  <si>
    <t>POLIZA DE GARANTIA HP 3 A?OS SIGUIENTE DIA HABIL SOPORTE A HARDWARE DESINGJET T520 36</t>
  </si>
  <si>
    <t>POL-2017</t>
  </si>
  <si>
    <t>U2FZ4E</t>
  </si>
  <si>
    <t>POLIZA DE SERVICIO HP 3 A?OS 24X7 DL360P FUNDATION CARE (ELECTRONICA)</t>
  </si>
  <si>
    <t>POLIZA DE SERVICIO HP 3 A?OS 24 X 7 MSA2000 G3 HARDWARE Y SOFTWARE (ELECTRONICA)</t>
  </si>
  <si>
    <t>POLIZA DE GARANTIA HP 3 A?OS RETORNO CENTRO DE SERVICIO OFFICEJET 7612 (ELECTRONICA)</t>
  </si>
  <si>
    <t>POLIZAS DE GARANTIA HP 3 YEAR 24X7 - 1U TAPE ARRAY FUNDTION CARE (ELECTRONICA)</t>
  </si>
  <si>
    <t>POLIZAS DE GARANTIA HP 3 A?OS (NBD) ML310E SOPORTE DE HARDWARE FUNDATION CARE (ELECTRONIC</t>
  </si>
  <si>
    <t>POLIZAS DE GARANTIA HP 3 A?OS (NBD) ML320E SOPORTE DE HARDWARE FUNDATION CARE (ELECTRONIC</t>
  </si>
  <si>
    <t>POLIZAS DE GARANTIA HP 3 A?OS (24/7 ) ML320E SOPORTE DE HARDWARE FUNDATION CARE (ELECTRON</t>
  </si>
  <si>
    <t>POLIZAS DE GARANTIA HP 3 A?OS CTR FUNDATION CARE SERVICE PARA SWITCH 5900 (ELECTRONICA)</t>
  </si>
  <si>
    <t>POLIZA DE SERVICIO HP 3 A?OS 24X7 IMC STD SW PLAT EL TU FC SVC (ELECTRONICA)</t>
  </si>
  <si>
    <t>POLIZA DE SERVICIO HP 3 A?OS 24X7 IMC STD AND ENT E- FC SVC (ELECTRONICA)</t>
  </si>
  <si>
    <t>POLIZA DE SERVICIO HP 3 A?OS 24X7 HP NING GROUP 145 LIC FC SVC (ELECTRONICA)</t>
  </si>
  <si>
    <t>POLIZA DE SERVICIO HP 3 A?OS 24X7 IMC WSM S/W MOD 50 AP E FC SVC (ELECTRONICA)</t>
  </si>
  <si>
    <t>POLIZA DE GARANTIA HP 3 A?OS SIGUIENTE DIA HABIL + DMR LASERJET M521 (ELECTRONICA)</t>
  </si>
  <si>
    <t>POL-2135</t>
  </si>
  <si>
    <t>U5HM4E</t>
  </si>
  <si>
    <t>POLIZA DE GARANTIA HP 3 A?OS 24X7, 4 HRS DL 360 GEN9 PROCARE SVC. (ELECTRONICA)</t>
  </si>
  <si>
    <t>POL-2149</t>
  </si>
  <si>
    <t>U3AY3E</t>
  </si>
  <si>
    <t>POLIZA DE GARANTIA HP 3 A?OS 24X7 EXTERNAL LTO DRIVES FC SVC</t>
  </si>
  <si>
    <t>POLIZAS DE GARANTIA HP 3 A?OS 24X7 SWITCH SERIES 5130 FOUNDATION CARE SVC (ELECTRONICA)</t>
  </si>
  <si>
    <t>POL-2171</t>
  </si>
  <si>
    <t>U7AL9E</t>
  </si>
  <si>
    <t>POLIZA DE GARANTIA HP 3 A?OS 24X7 DL360 GEN9 FUNDATION CARE (ELECTRONICA)</t>
  </si>
  <si>
    <t>POL-2175</t>
  </si>
  <si>
    <t>U7AT3E</t>
  </si>
  <si>
    <t>POLIZA DE GARANTIA HP 3 A?OS, 24X7 DL180 GEN9 FOUNDATION CARE (ELECTRONICA)</t>
  </si>
  <si>
    <t>POL-2179</t>
  </si>
  <si>
    <t>U7AE5E</t>
  </si>
  <si>
    <t>POLIZA DE GARANTIA HP 3 A?OS 24X7 DL380 GEN9 FOUNDATION CARE (ELECTRONICA)</t>
  </si>
  <si>
    <t>POL-2189</t>
  </si>
  <si>
    <t>U5X64E</t>
  </si>
  <si>
    <t>POLIZA DE GARANTIA HP 3 A?OS SIGUIENTE DIA HABIL + DMR LASERJET M525DN/ M525F/ M525C (ELECTRONICA)</t>
  </si>
  <si>
    <t>POL-2190</t>
  </si>
  <si>
    <t>U7A14E</t>
  </si>
  <si>
    <t>POLIZA DE GARANTIA HP 3 A?OS SIGUIENTE DIA HABIL + DMR LASERJET M725DN/ M725Z (ELECTRONICA)</t>
  </si>
  <si>
    <t>POL-2192</t>
  </si>
  <si>
    <t>U8C89E</t>
  </si>
  <si>
    <t>POLIZA DE GARANTIA HP 3 A?OS SIGUIENTE DIA HABIL + DMR LASERJET M830Z (ELECTRONICA)</t>
  </si>
  <si>
    <t>POL-2193</t>
  </si>
  <si>
    <t>U1UJ8E</t>
  </si>
  <si>
    <t>POLIZA DE GARANTIA HP 3 A?OS SIGUIENTE DIA HABIL + DMR LASERJET M651DN (ELECTRONICA)</t>
  </si>
  <si>
    <t>POL-2194</t>
  </si>
  <si>
    <t>U6W56E</t>
  </si>
  <si>
    <t>POLIZA DE GARANTIA HP 3 A?OS 4 HORAS 9X5 SOPORTE A HARDWARE LASERJET M775 (ELECTRONICA)</t>
  </si>
  <si>
    <t>POL-2195</t>
  </si>
  <si>
    <t>U1Q39E</t>
  </si>
  <si>
    <t>POLIZA DE GARANTIA HP 3 A?OS SIGUIENTE DIA HABIL + DMR LASERJET M575F/ M575C (ELECTRONICA)</t>
  </si>
  <si>
    <t>POL-2197</t>
  </si>
  <si>
    <t>UH369E</t>
  </si>
  <si>
    <t>POLIZA DE GARANTIA HP 3 A?OS RETORNO CENTRO DE SERVICIO SCANJET ENT FLOW 5000 S2 (ELECTRONICA)</t>
  </si>
  <si>
    <t>POL-2198</t>
  </si>
  <si>
    <t>U1Q61E</t>
  </si>
  <si>
    <t>POLIZA DE GARANTIA HP 3 A?OS SIGUIENTE DIA HABIL SERVICIO DE SUSTITUCION SCANJET FLOW 7000 S2(ELECT)</t>
  </si>
  <si>
    <t>POL-2199</t>
  </si>
  <si>
    <t>U8CM9E</t>
  </si>
  <si>
    <t>POLIZA DE GARANTIA HP 3 A?OS SIGUIENTE DIA HABIL + DMR LASERJET M604N (ELECTRONICA)</t>
  </si>
  <si>
    <t>POL-2200</t>
  </si>
  <si>
    <t>HZ666E</t>
  </si>
  <si>
    <t>POLIZA DE GARANTIA HP 3 A?OS SIGUIENTE DIA HABIL SOPORTE A HARDWARE SCANJET 8500FN1 (ELECTRONICA)</t>
  </si>
  <si>
    <t>POL-2201</t>
  </si>
  <si>
    <t>U8CJ8E</t>
  </si>
  <si>
    <t>POLIZA DE GARANTIA HP 3 A?OS SIGUIENTE DIA HABIL + DMR LASERJET M606DN (ELECTRONICA)</t>
  </si>
  <si>
    <t>POL-2202</t>
  </si>
  <si>
    <t>U8CR0E</t>
  </si>
  <si>
    <t>POLIZA DE GARANTIA HP 3 A?OS SIGUIENTE DIA HABIL + DMR LASERJET M605DN (ELECTRONICA)</t>
  </si>
  <si>
    <t>POL-2203</t>
  </si>
  <si>
    <t>U8CG3E</t>
  </si>
  <si>
    <t>POLIZA DE GARANTIA HP 3 A?OS SIGUIENTE DIA HABIL + DMR LASERJET M553DN (ELECTRONICA)</t>
  </si>
  <si>
    <t>POL-2207</t>
  </si>
  <si>
    <t>U7QF2E</t>
  </si>
  <si>
    <t>POL-2208</t>
  </si>
  <si>
    <t>U3FX4E</t>
  </si>
  <si>
    <t>POLIZAS DE GARANTIA HP 3 A?OS 24X7 SWITCH SERIES 29XX FOUNDATION CARE SVC (ELECTRONICA)</t>
  </si>
  <si>
    <t>POL-2209</t>
  </si>
  <si>
    <t>U6Z51E</t>
  </si>
  <si>
    <t>POLIZA DE GARANTIA HP 3 A?OS SIGUIENTE DIA HABIL SERVICIO DE SUSTITUCION OFFICEJET PRO X451 (ELECT)</t>
  </si>
  <si>
    <t>POL-2210</t>
  </si>
  <si>
    <t>UT948E</t>
  </si>
  <si>
    <t>POLIZA DE GARANTIA HP 3 A?OS SIGUIENTE DIA HABIL + DMR EN SITO LASERJET P3015 (ELECTRONICA)</t>
  </si>
  <si>
    <t>POL-2216</t>
  </si>
  <si>
    <t>U7986E</t>
  </si>
  <si>
    <t>POLIZA DE SERVICIO HP INSTALACION NAS / PROLIANT STORAGE SERVER</t>
  </si>
  <si>
    <t>POL-2217</t>
  </si>
  <si>
    <t>UA871E</t>
  </si>
  <si>
    <t xml:space="preserve">POLIZA DE SERVICIO HP INSTALACION HP PARA HP STORAGEWORKS </t>
  </si>
  <si>
    <t>POL-2218</t>
  </si>
  <si>
    <t>U8132E</t>
  </si>
  <si>
    <t>POLIZA DE SERVICIO HP U8132E INSTALACION MODULAR SMART ARRAY Y SERVICIOS ENCLOSURE</t>
  </si>
  <si>
    <t>POL-2220</t>
  </si>
  <si>
    <t>U3BF5E</t>
  </si>
  <si>
    <t>POLIZA DE GARANTIA HP 3 A?OS 24X7 MSL 2024 FOUNDATION CARE SERVICIOS</t>
  </si>
  <si>
    <t>POL-2223</t>
  </si>
  <si>
    <t>U2LA5E</t>
  </si>
  <si>
    <t>POLIZA DE GARANTIA HP PARA ENCLOSURE D2000 FUNDATION CARE SVC</t>
  </si>
  <si>
    <t>POL-2226</t>
  </si>
  <si>
    <t>U7AZ7E</t>
  </si>
  <si>
    <t>POLIZA DE GARANTIA 3 A?OS HP 24X7 DL160 GEN9 FOUNDATION CARE SERVICIO (ELECTRONICA)</t>
  </si>
  <si>
    <t>POL-2227</t>
  </si>
  <si>
    <t>U2GF1E</t>
  </si>
  <si>
    <t>POLIZA DE GARANTIA A 3 A?OS HP CTR ML350(P) FOUNDATION CARE SERVICIO (ELECTRONICA)</t>
  </si>
  <si>
    <t>POL-2228</t>
  </si>
  <si>
    <t>U2GE8E</t>
  </si>
  <si>
    <t>POLIZA DE GARANTIA A 3 A?OS HP 24X7 ML350(P) FOUNDATION CARE SERVICIO (ELECTRONICA)</t>
  </si>
  <si>
    <t>POL-2229</t>
  </si>
  <si>
    <t>U7BG4E</t>
  </si>
  <si>
    <t>POLIZA DE GARANTIA A 3 A?OS HP 24X7 ML350 GEN9 PROACTIVE CARE SERVICIO (ELECTRONICA)</t>
  </si>
  <si>
    <t>POL-2230</t>
  </si>
  <si>
    <t>U7BH0E</t>
  </si>
  <si>
    <t>POLIZA DE GARANTIA A 3 A?OS HP CTR ML350 GEN9 PROACTIVE CARE SERVICIO (ELECTRONICA)</t>
  </si>
  <si>
    <t>POL-2231</t>
  </si>
  <si>
    <t>U2FU0E</t>
  </si>
  <si>
    <t>POLIZA DE GARANTIA A 3 A?OS HP 24X7 ML350E FOUNDATION CARE SERVICIO (ELECTRONICA)</t>
  </si>
  <si>
    <t>POL-2232</t>
  </si>
  <si>
    <t>U2FR3E</t>
  </si>
  <si>
    <t>POLIZA DE GARANTIA A 3 A?OS HP 24X7 ML310E FOUNDATION CARE SERVICIO (ELECTRONICA)</t>
  </si>
  <si>
    <t>POL-2233</t>
  </si>
  <si>
    <t>U6F73E</t>
  </si>
  <si>
    <t>POLIZA DE GARANTIA A 3 A?OS HP 4 HORAS 24X7 PROLIANT ML310E PROACTIVE CARE (ELECTRONICA)</t>
  </si>
  <si>
    <t>POL-2234</t>
  </si>
  <si>
    <t>U2EG0E</t>
  </si>
  <si>
    <t>POLIZA DE GARANTIA A 3 A?OS HP 24X7 MICROSERVER FOUNDATION CARE SERVICIO (ELECTRONICA)</t>
  </si>
  <si>
    <t>POL-2235</t>
  </si>
  <si>
    <t>U2GU3E</t>
  </si>
  <si>
    <t>POLIZA DE GARANTIA A 3 A?OS HP 24X7 ML10V2 FOUNDATION CARE (ELECTRONICA)</t>
  </si>
  <si>
    <t>POL-2236</t>
  </si>
  <si>
    <t>U2FR6E</t>
  </si>
  <si>
    <t>POLIZA DE GARANTIA A 3 A?OS HP CTR ML310E FOUNDATION CARE SERVICIO (ELECTRONICA)</t>
  </si>
  <si>
    <t>POL-2237</t>
  </si>
  <si>
    <t>U2EF7E</t>
  </si>
  <si>
    <t>POLIZA DE GARANTIA A 3 A?OS HP SERVICIO NBD MICROSERVER FOUNDATION CARE (ELECTRONICA)</t>
  </si>
  <si>
    <t>POL-2238</t>
  </si>
  <si>
    <t>U7BG3E</t>
  </si>
  <si>
    <t>POLIZA DE GARANTIA A 3 A?OS HP 24X7 CON CDMR ML350 GEN9 (ELECTRONICA)</t>
  </si>
  <si>
    <t>POL-2239</t>
  </si>
  <si>
    <t>U2FU3E</t>
  </si>
  <si>
    <t>POLIZA DE GARANTIA A 3 A?OS HP CTR ML350E FOUNDATION CARE (ELECTRONICA)</t>
  </si>
  <si>
    <t>POL-2240</t>
  </si>
  <si>
    <t>U3A78E</t>
  </si>
  <si>
    <t>POLIZA DE GARANTIA A 3 A?OS HP 4 HORAS 24X7 ML350(P) PROACTIVE CARE (ELECTRONICA)</t>
  </si>
  <si>
    <t>POL-2241</t>
  </si>
  <si>
    <t>U7WT5E</t>
  </si>
  <si>
    <t>POLIZA DE GARANTIA A 3 A?OS HP NBD ML150 GEN9 PROACTIVE CARE (ELECTRONICA)</t>
  </si>
  <si>
    <t>POL-2242</t>
  </si>
  <si>
    <t>U7WT8E</t>
  </si>
  <si>
    <t>POLIZA DE GARANTIA A 3 A?OS HP 24X7 ML150 GEN9 PROACTIVE CARE (ELECTRONICA)</t>
  </si>
  <si>
    <t>POL-2243</t>
  </si>
  <si>
    <t>U3A84E</t>
  </si>
  <si>
    <t>POLIZA DE GARANTIA A 3 A?OS HP 6 HORAS CTR 24X7 ML350 PROACTIVE CARE (ELECTRONICA)</t>
  </si>
  <si>
    <t>POL-2244</t>
  </si>
  <si>
    <t>U3A81E</t>
  </si>
  <si>
    <t>POLIZA DE GARANTIA A 3 A?OS HP 4 HOUR 24X7 CON DMR PROACTIVE CARE (ELECTRONICA)</t>
  </si>
  <si>
    <t>POL-2245</t>
  </si>
  <si>
    <t>U2GW7E</t>
  </si>
  <si>
    <t>POLIZA DE GARANTIA A 3 A?OS HP CTR DL16X GEN9 FOUNDATION CARE SERVICIO (ELECTRONICA)</t>
  </si>
  <si>
    <t>POL-2248</t>
  </si>
  <si>
    <t>U2GL2E</t>
  </si>
  <si>
    <t>POLIZA DE GARANTIA HP 3 A?OS 24X7 DL360E FOUNDATION CARE (ELECTRONICA)</t>
  </si>
  <si>
    <t>POL-2249</t>
  </si>
  <si>
    <t>U2GL5E</t>
  </si>
  <si>
    <t>POLIZA DE GARANTIA HP 3 A?OS CTR DL360E FOUNDATION CARE (ELECTRONICA)</t>
  </si>
  <si>
    <t>POL-2250</t>
  </si>
  <si>
    <t>U2GN9E</t>
  </si>
  <si>
    <t>POLIZA DE GARANTIA 3 A?OS 24X7 DL380E FOUNDATION CARE (ELECTRONICA)</t>
  </si>
  <si>
    <t>POL-2251</t>
  </si>
  <si>
    <t>U3B14E</t>
  </si>
  <si>
    <t>POLIZA DE GARANTIA HP 3 A?OS 4 HORAS 24X7 PROLIANT BL4XXC PROACTIVE CARE (ELECTRONICA)</t>
  </si>
  <si>
    <t>POL-2252</t>
  </si>
  <si>
    <t>U2GC4E</t>
  </si>
  <si>
    <t>POLIZA DE GARANTIA HP 3 A?OS CTR DL38X(P) FUNDATION CARE (ELECTRONICA)</t>
  </si>
  <si>
    <t>POL-2253</t>
  </si>
  <si>
    <t>U2GP2E</t>
  </si>
  <si>
    <t>POLIZA DE GARANTIA HP 3 A?OS CTR DL380E FUNDATION CARE (ELECTRONICA)</t>
  </si>
  <si>
    <t>POL-2254</t>
  </si>
  <si>
    <t>U7BA6E</t>
  </si>
  <si>
    <t>POLIZA DE GARANTIA HP 3 A?OS CTR DL160 GEN9 PROACTIVE CARE (ELECTRONICA)</t>
  </si>
  <si>
    <t>POL-2255</t>
  </si>
  <si>
    <t>U7AT6E</t>
  </si>
  <si>
    <t>POLIZA DE GARANTIA HP 3 A?OS 24X7 DL180 GEN9 PROACTIVE CARE (ELECTRONICA)</t>
  </si>
  <si>
    <t>POL-2263</t>
  </si>
  <si>
    <t>U3N59E</t>
  </si>
  <si>
    <t>POLIZA DE GARANTIA HP 3 A?OS 4 HORAS 24X7 DL36X(P) C/IC GEN9 PROACTIVE CARE (ELECTRONICA)</t>
  </si>
  <si>
    <t>POL-2264</t>
  </si>
  <si>
    <t>U3N23E</t>
  </si>
  <si>
    <t>POLIZA DE GARANTIA HP 3 A?OS 4 HORAS 24X7 DL38X(P) C/IC  GEN9 PROACTIVE CARE (ELECTRONICA)</t>
  </si>
  <si>
    <t>POL-2265</t>
  </si>
  <si>
    <t>U3N29E</t>
  </si>
  <si>
    <t>POLIZA DE GARANTIA HP 3 A?OS 6 HORAS CTR 24X7 DL38X(P) C/IC PROACTIVE CARE (ELECTRONICA)</t>
  </si>
  <si>
    <t>POL-2267</t>
  </si>
  <si>
    <t>U7AU2E</t>
  </si>
  <si>
    <t>POL-2268</t>
  </si>
  <si>
    <t>U7AE8E</t>
  </si>
  <si>
    <t>POLIZA DE GARANTIA HP 3 A?OS 24X7 DL380 GEN9 PROACTIVE CARE (ELECTRONICA)</t>
  </si>
  <si>
    <t>POL-2269</t>
  </si>
  <si>
    <t xml:space="preserve">U2GH8E </t>
  </si>
  <si>
    <t>POLIZA DE GARANTIA HP 3 A?OS CTR DL 320E GEN9 PROACTIVE CARE (ELECTRONICA)</t>
  </si>
  <si>
    <t>POL-2270</t>
  </si>
  <si>
    <t>U3N26E</t>
  </si>
  <si>
    <t>POLIZA DE GARANTIA HP 3 A?OS 4 HORAS 24X7 C/DMR DL38X(P) C/IC GEN9 PROACTIVE CARE (ELECTRONICA)</t>
  </si>
  <si>
    <t>POL-2271</t>
  </si>
  <si>
    <t>U3N62E</t>
  </si>
  <si>
    <t>POLIZA DE GARANTIA HP 3 A?OS 4 HORAS 24X7 C/DMR DL36X(P) W/IC GEN9 PROACTIVE CARE (ELECTRONICA)</t>
  </si>
  <si>
    <t>POL-2272</t>
  </si>
  <si>
    <t>U3N65E</t>
  </si>
  <si>
    <t>POLIZA DE GARANTIA HP 3 A?OS GEN9 PROACTIVE CARE (ELECTRONICA)</t>
  </si>
  <si>
    <t>POL-2273</t>
  </si>
  <si>
    <t>U7AM2E</t>
  </si>
  <si>
    <t>POLIZA DE GARANTIA HP 3 A?OS 24X7 DL360 GEN9 PROACTIVE CARE (ELECTRONICA)</t>
  </si>
  <si>
    <t>POL-2274</t>
  </si>
  <si>
    <t>U2Z53E</t>
  </si>
  <si>
    <t>POLIZA DE GARANTIA HP 3 A?OS 4 HORAS  24X7 C/DMR DL38X(P) PROACTIVE CARE (ELECTRONICA)</t>
  </si>
  <si>
    <t>POL-2275</t>
  </si>
  <si>
    <t>U7AF4E</t>
  </si>
  <si>
    <t>POLIZA DE GARANTIA HP 3 A?OS CTR DL380 GEN9 PROACTIVE CARE (ELECTRONICA)</t>
  </si>
  <si>
    <t>POL-2276</t>
  </si>
  <si>
    <t>U7AM8E</t>
  </si>
  <si>
    <t>POLIZA DE GARANTIA HP 3 A?OS CTR DL360 GEN9 PROACTIVE CARE (ELECTRONICA)</t>
  </si>
  <si>
    <t>POL-2277</t>
  </si>
  <si>
    <t>UF818E</t>
  </si>
  <si>
    <t>POLIZA DE SERVICIOS HP PUESTA EN MARCHA BLADESYSTEM C3000 + SISTEMA OPERATIVO (ELECTRONICA)</t>
  </si>
  <si>
    <t>POL-2278</t>
  </si>
  <si>
    <t>UR508E</t>
  </si>
  <si>
    <t>POLIZA DE SERVICIOS HP INSTALACION MICROSERVER  (ELECTRONICA)</t>
  </si>
  <si>
    <t>POL-2279</t>
  </si>
  <si>
    <t>UE603E</t>
  </si>
  <si>
    <t>POLIZA DE SERVICIOS HP PUESTA EN MARCHA DE SISTEMA DE BLADES CLASE C CON RED AVANZ. (ELECTRONICA)</t>
  </si>
  <si>
    <t>POL-2280</t>
  </si>
  <si>
    <t>UX963E</t>
  </si>
  <si>
    <t>POLIZA DE GARANTIA HP 3 A?OS SIGUIENTE DIA HABIL + DMR LASERJET M750 (ELECTRONICA)</t>
  </si>
  <si>
    <t>POL-2282</t>
  </si>
  <si>
    <t>U6H60E</t>
  </si>
  <si>
    <t>POLIZA DE SERVICIOS HP PUESTA EN MARCHA PROLIANT DL560  (ELECTRONICA)</t>
  </si>
  <si>
    <t>POL-2283</t>
  </si>
  <si>
    <t xml:space="preserve">U6E13E </t>
  </si>
  <si>
    <t>POLIZA DE SERVICIOS HP PUESTA EN MARCHA PROLIANT DL160/DL360E (ELECTRONICA)</t>
  </si>
  <si>
    <t>POL-2284</t>
  </si>
  <si>
    <t>U7VP0E</t>
  </si>
  <si>
    <t>POLIZA DE SERVICIOS HP HP 3 A?OS 24X7 DL120 GEN9 FOUNDATION CARE  (ELECTRONICA)</t>
  </si>
  <si>
    <t>POL-2285</t>
  </si>
  <si>
    <t>UE602E</t>
  </si>
  <si>
    <t>POLIZA DE SERVICIOS HP PUESTA EN MARCHA DE INFRAESTRUCT. DE SISTEMA DE BLADES CLASE C (ELECTRONICA)</t>
  </si>
  <si>
    <t>POL-2286</t>
  </si>
  <si>
    <t>U8K79E</t>
  </si>
  <si>
    <t>POLIZA DE SERVICIOS HP PUESTA EN MARCHA DL16X (ELECTRONICA)</t>
  </si>
  <si>
    <t>POL-2287</t>
  </si>
  <si>
    <t>U7AP9E</t>
  </si>
  <si>
    <t>POLIZA DE GARANTIA HP A?OS NBD DL360 GEN9 FOUNDATION CARE (ELECTRONICA)</t>
  </si>
  <si>
    <t>POL-2288</t>
  </si>
  <si>
    <t>U7VR4E</t>
  </si>
  <si>
    <t>POLIZA DE SERVICIOS HP 3 A?OS NBD DL120 GEN9 PROACTIVE CARE (ELECTRONICA)</t>
  </si>
  <si>
    <t>POL-2322</t>
  </si>
  <si>
    <t>U7BG1E</t>
  </si>
  <si>
    <t>POLIZA DE GARANTIA HP 3 A?OS 24X7 ML350  GEN9 FUNDATION CARE (ELECTRONICA)</t>
  </si>
  <si>
    <t>POL-2323</t>
  </si>
  <si>
    <t>U7AS7E</t>
  </si>
  <si>
    <t>POLIZA DE GARANTIA HP 3 A?OS NBD DL180 GEN9 FC (ELECTRONICA)</t>
  </si>
  <si>
    <t>POL-2328</t>
  </si>
  <si>
    <t>U7AD9E</t>
  </si>
  <si>
    <t>POLIZA DE GARANTIA HP 3 A?OS NBD DL380 GEN9 FC (ELECTRONICA)</t>
  </si>
  <si>
    <t>POL-2330</t>
  </si>
  <si>
    <t xml:space="preserve">U3PM3E	</t>
  </si>
  <si>
    <t>POLIZA DE GARANTIA HP 1 A?O 24X7 25XX SERIES FOUNDATION CARE (ELECTRONICA)</t>
  </si>
  <si>
    <t>POL-2331</t>
  </si>
  <si>
    <t>U2E45E</t>
  </si>
  <si>
    <t>POLIZA DE GARANTIA HP 3 A?OS 4 HOUR 24X7 D2000 DISK ENCLOSURE PROACTIVE CARE (ELECTRONICA)</t>
  </si>
  <si>
    <t>POL-2332</t>
  </si>
  <si>
    <t>U2KV0E</t>
  </si>
  <si>
    <t>POLIZA DE GARANTIA HP 3 A?OS 4 HOUR 24X7 MSA2000 ENCLOSURE  FUNDATION CARE (ELECTRONICA)</t>
  </si>
  <si>
    <t>POL-2333</t>
  </si>
  <si>
    <t>U4C32E</t>
  </si>
  <si>
    <t>POLIZA DE GARANTIA HP 3 A?OS 4 HOUR 24X7 MSA2000 ENCLOSURE  PROACTIVE CARE (ELECTRONICA)</t>
  </si>
  <si>
    <t>POL-2334</t>
  </si>
  <si>
    <t>U2KP7E</t>
  </si>
  <si>
    <t>POLIZA DE GARANTIA HP 3 A?OS 4 HOUR 24X7 8/8 AND 8/24 SWTCH  FUNDATION CARE (ELECTRONICA)</t>
  </si>
  <si>
    <t>POL-2335</t>
  </si>
  <si>
    <t>UJ746E</t>
  </si>
  <si>
    <t>POLIZA DE SERVICIO HP DE INSTALACION DE MEJORA/ADICION DE UNIDAD DE CINTA MSL ( ELECTRONICA)</t>
  </si>
  <si>
    <t>POL-2336</t>
  </si>
  <si>
    <t>U4QX1E</t>
  </si>
  <si>
    <t>POLIZA DE GARANTIA HP 3 A?OS 24X7 STOREEASY 1440/1640 FC  (ELECTRONICA)</t>
  </si>
  <si>
    <t>POLIZA DE GARANTIA HP  3 A?OS IN SITUA AL SIG. DIA HABIL PARA PORTATILES (ELECTRONICA)</t>
  </si>
  <si>
    <t>POL-2346</t>
  </si>
  <si>
    <t>U7BF5E</t>
  </si>
  <si>
    <t>POLIZA DE GARANTIA HP 3 A?OS NBD ML350  (ELECTRONICA)</t>
  </si>
  <si>
    <t>POL-2349</t>
  </si>
  <si>
    <t>U2MR1E</t>
  </si>
  <si>
    <t>POLIZA DE GARANTIA HP 3 A?OS NEXT BUSINESS DAY MSA2000 G3 FC (ELECTRONICA)</t>
  </si>
  <si>
    <t>POL-2350</t>
  </si>
  <si>
    <t>U2KD8E</t>
  </si>
  <si>
    <t>POLIZA DE GARANTIA HP 3 A?OS NEXT BUSINESS DAY MODULAR SMART ARRAY 2000 ENCLOSURE FC (ELECTRONICA)</t>
  </si>
  <si>
    <t>POL-2351</t>
  </si>
  <si>
    <t>U2KF7E</t>
  </si>
  <si>
    <t>POLIZA DE GARANTIA HP 3 A?OS 24X7 MODULAR SMART ARRAY 2000 ENCLOSURE (ELECTRONICA)</t>
  </si>
  <si>
    <t>POL-2352</t>
  </si>
  <si>
    <t>U3AT5E</t>
  </si>
  <si>
    <t>POLIZA DE GARANTIA HP 3 A?OS  24X7 3U TAPE ARRAY FOUNDATION CARE (ELECTRONICA)</t>
  </si>
  <si>
    <t>POL-2353</t>
  </si>
  <si>
    <t>U3AR1E</t>
  </si>
  <si>
    <t>POLIZA DE GARANTIA HP 3 A?OS 24X7 LTO AUTOLOADER FOUNDATION CARE SERVICE (ELECTRONICA)</t>
  </si>
  <si>
    <t>POL-2354</t>
  </si>
  <si>
    <t>U0WE6E</t>
  </si>
  <si>
    <t>POLIZA DE GARANTIA HP 3 A?OS 24X7 SV VSA 2014 10TB3 PC  (ELECTRONICA)</t>
  </si>
  <si>
    <t>POL-2355</t>
  </si>
  <si>
    <t>HX416E</t>
  </si>
  <si>
    <t>POLIZA DE GARANTIA HP 3 A?OS NBD B SERIES 8/8 SAN SWITCH PROACT CARE  (ELECTRONICA)</t>
  </si>
  <si>
    <t>POL-2356</t>
  </si>
  <si>
    <t>U4C07E</t>
  </si>
  <si>
    <t>POLIZA DE GARANTIA HP 3 A?OS 4 HORAS 24X7 B SERIES 8/8 SAN SWITCH PC  (ELECTRONICA)</t>
  </si>
  <si>
    <t>POL-2357</t>
  </si>
  <si>
    <t>U3AV9E</t>
  </si>
  <si>
    <t>POLIZA DE GARANTIA HP 3 A?OS  24X7 EXTERNAL DAT OR DLT VS TAPE DRIVES FC  (ELECTRONICA)</t>
  </si>
  <si>
    <t>POL-2358</t>
  </si>
  <si>
    <t>U4C26E</t>
  </si>
  <si>
    <t>POLIZA DE GARANTIA HP 3 A?OS NEXT BUSINESS DAY MSA2000 PROACTIVE CARE (ELECTRONICA)</t>
  </si>
  <si>
    <t>POL-2363</t>
  </si>
  <si>
    <t>U3N77E</t>
  </si>
  <si>
    <t>POLIZA DE GARANTIA HP 3 A?OS  24X7 ML350(P) WIC PROACTIVE CARE (ELECTRONICA)</t>
  </si>
  <si>
    <t>POL-2364</t>
  </si>
  <si>
    <t>U8AC2E</t>
  </si>
  <si>
    <t>POLIZA DE GARANTIA HP 3 A?OS  DL380 GEN9 WITH ONEVIEW FOUNDATION CARE (ELECTRONICA)</t>
  </si>
  <si>
    <t>POL-2365</t>
  </si>
  <si>
    <t>U6F04E</t>
  </si>
  <si>
    <t>POLIZA DE GARANTIA HP 3 A?OS  24X7 DL320E W/DMR PROACTIVE CARE (ELECTRONICA)</t>
  </si>
  <si>
    <t>POL-2366</t>
  </si>
  <si>
    <t>U3N80E</t>
  </si>
  <si>
    <t>POLIZA DE GARANTIA HP 3 A?OS  24X7 ML350(P) W/DMR W/IC   PROACTIVE CARE (ELECTRONICA)</t>
  </si>
  <si>
    <t>POL-2367</t>
  </si>
  <si>
    <t>U2Z89E</t>
  </si>
  <si>
    <t>POLIZA DE GARANTIA HP 3 A?OS  24X7 DL36X(P) W/DMR PROACTIVE CARE (ELECTRONICA)</t>
  </si>
  <si>
    <t>POL-2368</t>
  </si>
  <si>
    <t>U3S70E</t>
  </si>
  <si>
    <t>POLIZA DE GARANTIA HP 3 A?OS NEXT BUSINESS DAY MSL 2024 PROACTIVE CARE (ELECTRONICA)</t>
  </si>
  <si>
    <t>POL-2369</t>
  </si>
  <si>
    <t>U3G97E</t>
  </si>
  <si>
    <t>POLIZA DE GARANTIA HP 3 A?OS NEXT BUSINESS DAY MSA2000 G3 PROACTIVE CARE (ELECTRONICA)</t>
  </si>
  <si>
    <t>POL-2370</t>
  </si>
  <si>
    <t>U3A18E</t>
  </si>
  <si>
    <t>POLIZA DE GARANTIA HP 3 A?OS  24X7  DL16X PROACTIVE CARE  (ELECTRONICA)</t>
  </si>
  <si>
    <t>POL-2371</t>
  </si>
  <si>
    <t>U7BA0E</t>
  </si>
  <si>
    <t>POLIZA DE GARANTIA HP 3 A?OS  24X7  DL160 GEN9 PROACTIVE CARE (ELECTRONICA)</t>
  </si>
  <si>
    <t>POL-2372</t>
  </si>
  <si>
    <t>U2GW4E</t>
  </si>
  <si>
    <t>POLIZA DE GARANTIA HP 3 A?OS  24X7  DL16X FOUNDATION CARE   (ELECTRONICA)</t>
  </si>
  <si>
    <t>POL-2373</t>
  </si>
  <si>
    <t>U2Z50E</t>
  </si>
  <si>
    <t>POLIZA DE GARANTIA HP 3 A?OS  24X7 DL38X(P) GEN9 PROACTIVE CARE (ELECTRONICA)</t>
  </si>
  <si>
    <t>POL-2374</t>
  </si>
  <si>
    <t>U6F74E</t>
  </si>
  <si>
    <t>POLIZA DE GARANTIA HP 3 A?OS  24X7 ML310E W/DMR PROACTIVE CARE (ELECTRONICA)</t>
  </si>
  <si>
    <t>POL-2384</t>
  </si>
  <si>
    <t>U7AL3E</t>
  </si>
  <si>
    <t>POLIZA DE GARANTIA HP 3 A?OS NEXT BUSINESS DAY DL360 GEN9 FOUNDATION CARE (ELECTRONICA)</t>
  </si>
  <si>
    <t>POL-2387</t>
  </si>
  <si>
    <t>UM910E</t>
  </si>
  <si>
    <t xml:space="preserve">POLIZA DE GARANTIA HP 3 A?OS PROTECCION CONTRA ACCIDENTES </t>
  </si>
  <si>
    <t>POL-2389</t>
  </si>
  <si>
    <t>U2JT3PE</t>
  </si>
  <si>
    <t>POLIZA DE GARANTIA HP 1 A?O POST GARANTIA 24X7 DL580 G7 (ELECTRONICA)</t>
  </si>
  <si>
    <t>POL-2390</t>
  </si>
  <si>
    <t>U2KQ1PE</t>
  </si>
  <si>
    <t>POLIZA DE GARANTIA HP 1 A?O POST GARANTIA 24X7 8 AND 24 PORTS SAN SWITCH (ELECTRONICA)</t>
  </si>
  <si>
    <t>POL-2391</t>
  </si>
  <si>
    <t>U3AR4PE</t>
  </si>
  <si>
    <t>POLIZA DE GARANTIA HP 1 A?O POST GARANTIA 24X7LTO AUTOLOADER (ELECTRONICA)</t>
  </si>
  <si>
    <t>POL-2392</t>
  </si>
  <si>
    <t>U5AT8PE</t>
  </si>
  <si>
    <t>POLIZA DE GARANTIA HP 1 A?O POST GARANTIA X1800 NETWORK STORAGE SYSTEM (ELECTRONICA)</t>
  </si>
  <si>
    <t>POL-2393</t>
  </si>
  <si>
    <t>U2QC6PE</t>
  </si>
  <si>
    <t>POLIZA DE GARANTIA HP PW 6 HORAS CTR P6300 EVA DUAL (ELECTRONICA)</t>
  </si>
  <si>
    <t>POL-2413</t>
  </si>
  <si>
    <t>U8C59E</t>
  </si>
  <si>
    <t>POLIZA DE GARANTIA HP 3 A?OS SIGUIENTE DIA HABIL + DMR LASERJET M806X (ELECTRONICA)</t>
  </si>
  <si>
    <t>POL-2417</t>
  </si>
  <si>
    <t>U1PC8E</t>
  </si>
  <si>
    <t xml:space="preserve">POLIZA DE GARANTIA POR 3 A?OS HP AL SIGUIENTE DIA HABIL SOPORTE AL HARDWARE MULTIFUNCIONAL X585 </t>
  </si>
  <si>
    <t>POL-2426</t>
  </si>
  <si>
    <t>U3AX5E</t>
  </si>
  <si>
    <t>POLIZA DE GARANTIA HP 3 A?OS NBD LTO TAPE DRIVES FOUNDATION CARE SERVICE (ELECTRONICA)</t>
  </si>
  <si>
    <t>POL-2427</t>
  </si>
  <si>
    <t>U3AQ3E</t>
  </si>
  <si>
    <t>POLIZA DE GARANTIA HP A 3 A?OS NBD LTO AUTOLOADER FOUNDATION CARE (ELECTRONICA)</t>
  </si>
  <si>
    <t>POL-2433</t>
  </si>
  <si>
    <t>U2NY5E</t>
  </si>
  <si>
    <t>POLIZA DE GARANTIA HP 3 A?OS 24/7 STOREVIRTUAL 41 /43XX FOUNDATION CARE   (ELECTRONICA)</t>
  </si>
  <si>
    <t>POL-2434</t>
  </si>
  <si>
    <t>U2NY4E</t>
  </si>
  <si>
    <t>POLIZA DE GARANTIA HP 3 A?OS NBD STOREVIRTUAL 41/43XX FOUNDATION CARE   (ELECTRONICA)</t>
  </si>
  <si>
    <t>POL-2435</t>
  </si>
  <si>
    <t>U8JU7E</t>
  </si>
  <si>
    <t>POLIZA DE GARANTIA HP 3 A?OS 4X7 STOREEASY 1450   FOUNDATION CARE   (ELECTRONICA)</t>
  </si>
  <si>
    <t>POL-2436</t>
  </si>
  <si>
    <t>U8JT4E</t>
  </si>
  <si>
    <t>POLIZA DE GARANTIA HP 3 A?OS NBD STOREEASY 1450   FOUNDATION CARE   (ELECTRONICA)</t>
  </si>
  <si>
    <t>POL-2437</t>
  </si>
  <si>
    <t>U8KG3E</t>
  </si>
  <si>
    <t>POLIZA DE GARANTIA HP 3 A?OS 24/7 STOREEASY 1650/1850  FOUNDATION CARE   (ELECTRONICA)</t>
  </si>
  <si>
    <t>POL-2438</t>
  </si>
  <si>
    <t>U8KF0E</t>
  </si>
  <si>
    <t>POLIZA DE GARANTIA HP 3 A?OS NBD STOREEASY 1650/1850  FOUNDATION CARE   (ELECTRONICA)</t>
  </si>
  <si>
    <t>POL-2439</t>
  </si>
  <si>
    <t>U3AZ9E</t>
  </si>
  <si>
    <t>POLIZA DE GARANTIA HP 3 A?OS NBD 1U TAPE ARRAY  FOUNDATION CARE   (ELECTRONICA)</t>
  </si>
  <si>
    <t>POL-2443</t>
  </si>
  <si>
    <t>U1NH0PE</t>
  </si>
  <si>
    <t>POLIZA DE GARANTIA HP 1 A?O POST GARANTIA 4 HORAS 24X7 DL380 G7 PROACTIVE CARE SERVICE  (ELECTRONIC</t>
  </si>
  <si>
    <t>POL-2468</t>
  </si>
  <si>
    <t>HP587E</t>
  </si>
  <si>
    <t>POLIZA DE GARANTIA HP 3 A?OS SIGUIENTE DIA HABIL SOPORTE AL HARDWARE DESIGNJET T1300 (ELECTRONICA)</t>
  </si>
  <si>
    <t>POLIZA DE GARANTIA HP 3 A?OS IN SITUA AL SIG. DIA HABIL PAR HARDWARE E PC SOBREMESA (ELECTRONICA)</t>
  </si>
  <si>
    <t>POLIZA DE GARANTIA HP 3 A?OS RETORNO CENTRO DE SERVICIO LASERJET P1606 / P1102 / M201 (ELECTRONICA)</t>
  </si>
  <si>
    <t>POLIZA DE GARANTIA HP 3 A?OS IN SITUA AL SIG. DIA LABORABLE CONTRA DA?OS ACCIDENTALES (ELECTRONICA)</t>
  </si>
  <si>
    <t>POLIZA DE GARANTIA HP 3 A?OS RETORNO CENTRO DE SERVICIO LASERJET M276/M277/M177FW/M176N(ELECTRONICA)</t>
  </si>
  <si>
    <t>POL-568</t>
  </si>
  <si>
    <t>U9521E</t>
  </si>
  <si>
    <t>INSTALACION Y PUESTA EN MARCHA HP PARA SISTEMAS STORAGE X1000/X2000</t>
  </si>
  <si>
    <t>POL-607</t>
  </si>
  <si>
    <t>U4555E</t>
  </si>
  <si>
    <t>POLIZA DE SERVICIO HP STARTUP PARA SERVIDORES PROLIANT DL38X</t>
  </si>
  <si>
    <t>POL-733</t>
  </si>
  <si>
    <t>U4506E</t>
  </si>
  <si>
    <t>POLIZA DE SERVICIO HP INSTALACION SERVER DL 360</t>
  </si>
  <si>
    <t>POL-765</t>
  </si>
  <si>
    <t>U4523E</t>
  </si>
  <si>
    <t>POLIZA DE SERVICIO HP INSTALACION Y PUESTA EN MARCHA/ HP STARTUP PROLIANT ML350(P) SERVICE</t>
  </si>
  <si>
    <t>POL-766</t>
  </si>
  <si>
    <t>U4539E</t>
  </si>
  <si>
    <t>POLIZA DE SERVICIO HP INSTALACION Y PUESTA EN MARCHA/ HP STARTUP PROLIANT ML370/DL370 SERVICE</t>
  </si>
  <si>
    <t>POLIZA DE GARANTIA HP 3 A?OS SIGUIENTE DIA HABIL SERVICIO DE SUSTITUCION LASERJET M476 (ELECTRONICA)</t>
  </si>
  <si>
    <t>POLIZAS DE GARANTIA HP 3 A?OS 24X7, 4 HRS MICROSERVER SOPORTE DE HARWARE (ELECTRONICA)</t>
  </si>
  <si>
    <t>POL-886</t>
  </si>
  <si>
    <t>U5988E</t>
  </si>
  <si>
    <t>POLIZA DE SERVICIO HP INSTALL STORAGE SWITCHES SVC</t>
  </si>
  <si>
    <t>PR-1490</t>
  </si>
  <si>
    <t>CR355A#B1K</t>
  </si>
  <si>
    <t>PLOTTER HP DESIGNJET T920, 36 PULGADAS, CON POST SCRIPT</t>
  </si>
  <si>
    <t>PR-1561</t>
  </si>
  <si>
    <t>D3L09A#BGJ</t>
  </si>
  <si>
    <t>IMPRESORA LASERJET A COLOR HP ENTERPRISE M750DN, 30 PPM NEGRO/COLOR, DUPLEX, RED, DOBLE CARTA</t>
  </si>
  <si>
    <t>PR-1577</t>
  </si>
  <si>
    <t>E1L21A#B1K</t>
  </si>
  <si>
    <t>PLOTTER HP DESIGNJET Z5400 POST SCRIPT - IMPRESION ARTISTICA PAPEL/TEJIDO TEXTIL</t>
  </si>
  <si>
    <t>PR-1659</t>
  </si>
  <si>
    <t>E3E02A#AKY</t>
  </si>
  <si>
    <t>MULTIFUNCIONAL INYECCION HP OFFICEJET PRO 6830, AIO, 18 PPM NEGRO/ 10 PPM COLOR, WIFI, DUPLEX, RED</t>
  </si>
  <si>
    <t>MULTIFUNCIONAL LASERJET HP PRO M225DW, 26 PPM NEGRO, DUPLEX, RED, FAX, WIFI</t>
  </si>
  <si>
    <t>PR-1677</t>
  </si>
  <si>
    <t>E3E03A#AKY</t>
  </si>
  <si>
    <t>IMPRESORA DE INYECCION HP OFFICEJET PRO 6230, 29 PPM NEGRO/ 24 PPM COLOR, WIFI, DUPLEX, RED</t>
  </si>
  <si>
    <t>PR-1720</t>
  </si>
  <si>
    <t>E6B68A#BGJ</t>
  </si>
  <si>
    <t>IMPRESORA LASERJET HP ENTERPRISE 600 M604DN, 52 PPM NEGRO, RED</t>
  </si>
  <si>
    <t>PR-1721</t>
  </si>
  <si>
    <t>E6B70A#BGJ</t>
  </si>
  <si>
    <t>IMPRESORA LASERJET HP ENTERPRISE 600 M605DN, 58 PPM NEGRO, RED,DUPLEX</t>
  </si>
  <si>
    <t>PR-1722</t>
  </si>
  <si>
    <t>E6B72A#BGJ</t>
  </si>
  <si>
    <t>IMPRESORA LASERJET HP ENTERPRISE 600 M606DN, 65 PPM NEGRO, RED, DUPLEX</t>
  </si>
  <si>
    <t>PR-1723</t>
  </si>
  <si>
    <t>B5L25A#BGJ</t>
  </si>
  <si>
    <t>IMPRESORA LASERJET A COLOR HP ENTERPRISE 500 M553DN, 40 PPM NEGRO/COLOR, DUPLEX, RED</t>
  </si>
  <si>
    <t>PR-1724</t>
  </si>
  <si>
    <t>B4A22A#BGJ</t>
  </si>
  <si>
    <t>IMPRESORA LASER A COLOR HP M252DW, 19 PPM NEGRO/COLOR, DUPLEX, WIFI</t>
  </si>
  <si>
    <t>PR-1734</t>
  </si>
  <si>
    <t>B3Q11A#BGJ</t>
  </si>
  <si>
    <t>MULTIFUNCIONAL LASERJET A COLOR HP PRO M277DW, 19 PPM NEGRO/COLOR, DUPLEX, WIFI</t>
  </si>
  <si>
    <t>PR-1735</t>
  </si>
  <si>
    <t>CF547A#BGJ</t>
  </si>
  <si>
    <t>MULTIFUNCIONAL LASERJET A COLOR HP PRO M176N, 17 PPM NEGRO/4 PPM COLOR, RED</t>
  </si>
  <si>
    <t>PR-1744</t>
  </si>
  <si>
    <t>CC524A#BGJ</t>
  </si>
  <si>
    <t>MULTIFUNCIONAL LASERJET A COLOR HP ENTERPRISE 700 M775Z, 30 PPM NEGRO/COLOR, DUPLEX, RED</t>
  </si>
  <si>
    <t>PR-1766</t>
  </si>
  <si>
    <t>F5S21A#AKY</t>
  </si>
  <si>
    <t>IMPRESORA DESKJET HP INK ADVANTAGE 1115, 7.5 PPM NEGRO, 5.5 PPM COLOR</t>
  </si>
  <si>
    <t>PR-1767</t>
  </si>
  <si>
    <t>F5S29A#AKY</t>
  </si>
  <si>
    <t>MULTIFUNCIONAL DESKJET HP INK ADVANTAGE 2135, AIO, 7.5 PPM NEGRO / 5.5 PPM COLOR</t>
  </si>
  <si>
    <t>PR-1770</t>
  </si>
  <si>
    <t>C5F93A#BGJ</t>
  </si>
  <si>
    <t>IMPRESORA LASERJET HP PRO M402N, 40 PPM NEGRO, RED</t>
  </si>
  <si>
    <t>PR-1771</t>
  </si>
  <si>
    <t>CF394A#BGJ</t>
  </si>
  <si>
    <t>IMPRESORA LASERJET A COLOR HP PRO M452DW, 28 PPM NEGRO/COLOR, DUPLEX, WIFI</t>
  </si>
  <si>
    <t>PR-1772</t>
  </si>
  <si>
    <t>C5F94A#BGJ</t>
  </si>
  <si>
    <t>IMPRESORA LASERJET HP PRO M402DN, 40 PPM NEGRO, DUPLEX, RED</t>
  </si>
  <si>
    <t>PR-1773</t>
  </si>
  <si>
    <t>C5F95A#BGJ</t>
  </si>
  <si>
    <t>IMPRESORA LASERJET HP PRO M402DW, 40 PPM NEGRO, DUPLEX, WIFI</t>
  </si>
  <si>
    <t>PR-1774</t>
  </si>
  <si>
    <t>CF379A#BGJ</t>
  </si>
  <si>
    <t>MULTIFUNCIONAL LASERJET A COLOR HP PRO M477FDW, 28 PPM NEGRO/COLOR, DUPLEX, WIFI, FAX</t>
  </si>
  <si>
    <t>PR-1775</t>
  </si>
  <si>
    <t>CF377A#BGJ</t>
  </si>
  <si>
    <t>MULTIFUNCIONAL LASERJET A COLOR HP PRO M477FNW, 28 PPM NEGRO/COLOR, WIFI, FAX</t>
  </si>
  <si>
    <t>PR-1776</t>
  </si>
  <si>
    <t>F6W15A#BGJ</t>
  </si>
  <si>
    <t>MULTIFUNCIONAL LASERJET HP PRO 400 M426FDW, 40 PPM NEGRO, DUPLEX, WIFI</t>
  </si>
  <si>
    <t>PR-1777</t>
  </si>
  <si>
    <t>F2A69A#BGJ</t>
  </si>
  <si>
    <t>IMPRESORA LASERJET HP ENTERPRISE M506DN, 45 PPM NEGRO, DUPLEX, RED</t>
  </si>
  <si>
    <t>PR-1788</t>
  </si>
  <si>
    <t>A2W78A#BGJ</t>
  </si>
  <si>
    <t>IMPRESORA LASERJET A COLOR HP ENTERPRISE M855XH, 45 PPM NEGRO/COLOR, DUPLEX, RED, TABLOIDE</t>
  </si>
  <si>
    <t>MEMORIA HP DDR3 4GB PC3L-12800R-11 SINGLE RANK LV</t>
  </si>
  <si>
    <t>RAM-2268</t>
  </si>
  <si>
    <t>713983-B21</t>
  </si>
  <si>
    <t>MEMORIA HP DDR3 8GB PC3L-12800R-11 (DDR3-1866) DUAL RANK LV</t>
  </si>
  <si>
    <t>RAM-2413</t>
  </si>
  <si>
    <t>726722-B21</t>
  </si>
  <si>
    <t>MEMORIA HP DDR4 32GB (1X32GB) QUAD RANK X4 DDR4-2133 CAS-15-15-15 LOAD REDUCED</t>
  </si>
  <si>
    <t>RAM-2417</t>
  </si>
  <si>
    <t>726717-B21</t>
  </si>
  <si>
    <t>MEMORIA DDR4 HP 4GB (1X4GB) 2133MHZ CAS-15-15-15 PARA SERVIDOR PROLIANT GEN9</t>
  </si>
  <si>
    <t>RAM-2441</t>
  </si>
  <si>
    <t>647879-B21</t>
  </si>
  <si>
    <t>MEMORIA HP DDR3 8GB (1X8GB) SINGLE RANK X4 PC3-12800R (DDR3-1600)</t>
  </si>
  <si>
    <t>SAM-233</t>
  </si>
  <si>
    <t>K2R16A</t>
  </si>
  <si>
    <t>STOREEASY HP 1650 16TB SAS</t>
  </si>
  <si>
    <t>SAM-234</t>
  </si>
  <si>
    <t>K2R14A</t>
  </si>
  <si>
    <t>STOREEASY HP 1450 16TB SATA</t>
  </si>
  <si>
    <t>SAM-235</t>
  </si>
  <si>
    <t>K2R12A</t>
  </si>
  <si>
    <t xml:space="preserve">STOREEASY HP 1450 4TB SATA </t>
  </si>
  <si>
    <t>SAM-236</t>
  </si>
  <si>
    <t>K2R13A</t>
  </si>
  <si>
    <t xml:space="preserve">STOREEASY HP 1450 8TB SATA </t>
  </si>
  <si>
    <t>SAM-237</t>
  </si>
  <si>
    <t>K2R81A</t>
  </si>
  <si>
    <t>CHASIS HP MSA 2040 ENERGY STAR SFF</t>
  </si>
  <si>
    <t>SAM-238</t>
  </si>
  <si>
    <t>M0S96A</t>
  </si>
  <si>
    <t>ENCLOSURE HP MSA 2040 ENERGY STAR LFF</t>
  </si>
  <si>
    <t>SAM-239</t>
  </si>
  <si>
    <t>K2R82A</t>
  </si>
  <si>
    <t xml:space="preserve">CHASIS HP MSA 2040 ENERGY STAR LFF </t>
  </si>
  <si>
    <t>SAM-245</t>
  </si>
  <si>
    <t>K2R63A</t>
  </si>
  <si>
    <t xml:space="preserve">STOREEASY DE TORRE HP 1550 4 TB SATA </t>
  </si>
  <si>
    <t>SCANNER HP SCANJET ENTERPRISE FLOW 7000 S2, 45 PPM/90 IPM, 600 PPP, ADF, USB</t>
  </si>
  <si>
    <t>SC-171</t>
  </si>
  <si>
    <t>L2747A#BGJ</t>
  </si>
  <si>
    <t>SCANNER HP SCANJET PRO 2500 F1, 20 PPM/40 IPM, CAMA PLANA / ADF, DUPLEX, USB</t>
  </si>
  <si>
    <t>SC-62</t>
  </si>
  <si>
    <t>L2683B#BGJ</t>
  </si>
  <si>
    <t>SCANNER HP SCANJET N9120, 50 PPM/100 IPM, 600 PPP, CAMA PLANA/ADF, USB, DOBLE CARTA</t>
  </si>
  <si>
    <t>SC-86</t>
  </si>
  <si>
    <t>L2722A#BGJ</t>
  </si>
  <si>
    <t>SCANNER HP PORTATIL PROFESIONAL 1000, 600 X 600 DPI, 48 BITS</t>
  </si>
  <si>
    <t>SERVIDOR HP DL160 GEN 9 INTEL XEON E5-2603 V3 (6 NUCLEOS, 1,6 GHZ, 15 MB, 85 W/8GB/NO DD/B 140I/550W</t>
  </si>
  <si>
    <t>SERVIDOR HP PROLIANT MICROSERVER GEN8 XEON DUAL CORE 1220 2.3 GHZ / 4GB RAM B120I / 1TB DD / DVD/RW</t>
  </si>
  <si>
    <t>SER-500</t>
  </si>
  <si>
    <t>776275-001</t>
  </si>
  <si>
    <t>SERVIDOR HP PROLIANT ML150 GEN9 E5-2609V3 6-CORE 1.90GHZ / 8GB / SIN DD / B140I / 550W</t>
  </si>
  <si>
    <t>SER-501</t>
  </si>
  <si>
    <t>777424-B21</t>
  </si>
  <si>
    <t>SERVIDOR HP PROLIANT DL120 GEN9 E5-2603V3 6-CORE 1.60 GHZ / 4 GB-R / SIN DD / B140I / 550 W</t>
  </si>
  <si>
    <t>SER-505</t>
  </si>
  <si>
    <t>803420-005</t>
  </si>
  <si>
    <t>SERVIDOR HP PROLIANT DL380 GEN9 XEON E5-2640V3 8-CORES 2.6GHZ/ 16GB/ SIN DD/ P440AR/ 2GB/ 500W</t>
  </si>
  <si>
    <t>SER-506</t>
  </si>
  <si>
    <t>727030-B21</t>
  </si>
  <si>
    <t>SERVIDOR HP PROLIANT BL460C GEN9 E5-2660V3 2P (10 NUCLEO, 2.6GHZ) 64GB-R P244BR SERVIDOR RENDIMIENTO</t>
  </si>
  <si>
    <t>SER-507</t>
  </si>
  <si>
    <t>727028-B21</t>
  </si>
  <si>
    <t>SERVIDOR HP PROLIANT BL460C GEN9 E5-2640V3, 8 NUCLEOS, 2,6 GHZ / 32 GB-R P244BR</t>
  </si>
  <si>
    <t>SER-511</t>
  </si>
  <si>
    <t>812643-001</t>
  </si>
  <si>
    <t>SERVIDOR HP PROLIANT ML110 GEN9 E5-2603V3 XEON 1.6 GHZ 6 CORES/ 8GB-R/B140/ 4LFF NHP 550 W PS</t>
  </si>
  <si>
    <t>SER-547</t>
  </si>
  <si>
    <t>803861-B21</t>
  </si>
  <si>
    <t>SERVIDOR HP PROLIANT DL380 GEN9 E5-2690V3 2P 32GB-R P440AR 8SFF 2X10GB ONEVIEW</t>
  </si>
  <si>
    <t>SPK-1170</t>
  </si>
  <si>
    <t>D9J19AA</t>
  </si>
  <si>
    <t>BOCINAS HP EMPRESARIALES STEREO / COMPACTAS / USB / INCLUYE CABLE</t>
  </si>
  <si>
    <t>SPK-1171</t>
  </si>
  <si>
    <t>K7S74AA#ABL</t>
  </si>
  <si>
    <t>BOCINAS HP S5000 2.0</t>
  </si>
  <si>
    <t>SPK-1172</t>
  </si>
  <si>
    <t>F6J05AA#ABL</t>
  </si>
  <si>
    <t>DIADEMA HP STEREO H2800 NARANJAC/BLANCO</t>
  </si>
  <si>
    <t>SPK-1173</t>
  </si>
  <si>
    <t>F6S97AA#ABL</t>
  </si>
  <si>
    <t>BOCINA HP ROAR WIRELESS AZUL/BLANCO</t>
  </si>
  <si>
    <t>SWR-10</t>
  </si>
  <si>
    <t>J9697AAE</t>
  </si>
  <si>
    <t>LICENCIA HP MSM ADDITIONAL 10 AP E-LTU (ELECTRONICA)</t>
  </si>
  <si>
    <t>SWS-1176</t>
  </si>
  <si>
    <t>B6961BAE</t>
  </si>
  <si>
    <t>LICENCIA HP DATA PROTECTOR STARTER PACK WINDOWS (ELECTRONICA)</t>
  </si>
  <si>
    <t>SWS-1870</t>
  </si>
  <si>
    <t>D4T79AAE</t>
  </si>
  <si>
    <t>LICENCIA HP MSA 2040 PERFORMANCE AUTOMATED TIERING (ELECTRONICA)</t>
  </si>
  <si>
    <t>SWS-1871</t>
  </si>
  <si>
    <t>D4T78AAE</t>
  </si>
  <si>
    <t>LICENCIA HP PARA ACTUALIZACION DE RECURSOS VIRTUALIZADOS AVANZADOS MSA 1040 (ELECTRONICA)</t>
  </si>
  <si>
    <t>E7X53B</t>
  </si>
  <si>
    <t>UR-112</t>
  </si>
  <si>
    <t>C8S07A</t>
  </si>
  <si>
    <t>UNIDAD DE RESPALDO HP RDX USB 3.0</t>
  </si>
  <si>
    <t>UR-113</t>
  </si>
  <si>
    <t>C0H18A</t>
  </si>
  <si>
    <t>AUTOLOADER HP SAS STOREEVER 1/8 G2 LTO-6 ULTRIUM - 6250</t>
  </si>
  <si>
    <t>UR-114</t>
  </si>
  <si>
    <t>EH920B</t>
  </si>
  <si>
    <t>UNIDAD DE CINTA EXTERNA SAS HP STOREEVER LTO-4 ULTRIUM 1760</t>
  </si>
  <si>
    <t>UR-115</t>
  </si>
  <si>
    <t>BB910A</t>
  </si>
  <si>
    <t>UNIDAD DE RESPALDO HP STOREONCE 2900 24 TB</t>
  </si>
  <si>
    <t>B7B69B</t>
  </si>
  <si>
    <t>UNIDAD DE RESPALDO HP STORE EVER LTO-6 ULTRIUM 6250 EXTERNA SAS</t>
  </si>
  <si>
    <t>AC-4602</t>
  </si>
  <si>
    <t>02310NNL</t>
  </si>
  <si>
    <t>HUAWEI</t>
  </si>
  <si>
    <t xml:space="preserve">BOTONERA HUAWEI, ESPACE 7903X, 20 BOTONES, LCD 5, </t>
  </si>
  <si>
    <t>AD-352</t>
  </si>
  <si>
    <t>02310PCJ</t>
  </si>
  <si>
    <t>ADAPTADOR ELECTRICO HUAWEI ESPACE 7900</t>
  </si>
  <si>
    <t>CB-841</t>
  </si>
  <si>
    <t>02310MUN</t>
  </si>
  <si>
    <t>CABLE HUAWEI SFP+,10G,HIGH SPEED DIRECT-ATTACH CABLES,1M,SFP+20M,CC2P0.254B(S),SFP+20M,USED INDOOR</t>
  </si>
  <si>
    <t>CON-19</t>
  </si>
  <si>
    <t>02359988</t>
  </si>
  <si>
    <t>CONMUTADOR IP HUAWEI IP PBX ESPACE U1911, IP Y VIDEO TELEFONO, MAILBOXES, CONFERENCIAS CONCURRENTES</t>
  </si>
  <si>
    <t>CV-520</t>
  </si>
  <si>
    <t>02358349</t>
  </si>
  <si>
    <t>CAMARA DE VIDEOCONFERENCIA HUAWEI TE40 ARREGLO DE MICROFONOS, AUDIO HD, HDMI, WIFII</t>
  </si>
  <si>
    <t>CV-527</t>
  </si>
  <si>
    <t>02310MUU</t>
  </si>
  <si>
    <t>CAMARA DE VIDEOCONFERENCIA HUAWEI TE30, FULL HD, 2 MICROFONOS, AUDIO HD, HDMI, VGA, 3.5 IN/OUT</t>
  </si>
  <si>
    <t>NIC-1955</t>
  </si>
  <si>
    <t>98010458</t>
  </si>
  <si>
    <t>SWITCH HUAWEI 24 PUERTOS 10/100/1000 + 4 PUERTOS GIG SFP, 42 MPPS, WEB/SNMP BASED</t>
  </si>
  <si>
    <t>NIC-1956</t>
  </si>
  <si>
    <t>98010459</t>
  </si>
  <si>
    <t>SWITCH HUAWEI 48 PUERTOS 10/100/1000 + 4 PUERTOS GIG SFP, 78MPPS, WEB/SNMP BASED</t>
  </si>
  <si>
    <t>NIC-1957</t>
  </si>
  <si>
    <t>98010460</t>
  </si>
  <si>
    <t>SWITICH HUAWEI 24 PUERTOS 10/100+2 PTOS ETHERNET 10/100/1000 + 2 PTOS GE SFP, 9.6MPPS, ADMINISTRABLE</t>
  </si>
  <si>
    <t>NIC-1958</t>
  </si>
  <si>
    <t>98010436</t>
  </si>
  <si>
    <t>SWITCH HUAWEI 24 PUERTOS 10/100/1000, NO ADMINISTRABLE, 36 MPPS</t>
  </si>
  <si>
    <t>NIC-1959</t>
  </si>
  <si>
    <t>98010461</t>
  </si>
  <si>
    <t>SWITICH HUAWEI 48 PUERTOS 10/100+2 PTOS ETHERNET 10/100/1000+ 2 PTOS GE SFP, 13.2MPPS, ADMINISTRABLE</t>
  </si>
  <si>
    <t>NIC-1961</t>
  </si>
  <si>
    <t>98010480</t>
  </si>
  <si>
    <t>SWITCH HUAWEI 8 PUERTOS 10/100/1000, NO ADMINISTRABLE, 12 MPPS</t>
  </si>
  <si>
    <t>NIC-1962</t>
  </si>
  <si>
    <t>2352334</t>
  </si>
  <si>
    <t>SWITCH HUAWEI 16 PUERTOS 10/100 + 2 PUERTOS GIG DUAL, STANDARD VERSION, ADMINISTRABLE, 5.4 MPPS</t>
  </si>
  <si>
    <t>NIC-1963</t>
  </si>
  <si>
    <t>2355249</t>
  </si>
  <si>
    <t>SWITCH HUAWEI 16 PUERTOS 10/100+2 PTOS GIG SFP+2 PTOS GIG DUAL, ENHANCED VERSION, ADMINISTRABLE,POE+</t>
  </si>
  <si>
    <t>NIC-1964</t>
  </si>
  <si>
    <t>98010455</t>
  </si>
  <si>
    <t>SWITCH HUAWEI 24 PUERTOS 10/100, NO ADMINISTRABLE, 3.6 MPPS</t>
  </si>
  <si>
    <t>NIC-1965</t>
  </si>
  <si>
    <t>2352333</t>
  </si>
  <si>
    <t>SWITCH HUAWEI 48 PUERTOS 10/100 + 4 PUERTOS GIG SFP, ENHANCED VERSION, ADMINISTRABLE, 13.2 MPPS</t>
  </si>
  <si>
    <t>NIC-1966</t>
  </si>
  <si>
    <t>2354128</t>
  </si>
  <si>
    <t>SWITCH HUAWEI 48 PUERTOS 10/100 + 4 PUERTOS GIG SFP, STANDARD VERSION, ADMINISTRABLE, 13.2 MPPS</t>
  </si>
  <si>
    <t>NIC-1967</t>
  </si>
  <si>
    <t>98010463</t>
  </si>
  <si>
    <t>SWITCH HUAWEI 8 PUERTOS 10/100, NO ADMINISTRABLE, 1.2 MPPS</t>
  </si>
  <si>
    <t>NIC-1968</t>
  </si>
  <si>
    <t>2355247</t>
  </si>
  <si>
    <t>SWITCH HUAWEI 24 PUERTOS 10/100 + 2 PTOS GIG SFP + 2 PTOS GIG DUAL, ENHANCED VERSION, ADMINISTRABLE</t>
  </si>
  <si>
    <t>NIC-1969</t>
  </si>
  <si>
    <t>98010435</t>
  </si>
  <si>
    <t>SWITCH HUAWEI 24 PUERTOS 10/100/1000 + 4 PUERTOS GIG SFP, 42MPPS, ADMINISTRABLE VIA WEB</t>
  </si>
  <si>
    <t>NIC-1970</t>
  </si>
  <si>
    <t>2352330</t>
  </si>
  <si>
    <t>SWITCH HUAWEI 24 PUERTOS 10/100 + 2 PUERTOS GIG DUAL, STANDARD VERSION, ADMINISTRABLE, 6.6 MPPS</t>
  </si>
  <si>
    <t>NIC-1971</t>
  </si>
  <si>
    <t>2352302</t>
  </si>
  <si>
    <t>SWITCH HUAWEI 24 PUERTOS 10/100 + 2 PUERTOS GIG DUAL, ENHANCED VERSION, ADMINISTRABLE, 6.6 MPPS</t>
  </si>
  <si>
    <t>NIC-1972</t>
  </si>
  <si>
    <t>2355245</t>
  </si>
  <si>
    <t>SWITICH HUAWEI 24 PUERTOS 10/100+2 PTOS GIG SFP+2 PTOS GIG DUAL, ENHANCED VERSION,ADMINISTRABLE,POE+</t>
  </si>
  <si>
    <t>NIC-1973</t>
  </si>
  <si>
    <t>2352335</t>
  </si>
  <si>
    <t>SWITCH HUAWEI 8 PUERTOS 10/100 + 1 PUERTO GIG DUAL, ENHANCED VERSION, ADMINISTRABLE, 2.7 MPPS, POE+</t>
  </si>
  <si>
    <t>NIC-1975</t>
  </si>
  <si>
    <t>98010536</t>
  </si>
  <si>
    <t>SWITCH HUAWEI 24 PUERTOS 10/100/1000, 4 GE SFP, 2 G SFP COMBO, ADMINISTRABLE</t>
  </si>
  <si>
    <t>NIC-1977</t>
  </si>
  <si>
    <t>2353174</t>
  </si>
  <si>
    <t>SWITCH HUAWEI 48 PUERTOS 10/100/1000 + 4 P GE SFP+, ADMINISTRABLE</t>
  </si>
  <si>
    <t>NIC-1980</t>
  </si>
  <si>
    <t>98010456</t>
  </si>
  <si>
    <t>SWITCH HUAWEI 48 PUERTOS 10/100 + 2 PUERTOS 10/100/1000 +2G SFP COMBO, NO ADMINISTRABLE</t>
  </si>
  <si>
    <t>NIC-1981</t>
  </si>
  <si>
    <t>02355674</t>
  </si>
  <si>
    <t>ACCES POINT HUAWEI AP5010SN-GN, BUILD-IN 4DBI 2.4GHZ ANTENNA, POE (802.3AF)</t>
  </si>
  <si>
    <t>NIC-1982</t>
  </si>
  <si>
    <t>98010537</t>
  </si>
  <si>
    <t>SWITCH HUAWEI S5700-28TP-PWR-LI-AC 24 PUERTOS 10/100/1000, 4 GE SFP, 2 GE COMBO, POE, ADMINISTRABLE</t>
  </si>
  <si>
    <t>NIC-1983</t>
  </si>
  <si>
    <t>02357629</t>
  </si>
  <si>
    <t>ACCES POINT HUAWEI AP5010DN-AGN, BUILD-IN 4DBI 2.4GHZ ANTENNA &amp; 5DBI 5GHZ ANTENNA, POE(802.3AF)</t>
  </si>
  <si>
    <t>NIC-1984</t>
  </si>
  <si>
    <t>50082643</t>
  </si>
  <si>
    <t>ACCES POINT HUAWEI AP4030DN-FAT-DC , BUILT-IN ANTENNA/2.4 GHZ: 4 DBI, 5 GHZ: 6 DBI</t>
  </si>
  <si>
    <t>NIC-1985</t>
  </si>
  <si>
    <t>02354246</t>
  </si>
  <si>
    <t>ROUTER HUAWEI AR151W-P, 4 X FE LAN (POE), 1 X FE WAN, AND 802.11 B/G/N</t>
  </si>
  <si>
    <t>NIC-1987</t>
  </si>
  <si>
    <t>2353175</t>
  </si>
  <si>
    <t>SWITCH HUAWEI 24 PUERTOS 10/100/1000, 4 GE SFP+,ADMINISTRABLE, POE</t>
  </si>
  <si>
    <t>NIC-1990</t>
  </si>
  <si>
    <t>2357632</t>
  </si>
  <si>
    <t>ACCES POINT HUAWEI BUNDLE(FAT AP,11N,GENERAL AP INDOOR,2X2 SINGLE FREQUENCY,BUILT-IN ANTENNA</t>
  </si>
  <si>
    <t>NIC-1991</t>
  </si>
  <si>
    <t>50010214</t>
  </si>
  <si>
    <t>ROUTER HUAWEI AR161G-L,1GE WAN,4GE LAN,LTE</t>
  </si>
  <si>
    <t>NIC-1992</t>
  </si>
  <si>
    <t>50010207</t>
  </si>
  <si>
    <t>ROUTER HUAWEI 1GE COMBO WAN,4GE LAN,1 USB,1 WLAN</t>
  </si>
  <si>
    <t>NIC-1993</t>
  </si>
  <si>
    <t>2357629</t>
  </si>
  <si>
    <t xml:space="preserve">ACCES POINT HUAWEI BUNDLE(FAT AP,11N,GENERAL AP INDOOR,2X2 DOUBLE FREQUENCY,BUILT-IN ANTENNA,AC/DC </t>
  </si>
  <si>
    <t>NIC-1998</t>
  </si>
  <si>
    <t xml:space="preserve">2355547 </t>
  </si>
  <si>
    <t xml:space="preserve">ACCES POINT HUAWEI AP5010DN-AGN FIT, BUILD-IN 4DBI 2.4GHZ ANTENNA &amp; 5DBI 5GHZ ANTENNA, POE </t>
  </si>
  <si>
    <t>NIC-1999</t>
  </si>
  <si>
    <t>50082641</t>
  </si>
  <si>
    <t>ACCES POINT HUAWEI AP4030DN-FIT-DC , BUILT-IN ANTENNA/2.4 GHZ: 4 DBI, 5 GHZ: 6 DBI</t>
  </si>
  <si>
    <t>SER-560</t>
  </si>
  <si>
    <t>02311GGN/2620</t>
  </si>
  <si>
    <t>SERVIDOR HUAWEI RH1288 V3 1U RACK, 1 E5-2620 6CORE 2400MHZ/1.8V/64BIT/85000M, DVDRW, RAID0/1/1E/10</t>
  </si>
  <si>
    <t>TEL-63</t>
  </si>
  <si>
    <t>50081736</t>
  </si>
  <si>
    <t>TELEFONO IP HUAWEI, ESPACE 7910, PANTALLA TOUCH 2.8, GE, POE</t>
  </si>
  <si>
    <t>TEL-64</t>
  </si>
  <si>
    <t>50081737</t>
  </si>
  <si>
    <t>TELEFONO IP HUAWEI,  ESPACE 7950, PANTALLA TOUCH 5, GE, WI-FI, BLUETOOTH, USB, POE.</t>
  </si>
  <si>
    <t>LECTOR BIOMETRICO DE HUELLA O RELOJ CHECADOR VIRDI USB C/SW PARA 30 USUARIOS (DEPENDE DE UNA PC)</t>
  </si>
  <si>
    <t>LECTOR BIOMETRICO DE HUELLA INGRESSIO VIRDI PUERTO USB SIN SOFTWARE</t>
  </si>
  <si>
    <t>RELOJ CHECADOR O LECTOR BIOMETRICO DE HUELLA+ RFID INDEPENDIENTE (TCP/IP) CON SW PARA 50 USUARIOS</t>
  </si>
  <si>
    <t>LECTOR BIOMETRICO DE HUELLA + RFID, RED(TCP/IP) SIN SW (ADICIONAL O PARA CONTROL DE ACCESO)</t>
  </si>
  <si>
    <t>LECTOR BIOMETRICO O RELOJ CHECADOR MULTIPLE VALIDACION (TCP/IP) C/SOFTWARE P/50 USUARIOS</t>
  </si>
  <si>
    <t>LECTOR BIOMETRICO  FACIAL +RFID+CLAVE NUMERICA, RED(TCP/IP) SIN SOFTWARE (PARA COMPLEMENTAR)</t>
  </si>
  <si>
    <t>LECTOR  FACIAL BIOMETRICO O RELOJ CHECADOR FACIAL INDEPENDIENTE + PIN+ RFID C/SW PARA 50 USUARIOS</t>
  </si>
  <si>
    <t>LECTOR BIOMETRICO USB INGRESSIO NITGEN HAMSTER I DX</t>
  </si>
  <si>
    <t>LECTOR BIOMETRICO DE RECONOCIMIENTO DE IRIS ICAM7000</t>
  </si>
  <si>
    <t>LECTOR BIOMETRICO INGRESSIO FACIAL3D RED(TCP/IP) CON SOFTWARE PARA 50 USUARIOS</t>
  </si>
  <si>
    <t>LECTOR BIOMETRICO INGRESSIO VIRDI AC F-100 (SMART-I)</t>
  </si>
  <si>
    <t>TARJETAS DE PROXIMIDAD INGRESSIO RFID 125 KHZ PAQUETE CON 50 PIEZAS</t>
  </si>
  <si>
    <t>LECTOR DE TARJETAS DE PROXIMIDAD ESCLAVO  (REQUIERE CONTROLADOR AC-3811)</t>
  </si>
  <si>
    <t>INGHRWVIRDIEB030</t>
  </si>
  <si>
    <t>MAXIMA MOVILIDAD CON LECTOR BIOMETRICO DE HUELLA MINI PUERTO USB PARA SMART PHONE O TABLET ANDROIT</t>
  </si>
  <si>
    <t>AC-4230</t>
  </si>
  <si>
    <t>09000202FOH02RF</t>
  </si>
  <si>
    <t>LECTOR BIOMETRICO DE HUELLA DIGITAL VIRDI USB_RF CON LECTOR DE TARJETA DE PROXIMIDAD</t>
  </si>
  <si>
    <t>AC-4477</t>
  </si>
  <si>
    <t>INGHRWVIRDIAC7000</t>
  </si>
  <si>
    <t>LECTOR BIOMETRICO HUELLA DIGITAL Y FACIAL INGRESSIO VIRDI AC7000</t>
  </si>
  <si>
    <t>AC-4527</t>
  </si>
  <si>
    <t>INGHRWFUTRFS50</t>
  </si>
  <si>
    <t>LECTOR FUTRONIC INGRESSIO FS50 DOBLE HUELLA DIGITAL</t>
  </si>
  <si>
    <t>AC-4633</t>
  </si>
  <si>
    <t>INGHRWVIRDIUSBSA</t>
  </si>
  <si>
    <t>LECTOR BIOMETRICO HUELLA DIGITAL VIRDI USB - FOH02SA LECTOR DE TARJETA MIFARE  13.56 MHZ)</t>
  </si>
  <si>
    <t>POLIZA DE CAPACITACION DE INGRESSIO PARA DISTRIBUIDOR VIRTUAL O PRESENCIAL (NO INCLUYE VIATICOS)</t>
  </si>
  <si>
    <t>POL-2424</t>
  </si>
  <si>
    <t>20000001TICKET</t>
  </si>
  <si>
    <t>TICKET DE SERVICIO POR SOPORTE INGRESSIO DURACION 2 HORAS VIA REMOTA</t>
  </si>
  <si>
    <t>SOFTWARE BASE INGRESSIO CON 50 EMPLEADOS (RECOMENDABLE CUANDO YA SE CUENTA UNICAMENTE CON EL EQUIPO)</t>
  </si>
  <si>
    <t>CRECIMIENTO DE LICENCIAMIENTO A 100 USUARIOS (REQUIERE LICENCIAMIENTO BASE)</t>
  </si>
  <si>
    <t>SWA-291</t>
  </si>
  <si>
    <t>INGSOLCRECIM150</t>
  </si>
  <si>
    <t>LICENCIA INGRESSIO 150 USUARIOS (REQUIERE LICENCIAMIENTO BASE)</t>
  </si>
  <si>
    <t>LICENCIA DE CRECIMIENTO A 200 USUARIOS (REQUIERE LICENCIAMIENTO BASE)</t>
  </si>
  <si>
    <t>LICENCIA DE CRECIMIENTO A 300 USUARIOS (REQUIERE LICENCIAMIENTO BASE)</t>
  </si>
  <si>
    <t>LICENCIA DE CRECIMIENTO A 500 USUARIOS (REQUIERE LICENCIAMIENTO BASE)</t>
  </si>
  <si>
    <t>LICENCIA DE CRECIMIENTO A USUARIOS ILIMITADOS (REQUIERE LICENCIAMIENTO BASE)</t>
  </si>
  <si>
    <t>LICENCIA DE INGRESSIO EN LA NUBE PARA 500 EMPLEADOS VERSION PREMIUM. 1 A?O. (PRODUCTO VIRTUAL)</t>
  </si>
  <si>
    <t>SWA-544</t>
  </si>
  <si>
    <t>INGSFWTACTIVOSDKONLY</t>
  </si>
  <si>
    <t>SDK TACTIVO INGRESSIO (SIN LECTOR)</t>
  </si>
  <si>
    <t>SWA-547</t>
  </si>
  <si>
    <t>04005001SDKHANV</t>
  </si>
  <si>
    <t>SDK HANVON INGRESSIO (SIN LECTOR)</t>
  </si>
  <si>
    <t>CORE I3-3220 2 CORES S-1155 3.3GHZ 3MB 55W GRAFICOS HD2500 650MHZ</t>
  </si>
  <si>
    <t>CORE I5-4440 4 CORES S-1150 3.1GHZ 6MB 84W GRAFICOS HD4600 350MHZ</t>
  </si>
  <si>
    <t>PENTIUM DUAL CORE G3220 S-1150 3.0GHZ 3MB 54W GRAFICOS HD 350MHZ</t>
  </si>
  <si>
    <t>CORE I3-4150 2 CORES S-1150 3.5GHZ 3MB 54W GRAFICOS HD4400 350MHZ</t>
  </si>
  <si>
    <t>CELERON DUAL CORE G1820 S-1150 2.7GHZ 2MB 53W GRAFICOS HD 350MHZ</t>
  </si>
  <si>
    <t>CORE I7-4790K 4 CORES S-1150 4.0GHZ (OC. 4.4GHZ) 8MB 88W GRAFICOS HD4600 350MHZ</t>
  </si>
  <si>
    <t>CORE I7-4790 4 CORES S-1150 3.6GHZ 8MB 84W GRAFICOS HD4600 350MHZ</t>
  </si>
  <si>
    <t>CORE I5-4690K 4 CORES S-1150 3.5GHZ (OC 3.9GHZ) 6MB 88W GRAFICOS HD4600 350MHZ</t>
  </si>
  <si>
    <t>CP-722</t>
  </si>
  <si>
    <t>BX80646I34160</t>
  </si>
  <si>
    <t>CORE I3-4160 2 CORES S-1150 3.6GHZ 3MB 54W GRAFICOS HD4400 350MHZ</t>
  </si>
  <si>
    <t>CP-724</t>
  </si>
  <si>
    <t>BX80646I54590</t>
  </si>
  <si>
    <t>CORE I5-4590 4 CORES S-1150 3.3GHZ 6MB 84W GRAFICOS HD4600 350MHZ</t>
  </si>
  <si>
    <t>CP-745</t>
  </si>
  <si>
    <t>BX80648I75820K</t>
  </si>
  <si>
    <t>CORE I7-5820K HASWELL S-2011-V3 3.4 GHZ 15MB 6 CORES 140W 22NM NO GRAFICOS</t>
  </si>
  <si>
    <t>CP-755</t>
  </si>
  <si>
    <t>BX80662G4400</t>
  </si>
  <si>
    <t>PENTIUM DUAL CORE G4400 S-1151 3.3GHZ 3MB GRAFICOS HD 510MHZ 6TA GENERACION</t>
  </si>
  <si>
    <t>CP-756</t>
  </si>
  <si>
    <t>BX80662I56600</t>
  </si>
  <si>
    <t>CORE I5-6600 S-1151 3.3 GHZ 3MB 4 CORES GRAFICOS HD 530 6TA GENERACION</t>
  </si>
  <si>
    <t>CP-757</t>
  </si>
  <si>
    <t>BX80662I56500</t>
  </si>
  <si>
    <t>CORE I5-6500 S-1151 3.2 GHZ 3MB 4 CORES GRAFICOS HD 530 6TA GENERACION</t>
  </si>
  <si>
    <t>CP-758</t>
  </si>
  <si>
    <t>BX80662I36100</t>
  </si>
  <si>
    <t>CORE I3-6100 S-1151 3.7 GHZ 3MB 2 CORES GRAFICOS HD 530 350 MHZ 6TA GENERACION</t>
  </si>
  <si>
    <t>CP-759</t>
  </si>
  <si>
    <t>BX80662I36300</t>
  </si>
  <si>
    <t>CORE I3-6300 S-1151 3.8 GHZ 3MB 2 CORES GRAFICOS HD 530 350 MHZ 6TA GENERACION</t>
  </si>
  <si>
    <t>CP-760</t>
  </si>
  <si>
    <t>BX80662I56400</t>
  </si>
  <si>
    <t>CORE I5-6400 S-1151 2.7 GHZ 3MB 4 CORES GRAFICOS HD 530 350 MHZ 6TA GENERACION</t>
  </si>
  <si>
    <t>CP-761</t>
  </si>
  <si>
    <t>BX80662G4500</t>
  </si>
  <si>
    <t>PENTIUM DUAL CORE G4500 S-1151 3.5GHZ 3MB GRAFICOS HD 530MHZ 6TA GENERACION</t>
  </si>
  <si>
    <t>AC-4492</t>
  </si>
  <si>
    <t>780070</t>
  </si>
  <si>
    <t>KIT INTELLINET HERRAMIENTAS PARA RED, PELADOR, PONCHADORA, CRIMPADORA Y PROBADOR DE CABLE</t>
  </si>
  <si>
    <t>AC-4571</t>
  </si>
  <si>
    <t>771351</t>
  </si>
  <si>
    <t>COPLE HDMI TIPO KEYSTONE INTELLINET HDMI HEMBRA A HDMI HEMBRA, BLANCO</t>
  </si>
  <si>
    <t>AC-4595</t>
  </si>
  <si>
    <t>713245</t>
  </si>
  <si>
    <t>GABINETE RACK INTELLINET 26 UR, 1284 (AL) X 600 (AN) X 1000 (PROF) MM, NEGRO</t>
  </si>
  <si>
    <t>AC-4596</t>
  </si>
  <si>
    <t>713085</t>
  </si>
  <si>
    <t>GABINETE RACK INTELLINET 22 UR, 1120 (AL) X 600 (AN) X 800 (PROF) MM, NEGRO</t>
  </si>
  <si>
    <t>AC-4597</t>
  </si>
  <si>
    <t>713108</t>
  </si>
  <si>
    <t>GABINETE RACK INTELLINET 26 UR, 1284 (AL) X 600 (AN) X 800 (PROF) MM, NEGRO</t>
  </si>
  <si>
    <t>AC-4598</t>
  </si>
  <si>
    <t>713184</t>
  </si>
  <si>
    <t>GABINETE RACK INTELLINET 42 UR, 2057 (AL) X 600 (AN) X 800 (PROF) MM, NEGRO</t>
  </si>
  <si>
    <t>AC-4599</t>
  </si>
  <si>
    <t>713276</t>
  </si>
  <si>
    <t>GABINETE RACK INTELLINET 42 UR, 2057 (AL) X 800 (AN) X 1000 (PROF) MM, NEGRO</t>
  </si>
  <si>
    <t>CABLE DE RED INTELLINET 5 MTS (14 PIES) CAT 5E UTP, GRIS</t>
  </si>
  <si>
    <t>CB-283</t>
  </si>
  <si>
    <t>319775</t>
  </si>
  <si>
    <t>CABLE DE RED INTELLINET 3 MTS ( 10 PIES ) CAT 5E UTP, AZUL</t>
  </si>
  <si>
    <t>CB-295</t>
  </si>
  <si>
    <t>342599</t>
  </si>
  <si>
    <t>CABLE UTP CAT 6 INTELLINET 2 MTS ( 7 PIES ) AZUL</t>
  </si>
  <si>
    <t>CB-436</t>
  </si>
  <si>
    <t>318938</t>
  </si>
  <si>
    <t>CABLE DE RED INTELLINET 1.0 MTS ( 3 PIES) CAT 5E UTP AZUL</t>
  </si>
  <si>
    <t>CB-790</t>
  </si>
  <si>
    <t>704670</t>
  </si>
  <si>
    <t>BOBINA CAT 6 INTELLINET CCA UTP 305M SOLIDA AZUL</t>
  </si>
  <si>
    <t>NOT-2605</t>
  </si>
  <si>
    <t>IVIEW-910TPC</t>
  </si>
  <si>
    <t>IVIEW</t>
  </si>
  <si>
    <t>TABLET IVIEW-910TPC PANTALLA 9 DUAL CORE CORTEX A7 1.2GHZ, MEMORIA 8GB,ANDROID 4.2 HDMI</t>
  </si>
  <si>
    <t>KL1849DCKFR</t>
  </si>
  <si>
    <t>KL1149DCCFR</t>
  </si>
  <si>
    <t>SWS-1095</t>
  </si>
  <si>
    <t>KL1149DCEFR</t>
  </si>
  <si>
    <t>KASPERSKY ANTIVIRUS 2014 5 DT RENEWAL 1 A?O (ELECTRONICO)</t>
  </si>
  <si>
    <t>KL1149DCKFR</t>
  </si>
  <si>
    <t>KL1149DCKDS</t>
  </si>
  <si>
    <t>KASPERSKY ENDPOINT SECURITY FOR BUSINESS - SELECT	BAND S: 150-249	BASE	1 YEAR	ELECTRONICO</t>
  </si>
  <si>
    <t>KASPERSKY ENDPOINT SECURITY FOR BUSINESS - SELECT BAND T: 250-499 BASE 1 A?O (ELECTRONICO)</t>
  </si>
  <si>
    <t>KASPERSKY ENDPOINT SECURITY FOR BUSINESS - SELECT BAND M: 15-19 BASE 2 A?OS ELECTRONICO</t>
  </si>
  <si>
    <t>KASPERSKY ENDPOINT SECURITY FOR BUSINESS - SELECT BAND P: 25-49 BASE 2 A?OS ELECTRONICO</t>
  </si>
  <si>
    <t>KASPERSKY ENDPOINT SECURITY FOR BUSINESS SELECT BAND K:10 14 RENEWAL 2 A?OS (ELECTRONICO)</t>
  </si>
  <si>
    <t>SWS-1298</t>
  </si>
  <si>
    <t>KL4863DARFC</t>
  </si>
  <si>
    <t>KASPERSKY ENDPOINT SECURITY FOR BUSINESS - SELECT BAND R: 100-149 GOVERNMENTAL	1 A?O ELECTRONICO</t>
  </si>
  <si>
    <t>SWS-1336</t>
  </si>
  <si>
    <t>KL4863DASDC</t>
  </si>
  <si>
    <t>KASPERSKY ENDPOINT SECURITY FOR BUSINESS - SELECT BAND S:150-249 GOVERNMENTAL 2 A?OS ELECTRONICO</t>
  </si>
  <si>
    <t>SWS-1346</t>
  </si>
  <si>
    <t>KL4863DAUDC</t>
  </si>
  <si>
    <t>KASPERSKY ENDPOINT SECURITY FOR BUSINESS - SELECT BAND U: 500-999 GOVERNMENTAL	2 A?OS ELECTRONICO</t>
  </si>
  <si>
    <t>KASPERSKY INTERNET SECURITY - MULTIDISPOSITIVOS 3 USRS 1 A RENOVACION (CAJA)</t>
  </si>
  <si>
    <t>KASPERSKY ENDPOINT SECURITY FOR BUSINESS-SELECT BAND R:100-149 GOVERNMENTAL RENEWAL 3A?OS ELECTRONIC</t>
  </si>
  <si>
    <t>KASPERSKY TOTAL SECURITY FOR BUSINESS BAND T: 250-499 BASE 1 A?O (ELECTRONICO)</t>
  </si>
  <si>
    <t>KASPERSKY ENDPOINT SECURITY FOR BUSINESS-SELECT BAND S:150-249 GOVERNMENTAL RENEWAL 1A?O ELECTRONICO</t>
  </si>
  <si>
    <t>KASPERSKY ENDPOINT SECURITY FOR BUSINESS - ADVANCED BAND R: 100-149 GOVERNMENTAL 3 A?OS(ELECTRONICO)</t>
  </si>
  <si>
    <t>KASPERSKY ENDPOINT SECURITY FOR BUSINESS - ADVANCED BAND S: 150-249 EDUCATIONAL 1 A?O (ELECTRONICO)</t>
  </si>
  <si>
    <t>SWS-1805</t>
  </si>
  <si>
    <t>KL4863DAQTC</t>
  </si>
  <si>
    <t>KASPERSKY ENDPOINT SECURITY FOR BUSINESS - SELECT BAND Q: 50-99 GOVERNMENTAL 3 A?OS ELECTRONICO</t>
  </si>
  <si>
    <t>SWS-1806</t>
  </si>
  <si>
    <t>KL4863DAQTJ</t>
  </si>
  <si>
    <t>KASPERSKY ENDPOINT SECURITY FOR BUSINESS - SELECT BAND Q: 50-99 GOVERNMENTAL RENEWAL 3 A?OS ELECTRON</t>
  </si>
  <si>
    <t>SWS-1808</t>
  </si>
  <si>
    <t>KL4863DAQTQ</t>
  </si>
  <si>
    <t>KASPERSKY ENDPOINT SECURITY FOR BUSINESS - SELECT BAND Q: 50-99 EDUCATIONAL RENEWAL 3 A?OS ELECTRONI</t>
  </si>
  <si>
    <t>SWS-1810</t>
  </si>
  <si>
    <t>KL4863DAKDQ</t>
  </si>
  <si>
    <t>KASPERSKY ENDPOINT SECURITY FOR BUSINESS - SELECT BAND K: 10-14 EDUCATIONAL RENEWAL 2 YEAR ELECTRONI</t>
  </si>
  <si>
    <t>SWS-1813</t>
  </si>
  <si>
    <t>TMKS-142</t>
  </si>
  <si>
    <t>KASPERSKY TOTAL SECURITY MULTIDISPOSITIVOS 2015 3+1 USRS 1 A?O NUEVA (CAJA)</t>
  </si>
  <si>
    <t>SWS-1818</t>
  </si>
  <si>
    <t>TMKSBUNDLE-003</t>
  </si>
  <si>
    <t>BUNDLE KASPERSKY INTERNET SECURITY 1 USER 1 A?O + AUDIFONOS ACTECK KLANS</t>
  </si>
  <si>
    <t>SWS-1836</t>
  </si>
  <si>
    <t>KL4313DAUFH</t>
  </si>
  <si>
    <t>KASPERSKY SECURITY FOR MAIL SERVER BAND U: 500-999 ADD-ON 1 A?O (ELECTRONICO)</t>
  </si>
  <si>
    <t>SWS-1842</t>
  </si>
  <si>
    <t>KL4863DATTC</t>
  </si>
  <si>
    <t>KASPERSKY ENDPOINT SECURITY FOR BUSINESS - SELECT BAND T: 250-499 GOVERNMENTAL	3 A?OS (ELECTRONICO)</t>
  </si>
  <si>
    <t>SWS-1846</t>
  </si>
  <si>
    <t>KL4863DAQFC</t>
  </si>
  <si>
    <t>KASPERSKY ENDPOINT SECURITY FOR BUSINESS - SELECT BAND Q: 50-99 GOVERNMENTAL 1 A?O (ELECTRONICO)</t>
  </si>
  <si>
    <t>SWS-1847</t>
  </si>
  <si>
    <t>KL4531DCFFS</t>
  </si>
  <si>
    <t>KASPERSKY SMALL OFFICE SECURITY 4 - 1FS; 6DT; 6MD; 6USER BASE 1 A?O (ELECTRONICO)</t>
  </si>
  <si>
    <t>SWS-1848</t>
  </si>
  <si>
    <t>KL4531DCGFS</t>
  </si>
  <si>
    <t>KASPERSKY SMALL OFFICE SECURITY 4 - 1FS; 7DT; 7MD; 7USER BASE 1 A?O (ELECTRONICO)</t>
  </si>
  <si>
    <t>SWS-1849</t>
  </si>
  <si>
    <t>KL4531DCEFS</t>
  </si>
  <si>
    <t>KASPERSKY SMALL OFFICE SECURITY 4 - 1FS; 5DT; 5MD; 5USER BASE 1 A?O (ELECTRONICO)</t>
  </si>
  <si>
    <t>SWS-1850</t>
  </si>
  <si>
    <t>KL4531DCJFS</t>
  </si>
  <si>
    <t>KASPERSKY SMALL OFFICE SECURITY 4 - 1FS; 9DT; 9MD; 9USER BASE 1 A?O (ELECTRONICO)</t>
  </si>
  <si>
    <t>SWS-1851</t>
  </si>
  <si>
    <t>KL4531DCHFS</t>
  </si>
  <si>
    <t>KASPERSKY SMALL OFFICE SECURITY 4 - 1FS; 8DT; 8MD; 8USER BASE 1 A?O (ELECTRONICO)</t>
  </si>
  <si>
    <t>SWS-1852</t>
  </si>
  <si>
    <t>KL4531DCKFS</t>
  </si>
  <si>
    <t>KASPERSKY SMALL OFFICE SECURITY 4 - 1FS; 10DT; 10MD; 10USER BASE 1 A?O (ELECTRONICO)</t>
  </si>
  <si>
    <t>SWS-1853</t>
  </si>
  <si>
    <t>KL4531DCMFS</t>
  </si>
  <si>
    <t>KASPERSKY SMALL OFFICE SECURITY 4 - 2FS; 15DT; 15MD; 15USER BASE 1 A?O (ELECTRONICO)</t>
  </si>
  <si>
    <t>SWS-1854</t>
  </si>
  <si>
    <t>KL4531DCQFS</t>
  </si>
  <si>
    <t>KASPERSKY SMALL OFFICE SECURITY 4 - 4FS; 50DT; 50MD; 50USER BASE 1 A?O (ELECTRONICO)</t>
  </si>
  <si>
    <t>SWS-1855</t>
  </si>
  <si>
    <t>KL4531DCNFS</t>
  </si>
  <si>
    <t>KASPERSKY SMALL OFFICE SECURITY 4 - 2FS; 20DT; 20MD; 20USER BASE 1 A?O (ELECTRONICO)</t>
  </si>
  <si>
    <t>SWS-1856</t>
  </si>
  <si>
    <t>KL4531DCPFS</t>
  </si>
  <si>
    <t>KASPERSKY SMALL OFFICE SECURITY 4 - 3FS; 25DT; 25MD; 25USER BASE 1 A?O (ELECTRONICO)</t>
  </si>
  <si>
    <t>SWS-1862</t>
  </si>
  <si>
    <t>KL1161DCADR</t>
  </si>
  <si>
    <t>KASPERSKY ANTIVIRUS 2015 1 DT RENEWAL 2 A?OS (ELECTRONICO)</t>
  </si>
  <si>
    <t>SWS-1865</t>
  </si>
  <si>
    <t>KL4531DCKFR</t>
  </si>
  <si>
    <t>KASPERSKY SMALL OFFICE SECURITY 4  - 1FS; 10DT; 10MD; 10USER RENEWAL 1 A?O (ELECTRONICO)</t>
  </si>
  <si>
    <t>SWS-1869</t>
  </si>
  <si>
    <t>KL4313DASFH</t>
  </si>
  <si>
    <t>KASPERSKY SECURITY FOR MAIL SERVER BAND S: 150-249 ADD-ON 1 A?O (ELECTRONICO)</t>
  </si>
  <si>
    <t>SWS-1878</t>
  </si>
  <si>
    <t>KL4863DAQFJ</t>
  </si>
  <si>
    <t>KASPERSKY ENDPOINT SECURITY FOR BUSINESS - SELECT BAND Q: 50-99 GOVERNMENTAL RENE 1 A?O(ELECTRONICO)</t>
  </si>
  <si>
    <t>SWS-1879</t>
  </si>
  <si>
    <t>KL4863DAUDR</t>
  </si>
  <si>
    <t>KASPERSKY ENDPOINT SECURITY FOR BUSINESS - SELECT BAND U: 500-999 RENEWAL 2 A?OS ELECTRONICO</t>
  </si>
  <si>
    <t>SWS-1893</t>
  </si>
  <si>
    <t>KL4869DAPFC</t>
  </si>
  <si>
    <t>KASPERSKY TOTAL SECURITY FOR BUSINESS	BAND P: 25-49	GOVERNMENTAL 1 A?O ELECTRONICO</t>
  </si>
  <si>
    <t>SWS-1895</t>
  </si>
  <si>
    <t>KL4531DCPFR</t>
  </si>
  <si>
    <t>KASPERSKY SMALL OFFICE SECURITY 4 - 3FS; 25DT; 25MD; 25USER RENEWAL 1 A?O ELECTRONICO</t>
  </si>
  <si>
    <t>SWS-1922</t>
  </si>
  <si>
    <t>KL4531DCETS</t>
  </si>
  <si>
    <t>KASPERSKY SMALL OFFICE SECURITY 4 - 1FS; 5DT; 5MD; 5USER BASE 3 A?OS ELECTRONICO</t>
  </si>
  <si>
    <t>SWS-1924</t>
  </si>
  <si>
    <t>KL4531DCNTE</t>
  </si>
  <si>
    <t>KASPERSKY SMALL OFFICE SECURITY 4 - 2FS; 20DT; 20MD; 20USER EDUCATIONAL	3 A?OS ELECTRONICO</t>
  </si>
  <si>
    <t>SWS-1925</t>
  </si>
  <si>
    <t>KL4531DCEFR</t>
  </si>
  <si>
    <t>KASPERSKY SMALL OFFICE SECURITY 4 - 1FS; 5DT; 5MD; 5USER RENEWAL 1 A?O ELECTRONICO</t>
  </si>
  <si>
    <t>SWS-1935</t>
  </si>
  <si>
    <t>KL4863DATTE</t>
  </si>
  <si>
    <t>KASPERSKY ENDPOINT SECURITY FOR BUSINESS - SELECT BAND T: 250-499 EDUCATIONAL 3 A?OS ELECTRONICO</t>
  </si>
  <si>
    <t>SWS-1943</t>
  </si>
  <si>
    <t>TMKS-144</t>
  </si>
  <si>
    <t>KASPERSKY ANTI-VIRUS 2016 / 1 DT / BASE / 1 A?O / CAJA</t>
  </si>
  <si>
    <t>SWS-1944</t>
  </si>
  <si>
    <t>TMKS-145</t>
  </si>
  <si>
    <t>KASPERSKY ANTI-VIRUS 2016 / 	3 DT / BASE / 	1 A?O / 	CAJA</t>
  </si>
  <si>
    <t>SWS-1945</t>
  </si>
  <si>
    <t>TMKS-147</t>
  </si>
  <si>
    <t>KASPERSKY ANTI-VIRUS 2016 / 10 DT / BASE / 1 A?O / CAJA</t>
  </si>
  <si>
    <t>SWS-1946</t>
  </si>
  <si>
    <t>TMKS-149</t>
  </si>
  <si>
    <t>KASPERSKY INTERNET SECURITY - MULTIDISPOSITIVOS 2016 / 3 DVC / BASE / 1 A?O / CAJA</t>
  </si>
  <si>
    <t>SWS-1947</t>
  </si>
  <si>
    <t>TMKS-151</t>
  </si>
  <si>
    <t>KASPERSKY INTERNET SECURITY - MULTIDISPOSITIVOS 2016 / 10 DVC / BASE / 1 A?O / CAJA</t>
  </si>
  <si>
    <t>SWS-1948</t>
  </si>
  <si>
    <t>TMKS-150</t>
  </si>
  <si>
    <t>KASPERSKY INTERNET SECURITY - MULTIDISPOSITIVOS 2016 / 5 DVC + 1 / BASE / 1 A?O / CAJA</t>
  </si>
  <si>
    <t>SWS-1949</t>
  </si>
  <si>
    <t>TMKS-146</t>
  </si>
  <si>
    <t>KASPERSKY ANTI-VIRUS 2016 / 5 DT / BASE / 1 A?O / CAJA</t>
  </si>
  <si>
    <t>SWS-1950</t>
  </si>
  <si>
    <t>TMKS-148</t>
  </si>
  <si>
    <t>KASPERSKY INTERNET SECURITY - MULTIDISPOSITIVOS 2016 / 1 DVC + 1 / BASE / 1 A?O / CAJA</t>
  </si>
  <si>
    <t>SWS-1954</t>
  </si>
  <si>
    <t>KL4531DCPTS</t>
  </si>
  <si>
    <t>KASPERSKY SMALL OFFICE SECURITY 4 - 3FS; 25DT; 25MD; 25USER BASE 3 A?OS ELECTRONICO</t>
  </si>
  <si>
    <t>SWS-1958</t>
  </si>
  <si>
    <t>KL4531DCKDR</t>
  </si>
  <si>
    <t>KASPERSKY SMALL OFFICE SECURITY 4  - 1FS; 10DT; 10MD; 10USER RENEWAL 2 A?OS ELECTRONICO</t>
  </si>
  <si>
    <t>SWS-1959</t>
  </si>
  <si>
    <t>KL4531DCEDS</t>
  </si>
  <si>
    <t>KASPERSKY SMALL OFFICE SECURITY 4  - 1FS; 5DT; 5MD; 5 USER BASE 2 A?OS ELECTRONICO</t>
  </si>
  <si>
    <t>SWS-1968</t>
  </si>
  <si>
    <t>KL4531DCMTS</t>
  </si>
  <si>
    <t>KASPERSKY SMALL OFFICE SECURITY 4 - 2FS; 15DT; 15MD; 15USER BASE 3 A?OS ELECTRONICO</t>
  </si>
  <si>
    <t>SWS-1974</t>
  </si>
  <si>
    <t>KL4863DARDR</t>
  </si>
  <si>
    <t>KASPERSKY ENDPOINT SECURITY FOR BUSINESS - SELECT BAND R: 100-149 RENEWAL 2 A?OS ELECTRONICO</t>
  </si>
  <si>
    <t>SWS-2018</t>
  </si>
  <si>
    <t>KL4531DCMFR</t>
  </si>
  <si>
    <t>KASPERSKY SMALL OFFICE SECURITY 4  - 2FS; 15DT; 15MD; 15USER RENEWAL 1 A?O ELECTRONICO</t>
  </si>
  <si>
    <t>SWS-2019</t>
  </si>
  <si>
    <t>KL4863DAQFQ</t>
  </si>
  <si>
    <t>KASPERSKY ENDPOINT SECURITY FOR BUSINESS - SELECT BAND Q: 50-99 EDUCATIONAL RENEWAL 1 A?O ELECTRON</t>
  </si>
  <si>
    <t>SWS-2024</t>
  </si>
  <si>
    <t>KL4867DATTJ</t>
  </si>
  <si>
    <t>KASPERSKY ENDPOINT SECURITY FOR BUSINESS - ADVANCED BAND T: 250-499 GOVERNMENTAL RENEWAL 3 A?OS</t>
  </si>
  <si>
    <t>SWS-2025</t>
  </si>
  <si>
    <t>KL4867DATFC</t>
  </si>
  <si>
    <t>KASPERSKY ENDPOINT SECURITY FOR BUSINESS - ADVANCED BAND T: 250-499 GOVERNMENTAL 1 A?O ELECTRONICO</t>
  </si>
  <si>
    <t>SWS-2028</t>
  </si>
  <si>
    <t>KL4863DAPFQ</t>
  </si>
  <si>
    <t>KASPERSKY ENDPOINT SECURITY FOR BUSINESS - SELECT BAND P: 25-49 EDU RENEWAL 1 A?O ELECTRONICO</t>
  </si>
  <si>
    <t>SWS-2031</t>
  </si>
  <si>
    <t>KL4863DAPTC</t>
  </si>
  <si>
    <t>KASPERSKY ENDPOINT SECURITY FOR BUSINESS - SELECT BAND P: 25-49 GOVERNMENTAL 3 A?OS ELECTRONICO</t>
  </si>
  <si>
    <t>SWS-2032</t>
  </si>
  <si>
    <t>KL4867DAXFC</t>
  </si>
  <si>
    <t>KASPERSKY ENDPOINT SECURITY FOR BUSINESS - ADVANCED BAND X:2500-4999 GOVERMENTAL 1 A?O ELECTRONICO</t>
  </si>
  <si>
    <t>CF-114</t>
  </si>
  <si>
    <t>ACLEDFANRED12EGW</t>
  </si>
  <si>
    <t xml:space="preserve">VENTILADOR KME EAGLE WARRIOR PARA GABINETE DE 12CM COLOR TRANSPARENTE CON LED ROJO </t>
  </si>
  <si>
    <t>CF-115</t>
  </si>
  <si>
    <t>ACLEDFANGRE12EGW</t>
  </si>
  <si>
    <t>VENTILADOR KME EAGLE WARRIOR PARA GABINETE DE 12CM COLOR TRANSPARENTE CON LED VERDE</t>
  </si>
  <si>
    <t>CF-116</t>
  </si>
  <si>
    <t>ACLEDFANBLU12EGW</t>
  </si>
  <si>
    <t>VENTILADOR KME EAGLE WARRIOR PARA GABINETE DE 12CM COLOR TRANSPARENTE CON LED AZUL</t>
  </si>
  <si>
    <t>GABINETE MICRO ATX CM-3I22 NEGRO PIANO FUENTE 450W 20+4 PINES</t>
  </si>
  <si>
    <t>CS-479</t>
  </si>
  <si>
    <t>CG07R0RIHB010EGW</t>
  </si>
  <si>
    <t>GABINETE EAGLE WARRIOR GAMING CG-07R0 AZUL ATX/MICRO ATX SIN FUENTE</t>
  </si>
  <si>
    <t>CS-482</t>
  </si>
  <si>
    <t xml:space="preserve"> CM06T5HB00KMX</t>
  </si>
  <si>
    <t>GABINETE MICRO ATX CM-06T5 NEGRO PIANO FUENTE 450W 20+4 PINES</t>
  </si>
  <si>
    <t>CS-483</t>
  </si>
  <si>
    <t>CG06R0RIHB020PXO</t>
  </si>
  <si>
    <t>GABINETE EAGLE WARRIOR GAMING CG-06R0 ROJO ATX/MICRO ATX/VENTILADOR FRONTAL/ SIN FUENTE</t>
  </si>
  <si>
    <t>CS-484</t>
  </si>
  <si>
    <t>CG06R0RIHB010PXO</t>
  </si>
  <si>
    <t>GABINETE EAGLE WARRIOR GAMING CG-06R0 VERDE/ATX/MICRO ATX/VENTILADOR FRONTAL/SIN FUENTE</t>
  </si>
  <si>
    <t>CS-485</t>
  </si>
  <si>
    <t>CG08R0RIHB020EGW</t>
  </si>
  <si>
    <t>GABINETE EAGLE WARRIOR GAMING CG-08R0 ROJO ATX/MICRO ATX/VENTILADOR FRONTAL/SIN FUENTE</t>
  </si>
  <si>
    <t>CSP-127</t>
  </si>
  <si>
    <t>FUENTE DE PODER SLIM ATX/P4 KME DE 400 W 24 PINES SATA</t>
  </si>
  <si>
    <t>CSP-46</t>
  </si>
  <si>
    <t>PX230RMF0110KMX</t>
  </si>
  <si>
    <t>FUENTE DE PODER ATX/P4 KME 400 W 24 PINES 2 SATA SIN CAJA</t>
  </si>
  <si>
    <t>KB-554</t>
  </si>
  <si>
    <t>K2KMX6B82U00KMX</t>
  </si>
  <si>
    <t>TECLADO/MOUSE KME KMX 6B82 + MO-K333 OPTICO ALAMBRICO NEGRO USB</t>
  </si>
  <si>
    <t>AC-4398</t>
  </si>
  <si>
    <t>SS-90-C</t>
  </si>
  <si>
    <t>BARRA MULTICONTACTO CON SUPRESOR DE PICOS KOBLENZ 90 JOULES, 6 CONTACTOS, ATERRIZADOS</t>
  </si>
  <si>
    <t>FR-808</t>
  </si>
  <si>
    <t>8517 USB/R</t>
  </si>
  <si>
    <t>NO BREAK KOBLENZ 8517 USB/R LINEA PRO, 850VA/480W, 8 CONT, USB, RJ11, 450 JOULES, HASTA 45 MIN</t>
  </si>
  <si>
    <t>RE-137</t>
  </si>
  <si>
    <t>ER-2300</t>
  </si>
  <si>
    <t>REGULADOR KOBLENZ 2300VA /1000W, 8 CONTACTOS SUPRESOR DE PICOS, POLIZA 10 MIL USD</t>
  </si>
  <si>
    <t>CN-1124</t>
  </si>
  <si>
    <t>8938613</t>
  </si>
  <si>
    <t xml:space="preserve">TONER KONICA MINOLTA NEGRO MAGICOLOR 7450 II </t>
  </si>
  <si>
    <t>CN-1125</t>
  </si>
  <si>
    <t>8938614</t>
  </si>
  <si>
    <t xml:space="preserve">TONER KONICA MINOLTA AMARILLO MAGICOLOR 7450 II </t>
  </si>
  <si>
    <t xml:space="preserve">TONER KONICA MINOLTA MAGENTA MAGICOLOR 7450 II </t>
  </si>
  <si>
    <t xml:space="preserve">TONER KONICA MINOLTA CYAN MAGICOLOR 7450 II </t>
  </si>
  <si>
    <t>CN-1320</t>
  </si>
  <si>
    <t>A0V30HF</t>
  </si>
  <si>
    <t>TONER KONICA MINOLTA A0V30HF CYAN, SERIE 1600 / 1650EN / 1690MF</t>
  </si>
  <si>
    <t>CN-1325</t>
  </si>
  <si>
    <t>A0FN012</t>
  </si>
  <si>
    <t xml:space="preserve">TONER KONICA MINOLTA NEGRO ALTO RENDIMIENTO PAGEPRO 4650EN		</t>
  </si>
  <si>
    <t>CN-1327</t>
  </si>
  <si>
    <t>A0V30CF</t>
  </si>
  <si>
    <t xml:space="preserve">TONER KONICA MINOLTA A0V30CF MAGENTA, SERIE 1600 / 1650EN / 1690MF </t>
  </si>
  <si>
    <t>CN-1334</t>
  </si>
  <si>
    <t>4062211</t>
  </si>
  <si>
    <t xml:space="preserve">UNIDAD DE IMPRESION KONICA MINOLTA NEGRO MODELO MC 7450 II </t>
  </si>
  <si>
    <t>CN-1338</t>
  </si>
  <si>
    <t>A0D7233</t>
  </si>
  <si>
    <t xml:space="preserve">TONER KONICA MINOLTA AMARILLO MAGICOLOR 8650DN  </t>
  </si>
  <si>
    <t>CN-1339</t>
  </si>
  <si>
    <t>A0D7333</t>
  </si>
  <si>
    <t>TONER KONICA MINOLTA MAGENTA MAGICOLOR 8650DN</t>
  </si>
  <si>
    <t>CN-1340</t>
  </si>
  <si>
    <t>A0D7433</t>
  </si>
  <si>
    <t xml:space="preserve">TONER KONICA MINOLTA CYAN MAGICOLOR 8650DN </t>
  </si>
  <si>
    <t>CN-1343</t>
  </si>
  <si>
    <t>4062311</t>
  </si>
  <si>
    <t xml:space="preserve">UNIDAD DE IMPRESION KONICA MINOLTA AMARILLO MODELO MC 7450 II </t>
  </si>
  <si>
    <t>CN-1344</t>
  </si>
  <si>
    <t>4062411</t>
  </si>
  <si>
    <t xml:space="preserve">UNIDAD DE IMPRESION KONICA MINOLTA MAGENTA MODELO MC 7450 </t>
  </si>
  <si>
    <t>CN-1345</t>
  </si>
  <si>
    <t>4062511</t>
  </si>
  <si>
    <t xml:space="preserve">UNIDAD DE IMPRESION KONICA MINOLTA CYAN MODELO MC 7450 II </t>
  </si>
  <si>
    <t>CN-2186</t>
  </si>
  <si>
    <t>A0XV0RD</t>
  </si>
  <si>
    <t>UNIDAD DE IMPRESION / TAMBOR KONICA MINOLTA NEGRO PARA BIZHUB C220 / C280 RENDIMIENTO 100K</t>
  </si>
  <si>
    <t>TONER KONICA MINOLTA NEGRO MODELO BIZHUB C3110 RENDIMIENTO 6,000 IMPRESIONES</t>
  </si>
  <si>
    <t>TONER KONICA MINOLTA MAGENTA MODELO BIZHUB C3110 RENDIMIENTO 6000 IMPRESIONES</t>
  </si>
  <si>
    <t>TONER KONICA MINOLTA CYAN BIZHUB  C3110 (RENDIMIENTO 6,000 IMPRESIONES @ 5% DE COBERTURA)</t>
  </si>
  <si>
    <t>CN-2665</t>
  </si>
  <si>
    <t>A162WY1</t>
  </si>
  <si>
    <t>CONTENEDOR DE RESIDUO DE TONER KONICA MINOLTA A162WY1 PARA BIZHUB  C220 / C280/ C360</t>
  </si>
  <si>
    <t>CN-2721</t>
  </si>
  <si>
    <t>A1AU0Y1</t>
  </si>
  <si>
    <t>CONTENEDOR DE TONER KONICA MINOLTA PARA C35P/C25/C35 (RENDIMIENTO 20,000 IMPRESIONES)</t>
  </si>
  <si>
    <t>AC-4231</t>
  </si>
  <si>
    <t>00KA055</t>
  </si>
  <si>
    <t>KIT DE EXPANCION 4X 2.5IN HS HDD PARA LENOVO SYSTEM X 3550 M5</t>
  </si>
  <si>
    <t>AC-4236</t>
  </si>
  <si>
    <t>00FK661</t>
  </si>
  <si>
    <t>KIT DE EXPANCION  8X 2.5IN HS HDD PARA LENOVO SYSTEM X M5</t>
  </si>
  <si>
    <t>CB-810</t>
  </si>
  <si>
    <t>88Y6854</t>
  </si>
  <si>
    <t>CABLE FIBRA LENOVO STOREWIZE V3700 5M LC-LC</t>
  </si>
  <si>
    <t>CP-713</t>
  </si>
  <si>
    <t>00FK643</t>
  </si>
  <si>
    <t>PROCESADOR INTEL XEON E5-2640 V3 8C 2.6GHZ 20MB CACHE 1866MHZ 90W PARA SYSTEM X3650 M5</t>
  </si>
  <si>
    <t>CP-716</t>
  </si>
  <si>
    <t>00KA067</t>
  </si>
  <si>
    <t>PROCESADOR INTEL XEON E5-2620 V3 6C 2.4GHZ 15MB CACHE 1866MHZ 85W PARA SYSTEM X 3550M5</t>
  </si>
  <si>
    <t>CSP-163</t>
  </si>
  <si>
    <t>00KA094</t>
  </si>
  <si>
    <t>FUENTE DE PODER LENOVO SYSTEM X DE ALTA EFICIENCIA / 550W PLATINUM / AC</t>
  </si>
  <si>
    <t>CSP-164</t>
  </si>
  <si>
    <t>00FK930</t>
  </si>
  <si>
    <t>HD-1033</t>
  </si>
  <si>
    <t>4XB0F28621</t>
  </si>
  <si>
    <t>DISCO DE ESTADO SOLIDO LENOVO THINKSERVER 2.5 480GB SATA 6GBP CON BANDEJA 3.5</t>
  </si>
  <si>
    <t>HD-1039</t>
  </si>
  <si>
    <t>0A89474</t>
  </si>
  <si>
    <t>DISCO DURO LENOVO 1 TB HOTSUWAP 7.2K 3.5 SATA PARA THINKSERVER TS440 ENTERPRISE 6GBPS</t>
  </si>
  <si>
    <t>HD-1055</t>
  </si>
  <si>
    <t>81Y9790</t>
  </si>
  <si>
    <t>DISCO DURO LENOVO SYSTEM X 1 TB 7.2K 3.5  ENTERPRISE SATA 6GBPS</t>
  </si>
  <si>
    <t>4XB0G45722</t>
  </si>
  <si>
    <t>HD-933</t>
  </si>
  <si>
    <t>00AJ081</t>
  </si>
  <si>
    <t>DISCO DURO LENOVO 300GB 15K 6GBPS SAS 2.5IN G3HS HDD PARA SYSTEM X</t>
  </si>
  <si>
    <t>HD-934</t>
  </si>
  <si>
    <t>00NA231</t>
  </si>
  <si>
    <t>DISCO DURO LENOVO 600GB 15K 12GBPS SAS 2.5IN G3HS 512E HDD PARA SYSTEM X</t>
  </si>
  <si>
    <t>HD-935</t>
  </si>
  <si>
    <t>00AJ096</t>
  </si>
  <si>
    <t>DISCO DURO LENOVO 300GB 10K 6GBPS SAS 2.5IN G3HS HDD PARA SYSTEM X</t>
  </si>
  <si>
    <t>HD-942</t>
  </si>
  <si>
    <t>00NA241</t>
  </si>
  <si>
    <t>DISCO DURO LENOVO 600GB 10K 12GBPS SAS 2.5IN G3HS 512E HDD PARA SYSTEM X</t>
  </si>
  <si>
    <t>HD-943</t>
  </si>
  <si>
    <t>00AJ086</t>
  </si>
  <si>
    <t>DISCO DURO LENOVO 1TB 7.2K 12GBPS SAS 2.5IN G3HS 512E HDD PARA SYSTEM X</t>
  </si>
  <si>
    <t>HD-948</t>
  </si>
  <si>
    <t>00MJ145</t>
  </si>
  <si>
    <t>DISCO DURO SAS  LENOVO 2.5 600GB A 10 K / 6GB</t>
  </si>
  <si>
    <t>HD-991</t>
  </si>
  <si>
    <t>00MJ147</t>
  </si>
  <si>
    <t>DISCO DURO LENOVO 900GB 10K 6GBPS SAS 2.5IN PARA LENOVO STOREWIZE V3700</t>
  </si>
  <si>
    <t>HDC-81</t>
  </si>
  <si>
    <t>00AE930</t>
  </si>
  <si>
    <t xml:space="preserve">CONTROLADORA UPGRADE LENOVO SERVER RAID M1200 ZERO CACHE/RAID 5 UPGRADE PARA LENOVO SYSTEMS X </t>
  </si>
  <si>
    <t>MCW-263</t>
  </si>
  <si>
    <t>00AM067</t>
  </si>
  <si>
    <t>DVD+RW ULTRA SLIM 9.5MM SATA PARA LENOVO SYSTEM X METALICO</t>
  </si>
  <si>
    <t>MNL-808</t>
  </si>
  <si>
    <t>60CCMAR2US</t>
  </si>
  <si>
    <t xml:space="preserve">MONITOR LENOVO LED 22 WIDE THINKVISION T2254P 1680 X 1050 VGA+HDMI1.4+DP </t>
  </si>
  <si>
    <t>IDEAPAD Y50-70 CORE I7 4710HQ 2.5GHZ/ 8GB/ 1TB+8GB SSD/DVD/15.6FHD/ VIDEO 2GB/ WIN8.1/ LENOVO GAMER</t>
  </si>
  <si>
    <t>IDEAPAD G40-80 CORE I5 5200U 2.2GHZ / 4GB / 1TB 9.5MM 5400RPM /14/ WINDOWS 8.1 EM / PLATA</t>
  </si>
  <si>
    <t>TABLET LENOVO IDEAPAD TAB 2 A7-10F 7 MTK 8382 QC 1.3GHZ/ 1GB LPDDR2 /8GB /ANDROID 4.2/NEGRA/ CAM</t>
  </si>
  <si>
    <t>TABLETA IDEA YOGA 2 (10) INTEL ATOM Z3745 2M 1.33 GHZ/2GB LP-DDR3/16GB/ANDROID 4.4/PLATINUM</t>
  </si>
  <si>
    <t>NOT-3059</t>
  </si>
  <si>
    <t>80KY000HLM</t>
  </si>
  <si>
    <t>IDEAPAD G40-80 CORE I3 4005U 1.7GHZ / 4GB / 1TB / 14 / DVDRW / WINDOWS 8.1 SL / PLATA</t>
  </si>
  <si>
    <t>NOT-3141</t>
  </si>
  <si>
    <t>59444461</t>
  </si>
  <si>
    <t>LENOVO B40-45 AMD DC E1-6010 1.35GHZ/ 2GB/500GB/14/CAM/VIDEO INT/CAM/4CEL/WIFI BGN + BT/WIN 8.1 BING</t>
  </si>
  <si>
    <t>NOT-3145</t>
  </si>
  <si>
    <t>20DC004DLM</t>
  </si>
  <si>
    <t>THINKPAD E450 CORE I5 5200U 2.7GHZ/4GB/500GB/14/WIFI+BT/CAM 720P/FPR/6C/GIGABIT/WINDOWS 7 PRO</t>
  </si>
  <si>
    <t>NOT-3146</t>
  </si>
  <si>
    <t>20DF003PLM</t>
  </si>
  <si>
    <t>THINKPAD EDGE E550 CORE I5-5200U 2.7GHZ/8GB/500GB/15.6/DVD/WIFI+BT/FPR/NUMPAD/6C/WIND7PRO64 W8.1 PRO</t>
  </si>
  <si>
    <t>NOT-3147</t>
  </si>
  <si>
    <t>20ANA0FFLM</t>
  </si>
  <si>
    <t>THINKPAD T440P CORE I3 4000M VP 2.4GHZ/4GB/500GB/DVDRW/14/6CEL/CAM/FPR/WIN 7 PRO64/ WIN 8.1 PRO64</t>
  </si>
  <si>
    <t>NOT-3148</t>
  </si>
  <si>
    <t>20BFA1QSLM</t>
  </si>
  <si>
    <t>THINKPAD T540 CORE I5-4300M VPRO 2.6 GHZ/4GB/500GB/15.6/VIDEO INT/DVD/FPR/CAM/6C/WIN7PRO64 WIN8PRO</t>
  </si>
  <si>
    <t>NOT-3149</t>
  </si>
  <si>
    <t>20BX001BLM</t>
  </si>
  <si>
    <t>THINKPAD T450S CORE I7- 5600U 2.60GHZ/8GB/180GB SSD/14/VIDEO INT/BT/FPR/VIDEO INT/6C/WIN 8 PRO 64</t>
  </si>
  <si>
    <t>NOT-3153</t>
  </si>
  <si>
    <t>80E10051LM</t>
  </si>
  <si>
    <t>IDEAPAD G40-45 BING AMD E1-6010 1.35GHZ/ 2GBX1/ 500GB/ 14/ RADEON R2/ WINDOWS 8.1 WB EM 2015/ NEGRO</t>
  </si>
  <si>
    <t>NOT-3157</t>
  </si>
  <si>
    <t>80J8000FLM</t>
  </si>
  <si>
    <t>2 EN 1 IDEAPAD YOGA 3 CORE M 5Y10C HASTA 2.0GHZ/ 4G/ 128G/ 11.6 FHD MULTI TOUCH/ WINDOWS 8.1/ PLATA</t>
  </si>
  <si>
    <t>NOT-3158</t>
  </si>
  <si>
    <t>MX5X1C2</t>
  </si>
  <si>
    <t>THINKPAD X1 CARBON CORE I5 5200U 2.7GHZ/ 4GB/128GB SSD/14/ FPR/ WIFI+BT/ 3C/ CAM/ WINDOWS 8.1 PRO 64</t>
  </si>
  <si>
    <t>NOT-3160</t>
  </si>
  <si>
    <t>MX6X1C3</t>
  </si>
  <si>
    <t>THINKPAD X1 CARBON MYSTIQUE 2.0 CORE I7 5500U 2.4GHZ/ 8GB/ 180GB SSD/ 14FHD/WIFI+BT/CAM/WIN8.1 PRO64</t>
  </si>
  <si>
    <t>NOT-3162</t>
  </si>
  <si>
    <t>20EFA00SLM</t>
  </si>
  <si>
    <t>THINKPAD W541 CORE I7-4710MQ 3.50GHZ/16GB/1TB/15.6/NVIDIA 2GB/BT/DVD/9C/CAM/TPM/FPR/W7P64 W8.1 PRO</t>
  </si>
  <si>
    <t>NOT-3167</t>
  </si>
  <si>
    <t>MX1T450</t>
  </si>
  <si>
    <t>THINKPAD T450 CORE I5-5200U 2.70 GHZ/ 4GB/ 500GB/ 14/ VIDEO INT/ 3C + 3HS/ CAM/ BT/ WIN 7 PRO 64</t>
  </si>
  <si>
    <t>NOT-3194</t>
  </si>
  <si>
    <t>80FY00EBLM</t>
  </si>
  <si>
    <t>IDEAPAD G40-30 CELERON DUAL CORE N2840 2.16GHZ/2GB/500GB/14PULG/NO DVD/WIFI+BT/HDMI/WIN 8.1 /NEGRA</t>
  </si>
  <si>
    <t>NOT-3249</t>
  </si>
  <si>
    <t>80LS000RLM</t>
  </si>
  <si>
    <t>LENOVO B40-80 CORE I3 4005U 1.7GHZ/ 4GB/ 500GB/ 14/ DVD/VIDEO INT/WIFI BGN + BT/FPR/CAM/ WIN 8.1 PRO</t>
  </si>
  <si>
    <t>NOT-3250</t>
  </si>
  <si>
    <t>20AWA20LLM</t>
  </si>
  <si>
    <t>THINKPAD T440P CORE I5-4300M VP 2.6GHZ/ 4GB/ 500GB/ DVDRW/14/6CEL/CAM/FPR/WIN 7 PRO64/ WIN 8.1 PRO64</t>
  </si>
  <si>
    <t>NOT-3251</t>
  </si>
  <si>
    <t>80F60053LM</t>
  </si>
  <si>
    <t>LENOVO B40-80 CORE I5 5200U 2.2GHZ/4GB/500GB/14/DVD/VIDEO INT/WIFI BGN + BT/FPR/CAM/HDMI/WIN 8.1 PRO</t>
  </si>
  <si>
    <t>NOT-3252</t>
  </si>
  <si>
    <t>20ASA20ULM</t>
  </si>
  <si>
    <t>THINKPAD L440 CORE I3 4000 2.4 GHZ / 4GB / 500GB / 14 / DVD / 6C / WINDOWS 7 PRO64 / WINDOWS 8.1 PRO</t>
  </si>
  <si>
    <t>NOT-3253</t>
  </si>
  <si>
    <t>MX4X250</t>
  </si>
  <si>
    <t>THINKPAD X250 CORE I5 5200U 2.20GHZ/8GB/500GB/12.5/WIFI+BT/FPR/6C/CAM/GIGABITEWIN7PRO 64 WIN8 PRO 64</t>
  </si>
  <si>
    <t>NOT-3263</t>
  </si>
  <si>
    <t>80LS001GLM</t>
  </si>
  <si>
    <t>LENOVO B40-80 CORE I3 4005U 1.7GHZ/ 4GB/500GB/14/DVD/VIDEO INT/WIFI BGN + BT/FPR/CAM/HDMI/WIN 8.1 SL</t>
  </si>
  <si>
    <t>NOT-3264</t>
  </si>
  <si>
    <t>20ASA20VLM</t>
  </si>
  <si>
    <t>THINKPAD L440 CORE I5 4210M 2.6GHZ/4GB/500GB/14/CAM /DVD/FPR/ 6C/WIFI+/VIDEO INT/ WINDOWS 8.1 PRO 64</t>
  </si>
  <si>
    <t>NOT-3265</t>
  </si>
  <si>
    <t>MX7X240</t>
  </si>
  <si>
    <t>THINKPAD X240 CORE I5-4210U 1.7GHZ/ 4GB/ 500GB/ 12.5/ WIFI+BT/TPM/FPR/6C/WIN 8.1 PRO 64 DG WIN 7 PRO</t>
  </si>
  <si>
    <t>NOT-3288</t>
  </si>
  <si>
    <t>80E3017CLM</t>
  </si>
  <si>
    <t>IDEAPAD G50-45 AMD QC A6 6310 A 1.8 GHZ / 4GB / 1TB / 15.6 / WINDOWS 8.1 / PLATA</t>
  </si>
  <si>
    <t>NOT-3303</t>
  </si>
  <si>
    <t>80DU0055LM</t>
  </si>
  <si>
    <t>IDEAPAD Y70-70 CORE I7 4702 2.2GHZ/16GB/1TB+8GB/ENVIDIA GTX 860 4GB/17.3TOUCH/BLUERAY/WIND 8.1/NEGRA</t>
  </si>
  <si>
    <t>NOT-3350</t>
  </si>
  <si>
    <t>59428129</t>
  </si>
  <si>
    <t>TABLET LENOVO A3300-H MTK 8382 1.3GHZ QUAD CORE/ 1GB/ 8GB/ 3G/ ANDROID 4.2/ NEGRO</t>
  </si>
  <si>
    <t>NOT-3351</t>
  </si>
  <si>
    <t>59443532</t>
  </si>
  <si>
    <t>IDEAPAD Y50-70 CORE I7 4710HQ 2.5GHZ/ 8GB/ 1TB+8GB/ EXT BLUE RAY 12.7MM/15.6/VIDEO 2GB/ WIN8.1/NEGRA</t>
  </si>
  <si>
    <t>NOT-3352</t>
  </si>
  <si>
    <t>80E400KELM</t>
  </si>
  <si>
    <t>IDEAPAD G40-80 INTEL CORE I5 5200U 2.2GHZ / 8GB / 1TB / DVD / WINDOWS 10 HOME EM / PLATA</t>
  </si>
  <si>
    <t>NOT-3354</t>
  </si>
  <si>
    <t>80HE011TLM</t>
  </si>
  <si>
    <t>IDEAPAD YOGA 3 PRO CORE M 5Y71 1.2GHZ/ 8GB/ 256 SSD/ 13.3/ 13. QHD+ IPS TOUCH/ WINDOWS 10/ PLATA</t>
  </si>
  <si>
    <t>NOT-3355</t>
  </si>
  <si>
    <t>80E400KBLM</t>
  </si>
  <si>
    <t>IDEAPAD G40-80 CORE I5 5200U 2.2GHZ / 4GB / 1TB / DVD / 14 / WINDOWS 10 / PLATA</t>
  </si>
  <si>
    <t>NOT-3356</t>
  </si>
  <si>
    <t>80E400R8LM</t>
  </si>
  <si>
    <t>IDEAPAD G40-80 CORE I3 5005U 2GHZ / 4GB / 1TB / 14 / DVDRW / WINDOWS 10 HOME / PLATA</t>
  </si>
  <si>
    <t>NOT-3357</t>
  </si>
  <si>
    <t>80E1009FLM</t>
  </si>
  <si>
    <t>IDEAPAD G40-45 AMD A8-6410 2.0 GHZ/ 4GBX1/ 1TB/ 14/ DVD/ CAM 720/ RADEON R5/ WINDOWS 10 HOME/ PLATA</t>
  </si>
  <si>
    <t>NOT-3524</t>
  </si>
  <si>
    <t>80E301CALM</t>
  </si>
  <si>
    <t>IDEAPAD G40-45 AMD A8-6410 2.0 GHZ/ 4GBX1/ 1TB/ 15.6/ DVD/ CAM 720/ RADEON R5/ WINDOWS 8.1/ ROJO</t>
  </si>
  <si>
    <t>NOT-3526</t>
  </si>
  <si>
    <t>ZA090044MX</t>
  </si>
  <si>
    <t>TABLET IDEA YOGA 3 850F (8) QUALCOMM APQ8009/MSM8909 1.33 GHZ/1 GB/16GB/ ANDROID 5.0/ CAM 8MP/ NEGRA</t>
  </si>
  <si>
    <t>NOT-3533</t>
  </si>
  <si>
    <t>59444641</t>
  </si>
  <si>
    <t>TABLET LENOVO IDEAPAD TAB 2 A7-20F MTK 8382 QC 1.3GHZ/ 1GB LPDDR2 /8GB /ANDROID 4.4/NEGRA/2 CAM</t>
  </si>
  <si>
    <t>NOT-3569</t>
  </si>
  <si>
    <t>80MH0088LM</t>
  </si>
  <si>
    <t>IDEAPAD 100 CELERON N2840 2.16GHZ / 2GB / 500GB / 14PULG / NO DVD/ WIFI+BT/ HDMI/ WINDOWS 8.1/ NEGRA</t>
  </si>
  <si>
    <t>IDEACENTRE AIO C260 CELERON 2.41GHZ / 4GB / 500GB / DVD / 19.5 TOUCH / WINDOWS 8.1 / BLANCA</t>
  </si>
  <si>
    <t>IDEACENTRE AIO B50-30 CORE I5 QC 2.9GHZ / 8GB / 2TB / 23.8 TOUCH / WINDOWS 8.1 / PLATA</t>
  </si>
  <si>
    <t>IDEACENTRE H30-50 CORE I3 4150 3.5GHZ/ 4GB/ 500GB/ VIDEO INT/ DVD /CARD READER/ WINDOWS 8.1 PRO 64</t>
  </si>
  <si>
    <t>PC-2174</t>
  </si>
  <si>
    <t>F0B5000WLD</t>
  </si>
  <si>
    <t>IDEACENTRE AIO C40-05 AMD A6 6310 1.8GHZ R4/4GBX1/1TB/PANT 21.5 FHD 250 NITS/WINDOWS 8.1 64B/BLANCA</t>
  </si>
  <si>
    <t>PC-2176</t>
  </si>
  <si>
    <t>F0B10044AR</t>
  </si>
  <si>
    <t>IDEACENTRE AIO C50-30 CORE I3 4005U 1.7GHZ/8GBX1/2TB/PANT 23PULG MULTI TOUCH/WIN 8.1 64B/BLANCA</t>
  </si>
  <si>
    <t>PC-2177</t>
  </si>
  <si>
    <t>F0B10045AR</t>
  </si>
  <si>
    <t>IDEACENTRE AIO C50-30 CORE I5 4210U 1.7GHZ/8GBX1/2TB/PANT 23 PULG MULTI TOUCH/WINDOWS 8.1/BLANCA</t>
  </si>
  <si>
    <t>PC-2182</t>
  </si>
  <si>
    <t>F0AY003VLD</t>
  </si>
  <si>
    <t>IDEACENTRE AIO S20-00 CELERON DC 2.58GHZ/ 2GB/ 500GB/ 19.5/ DVD/ GRAFICOS INT/HDMI/WIFI/WIN 8.1 BING</t>
  </si>
  <si>
    <t>PC-2183</t>
  </si>
  <si>
    <t>90C2003MLD</t>
  </si>
  <si>
    <t>IDEACENTRE H30-00 CELERON QUAD J1900 2.4 GHZ/2GB/500GB/CARD READER/VIDEO INT/DVD/WIFI/WIN 8.1 BING</t>
  </si>
  <si>
    <t>PC-2184</t>
  </si>
  <si>
    <t>10B4A14ALS</t>
  </si>
  <si>
    <t>THINKCENTRE M73E SFF CORE I3 4150 3.5GHZ/4GB/500GB/DVD/CARD READER/VIDEO INT/WIN 7 PRO64/WIN8.1PRO64</t>
  </si>
  <si>
    <t>PC-2185</t>
  </si>
  <si>
    <t>10CQA01QLS</t>
  </si>
  <si>
    <t>THINKCENTRE M79 TW AMD A8 7600B 3.1GHZ/4GB/1TB/VIDEO INT/GIGABIT/SENSOR APERTURA/WIN 7PRO WIN 8.1PRO</t>
  </si>
  <si>
    <t>PC-2186</t>
  </si>
  <si>
    <t>F0B400D4LD</t>
  </si>
  <si>
    <t>IDEACENTRE AIO C40-30 CORE I3 4005U 1.7GHZ/ 4GBX1/ 500GB/ 21.5 FHD 250 NIT/ DVD/WIN 8.1 64 EM/BLANCA</t>
  </si>
  <si>
    <t>PC-2187</t>
  </si>
  <si>
    <t>57326984</t>
  </si>
  <si>
    <t>PC-2189</t>
  </si>
  <si>
    <t>F0AU00DSAR</t>
  </si>
  <si>
    <t>IDEACENTRE AIO B50-30 CORE I5 4460S 2.9G/8GBX1/2TB/23.8 TOUCH/NVIDIA 840A 2GB/WIN 8.1 64 EM/PLATA</t>
  </si>
  <si>
    <t>PC-2204</t>
  </si>
  <si>
    <t>10AGA0DWLS</t>
  </si>
  <si>
    <t>THINKCENTRE M83 TORRE CORE I5-4460 4.0 GHZ/ 4GB/ 500GB/ DVD/ GIGABIT/ WIN7/ WIN 8 PRO 64 RM</t>
  </si>
  <si>
    <t>PC-2240</t>
  </si>
  <si>
    <t>F0B400H9LD</t>
  </si>
  <si>
    <t>IDEACENTRE AIO C40-30 CORE I3 4005U 1.7GHZ/ 4GB/ 1TB/ 21.5FHD/ DVDWR/ HDMI OUT/ WIN 8.1 64B/ BLANCA</t>
  </si>
  <si>
    <t>PC-2266</t>
  </si>
  <si>
    <t>10AH006BLS</t>
  </si>
  <si>
    <t>THINKCENTRE M83 SFF CORE I3-4150 3.5GHZ/4GB/500GB/DVD/GIGABIT/VIDEO INT/WIN8 DG WIN7 PRO 64</t>
  </si>
  <si>
    <t>PC-2368</t>
  </si>
  <si>
    <t>57331859</t>
  </si>
  <si>
    <t>IDEACENTRE AIO C260 CELERON DC J1800 2.41GHZ/ 4GB/ 1TB/ 19.5/ DVDRW/ WIFI/ WDMI OUT/ WIN 10/ BLANCA</t>
  </si>
  <si>
    <t>PC-2376</t>
  </si>
  <si>
    <t>10AMA018LS</t>
  </si>
  <si>
    <t>THINKCENTRE M83 SFF CORE I5-4590 3.3 GHZ / 8GB / 500GB / WINDOWS 8.1 PRO</t>
  </si>
  <si>
    <t>PC-2405</t>
  </si>
  <si>
    <t>F0B400B2LD</t>
  </si>
  <si>
    <t>IDEA AIO C40-30 PENTIUM 3558U 1.7GHZ / 4GB / 1TB / 21.5 TOUCH FHD / WINDOS 8.1 / BLANCA</t>
  </si>
  <si>
    <t>MEMORIA LENOVO 8 GB DDR4-2133 MHZ (1RX4) RDIMM PARA THINKSERVER RD</t>
  </si>
  <si>
    <t>RAM-2411</t>
  </si>
  <si>
    <t>46W0796</t>
  </si>
  <si>
    <t>MEMORIA LENOVO 16GB TRUDDR4 (2RX4, 1.2V) PC4-17000 CL15 2133MHZ LP RDIMM PARA LENOVO SYSTEM X</t>
  </si>
  <si>
    <t>SAM-225</t>
  </si>
  <si>
    <t>6099S2C</t>
  </si>
  <si>
    <t>SAN LENOVO STORWIZE V3700 2.5-INCH STORAGE CONTROLLER UNIT/SIN DISCOS</t>
  </si>
  <si>
    <t>SAM-229</t>
  </si>
  <si>
    <t>70FXA004LD</t>
  </si>
  <si>
    <t>NAS LENOVO N3310 4TB 3.5(4 X1TB)/PROCESADOR E5-2603V3/8GB RAM/ WIN STORAGE/2 PUERTOS ETH/1 PS 550W</t>
  </si>
  <si>
    <t>SAM-230</t>
  </si>
  <si>
    <t>70FX000LLD</t>
  </si>
  <si>
    <t>NAS LENOVO N3310 8TB 3.5(4 X2TB) /PROCESADOR E5-2603V3/8GB RAM/ WIN STORAGE/2 PUERTOS ETH/2 PS 550W</t>
  </si>
  <si>
    <t>SAM-231</t>
  </si>
  <si>
    <t>70FX000MLD</t>
  </si>
  <si>
    <t>NAS LENOVO N3310 12TB 3.5(4 X3TB)/PROCESADOR E5-2603V3/8GB RAM/ WIN STORAGE/2 PUERTOS ETH/2 PS 550W</t>
  </si>
  <si>
    <t>SAM-232</t>
  </si>
  <si>
    <t>70FX000NLD</t>
  </si>
  <si>
    <t>NAS LENOVO N3310 16TB 3.5(4 X4TB)/PROCESADOR E5-2603V3/8GB RAM/ WIN STORAGE/2 PUERTOS ETH/2 PS 550W</t>
  </si>
  <si>
    <t>THINKSERVER TS140 TORRE XEON E3-1226 V3 4C 3.3GHZ/ 8GB RAM/DD 1TB SATA 7.2K/AMT/SIN S.O /DVD+R</t>
  </si>
  <si>
    <t>THINKSERVER TS440 / XEON 4C E3-1226 V3 / 3.3GHZ / 8GB EN RAM / 1TB SATA 7.2K / RAID 0,1 / DVD+R</t>
  </si>
  <si>
    <t>SER-493</t>
  </si>
  <si>
    <t>5463C2U</t>
  </si>
  <si>
    <t>SERVIDOR LENOVO SYSTEM X3550 M5/ XEON 6C E5-2620V3 85W 2.4GHZ 1866MHZ/15MB/ 1X16GB/O/BAY HS 2.5IN</t>
  </si>
  <si>
    <t>SER-494</t>
  </si>
  <si>
    <t>5462EQU</t>
  </si>
  <si>
    <t>SERVIDOR LENOVO SYSTEM X3650 M5, XEON 8C E5-2630V3 2.4GHZ/ 1X16GB,/ 8 BAY HS 2.5 IN/ SIN DISCOS</t>
  </si>
  <si>
    <t>SER-502</t>
  </si>
  <si>
    <t>5462G2U</t>
  </si>
  <si>
    <t>SERVIDOR LENOVO SYSTEM X3650 M5 HASWELL E5-2650 V3 /10C/ 2.3GHZ 25MB/ 105W/ RAM 1X16GB/ SIN SISTEMA</t>
  </si>
  <si>
    <t>SER-508</t>
  </si>
  <si>
    <t>5462F4U</t>
  </si>
  <si>
    <t>SERVIDOR LENOVO SYSTEM X3650 M5 XEON 8C E5-2640V3 90W 2.6GHZ/1866MHZ/20MB, 1X16GB,O/BAY HS 2.5IN</t>
  </si>
  <si>
    <t>SER-510</t>
  </si>
  <si>
    <t>5463G2U</t>
  </si>
  <si>
    <t>SERVIDOR LENOVO X3550 M5 XEON 10C E5-2650V3 2.3GHZ/2133MHZ/25MB, 1X16GB, O/BAY HS 2.5IN SATA/SAS,</t>
  </si>
  <si>
    <t>SER-513</t>
  </si>
  <si>
    <t>9532J2U</t>
  </si>
  <si>
    <t>NODO LENOVO FLEX SYSTEM X240 M5 COMPUTE XEON 12C E5-2670V3 120W 2.3GHZ/2133MHZ/30MB, 1X16GB, 2.5</t>
  </si>
  <si>
    <t>SER-519</t>
  </si>
  <si>
    <t>5464C2U</t>
  </si>
  <si>
    <t>SERVIDOR LENOVO SISTEM X3500 M5/ 6C E5-2620V3 85W 2.4GHZ/1866MHZ/1X16GB, O/BAY HS 2.5 IN</t>
  </si>
  <si>
    <t>SER-540</t>
  </si>
  <si>
    <t>5462C2U</t>
  </si>
  <si>
    <t>SERVIDOR LENOVO SYSTEM X3650 M5/ XEON 6C E5-2620V3 85W 2.4GHZ 1866MHZ/15MB/1X16GB/O/BAY HS 2.5IN</t>
  </si>
  <si>
    <t>SER-549</t>
  </si>
  <si>
    <t>70A4A02RLD</t>
  </si>
  <si>
    <t>THINKSERVER TS140 TORRE XEON E3-1226 V3 4C 3.3GHZ/ 8GB/GIGABIT/2 X 1TB SATA 7.2 K /WINDS FUNDATIONS</t>
  </si>
  <si>
    <t>SER-557</t>
  </si>
  <si>
    <t>70DGA00FLD</t>
  </si>
  <si>
    <t>THINKSERVER TD350 XEON 6C E5-2603 V3 1.6GHZ/8GB EN RAM/(2) X1TB SATA 7.2K 3.5 HS/WIND STANDAR/DVD-R</t>
  </si>
  <si>
    <t>SER-578</t>
  </si>
  <si>
    <t>5462C4U</t>
  </si>
  <si>
    <t>SERVIDOR LENOVO SYSTEM X3650 M5/XEON 6C E5-2620V3/2.4GHZ/1X16GB/BAY HS 3.5IN SAS/SATA/ M1215</t>
  </si>
  <si>
    <t>SWS-1971</t>
  </si>
  <si>
    <t>4XI0G87749</t>
  </si>
  <si>
    <t>WINDOWS SERVER 2012 R2 ESSENTIALS ROK (1-2CPU) - MULTILANGUAJE PARA LENOVO THINKSERVER</t>
  </si>
  <si>
    <t>SWS-1976</t>
  </si>
  <si>
    <t>00FF246</t>
  </si>
  <si>
    <t>WINDOWS SERVER ROK 2012 R2 STANDAR PARA SERVIDORES LENOVO THINKSERVER / SYSTEM X, NO INCLUYE CALS</t>
  </si>
  <si>
    <t>TONER LEXMARK MAGENTA 708M RENDIMIENO ESTANDAR PARA CS310, CS410</t>
  </si>
  <si>
    <t>TONER LEXMARK NEGRO 708HK ALTO RENDIMIENTO CS510, CS310</t>
  </si>
  <si>
    <t>UNIDAD DE IMAGEN LEXMARK MAGENTA PARA C925 X925</t>
  </si>
  <si>
    <t>CN-2658</t>
  </si>
  <si>
    <t>X925H2CG</t>
  </si>
  <si>
    <t>TONER LEXMARK CIAN RENDIMIENTO 7500 P 5% COBERTURA PARA X925DE ALTO RENDIMIENTO</t>
  </si>
  <si>
    <t>CN-2659</t>
  </si>
  <si>
    <t>X925H2MG</t>
  </si>
  <si>
    <t>TONER LEXMARK MAGENTA 7500 P 5% COBERTURA PARA X925DE ALTO RENDIMIENTO</t>
  </si>
  <si>
    <t>CN-2660</t>
  </si>
  <si>
    <t>X925H2YG</t>
  </si>
  <si>
    <t>TONER LEXMARK AMARILLO 7500 P 5% COBERTURA PARA X925DE ALTO RENDIMIENTO</t>
  </si>
  <si>
    <t>CN-2661</t>
  </si>
  <si>
    <t>X925H2KG</t>
  </si>
  <si>
    <t>TONER LEXMARK NEGRO 8500 P 5% COBERTURA PARA X925DE ALTO RENDIMIENTO</t>
  </si>
  <si>
    <t>CN-2695</t>
  </si>
  <si>
    <t>X950X2KG</t>
  </si>
  <si>
    <t>TONER LEXMARK NEGRO ALTO RENDIMIENTO PARA MODELO X95X</t>
  </si>
  <si>
    <t>CN-2705</t>
  </si>
  <si>
    <t>80C8XY0</t>
  </si>
  <si>
    <t>TONER LEXMARK AMARILLO EXTRA ALTO RENDIMIENTO PR PARA MODELO CX510</t>
  </si>
  <si>
    <t>CN-2706</t>
  </si>
  <si>
    <t>80C8XC0</t>
  </si>
  <si>
    <t>TONER LEXMARK CIAN EXTRA ALTO RENDIMIENTO PR  PARA EQUIPOS CX510</t>
  </si>
  <si>
    <t>CN-2707</t>
  </si>
  <si>
    <t>80C8XM0</t>
  </si>
  <si>
    <t>TONER LEXMARK MAGENTA EXTRA ALTO RENDIMIENTO PARA EQUIPOS CX510</t>
  </si>
  <si>
    <t>CN-2708</t>
  </si>
  <si>
    <t>80C8XK0</t>
  </si>
  <si>
    <t>TONER LEXMARK NEGRO EXTRA ALTO RENDIMIENTO PR PARA EQUIPOS CX510</t>
  </si>
  <si>
    <t>CN-2718</t>
  </si>
  <si>
    <t>62D4X00</t>
  </si>
  <si>
    <t>TONER LEXMARK NEGRO EXTRA ALTO RENDIMIENTO PR PARA MX812 / MX811 / MX810 / MX711</t>
  </si>
  <si>
    <t>CN-2722</t>
  </si>
  <si>
    <t>X950X2CG</t>
  </si>
  <si>
    <t xml:space="preserve">TONER LEXMARK CIAN ALTO RENDIMIENTO PARA MODELO X95X </t>
  </si>
  <si>
    <t>CN-2723</t>
  </si>
  <si>
    <t>X950X2YG</t>
  </si>
  <si>
    <t xml:space="preserve">TONER LEXMARK AMARILLO ALTO RENDIMIENTO PARA MODELO X95X </t>
  </si>
  <si>
    <t>CN-2726</t>
  </si>
  <si>
    <t>X950X2MG</t>
  </si>
  <si>
    <t>TONER LEXMARK MAGENTA ALTO RENDIMIENTO PARA MODELO X95X</t>
  </si>
  <si>
    <t>CN-2770</t>
  </si>
  <si>
    <t>C925X72G</t>
  </si>
  <si>
    <t>UNIDAD DE IMAGEN LEXMARK NEGRA C925X72G C925 / C925DE / X925 / X925</t>
  </si>
  <si>
    <t>CN-2779</t>
  </si>
  <si>
    <t>70C8HM0</t>
  </si>
  <si>
    <t>TONER LEXMARK 708HK MAGENTA ALTO RENDIMIENTO CS510, CS310</t>
  </si>
  <si>
    <t>CN-2780</t>
  </si>
  <si>
    <t>70C8HY0</t>
  </si>
  <si>
    <t>TONER LEXMARK 708HK AMARILLO ALTO RENDIMIENTO CS510, CS310</t>
  </si>
  <si>
    <t>CN-2781</t>
  </si>
  <si>
    <t>70C8HC0</t>
  </si>
  <si>
    <t>TONER LEXMARK 708 CYAN ALTO RENDIMIENTO CS510, CS310</t>
  </si>
  <si>
    <t>CN-652</t>
  </si>
  <si>
    <t>10N0217</t>
  </si>
  <si>
    <t>CARTUCHO DE INYECCION DE TINTA LEXMARK NO 17 NEGRO RENDIMIENTO ESTANDAR</t>
  </si>
  <si>
    <t>MULTIFUNCIONAL LASER LEXMARK MX310DN 35 PPM NEGRO DUPLEX RED</t>
  </si>
  <si>
    <t>IMPRESORA LASER LEXMARK C925DE 30PPM COLOR A3 ,DUPLEX, RED</t>
  </si>
  <si>
    <t>IMPRESORA LASER LEXMARK 53 PPM COLOR, DUPLEX RED</t>
  </si>
  <si>
    <t>MULTIFUNCIONAL LASER LEXMARK MX910DE 45PPM NEGRO, A3, DUPLEX, ETASK</t>
  </si>
  <si>
    <t>DVD-55</t>
  </si>
  <si>
    <t>BP255</t>
  </si>
  <si>
    <t>REPRODUCTOR LG BLU RAY NEGRO HDMI, USB, SMART TV ALAMBRICO</t>
  </si>
  <si>
    <t>MICRO COMPONENTE LG 10W RMS EQ AUTOMATICO REPRODUCCION USB AM/FM</t>
  </si>
  <si>
    <t>DVD WRITER 3D BLU RAY USB 2.0 LG EXTERNO SLIM EN CAJA COLOR NEGRO</t>
  </si>
  <si>
    <t>MONITOR LED LG 20, WIDESCREEN NEGRO RES 1600 X 900 TR 5MS VGA CONS 16W</t>
  </si>
  <si>
    <t>MONITOR LED LG 22 WIDESCREEN NEGRO FULL HD 1920 X 1080 TR 5MS VGA CONS 18W AHORRO DE ENERGIA</t>
  </si>
  <si>
    <t>24M37H</t>
  </si>
  <si>
    <t>MNL-852</t>
  </si>
  <si>
    <t>29UM57</t>
  </si>
  <si>
    <t>MONITOR LED LG 29 CINEMASCREEN IPS FULLHD NEGRO 2-HDMI ANTI-GLARE UW 21:9 COMP. MAC</t>
  </si>
  <si>
    <t>MNL-853</t>
  </si>
  <si>
    <t>25UM57</t>
  </si>
  <si>
    <t>MONITOR LED LG 25 CINEMASCREEN IPS FULLHD NEGRO 2-HDMI ANTI-GLARE UW 21:9 COMP. MAC</t>
  </si>
  <si>
    <t>MNL-881</t>
  </si>
  <si>
    <t>42LS33A</t>
  </si>
  <si>
    <t>MONITOR LED LG 42 FULL HD IPS PROFESIONAL</t>
  </si>
  <si>
    <t>MNL-883</t>
  </si>
  <si>
    <t>20MP47</t>
  </si>
  <si>
    <t>MONITOR LED LG 20 IPS WIDESCREEN 1600 X 900 NEGRO VGA VESA SMART DUAL SOLUTION</t>
  </si>
  <si>
    <t>MNL-885</t>
  </si>
  <si>
    <t>31MU97</t>
  </si>
  <si>
    <t xml:space="preserve">MONITOR LED LG 31 DIGITAL CINEMA 4K RESOLUCION 4096X2160 TR 5MS </t>
  </si>
  <si>
    <t>MNL-886</t>
  </si>
  <si>
    <t>27MU67</t>
  </si>
  <si>
    <t>MONITOR LED LG 27 RESOLUCION 3840 X 2160 4K, TR 5MS</t>
  </si>
  <si>
    <t>MNL-887</t>
  </si>
  <si>
    <t>34UM57</t>
  </si>
  <si>
    <t xml:space="preserve">MONITOR LED LG 34?  RESOLUCION 3440 X 1440 TR 5MS VESA </t>
  </si>
  <si>
    <t>MNL-888</t>
  </si>
  <si>
    <t>34UC87C</t>
  </si>
  <si>
    <t>MONITOR LED LG 34? 21:9 CURVED ULTRAWIDE  RESOLUCION 3440 X 1440 TR 5 MS 10 BITS</t>
  </si>
  <si>
    <t>MNL-889</t>
  </si>
  <si>
    <t>29UC97C</t>
  </si>
  <si>
    <t>MONITOR LED LG 29? CURVED ULTRAWIDE  RESOLUCION 2560 X 1080 TR 5 MS 8BITS</t>
  </si>
  <si>
    <t>MNL-895</t>
  </si>
  <si>
    <t>22MT47D</t>
  </si>
  <si>
    <t>TV MONITOR LED LG 22,  FULL HD, RESOLUCION 1920 X 1080</t>
  </si>
  <si>
    <t>MNL-896</t>
  </si>
  <si>
    <t>24MT47D</t>
  </si>
  <si>
    <t>TV MONITOR LED LG 24, HD, RESOLUCION  1366 X768</t>
  </si>
  <si>
    <t>SPK-1187</t>
  </si>
  <si>
    <t>DH4130S</t>
  </si>
  <si>
    <t>HOME THEATER CON REPRODUCTOR DE DISCOS LG DVD GRABACION DIRECTA A USB,5.1CANALES,ESCALADOR A FULL HD</t>
  </si>
  <si>
    <t>HOME THEATER LG BLURAY 3D SMART TV 5.1 CANALES DTSHD HDMI USB YOUTUBE NETFLIX 330 W</t>
  </si>
  <si>
    <t>TV MONITOR LED LG 20 WIDESCREEN HD NEGRO HDMI VGA SUPER ENERGY SAVING</t>
  </si>
  <si>
    <t>TELEVISION LED LG 18.5 WIDESCREEN HD NEGRO HDMI USB VGA SUPER ENERGY SAVING</t>
  </si>
  <si>
    <t>TV-403</t>
  </si>
  <si>
    <t>55UF7600</t>
  </si>
  <si>
    <t>TELEVISION LED LG 55 SMART TV, ULTRA HD, WEB0S 2.0,4K, IPS, 120HZ</t>
  </si>
  <si>
    <t>TV-413</t>
  </si>
  <si>
    <t>49LF5400</t>
  </si>
  <si>
    <t>TELEVISION LED LG 49, FULL HD, 1 HDMI, 1 USB, 60 HZ, AHORRO DE ENERGIA INTELIGENTE</t>
  </si>
  <si>
    <t>TV-415</t>
  </si>
  <si>
    <t>60LF6100</t>
  </si>
  <si>
    <t>TELEVISION LED LG 60, SMART TV, FULL HD, 3 HDMI, 3 USB, 120 HZ</t>
  </si>
  <si>
    <t>TV-417</t>
  </si>
  <si>
    <t>49UF6900</t>
  </si>
  <si>
    <t>TELEVISION LED LG 49 SMART TV, ULTRA HD, WEB0S 2.0,4K, IPS, 120HZ</t>
  </si>
  <si>
    <t>TV-418</t>
  </si>
  <si>
    <t>65UF7700</t>
  </si>
  <si>
    <t>TELEVISION LED LG 65 SMART TV, ULTRA HD, WEB0S 2.0,4K, IPS, 120HZ</t>
  </si>
  <si>
    <t>TV-420</t>
  </si>
  <si>
    <t>23MT77D</t>
  </si>
  <si>
    <t>TELEVISION LED LG 23 IPS WIDESCREEN FULL HD NEGRO HDMI VGA VESA 23W</t>
  </si>
  <si>
    <t>TV-421</t>
  </si>
  <si>
    <t>22LF4520</t>
  </si>
  <si>
    <t>TV MONITOR LED LG 22 FULL HD NEGRO HDMI USB VGA SUPER ENERGY SAVING</t>
  </si>
  <si>
    <t>TV-422</t>
  </si>
  <si>
    <t>43LF5100</t>
  </si>
  <si>
    <t>TELEVISION LED LG 43 FULL HD, 2 HDMI, 1 USB, 60 HZ, ENERGY SAVING</t>
  </si>
  <si>
    <t>TV-423</t>
  </si>
  <si>
    <t>49LF5900</t>
  </si>
  <si>
    <t>TELEVISION LED LG 49 SMART TV WEBOS FULL HD 2 HDMI 2 USB WI FI 60 HZ DIVX HD AHORRO DE ENERGIA</t>
  </si>
  <si>
    <t>TV-424</t>
  </si>
  <si>
    <t>32LF510B</t>
  </si>
  <si>
    <t>TELEVISION LED LG 32, HD, 1 HDMI, 1 USB, 60 HZ, ENERGY SAVING</t>
  </si>
  <si>
    <t>TV-425</t>
  </si>
  <si>
    <t>43LF5900</t>
  </si>
  <si>
    <t>TELEVISION LED LG 43 SMART TV WEBOS FULL HD, 2 HDMI, 2USB, WI-FI,60HZ, SMART ENERGY SAVING DIVX HD</t>
  </si>
  <si>
    <t>TV-426</t>
  </si>
  <si>
    <t>32LF595B</t>
  </si>
  <si>
    <t>TELEVISION LED LG 32 SMART TV HD WEBOS HD 2 HDMI 2 USB SMART SHARE 60 HZ</t>
  </si>
  <si>
    <t>TV-427</t>
  </si>
  <si>
    <t>49LF5100</t>
  </si>
  <si>
    <t>TELEVISION LED LG 49 FULL HD, 2 HDMI, 1 USB, 60 HZ, ENERGY SAVING</t>
  </si>
  <si>
    <t>TV-428</t>
  </si>
  <si>
    <t>43UF6400</t>
  </si>
  <si>
    <t>TELEVISION LED LG 43 SMART TV, ULTRA HD, WEB0S 2.0,4K, IPS, 120HZ</t>
  </si>
  <si>
    <t>TV-429</t>
  </si>
  <si>
    <t>49UF6400</t>
  </si>
  <si>
    <t>TV-430</t>
  </si>
  <si>
    <t>55EG9100</t>
  </si>
  <si>
    <t>TELEVISION LED LG 55 SMART TV, FULL HD, WEB0S 2.0,IPS, CURVA CINEMA 3D</t>
  </si>
  <si>
    <t>TV-431</t>
  </si>
  <si>
    <t>65UF6450</t>
  </si>
  <si>
    <t>TV-432</t>
  </si>
  <si>
    <t>70UF7300</t>
  </si>
  <si>
    <t>TELEVISION LED LG 70 SMART TV, ULTRA HD, WEB0S 2.0,4K, IPS, 120HZ</t>
  </si>
  <si>
    <t>TV-433</t>
  </si>
  <si>
    <t>55LF5950</t>
  </si>
  <si>
    <t>TELEVISION LED LG 55 SMART TV WEBOS FULL HD 2 HDMI 2 USB WI FI 60 HZ DIVX HD AHORRO DE ENERGIA</t>
  </si>
  <si>
    <t>TV-434</t>
  </si>
  <si>
    <t>55UF6450</t>
  </si>
  <si>
    <t>TV-435</t>
  </si>
  <si>
    <t>84UB9800</t>
  </si>
  <si>
    <t>TELEVISION LED LG 84? ULTRA HD CINEMA 3D, 4K SMART TV ? WEBOS</t>
  </si>
  <si>
    <t>SWITCH LINKSYS 5 PUERTOS 10/100/1000/GIGABIT/QOS/</t>
  </si>
  <si>
    <t>ROUTER LINKSYS EA4500 802.11N 900MBPS DOBLE BANDA 4 PTOS 10/100/1000 C/USB, ANTENAS INT 6</t>
  </si>
  <si>
    <t>TARJETA DE RED USB LINKSYS 802.11N, DOBLE BANDA N SELECCIONABLE 2,4 O 5 GHZ, 2 ANTENAS INTERNAS</t>
  </si>
  <si>
    <t>ROUTER LINKSYS EA2700-LA 802.11N 600MBPS DOBLE BANDA 4 ANTENAS INT 4 PUERTOS 10/100/1000</t>
  </si>
  <si>
    <t>SWITCH LINKSYS 8 PUERTOS GIGABIT, CON 4 PUERTOS POE+, 30 WATTS POR PUERTO, QOS</t>
  </si>
  <si>
    <t>SWITCH LINKSYS 16 PUERTOS GIGABIT, 8 PUERTOS POE+, 30 WATTS POR PUERTO, QOS, PARA ESCRITORIO</t>
  </si>
  <si>
    <t>SWITCH LINKSYS16 PUERTOS POE+ GIGABIT RJ45, ADMINISTRABLE CAPA 2, SMART, 2 PUERTOS COMBO SFP</t>
  </si>
  <si>
    <t>SWITCH LINKSYS 24 PUERTOS GIGABIT, 10 PUERTOS POE+, 30 WATTS POR PUERTO P/RACK, QOS</t>
  </si>
  <si>
    <t>SWITCH LINKSYS 24 PUERTOS POE+ GIGABIT RJ45, ADMINISTRABLE CAPA 2, SMART, 2 PUERTOS COMBO SFP</t>
  </si>
  <si>
    <t>AC-1629</t>
  </si>
  <si>
    <t>910-001350</t>
  </si>
  <si>
    <t>PRESENTADOR INALAMBRICO LOGITECH R800 USB</t>
  </si>
  <si>
    <t>AC-4655</t>
  </si>
  <si>
    <t>910-001354</t>
  </si>
  <si>
    <t>PRESENTADOR INALAMBRICO LOGITECH R400 USB</t>
  </si>
  <si>
    <t>ADAPTADOR DE AUDIO INALAMBRICO BLUETOOTH LOGITECH</t>
  </si>
  <si>
    <t>CV-367</t>
  </si>
  <si>
    <t>960-000946</t>
  </si>
  <si>
    <t>CAMARA WEB LOGITECH C170 5 MEGAPIXELES CON MICROFONO</t>
  </si>
  <si>
    <t>CV-507</t>
  </si>
  <si>
    <t>960-000982</t>
  </si>
  <si>
    <t>CAMARA DE VIDEOCONFERENCIA LOGITECH CC3000E FULL HD</t>
  </si>
  <si>
    <t>CV-509</t>
  </si>
  <si>
    <t>960-000866</t>
  </si>
  <si>
    <t>CAMARA LOGITECH CONFERENCECAM BCC950</t>
  </si>
  <si>
    <t>TECLADO INALAMBRICO LOGITECH K270 USB BOTONES MULTIMEDIA</t>
  </si>
  <si>
    <t>KB-461</t>
  </si>
  <si>
    <t>920-004434</t>
  </si>
  <si>
    <t>TECLADO/MOUSE INALAMBRICO LOGITECH MK330</t>
  </si>
  <si>
    <t>KB-503</t>
  </si>
  <si>
    <t>920-006018</t>
  </si>
  <si>
    <t>TECLADO ULTRAFINO CON CUBIERTA PARA IPAD 5TA GENERACION COLOR NEGRO CARBON TECLADO EN ESPANOL</t>
  </si>
  <si>
    <t>KB-555</t>
  </si>
  <si>
    <t>920-006346</t>
  </si>
  <si>
    <t>TECLADO BLUETOOTH MULTIPLATAFORMA LOGITECH K480 NEGRO</t>
  </si>
  <si>
    <t>KB-559</t>
  </si>
  <si>
    <t>920-006347</t>
  </si>
  <si>
    <t>TECLADO BLUETOOTH MULTIPLATAFORMA LOGITECH K480 BLANCO</t>
  </si>
  <si>
    <t>KB-566</t>
  </si>
  <si>
    <t>920-007123</t>
  </si>
  <si>
    <t>TECLADO INALAMBRICO TOUCH LOGITECH K400 PLUS</t>
  </si>
  <si>
    <t>MM-89</t>
  </si>
  <si>
    <t>941-000045</t>
  </si>
  <si>
    <t>VOLANTE LOGITECH RACING WHEEL G27</t>
  </si>
  <si>
    <t>MM-95</t>
  </si>
  <si>
    <t>941-000122</t>
  </si>
  <si>
    <t xml:space="preserve">VOLANTE DE CARRERAS LOGITECH G920 PARA XBOX ONE Y PC </t>
  </si>
  <si>
    <t>MM-96</t>
  </si>
  <si>
    <t>941-000119</t>
  </si>
  <si>
    <t>PALANCA PARA VOLANTES DE CARRERAS LOGITECH G29 Y G920 DRIVING FORCE</t>
  </si>
  <si>
    <t>MS-1035</t>
  </si>
  <si>
    <t>910-000806</t>
  </si>
  <si>
    <t>MOUSE TRACKMAN LOGITECH MARBLE USB</t>
  </si>
  <si>
    <t>MS-1040</t>
  </si>
  <si>
    <t>910-001799</t>
  </si>
  <si>
    <t>MOUSE TRACKBALL LOGITECH M570 INALAMBRICO UNIFYING</t>
  </si>
  <si>
    <t>MS-1055</t>
  </si>
  <si>
    <t>910-001601</t>
  </si>
  <si>
    <t>MS-1056</t>
  </si>
  <si>
    <t>910-004155</t>
  </si>
  <si>
    <t>MS-1057</t>
  </si>
  <si>
    <t>910-002225</t>
  </si>
  <si>
    <t>MOUSE OPTICO INALAMBRICO LOGITECH NANO M185 NEGRO.</t>
  </si>
  <si>
    <t>910-003880</t>
  </si>
  <si>
    <t>MOUSE OPTICO WIRELESS LOGITECH M165 NEGRO CON GRIS</t>
  </si>
  <si>
    <t>BOCINAS LOGITECH Z213 NEGRAS, 2.1 CON SUBWOOFER</t>
  </si>
  <si>
    <t>BOCINA LOGITECH BLUETOOCH X300 PORTATIL</t>
  </si>
  <si>
    <t>BOCINAS LOGITECH S150 NEGRAS, DIGITALES</t>
  </si>
  <si>
    <t>MINI BOCINA LOGITECH Z50 NEGRO/GRIS, GRAN POTENCIA ENTRADA 3.5MM, PARA CELULAR, IPAD, TABLETS,</t>
  </si>
  <si>
    <t>SPK-1157</t>
  </si>
  <si>
    <t>980-001071</t>
  </si>
  <si>
    <t>BOCINA LOGITECH BLUETOOTH 2-0 X50 RECARGABLE CON AUXILIAR AZUL</t>
  </si>
  <si>
    <t>SPK-1158</t>
  </si>
  <si>
    <t>980-001070</t>
  </si>
  <si>
    <t>BOCINA LOGITECH BLUETOOTH 2-0 X50 RECARGABLE CON AUXILIAR NEGRO</t>
  </si>
  <si>
    <t>SPK-1159</t>
  </si>
  <si>
    <t>980-001072</t>
  </si>
  <si>
    <t>BOCINA LOGITECH BLUETOOTH 2-0 X50 RECARGABLE CON AUXILIAR VERDE</t>
  </si>
  <si>
    <t>SPK-1160</t>
  </si>
  <si>
    <t>980-001060</t>
  </si>
  <si>
    <t>BOCINA LOGITECH BLUETOOTH 2-0 X50 RECARGABLE CON AUXILIAR AMARILLO/GRIS</t>
  </si>
  <si>
    <t>SPK-1161</t>
  </si>
  <si>
    <t>980-001073</t>
  </si>
  <si>
    <t>BOCINA LOGITECH BLUETOOTH 2-0 X50 RECARGABLE CON AUXILIAR MORADA CON NARANJA</t>
  </si>
  <si>
    <t>SPK-1183</t>
  </si>
  <si>
    <t>981-000612</t>
  </si>
  <si>
    <t>AUDIFONOS LOGITECH H111, UN PLUG DE 3.5MM DIADEMA AJUSTABLE</t>
  </si>
  <si>
    <t>SPK-1184</t>
  </si>
  <si>
    <t>981-000587</t>
  </si>
  <si>
    <t xml:space="preserve">AUDIFONOS LOGITECH H151 UNA TOMA  DE 3.5MM </t>
  </si>
  <si>
    <t>SPK-1198</t>
  </si>
  <si>
    <t>980-001224</t>
  </si>
  <si>
    <t>SPK-267</t>
  </si>
  <si>
    <t>980-000161</t>
  </si>
  <si>
    <t>BOCINAS LOGITECH S120 NEGRAS</t>
  </si>
  <si>
    <t>DIADEMA LOGITECH H390 CON MICROFONO GIRATORIO, CON SUPRESION DE RUIDO, USB</t>
  </si>
  <si>
    <t>BOCINAS LOGITECH Z313 NEGRAS, 2.1 CON SUBWOOFER</t>
  </si>
  <si>
    <t>BOCINAS LOGITECH Z623 NEGRAS, 2.1 CON SUBWOOFER, SONIDO THX, CONEXIONES RCS Y 3.5 MM</t>
  </si>
  <si>
    <t>SPK-409</t>
  </si>
  <si>
    <t>981-000305</t>
  </si>
  <si>
    <t>DIADEMA AJUSTABLE CON MICROFONO LOGITECH SONIDO ESTEREO CON SUPRESION DE RUIDO H110</t>
  </si>
  <si>
    <t>BOCINAS LOGITECH Z323 NEGRAS, 2.1 CON SUBWOOFER, SONIDO 360 GRADOS, CONEXIONES RCA DOBLE Y 3.5 MM</t>
  </si>
  <si>
    <t>BOCINAS LOGITECH Z506 NEGRAS, 5.1 CON SUBWOOFER</t>
  </si>
  <si>
    <t>BOCINAS LOGITECH Z906 NEGRAS, 5.1 CON SUBWOOFER, SONIDO DE ALTA CALIDAD THX DOLBY DIGITAL-DTS</t>
  </si>
  <si>
    <t>SPK-585</t>
  </si>
  <si>
    <t>981-000386</t>
  </si>
  <si>
    <t>DIADEMA CON MICROFONO LOGITECH INALAMBRICO H600 10MTS DE ALCANCE, RECARGABLE</t>
  </si>
  <si>
    <t>BOCINAS LOGITECH Z150 NEGRAS</t>
  </si>
  <si>
    <t>BOCINA LOGITECH BLUETOOTH X100 NEGRAS, PORTATIL</t>
  </si>
  <si>
    <t>HUB USB V2.0 4 PUERTOS MANHATTAN MULTICOLOR</t>
  </si>
  <si>
    <t>HUB USB V2.0 MANHATTAN, 4 PUERTOS CON FUENTE ALIMENTACION EXTERNA</t>
  </si>
  <si>
    <t>VIDEO SPLITTER MANHATTAN VGA 1 ENTRADA 2 SALIDAS, RESOLUCION 1600 X 1280. PLATEADO</t>
  </si>
  <si>
    <t>VIDEO SPLITTER MANHATTAN VGA 1 ENTRADA 4 SALIDAS, RESOLUCION 1600 X 1280. PLATEADO</t>
  </si>
  <si>
    <t>EXTENSOR DE VIDEO HDMI MANHATTAN POR VIA RJ-45, HASTA 60 MTS</t>
  </si>
  <si>
    <t>VIDEO SPLITTER MANHATTAN HDMI 1 ENTRADA 2 SALIDAS, NEGRO</t>
  </si>
  <si>
    <t>EXTENSOR DE VIDEO VGA MANHATTAN POR VIA RJ-45, HASTA 300 MTS</t>
  </si>
  <si>
    <t>VIDEO SPLITTER MANHATTAN HDMI 1 ENTRADA 4 SALIDAS, NEGRO</t>
  </si>
  <si>
    <t>GABINETE MANHATTAN PARA DISCO DURO 3.5 SATA, USB V3.0 NEGRO</t>
  </si>
  <si>
    <t>HUB USB V2.0 MANHATTAN DE ESCRITORIO 10 PTOS C/FUENTE DE ALIMENTACION</t>
  </si>
  <si>
    <t>SOPORTE MANHATTAN DE TECHO P/VIDEOPROYECTOR DE 13 A 106 CM</t>
  </si>
  <si>
    <t>AC-3688</t>
  </si>
  <si>
    <t>421577</t>
  </si>
  <si>
    <t>MALETIN MANHATTAN EMPIRE II 15.4 PULGADAS</t>
  </si>
  <si>
    <t>AC-3761</t>
  </si>
  <si>
    <t>101714</t>
  </si>
  <si>
    <t>CARGADOR MINI MANHATTAN P/AUTOMOVIL CON USB / 5 V. NEGRO</t>
  </si>
  <si>
    <t>AC-3844</t>
  </si>
  <si>
    <t>460934</t>
  </si>
  <si>
    <t>SOPORTE UNIVERSAL MANHATTAN P/ PARED, TV DE 32 A 55 PULGADAS HASTA 40 KG</t>
  </si>
  <si>
    <t>MINI HUB USB 1.1 MANHATTAN 4 PUERTOS</t>
  </si>
  <si>
    <t>VIDEO SPLITTER MANHATTAN HDMI 1 ENTRADA 8 SALIDAS, NEGRO</t>
  </si>
  <si>
    <t>AC-4101</t>
  </si>
  <si>
    <t>423625</t>
  </si>
  <si>
    <t>SOPORTE UNIVERSAL DE TECHO MANHATTAN P/ TV DESDE 37 A 70 / HASTA 50 KG</t>
  </si>
  <si>
    <t>AC-4245</t>
  </si>
  <si>
    <t>151467</t>
  </si>
  <si>
    <t>CONVERTIDOR MANHATTAN HDMI MACHO A VGA HEMBRA, SIN AUDIO, NEGRO</t>
  </si>
  <si>
    <t>AC-4372</t>
  </si>
  <si>
    <t>424691</t>
  </si>
  <si>
    <t>SOPORTE UNIVERSAL MANHATTAN P/PARED, TV DE 37 A 70 PULGADAS,  HASTA 40KG</t>
  </si>
  <si>
    <t>CABLE USB 1.1 EXTENSION MANHATTAN 1.8 MTS TIPO A MACHO - A HEMBRA, GRIS</t>
  </si>
  <si>
    <t>CABLE USB 1.1 EXTENSION MANHATTAN 3.0 MTS TIPO A MACHO - A HEMBRA, GRIS</t>
  </si>
  <si>
    <t>CABLE USB V2.0 MANHATTAN EXTENCION ACTIVA 4.9 MTS (ENCADENABLE 15 MTS)</t>
  </si>
  <si>
    <t>CABLE USB 2.0 TIPO A - MICRO USB, 0.5 MTS NEGRO P/DISPOSITIVOS MOVILES</t>
  </si>
  <si>
    <t>CABLE USB 2.0 TIPO A - MICRO USB, 1.8 MTS NEGRO P/DISPOSITIVOS MOVILES</t>
  </si>
  <si>
    <t>CB-355</t>
  </si>
  <si>
    <t>307116</t>
  </si>
  <si>
    <t>CABLE DE VIDEO MANHATTAN DISPLAY PORT / 2.0 MTS / NEGRO</t>
  </si>
  <si>
    <t>CABLE MANHATTAN HDMI MACHO-MACHO DE ALTA VELOCIDAD CON ETHERNET 15 MTS.</t>
  </si>
  <si>
    <t>CABLE MANHATTAN USB 8 PINES PARA /IPHONE 6 PLUS/ 6/ 5/ 5S/ 5C/ IPAD 4/ AIR/ MINI /CARGA Y SINCRONIZA</t>
  </si>
  <si>
    <t>PRODUCTOS DE LIMPIEZA</t>
  </si>
  <si>
    <t>AIRE COMPRIMIDO REMOVEDOR DE POLVO MANHATTAN 236 ML</t>
  </si>
  <si>
    <t>MS-871</t>
  </si>
  <si>
    <t>177795</t>
  </si>
  <si>
    <t>MOUSE OPTICO INALAMBRICO MANHATTAN NEGRO/PLATA, USB</t>
  </si>
  <si>
    <t>RAM-2438</t>
  </si>
  <si>
    <t>FD007415</t>
  </si>
  <si>
    <t>MEMORIA MANHATTAN 8 GB USB - SW X-WING PILOT</t>
  </si>
  <si>
    <t>RAM-2439</t>
  </si>
  <si>
    <t>FD007417</t>
  </si>
  <si>
    <t>MEMORIA MANHATTAN 8 GB USB - SW 501ST CLONE TROPPER</t>
  </si>
  <si>
    <t>RAM-2460</t>
  </si>
  <si>
    <t>FD019402</t>
  </si>
  <si>
    <t>MEMORIA MANHATTAN 8 GB USB - DISNEY MINNIE MOUSE  TRIBE</t>
  </si>
  <si>
    <t>RAM-2461</t>
  </si>
  <si>
    <t>FD019404</t>
  </si>
  <si>
    <t>MEMORIA MANHATTAN 8 GB USB - DISNEY PLUTO TRIBE</t>
  </si>
  <si>
    <t>RAM-2462</t>
  </si>
  <si>
    <t>FD019407</t>
  </si>
  <si>
    <t>MEMORIA MANHATTAN 8 GB USB - DISNEY DAISY DUCK  TRIBE</t>
  </si>
  <si>
    <t>RAM-2463</t>
  </si>
  <si>
    <t>FD019405</t>
  </si>
  <si>
    <t>MEMORIA MANHATTAN 8 GB USB - DISNEY PATO DONALD TRIBE</t>
  </si>
  <si>
    <t>RAM-2464</t>
  </si>
  <si>
    <t>FD019401</t>
  </si>
  <si>
    <t>MEMORIA MANHATTAN 8 GB USB - DISNEY MICKEY MOUSE TRIBE</t>
  </si>
  <si>
    <t>RAM-2465</t>
  </si>
  <si>
    <t>FD019403</t>
  </si>
  <si>
    <t>MEMORIA MANHATTAN 8 GB USB - DISNEY GOOFY TRIBE</t>
  </si>
  <si>
    <t>RAM-2466</t>
  </si>
  <si>
    <t>FD019408</t>
  </si>
  <si>
    <t>MEMORIA MANHATTAN 8 GB USB - DISNEY RICO MCPATO TRIBE</t>
  </si>
  <si>
    <t>SPK-1124</t>
  </si>
  <si>
    <t>DIV281</t>
  </si>
  <si>
    <t>BOCINA MANHATTAN BLUETOOTH DIVOOM VOOMBOX ONGO ROJA</t>
  </si>
  <si>
    <t>SPK-1127</t>
  </si>
  <si>
    <t>DIV298</t>
  </si>
  <si>
    <t>BOCINA MANHATTAN BLUETOOTH DIVOOM VOOMBOX ONGO, NEGRA</t>
  </si>
  <si>
    <t>SPK-1141</t>
  </si>
  <si>
    <t>DIV403</t>
  </si>
  <si>
    <t>BOCINA MANHATTAN BLUETOOTH DIVOOM AIRBEAT-10, BLANCA</t>
  </si>
  <si>
    <t>SPK-1142</t>
  </si>
  <si>
    <t>DIV410</t>
  </si>
  <si>
    <t>BOCINA MANHATTAN BLUETOOTH DIVOOM AIRBEAT-10, NEGRA</t>
  </si>
  <si>
    <t>SPK-1143</t>
  </si>
  <si>
    <t>DIV397</t>
  </si>
  <si>
    <t>BOCINA MANHATTAN BLUETOOTH DIVOOM AIRBEAT-10, ROJA</t>
  </si>
  <si>
    <t>CV-385</t>
  </si>
  <si>
    <t>H5D-00013</t>
  </si>
  <si>
    <t>CAMARA WEB MICROSOFT LIFECAM CINEMA L2</t>
  </si>
  <si>
    <t>KB-366</t>
  </si>
  <si>
    <t>2LF-00004</t>
  </si>
  <si>
    <t>TEC/MOUSE MICROSOFT INALAMBRICO DESKTOP 800 USB (BLISTER)</t>
  </si>
  <si>
    <t>KB-383</t>
  </si>
  <si>
    <t>2VJ-00004</t>
  </si>
  <si>
    <t>TECLADO MICROSOFT WIRELESS 800 ESPA?OL NEGRO (BLISTER)</t>
  </si>
  <si>
    <t>KB-429</t>
  </si>
  <si>
    <t>3TJ-00004</t>
  </si>
  <si>
    <t>TECLADO ALAMBRICO MULTIMEDIA MICROSOFT COMFORT CURVE 3000 USB (BLISTER)</t>
  </si>
  <si>
    <t>TECLADO MICROSOFT WIRED 200 USB ALAMBRICO NEGRO (BLISTER)</t>
  </si>
  <si>
    <t>KB-561</t>
  </si>
  <si>
    <t>GU5-00004</t>
  </si>
  <si>
    <t>TECLADO MICROSOFT PLEGABLE UNIVERSAL BLUETOOTH</t>
  </si>
  <si>
    <t>KB-567</t>
  </si>
  <si>
    <t>PY9-00004</t>
  </si>
  <si>
    <t>TECLADO / MOUSE INALAMBRICO MICROSOFT 850 USB (BLISTER)</t>
  </si>
  <si>
    <t>MM-97</t>
  </si>
  <si>
    <t xml:space="preserve">NG6-00007 </t>
  </si>
  <si>
    <t xml:space="preserve">CONTROL PARA XBOX ONE MICROSOFT CON RECEPTOR PARA HACERLO INALAMBRICO Y PARA PC </t>
  </si>
  <si>
    <t>MS-1022</t>
  </si>
  <si>
    <t>2CF-00052AZUL</t>
  </si>
  <si>
    <t>MOUSE OPTICO MICROSOFT WIRELESS MOBILE 1000 AZUL</t>
  </si>
  <si>
    <t>MS-1023</t>
  </si>
  <si>
    <t>2CF-00052ROSA</t>
  </si>
  <si>
    <t>MOUSE OPTICO MICROSOFT WIRELESS MOBILE 1000 ROSA</t>
  </si>
  <si>
    <t>MS-1024</t>
  </si>
  <si>
    <t>2CF-00052</t>
  </si>
  <si>
    <t>MOUSE OPTICO MICROSOFT WIRELESS MOBILE 1000 NEGRO</t>
  </si>
  <si>
    <t>MS-1025</t>
  </si>
  <si>
    <t>7N5-00008</t>
  </si>
  <si>
    <t>MOUSE BLUETOOTH MICROSOFT DESIGNER</t>
  </si>
  <si>
    <t>MS-1028</t>
  </si>
  <si>
    <t>7MM-00001</t>
  </si>
  <si>
    <t>MOUSE OPTICO MICROSOFT WIRELESS MOBILE 1850, NEGRO, USB</t>
  </si>
  <si>
    <t>MS-1034</t>
  </si>
  <si>
    <t>U7Z-00008</t>
  </si>
  <si>
    <t>MOUSE OPTICO MICROSOFT WIRELESS MOBILE 1850 NEGRO, USB (BLISTER)</t>
  </si>
  <si>
    <t>MS-1053</t>
  </si>
  <si>
    <t>7N9-00004</t>
  </si>
  <si>
    <t>TECLADO/MOUSE MICROSOFT BLUETOOTH DESIGNER (BLISTER)</t>
  </si>
  <si>
    <t>MS-424</t>
  </si>
  <si>
    <t>U81-00010</t>
  </si>
  <si>
    <t>MOUSE OPTICO MICROSOFT COMPACT 500 V2 BLACK USB (BLISTER)</t>
  </si>
  <si>
    <t>SWS-1170</t>
  </si>
  <si>
    <t>312-04261</t>
  </si>
  <si>
    <t>OPEN BUSINESS EXCHANGE SERVER STANDARD 2013 OLP NL</t>
  </si>
  <si>
    <t>MICROSOFT CLOUD OFFICE 365 MIDSIZE BUSINESS SHRDSVR SNGL SUBSVL OLP NL 1 A?O (RENEWAL SKU)</t>
  </si>
  <si>
    <t>FPP OFFICE 365 PERSONAL SPANISH SUSCRIPCION 1 A?O, INCLUYE 1TB EN LA NUBE, 60 MIN EN SKYPE AL MES</t>
  </si>
  <si>
    <t>OEM WINDOWS SVR DATACENTER 2012 R2 64/BITS SPANISH 1PK DVD 2CPU</t>
  </si>
  <si>
    <t>MICROSOFT CLOUD OFFICE 365 BUSINESS SHRDSVR SNGL SUBSVL OLP NL 1 A?O</t>
  </si>
  <si>
    <t>MICROSOFT CLOUD OFFICE 365 PRO PLUS SHRDSVR SNGL SUBSVL OLP NL 1 A?O</t>
  </si>
  <si>
    <t>MICROSOFT CLOUD FOR BUSINESS OFFICE 365 ESSENTIALS SHRDSVR SNGL SUBSVL OLP NL 1 A?O ELECTRONICO</t>
  </si>
  <si>
    <t>MICROSOFT CLOUD ONE DRIVE BUSINESS SW OFFICE ONLINE OPEN SHRD SVR SNGL SUBS VL OLP NL 1 A?O</t>
  </si>
  <si>
    <t>MICROSOFT CLOUD BUSINESS SHAREPOINT ONLINE PLAN 1 OPEN SHRD SVR SNGL SUBSCRIPTION VL OLP NL 1 A?O</t>
  </si>
  <si>
    <t>MICROSOFT CLOUD GOB. PROJECT ONLINE OPEN SHRD SVR SNGL SUBSCRIPTION VL OLP NL QFLD 1 A?O</t>
  </si>
  <si>
    <t>SWS-1815</t>
  </si>
  <si>
    <t>G3S-00748</t>
  </si>
  <si>
    <t xml:space="preserve">OPEN ACADEMIC WINDOWS SERVER ESSENTIALS 2012R2 OLP NL  </t>
  </si>
  <si>
    <t>SWS-1900</t>
  </si>
  <si>
    <t>FQC-09478</t>
  </si>
  <si>
    <t>OPEN KIT DE LEGALIZACION WINDOWS 10 PROFESIONAL (GGWA)</t>
  </si>
  <si>
    <t>SWS-1901</t>
  </si>
  <si>
    <t>FQC-09525</t>
  </si>
  <si>
    <t>OPEN BUSINESS UPGRADE SNGL WINDOWS 10 PRO</t>
  </si>
  <si>
    <t>SWS-1903</t>
  </si>
  <si>
    <t xml:space="preserve">KW9-00142 </t>
  </si>
  <si>
    <t xml:space="preserve">OEM WINDOWS 10 HOME 64 BITS ESPA?OL LA 1PK DSP DVD </t>
  </si>
  <si>
    <t>SWS-1904</t>
  </si>
  <si>
    <t xml:space="preserve">FQC-08981 </t>
  </si>
  <si>
    <t>OEM WINDOWS 10 PROFESIONAL 64 BITS ESPA?OL LAT 1 PK DSP DVD</t>
  </si>
  <si>
    <t>SWS-1905</t>
  </si>
  <si>
    <t xml:space="preserve">4YR-00229 </t>
  </si>
  <si>
    <t>OEM KIT DE LEGALIZACION GGK WINDOWS 10 PROFESIONAL 64 BITS ESPA?OL LAT 1PK DSP DVD</t>
  </si>
  <si>
    <t>SWS-1906</t>
  </si>
  <si>
    <t xml:space="preserve">FQC-08941 </t>
  </si>
  <si>
    <t>OEM WINDOWS 10 PROFESIONAL 32 BITS  ESPA?OL LAT 1 PK DSP DVD</t>
  </si>
  <si>
    <t>SWS-1907</t>
  </si>
  <si>
    <t xml:space="preserve">4YR-00270 </t>
  </si>
  <si>
    <t>OEM KIT DE LEGALIZACION GGK WINDOWS 10 PRO 32 BITS ESPA?OL LAT 1 PK DSP DVD</t>
  </si>
  <si>
    <t>SWS-1908</t>
  </si>
  <si>
    <t xml:space="preserve">KW9-00188 </t>
  </si>
  <si>
    <t>OEM WINDOWS 10 HOME 32 BITS ESPA?OL LA 1PK DSP DVD</t>
  </si>
  <si>
    <t>SWS-1910</t>
  </si>
  <si>
    <t>D2M-00677</t>
  </si>
  <si>
    <t>OPEN GOBIERNO SQL SERVER BUSINESS INTELIGENCE OLP NL</t>
  </si>
  <si>
    <t>SWS-1911</t>
  </si>
  <si>
    <t>9YP-00003</t>
  </si>
  <si>
    <t>OPEN BUSINESS WIN RNTL RIGTHS OLP NL</t>
  </si>
  <si>
    <t>SWS-1920</t>
  </si>
  <si>
    <t>W6F-00634</t>
  </si>
  <si>
    <t>FPP OFFICE MAC HOME &amp; BUSINESS PK1 2016 SPANISH DVD</t>
  </si>
  <si>
    <t>SWS-1928</t>
  </si>
  <si>
    <t>3YF-00526</t>
  </si>
  <si>
    <t>OFFICE MAC STD 2016 SNGL OLP NL</t>
  </si>
  <si>
    <t>SWS-1929</t>
  </si>
  <si>
    <t>79G-04351</t>
  </si>
  <si>
    <t>FPP OFFICE HOME AND STUDENT 2016 32-BIT/X64 SPANISH DVD 1 LICENCIA</t>
  </si>
  <si>
    <t>SWS-1930</t>
  </si>
  <si>
    <t>T5D-02294</t>
  </si>
  <si>
    <t>FPP OFFICE HOME AND BUSINESS 2016 32 BIT X64 SPANISH DVD</t>
  </si>
  <si>
    <t>SWS-1951</t>
  </si>
  <si>
    <t>C5E-01235</t>
  </si>
  <si>
    <t>OPEN BUSINESS VISUAL STUDIO PRO 2015 SNGL OLP NL</t>
  </si>
  <si>
    <t>SWS-1956</t>
  </si>
  <si>
    <t>79P-05552</t>
  </si>
  <si>
    <t>OPEN BUSINESS OFFICE PROFESIONAL PLUS 2016</t>
  </si>
  <si>
    <t>SWS-1957</t>
  </si>
  <si>
    <t>021-10554</t>
  </si>
  <si>
    <t>OPEN BUSINESS OFFICE STANDARD 2016</t>
  </si>
  <si>
    <t>SWS-1960</t>
  </si>
  <si>
    <t>79P-05537</t>
  </si>
  <si>
    <t>OPEN ACADEMIC OFFICE PROFESIONAL PLUS 2016</t>
  </si>
  <si>
    <t>SWS-1961</t>
  </si>
  <si>
    <t>021-10539</t>
  </si>
  <si>
    <t>OPEN ACADEMIC OFFICE STANDARD 2016</t>
  </si>
  <si>
    <t>SWS-1962</t>
  </si>
  <si>
    <t>021-10583</t>
  </si>
  <si>
    <t>OPEN GOBIERNO OFFICE STANDARD 2016</t>
  </si>
  <si>
    <t>SWS-1963</t>
  </si>
  <si>
    <t>79P-05572</t>
  </si>
  <si>
    <t>OPEN GOBIERNO OFFICE PROFESIONAL PLUS 2016</t>
  </si>
  <si>
    <t>SWS-1965</t>
  </si>
  <si>
    <t>076-05674</t>
  </si>
  <si>
    <t>OPEN BUSINESS PROJECT 2016 SNGL OLP NL</t>
  </si>
  <si>
    <t>SWS-1966</t>
  </si>
  <si>
    <t>076-05659</t>
  </si>
  <si>
    <t>OPEN ACADEMIC PROJECT 2016 OLP NL</t>
  </si>
  <si>
    <t>SWS-1967</t>
  </si>
  <si>
    <t>076-05692</t>
  </si>
  <si>
    <t xml:space="preserve">OPEN GOBIERNO PRJCT 2016 OLP NL </t>
  </si>
  <si>
    <t>SWS-1969</t>
  </si>
  <si>
    <t>H30-05598</t>
  </si>
  <si>
    <t>OPEN ACADEMIC PROJECT PRO 2016 W1PRJCT SVR CAL</t>
  </si>
  <si>
    <t>SWS-1970</t>
  </si>
  <si>
    <t>H30-05613</t>
  </si>
  <si>
    <t>OPEN BUSINESS PROJECT PRO 2016 W1PRJCT SVR CAL</t>
  </si>
  <si>
    <t>SWS-1972</t>
  </si>
  <si>
    <t>FQC-09124</t>
  </si>
  <si>
    <t>FPP WINDOWS 10 PRO 32-BIT/64-BIT SPANISH USB</t>
  </si>
  <si>
    <t>SWS-1973</t>
  </si>
  <si>
    <t>KW9-00259</t>
  </si>
  <si>
    <t>FPP WINDOWS 10 HOME 32-BIT/64-BIT SPANISH USB</t>
  </si>
  <si>
    <t>SWS-1975</t>
  </si>
  <si>
    <t>065-08572</t>
  </si>
  <si>
    <t>OPEN BUSINESS EXCEL 2016</t>
  </si>
  <si>
    <t>SWS-1978</t>
  </si>
  <si>
    <t>H30-05631</t>
  </si>
  <si>
    <t>OPEN GOBIERNO PROJECT PRO 2016 W1PRJCT SVR CAL</t>
  </si>
  <si>
    <t>SWS-1980</t>
  </si>
  <si>
    <t>077-07131</t>
  </si>
  <si>
    <t>OPEN BUSINESS ACCESS 2016</t>
  </si>
  <si>
    <t>SWS-1982</t>
  </si>
  <si>
    <t>S2Z-00003</t>
  </si>
  <si>
    <t>MICROSOFT CLOUD BUSINESS PROJECT PRO FOR OFFICE 365 OPEN SNGL VL OLP ANUAL LIC ELECTRINICO</t>
  </si>
  <si>
    <t>SWS-2003</t>
  </si>
  <si>
    <t>7JQ-00751</t>
  </si>
  <si>
    <t>OPEN BUSINESS SQL SERVER ENTERPRISE CORE 2014 2LIC</t>
  </si>
  <si>
    <t>SWS-2005</t>
  </si>
  <si>
    <t>C5E-01226</t>
  </si>
  <si>
    <t>OPEN ACADEMIC VISIO PRO 2015 SNGL OLP NL LIC ELECTRONICA</t>
  </si>
  <si>
    <t>SWS-2006</t>
  </si>
  <si>
    <t>R18-04306</t>
  </si>
  <si>
    <t>OPEN ACADEMIC WINDOWS SERVER CAL 2012 ALNG OLP NL USER CAL LIC ELECT</t>
  </si>
  <si>
    <t>SWS-2007</t>
  </si>
  <si>
    <t>T5D-02281</t>
  </si>
  <si>
    <t>FPP OFFICE HOME AND BUSINESS 2016 32 BIT X64 ENGLISH DVD</t>
  </si>
  <si>
    <t>SWS-2010</t>
  </si>
  <si>
    <t>W6F-00633</t>
  </si>
  <si>
    <t>FPP OFFICE MAC HOME &amp; BUSINESS PK1 2016 ENGLISH DVD</t>
  </si>
  <si>
    <t>SWS-2012</t>
  </si>
  <si>
    <t>GZA-00649</t>
  </si>
  <si>
    <t>FPP OFFICE MAC HOME &amp; STUDENT 2016 SPANISH DVD</t>
  </si>
  <si>
    <t>SWS-2015</t>
  </si>
  <si>
    <t>3YF-00542</t>
  </si>
  <si>
    <t>OPEN GOBIERNO OFFICE MAC STANDARD 2016</t>
  </si>
  <si>
    <t>SWS-2017</t>
  </si>
  <si>
    <t>3YF-00517</t>
  </si>
  <si>
    <t>OPEN ACADEMIC OFFICE MAC STANDARD 2016</t>
  </si>
  <si>
    <t>SWS-2021</t>
  </si>
  <si>
    <t>D87-07284</t>
  </si>
  <si>
    <t>OPEN BUSINESS VISIO PRO 2016 SNGL OLP NL</t>
  </si>
  <si>
    <t>AC-4262</t>
  </si>
  <si>
    <t>MSC-152</t>
  </si>
  <si>
    <t>MULTIMEDIA SCREENS</t>
  </si>
  <si>
    <t>PANTALLA MULTIMEDIA SCREEN MSC-152 BCO 60 FORMATO 1:1 COLOR BLANCO MATE P/COLGAR MANUAL</t>
  </si>
  <si>
    <t>AC-4263</t>
  </si>
  <si>
    <t>MSC-213</t>
  </si>
  <si>
    <t>PANTALLA MULTIMEDIA SCREEN MSC-213 BCO 84 FORMATO 1:1 COLOR BLANCO MATE P/COLGAR MANUAL</t>
  </si>
  <si>
    <t>AC-4264</t>
  </si>
  <si>
    <t>MSC-244</t>
  </si>
  <si>
    <t>PANTALLA MULTIMEDIA SCREEN MSC-244 BCO 96 FORMATO 1:1 COLOR BLANCO MATE P/COLGAR MANUAL</t>
  </si>
  <si>
    <t>AC-4265</t>
  </si>
  <si>
    <t>MSC-178</t>
  </si>
  <si>
    <t>PANTALLA MULTIMEDIA SCREEN MSC-178 BCO 70 FORMATO 1:1 COLOR BLANCO MATE P/COLGAR MANUAL</t>
  </si>
  <si>
    <t>AC-4266</t>
  </si>
  <si>
    <t>MSC-305</t>
  </si>
  <si>
    <t>PANTALLA MULTIMEDIA SCREEN MSC-305 BCO 120 FORMATO 1:1 COLOR BLANCO MATE P/COLGAR MANUAL</t>
  </si>
  <si>
    <t>AC-4268</t>
  </si>
  <si>
    <t>MST-152</t>
  </si>
  <si>
    <t>PANTALLA MULTIMEDIA SCREEN MST-152 TRIPIE PORTATIL 60 PULGADAS</t>
  </si>
  <si>
    <t>AC-4269</t>
  </si>
  <si>
    <t>MST-178</t>
  </si>
  <si>
    <t>PANTALLA MULTIMEDIA SCREEN MST-178 TRIPIE PORTATIL 70 PULGADAS</t>
  </si>
  <si>
    <t>AC-4270</t>
  </si>
  <si>
    <t>MST-213</t>
  </si>
  <si>
    <t>PANTALLA MULTIMEDIA SCREEN MST-213 TRIPIE PORTATIL 84 PULGADAS</t>
  </si>
  <si>
    <t>AC-4271</t>
  </si>
  <si>
    <t>MST-244</t>
  </si>
  <si>
    <t>PANTALLA MULTIMEDIA SCREEN MST-244 TRIPIE PORTATIL 96 PULGADAS</t>
  </si>
  <si>
    <t>AC-4298</t>
  </si>
  <si>
    <t>CM-4365B</t>
  </si>
  <si>
    <t>SOPORTE MULTIMEDIA SCREEN CM4365B TELESCOPIO 43 A 65 CM BLANCO</t>
  </si>
  <si>
    <t>AC-4299</t>
  </si>
  <si>
    <t>CM-1060B</t>
  </si>
  <si>
    <t>SOPORTE MULTIMEDIA SCREEN CM1060B TELESCOPIO 75A 160 CM BLANCO</t>
  </si>
  <si>
    <t>AC-4373</t>
  </si>
  <si>
    <t>MSE-152</t>
  </si>
  <si>
    <t>PANTALLA MULTIMEDIA SCREEN MSE-152 ELECTRICA 60 PULGADAS FORMATO 1:1</t>
  </si>
  <si>
    <t>AC-4374</t>
  </si>
  <si>
    <t>MSE-178</t>
  </si>
  <si>
    <t>PANTALLA MULTIMEDIA SCREEN MSE-178 ELECTRICA 70 PULGADAS FORMATO 1:1</t>
  </si>
  <si>
    <t>AC-4375</t>
  </si>
  <si>
    <t>MSE-406</t>
  </si>
  <si>
    <t>PANTALLA MULTIMEDIA SCREEN MSE-406 ELECTRICA 160 PULGADAS FORMATO 4:3</t>
  </si>
  <si>
    <t>AC-4376</t>
  </si>
  <si>
    <t>MSE-305</t>
  </si>
  <si>
    <t>PANTALLA MULTIMEDIA SCREEN MSE-305 ELECTRICA 120 PULGADAS FORMATO 1:1</t>
  </si>
  <si>
    <t>AC-4377</t>
  </si>
  <si>
    <t>MSE-244</t>
  </si>
  <si>
    <t>PANTALLA MULTIMEDIA SCREEN MSE-244 ELECTRICA 96 PULGADAS FORMATO 1:1</t>
  </si>
  <si>
    <t>AC-4378</t>
  </si>
  <si>
    <t>MSE-213</t>
  </si>
  <si>
    <t>PANTALLA MULTIMEDIA SCREEN MSE-213 ELECTRICA 84 PULGADAS FORMATO 1:1</t>
  </si>
  <si>
    <t>AC-4379</t>
  </si>
  <si>
    <t>MSE-365</t>
  </si>
  <si>
    <t>PANTALLA MULTIMEDIA SCREEN MSE-365 ELECTRICA 144  PULGADAS FORMATO 1:1</t>
  </si>
  <si>
    <t>AC-4380</t>
  </si>
  <si>
    <t>MSE-183</t>
  </si>
  <si>
    <t>PANTALLA MULTIMEDIA SCREEN MSE-183 ELECTRICA 96 PULGADAS FORMATO 4:3</t>
  </si>
  <si>
    <t>AC-4413</t>
  </si>
  <si>
    <t>CM-MOT2</t>
  </si>
  <si>
    <t>SOPORTE MULTIMEDIA SCREEN CM-MOT MOTORIZADO A TECHO PARA PROYECTOR 2.0 METROS BLANCO</t>
  </si>
  <si>
    <t>AC-4485</t>
  </si>
  <si>
    <t>AST-1200</t>
  </si>
  <si>
    <t xml:space="preserve">SOPORTE MULTIMEDIA SCREEN AST-1200  PARA PROYECTOR DE TIRO CORTO  </t>
  </si>
  <si>
    <t>AC-4634</t>
  </si>
  <si>
    <t>MSF-163</t>
  </si>
  <si>
    <t>PANTALLA MULTIMEDIA SCREEN MSF-163 PISO  84 PULGADAS</t>
  </si>
  <si>
    <t xml:space="preserve"> ON THE MINUTE 4.5 TERMINAL ADICIONAL NSFACE</t>
  </si>
  <si>
    <t>AC-4212</t>
  </si>
  <si>
    <t>OTM-4.5-NSFACE/RW-50-D</t>
  </si>
  <si>
    <t>ON THE MINUTE 4.5 TERMINAL NSFACE RW (RFID Y WIFI) 50 EMPLEADOS (EQUIPO PARA DEMOSTRACION 1/DIST)</t>
  </si>
  <si>
    <t>AC-4213</t>
  </si>
  <si>
    <t>OTM-4.5-TCPUR-50-D</t>
  </si>
  <si>
    <t>ON THE MINUTE 4.5 TERMINAL HUELLA/RFID TCP/IP USB 50 EMPLEADOS (SOLO PARA DEMOSTRACION 1/DIST)</t>
  </si>
  <si>
    <t>AC-4214</t>
  </si>
  <si>
    <t>OTM-4.5-Z4-50-D</t>
  </si>
  <si>
    <t>ON THE MINUTE 4.5 LECTOR HUELLA Z4 50 EMPLEADOS (WIN 32 Y 64 BITS) (SOLO P/DEMOSTRACION 1/DIST)</t>
  </si>
  <si>
    <t>ON THE MINUTE 4.5 TERMINAL HUELLA DP 25 EMPLEADOS LINEA</t>
  </si>
  <si>
    <t>ON THE MINUTE 4.5 TERMINAL TCP/IP 100 EMPLEADOS</t>
  </si>
  <si>
    <t>ON THE MINUTE 4.5 TERMINAL FACIAL NSFACE/RW (RFID Y WIFI) 50 EMPLEADOS</t>
  </si>
  <si>
    <t>ON THE MINUTE 4.5 TERMINAL FACIAL NSFACE/RW (RFID Y WIFI) 100 EMPLEADOS</t>
  </si>
  <si>
    <t>ON THE MINUTE 4.5  LECTOR HUELLA Z4 25 EMPLEADOS</t>
  </si>
  <si>
    <t>ON THE MINUTE 4.5 SQL  TERMINAL NSFACE FACIAL Y DE HUELLA EMPLEADOS ILIMITADOS(TERMINAL 400 CARAS MA</t>
  </si>
  <si>
    <t>SWA-548</t>
  </si>
  <si>
    <t>SR-9STD-E</t>
  </si>
  <si>
    <t>LICENCIA ELECTRONICA SOFT RESTAURANT STANDARD VERSION 9.0 SIN LIMITE DE NODOS, INCLUYE 200 CFDI</t>
  </si>
  <si>
    <t>SWA-549</t>
  </si>
  <si>
    <t>SR-9PRO</t>
  </si>
  <si>
    <t>SOFT RESTAURANT PROFESSIONAL 9.0 (LICENCIA ELECTRONICA)</t>
  </si>
  <si>
    <t>SWS-1873</t>
  </si>
  <si>
    <t>CAP-ACA-SR-DIST</t>
  </si>
  <si>
    <t>DEMO SOFT RESTAURANT STD 9.0 Y ACADEMIA ONLINE C/TUTOR 30 DIAS Y CONTENIDOS 3 MESES P/DIST.</t>
  </si>
  <si>
    <t>SWS-1874</t>
  </si>
  <si>
    <t>CAP-ACA-SR-UF</t>
  </si>
  <si>
    <t>ACADEMIA ONLINE SOFT RESTAURANT STD 9.0 PARA USUARIO FINAL</t>
  </si>
  <si>
    <t>AC-4618</t>
  </si>
  <si>
    <t>NP215CASE</t>
  </si>
  <si>
    <t>MALETIN PARA VIDEO PROYECTOR NEC NP215CASE NP-VE281/VE281X Y NP-V302H/V332X/V332W</t>
  </si>
  <si>
    <t>NP-VE281X</t>
  </si>
  <si>
    <t>VIDEOPROYECTOR NEC NP-VE281X DLP XGA 2800 LUMENES CON 3000:1 HDMI/RGB CON BOCINAS LAPM 6000 HRS ECO</t>
  </si>
  <si>
    <t>VIDEOPROYECTOR NEC NP-P501X LCD XGA 5000 LUMENES CONT 4000:1 2HDMI /SPK16W /LAMP 6000 HRS ECO</t>
  </si>
  <si>
    <t>VIDEOPROYECTOR NEC NP-PA621X C/LENTE NP13ZL LCD XGA 6200 LUMENES CONT 6000:1 /HDMI-HDCP/RJ45,</t>
  </si>
  <si>
    <t>VIDEOPROYECTOR NEC NP-M332XS DLP XGA 3300 LUMENES TIRO CORTO COT10000:1 2HDMI/20W /USB,8000 HRS ECO</t>
  </si>
  <si>
    <t>VP-511</t>
  </si>
  <si>
    <t>NP-M283X</t>
  </si>
  <si>
    <t>VIDEOPROYECTOR NEC NP-M283X DLP XGA 2800 LUMENES CONT 10000:1 2HDMI/RJ45 /20W /USB,10,000 HRS ECO</t>
  </si>
  <si>
    <t>VP-515</t>
  </si>
  <si>
    <t>NP-M363X</t>
  </si>
  <si>
    <t>VIDEOPROYECTOR NEC NP-M363X DLP XGA 3600 LUMENES CONT 10000:1 2HDMI/RJ45 /20W /USB,8,000 HRS ECO</t>
  </si>
  <si>
    <t>VP-516</t>
  </si>
  <si>
    <t>NP-M323X</t>
  </si>
  <si>
    <t>VIDEOPROYECTOR NEC NP-M323X DLP XGA 3200 LUMENES CONT 10000:1 2HDMI/RJ45 /20W /USB,8,000 HRS ECO</t>
  </si>
  <si>
    <t>VP-517</t>
  </si>
  <si>
    <t>NP-V332W</t>
  </si>
  <si>
    <t>VIDEOPROYECTOR NEC DLP 3D NP-V332W WXGA 3300 LUMENES CONT 10,000:1 /2HDMI/ RGB /RJ-45/ 6000 HRS ECOW</t>
  </si>
  <si>
    <t>VP-518</t>
  </si>
  <si>
    <t>NP-V332X</t>
  </si>
  <si>
    <t>VIDEOPROYECTOR NEC DLP 3D NP-V332X XGA 3300 LUMENES CONT 10,000:1 /2HDMI/ RGB /RJ-45/ 6000 HRS ECO</t>
  </si>
  <si>
    <t>VP-523</t>
  </si>
  <si>
    <t>NP-M363W</t>
  </si>
  <si>
    <t>VIDEOPROYECTOR NEC NP-M363W DLP WXGA 3600 LUMENES CONT 10000:1 2HDMI/RJ45 /20W /USB,8,000 HRS ECO</t>
  </si>
  <si>
    <t>VP-524</t>
  </si>
  <si>
    <t>NP-M323W</t>
  </si>
  <si>
    <t>VIDEOPROYECTOR NEC NP-M323W DLP 3D WXGA 3200 LUM CONT 10000:1 2HDMI/RJ45 /20W /USB,8,000 HRS ECO</t>
  </si>
  <si>
    <t>VP-525</t>
  </si>
  <si>
    <t>NP-V302H</t>
  </si>
  <si>
    <t>VIDEOPROYECTOR NEC 3D NP-V302H DLP 1080P 3000 LUMENES 2 HMDI VGA MHL RS-232 8000:1 6000 HRS MODO ECO</t>
  </si>
  <si>
    <t>VP-526</t>
  </si>
  <si>
    <t>NP-M403X</t>
  </si>
  <si>
    <t>VIDEOPROYECTOR NEC NP-M403X DLP XGA 4000 LUMENES CONT 10000:1 2HDMI/RJ45 /SPK20W /LAMP 8000 HRS ECO</t>
  </si>
  <si>
    <t>VP-527</t>
  </si>
  <si>
    <t>NP-M353WS</t>
  </si>
  <si>
    <t>VIDEOPROYECTOR NEC NP-M353WS DLP WXGA 3500 LUMENES TIRO CORTO COT10000:1 2HDMI/20W /USB,8000 HRS ECO</t>
  </si>
  <si>
    <t>VP-528</t>
  </si>
  <si>
    <t>NP-M333XS</t>
  </si>
  <si>
    <t>VIDEOPROYECTOR NEC NP-M333XS DLP XGA 3300 LUMENES TIRO CORTO COT10000:1 2HDMI/20W /USB,8000 HRS ECO</t>
  </si>
  <si>
    <t>VP-534</t>
  </si>
  <si>
    <t>NP-PA571W-13ZL</t>
  </si>
  <si>
    <t>VIDEOPROYECTOR NEC NP-PA571W-13ZL LCD WXGA 5700 LUMENES C/LENTE NP13ZL CONT 5000:1 /HDMI/RJ45/DP</t>
  </si>
  <si>
    <t>VP-535</t>
  </si>
  <si>
    <t>NP-P451X</t>
  </si>
  <si>
    <t>VIDEOPROYECTOR NEC NP-P451X LCD XGA 4500 LUMENES CONT 4000:1 2HDMI /SPK16W /LAMP 6000 HRS ECO</t>
  </si>
  <si>
    <t>44575713</t>
  </si>
  <si>
    <t>CN-1415</t>
  </si>
  <si>
    <t>44059109</t>
  </si>
  <si>
    <t>TONER OKI AMARILLO PARA LA IMPRESORA C830 DE 8 MIL PAGINAS</t>
  </si>
  <si>
    <t>CN-1416</t>
  </si>
  <si>
    <t>44059110</t>
  </si>
  <si>
    <t>TONER OKI MAGENTA PARA LA IMPRESORA C830 DE 8 MIL PAGINAS</t>
  </si>
  <si>
    <t>CN-1539</t>
  </si>
  <si>
    <t>43459302</t>
  </si>
  <si>
    <t>TONER OKIDATA MAGENTA MC360 3530 C3000 2.3K PAG</t>
  </si>
  <si>
    <t>CN-1545</t>
  </si>
  <si>
    <t>43459301</t>
  </si>
  <si>
    <t>TONER OKIDATA AMARILLO MC360 3530 C3000 2.3K PAG</t>
  </si>
  <si>
    <t>CN-1942</t>
  </si>
  <si>
    <t>44315103</t>
  </si>
  <si>
    <t>TAMBOR OKI CIAN PARA IMPRESORA MODELO C610 DE 20K PAGINAS</t>
  </si>
  <si>
    <t>CN-2300</t>
  </si>
  <si>
    <t>52103601</t>
  </si>
  <si>
    <t>CINTA OKIDATA ML395 DE 5 MILLONES DE CARACTERES</t>
  </si>
  <si>
    <t>CN-2586</t>
  </si>
  <si>
    <t>45536421</t>
  </si>
  <si>
    <t>TONER OKI AMARILLO PARA C911DN  DE 24K PAGINAS</t>
  </si>
  <si>
    <t>CN-2587</t>
  </si>
  <si>
    <t>45536423</t>
  </si>
  <si>
    <t>TONER OKI CIAN PARA C911DN DE 24K PAGINAS</t>
  </si>
  <si>
    <t>CN-2588</t>
  </si>
  <si>
    <t>45536424</t>
  </si>
  <si>
    <t>TONER OKI NEGRO  PARA C911DN  DE 24K PAGINAS</t>
  </si>
  <si>
    <t>CN-2589</t>
  </si>
  <si>
    <t>45536422</t>
  </si>
  <si>
    <t xml:space="preserve">TONER OKI MAGENTA  PARA C911DN  DE 24K PAGINAS </t>
  </si>
  <si>
    <t>CN-2592</t>
  </si>
  <si>
    <t>45103726</t>
  </si>
  <si>
    <t>TAMBOR OKI MAGENTA C911DN  CN41DN DE 40K PAGINAS</t>
  </si>
  <si>
    <t>CN-2593</t>
  </si>
  <si>
    <t>45103728</t>
  </si>
  <si>
    <t xml:space="preserve">TAMBOR OKI  NEGRO C911DN  C941DN DE 40K PAGINAS </t>
  </si>
  <si>
    <t>CN-2664</t>
  </si>
  <si>
    <t>45531302</t>
  </si>
  <si>
    <t>KIT SPOT OKI COLOR BLANCO PARA IMPRESORA C941DN ( TAMBOR, TONER Y UNIDAD DE CAMBIO)</t>
  </si>
  <si>
    <t>CN-2671</t>
  </si>
  <si>
    <t>45531402</t>
  </si>
  <si>
    <t>KIT SPOT OKI CLEAR PARA IMPRESORA C941DN ( TAMBOR, TONER Y UNIDAD DE CAMBIO)</t>
  </si>
  <si>
    <t>CN-2700</t>
  </si>
  <si>
    <t>45531502</t>
  </si>
  <si>
    <t>KIT DE DESECHO OKI PARA C911 Y C941 DE 40K</t>
  </si>
  <si>
    <t>CN-2701</t>
  </si>
  <si>
    <t>45531212</t>
  </si>
  <si>
    <t>TRANSFER BELT PARA C911 Y C941 DE OKI DE 150K PAGINAS</t>
  </si>
  <si>
    <t>CN-2702</t>
  </si>
  <si>
    <t>45531112</t>
  </si>
  <si>
    <t>FUSOR OKI PARA IMPRESORA C911 Y C941 DE 150K PAGINAS</t>
  </si>
  <si>
    <t>IMPRESORA MATRIZ DE PUNTO OKI ML620   VEL 700CPS/ 25K MTBF 1+6 COPIAS  9 AGUJAS 10 PULGADAS</t>
  </si>
  <si>
    <t>IMPRESORA OKI C610N LASER COLOR HD 32PPM C/ 34 N/ USB/ RED/ CARTULINA 260 GR/</t>
  </si>
  <si>
    <t xml:space="preserve">MULTIFUNCIONAL Y COPIADORA LED LASER OKI MB461+LP47 PPM/ FULL DUPLEX OFICIO,RED,USB,FLASH/80,000   </t>
  </si>
  <si>
    <t>PR-1489</t>
  </si>
  <si>
    <t>62439301</t>
  </si>
  <si>
    <t>IMPRESORA TRANSFER COLOR OKI C711WT 8 PPM TRANSFER MEDIA/ 34PPM STD RED/ USB2.0/</t>
  </si>
  <si>
    <t>IMPRESORA DIGITAL A COLOR OKI C911DN 50PPM CARTA/17PPM TABLOIDE, 1200X1200DPI/ SOPORTA 360GR</t>
  </si>
  <si>
    <t>AC-4402</t>
  </si>
  <si>
    <t>ET-LAE16</t>
  </si>
  <si>
    <t>LAMPARA PARA PROYECTOR PANASONIC PT-EX16K, 3000H</t>
  </si>
  <si>
    <t>AC-4630</t>
  </si>
  <si>
    <t>ET-WML100</t>
  </si>
  <si>
    <t>ADAPTADOR USB WIRELES PANASONIC ET-WML100</t>
  </si>
  <si>
    <t>TELEFONO PANASONIC KX-T7101 UNILINEA CON LAMPARA DE MENSAJE (HOTELERO)</t>
  </si>
  <si>
    <t>TEL-45</t>
  </si>
  <si>
    <t>KX-DT521X-B</t>
  </si>
  <si>
    <t>TELEFONO PANASONIC KX-DT521 DIGITAL CON 8 TECLAS PROGRAMABLES NEGRO (PARA EXTENSIONES DIGITALES)</t>
  </si>
  <si>
    <t>TEL-46</t>
  </si>
  <si>
    <t>KX-TGC210MEB</t>
  </si>
  <si>
    <t>TELEFONO PANASONIC KX-TGC210 INALAMBRICO DIGITAL DECT 6.0 CON IDENTIFICADOR DE LLAMADAS</t>
  </si>
  <si>
    <t>TEL-48</t>
  </si>
  <si>
    <t>KX-TCA175X</t>
  </si>
  <si>
    <t>AURICULAR DECT PANASONIC KX-TCA175X (PARA USO CON CELDA REPETIDORA)</t>
  </si>
  <si>
    <t>TEL-49</t>
  </si>
  <si>
    <t>KX-T7703X-B</t>
  </si>
  <si>
    <t>TELEFONO PANASONIC KX-T7703X-B ANALOGO CON IDENTIFICADOR (NEGRO)</t>
  </si>
  <si>
    <t>TEL-50</t>
  </si>
  <si>
    <t>KX-DT546X</t>
  </si>
  <si>
    <t>TELEFONO PANASONIC KX-DT546X DIGITAL CON 24 TECLAS PROGRAMABLES (PARA EXT. DIGITALES)</t>
  </si>
  <si>
    <t>VIDEOPROYECTOR PANASONIC PT-VW345NZU WXGA 3700 LUMENES RESOLUCION 1280 X 800, INALAMBRICO INTEGRADO</t>
  </si>
  <si>
    <t>VP-406</t>
  </si>
  <si>
    <t>PT-EW640U</t>
  </si>
  <si>
    <t>VIDEOPROYECTOR PANASONIC PT-EW640U 3LCD WXGA 5800 LUMENES HDMI LAMP 4000 HRS</t>
  </si>
  <si>
    <t>VP-495</t>
  </si>
  <si>
    <t>PT-VW530U</t>
  </si>
  <si>
    <t>VIDEOPROYECTOR PANASONIC PT-VW530U WXGA 5000 LUMENES RESOLUCION 1280X800 HDMI PORTABLE</t>
  </si>
  <si>
    <t>VP-541</t>
  </si>
  <si>
    <t>PT-LB332U</t>
  </si>
  <si>
    <t xml:space="preserve">VIDEOPROYECTOR PANASONIC  PT-LB332U 3300 LUMENES XGA, HDMI, RJ-45 </t>
  </si>
  <si>
    <t>AC-3399</t>
  </si>
  <si>
    <t>PC-200901</t>
  </si>
  <si>
    <t>ESTACION DE TRABAJO GIRATORIA BLUETOOTH PARA IPAD 2 O NUEVA IPAD</t>
  </si>
  <si>
    <t>BATERIA DE RESPALDO PERFECT CHOICE 3400MAH, PARA SMATPHONES</t>
  </si>
  <si>
    <t>AC-4183</t>
  </si>
  <si>
    <t>PC-081456</t>
  </si>
  <si>
    <t>MALETIN PERFECT CHOICE MINI MESSENGER DESING 10</t>
  </si>
  <si>
    <t>AC-4640</t>
  </si>
  <si>
    <t>PC-044581</t>
  </si>
  <si>
    <t>PRESENTADOR INALAMBRICO PERFECT CHOICE ERGONOMICO USB CON APUNTADOR LASER ROJO</t>
  </si>
  <si>
    <t>AC-4641</t>
  </si>
  <si>
    <t>PC-351095</t>
  </si>
  <si>
    <t>RECEPTOR INALAMBRICO MULTIMEDIA PERFECT CHOICE HDMI PARA TABLET, SMARTPHONE, LAPTOP</t>
  </si>
  <si>
    <t>MOUSE PAD PERFECT CHOICE ERGONOMICO DE GEL (PC-041078)</t>
  </si>
  <si>
    <t>KB-565</t>
  </si>
  <si>
    <t>PC-200963</t>
  </si>
  <si>
    <t>TECLADO MULTIMEDIA PERFECT CHOICE ICONIC USB NEGRO</t>
  </si>
  <si>
    <t>KB-568</t>
  </si>
  <si>
    <t>PC-200970</t>
  </si>
  <si>
    <t>TECLADO MULTIMEDIA ALAMBRICO PERFECT CHOICE RESISTENTE A DERRAMES USB NEGRO</t>
  </si>
  <si>
    <t>ESCANER PORTATIL A4 PERFECT DESIGN</t>
  </si>
  <si>
    <t>SPK-1195</t>
  </si>
  <si>
    <t>PC-116233</t>
  </si>
  <si>
    <t>AUDIFONO MANOS LIBRES PERFECT CHOICE C/CABLE PLANO CREMA/VINO</t>
  </si>
  <si>
    <t>SPK-1196</t>
  </si>
  <si>
    <t>PC-116264</t>
  </si>
  <si>
    <t>AUDIFONO MANOS LIBRES PERFECT CHOICE C/CABLE PLANO GRIS/AZUL</t>
  </si>
  <si>
    <t>SPK-985</t>
  </si>
  <si>
    <t>PC-112525</t>
  </si>
  <si>
    <t>BOCINA PERFECT CHOICE WISDOM BLUETOOTH RECARGABLE DE MADERA</t>
  </si>
  <si>
    <t>SWA-540</t>
  </si>
  <si>
    <t>PHELP1</t>
  </si>
  <si>
    <t>PHARMACY EXPRESS</t>
  </si>
  <si>
    <t>PHARMACY EXPRESS LICENCIA PRINCIPAL</t>
  </si>
  <si>
    <t>SWA-541</t>
  </si>
  <si>
    <t>PHELA1</t>
  </si>
  <si>
    <t>PHARMACY EXPRESS LICENCIA ADICIONAL</t>
  </si>
  <si>
    <t>AC-4248</t>
  </si>
  <si>
    <t>89036-01 CASE VOYAGER</t>
  </si>
  <si>
    <t>ESTUCHE CARGADOR PARA VOYAGER LEGEND</t>
  </si>
  <si>
    <t>AC-4417</t>
  </si>
  <si>
    <t>81087-01	BATTERY PACK, CT14</t>
  </si>
  <si>
    <t>BATERIA DE REPUESTO PLANTRONICS PARA CT14</t>
  </si>
  <si>
    <t>72442-01	CABLE HIS</t>
  </si>
  <si>
    <t>AD-341</t>
  </si>
  <si>
    <t>P10/2250</t>
  </si>
  <si>
    <t>ADAPTADOR PLANTRONICS PLUG-PRONG AMP FOR NORTEL 2250</t>
  </si>
  <si>
    <t>AD-344</t>
  </si>
  <si>
    <t>85117-02 BT300</t>
  </si>
  <si>
    <t>ADAPTADOR BLUETOOTH USB PLANTRONICS PARA PC</t>
  </si>
  <si>
    <t>AD-348</t>
  </si>
  <si>
    <t>87327-01 APD-80</t>
  </si>
  <si>
    <t>ADAPTADOR PLANTRONICS QUICK DISCONNECT</t>
  </si>
  <si>
    <t>AD-350</t>
  </si>
  <si>
    <t xml:space="preserve">27019-03	CABLE Y </t>
  </si>
  <si>
    <t xml:space="preserve">ADAPTADOR CON CABLE QUICKDISCONNECT ENTRENADOR PLANTRONICS </t>
  </si>
  <si>
    <t>SPK-1130</t>
  </si>
  <si>
    <t xml:space="preserve">200590-01 BACKBEAT PRO </t>
  </si>
  <si>
    <t>AUDIFONOS + MICROFONO PLANTRONICS BACKBEAT PRO INALAMBRICOS BLUETOOTH</t>
  </si>
  <si>
    <t>SPK-1131</t>
  </si>
  <si>
    <t>80933-11 AUDIO 326</t>
  </si>
  <si>
    <t>AUDIFONO Y MICROFONO DE DIADEMA PLANTRONICS AUDIO 326 ALAMBRICA BINAURAL 3.5MM</t>
  </si>
  <si>
    <t>SPK-1134</t>
  </si>
  <si>
    <t>80935-21	AUDIO 655 DSP</t>
  </si>
  <si>
    <t>AUDIFONO Y MICROFONO DE DIADEMA PLANTRONICS AUDIO 655 DSP ALAMBRICA BINAURAL USB</t>
  </si>
  <si>
    <t>SPK-1149</t>
  </si>
  <si>
    <t>88828-01	ENCOREPRO HW540</t>
  </si>
  <si>
    <t>AUDIFONO Y MICROFONO DE DIADEMA PLANTRONICS HW540 ENCOREPRO CONVERTIBLE</t>
  </si>
  <si>
    <t>SPK-1150</t>
  </si>
  <si>
    <t>200460-55  BACKBEAT FIT VERDE</t>
  </si>
  <si>
    <t>MANOS LIBRES PLANTRONICS BACKBEAT FIT BLUETOOTH</t>
  </si>
  <si>
    <t>SPK-1152</t>
  </si>
  <si>
    <t>W440</t>
  </si>
  <si>
    <t>AURICULAR INALAMBRICO PLANTRONICS SAVI 440 USB PARA PC, MONOAURAL, CONVERTIBLE 3 EN 1</t>
  </si>
  <si>
    <t>SPK-1164</t>
  </si>
  <si>
    <t>84691-01	CS510</t>
  </si>
  <si>
    <t>DIADEMA PLANTRONICS CS510 INALAMBRICA DE OFICINA</t>
  </si>
  <si>
    <t>BATERIA DE RESPALDO PNY T2200 2200MAH MICRO USB SMARTPHONE Y TABLETS</t>
  </si>
  <si>
    <t>HD-1044</t>
  </si>
  <si>
    <t>SSD7CL4111-480-RB</t>
  </si>
  <si>
    <t>DISCO DE ESTADO SOLIDO SSD PNY CL4111 480GB SATAIII 2.5 6GB/S 545MB/S 7MM</t>
  </si>
  <si>
    <t>HD-1045</t>
  </si>
  <si>
    <t>SSD7CL4111-240-RB</t>
  </si>
  <si>
    <t>DISCO DE ESTADO SOLIDO SSD PNY CL4111 240GB SATAIII 2.5 6GB/S 545MB/S 7MM</t>
  </si>
  <si>
    <t>HD-938</t>
  </si>
  <si>
    <t>SSD7CS1111-120-RB</t>
  </si>
  <si>
    <t>DISCO DE ESTADO SOLIDO SSD PNY 120GB SATAIII 2.5 6GB/S 430MB/S</t>
  </si>
  <si>
    <t>RAM-2443</t>
  </si>
  <si>
    <t>P-FD16GHP165G-GE</t>
  </si>
  <si>
    <t>MEMORIA HEWLETT PACKARD 16 GB USB V165W GRIS</t>
  </si>
  <si>
    <t>RAM-2444</t>
  </si>
  <si>
    <t>P-FD8GBHP165G-GE</t>
  </si>
  <si>
    <t>MEMORIA HEWLETT PACKARD 8 GB USB V165W GRIS</t>
  </si>
  <si>
    <t>T.DE VIDEO PNY PCIE X16 2.0 PROFESIONAL QUADRO K420 1GB SINGLE SLOT, ATX Y LP DOBLE MONITOR</t>
  </si>
  <si>
    <t>VC-608</t>
  </si>
  <si>
    <t>VCQK1200DVI-ESPPB</t>
  </si>
  <si>
    <t>T. DE VIDEO PNY PCIE X16 PROFESIONAL QUADRO K1200 4GB SINGLE SLOT, ATX Y LP CUATRO MONITOR</t>
  </si>
  <si>
    <t>VC-609</t>
  </si>
  <si>
    <t>VCGGT7302D3LXPB</t>
  </si>
  <si>
    <t>T. DE VIDEO PNY PCIE X16 GEFORCE GT730 2GB ESTANDAR Y BAJO PERFIL, HDMI + VGA + DVI</t>
  </si>
  <si>
    <t>VC-610</t>
  </si>
  <si>
    <t>VCQK420-2GB-ESPB</t>
  </si>
  <si>
    <t>T. DE VIDEO PNY PCIE X16 2.0 PROFESIONAL QUADRO K420 2GB SINGLE SLOT, ATX Y LP DOBLE MONITOR</t>
  </si>
  <si>
    <t>VC-611</t>
  </si>
  <si>
    <t>VCGGTX9602XPB</t>
  </si>
  <si>
    <t>T. DE VIDEO PNY PCIE X16 3.0 GEFORCE GTX960 XLR8 2GB DDR5 1024 NUCLEOS CUDA DVI/DP/HDMI</t>
  </si>
  <si>
    <t>VC-612</t>
  </si>
  <si>
    <t>VCGGTX9604XPB</t>
  </si>
  <si>
    <t>T. DE VIDEO PNY PCIE X16 3.0 GEFORCE GTX960 XLR8 4GB DDR5 1024 NUCLEOS CUDA DVI/DP/HDMI</t>
  </si>
  <si>
    <t>VC-613</t>
  </si>
  <si>
    <t>VCGGTX9704R2XPB</t>
  </si>
  <si>
    <t>T. DE VIDEO PNY PCIE X16 3.0 GEFORCE GTX970 XLR8 4GB DDR5 1664 NUCLEOS CUDA DVI/DP/HDMI</t>
  </si>
  <si>
    <t>VC-614</t>
  </si>
  <si>
    <t>VCGGT6102XPB</t>
  </si>
  <si>
    <t>T. DE VIDEO PNY PCIE X16 GEFORCE GT610 2GB ESTANDAR Y BAJO PERFIL, HDMI+VGA+DVI</t>
  </si>
  <si>
    <t>AC-4566</t>
  </si>
  <si>
    <t>2200-46170-001</t>
  </si>
  <si>
    <t>POLYCOM</t>
  </si>
  <si>
    <t>FUENTE DE PODER PARA TELEFONOS POLYCOM MODELOS VVX 300, 310, 400 Y 410</t>
  </si>
  <si>
    <t>AC-4567</t>
  </si>
  <si>
    <t>2200-40350-001</t>
  </si>
  <si>
    <t>PAQUETE CON 5 FUENTES DE PODER PARA TELEFONOS POLYCOM MODELOS VVX 100 Y 200</t>
  </si>
  <si>
    <t>AC-4568</t>
  </si>
  <si>
    <t>2200-17671-001</t>
  </si>
  <si>
    <t>FUENTE DE PODER PARA TELEFONOS POLYCOM MODELOS IP 560, IP 670 VVX 500/600 Y 1500</t>
  </si>
  <si>
    <t>AC-4604</t>
  </si>
  <si>
    <t>2215-68675-001</t>
  </si>
  <si>
    <t>ACCESORIO DE MONTAJE PARA CAMARA EAGLEEYE-IV DE POLYCOM</t>
  </si>
  <si>
    <t>AC-4606</t>
  </si>
  <si>
    <t>2215-26941-001</t>
  </si>
  <si>
    <t>SOPORTE PARA DOBLE PANTALLA POLYCOM PARA CARRITO MEDIA CART</t>
  </si>
  <si>
    <t>AC-4642</t>
  </si>
  <si>
    <t>8200-65810-001</t>
  </si>
  <si>
    <t>PANEL DE CONTROL TOUCH PARA VIDEOCONFERENCIAS POLYCOM REALPRESENCE TOUCH</t>
  </si>
  <si>
    <t>CB-846</t>
  </si>
  <si>
    <t>2457-23716-001</t>
  </si>
  <si>
    <t>CABLE POLYCOM PARA MICROFONO A EQUIPOS HDX 9000</t>
  </si>
  <si>
    <t>MO-62</t>
  </si>
  <si>
    <t>2583-26914-001</t>
  </si>
  <si>
    <t>CARRITO PARA EQUIPOS DE VIDEOCONFERENCIA POLYCOM MEDIA CART</t>
  </si>
  <si>
    <t>POL-2422</t>
  </si>
  <si>
    <t>4870-64250-103</t>
  </si>
  <si>
    <t>POLIZA DE UPGRADE A 3 A?OS SERVICIO PREMIER REALPRESENCE GROUP 500</t>
  </si>
  <si>
    <t>POL-2423</t>
  </si>
  <si>
    <t>4870-64250-112</t>
  </si>
  <si>
    <t>POLIZA DE 1 A?O ADICIONAL DE SERVICIO PREMIER PARA POLYCOM REALPRESENCE GROUP 500</t>
  </si>
  <si>
    <t>POL-2460</t>
  </si>
  <si>
    <t>4870-18022-112</t>
  </si>
  <si>
    <t>SMART START POLYCOM RPCS/RMX1800 SVC RESOURCE ENABLEMENT</t>
  </si>
  <si>
    <t>POL-2461</t>
  </si>
  <si>
    <t>2200-80000-311</t>
  </si>
  <si>
    <t>SERVICIO POLYCOM SMART START VSS1800-100</t>
  </si>
  <si>
    <t>POL-2462</t>
  </si>
  <si>
    <t>4870-64510-002</t>
  </si>
  <si>
    <t>SERVICIO DE INSTALACION EN SITIO PARA POLYCOM REALPRESENCE GROUP 500 EAGLEEYEIV-4X</t>
  </si>
  <si>
    <t>POL-2463</t>
  </si>
  <si>
    <t>5150-69866-001</t>
  </si>
  <si>
    <t>SMART START POLYCOM RPCS/RMX1800</t>
  </si>
  <si>
    <t>POL-2464</t>
  </si>
  <si>
    <t>4870-64270-002</t>
  </si>
  <si>
    <t>SERVICIO DE INSTALACION EN SITIO PARA POLYCOM REALPRESENCE GROUP 700 EAGLEEYEIV-12X</t>
  </si>
  <si>
    <t>SPK-1189</t>
  </si>
  <si>
    <t>2200-44240-001</t>
  </si>
  <si>
    <t>MANOS LIBRES USB POLYCOM CX100 PARA MICROSOFT LYNC</t>
  </si>
  <si>
    <t>SPK-1190</t>
  </si>
  <si>
    <t>2200-40040-001</t>
  </si>
  <si>
    <t>MICROFONOS DE EXPANSION PARA POLYCOM IP 7000</t>
  </si>
  <si>
    <t>SPK-1191</t>
  </si>
  <si>
    <t>2200-23809-002</t>
  </si>
  <si>
    <t>MICROFONO DE TECHO (COLOR BLANCO) PARA SISTEMAS DE VIDEOCONFERENCIA POLYCOM GROUP Y HDX.</t>
  </si>
  <si>
    <t>SPK-1192</t>
  </si>
  <si>
    <t>2200-07840-001</t>
  </si>
  <si>
    <t>MICROFONOS DE EXPANSION PARA POLYCOM SOUNDSTATION 2W</t>
  </si>
  <si>
    <t>SPK-1193</t>
  </si>
  <si>
    <t>2200-15855-001</t>
  </si>
  <si>
    <t>MICROFONOS DE EXPANSION PARA POLYCOM SOUNDSTATION DUO</t>
  </si>
  <si>
    <t>SPK-1194</t>
  </si>
  <si>
    <t>2200-16155-001</t>
  </si>
  <si>
    <t>MICROFONOS DE EXPANSION PARA POLYCOM SOUNDSTATION2</t>
  </si>
  <si>
    <t>TEL-52</t>
  </si>
  <si>
    <t>2200-17910-001</t>
  </si>
  <si>
    <t xml:space="preserve">TELEFONO ANALOGICO POLYCOM VOICESTATION 300 PARA CONFERENCIAS </t>
  </si>
  <si>
    <t>TEL-53</t>
  </si>
  <si>
    <t>2200-19000-001</t>
  </si>
  <si>
    <t xml:space="preserve">TELEFONO ANALOGICO / IP  POLYCOM SOUNDSTATION DUO PARA CONFERENCIAS </t>
  </si>
  <si>
    <t>TEL-54</t>
  </si>
  <si>
    <t>2230-40300-001</t>
  </si>
  <si>
    <t xml:space="preserve">TELEFONO IP POLYCOM SOUNDSTATION IP7000 PARA CONFERENCIAS </t>
  </si>
  <si>
    <t>TEL-55</t>
  </si>
  <si>
    <t>2200-40250-025</t>
  </si>
  <si>
    <t>TELEFONO IP POLYCOM VVX 101, 1 LINEA</t>
  </si>
  <si>
    <t>TEL-56</t>
  </si>
  <si>
    <t>2200-40450-025</t>
  </si>
  <si>
    <t>TELEFONO IP POLYCOM VVX 201, 2 LINEAS</t>
  </si>
  <si>
    <t>TEL-57</t>
  </si>
  <si>
    <t>2200-46135-025</t>
  </si>
  <si>
    <t xml:space="preserve">TELEFONO IP POLYCOM VVX300, 6 LINEAS </t>
  </si>
  <si>
    <t>TEL-58</t>
  </si>
  <si>
    <t>2200-16200-001</t>
  </si>
  <si>
    <t>TELEFONO ANALOGICO POLYCOM SOUNDSTATION2 PARA CONFERENCIAS CON DISPLAY</t>
  </si>
  <si>
    <t>TEL-59</t>
  </si>
  <si>
    <t>2200-46157-025</t>
  </si>
  <si>
    <t>TELEFONO IP POLYCOM VVX400, 12 LINEAS</t>
  </si>
  <si>
    <t>TEL-60</t>
  </si>
  <si>
    <t>2200-44500-025</t>
  </si>
  <si>
    <t>TELEFONO IP POLYCOM VVX500, 12 LINEAS MULTIMEDIA</t>
  </si>
  <si>
    <t>TEL-61</t>
  </si>
  <si>
    <t>2200-46161-025</t>
  </si>
  <si>
    <t>TELEFONO IP POLYCOM VVX310, 6 LINEAS GIGABIT ETHERNET</t>
  </si>
  <si>
    <t>TEL-62</t>
  </si>
  <si>
    <t>2200-46162-025</t>
  </si>
  <si>
    <t>TELEFONO IP POLYCOM VVX410, 12 LINEAS GIGABIT ETHERNET</t>
  </si>
  <si>
    <t>TEL-66</t>
  </si>
  <si>
    <t>2200-07800-001</t>
  </si>
  <si>
    <t>TELEFONO ANALOGICO POLYCOM SOUNDSTATION2W INALAMBRICO (EXPANDIBLE) PARA CONFERENCIAS CON DISPLAY</t>
  </si>
  <si>
    <t>TEL-67</t>
  </si>
  <si>
    <t>2200-07880-001</t>
  </si>
  <si>
    <t>TELEFONO ANALOGICO POLYCOM SOUNDSTATION2W INALAMBRICO (BASICO) PARA CONFERENCIAS CON DISPLAY</t>
  </si>
  <si>
    <t>TEL-68</t>
  </si>
  <si>
    <t>2200-12365-025</t>
  </si>
  <si>
    <t>TELEFONO IP POLYCOM SOUNDPOINT IP 331, 2 LINEAS, 2 PUERTOS ETHERNET</t>
  </si>
  <si>
    <t>VIC-1</t>
  </si>
  <si>
    <t>7200-65340-034</t>
  </si>
  <si>
    <t>VIDEOCONFERENCIA</t>
  </si>
  <si>
    <t>VIDEOCONFERENCIA CODEC HD POLYCOM REALPRESENCE GROUP 310 - 720P CON CAMARA EAGLEEYE IV - 4X</t>
  </si>
  <si>
    <t>VIC-2</t>
  </si>
  <si>
    <t>7200-64510-034</t>
  </si>
  <si>
    <t>VIDEOCONFERENCIA CODEC HD POLYCOM REALPRESENCE GROUP 500 - 720P CON CAMARA EAGLEEYE IV - 4X</t>
  </si>
  <si>
    <t>VIC-3</t>
  </si>
  <si>
    <t>7200-23130-034</t>
  </si>
  <si>
    <t>EQUIPO DE VIDEOCONFERENCIA POLYCOM HDX 7000 - 720P CON CAMARA EAGLEEYE</t>
  </si>
  <si>
    <t>VIC-4</t>
  </si>
  <si>
    <t>7200-64250-034</t>
  </si>
  <si>
    <t>VIDEOCONFERENCIA CODEC HD POLYCOM REALPRESENCE GROUP 500 - 720P CON CAMARA EAGLEEYE IV - 12X</t>
  </si>
  <si>
    <t>VIC-6</t>
  </si>
  <si>
    <t>7200-64270-034</t>
  </si>
  <si>
    <t>VIDEOCONFERENCIA HD POLYCOM REALPRESENCE GROUP 700 - 720P CON CAMARA EAGLEEYE IV - 12X</t>
  </si>
  <si>
    <t>VIC-7</t>
  </si>
  <si>
    <t>2200-63890-001</t>
  </si>
  <si>
    <t>ESTACION DE CONFERENCIAS UNIFICADAS POLYCOM CX5100 OPTIMIZADA PARA MICROSOFT LYNC</t>
  </si>
  <si>
    <t>VIC-8</t>
  </si>
  <si>
    <t>2200-63880-001</t>
  </si>
  <si>
    <t>ESTACION DE CONFERENCIAS UNIFICADAS POLYCOM CX5500 PARA MICROSOFT LYNC / SIP STANDALONE</t>
  </si>
  <si>
    <t>AC-4218</t>
  </si>
  <si>
    <t>PTR-101V-HD</t>
  </si>
  <si>
    <t>VIDEO BALUN AHD PROVISION ISR CON EXTENSION PARA TRANSIMISION DE VIDEO A 200MTS</t>
  </si>
  <si>
    <t>AC-4219</t>
  </si>
  <si>
    <t>PTR-102VP-HD</t>
  </si>
  <si>
    <t>VIDEO BALUN AHD PROVISION ISR TRANSMITE VIDEO + ENERGiA 150 MTS.</t>
  </si>
  <si>
    <t>AC-4408</t>
  </si>
  <si>
    <t>PR-AV3</t>
  </si>
  <si>
    <t>FUENTE DE PODER INDIVIDUAL PROVISION 12 VOLTS, 3 AMPERES</t>
  </si>
  <si>
    <t>AC-4461</t>
  </si>
  <si>
    <t>POER-01</t>
  </si>
  <si>
    <t>EXTENSOR POE SIMPLE PROVISION ISR 100 MTS / 1 CH</t>
  </si>
  <si>
    <t>AC-4462</t>
  </si>
  <si>
    <t>POEI-0115</t>
  </si>
  <si>
    <t>INYECTOR POE PROVISION ISR IEEE802.3AF/AT/1 CH</t>
  </si>
  <si>
    <t>CB-844</t>
  </si>
  <si>
    <t>PR-CA20</t>
  </si>
  <si>
    <t>BOBINA PRE ENSAMBLADA COAXIAL PROVISION ISR SIAMES DE 20 METROS</t>
  </si>
  <si>
    <t>CAMARA PROVISION ISR PTZ 22X OPTICO CON IR PARA 70 METROS/650 TVL/MOVIMIENTO 360</t>
  </si>
  <si>
    <t>CV-495</t>
  </si>
  <si>
    <t>DI-480AHD36</t>
  </si>
  <si>
    <t>CAMARA TIPO DOMO PROVISION ISR / ECO AHD 720P / 15 MTS. IR / LENTE 3.6MM / RESOLUCION 1.0 MEGA PIXEL</t>
  </si>
  <si>
    <t>CV-496</t>
  </si>
  <si>
    <t xml:space="preserve">DI-480AHDVF(2.8-12)	</t>
  </si>
  <si>
    <t>CAMARA DOMO PROVISION ISR/ ECO AHD 720P/25 MTS. IR/ LENTE VARI FOCAL DE 2.8 A12MM/DE 1.0 MEGA PIXEL/</t>
  </si>
  <si>
    <t>CV-497</t>
  </si>
  <si>
    <t xml:space="preserve">DI-380AHDVF(2.8-12)	</t>
  </si>
  <si>
    <t>CAMARA DOMO PROVISION ISR PRO AHD 720P/ 35 MTS.IR /VARI FOCAL DE 2.8 A 12MM/1.3 MEGA PIXEL</t>
  </si>
  <si>
    <t>CV-498</t>
  </si>
  <si>
    <t>I3-380AHD36</t>
  </si>
  <si>
    <t>CAMARA BALA PROVISION ISR INFRARROJA/PRO AHD 720P 30 MTS. IR/LENTE 3.6 MM/1.3 MEGA PIXEL</t>
  </si>
  <si>
    <t>CV-500</t>
  </si>
  <si>
    <t>I4-380AHDVF(2.8-12)</t>
  </si>
  <si>
    <t>CAMARA TIPO BALA PROVISION ISR PRO AHD 720P 40 MTS. IR/LENTE VARIFOCAL DE 2.8 A 12MM/1.3 MEGA PIXEL</t>
  </si>
  <si>
    <t>CV-501</t>
  </si>
  <si>
    <t>DI-380AHD36</t>
  </si>
  <si>
    <t>CAMARA TIPO DOMO PROVISION ISR PRO AHD 720P 20 MTS. IR  / LENTE 3.6MM/1.3 MEGA PIXEL</t>
  </si>
  <si>
    <t>CV-502</t>
  </si>
  <si>
    <t>I1-480AHD36</t>
  </si>
  <si>
    <t>CAMARA TIPO BALA INFRARROJA PROVISION ISR ECO AHD 720P 15 MTS. IR  / LENTE 3.6MM/1.0 MEGA PIXEL</t>
  </si>
  <si>
    <t>CV-503</t>
  </si>
  <si>
    <t>I4-480AHDVF(2.8-12)</t>
  </si>
  <si>
    <t xml:space="preserve">CAMARA TIPO BALA PROVISION ISR ECO AHD 720P 40 MTS.IR/VARIFOCAL DE2.8 A 2MM/1.0 MEGAPIXEL	</t>
  </si>
  <si>
    <t>CV-506</t>
  </si>
  <si>
    <t>WP-717</t>
  </si>
  <si>
    <t>CaMARA INALAMBRICA IP PROVISION ISR 1 MP, IP66 / IR 15 MTS / LENTE 3.6 MM / EXTERIOR</t>
  </si>
  <si>
    <t>CV-511</t>
  </si>
  <si>
    <t>Z20IR-2MP</t>
  </si>
  <si>
    <t>CAMARA PTZ INFRARROJA IP PROVISION ISR 2MP 1080P FULL HD / 100 MTS. IR  / 20X ZOOM OPTICO / ONVIF</t>
  </si>
  <si>
    <t>CV-512</t>
  </si>
  <si>
    <t>Z20IR-1MP</t>
  </si>
  <si>
    <t>CAMARA PTZ INFRARROJA IP PROVISION ISR 1.3MP 720P HD / 100 MTS. IR  / 20X ZOOM OPTICO / ONVIF</t>
  </si>
  <si>
    <t>CV-521</t>
  </si>
  <si>
    <t>I1-380AHDE36</t>
  </si>
  <si>
    <t>CAMARA TIPO BALA INFRARROJO PROVISION ISR ECO AHD 720P 15 MTS. IR  / LENTE FIJO DE 3.6MM</t>
  </si>
  <si>
    <t>CV-522</t>
  </si>
  <si>
    <t>I4-380AHDEVF(2.8-12)</t>
  </si>
  <si>
    <t>CAMARA TIPO BALA INFRARROJO PROVISION ISR ECO AHD 720P 40 MTS. IR  / LENTE VARI FOCAL 2.8~12 MM</t>
  </si>
  <si>
    <t>CV-523</t>
  </si>
  <si>
    <t>DI-380AHDEVF</t>
  </si>
  <si>
    <t>CaMARA TIPO DOMO INFRARROJO PROVISION ISR ECO AHD 720P 25 MTS. IR  / LENTE VARI FOCAL 2.8 ~ 12MM</t>
  </si>
  <si>
    <t>CV-524</t>
  </si>
  <si>
    <t>DI-380AHDE36</t>
  </si>
  <si>
    <t>CAMARA TIPO DOMO INFRARROJO PROVISION ISR ECO AHD 720P 25 MTS. IR  / LENTE 3.6MM</t>
  </si>
  <si>
    <t>CV-525</t>
  </si>
  <si>
    <t>I3-380AHDE36</t>
  </si>
  <si>
    <t>CAMARA TIPO BALA INFRARROJO PROVISION ISR ECO AHD 720P 30 MTS. IR  / LENTE FIJO DE 3.6MM</t>
  </si>
  <si>
    <t>CV-526</t>
  </si>
  <si>
    <t>Z-10IR</t>
  </si>
  <si>
    <t>CAMARA PTZ PROVISION ISR 10X ZOOM OPTICO, 650TVL</t>
  </si>
  <si>
    <t>PI-CVAPAKIPCERTIFICA16</t>
  </si>
  <si>
    <t>DVR-52</t>
  </si>
  <si>
    <t>SA-4100AHD-1(MM)</t>
  </si>
  <si>
    <t xml:space="preserve">DVR PROVISION ISR 720P AHD 4 CANALES / TIEMPO REAL 120FPS	</t>
  </si>
  <si>
    <t>DVR-53</t>
  </si>
  <si>
    <t>SA-8200AHD-1(MM)</t>
  </si>
  <si>
    <t>DVR PROVISION ISR 720P AHD 8 CANALES / TIEMPO REAL 240FPS</t>
  </si>
  <si>
    <t>DVR-54</t>
  </si>
  <si>
    <t>SA-16200AHD-1</t>
  </si>
  <si>
    <t>DVR PROVISION ISR 720P AHD 16 CANALES / 240FPS</t>
  </si>
  <si>
    <t>DVR-55</t>
  </si>
  <si>
    <t>NVR3-32800 (2U)</t>
  </si>
  <si>
    <t>NVR PROVISION ISR 32800, 32 CANALES/CONVENCIONAL /2 UNIDADES DE RACK</t>
  </si>
  <si>
    <t>DVR-57</t>
  </si>
  <si>
    <t>NVR-16400(1U)</t>
  </si>
  <si>
    <t>NVR PROVISION ISR 16CH, 1U/CARCASA PEQUE?A</t>
  </si>
  <si>
    <t>DVR-59</t>
  </si>
  <si>
    <t>SA-32400AHD-2(2U)</t>
  </si>
  <si>
    <t>DVR PROVISION ISR 1080P AHD 32 CANALES / AHD 1080P: 480CPS / AHD 720P: 960CPS / ANALOGO 960H: 960CPS</t>
  </si>
  <si>
    <t>DVR-60</t>
  </si>
  <si>
    <t>NVR3-32800-16P(2U)</t>
  </si>
  <si>
    <t>NVR PROVISION ISR 32 CANALES / 16 PUERTOS POE</t>
  </si>
  <si>
    <t>NIC-1917</t>
  </si>
  <si>
    <t>POES-16250+2COMBO</t>
  </si>
  <si>
    <t>SWITCH POE PROVISION ISR 16 PUERTOS 10/100 MBPS + 2G O SFP</t>
  </si>
  <si>
    <t>NIC-1918</t>
  </si>
  <si>
    <t>POES-0460+1</t>
  </si>
  <si>
    <t>SWITCH POE PROVISION ISR 4 PUERTOS 10/100 MBPS</t>
  </si>
  <si>
    <t>NIC-1919</t>
  </si>
  <si>
    <t>POES-08120+1</t>
  </si>
  <si>
    <t>SWITCH POE PROVISON ISR  8 PUERTOS + 1 UPLINK, 10/100 MBPS</t>
  </si>
  <si>
    <t>AC-1223</t>
  </si>
  <si>
    <t>KVM-USB4</t>
  </si>
  <si>
    <t>KVM SWITCH 4 PTOS USB 2 SABRENT CON JUEGO DE CABLES</t>
  </si>
  <si>
    <t>AC-3019</t>
  </si>
  <si>
    <t>VD-VS4P</t>
  </si>
  <si>
    <t>VIDEO SPLITTER SABRENT 4-PUERTOS VGA</t>
  </si>
  <si>
    <t>AC-4292</t>
  </si>
  <si>
    <t>EC-ALUM</t>
  </si>
  <si>
    <t>GABINETE USB 3.0 SABRENT PARA DISCOS SATA 2.5</t>
  </si>
  <si>
    <t>AC-4293</t>
  </si>
  <si>
    <t>EC-SS25</t>
  </si>
  <si>
    <t>AC-4294</t>
  </si>
  <si>
    <t>EC-DFLT</t>
  </si>
  <si>
    <t>GABINETE FLAT SABRENT PARA DISCOS DUROS SATA DE 2.5 Y 3.5 PULGADAS</t>
  </si>
  <si>
    <t>AC-4295</t>
  </si>
  <si>
    <t>EC-GD35</t>
  </si>
  <si>
    <t>GABINETE USB 3.0 SABRENT PARA DISCOS SATA 3.5</t>
  </si>
  <si>
    <t>AC-4296</t>
  </si>
  <si>
    <t>EC-HDD2</t>
  </si>
  <si>
    <t>ESTACION DE TRABAJO CON DOBLE BAHIA SABRENT PARA 2 DISCOS DUROS USB 3.0</t>
  </si>
  <si>
    <t>AC-4470</t>
  </si>
  <si>
    <t>CR-UMSS</t>
  </si>
  <si>
    <t>LECTOR DE TARJETAS DE MEMORIAS SABRENT CON 2 SLOTS POR USB 3.0</t>
  </si>
  <si>
    <t>AD-345</t>
  </si>
  <si>
    <t>HDMI-EXTC</t>
  </si>
  <si>
    <t>ADAPTADOR SABRENT HDMI EXTENSION SOBRE CABLE CAT5E RJ45</t>
  </si>
  <si>
    <t>TONER SAMSUNG NEGRO D205S P/ ML-3310ND, ML-3710ND / 2000 PAG.</t>
  </si>
  <si>
    <t>TONER SAMSUNG NEGRO D303E P/ SL-M4580FX/ 30,000 PAG</t>
  </si>
  <si>
    <t>DVD WRITER 24 X SATA SAMSUNG / TSST NEGRO OEM (SIN DRIVER, SIN LOGO)</t>
  </si>
  <si>
    <t>SH-208GB/RSBD</t>
  </si>
  <si>
    <t>DVD WRITER 8 X USB 2 SAMSUNG / TSST EXTERNO SLIM EN CAJA NEGRO</t>
  </si>
  <si>
    <t>MNL-776</t>
  </si>
  <si>
    <t>LS32D85KTSR/ZX</t>
  </si>
  <si>
    <t>MONITOR LED SAMSUNG 32, WIDESCREEN, WQHD(2560X1440), LS32D85KTSR, NEGRO</t>
  </si>
  <si>
    <t>MNL-813</t>
  </si>
  <si>
    <t>LS24E360HL/ZX</t>
  </si>
  <si>
    <t>MONITOR LED SAMSUNG 24, WIDESCREEN FHD1920X1080, LS24E360HL/ZX, BLANCO</t>
  </si>
  <si>
    <t>MNL-815</t>
  </si>
  <si>
    <t>LH48DBEPLGA/GO</t>
  </si>
  <si>
    <t>MONITOR LED SAMSUNG 48, WIDESCREEN, FULL HD 1920X1080, LH48DBEPLGA/ZA, D-SUB DVI-D, RS232C, RJ45</t>
  </si>
  <si>
    <t>MNL-816</t>
  </si>
  <si>
    <t>LH40DBEPLGA/GO</t>
  </si>
  <si>
    <t>MONITOR LED SAMSUNG 40, WIDESCREEN, FULL HD 1920X1080, LH40DBEPLGA/ZA, D-SUB DVI-D, RS232C, RJ45</t>
  </si>
  <si>
    <t>MNL-820</t>
  </si>
  <si>
    <t>LS24E390HL/ZX</t>
  </si>
  <si>
    <t>MONITOR LED SAMSUNG 24, WIDESCREEN, FULL HD 1920X1080, LS24E390HL/ZX , NEGRO , D-SUB, HDMI</t>
  </si>
  <si>
    <t>MNL-821</t>
  </si>
  <si>
    <t>LS19E310HY/ZX</t>
  </si>
  <si>
    <t>MONITOR LED SAMSUNG 18.5, WIDESCREEN, HD 1366X768, LS19E310HY/ZX , NEGRO, D-SUB, HDMI</t>
  </si>
  <si>
    <t>MNL-823</t>
  </si>
  <si>
    <t>LS22E310HY/ZX</t>
  </si>
  <si>
    <t>MONITOR LED SAMSUNG 21.5, WIDESCREEN, FULL HD 1920X1080, LS22E310HY/ZX, NEGRO, D-SUB, HDMI</t>
  </si>
  <si>
    <t>MNL-824</t>
  </si>
  <si>
    <t>LS27E360HS/ZX</t>
  </si>
  <si>
    <t>MONITOR LED SAMSUNG 27, WIDESCREEN,FULL HD 1920X1080, LS27E360HS/ZX, BLANCO , D-SUB, HDMI</t>
  </si>
  <si>
    <t>MNL-833</t>
  </si>
  <si>
    <t>LS27E510CS/ZX</t>
  </si>
  <si>
    <t>MONITOR LED SAMSUNG 27, WIDESCREEN, FULL HD 1920X1080, LS27E510CS/ZX, NEGRO, D-SUB, HDMI, CURVO</t>
  </si>
  <si>
    <t>MNL-834</t>
  </si>
  <si>
    <t>LS34E790CNS/ZX</t>
  </si>
  <si>
    <t>MONITOR LED SAMSUNG 34, WIDESCREEN ULTRA QHD 3440X1440 LS34E790CNS/ZX, NEGRO 2 HDMI, DISP.PORT CURVO</t>
  </si>
  <si>
    <t>MNL-835</t>
  </si>
  <si>
    <t>LS29E790CNS/ZX</t>
  </si>
  <si>
    <t>MONITOR LED SAMSUNG 29, WIDESCREEN, WQHD 2560X1080 LS29E790CNS/ZX, NEGRO 2 HDMI, DISPLAY PORT, CURVO</t>
  </si>
  <si>
    <t>MNL-843</t>
  </si>
  <si>
    <t>LT22E310ND/ZX</t>
  </si>
  <si>
    <t>TV MONITOR LED SAMSUNG 21.5, WIDESCREEN, FHD 1920X1080, LT22E310ND/ZX, NEGRO, 2HDMI, USB</t>
  </si>
  <si>
    <t>MNL-844</t>
  </si>
  <si>
    <t>LT24E310ND/ZX</t>
  </si>
  <si>
    <t>TV MONITOR LED SAMSUNG 24, WIDESCREEN, HD 1366X768, LT24E310ND/ZX, NEGRO, 2 HDMI, USB</t>
  </si>
  <si>
    <t>MNL-857</t>
  </si>
  <si>
    <t>LS27E390HS/ZX</t>
  </si>
  <si>
    <t>MONITOR LED SAMSUNG 27, WIDESCREEN, FULL HD 1920X1080, LS27E390HS/ZX, NEGRO , D-SUB, HDMI</t>
  </si>
  <si>
    <t>TABLET SAMSUNG GALAXY TAB E, 7 PULGADAS, 8 GB, WIFI, SM-T113, ANDROID 4.4, BLANCO/VEL 1.3 GHZ</t>
  </si>
  <si>
    <t>NOT-3276</t>
  </si>
  <si>
    <t>SM-T560NZWAMXO</t>
  </si>
  <si>
    <t>TABLET SAMSUNG  GALAXY TAB E, 9.6 PULGADAS, 8 GB, WIFI, SM-T560, ANDROID 4.4, BLANCO/VEL 1.3 GHZ</t>
  </si>
  <si>
    <t>PR-1238</t>
  </si>
  <si>
    <t>SCX-3405/XAX</t>
  </si>
  <si>
    <t>MULTIFUNCIONAL SAMSUNG SCX-3405, 21 PPM NEGRO</t>
  </si>
  <si>
    <t xml:space="preserve">SL-M4020ND/XAX  </t>
  </si>
  <si>
    <t>SL-M4580FX/XAA</t>
  </si>
  <si>
    <t>PR-1740</t>
  </si>
  <si>
    <t>SL-M2020W/XAX</t>
  </si>
  <si>
    <t>IMPRESORA LASER SAMSUNG SL-M2020W/XAX, 21 PPM NEGRO / WIRELESS / USB 2.0 / 600MHZ / 128MB</t>
  </si>
  <si>
    <t>PR-1745</t>
  </si>
  <si>
    <t>SL-M2020/XAX</t>
  </si>
  <si>
    <t>IMPRESORA LASER MONO SAMSUNG SL-M2020/XAX, 21 PPM NEGRO / USB 2.0 / 600MHZ / 128MB</t>
  </si>
  <si>
    <t>TV-416</t>
  </si>
  <si>
    <t>UN55J6300AFXZX</t>
  </si>
  <si>
    <t>TELEVISION LED SAMSUNG 55 SMART TV SERIE J6300, FULL HD 1920X1080, WIDE COLOR, 4 HDMI, 3 USB</t>
  </si>
  <si>
    <t>TV-436</t>
  </si>
  <si>
    <t>UN60J6350AFXZX</t>
  </si>
  <si>
    <t>TELEVISION LED SAMSUNG 60 SMART TV, SERIE 6350, FULL HD , 4 HDMI, 3USB, WIFI, 120 HZ</t>
  </si>
  <si>
    <t>TV-437</t>
  </si>
  <si>
    <t>UN50J5300AFXZX</t>
  </si>
  <si>
    <t>TELEVISION LED SAMSUNG 50 SMART TV SERIE J5300, FULL HD 1920X1080, WIDE COLOR, 2 HDMI, 2 USB</t>
  </si>
  <si>
    <t>HD-963</t>
  </si>
  <si>
    <t>SDSSDA-240G-G25</t>
  </si>
  <si>
    <t>DISCO DE ESTADO SOLIDO SSD SANDISK 240GB PLUS, SATA 3, 2.5, 7MM, VEL. 520/350 MBS</t>
  </si>
  <si>
    <t>HD-964</t>
  </si>
  <si>
    <t>SDSSDA-120G-G25</t>
  </si>
  <si>
    <t>DISCO DE ESTADO SOLIDO SSD SANDISK 120GB PLUS, SATA 3, 2.5, 7MM, VEL. 520/180 MBS</t>
  </si>
  <si>
    <t>MEMORIA SANDISK 8GB USB 2.0 CRUZER EDGE Z51 RETRACTIL BLANCO C/ROSA</t>
  </si>
  <si>
    <t>RAM-2418</t>
  </si>
  <si>
    <t>SDSDQXP-064G-G46A</t>
  </si>
  <si>
    <t>MEMORIA SANDISK 64GB MICRO SDXC EXTREM PRO 95MB/S LECTURA CLASE U3 GRABA VIDEO 4K</t>
  </si>
  <si>
    <t>RAM-2419</t>
  </si>
  <si>
    <t>SDSDQXP-032G-G46A</t>
  </si>
  <si>
    <t>MEMORIA SANDISK 32GB MICRO SDHC EXTREM PRO 95MB/S LECTURA CLASE U3 GRABA VIDEO 4K</t>
  </si>
  <si>
    <t>RAM-2420</t>
  </si>
  <si>
    <t>SDSDQL-032G-G35</t>
  </si>
  <si>
    <t>MEMORIA SANDISK 32GB MICRO SDHC ULTRA 30MB/S CLASE 10</t>
  </si>
  <si>
    <t>RAM-2421</t>
  </si>
  <si>
    <t>SDSDQUAN-016G-G4A</t>
  </si>
  <si>
    <t>MEMORIA SANDISK 16GB MICRO SDHC ULTRA 48MB/S CLASE 10 C/ADAPTADOR</t>
  </si>
  <si>
    <t>RAM-2423</t>
  </si>
  <si>
    <t>SDCZ43-016G-G46</t>
  </si>
  <si>
    <t>MEMORIA SANDISK 16GB USB 3.0 ULTRA FIT Z43 130MB/S NEGRO MINI</t>
  </si>
  <si>
    <t>RAM-2424</t>
  </si>
  <si>
    <t>SDSDQXL-032G-GA4A</t>
  </si>
  <si>
    <t>MEMORIA SANDISK 32GB MICRO SDHC EXTREM ACTION CAM 60MB/S CLASE U3 C/ADAPTADOR</t>
  </si>
  <si>
    <t>RAM-2425</t>
  </si>
  <si>
    <t>SDDD2-064G-G46</t>
  </si>
  <si>
    <t>MEMORIA SANDISK 64GB USB 3.0 ULTRA DUAL DRIVE OTG</t>
  </si>
  <si>
    <t>RAM-2426</t>
  </si>
  <si>
    <t>SDSDQL-064G-G35</t>
  </si>
  <si>
    <t>MEMORIA SANDISK 64GB MICRO SDHC ULTRA 30MB/S CLASE 10</t>
  </si>
  <si>
    <t>RAM-2427</t>
  </si>
  <si>
    <t>SDSDQL-016G-G35</t>
  </si>
  <si>
    <t>MEMORIA SANDISK 16GB MICRO SDHC ULTRA 30MB/S LECTURA CLASE 10</t>
  </si>
  <si>
    <t>RAM-2428</t>
  </si>
  <si>
    <t>SDSDQUAN-008G-G4A</t>
  </si>
  <si>
    <t>MEMORIA SANDISK 8GB MICRO SDHC ULTRA 48MB/S CLASE 10</t>
  </si>
  <si>
    <t>RAM-2429</t>
  </si>
  <si>
    <t>SDSDQXL-064G-GA4A</t>
  </si>
  <si>
    <t>MEMORIA SANDISK 64GB MICRO SDXC EXTREM ACTION CAM 60MB/S LECTURA CLASE U3 C/ADAPTADOR</t>
  </si>
  <si>
    <t>RAM-2430</t>
  </si>
  <si>
    <t>SDCZ50-064G-B35</t>
  </si>
  <si>
    <t>MEMORIA SANDISK 64GB USB 2.0 CRUZER BLADE Z50 NEGRO C/ROJO</t>
  </si>
  <si>
    <t>RAM-2431</t>
  </si>
  <si>
    <t>SDSDQUAN-128G-G4A</t>
  </si>
  <si>
    <t>MEMORIA SANDISK 128GB MICRO SDXC ULTRA 48MB/S LECTURA CLASE 10</t>
  </si>
  <si>
    <t>RAM-2432</t>
  </si>
  <si>
    <t>SDCZ43-032G-G46</t>
  </si>
  <si>
    <t>MEMORIA SANDISK 32GB USB 3.0 ULTRA FIT Z43 130MB/S NEGRO MINI</t>
  </si>
  <si>
    <t>RAM-2433</t>
  </si>
  <si>
    <t>SDCZ43-064G-G46</t>
  </si>
  <si>
    <t>MEMORIA SANDISK 64GB USB 3.0 ULTRA FIT Z43 130MB/S NEGRO MINI</t>
  </si>
  <si>
    <t>RAM-2434</t>
  </si>
  <si>
    <t>SDSDQUAN-064G-G4A</t>
  </si>
  <si>
    <t>MEMORIA SANDISK 64GB MICRO SDXC ULTRA 48MB/S LECTURA CLASE 10 C/ADAPTADOR</t>
  </si>
  <si>
    <t>RAM-2435</t>
  </si>
  <si>
    <t>SDCZ88-128G-G46</t>
  </si>
  <si>
    <t>MEMORIA SANDISK 128GB USB 3.0 EXTREM PRO Z88 260MB/S PLATA-NEGRO</t>
  </si>
  <si>
    <t>RAM-2436</t>
  </si>
  <si>
    <t>SDDD2-032G-G46</t>
  </si>
  <si>
    <t>MEMORIA SANDISK 32GB USB 3.0 ULTRA DUAL DRIVE OTG</t>
  </si>
  <si>
    <t>HD-1011</t>
  </si>
  <si>
    <t>STDR1000101</t>
  </si>
  <si>
    <t>DD EXT 1 TB SEAGATE 2.5 BACKUP PLUS PORTATIL USB 3.0/2.0 PLATA C/SOFT RESPALDO WIN/MAC</t>
  </si>
  <si>
    <t>HD-1012</t>
  </si>
  <si>
    <t>STDR1000102</t>
  </si>
  <si>
    <t>DD EXT 1 TB SEAGATE 2.5 BACKUP PLUS PORTATIL USB 3.0/2.0 AZUL C/SOFT RESPALDO WIN/MAC</t>
  </si>
  <si>
    <t>HD-1013</t>
  </si>
  <si>
    <t>STDR1000103</t>
  </si>
  <si>
    <t>DD EXT 1 TB SEAGATE 2.5 BACKUP PLUS PORTATIL USB 3.0/2.0 ROJO C/SOFT RESPALDO WIN/MAC</t>
  </si>
  <si>
    <t>HD-1031</t>
  </si>
  <si>
    <t>STDR1000100</t>
  </si>
  <si>
    <t>DD EXT 1 TB SEAGATE 2.5 BACKUP PLUS PORTATIL USB 3.0/2.0 NEGRO C/SOFT RESPALDO WIN/MAC</t>
  </si>
  <si>
    <t>HD-1032</t>
  </si>
  <si>
    <t>STDR4000100</t>
  </si>
  <si>
    <t>DD EXT 4 TB SEAGATE 2.5 BACKUP PLUS PORTATIL USB 3.0/2.0 NEGRO C/SOFT RESPALDO WIN/MAC</t>
  </si>
  <si>
    <t>HD-1042</t>
  </si>
  <si>
    <t>STEA2000403</t>
  </si>
  <si>
    <t>DD EXT 2 TB SEAGATE 2.5 XBOX PUERTO USB SUPERSPEED 3.0 VERDE</t>
  </si>
  <si>
    <t>HD-679</t>
  </si>
  <si>
    <t>ST1000DX001</t>
  </si>
  <si>
    <t>DISCO DURO SEAGATE HIBRIDO SSHD 3.5 1TB MECANICO, 8GB ESTADO SOLIDO, SATA3 6GBS 7200RPM 64MB P/PC</t>
  </si>
  <si>
    <t>HD-932</t>
  </si>
  <si>
    <t>STEB3000100</t>
  </si>
  <si>
    <t>HD-952</t>
  </si>
  <si>
    <t>STEB2000100</t>
  </si>
  <si>
    <t>HD-953</t>
  </si>
  <si>
    <t>STEB4000100</t>
  </si>
  <si>
    <t>HD-989</t>
  </si>
  <si>
    <t>STCR4000101</t>
  </si>
  <si>
    <t>DD EXT 4 TB SEAGATE 3.5 PERSONAL CLOUD ETHERNET NEGRO C/PASSWORD,AUTORESPALDO</t>
  </si>
  <si>
    <t>SAM-250</t>
  </si>
  <si>
    <t>STCU20000100</t>
  </si>
  <si>
    <t>NAS SEAGATE BUSINESS 4BAY 20 TB DD INCLUIDO/2 ETHERNET/2 USB/WIN-SERVER/LINUX/MAC</t>
  </si>
  <si>
    <t>SAM-256</t>
  </si>
  <si>
    <t>STCT4000100</t>
  </si>
  <si>
    <t>NAS SEAGATE BUSINESS 2BAY 4 TB DD INCLUIDO /2 ETHERNET /2 USB //WIN-SERVER/LINUX/MAC</t>
  </si>
  <si>
    <t>CARTUCHO DE TONER Y REVELEDADOR SHARP MODELO AL-2031 /2041/ 2051 (RENDIMIENTO 6,000 IMPRESIONES)</t>
  </si>
  <si>
    <t>CN-1010</t>
  </si>
  <si>
    <t>INJECTOR KLIN</t>
  </si>
  <si>
    <t>LIMPIADOR DE INYECTORES DE IMPRESORAS, SILIMEX</t>
  </si>
  <si>
    <t>AIRE COMPRIMIDO REMOVEDOR DE POLVO SILIMEX DE 440 ML.</t>
  </si>
  <si>
    <t>KIT DE LIMPIEZA SILIMEX PARA LAPTOPS.</t>
  </si>
  <si>
    <t>LIMPIADOR ANTIESTATICO DE PANTALLAS SILIMEX 170 ML.</t>
  </si>
  <si>
    <t>TOALLAS HUMEDAS LIMPIADORAS PARA USO EXCLUSIVAMENTE EXTERNO</t>
  </si>
  <si>
    <t>AIRE COMPRIMIDO REMOVEDOR DE POLVO SILIMEX DE 660 ML.</t>
  </si>
  <si>
    <t>PIZ-12</t>
  </si>
  <si>
    <t>KAPP42</t>
  </si>
  <si>
    <t>SMART KAPP</t>
  </si>
  <si>
    <t>PIZARRON</t>
  </si>
  <si>
    <t>PIZARRON INTERACTIVO SMART KAPP 42 CONEXION VIA BLUETOOTH Y NFC</t>
  </si>
  <si>
    <t>PIZ-13</t>
  </si>
  <si>
    <t>KAPP84</t>
  </si>
  <si>
    <t>PIZARRON INTERACTIVO SMART KAPP 84 CONEXION VIA BLUETOOTH Y NFC</t>
  </si>
  <si>
    <t>FR-1021</t>
  </si>
  <si>
    <t>SBNB500</t>
  </si>
  <si>
    <t>SMARTBITT</t>
  </si>
  <si>
    <t>NO BREAK SMARTBITT 500VA / 250W, 4 CONTACTOS, CON REGULADOR Y SUPRESOR DE PICOS.</t>
  </si>
  <si>
    <t>FR-1022</t>
  </si>
  <si>
    <t>SBNB900LCD</t>
  </si>
  <si>
    <t>NO BREAK SMARTBITT 900 VA / 480 W, LCD, PTO. USB, 6 CONTACTOS, CON REGULADOR Y SUPRESOR.</t>
  </si>
  <si>
    <t>FR-1023</t>
  </si>
  <si>
    <t>SBNB750</t>
  </si>
  <si>
    <t>NO BREAK SMARTBITT 750 VA / 375 W, 6 CONTACTOS, CON REGULADOR Y SUPRESOR DE PICOS.</t>
  </si>
  <si>
    <t>FR-1026</t>
  </si>
  <si>
    <t>SBNBM12V</t>
  </si>
  <si>
    <t>NO BREAK SMARTBITT VCD 10W. ALIM. Y SALIDA AJUSTABLES. IDEAL CCTV,MODEMS,TELS. 60 MIN.</t>
  </si>
  <si>
    <t>FR-1027</t>
  </si>
  <si>
    <t>SBNB2200PRO</t>
  </si>
  <si>
    <t xml:space="preserve">NO BREAK SMARTBITT 2200VA / 1600W, INTERACTIVO, 8 CONTACTOS, TORRE/RACK	</t>
  </si>
  <si>
    <t>FR-1028</t>
  </si>
  <si>
    <t>SBNB1200</t>
  </si>
  <si>
    <t>NO BREAK SMARTBITT 1200VA / 600W, 8 CONTACTOS, CON REGULADOR Y SUPRESOR DE PICOS.</t>
  </si>
  <si>
    <t>FR-1029</t>
  </si>
  <si>
    <t>SBNB3200PRO</t>
  </si>
  <si>
    <t xml:space="preserve">NO BREAK SMARTBITT 3200VA / 2400W, INTERACTIVO, 4 CONTACTOS, TORRE/RACK	</t>
  </si>
  <si>
    <t>FR-1046</t>
  </si>
  <si>
    <t>SBOL2KRT2U-1</t>
  </si>
  <si>
    <t>NO BREAK SMARTBITT 2KVA/1800 WATTS,8 CONTACTOS,ONLINE,RT2U,120V(CONFIGURABLE),SLOT SNMP,LCD,SOFTWARE</t>
  </si>
  <si>
    <t>FR-1071</t>
  </si>
  <si>
    <t>SBOL1KRT2U-1</t>
  </si>
  <si>
    <t>NO BREAK SMARTBITT 1KVA/900 WATTS,ONLINE,TORRE / RACK 2U,120V(CONFIGURABLE),SLOT SNMP,8CON,LCD,SOFTW</t>
  </si>
  <si>
    <t>NIC-2009</t>
  </si>
  <si>
    <t>SNMP</t>
  </si>
  <si>
    <t>TARJETA DE RED VOLTRONIC SNMP  PARA UPS ON LINE SMARTBITT</t>
  </si>
  <si>
    <t>RE-130</t>
  </si>
  <si>
    <t>SBAVR2200</t>
  </si>
  <si>
    <t>REGULADOR DE VOLTAJE SMARTBITT 2200VA/1100W, 8 CONTACTOS, PROTECCION TELEFONICA</t>
  </si>
  <si>
    <t>RE-131</t>
  </si>
  <si>
    <t>SBAVR1200</t>
  </si>
  <si>
    <t>REGULADOR DE VOLTAJE SMARTBITT 1200VA / 600W, 4 CONTACTOS.</t>
  </si>
  <si>
    <t>RE-132</t>
  </si>
  <si>
    <t>SBAVR900</t>
  </si>
  <si>
    <t>REGULADOR DE VOLTAJE SMARTBITT 900VA / 450 WATTS, 120V, 8 CONTACTOS</t>
  </si>
  <si>
    <t>RE-133</t>
  </si>
  <si>
    <t>SBAVRMAC</t>
  </si>
  <si>
    <t>REGULADOR DE VOLTAJE SMARTBITT 1500VA / 750W, 4 CONTACTOS (REG Y SUP).CARGADOR USB.</t>
  </si>
  <si>
    <t>RE-134</t>
  </si>
  <si>
    <t>SBAVR1350</t>
  </si>
  <si>
    <t>REGULADOR DE VOLTAJE SMARTBITT 1350VA / 675 WATTS,120V,8 CONTACTOS ( REG. Y SUP.), LED.</t>
  </si>
  <si>
    <t>RE-135</t>
  </si>
  <si>
    <t>SBAVRMAC-N</t>
  </si>
  <si>
    <t>REGULADOR DE VOLTAJE SMARTBITT 1500VA / 750W, 4 CONTACTOS (REG Y SUP).CARGADOR USB. (NEGRO)</t>
  </si>
  <si>
    <t>AC-4285</t>
  </si>
  <si>
    <t>PK-F500LA2</t>
  </si>
  <si>
    <t>ADAPTADOR DE LENTE SONY PK-F500LA2</t>
  </si>
  <si>
    <t>AC-4625</t>
  </si>
  <si>
    <t>VPLL-Z4045</t>
  </si>
  <si>
    <t>LENTE SONY CON ZOOM DE LARGO ALCANCE PARA SERIE VPL-F</t>
  </si>
  <si>
    <t>VP-228</t>
  </si>
  <si>
    <t>VPL-FX35</t>
  </si>
  <si>
    <t>VIDEOPROYECTOR SONY VPL-FX35 XGA 5000 LUMENS, RED, 3LCD INCLUYE CONTROL REMOTO</t>
  </si>
  <si>
    <t>VP-326</t>
  </si>
  <si>
    <t>VPL-EX272</t>
  </si>
  <si>
    <t>VIDEOPROYECTOR SONY VPL-EX272, XGA 3700,LUMENS,7000HR,3LCD, BRIGHT ERA, HDMI,USB,WIFI OPCIONAL</t>
  </si>
  <si>
    <t>VP-380</t>
  </si>
  <si>
    <t>VPL-FH31</t>
  </si>
  <si>
    <t>VIDEOPROYECTOR SONY VPL-FH31 4300 ANSI LUM WUXGA FULL HD (1920X1080), ENTRADA HDMI Y DVI LENTES INT</t>
  </si>
  <si>
    <t>VIDEOPROYECTOR SONY VPL-DW127 WXGA 2600 LUM 10 000 HRS INCLUYE MALETIN CONTROL Y ADAPT WIFI</t>
  </si>
  <si>
    <t>VP-465</t>
  </si>
  <si>
    <t>VPL-SW235</t>
  </si>
  <si>
    <t>VIDEOPROYECTOR SONY VPL-SW235 TIRO CORTO 3000ANSI LUMENES WXGA HDMI 10000HRS WIRELESS OPC</t>
  </si>
  <si>
    <t>VP-466</t>
  </si>
  <si>
    <t>VPL-CH350</t>
  </si>
  <si>
    <t>VIDEOPROYECTOR SONY VPL-CH350 4000 ANSI LUMENES WUXGA FULL HD 2HDMI 3LCD BRIGTH ERA LENS-SHIFT</t>
  </si>
  <si>
    <t>VP-467</t>
  </si>
  <si>
    <t>VPL-CH370</t>
  </si>
  <si>
    <t>VIDEOPROYECTOR SONY VPL-CH370 5000ANSI LUMENES WUXGA FULL HD 2HDMI 3LCD BRIGHTERA LEN SIFTH WIRELESS</t>
  </si>
  <si>
    <t>VP-469</t>
  </si>
  <si>
    <t>VPL-HW40ES</t>
  </si>
  <si>
    <t>VIDEOPROYECTOR SONY HOME CINEMA VPL-HW40ES WUXGA 1700 LUM S-XRD FULL HD 3D 2HDMI Y BRIGHT TV</t>
  </si>
  <si>
    <t>VP-473</t>
  </si>
  <si>
    <t>VPL-FHZ700L</t>
  </si>
  <si>
    <t>VIDEO PROYECTOR SONY VPL-FHZ700L LASER 7000 LUMENS 20000 H WUXGA COMPATIBLE CON FULL HD. EDGE BLEND</t>
  </si>
  <si>
    <t>VP-475</t>
  </si>
  <si>
    <t>VPL-DX127</t>
  </si>
  <si>
    <t>VIDEOPROYECTOR SONY VPL-DX127 XGA HDMI USB 2600 LUM 10 000 HRS INCLUYE MALETIN CONTROL Y ADAPT WIFI</t>
  </si>
  <si>
    <t>VP-479</t>
  </si>
  <si>
    <t>VPL-FH36</t>
  </si>
  <si>
    <t>VIDEOPROYECTOR SONY VPL-FH36 3LCD BRIGTHERA 5200 ANSI LUM WUXGA FULL HD HDMI Y DVI-D, LENS SHIFT</t>
  </si>
  <si>
    <t>VP-480</t>
  </si>
  <si>
    <t>VPL-FHZ55</t>
  </si>
  <si>
    <t>VIDEOPROYECTOR SONY VPL-FHZ55 3LCD LASER 4000 ANSI LUM WUXGA LAMP 20 000 HRS EDGE BLENDING LENTES IN</t>
  </si>
  <si>
    <t>VP-522</t>
  </si>
  <si>
    <t>VPL-EW345</t>
  </si>
  <si>
    <t>VIDEOPROYECTOR SONY VPL-EW345 3LCD BRIGTH ERA 4200 LUM, 10000 H,  WXGA, 2HDMI, USB, WIRELES OPCIONAL</t>
  </si>
  <si>
    <t>VP-529</t>
  </si>
  <si>
    <t>VPL-FHZ65</t>
  </si>
  <si>
    <t>VIDEOPROYECTOR SONY VPL-FHZ65 3LCD LASER 6000 ANSI LUM WUXGA 20 000 HRS EDGE BLENDING LENTE INTERCAM</t>
  </si>
  <si>
    <t>VP-539</t>
  </si>
  <si>
    <t>VPL-VW320ES</t>
  </si>
  <si>
    <t xml:space="preserve">VIDEOPROYECTOR SONY HOME CINEMA VPL-HW320ES 4K SXRD, 3D TRILUMINOS, 2HDMI, LAN, 6000 HRS </t>
  </si>
  <si>
    <t>VP-540</t>
  </si>
  <si>
    <t>VPL-SW635C</t>
  </si>
  <si>
    <t>VIDEOPROYECTOR SONY VPL- SW635C WXGA 3100 LUM 8000 HRS 3LCD BRIGTHERA INTERACTIVO WIRELESS + SOPORTE</t>
  </si>
  <si>
    <t>CEL-26</t>
  </si>
  <si>
    <t>GEN610</t>
  </si>
  <si>
    <t>SMARTPHONE SWISSMOBILITY QUAD CORE 1.3GHZ/6 PULG. IPS QHD/1GB RAM/8GB INTERNO/DUAL SIM/ANDRO</t>
  </si>
  <si>
    <t>CEL-27</t>
  </si>
  <si>
    <t>ZEI500</t>
  </si>
  <si>
    <t>SMARTPHONE SWISSMOBILITY OCTA CORE 1.7GHZ / 5 PULGADAS, IPS HD/1GB RAM/8GB INT/DUAL SIM/ ANDRO 4.4</t>
  </si>
  <si>
    <t>SWS-1832</t>
  </si>
  <si>
    <t>TUG2XZZ0-ER1EA</t>
  </si>
  <si>
    <t>RENEWAL SYMC DESKTOP EMAIL ENCRYPTION 12 MONTHS (ELECTRONICA)</t>
  </si>
  <si>
    <t>SWS-1857</t>
  </si>
  <si>
    <t>7SGAOZH0-XI1EA</t>
  </si>
  <si>
    <t>SYMC ENDPOINT PROTECTION SBE 2013 PER USER COMP UG EXPRESS BAND A SB SUPPORT 12 MONTHS</t>
  </si>
  <si>
    <t>SWS-1919</t>
  </si>
  <si>
    <t xml:space="preserve">21328725  </t>
  </si>
  <si>
    <t>NORTON SMALL BUSINESS 10 DISPOSITIVOS</t>
  </si>
  <si>
    <t>SWS-1941</t>
  </si>
  <si>
    <t>XSENWZZ0-ER1ES</t>
  </si>
  <si>
    <t>RENEWAL SYMC BACKUP EXEC 15 SERVER WIN PER SERVER ESSENTIAL 12 MONTHS EXPRESS</t>
  </si>
  <si>
    <t>SWS-1942</t>
  </si>
  <si>
    <t>K3GPWZZ0-ER1ES</t>
  </si>
  <si>
    <t>RENEWAL SYMC BACKUP EXEC 15 AGENT FOR WINDOWS WIN PER SERVER ESSENTIAL 12 MONTHS EXPRESS</t>
  </si>
  <si>
    <t>SWS-2008</t>
  </si>
  <si>
    <t>21328726</t>
  </si>
  <si>
    <t>NORTON SMALL BUSINESS 1.0 SL 1 USUARIOS, 5 DISPOSITIVOS</t>
  </si>
  <si>
    <t>SWS-2014</t>
  </si>
  <si>
    <t>7SGAOZH0-XI1EC</t>
  </si>
  <si>
    <t>SYMC ENDPOINT PROTECTION SBE 2013 PER USER HOSTED AND ONPREMISE COMP UG SUB UPFRONT BILL EXPRESS BAN</t>
  </si>
  <si>
    <t>SWS-2016</t>
  </si>
  <si>
    <t>7SGAOZH0-XI1EB</t>
  </si>
  <si>
    <t>SYMC ENDPOITN PROTECTION SBE 2013 PER USER HOSTED AND ONPREMISE COMP UG SUB UPFRONT BILL EXPRESS BAN</t>
  </si>
  <si>
    <t>AC-4469</t>
  </si>
  <si>
    <t>RX1216SAS</t>
  </si>
  <si>
    <t>UNIDAD DE EXPANSION SYNOLOGY RX1216SAS 12 BAHIAS (RS18016XS+)/RACK2U</t>
  </si>
  <si>
    <t>AC-4620</t>
  </si>
  <si>
    <t>RX415</t>
  </si>
  <si>
    <t>UNIDAD DE EXPANSION SYNOLOGY RX415, DE 4 BAHIAS PARA RS815+ Y RS815RP+</t>
  </si>
  <si>
    <t>SAM-106</t>
  </si>
  <si>
    <t>DS214SE</t>
  </si>
  <si>
    <t>NAS SYNOLOGY DS214SE (ECONOMICO) 2 BAHIAS/800MHZ/256MB DDR3/LAN GIGABITX1/USBX2</t>
  </si>
  <si>
    <t>SAM-221</t>
  </si>
  <si>
    <t>RS815+</t>
  </si>
  <si>
    <t>NAS SYNOLOGY RS815+ 4 BAHIAS/RACK1U/2.4GHZ/2GB DDR3X1/1 LAN GIGABIT/2 USB/ HOT-SWAP/HASTA 24TB</t>
  </si>
  <si>
    <t>SAM-222</t>
  </si>
  <si>
    <t>RS3614RPXS</t>
  </si>
  <si>
    <t>NAS SYNOLOGY RS3614RPXS 12 BAHIAS/3.4GHZ/4GB DDR3/LANGIGABITX4/USBX4/HASTA 72TB/HOT-SWAP</t>
  </si>
  <si>
    <t>SAM-246</t>
  </si>
  <si>
    <t>DS215+</t>
  </si>
  <si>
    <t>NAS SYNOLOGY DS215+ HD 2 BAHIAS/1.4GHZ/1GB DDR3/LAN GIGABITX2/USBX2/ESATAX1/HOT-SWAP</t>
  </si>
  <si>
    <t>SAM-249</t>
  </si>
  <si>
    <t>DS215J</t>
  </si>
  <si>
    <t xml:space="preserve">NAS SYNOLOGY DS215J 2 BAHIAS/800 MHZ/512MB DDR3/LAN GIGABITX1/USB 2.0X1/UBS 3.0X1/SATAX2 </t>
  </si>
  <si>
    <t>SAM-257</t>
  </si>
  <si>
    <t>DS214PLAY</t>
  </si>
  <si>
    <t>NAS SYNOLOGY DS214PLAY HD 2 BAHIAS/1.6GHZ/1GB DDR3/LAN GIGABITX2/USBX3/ESATAX1/HOT-SWAP</t>
  </si>
  <si>
    <t>SAM-260</t>
  </si>
  <si>
    <t>DS216SE</t>
  </si>
  <si>
    <t>NAS SYNOLOGY DS216SE (ECONOMICO) 2 BAHIAS/800MHZ/ MAX 16 TB/256MB DDR3/LAN GIGABITX1/USBX2</t>
  </si>
  <si>
    <t>SAM-262</t>
  </si>
  <si>
    <t>DS716+</t>
  </si>
  <si>
    <t>NAS SYNOLOGY 2 BAHIAS 16TB / 2 PUERTOS GIGABIT / 2 GB DDR3 / EXPANDIBLE A 56 TB</t>
  </si>
  <si>
    <t>AC-1483</t>
  </si>
  <si>
    <t>TZBTS10SILVER</t>
  </si>
  <si>
    <t>MOCHILA TECH ZONE SPORT 16 NEGRO/PLATA</t>
  </si>
  <si>
    <t>AC-2522</t>
  </si>
  <si>
    <t>TZMADBP</t>
  </si>
  <si>
    <t>MOCHILA TECH ZONE MADRID 15.6 NEGRO</t>
  </si>
  <si>
    <t>AC-3252</t>
  </si>
  <si>
    <t>TZAMSBP-BLK</t>
  </si>
  <si>
    <t>MOCHILA TECHZONE BASICA AMSTERDAM NEGRO PARA 14 PULGADAS VARIOS COMPARTIMIENTOS</t>
  </si>
  <si>
    <t>MALETIN TECHZONE LINEA DOVER PARA LAPTOP DE HASTA 15.4</t>
  </si>
  <si>
    <t>AC-4012</t>
  </si>
  <si>
    <t>TZAMSMS-BLK</t>
  </si>
  <si>
    <t>MALETIN TECH ZONE MESSENGER PARA LAPTOP DE 15 6 PULGADAS LINEA AMSTERDAM</t>
  </si>
  <si>
    <t>AC-4307</t>
  </si>
  <si>
    <t>GINCAPBK-NEG</t>
  </si>
  <si>
    <t>BACKPACK TECH ZONE LINEA CAPRI PARA LAPTOP DE 15.6 NEGRA</t>
  </si>
  <si>
    <t>AC-4653</t>
  </si>
  <si>
    <t>TZ15CHS-BA</t>
  </si>
  <si>
    <t>ESTACION DE CARGA TECH ZONE 4 PUERTOS USB PARA CARGA DE SMARTPHONES Y TABLETS</t>
  </si>
  <si>
    <t>KB-570</t>
  </si>
  <si>
    <t>TZ15KB-NEG</t>
  </si>
  <si>
    <t>TECLADO BASICO TECH ZONE GRAN DISE?O Y ERGONOMIA, USB</t>
  </si>
  <si>
    <t>MS-1047</t>
  </si>
  <si>
    <t>TZ15MW-NEG</t>
  </si>
  <si>
    <t>MOUSE OPTICO INALAMBRICO TECH ZONE 2.4 GHZ, NEGRO</t>
  </si>
  <si>
    <t>MS-1048</t>
  </si>
  <si>
    <t>TZ15MW-GRIS</t>
  </si>
  <si>
    <t xml:space="preserve">MOUSE OPTICO INALAMBRICO TECH ZONE 2.4 GHZ GRIS </t>
  </si>
  <si>
    <t>MS-1049</t>
  </si>
  <si>
    <t>ICONN-01NEG</t>
  </si>
  <si>
    <t>MOUSE OPTICO TECH ZONE MAS SCROLL, NEGRO , USB</t>
  </si>
  <si>
    <t>MS-1050</t>
  </si>
  <si>
    <t>ICON15M20-AZ</t>
  </si>
  <si>
    <t>MOUSE OPTICO TECH ZONE SCROLL AZUL USB</t>
  </si>
  <si>
    <t>MS-1051</t>
  </si>
  <si>
    <t>ICON15M20-ROJO</t>
  </si>
  <si>
    <t>MOUSE OPTICO TECH ZONE SCROLL ROJO USB</t>
  </si>
  <si>
    <t>MS-1052</t>
  </si>
  <si>
    <t>ICON15M20-BCOROS</t>
  </si>
  <si>
    <t>MOUSE OPTICO TECH ZONE SCROLL ROSA USB</t>
  </si>
  <si>
    <t>SPK-1137</t>
  </si>
  <si>
    <t>TZ14SP2.1-02</t>
  </si>
  <si>
    <t>BOCINA STEREO TECH ZONE 2.1 CON SUBWOFER 6W NEGRO CON PLATA</t>
  </si>
  <si>
    <t>SPK-1197</t>
  </si>
  <si>
    <t>TZ15SPK-NEG</t>
  </si>
  <si>
    <t>BOCINA MULTIMEDIA TECH ZONE 2.0 USB, NEGRO</t>
  </si>
  <si>
    <t>SPK-1199</t>
  </si>
  <si>
    <t>TZ15SPK-ROJO</t>
  </si>
  <si>
    <t>BOCINA MULTIMEDIA TECH ZONE 2.0 USB, ROJA</t>
  </si>
  <si>
    <t>SPK-1200</t>
  </si>
  <si>
    <t>TZ15SPBT-BL</t>
  </si>
  <si>
    <t>BOCINA BLUETOOTH TECH ZONE RADIO FM REPRODUCE MICRO SD BATERIA RECARGABLE, NEGRA</t>
  </si>
  <si>
    <t>SPK-1201</t>
  </si>
  <si>
    <t>TZ15PCAUD</t>
  </si>
  <si>
    <t>AUDIFONO DE DIADEMA MULTIMEDIA TECH ZONE CON MICROFONO NEGRO CON ROJO</t>
  </si>
  <si>
    <t>NIC-1866</t>
  </si>
  <si>
    <t>TEF1008P</t>
  </si>
  <si>
    <t>TENDA</t>
  </si>
  <si>
    <t>SWITCH TENDA 8 PUERTOS 10/100 (4 PUERTOS POE 802.3 AT/AF), DESKTOP</t>
  </si>
  <si>
    <t>NIC-1867</t>
  </si>
  <si>
    <t>S16</t>
  </si>
  <si>
    <t>SWITCH TENDA 16 PUERTOS 10/100, DESKTOP</t>
  </si>
  <si>
    <t>NIC-1868</t>
  </si>
  <si>
    <t>D301</t>
  </si>
  <si>
    <t>MODEM ROUTER ADSL2+ TENDA WIRELESS 802.11 B/G/N 300MBPS, 2 ANTENAS EXTERNAS, 1P RJ11, 3P LAN RJ45</t>
  </si>
  <si>
    <t>NIC-1869</t>
  </si>
  <si>
    <t>D151</t>
  </si>
  <si>
    <t>MODEM ROUTER ADSL2 TENDA WIRELESS 802.11 B/G/N 150MBPS, 1P RJ11, 4P LAN 10/100</t>
  </si>
  <si>
    <t>NIC-1870</t>
  </si>
  <si>
    <t>S108</t>
  </si>
  <si>
    <t>SWITCH TENDA 8 PUERTOS 10/100, DESKTOP, PLUG AND PLAY</t>
  </si>
  <si>
    <t>NIC-1871</t>
  </si>
  <si>
    <t>A301</t>
  </si>
  <si>
    <t>REPETIDOR TENDA WIRELESS EXTEND, 802.11 B/G/N 300MBPS, 2 ANTENAS EXTERNAS</t>
  </si>
  <si>
    <t>NIC-1872</t>
  </si>
  <si>
    <t>W311M</t>
  </si>
  <si>
    <t>TARJETA DE RED USB 2.0 TENDA NANO WIRELESS 802.11 B/G/N, 150MBPS</t>
  </si>
  <si>
    <t>NIC-1873</t>
  </si>
  <si>
    <t>AH302</t>
  </si>
  <si>
    <t>REPETIDOR TENDA FUNCION AP, 802.11 B/G/N 300MBPS, 2 ANTENAS EXTERNAS 5DBI</t>
  </si>
  <si>
    <t>NIC-1874</t>
  </si>
  <si>
    <t>W322UA</t>
  </si>
  <si>
    <t>TARJETA DE RED USB 2.0 TENDA WIRELESS 802.11 B/G/N, 2 ANTENAS 2DBI, 300MBPS</t>
  </si>
  <si>
    <t>NIC-1875</t>
  </si>
  <si>
    <t>N150</t>
  </si>
  <si>
    <t>ROUTER TENDA 802.11N 150MBPS, 1P WAN 10/100 3 PUERTOS LAN 10/100, 1 ANTENA EXTERIOR</t>
  </si>
  <si>
    <t>NIC-1876</t>
  </si>
  <si>
    <t>FH303</t>
  </si>
  <si>
    <t>ROUTER TENDA N300, 802.11 B/G/N, 1P WAN 10/100 3P LAN 10/100, 3 ANTENAS EXTERNAS 5DBI</t>
  </si>
  <si>
    <t>NIC-1877</t>
  </si>
  <si>
    <t>UH150</t>
  </si>
  <si>
    <t>TARJETA DE RED USB TENDA WIRELESS HIGH POWER, 802.11 B/G/N, 150MBPS, ANTENA EXTERNA DE 5DBI, 500MW</t>
  </si>
  <si>
    <t>NIC-1878</t>
  </si>
  <si>
    <t>N301</t>
  </si>
  <si>
    <t>ROUTER TENDA 802.11N 300MBPS, 1P WAN 10/100 3P LAN 10/100, 2 ANTENAS EXTERNAS 5DBI</t>
  </si>
  <si>
    <t>NIC-1879</t>
  </si>
  <si>
    <t>W311MI</t>
  </si>
  <si>
    <t>TARJETA DE RED USB 2.0 TENDA WIRELESS 802.11 B/G/N 150MBPS</t>
  </si>
  <si>
    <t>NIC-1880</t>
  </si>
  <si>
    <t>FH1202</t>
  </si>
  <si>
    <t>ROUTER TENDA WIRELESS AC1200 802.11 A/B/G/N, 1P WAN GE, 3P LAN GE, DUAL-BAND, 5 ANTENAS EXTERNAS</t>
  </si>
  <si>
    <t>NIC-1881</t>
  </si>
  <si>
    <t>G1008D</t>
  </si>
  <si>
    <t>SWTICH TENDA 8 PUERTOS 10/100/1000, DESKTOP</t>
  </si>
  <si>
    <t>TEL-44</t>
  </si>
  <si>
    <t>TH-100</t>
  </si>
  <si>
    <t>TH</t>
  </si>
  <si>
    <t>TELEFONO TH HOTELERO HT-100 ALAMBRICO</t>
  </si>
  <si>
    <t>HD-1000</t>
  </si>
  <si>
    <t>HDWD110XZSTA</t>
  </si>
  <si>
    <t>DISCO DURO TOSHIBA 3.5 1TB SATA 6GB/S 64MB 7200 RPM</t>
  </si>
  <si>
    <t>DISCO DURO TOSHIBA 2.5 1TB SATA 3.0GB/S 8MB 5400 RPM P/NOTEBOOK</t>
  </si>
  <si>
    <t>HD-842</t>
  </si>
  <si>
    <t>HDTC710XK3A1</t>
  </si>
  <si>
    <t>DD EXT 1TB TOSHIBA CANVIO CONNECT 3.0 PORTABLE HARD DRIVE CON ACCESO REMOTO MEDIANTE INTERNET NEGRO</t>
  </si>
  <si>
    <t>DISCO DE ESTADO SOLIDO SSD 2.5IN 128GB/SATA 3.0/6 GB/S SERIES Q</t>
  </si>
  <si>
    <t>HD-956</t>
  </si>
  <si>
    <t>HDTB320XK3CA</t>
  </si>
  <si>
    <t>DD EXT 2 TB TOSHIBA 5400 RPM / 2.5IN / USB 3.0- 2.0 / CANVIO NEGRO</t>
  </si>
  <si>
    <t>HD-973</t>
  </si>
  <si>
    <t>HDTC820XK3C1</t>
  </si>
  <si>
    <t>DD EXT 2TB TOSHIBA CANVIO CONNECT II 3.0 CON ACCESO REMOTO MEDIANTE INTERNET (NEGRO)</t>
  </si>
  <si>
    <t>HD-974</t>
  </si>
  <si>
    <t>HDTC820XC3C1</t>
  </si>
  <si>
    <t>DD EXT 2TB TOSHIBA CANVIO CONNECT II 3.0 CON ACCESO REMOTO MEDIANTE INTERNET (ORO)</t>
  </si>
  <si>
    <t>HD-975</t>
  </si>
  <si>
    <t>HDTC820XR3C1</t>
  </si>
  <si>
    <t>DD EXT 2TB TOSHIBA CANVIO CONNECT II 3.0 CON ACCESO REMOTO MEDIANTE INTERNET (ROJO)</t>
  </si>
  <si>
    <t>HD-995</t>
  </si>
  <si>
    <t>HDTB330XK3CA</t>
  </si>
  <si>
    <t>DD EXT 3 TB TOSHIBA 5400 RPM / 2.5IN / USB 3.0- 2.0 / CANVIO NEGRO</t>
  </si>
  <si>
    <t>HD-996</t>
  </si>
  <si>
    <t>HDTC810XC3A1</t>
  </si>
  <si>
    <t>DD EXT 1TB TOSHIBA CANVIO CONNECT II 3.0 CON ACCESO REMOTO MEDIANTE INTERNET (ORO)</t>
  </si>
  <si>
    <t>HD-997</t>
  </si>
  <si>
    <t>HDTC810XR3A1</t>
  </si>
  <si>
    <t>DD EXT 1TB TOSHIBA CANVIO CONNECT II 3.0 CON ACCESO REMOTO MEDIANTE INTERNET (ROJO)</t>
  </si>
  <si>
    <t>HD-998</t>
  </si>
  <si>
    <t>HDTC810XK3A1</t>
  </si>
  <si>
    <t>DD EXT 1TB TOSHIBA CANVIO CONNECT II 3.0 CON ACCESO REMOTO MEDIANTE INTERNET (NEGRO)</t>
  </si>
  <si>
    <t>HD-999</t>
  </si>
  <si>
    <t>HDWD105XZSTA</t>
  </si>
  <si>
    <t>DISCO DURO TOSHIBA 3.5 500GB SATA 6GB/S 64MB 7200 RPM</t>
  </si>
  <si>
    <t>NOT-3205</t>
  </si>
  <si>
    <t>L55W-C5202S</t>
  </si>
  <si>
    <t>2 EN 1 SATELLITE FUSION CORE I7 5500U 3.0GHZ/ 8GB/ 1TB/ 360/ 15.6 FHD TOUCH/ BT/ WIN 8.1/ ORO SATIN</t>
  </si>
  <si>
    <t>NOT-3206</t>
  </si>
  <si>
    <t>Z30-B3102M</t>
  </si>
  <si>
    <t>PORTEGE CORE I7 5600U 3.2GHZ/ 8GB/ 256GB SSD/ 13.3/ FPR / BT / WIN 7 PRO + UP 8.1 PRO/ COSMO PLATA</t>
  </si>
  <si>
    <t>NOT-3207</t>
  </si>
  <si>
    <t>S55T-C5216S</t>
  </si>
  <si>
    <t>SATELLITE CORE I7 5500U 3.0GHZ/12GB/ 1TB/ 15.6 FHD/ BLU-RAY/ NVIDIA 2GB/ BT/ TOUCH /WIN 8.1/ALUMINIO</t>
  </si>
  <si>
    <t>NOT-3208</t>
  </si>
  <si>
    <t>C55-C5213K</t>
  </si>
  <si>
    <t>SATELLITE CORE I5 5200U 2.7GHZ/ 6GB/ 1TB/ 15.6/ TECLADO NUM/ DVD/ BT/ WIN 7 PRO + UP 8.1 PRO/NEGRO</t>
  </si>
  <si>
    <t>NOT-3213</t>
  </si>
  <si>
    <t>L55-C5211R</t>
  </si>
  <si>
    <t>SATELLITE CORE I5 5200U 2.7GHZ/ 6GB / 1TB / 15.6/ DVD/ BT/ SKULLCANDY/ WINDOWS 8.1 SL/ ROJO SATINADO</t>
  </si>
  <si>
    <t>NOT-3237</t>
  </si>
  <si>
    <t>L55W-C5201S</t>
  </si>
  <si>
    <t>SATELLITE 2 EN 1 FUSION CORE I5 5200U 2.7GHZ/ 8GB/ 750GB/360/15.6 FHD TOUCH/BT/WIN 8.1 SL/ORO SATIN</t>
  </si>
  <si>
    <t>NOT-3257</t>
  </si>
  <si>
    <t>S75-B7261S</t>
  </si>
  <si>
    <t>SATELLITE CORE I7 4720HQ 3.5GHZ /16GB/2TB/17.3 FHD/RADEON 2GB/HARMAN KARDON/BLU-RAY/WIN 8.1/ALUMINIO</t>
  </si>
  <si>
    <t>NOT-3258</t>
  </si>
  <si>
    <t>C55-C5207S</t>
  </si>
  <si>
    <t>SATELLITE CORE I3 4005U 1.70GHZ / 4GB / 750GB/ 15.6/ TEC NUM/ DVD/ BT/ WIN 7 PRO + UP 8.1 PRO/ NEGRO</t>
  </si>
  <si>
    <t>NOT-3296</t>
  </si>
  <si>
    <t>Z40-B4104S</t>
  </si>
  <si>
    <t>TECRA CORE I7 5600U 3.2GHZ/ 8GB/ 500GB SENSOR 3D/ 14/ FPR / BT / WIN 7 PRO + UP 8.1 PRO/ COSMO PLATA</t>
  </si>
  <si>
    <t>NOT-3304</t>
  </si>
  <si>
    <t>L55-C5220S</t>
  </si>
  <si>
    <t>SATELLITE CORE I7 5500U 3.0GHZ/6GB/ 1TB/ 15.6 /BT /DVD / SKULLCANDY/ WIN 7 PRO + UP 8.1 PRO</t>
  </si>
  <si>
    <t>NOT-3516</t>
  </si>
  <si>
    <t>C45-C4322K</t>
  </si>
  <si>
    <t>SATELLITE CORE I3 5005U 2.0GHZ / 4GB / 1TB / 14 / DVD / BT / WINDOWS 10 / NEGRO</t>
  </si>
  <si>
    <t>NOT-3517</t>
  </si>
  <si>
    <t>S55-C5214S</t>
  </si>
  <si>
    <t>SATELLITE CORE I7 5500U 3.0GHZ/12GB/ 1TB/ 15.6 FHD/ BLU-RAY RE/ NVIDIA 2GB/ BT/ HARMAN K/WIN 8.1/ALU</t>
  </si>
  <si>
    <t>NOT-3518</t>
  </si>
  <si>
    <t>C45-C4320K</t>
  </si>
  <si>
    <t>SATELLITE CELERON N3050 2.16GHZ / 2GB / 500GB / 14 / BT / NO DVD / WINDOWS 10 / NEGRA</t>
  </si>
  <si>
    <t>NOT-3519</t>
  </si>
  <si>
    <t>L45W-C4301K</t>
  </si>
  <si>
    <t>SATELLITE 2 EN 1 RADIUS CORE I5 5200U 2.7GHZ/8GB/1TB/14T/TEC ILUMINADO/HARMAN K/ BT/NO DVD/WINDOWS10</t>
  </si>
  <si>
    <t>NOT-3520</t>
  </si>
  <si>
    <t>L55-C5335S</t>
  </si>
  <si>
    <t>SATELLITE CORE I5 5200U 2.7GHZ/ 6GB/ 1TB/ 15.6/ DVD/ NVIDIA 2GB/ SKULLCANDY/ WINDOWS 10/ PLATA</t>
  </si>
  <si>
    <t>RAM-2446</t>
  </si>
  <si>
    <t>PFU008U-1AMY</t>
  </si>
  <si>
    <t>MEMORIA TOSHIBA 8 GB USB 2.0 U201 MINI USB AMARILLA</t>
  </si>
  <si>
    <t>RAM-2447</t>
  </si>
  <si>
    <t>PFU016U-1AML</t>
  </si>
  <si>
    <t>MEMORIA TOSHIBA 16 GB USB 2.0, U201 MINI USB AZUL</t>
  </si>
  <si>
    <t>RAM-2448</t>
  </si>
  <si>
    <t>PFU032U-1AMS</t>
  </si>
  <si>
    <t>MEMORIA TOSHIBA 32 GB USB 2.0, U201 MINI USB GRIS</t>
  </si>
  <si>
    <t>RAM-2475</t>
  </si>
  <si>
    <t>THN-U401S0080U4</t>
  </si>
  <si>
    <t>MEMORIA TOSHIBA 8 GB MINI USB 2.0 U401 METALICA</t>
  </si>
  <si>
    <t>RAM-2476</t>
  </si>
  <si>
    <t>PFU016U-1BRG</t>
  </si>
  <si>
    <t>MEMORIA TOSHIBA 16 GB USB 3.0 U362 TRANSMEMORY RETRACTIL</t>
  </si>
  <si>
    <t>RAM-2477</t>
  </si>
  <si>
    <t>THN-U401S0320U4</t>
  </si>
  <si>
    <t>MEMORIA TOSHIBA 32 GB MINI USB 2.0 U401 METALICA</t>
  </si>
  <si>
    <t>RAM-2478</t>
  </si>
  <si>
    <t>THN-U401S0160U4</t>
  </si>
  <si>
    <t>MEMORIA TOSHIBA 16 GB MINI USB 2.0 U401 METALICA</t>
  </si>
  <si>
    <t>RAM-2479</t>
  </si>
  <si>
    <t>PFU032U-1BRG</t>
  </si>
  <si>
    <t>MEMORIA TOSHIBA 32 GB USB 3.0 U362 TRANSMEMORY RETRACTIL</t>
  </si>
  <si>
    <t>RAM-2480</t>
  </si>
  <si>
    <t>PFU064U-1BRG</t>
  </si>
  <si>
    <t>MEMORIA TOSHIBA 64 GB USB 3.0 U362 TRANSMEMORY RETRACTIL</t>
  </si>
  <si>
    <t>RAM-2481</t>
  </si>
  <si>
    <t>PFU128U-1BDS</t>
  </si>
  <si>
    <t>MEMORIA TOSHIBA 128GB USB 3.0 PROFESIONAL ESCRITURA: 205 MB/S  LECTURA: 222 MB/S--METALICA</t>
  </si>
  <si>
    <t>CONVERTIDOR DE MEDIOS TP-LINK MULTI-MODO GIGA ETHERNET 850NM 0.55KM 1 PUERTO SC +  1 RJ45  1000M</t>
  </si>
  <si>
    <t>HUB USB 3.0 TP-LINK 7 PUERTOS COMPATIBLE CON USB 2.0 Y 1.1</t>
  </si>
  <si>
    <t>CV-504</t>
  </si>
  <si>
    <t>NC200</t>
  </si>
  <si>
    <t>CAMARA CLOUD TP-LINK FIJA INALAMBRICA 300MBPS 0.3 MPIXELES (640 X 480) MICROFONO Y SENSOR SMOS</t>
  </si>
  <si>
    <t>SWITCH TP-LINK 48 PUERTOS ADMINISTRABLE CAPA2 10/100 +2 GIGABIT + 2SFP + 1 CONSOLA</t>
  </si>
  <si>
    <t>ROUTER TP-LINK 4 PTS INALAMBRICO 802.11N/G/B 300MBPS ADSL2+ MODEM 2 ANT DESMONTABLES 3DBI</t>
  </si>
  <si>
    <t>ROUTER TP-LINK 4 PUERTOS GIGA WIRELESS 802.11N/G/B 300MBPS ADSL2+ MODEM ANTENAS DESMONTABLES 5DBI</t>
  </si>
  <si>
    <t>ROUTER INALAMBRICO TP-LINK ROMPEMUROS 300 MBPS 802.11N/G/B POTENCIA DE TRANSMISION HASTA 1000MW</t>
  </si>
  <si>
    <t>ROUTER INALAMBRICO TP-LINK WIRELESS N 150MBPS 802.11N/G/B 1WAN/LAN 1 LAN 1 USB ANTENA INTERNA</t>
  </si>
  <si>
    <t>ACCESS POINT TP-LINK INALAMBRICO CPE PARA EXTERIORES 802.11A/N 300MBPS ANTENA DIRECCIONAL 5GHZ 13DBI</t>
  </si>
  <si>
    <t>TARJETA DE RED USB INALAMBRICA TP-LINK 150 MBPS 802.11N/G/B CHIPSET MEDIATEK ANTENA INTERNA</t>
  </si>
  <si>
    <t>ROUTER TP-LINK INALAMBRICO ADSL2+ 802.11AC/N/A/G/B AC1750 1RJ11 + 1RJ45 LAN/WAN + 3 LAN GIGABIT</t>
  </si>
  <si>
    <t>TARJETA DE RED USB INALAMBRICA TP-LINK 802.11AC/A/N/G/B 433MBPS(5GHZ) 150MBPS(2.4GHZ) ANTENA 3DBI</t>
  </si>
  <si>
    <t>NIC-1902</t>
  </si>
  <si>
    <t>T3700G-28TQ</t>
  </si>
  <si>
    <t>SWITCH ADMINISTRABLE TP-LINK CAPA 3 APILABLE  24 PUERTOS RJ45 GIGABIT  +  4 SLOTS SFP HASTA 10G</t>
  </si>
  <si>
    <t>NIC-1921</t>
  </si>
  <si>
    <t>EAP110</t>
  </si>
  <si>
    <t>ACCESS POINT INALAMBRICO TP-LINK 300MBPS 1RJ45 POE PASIVO MONTAJE EN TECHO ANTENAS INTERNAS 2X3DBI</t>
  </si>
  <si>
    <t>NIC-1954</t>
  </si>
  <si>
    <t>ARCHER T9E</t>
  </si>
  <si>
    <t>TARJETA DE RED PCI EXPRESS INALAMBRICA TP-LINK AC1900 5GHZ(1300MB) / 2.4GHZ(600MB) 3ANT DESMONTABLES</t>
  </si>
  <si>
    <t>NIC-2011</t>
  </si>
  <si>
    <t>EAP220</t>
  </si>
  <si>
    <t xml:space="preserve">ACCESS POINT INALAMBRICO TP-LINK 802.11A/N/G/B 300MBPS 2.4GHZ Y 5GHZ 1 RJ45 GIGABIT POE 802.3AF </t>
  </si>
  <si>
    <t>SWITCH TP-LINK 5 PUERTOS 10/100 MBPS PARA ESCRITORIO AUTO MDI/MDIX HALF Y FULL DUPLEX</t>
  </si>
  <si>
    <t>SWITCH TP-LINK 8 PUERTOS 10/100 MBPS PARA ESCRITORIO AUTO MDI/MDIX HALF Y FULL DUPLEX</t>
  </si>
  <si>
    <t>ACCESS POINT INALAMBRICO/WIRELESS TP-LINK 802.11N/G/B 150MBPS ANTENA DESM 5DBI POE PASIVO HASTA 30M</t>
  </si>
  <si>
    <t>ACCESS POINT INALAMBRICO TP-LINK 802.11 N/G/B 300 MBPS 3 ANTENAS DESM 4DBI POE PASIVO 30M</t>
  </si>
  <si>
    <t>TARJETA DE RED USB INALAMBRICA TP-LINK 150 MBPS 802.11N/G/B ANTENA DESMONTABLE 5DBI 1 WATT</t>
  </si>
  <si>
    <t>PORTA HDD/SSD TRANSCEND ENCLOSURE 2.5 SATA USB 3.0</t>
  </si>
  <si>
    <t>HD-1040</t>
  </si>
  <si>
    <t>TS2TSJ25M3</t>
  </si>
  <si>
    <t>DD EXT 2 TB SATA TRANSCEND STOREJET 25M3 2.5 USB 3.0 GRIS ESPESOR 9.5MM ANTIGOLPES GRADO MILITAR</t>
  </si>
  <si>
    <t>HD-1041</t>
  </si>
  <si>
    <t>TS2TSJ25H3P</t>
  </si>
  <si>
    <t>DD EXT 2 TB SATA TRANSCEND STOREJET 25H3P 2.5 USB 3.0 MORADO ESPESOR 8MM ANTIGOLPES GRADO MILITAR</t>
  </si>
  <si>
    <t>DD EXT 1 TB TRANSCEND 2.5 STOREJET 25M3 USB 3.0 ANTIGOLPES GRADO MILITAR GRIS</t>
  </si>
  <si>
    <t>DD EXT 1 TB TRANSCEND 2.5 STOREJET 25H3P USB 3.0 ANTIGOLPES GRADO MILITAR MORADO</t>
  </si>
  <si>
    <t>HD-846</t>
  </si>
  <si>
    <t>TS2TSJ25H3B</t>
  </si>
  <si>
    <t>DD EXT 2TB TRANSCEND STOREJET 25H3B 2.5 USB 3.0 AZUL 8MM ANTIGOLPES GRADO MILITAR</t>
  </si>
  <si>
    <t>HD-937</t>
  </si>
  <si>
    <t>TS256GSSD370S</t>
  </si>
  <si>
    <t xml:space="preserve">DISCO DE ESTADO SOLIDO SSD TRANSCEND SSD370 256GB SATA3 7MM LECT. 560MBS/ESCR. 460MBS C/BRACKET 3.5 </t>
  </si>
  <si>
    <t>HD-939</t>
  </si>
  <si>
    <t>TS512GSSD370S</t>
  </si>
  <si>
    <t xml:space="preserve">DISCO DE ESTADO SOLIDO SSD TRANSCEND SSD370 512GB SATA3 7MM LECT. 560MBS/ESCR. 460MBS C/BRACKET 3.5 </t>
  </si>
  <si>
    <t>HD-940</t>
  </si>
  <si>
    <t>TS1TSSD370S</t>
  </si>
  <si>
    <t xml:space="preserve">DISCO DE ESTADO SOLIDO SSD TRANSCEND SSD370 1TB SATA3 7MM LECT. 560MBS/ESCR. 460MBS C/BRACKET 3.5 </t>
  </si>
  <si>
    <t>HD-941</t>
  </si>
  <si>
    <t>TS128GSSD370S</t>
  </si>
  <si>
    <t xml:space="preserve">DISCO DE ESTADO SOLIDO SSD TRANSCEND SSD370 128GB SATA3 7MM LECT. 560MBS/ESCR. 460MBS C/BRACKET 3.5 </t>
  </si>
  <si>
    <t>MEMORIA TRANSCEND 8GB USB 2.0 JETFLASH F500 NEGRO</t>
  </si>
  <si>
    <t>MEMORIA TRANSCEND 8GB USB2.0 JETFLASH F300 NEGRO</t>
  </si>
  <si>
    <t>MEMORIA TRANSCEND SD 8GB (CLASE 4)</t>
  </si>
  <si>
    <t>MEMORIA TRANSCEND SD 8GB (CLASE 10)</t>
  </si>
  <si>
    <t>MEMORIA TRANSCEND SD 16GB (CLASE 10)</t>
  </si>
  <si>
    <t>RAM-1543</t>
  </si>
  <si>
    <t>TS32GSDHC10</t>
  </si>
  <si>
    <t>MEMORIA TRANSCEND SD HC 32GB (CLASE 10)</t>
  </si>
  <si>
    <t>MEMORIA TRANSCEND UDIMM DDR3 2GB 1333MHZ</t>
  </si>
  <si>
    <t>MEMORIA TRANSCEND MICRO SD 4 GB C/ADAPTADOR (CLASE 4)</t>
  </si>
  <si>
    <t>MEMORIA TRANSCEND 16GB USB 2.0 JETFLASH F300 NEGRO</t>
  </si>
  <si>
    <t>RAM-2017</t>
  </si>
  <si>
    <t>TS16GUSDHC10</t>
  </si>
  <si>
    <t>MEMORIA TRANSCEND MICRO SDHC 16 GB CLASE 10 C/ADAPTADOR</t>
  </si>
  <si>
    <t>MEMORIA TRANSCEND MICRO SD 8 GB C/ADAPTADOR (CLASE 4)</t>
  </si>
  <si>
    <t>MEMORIA TRANSCEND 16GB USB 2.0 JETFLASH F500 NEGRO</t>
  </si>
  <si>
    <t>MEMORIA TRANSCEND MICRO SD 32 GB C/ADAPTADOR (CLASE 10)</t>
  </si>
  <si>
    <t>MEMORIA TRANSCEND SODIMM DDR3L 4GB 1600MHZ</t>
  </si>
  <si>
    <t>MEMORIA TRANSCEND SODIMM DDR3L 8GB 1600MHZ</t>
  </si>
  <si>
    <t>MEMORIA TRANSCEND UDIMM DDR3 4GB 1600MHZ</t>
  </si>
  <si>
    <t>RAM-2414</t>
  </si>
  <si>
    <t>TS1GSK64V6H</t>
  </si>
  <si>
    <t>MEMORIA TRANSCEND SODIMM DDR3 8GB 1600MHZ</t>
  </si>
  <si>
    <t>RAM-2484</t>
  </si>
  <si>
    <t>TS1GLK64V6H</t>
  </si>
  <si>
    <t xml:space="preserve">MEMORIA TRANSCEND UDIMM DDR3 8GB PC3-12800 1600MHZ </t>
  </si>
  <si>
    <t>RAM-2485</t>
  </si>
  <si>
    <t>TS32GUSDHC4</t>
  </si>
  <si>
    <t>MEMORIA TRANSCEND MICRO SDHC 32GB CLASE 4 C/ADAPTADOR</t>
  </si>
  <si>
    <t>CONVERTIDOR DE FIBRA TRENDNET TFC-110MST ST MULTIMODO/HASTA 2KM/100B-TX A 100B-FX</t>
  </si>
  <si>
    <t>PROBADOR DE CABLE TRENDNET TC-NT2 ETHERNET, USB Y BNC</t>
  </si>
  <si>
    <t>PROBADOR DE TONOS E INDUCTOR AMPLIFICADO TRENDNET TC-TP1</t>
  </si>
  <si>
    <t>CONVERTIDOR DE FIBRA TRENDNET TFC-110MSC SC MULTIMODO HASTA 2KM/100B-TX A 100B-FX</t>
  </si>
  <si>
    <t>AC-1886</t>
  </si>
  <si>
    <t>TC-P24C5E</t>
  </si>
  <si>
    <t>PANEL DE PARCHEO TRENDNET SIN BLINDAR CAT5/5E DE 24 PUERTOS</t>
  </si>
  <si>
    <t>AC-1994</t>
  </si>
  <si>
    <t>TFC-1000MSC</t>
  </si>
  <si>
    <t>CONVERTIDOR DE FIBRA TRENDNET TFC-1000MSC SC MULTIMODO HASTA 550M/1000B-T A 1000B-LX</t>
  </si>
  <si>
    <t>HERRAMIENTA PONCHADORA TRENDENT TC-PDT CON TIPO 110/CUCHILLA KRONE</t>
  </si>
  <si>
    <t>MODULO TRENDNET TEG-MGBSX MINI-GBIC SX MULTIMODO/ HASTA 550M</t>
  </si>
  <si>
    <t>CONVERTIDOR DE FIBRA TRENDNET TFC-1000S20 SC MONOMODO/HASTA 20KM/1000BASE-T A 1000BASE-LX</t>
  </si>
  <si>
    <t>INYECTOR DE CORRIENTE TRENDNET TPE-113GI POE GIGABIT</t>
  </si>
  <si>
    <t>BLUETOOTH TRENDNET TBW-107UB MICRO USB2.0/BLUETOOTH 4.0 CLASE II</t>
  </si>
  <si>
    <t>KVM SWITCH TRENDNET TK-407K USB/VGA/4 PUERTOS (INCLUYE CABLES DESMONTABLES DE 1.2 M)</t>
  </si>
  <si>
    <t>KVM SWITCH TRENDNET TK-803R USB/PS2/MONTAJE RACK/8 PUERTOS/NO INCLUYE CABLES</t>
  </si>
  <si>
    <t>AC-3318</t>
  </si>
  <si>
    <t>TC-P24C6</t>
  </si>
  <si>
    <t>PANEL DE PARCHEO TRENDNET TC-P24C6 SIN BLINDAR 24 PUERTOS/CATEGORIA 6</t>
  </si>
  <si>
    <t>KVM SWITCH TRENDNET TK-217I USB/VGA DE 2 PUERTOS (INCLUYE CABLES  FIJOS DE 77 CM)</t>
  </si>
  <si>
    <t>AC-3694</t>
  </si>
  <si>
    <t>TC-CT68</t>
  </si>
  <si>
    <t>PINZA PARA CRIMPEAR TRENDNET 8P/RJ45 Y 6P/RJ12, RJ11</t>
  </si>
  <si>
    <t>INYECTOR DE CORRIENTE TRENDNET TPE-115GI POE+ GIGABIT</t>
  </si>
  <si>
    <t>CONVERTIDOR DE FIBRA TRENDNET TFC-110S20D3 MONOMODO/HASTA 20KM/10BASE-T/100BASE-TX/100BASE-FX</t>
  </si>
  <si>
    <t>CONVERTIDOR DE FIBRA TRENDNET TFC-110S20D5 MONOMODO/ HASTA 20KM/10BASE-T/100BASE-TX/100BASE-FX</t>
  </si>
  <si>
    <t>KVM TRENDENT TK-V401S REPETIDOR DE VIDEO VGA/4 PUERTOS</t>
  </si>
  <si>
    <t>MINI HUB TRENDNET TU3-H4E 4 PTOS USB 3.0/CABLE CORTO</t>
  </si>
  <si>
    <t>SOPORTE TRENDNET TV-HW400 MONTAJE EN PARED PARA CAMARA TV-IP450PI /INTERIOR-EXTERIOR</t>
  </si>
  <si>
    <t>KIT ANTENA TRENDNET TEW-AO57 EXTERIOR OMNIDIRECCIONAL BANDA DUAL 5-7DBI/CONECTOR N HEMBRA</t>
  </si>
  <si>
    <t>AC-4274</t>
  </si>
  <si>
    <t>TE100-MGBFX</t>
  </si>
  <si>
    <t xml:space="preserve">MODULO TRENDNET TE100-MGBFX MINI-GBIC  LC MULTI-MODO </t>
  </si>
  <si>
    <t>AC-4411</t>
  </si>
  <si>
    <t>TK-215I</t>
  </si>
  <si>
    <t>KVM SWITCH TRENDNET TK-215I USB/HDMI DE 2 PUERTOS (INCLUYE CABLES FIJOS)</t>
  </si>
  <si>
    <t>AC-4592</t>
  </si>
  <si>
    <t>TK-804R</t>
  </si>
  <si>
    <t>KVM SWITCH TRENDNET TK-804R USB/PS2/MONTAJE RACK/8 PUERTOS/NO INCLUYE CABLES</t>
  </si>
  <si>
    <t>AC-4619</t>
  </si>
  <si>
    <t>TV-HP400</t>
  </si>
  <si>
    <t>SOPORTE TRENDNET TV-HW400 MONTAJE EN POSTE PARA CAMARA TV-IP450PI /INTERIOR-EXTERIOR</t>
  </si>
  <si>
    <t>KIT ADAPTADOR POWER LINE TRENDNET TPL-406E2K ETHERNET/500 MBPS/HASTA 300M</t>
  </si>
  <si>
    <t>KIT ADAPTADOR POWER LINE TRENDNET TPL-410APK ETHERNET/INALAMBRICO N (TPL-406E + TPL-410AP)</t>
  </si>
  <si>
    <t>ADAPTADOR POWER LINE TRENDENET TPL-410AP INALAMBRICO N/500 AV HASTA 300M</t>
  </si>
  <si>
    <t>ADAPTADOR DE CORRIENTE TRENDNET 12VDC1A  12V 1A</t>
  </si>
  <si>
    <t>CABLE TRENDNET TK-CU06 PARA KVM USB/VGA KVM 6 PIES (1.83 MTS)</t>
  </si>
  <si>
    <t>CB-217</t>
  </si>
  <si>
    <t>TK-CU15</t>
  </si>
  <si>
    <t>CABLE KVM USB/VGA DE 15 PIES TRENDNET</t>
  </si>
  <si>
    <t>CABLE TRENDNET TK-CU10 PARA KVM USB/VGA 10 PIES (3.05 MTS)</t>
  </si>
  <si>
    <t>CAMARA IP CLOUD TRENDNET TV-IP762IC ALAMBRICA/INALAMBRICA/INTERIOR/DIA/NOCHE(HASTA5MTS)/FIJA/HD</t>
  </si>
  <si>
    <t>CAMARA IP TRENDNET TV-IP310PI ALAMBRICA-POE/EXTERIOR/DIA/NOCHE(HASTA 30MTS)/FIJA/3MP-FULL HD</t>
  </si>
  <si>
    <t>CAMARA IP TRENDNET TV-IP311PI ALAMBRICA-POE/EXTERIOR/DIA-NOCHE(HASTA 25MTS)/FIJA/3MP-FULL-HD/DOMO</t>
  </si>
  <si>
    <t>CAMARA IP CLOUD TRENDNET TV-IP862IC ALAMBRICA/INALAMBRICA/INTERIOR/DIA/NOCHE(HASTA7.5MTS)/MOV/HD</t>
  </si>
  <si>
    <t>CAMARA IP TRENDNET TV-IP450PI POE/EXTERIOR/DIA-NOCHE(HASTA 100MTS)/MOVIMIENTO360?/1.3MP-HD/AUDIO</t>
  </si>
  <si>
    <t>CAMARA IP TRENDNET TV-IP320PI ALAMBRICA-POE/EXTERIOR/DIA-NOCHE(HASTA 30MTS)/FIJA/1.3MP-HD</t>
  </si>
  <si>
    <t>CAMARA IP TRENDNET TV-IP343PI POE EXTERIOR/2MP-FULL HD/DIA-NOCHE-25MTS</t>
  </si>
  <si>
    <t>DVR-56</t>
  </si>
  <si>
    <t>TV-NVR104K</t>
  </si>
  <si>
    <t>KIT NVR TRENDNET POE HD DE 4 CANALES/NVR CON HD 1TB/ 2CAMRA POE HD EXTERIOR 1.3MP</t>
  </si>
  <si>
    <t>FAX MODEM TRENDNET TFM-561U USB 2.0/RJ11/VELOCIDAD HASTA 56KBPS</t>
  </si>
  <si>
    <t>SWITCH POE TRENDNET TPE-224WS 24 PUERTOS POE 10/100 MBPS/4GIGABIT/4POE+/2 RANURA SFP/ADMINISTRABLE</t>
  </si>
  <si>
    <t>ACCESS POINT TRENDNET TEW-653AP 1PUERTO ETHERNET-POE/INALAMBRICO N300/ANTENA INTERNA-4DBI</t>
  </si>
  <si>
    <t>SWITCH TRENDNET TEG-240WS 24 PUERTOS GIGABIT/4 RANURAS SFP/ADMINISTRABLE</t>
  </si>
  <si>
    <t>PRINT SERVER MULTIFUNCION TRENDNET TE100-MFP1 1 PUERTO USB2.0/1 PUERTO ETHERNET</t>
  </si>
  <si>
    <t>PRINT SERVER MULTIFUNCION TRENDNET TEW-MFP1 1 PUERTO USB 2.0/INALAMBRICO N/ANTENA EXTERNA 2DBI</t>
  </si>
  <si>
    <t>ROUTER TRENDNET TEW-731BR 1PUERTO ETHERNET/INALAMBRICO N A 300MBPS/2 ANTENA EXTERNA 2DBI</t>
  </si>
  <si>
    <t>ACCESS POINT TRENDNET TEW-715APO 1PUERTO ETHERNET/INALAMBRICO N150/EXTERIORES/ANTENA DIRECCIONAL8DBI</t>
  </si>
  <si>
    <t>ROUTER TRENDNET TEW-812DRU GIGABIT/INALAMBRICO BANDA DUAL AC1750 (BANDA AC 300 + N450MBPS)/USB 3.0</t>
  </si>
  <si>
    <t>REPETIDOR Y EXTENSOR TRENDNET TEW-737HRE INALAMBRICO N A 300MBPS/ANTENA INTERNA 2DBI</t>
  </si>
  <si>
    <t>SWITCH POE TRENDNET TPE-1620WS POE+ 16 PUERTOS GIGABIT/2 RANURAS SFP/ADMINISTRABLE</t>
  </si>
  <si>
    <t>SWITCH POE TRENDNET TPE-1020WS POE+ 8 PUERTOS GIGABIT/2 PUERTOS GIGABIT/2 RANURAS SFP/ADMINISTRABLE</t>
  </si>
  <si>
    <t>SWITCH TRENDNET TEG-S81G 8 PUERTOS GIGABIT/NO ADMINISTRABLE</t>
  </si>
  <si>
    <t>ACCESS POINT TRENDNET TEW-753DAP POE INALAMBRICO N A 600 MBPS BANDA DUAL(2.4 + 5 GHZ HASTA 300 MBPS)</t>
  </si>
  <si>
    <t>SWITCH POE TRENDNET TPE-TG44G 4 PTS GIGABIT POE/POE+ Y 4 PTOS GIGABIT</t>
  </si>
  <si>
    <t xml:space="preserve">SWITCH POE TRENDNET TPE-T160H 16 PUERTOS POE+ A 10/100 MBPS </t>
  </si>
  <si>
    <t>SWITCH POE TRENDNET TPE-T80H 8 PUERTOS POE+ A 10/100 MBPS</t>
  </si>
  <si>
    <t>TEW-813DRU</t>
  </si>
  <si>
    <t>ROUTER TRENDENT TEW-813DRU GIGABIT/INALAMBRICO/USB2.0X1/BANDA DUAL AC1200 (867MBPS + N 300 MBPS)</t>
  </si>
  <si>
    <t>SWITCH POE TRENDNET TPE-4840WS 48 PUERTOS(12 POE+,12 POE GIGABIT,24 GIGABIT,4PTOS SFP)/ADMINISTRABLE</t>
  </si>
  <si>
    <t>ROUTER TRENDENT TEW-752DRU GIGABIT/INALAMBRICO/USB2.0X1/BANDA DUAL N600</t>
  </si>
  <si>
    <t>KIT TRENDNET TEW-853KIT ROUTER GIGABIT + TARJETA USB DUAL BAND AC1200 (TEW-813DRU + TEW-805UB)</t>
  </si>
  <si>
    <t>SWITCH POE TRENDNET TPE-T80 8 PUERTOS POE+ A 10/100 MBPS</t>
  </si>
  <si>
    <t>NIC-1886</t>
  </si>
  <si>
    <t>TPE-2840WS</t>
  </si>
  <si>
    <t>SWITCH TRENDNET POE WEBSMART 24 PUERTOS 10/100/1000 MBPS/4GIGABIT</t>
  </si>
  <si>
    <t>TARJETA DE RED USB TRENDNET TEW-624UB INALAMBRICA N 300 MBPS</t>
  </si>
  <si>
    <t>ACCESS POINT TRENDNET TEW-638APB 1PUERTO ETHERNET/INALAMBRICO N 300 MBPS (COBERTURA INTERIOR 100MTS)</t>
  </si>
  <si>
    <t>SWITCH TRENDNET TE100-S24G 24 PUERTOS 10/100 (ETHERNET)/NO ADMINISTRABLE</t>
  </si>
  <si>
    <t>NIC-688</t>
  </si>
  <si>
    <t>TEG-S80G</t>
  </si>
  <si>
    <t>SWITCH ECOLOGICO TRENDNET 8 PTOS 10/100/1000</t>
  </si>
  <si>
    <t>SWITCH TRENDNET TEG-424WS 24 PUERTOS 10/100/4 PUERTOS GIGABIT/2 RANURAS SFP/ADMINISTRABLE</t>
  </si>
  <si>
    <t>MINI SWITCH TRENDNET TE100-S5 5 PUERTOS 10/100 MBPS/NO ADMINISTRABLE</t>
  </si>
  <si>
    <t>NIC-693</t>
  </si>
  <si>
    <t>TE100-S8</t>
  </si>
  <si>
    <t>MINI SWITCH TRENDNET 8 PUERTOS 10/100 MBPS</t>
  </si>
  <si>
    <t>SWITCH TRENDNET TEG-160WS 16 PUERTOS GIGABIT/2 RANURAS SFP/ADMINISTRABLE</t>
  </si>
  <si>
    <t>SWITCH TRENDNET TEG-2248WS 48 PUERTOS 10/100/4 GIGABIT/2 RANURAS SFP</t>
  </si>
  <si>
    <t>KVM SWITCH TRENDNET TK-207K USB/VGA DE 2 PUERTOS (INCLUYE CABLES DESMONTABLES DE 1.2MTS)</t>
  </si>
  <si>
    <t>SWITCH POE TRENDNET TPE-S44 4 PUERTOS POE Y 4 PUERTOS 10/100 MBPS</t>
  </si>
  <si>
    <t>MODEM ROUTER TRENDNET TEW-658BRM INALAMBRICO N 300MBPS/ADSL2/2+, 4 PUERTO ETHERNET/2 ANTENAS DE 2DBI</t>
  </si>
  <si>
    <t>SWITCH TRENDENT TEG-448WS 48 PUERTOS GIGABIT/4 RANURAS SFP</t>
  </si>
  <si>
    <t>AC-1023</t>
  </si>
  <si>
    <t>B020-008-17</t>
  </si>
  <si>
    <t>SWITCH KVM TRIPP-LITE 8 PUERTOS NET LCD 17 RACKMOUNT</t>
  </si>
  <si>
    <t>AC-1230</t>
  </si>
  <si>
    <t>SR2POST</t>
  </si>
  <si>
    <t>RACK TRIPP-LITE CON 2 POSTES 45U NEGRO</t>
  </si>
  <si>
    <t>SUPRESOR DE PICOS TRIPP-LITE CON 6 CONTACTOS 790 JOULES TLP604</t>
  </si>
  <si>
    <t>SUPRESOR DE PICOS TRIPP-LITE CON 6 CONT. C/PROT.FM 790 JOULES TLP604TEL</t>
  </si>
  <si>
    <t>SUPRESOR DE SOBRETENSIONES TRIPP-LITE CON 7 CONTACTOS, 1080 JOULES STRIKER</t>
  </si>
  <si>
    <t>AC-1882</t>
  </si>
  <si>
    <t>2POSTRMKITWM</t>
  </si>
  <si>
    <t>KIT TRIPP-LITE UNIVERSAL 2 PUESTOS PARA MONTAR EN RACK</t>
  </si>
  <si>
    <t>AC-4243</t>
  </si>
  <si>
    <t>TRAVELER100BT</t>
  </si>
  <si>
    <t>SUPRESOR TRIPP-LITE CON 2 CONTACTOS 1050 JOULES, P/ LINEA MODEM/FAX/ETHERNET TRAVELER100BT</t>
  </si>
  <si>
    <t>AC-4416</t>
  </si>
  <si>
    <t>CS32USB</t>
  </si>
  <si>
    <t>CENTRO DE CARGA SIMULTANEA TRIPP-LITE CS32USB PARA DISPOSITIVOS (TABLET) CON 32 PUERTOS USB, NEGRO</t>
  </si>
  <si>
    <t>AC-4603</t>
  </si>
  <si>
    <t>UPSHDEARKIT</t>
  </si>
  <si>
    <t>KIT TRIPP-LITE DE OREJAS DE INSTALACION FRONTAL EN  2 POSTES</t>
  </si>
  <si>
    <t>AC-4607</t>
  </si>
  <si>
    <t>SR2POST13</t>
  </si>
  <si>
    <t>SMART RACK TRIPP-LITE DE MARCO ABIERTO DE 2 POSTES 13U NEGRO</t>
  </si>
  <si>
    <t>AC-4626</t>
  </si>
  <si>
    <t>CS48USB</t>
  </si>
  <si>
    <t>CENTRO DE CARGA SIMULTANEA TRIPP-LITE CS48USB PARA DISPOSITIVOS (TABLET) CON 48 PUERTOS USB (NEGRO)</t>
  </si>
  <si>
    <t>AC-4631</t>
  </si>
  <si>
    <t>SRCOOLNET</t>
  </si>
  <si>
    <t>MODULO DE TARJETA SNMP/WEB TRIPP-LITE PARA ADMINISTRACION REMOTA DE ENFRIAMIENTO DE EQUIPO</t>
  </si>
  <si>
    <t>SUPRESOR DE PICOS TRIPP-LITE C/7 CONT. PROT/FM 1270 JOULES SUPER6TEL</t>
  </si>
  <si>
    <t>AC-707</t>
  </si>
  <si>
    <t>B004-008</t>
  </si>
  <si>
    <t>SWITCH KVM TRIPP-LITE 8 PUERTOS 1U</t>
  </si>
  <si>
    <t>AC-709</t>
  </si>
  <si>
    <t>ENVIROSENSE</t>
  </si>
  <si>
    <t>SENSOR AMBIENTAL TRIPP LITE PARA USO DE TARJETAS DE RED SNMP</t>
  </si>
  <si>
    <t>AC-944</t>
  </si>
  <si>
    <t>PDU1215</t>
  </si>
  <si>
    <t>PDU TRIPP-LITE BASIC 1U, 15A, 13 PTOS</t>
  </si>
  <si>
    <t>FR-1032</t>
  </si>
  <si>
    <t>SMART750XLA</t>
  </si>
  <si>
    <t>NOBREAK TRIPP-LITE SMART750XLA, 750 VA / 500 WATTS, 120 VCA, 8 CONTACTOS, USB, SERIAL, TORRE NEGRO</t>
  </si>
  <si>
    <t>FR-1055</t>
  </si>
  <si>
    <t>SU3000XLCD</t>
  </si>
  <si>
    <t>NO BREAK TRIPP LITE SMART ONLINE EN LiNEA DE DOBLE CONVERSIoN 3KVA / 2.7 KW, EN TORRE  /  LCD</t>
  </si>
  <si>
    <t>FR-1057</t>
  </si>
  <si>
    <t>RBC51</t>
  </si>
  <si>
    <t>BATERiA INTERNA TRIPP-LITE MODELO RBC51 PARA UPS ESPECIFICOS APC, BELKIN, POWERWAR Y OTROS</t>
  </si>
  <si>
    <t>FR-1063</t>
  </si>
  <si>
    <t>OMNI900LCD</t>
  </si>
  <si>
    <t>NOBREAK TRIPP-LITE OMNI900LCD, TORRE, 120V CON 8 CONTACTOS Y PUERTO USB</t>
  </si>
  <si>
    <t>FR-1065</t>
  </si>
  <si>
    <t>BP48V27-2US</t>
  </si>
  <si>
    <t>BATERIA EXTERNA TRIPP-LITE BP48V27-2US PARA RACK/TORRE</t>
  </si>
  <si>
    <t>NOBREAK TRIPP-LITE SMARTONLINE SU2200RTXL2UA, 2200VA//1600 WATTS//100-120 V CA //  7 CONTACTOS</t>
  </si>
  <si>
    <t>FR-143</t>
  </si>
  <si>
    <t>OMNISMART1050</t>
  </si>
  <si>
    <t>NO BREAK TRIPP-LITE OMNISMART1050, 6 CONTACTOS</t>
  </si>
  <si>
    <t>FR-151</t>
  </si>
  <si>
    <t>SU3000XL</t>
  </si>
  <si>
    <t>NO BREAK TRIPP-LITE MODELO SU3000XL, 7 CONTACTOS</t>
  </si>
  <si>
    <t>FR-292</t>
  </si>
  <si>
    <t>BP48V24-2U</t>
  </si>
  <si>
    <t>BATERIA EXTERNA TRIPP-LITE BP48V24-2U</t>
  </si>
  <si>
    <t>FR-360</t>
  </si>
  <si>
    <t>SU3000RTXL3UHV</t>
  </si>
  <si>
    <t>NOBREAK TRIPP-LITE MODELO SMARTONLINE 3000 VA / 2400 KH 3U, 8 CONTACTOS</t>
  </si>
  <si>
    <t>NIC-166</t>
  </si>
  <si>
    <t>SNMPWEBCARD</t>
  </si>
  <si>
    <t>TARJETA DE RED TRIPP-LITE INTERNA SNMP/WEB</t>
  </si>
  <si>
    <t>CB-833</t>
  </si>
  <si>
    <t>CABLE VGA MACHO - MACHO, 1.8 MTS, NEGRO</t>
  </si>
  <si>
    <t>CB-94</t>
  </si>
  <si>
    <t>CABLE DE DATOS SATA 30 CM</t>
  </si>
  <si>
    <t>RAM-1516</t>
  </si>
  <si>
    <t>VM04L 8GB</t>
  </si>
  <si>
    <t>VERICO</t>
  </si>
  <si>
    <t>MEMORIA FLASH 8 GB USB 2.0 WANDERER NEGRA VERICO</t>
  </si>
  <si>
    <t>RAM-1517</t>
  </si>
  <si>
    <t>VM04L 16GB</t>
  </si>
  <si>
    <t>MEMORIA FLASH 16 GB USB 2.0 WANDERER NEGRA VERICO</t>
  </si>
  <si>
    <t>RAM-1808</t>
  </si>
  <si>
    <t>VM15-8GV1-D</t>
  </si>
  <si>
    <t>MEMORIA FLASH 8 GB USB 2.0 CORDIAL NEGRA VERICO</t>
  </si>
  <si>
    <t>FR-1000</t>
  </si>
  <si>
    <t>OS 1500</t>
  </si>
  <si>
    <t>NO BREAK VICA OS 1500 ON-LINE 1500VA/ 1200W ENTRADA 120 / SALIDA 120V 4 CONTACTOS</t>
  </si>
  <si>
    <t>FR-1001</t>
  </si>
  <si>
    <t>OS 3000</t>
  </si>
  <si>
    <t>NO BREAK VICA OS 3000  ON-LINE 3000VA/ 2700W ENTRADA 120 / SALIDA 120V 6 TOMAS DE CONTACTOS 2 A?OS</t>
  </si>
  <si>
    <t>FR-1068</t>
  </si>
  <si>
    <t>ENERGY 2 GO</t>
  </si>
  <si>
    <t>NO BREAK VICA PORTATIL ENERGY 2 GO EXPANDE LA CAPACIDAD DE TU BATERIA PARA:LAPTOP CAMARA,SMARTPHONE</t>
  </si>
  <si>
    <t>FR-1069</t>
  </si>
  <si>
    <t>OS 6K</t>
  </si>
  <si>
    <t xml:space="preserve">NO BREAK VICA 6000 VA/ 5400 W ONLINE DE MEDIANA CAPACIDAD </t>
  </si>
  <si>
    <t>FR-1070</t>
  </si>
  <si>
    <t>OS 10 KVA</t>
  </si>
  <si>
    <t>NO BREAK VICA ON LINE OS 10 000 VA/9000 WA  BIFASICO</t>
  </si>
  <si>
    <t>AC-4594</t>
  </si>
  <si>
    <t>PJ-CASE-009</t>
  </si>
  <si>
    <t>VIEWSONIC</t>
  </si>
  <si>
    <t>MALETIN VIEWSONIC PARA PROYECTOR NEGRO COMPATIBLE PJD5/6/ LIGTHSTREAM</t>
  </si>
  <si>
    <t>MNL-836</t>
  </si>
  <si>
    <t>TD2420</t>
  </si>
  <si>
    <t>MONITOR LED TOUCH VIEWSONIC TD2420 24, FULL HD 1920X1080</t>
  </si>
  <si>
    <t>MNL-864</t>
  </si>
  <si>
    <t>VA951S</t>
  </si>
  <si>
    <t>MONITOR LED VIEWSONIC 19, VA951S1 1280X1024, VGA, DVI, VESA, NEGRO</t>
  </si>
  <si>
    <t>MNL-868</t>
  </si>
  <si>
    <t>TD2340</t>
  </si>
  <si>
    <t>MONITOR TOUCH SCREEN VIEWSONIC TD2340 23, FULL HD 1920 X 1080, HDMI, VGA, DVI</t>
  </si>
  <si>
    <t>MNL-869</t>
  </si>
  <si>
    <t>TD2220</t>
  </si>
  <si>
    <t>MONITOR TOUCH SCREEN VIEWSONIC TD2220 22, FULL HD 1920 X 1080 VGA, DVI</t>
  </si>
  <si>
    <t>MNL-871</t>
  </si>
  <si>
    <t>VX2770SMH</t>
  </si>
  <si>
    <t xml:space="preserve">MONITOR LED VIEWSONIC 27, VX2770SMH, WIDESCREEN FULL HD 1920 X 1080, VGA, HDMI, DVI </t>
  </si>
  <si>
    <t>MNL-872</t>
  </si>
  <si>
    <t>VX2370SMH</t>
  </si>
  <si>
    <t>MONITOR LED VIEWSONIC 23, VX2370SMH FULL HD 1920 X 1080, DVI, VGA, HDMI, NEGRO</t>
  </si>
  <si>
    <t>MNL-873</t>
  </si>
  <si>
    <t>VA2055SM</t>
  </si>
  <si>
    <t>MONITOR LED VIEWSONIC 20, VA2055SM, FULL HD 1920X1080, DVI, VGA, BOCINAS INTEGRADAS 2X2W</t>
  </si>
  <si>
    <t>MNL-874</t>
  </si>
  <si>
    <t>VX2252MH</t>
  </si>
  <si>
    <t>MONITOR LED VIEWSONIC 22, VX2252MH, FULL HD 1920X1080, HDMI, DVI, VGA, BOCINAS INTEGRADAS</t>
  </si>
  <si>
    <t>MNL-875</t>
  </si>
  <si>
    <t>VX2858SML</t>
  </si>
  <si>
    <t>MONITOR LED VIEWSONIC 28, VX2858SML, FULL HD 1920 X 1080, HDMI,MHL,(X2) DVI, VGA, BOCINAS INTEGRADAS</t>
  </si>
  <si>
    <t>MNL-876</t>
  </si>
  <si>
    <t>VX2880ML</t>
  </si>
  <si>
    <t>MONITOR LED VIEWSONIC 28, VX2880ML ULTRA HD 3840X2160, 4K2K HDMI, DISPLAYPORT, NEGRO</t>
  </si>
  <si>
    <t>MNL-877</t>
  </si>
  <si>
    <t>VX2270SMH</t>
  </si>
  <si>
    <t>MONITOR LED VIEWSONIC 22, VX2270SMH,  FULL HD 1920 X 1080, VGA, HDMI, DVI, NEGRO</t>
  </si>
  <si>
    <t>VP-476</t>
  </si>
  <si>
    <t>PJD6350</t>
  </si>
  <si>
    <t>VIDEOPROYECTOR VIEWSONIC DLP PJD6350 XGA 3300 LUMENES VGA HDMI RJ45 10000 HORAS TIRO NORMAL</t>
  </si>
  <si>
    <t>VP-477</t>
  </si>
  <si>
    <t>PJD5350LS</t>
  </si>
  <si>
    <t>VIDEOPROYECTOR VIEWSONIC DLP PJD5350LS XGA 3200 LUMENES VGA HDMI 10000 HORAS TIRO CORTO</t>
  </si>
  <si>
    <t>VP-478</t>
  </si>
  <si>
    <t>PJD7820HD</t>
  </si>
  <si>
    <t>VIDEOPROYECTOR VIEWSONIC PJD7820HD FULL HD 1080P 3000 LUMENES VGA HMDI 8000 HORAS TIRO NORMAL</t>
  </si>
  <si>
    <t>VP-481</t>
  </si>
  <si>
    <t>PJD5153</t>
  </si>
  <si>
    <t>VIDEOPROYECTOR VIEWSONIC DLP PJD5153 SVGA 3300 LUMENES VGA 10000 HORAS TIRO NORMAL&amp;#8207;</t>
  </si>
  <si>
    <t>VP-482</t>
  </si>
  <si>
    <t>PJD5155</t>
  </si>
  <si>
    <t>VIDEOPROYECTOR VIEWSONIC DLP PJD5155 SVGA 3300 LUMENES VGA HMDI TIRO NORMAL</t>
  </si>
  <si>
    <t>VP-483</t>
  </si>
  <si>
    <t>PJD6352LS</t>
  </si>
  <si>
    <t>VIDEOPROYECTOR VIEWSONIC DLP PJD6352LS XGA 3500 LUMENES VGA HDMI RJ45 5000 HORAS TIRO CORTO</t>
  </si>
  <si>
    <t>VP-484</t>
  </si>
  <si>
    <t>PJD5255</t>
  </si>
  <si>
    <t>VIDEOPROYECTOR VIEWSONIC DLP PJD5255 XGA 3300 LUMENES VGA HDMI 10000 HORAS TIRO NORMAL</t>
  </si>
  <si>
    <t>VP-485</t>
  </si>
  <si>
    <t>PJD7822HDL</t>
  </si>
  <si>
    <t>VIDEOPROYECTOR VIEWSONIC PJD7822HDL FULL HD 1080P 3200 LUMENES VGA HMDI 8000 HORAS TIRO NORMAL</t>
  </si>
  <si>
    <t>VP-487</t>
  </si>
  <si>
    <t>PJD5555W</t>
  </si>
  <si>
    <t>VIDEOPROYECTOR VIEWSONIC PJD5555W WXGA 3300 LUMENES WXGA HMDI 10000 HORAS TIRO NORMAL</t>
  </si>
  <si>
    <t>VP-488</t>
  </si>
  <si>
    <t>PJD6552LWS</t>
  </si>
  <si>
    <t>VIDEOPROYECTOR VIEWSONIC PJD6552LWS WXGA 3500 LUMENES VGA HMDI RJ45 10000 HORAS TIRO CORTO</t>
  </si>
  <si>
    <t>VP-493</t>
  </si>
  <si>
    <t>PJD8633WS</t>
  </si>
  <si>
    <t>VIDEOPROYECTOR VIEWSONIC DLP PJD8633WS WXGA 3000 LUMENES VGA HMDI 7000 HORAS TIRO ULTRACORTO</t>
  </si>
  <si>
    <t>VP-494</t>
  </si>
  <si>
    <t>PJD8333S</t>
  </si>
  <si>
    <t>VIDEOPROYECTOR VIEWSONIC DLP PJD8333S XGA 3000 LUMENES VGA HMDI 7000 HORAS TIRO ULTRA CORTO</t>
  </si>
  <si>
    <t>VP-545</t>
  </si>
  <si>
    <t>PLED-W800</t>
  </si>
  <si>
    <t>VIDEOPROYECTOR VIEWSONIC PLED-W800 LED WXGA ULTRA PORTATIL 800 LUMENES HDMI / MHL, VGA</t>
  </si>
  <si>
    <t>WAM</t>
  </si>
  <si>
    <t>CABLE UTP CAT.5E WAM GRIS, CCA, BOBINA DE 305 MTS</t>
  </si>
  <si>
    <t>CB-760</t>
  </si>
  <si>
    <t>CAT5E-AZUL</t>
  </si>
  <si>
    <t>CABLE UTP CAT.5E WAM AZUL/CCA/BOBINA DE 305 MTS</t>
  </si>
  <si>
    <t>CB-761</t>
  </si>
  <si>
    <t>RG59UL-1000B</t>
  </si>
  <si>
    <t>CABLE SIAMES RG59 CCA WAM (MALLA 95%, CONDUCTOR CU 20 AWG) + 2/18 AWG/NEGRO/SIAMES/305 MTS</t>
  </si>
  <si>
    <t>CB-769</t>
  </si>
  <si>
    <t>RG59UL-1000W</t>
  </si>
  <si>
    <t>CABLE COAXIAL WAM SIAMES/RG59/INTERIOR/CCA/(MALLA 95% CONDUCTOR CU 20 AWG) + 2/18 AWG/BLANCO/305 MTS</t>
  </si>
  <si>
    <t>CB-770</t>
  </si>
  <si>
    <t>RG59UL-500B</t>
  </si>
  <si>
    <t>CABLE COAXIAL WAM SIAMES/RG59/CCA/INTERIOR/(MALLA 95%, CONDUCTOR CU 20 AWG) + 2/18 AWG/NEGRO/150 MTS</t>
  </si>
  <si>
    <t>HD-1014</t>
  </si>
  <si>
    <t>WD5000AZLX</t>
  </si>
  <si>
    <t>DISCO DURO WD BLUE 3.5 500GB SATA3 6GB/S 32MB 7200RPM P/PC COMP BASICO</t>
  </si>
  <si>
    <t>HD-1015</t>
  </si>
  <si>
    <t>WD20EZRZ</t>
  </si>
  <si>
    <t>DISCO DURO WD BLUE 3.5 2TB SATA3 6GB/S 64MB 5400RPM P/PC COMP BASICO</t>
  </si>
  <si>
    <t>HD-1016</t>
  </si>
  <si>
    <t>WD30EZRZ</t>
  </si>
  <si>
    <t>DISCO DURO WD BLUE 3.5 3TB SATA3 6GB/S 64MB 5400RPM P/PC COMP BASICO</t>
  </si>
  <si>
    <t>HD-1017</t>
  </si>
  <si>
    <t>WD40EZRZ</t>
  </si>
  <si>
    <t>DISCO DURO WD BLUE 3.5 4TB SATA3 6GB/S 64MB 5400RPM P/PC COMP BASICO</t>
  </si>
  <si>
    <t>HD-1018</t>
  </si>
  <si>
    <t>WD60EZRZ</t>
  </si>
  <si>
    <t>DISCO DURO WD BLUE 3.5 6TB SATA3 6GB/S 64MB 5400RPM P/PC COMP BASICO</t>
  </si>
  <si>
    <t>HD-1020</t>
  </si>
  <si>
    <t>WD5000LPCX</t>
  </si>
  <si>
    <t>DISCO DURO WD BLUE 2.5 500GB SATA3 6GB/S 16MB 5400RPM 7MM P/NOTEBOOK/ULTRABOOK COMP BASICO</t>
  </si>
  <si>
    <t>HD-1021</t>
  </si>
  <si>
    <t>WD6001FFWX</t>
  </si>
  <si>
    <t>DISCO DURO WD RED PRO 3.5 6TB SATA3 6GB/S 128MB 7200RPM 24X7 HOTPLUG P/NAS 1-16 BAHIAS</t>
  </si>
  <si>
    <t>HD-1022</t>
  </si>
  <si>
    <t>WD1004FBYZ</t>
  </si>
  <si>
    <t>DISCO DURO WD RE 3.5 1TB SATA3 6GB/S 128MB 7200RPM 24X7 HOTPLUG P/NAS/NVR/SERVER/DATACENTER</t>
  </si>
  <si>
    <t>HD-1023</t>
  </si>
  <si>
    <t>WD2004FBYZ</t>
  </si>
  <si>
    <t>DISCO DURO WD RE 3.5 2TB SATA3 6GB/S 128MB 7200RPM 24X7 HOTPLUG P/NAS/NVR/SERVER/DATACENTER</t>
  </si>
  <si>
    <t>DISCO DURO WD BLUE 3.5 250GB SATA3 6GB/S 16MB 7200RPM P/PC COMP BASICO</t>
  </si>
  <si>
    <t>DISCO DURO WD BLUE 3.5 500GB SATA3 6GB/S 16MB 7200RPM P/PC COMP BASICO</t>
  </si>
  <si>
    <t>DISCO DURO WD AV 3.5 500GB SATA3 6GB/S 32MB INTELLIPOWER 24X7 60HRS HD P/PVR-IPTV-DVR/1-16 CANALES</t>
  </si>
  <si>
    <t>DISCO DURO WD AV 3.5 1TB SATA3 6GB/S 64MB INTELLIPOWER 24X7 120HRS HD P/PVR-IPTV-DVR/1-16 CANALES</t>
  </si>
  <si>
    <t>DISCO DURO WD RED 3.5 1TB SATA3 6GB/S 64MB INTELLIPOWER 24X7 HOTPLUG P/NAS 1-8 BAHIAS</t>
  </si>
  <si>
    <t>DISCO DURO WD RED 3.5 2TB SATA3 6GB/S 64MB INTELLIPOWER 24X7 HOTPLUG P/NAS 1-8 BAHIAS</t>
  </si>
  <si>
    <t>DISCO DURO WD BLUE 3.5 1TB SATA3 6GB S 64MB 7200RPM P/PC COMP BASICO</t>
  </si>
  <si>
    <t>DISCO DURO WD BLACK 3.5 500GB SATA3 6GB/S 64MB 7200RPM P/PC DE ALTO RENDIMIENTO</t>
  </si>
  <si>
    <t>DISCO DURO WD RED 3.5 3TB SATA3 6GB/S 64MB INTELLIPOWER 24X7 HOTPLUG P/NAS 1-8 BAHIAS</t>
  </si>
  <si>
    <t>DISCO DURO WD RE 3.5 3TB SATA3 6GB/S 64MB 7200RPM 24X7 HOTPLUG P/NAS/NVR/SERVER/DATACENTER</t>
  </si>
  <si>
    <t>DISCO DURO WD RE 3.5 4TB SATA3 6GB/S 64MB 7200RPM 24X7 HOTPLUG P/NAS/NVR/SERVER/DATACENTER</t>
  </si>
  <si>
    <t>DD EXT PORTATIL 1TB WD ELEMENTS NEGRO 2.5/USB3.0/WIN</t>
  </si>
  <si>
    <t>DISCO DURO WD RE 3.5 2TB SATA3 6GB/S 64MB 7200RPM 24X7 HOTPLUG P/NAS/NVR/SERVER/DATACENTER</t>
  </si>
  <si>
    <t>DISCO DURO WD BLUE 2.5 320GB SATA3 6GB/S 8MB 5400RPM 7MM P/NOTEBOOK/ULTRABOOK COMP BASICO</t>
  </si>
  <si>
    <t>DISCO DURO WD RED 3.5 4TB SATA3 6GB/S 64MB INTELLIPOWER 24X7 HOTPLUG P/NAS 1-8 BAHIAS</t>
  </si>
  <si>
    <t>DISCO DURO WD BLUE 2.5 1TB SATA3 6GB/S 8MB 5400RPM 9.5MM P/NOTEBOOK COMP BASICO</t>
  </si>
  <si>
    <t>DISCO DURO WD BLUE 2.5 750GB SATA3 6GB/S 8MB 5400RPM 9.5MM P/NOTEBOOK COMP BASICO</t>
  </si>
  <si>
    <t>DISCO DURO WD SE 3.5 3TB SATA3 6GB/S 64MB 7200RPM 24X7 HOTPLUG P/NAS/NVR/NDVR/DATACENTER</t>
  </si>
  <si>
    <t>DISCO DURO WD SE 3.5 2TB SATA3 6GB/S 64MB 7200RPM 24X7 HOTPLUG P/NAS/NVR/NDVR/DATACENTER</t>
  </si>
  <si>
    <t>DISCO DURO WD BLACK 2.5 750GB SATA3 6GB/S 16MB 7200RPM 9.5MM P/NOTEBOOK DE ALTO RENDIMIENTO</t>
  </si>
  <si>
    <t>DISCO DURO WD SE 3.5 4TB SATA3 6GB/S 64MB 7200RPM 24X7 HOTPLUG P/NAS/NVR/NDVR/DATACENTER</t>
  </si>
  <si>
    <t>DISCO DURO WD AV 2.5 500GB SATA2 3GB/S 16MB INTELLIPOWER 24X7 60HRS HD P/PVR-IPTV-DVR/1-12 CANALES</t>
  </si>
  <si>
    <t>DISCO DURO WD AV 3.5 3TB SATA3 6GB/S 64MB INTELLIPOWER 24X7 360HRS HD P/PVR-IPTV-DVR/1-16 CANALES</t>
  </si>
  <si>
    <t>DISCO DURO WD AV 3.5 2TB SATA3 6GB/S 64MB INTELLIPOWER 24X7 240HRS HD P/PVR-IPTV-DVR/1-16 CANALES</t>
  </si>
  <si>
    <t>DISCO DURO WD RE 3.5 3TB SAS 6GB/S 32MB 7200RPM 24X7 HOTPLUG P/NAS/NVR/SERVER/DATACENTER</t>
  </si>
  <si>
    <t>DISCO DURO WD RE 3.5 1TB SATA3 6GB/S 64MB 7200RPM 24X7 HOTPLUG P/NAS/NVR/SERVER/DATACENTER</t>
  </si>
  <si>
    <t>DISCO DURO WD RE 3.5 500GB SATA3 6GB/S 64MB 7200RPM 24X7 HOTPLUG P/NAS/NVR/SERVER/DATACENTER</t>
  </si>
  <si>
    <t>DD EXT ESCRITORIO 2TB WD MY BOOK NEGRO 3.5/USB3.0/COPIA LOCAL-DROPBOX-SISTEMA/ENCRIPTACION/WIN</t>
  </si>
  <si>
    <t>DD EXT ESCRITORIO 3TB WD MY BOOK NEGRO 3.5/USB3.0/COPIA LOCAL-DROPBOX-SISTEMA/ENCRIPTACION/WIN</t>
  </si>
  <si>
    <t>DD EXT ESCRITORIO 4TB WD MY BOOK NEGRO 3.5/USB3.0/COPIA LOCAL-DROPBOX-SISTEMA/ENCRIPTACION/WIN</t>
  </si>
  <si>
    <t>DD EXT ETHERNET 2TB WD MY CLOUD 3.5/1USB3.0 EXPANSION/COPIA SEG AUTOM/CONTRASE?A/WIN-MAC</t>
  </si>
  <si>
    <t>DD EXT ETHERNET 4TB WD MY CLOUD 3.5/1USB3.0 EXPANSION/COPIA SEG AUTOM/CONTRASE?A/WIN-MAC</t>
  </si>
  <si>
    <t>DD EXT ETHERNET 3TB WD MY CLOUD 3.5/1USB3.0 EXPANSION/COPIA SEG AUTOM/CONTRASE?A/WIN-MAC</t>
  </si>
  <si>
    <t>DISCO DURO WD BLACK 3.5 1TB SATA3 6GB/S 64MB 7200RPM P/PC DE ALTO RENDIMIENTO</t>
  </si>
  <si>
    <t>DISCO DURO WD BLACK 3.5 2TB SATA3 6GB/S 64MB 7200RPM P/PC DE ALTO RENDIMIENTO</t>
  </si>
  <si>
    <t>DISCO DURO WD BLACK 3.5 3TB SATA3 6GB/S 64MB 7200RPM P/PC DE ALTO RENDIMIENTO</t>
  </si>
  <si>
    <t>DISCO DURO WD BLACK 3.5 4TB SATA3 6GB/S 64MB 7200RPM P/PC DE ALTO RENDIMIENTO</t>
  </si>
  <si>
    <t>DISCO DURO WD AV 3.5 4TB SATA3 6GB/S 64MB INTELLIPOWER 24X7 480HRS HD P/PVR-IPTV-DVR/1-16 CANALES</t>
  </si>
  <si>
    <t>DD EXT PORTATIL 2TB WD ELEMENTS NEGRO 2.5/USB3.0/WIN</t>
  </si>
  <si>
    <t>DISCO DURO WD SE 3.5 1TB SATA3 6GB/S 128MB 7200RPM 24X7 HOTPLUG P/NAS/NVR/NDVR/DATACENTER</t>
  </si>
  <si>
    <t>DISCO DURO WD PURPLE 3.5 4TB SATA3 6GB/S 64MB INTELLIPOWER 24X7 P/DVR 1-8 BAHIAS/1-32 CAM</t>
  </si>
  <si>
    <t>DISCO DURO WD PURPLE 3.5 3TB SATA3 6GB/S 64MB INTELLIPOWER 24X7 P/DVR 1-8 BAHIAS/1-32 CAM</t>
  </si>
  <si>
    <t>DISCO DURO WD PURPLE 3.5 1TB SATA3 6GB/S 64MB INTELLIPOWER 24X7 P/DVR 1-8 BAHIAS/1-32 CAM</t>
  </si>
  <si>
    <t>DISCO DURO WD PURPLE 3.5 2TB SATA3 6GB/S 64MB INTELLIPOWER 24X7 P/DVR 1-8 BAHIAS/1-32 CAM</t>
  </si>
  <si>
    <t>DISCO DURO WD RED 3.5 6TB SATA3 6GB/S 64MB INTELLIPOWER 24X7 HOTPLUG P/NAS 1-8 BAHIAS</t>
  </si>
  <si>
    <t>DISCO DURO WD RED 3.5 5TB SATA3 6GB/S 64MB INTELLIPOWER 24X7 HOTPLUG P/NAS 1-8 BAHIAS</t>
  </si>
  <si>
    <t>DD EXT ESCRITORIO 2TB WD ELEMENTS NEGRO 3.5/USB3.0/WIN</t>
  </si>
  <si>
    <t>DD EXT ESCRITORIO 3TB WD ELEMENTS NEGRO 3.5/USB3.0/WIN</t>
  </si>
  <si>
    <t>DD EXT ESCRITORIO 6TB WD MY BOOK NEGRO 3.5/USB3.0/COPIA LOCAL-DROPBOX-SISTEMA/ENCRIPTACION/WIN</t>
  </si>
  <si>
    <t>DD EXT ESCRITORIO 4TB WD MY BOOK DUO 3.5/USB3.0/RAID/COPIA LOCAL-DROPBOX-SISTEMA/ENCRIPTACION/WIN</t>
  </si>
  <si>
    <t>DD EXT ESCRITORIO 6TB WD MY BOOK DUO 3.5/USB3.0/RAID/COPIA LOCAL-DROPBOX-SISTEMA/ENCRIPTACION/WIN</t>
  </si>
  <si>
    <t>DD EXT ESCRITORIO 8TB WD MY BOOK DUO 3.5/USB3.0/RAID/COPIA LOCAL-DROPBOX-SISTEMA/ENCRIPTACION/WIN</t>
  </si>
  <si>
    <t>DD EXT ESCRITORIO 12TB WD MY BOOK DUO 3.5/USB3.0/RAID/COPIA LOCAL-DROPBOX-SISTEMA/ENCRIPTACION/WIN</t>
  </si>
  <si>
    <t>DD EXT ETHERNET 6TB WD MY CLOUD 3.5/1USB3.0 EXPANSION/COPIA SEG AUTOM/CONTRASE?A/WIN-MAC</t>
  </si>
  <si>
    <t>DD EXT ETHERNET 4TB WD MY CLOUD MIRROR 3.5/2USB3.0 EXPANSION/RAID/COPIA SEG AUTOM/CONTRASE?A/WIN-MAC</t>
  </si>
  <si>
    <t>DD EXT ETHERNET 6TB WD MY CLOUD MIRROR 3.5/2USB3.0 EXPANSION/RAID/COPIA SEG AUTOM/CONTRASE?A/WIN-MAC</t>
  </si>
  <si>
    <t>DD EXT ETHERNET 8TB WD MY CLOUD MIRROR 3.5/2USB3.0 EXPANSION/RAID/COPIA SEG AUTOM/CONTRASE?A/WIN-MAC</t>
  </si>
  <si>
    <t>DISCO DURO WD RED PRO 3.5 2TB SATA3 6GB/S 64MB 7200RPM 24X7 HOTPLUG P/NAS 1-16 BAHIAS</t>
  </si>
  <si>
    <t>DISCO DURO WD RED PRO 3.5 3TB SATA3 6GB/S 64MB 7200RPM 24X7 HOTPLUG P/NAS 1-16 BAHIAS</t>
  </si>
  <si>
    <t>DD EXT PORTATIL 1TB WD MY PASSPORT ULTRA METAL AZUL 2.5/USB3.0/COPIA LOCAL-DROPBOX/ENCRIPTACION/WIN</t>
  </si>
  <si>
    <t>DISCO DURO WD RED PRO 3.5 4TB SATA3 6GB/S 64MB 7200RPM 24X7 HOTPLUG P/NAS 1-16 BAHIAS</t>
  </si>
  <si>
    <t>DD EXT PORTATIL 1TB WD MY PASSPORT ULTRA METAL PLATA 2.5/USB3.0/COPIA LOCAL-DROPBOX/ENCRIPTACION/WIN</t>
  </si>
  <si>
    <t>DD EXT ESCRITORIO 4TB WD ELEMENTS NEGRO 3.5/USB3.0/WIN</t>
  </si>
  <si>
    <t>DD EXT ESCRITORIO 5TB WD ELEMENTS NEGRO 3.5/USB3.0/WIN</t>
  </si>
  <si>
    <t>DISCO DURO WD PURPLE 3.5 6TB SATA3 6GB/S 64MB INTELLIPOWER 24X7 P/DVR 1-8 BAHIAS/1-32 CAM</t>
  </si>
  <si>
    <t>DISCO DURO WD PURPLE 3.5 5TB SATA3 6GB/S 64MB INTELLIPOWER 24X7 P/DVR 1-8 BAHIAS/1-32 CAM</t>
  </si>
  <si>
    <t>HD-965</t>
  </si>
  <si>
    <t>WD40E31X</t>
  </si>
  <si>
    <t>DISCO HIBRIDO WD BLUE SSHD 3.5 4TB HDD+8GB SDD SATA3 6GB/S 64MB 5400RPM P/PC COMP BASICO</t>
  </si>
  <si>
    <t>HD-966</t>
  </si>
  <si>
    <t>WD10J31X</t>
  </si>
  <si>
    <t>DISCO HIBRIDO WD BLUE SSHD 2.5 1TB HDD+8GB SDD SATA3 6GB/S 64MB 5400RPM 9.5MM P/NOTEBOOK COMP BASICO</t>
  </si>
  <si>
    <t>HD-967</t>
  </si>
  <si>
    <t>WD5000LPLX</t>
  </si>
  <si>
    <t>DISCO DURO WD BLACK 2.5 500GB SATA3 6GB/S 32MB 7200RPM 7MM P/NOTEBOOK/ULTRABOOK DE ALTO RENDIMIENTO</t>
  </si>
  <si>
    <t>HD-968</t>
  </si>
  <si>
    <t>WD05PURX</t>
  </si>
  <si>
    <t>DISCO DURO WD PURPLE 3.5 500GB SATA3 6GB/S 64MB INTELLIPOWER 24X7 P/DVR 1-8 BAHIAS/1-32 CAM</t>
  </si>
  <si>
    <t>HD-969</t>
  </si>
  <si>
    <t>WD4NPURX</t>
  </si>
  <si>
    <t>DISCO DURO WD PURPLE NV 3.5 4TB SATA3 6GB/S 64MB INTELLIPOWER 24X7 P/NVR-NDVR + DE 8 BAHIAS/1-64 CAM</t>
  </si>
  <si>
    <t>HD-970</t>
  </si>
  <si>
    <t>WD6NPURX</t>
  </si>
  <si>
    <t>DISCO DURO WD PURPLE NV 3.5 6TB SATA3 6GB/S 64MB INTELLIPOWER 24X7 P/NVR-NDVR + DE 8 BAHIAS/1-64 CAM</t>
  </si>
  <si>
    <t>HD-971</t>
  </si>
  <si>
    <t>WD6001F9YZ</t>
  </si>
  <si>
    <t>DISCO DURO WD SE 3.5 6TB SATA3 6GB/S 128MB 7200RPM 24X7 HOTPLUG P/NAS/NVR/NDVR/DATACENTER</t>
  </si>
  <si>
    <t>HD-972</t>
  </si>
  <si>
    <t>WD6001FSYZ</t>
  </si>
  <si>
    <t>DISCO DURO WD RE 3.5 6TB SATA3 6GB/S 128MB 7200RPM 24X7 HOTPLUG P/NAS/NVR/SERVER/DATACENTER</t>
  </si>
  <si>
    <t>HD-977</t>
  </si>
  <si>
    <t>WDBGPU0010BBK-NESN</t>
  </si>
  <si>
    <t>DD EXT PORTATIL 1TB WD MY PASSPORT ULTRA NEGRO 2.5/USB3.0/COPIA LOCAL-DROPBOX/ENCRIPTACION/WIN</t>
  </si>
  <si>
    <t>HD-978</t>
  </si>
  <si>
    <t>WDBGPU0010BWT-NESN</t>
  </si>
  <si>
    <t>DD EXT PORTATIL 1TB WD MY PASSPORT ULTRA BLANCO 2.5/USB3.0/COPIA LOCAL-DROPBOX/ENCRIPTACION/WIN</t>
  </si>
  <si>
    <t>HD-979</t>
  </si>
  <si>
    <t>WDBGPU0010BBL-NESN</t>
  </si>
  <si>
    <t>DD EXT PORTATIL 1TB WD MY PASSPORT ULTRA AZUL 2.5/USB3.0/COPIA LOCAL-DROPBOX/ENCRIPTACION/WIN</t>
  </si>
  <si>
    <t>HD-980</t>
  </si>
  <si>
    <t>WDBGPU0010BBY-NESN</t>
  </si>
  <si>
    <t>DD EXT PORTATIL 1TB WD MY PASSPORT ULTRA FRAMBUESA 2.5/USB3.0/COPIA LOCAL-DROPBOX/ENCRIPTACION/WIN</t>
  </si>
  <si>
    <t>HD-981</t>
  </si>
  <si>
    <t>WDBBKD0020BBK-NESN</t>
  </si>
  <si>
    <t>DD EXT PORTATIL 2TB WD MY PASSPORT ULTRA NEGRO 2.5/USB3.0/COPIA LOCAL-DROPBOX/ENCRIPTACION/WIN</t>
  </si>
  <si>
    <t>HD-982</t>
  </si>
  <si>
    <t>WDBBKD0020BWT-NESN</t>
  </si>
  <si>
    <t>DD EXT PORTATIL 2TB WD MY PASSPORT ULTRA BLANCO 2.5/USB3.0/COPIA LOCAL-DROPBOX/ENCRIPTACION/WIN</t>
  </si>
  <si>
    <t>HD-983</t>
  </si>
  <si>
    <t>WDBBKD0020BBL-NESN</t>
  </si>
  <si>
    <t>DD EXT PORTATIL 2TB WD MY PASSPORT ULTRA AZUL 2.5/USB3.0/COPIA LOCAL-DROPBOX/ENCRIPTACION/WIN</t>
  </si>
  <si>
    <t>HD-984</t>
  </si>
  <si>
    <t>WDBBKD0020BBY-NESN</t>
  </si>
  <si>
    <t>DD EXT PORTATIL 2TB WD MY PASSPORT ULTRA FRAMBUESA 2.5/USB3.0/COPIA LOCAL-DROPBOX/ENCRIPTACION/WIN</t>
  </si>
  <si>
    <t>HD-985</t>
  </si>
  <si>
    <t>WDBBKD0030BBK-NESN</t>
  </si>
  <si>
    <t>DD EXT PORTATIL 3TB WD MY PASSPORT ULTRA NEGRO 2.5/USB3.0/COPIA LOCAL-DROPBOX/ENCRIPTACION/WIN</t>
  </si>
  <si>
    <t>HD-986</t>
  </si>
  <si>
    <t>WDBJBS0010BSL-NESN</t>
  </si>
  <si>
    <t>DD EXT PORTATIL 1TB WD MY PASSPORT FOR MAC NEGRO C/PLATA 2.5/USB3.0/COPIA LOCAL/ENCRIPTACION/MAC</t>
  </si>
  <si>
    <t>HD-987</t>
  </si>
  <si>
    <t>WDBCGL0020BSL-NESN</t>
  </si>
  <si>
    <t>DD EXT PORTATIL 2TB WD MY PASSPORT FOR MAC NEGRO C/PLATA 2.5/USB3.0/COPIA LOCAL/ENCRIPTACION/MAC</t>
  </si>
  <si>
    <t>HD-988</t>
  </si>
  <si>
    <t>WDBCRM0020BBK-NESN</t>
  </si>
  <si>
    <t>DD EXT PORTATIL 2TB WD MY PASSPORT X NEGRO 2.5/USB3.0/PARA XBOX 360 250 JUEGOS/XBOX ONE 50 JUEGOS</t>
  </si>
  <si>
    <t>NAS WD MY CLOUD EX2 0TB/2BAHIAS HOTSWAP/1.2GHZ/512MB/1ETHERNET/2USB3.0/RAID 0-1/WIN-MAC-LINUX</t>
  </si>
  <si>
    <t>NAS WD MY CLOUD EX4 0TB/4BAHIAS HOTSWAP/2.0GHZ/512MB/2ETHERNET/2USB3.0/RAID 0-1-5-10/WIN-MAC-LINUX</t>
  </si>
  <si>
    <t>SAM-240</t>
  </si>
  <si>
    <t>WDBWAZ0000NBK-NESN</t>
  </si>
  <si>
    <t>NAS WD MY CLOUD EX2100 0TB/2BAHIAS HOTSWAP/1.3GHZ/1GB/2ETHERNET/2USB3.0/RAID 0-1/WIN-MAC-LINUX</t>
  </si>
  <si>
    <t>SAM-241</t>
  </si>
  <si>
    <t>WDBWZE0000NBK-NESN</t>
  </si>
  <si>
    <t>NAS WD MY CLOUD EX4100 0TB/4BAHIAS HOTSWAP/1.6GHZ/2GB/2ETHERNET/3USB3.0/RAID 0-1-5-10/WIN-MAC-LINUX</t>
  </si>
  <si>
    <t>SAM-242</t>
  </si>
  <si>
    <t>WDBBAZ0000NBK-NESN</t>
  </si>
  <si>
    <t>NAS WD MY CLOUD DL2100 0TB/2BAHIAS HOTSWAP/1.7GHZ/1GB/2ETHERNET/2USB3.0/RAID 0-1/WIN/MAC-LINUX</t>
  </si>
  <si>
    <t>SAM-243</t>
  </si>
  <si>
    <t>WDBNEZ0000NBK-NESN</t>
  </si>
  <si>
    <t>NAS WD MY CLOUD DL4100 0TB/4BAHIAS HOTSWAP/1.7GHZ/2GB/2ETHERNET/2USB3.0/RAID 0-1-5-10/WIN-MAC-LINUX</t>
  </si>
  <si>
    <t>T. DE VIDEO PCIE X16 2.1 XFX AMD RADEON ONE HD5450 1GB/64BIT DDR3 VGA/DVI/HDMI CAJA</t>
  </si>
  <si>
    <t>T. DE VIDEO PCIE X16 2.1 XFX AMD RADEON ONE HD5450 2GB/64BIT DDR3 VGA/DVI/HDMI CAJA</t>
  </si>
  <si>
    <t>T. DE VIDEO PCIE X16 3.0 XFX AMD RADEON R7 240 2GB/128BIT DDR3 HDMI/SL-DVI-D/VGA CAJA</t>
  </si>
  <si>
    <t>T. DE VIDEO PCIE X16 3.0 XFX AMD RADEON R7 250 1 GB/128BIT DDR5 HDMI/DVI-D/VGA CAJA</t>
  </si>
  <si>
    <t>VC-601</t>
  </si>
  <si>
    <t>R5230ACLH2</t>
  </si>
  <si>
    <t>T. DE VIDEO PCIE X16 2.1 XFX AMD RADEON R5 230 2GB/64BIT DDR3 HDMI/DL-DVI-D/VGA CAJA</t>
  </si>
  <si>
    <t>VC-602</t>
  </si>
  <si>
    <t>R7370P4DF5</t>
  </si>
  <si>
    <t>T. DE VIDEO PCIE X16 3.0 XFX AMD RADEON R7 370P 4GB/256 BIT DDR5 DP/DL-DVI-D/DL-DVI-I/HDMI CAJA</t>
  </si>
  <si>
    <t>VC-605</t>
  </si>
  <si>
    <t>R7250AELF4</t>
  </si>
  <si>
    <t>T. DE VIDEO PCIE X16 3.0 XFX AMD RADEON R7 250 4GB/128 BIT DDR3 VGA/SL-DVI-D/HDMI CAJA</t>
  </si>
  <si>
    <t>VC-607</t>
  </si>
  <si>
    <t>R9380P4DF5</t>
  </si>
  <si>
    <t>T. DE VIDEO PCIE X16 3.0 XFX AMD RADEON R9 380 4GB/256BIT DDR5 HDMI/DP/2-DL-DVI-D CAJA</t>
  </si>
  <si>
    <t>VENTA SOLO A DISTRIBUIDORES</t>
  </si>
  <si>
    <t>TODOS LOS CHEQUES DEBERÁN SER GIRADOS A NOMBRE DE COMERCIALIZADORA DE VALOR AGREGADO S.A. DE C.V. PRECIOS EN DOLARES NORTEAMERICANOS PAGADEROS AL TIPO DE CAMBIO DEL DIA DE PAGO.</t>
  </si>
  <si>
    <t>PRECIOS MAS IVA.</t>
  </si>
  <si>
    <t>PRECIO SUJETO A CAMBIO SIN PREVIO AVISO.</t>
  </si>
  <si>
    <t>CARGO POR CHEQUE DEVUELTO DEL 20% SIN EXCEPCION ALGUNA.</t>
  </si>
  <si>
    <t>POLITICAS DE DEVOLUCION</t>
  </si>
  <si>
    <t>Es importante que si usted no conoce el producto ò tiene alguna duda de lo que va a comprar haga las preguntas antes de solicitar el producto.</t>
  </si>
  <si>
    <t>Toda devolución causara un cargo del 20%</t>
  </si>
  <si>
    <t xml:space="preserve">Para devolver producto tiene que ser autorizado por el Gerente de Sucursal ò Gerente de Ventas. </t>
  </si>
  <si>
    <t>El producto deberá de ser revisado por el departamento de servicio técnico debiendo estar en perfectas condiciones con su envoltura y empaque original así como manuales, drivers, sellos, software y acc. originales)</t>
  </si>
  <si>
    <t>No se aceptan devoluciones de productos sobre pedido ( No de línea )</t>
  </si>
  <si>
    <t xml:space="preserve">No se aceptan devoluciones de producto que están obsoletos </t>
  </si>
  <si>
    <t>No se aceptan devoluciones que no vengan completas, en perfectas condiciones.</t>
  </si>
  <si>
    <t>No se aceptan devoluciones después de 5 días de facturadas</t>
  </si>
  <si>
    <t>No se devuelve dinero se elabora nota de crédito la cual puede aplicar para sus compras posteriores.</t>
  </si>
  <si>
    <t>POLITICAS DE GARANTIAS</t>
  </si>
  <si>
    <t xml:space="preserve">Procedimiento de Garantías: PARA CLIENTES ACTIVOS SOLAMENTE </t>
  </si>
  <si>
    <t>Para ser un cliente activo no tienes que dejar de comprar en 2 meses consecutivos.</t>
  </si>
  <si>
    <t>Para ser un cliente no activo es porque dejaste de comprar en 2 meses consecutivos.</t>
  </si>
  <si>
    <t>Para empezar a realizar su garantía es indispensable presentar copia de pedido o de la solución de orden de servicio donde se encuentre él numero de serie del producto que se trae y este dentro del plazo de duración de la garantía</t>
  </si>
  <si>
    <t>( La Garantía Comienza a partir de la fecha de la Factura )</t>
  </si>
  <si>
    <t>Todo producto enviado a garantía es indispensable que se especifique detalladamente la falla presentada para agilizar el tiempo de respuesta.</t>
  </si>
  <si>
    <t>Para productos especiales o sobre pedido la garantía no será al cambio ( Solo se cambiara si el fabricante lo cambia ) ni se elaborara nota de crédito ( Solo se hará nota de crédito si el fabricante nos elabora nota de crédito )</t>
  </si>
  <si>
    <t>se tendrá que mandar con el fabricante para su reparación ò cambio.</t>
  </si>
  <si>
    <t>Todos los monitores LCD de la marca que sean para que el proveedor lo considere como garantía tienen que tener como mínimo 5 píxeles dañados menos de esos píxeles no procede la garantía.</t>
  </si>
  <si>
    <t>Todos los productos que vende CVA ( Excepto los productos que son sobre pedido ) se cambiara por uno nuevo ò nota de crédito cuando el producto este nuevo y siempre y cuando la compra no tenga mas de 48 horas en caso local y 72 horas caso foráneo.</t>
  </si>
  <si>
    <t xml:space="preserve">Las Impresoras, monitores y productos Epson, Samsung, HP, Lexmark, Benq, LG, Aopen así como todos los productos que existen centros de servicio en la Republica Mexicana por el fabricante ó proveedor de CVA, </t>
  </si>
  <si>
    <t>las garantías serán en los centros de servicio autorizados para cada marca ya que de no ser así pierden su garantía de fabrica. Solicitar a Soporte Técnico de CVA la información de estos ò checar la hoja web del fabricante).</t>
  </si>
  <si>
    <t>Para agilizar el tiempo de respuesta de sus garantías es importante que los productos vengan completos ( Caja, Empaque, Manuales, Drivers, Cables Etc.).</t>
  </si>
  <si>
    <t>Para reclamación de productos con faltantes o daño físico solo se revisaran los casos en que se presente a las 24 horas de facturados (Caso de distribuidores locales) en caso de distribuidores foráneos será de 72 horas</t>
  </si>
  <si>
    <t>y se evaluara si procede ò no procede cada caso.</t>
  </si>
  <si>
    <t>La garantía de algunos productos será en los centros autorizados del fabricante ya que de no ser así pierde su garantía de fabrica ( Solicitar a Soporte Técnico de CVA la información de estos ò checar la hoja web del fabricante )</t>
  </si>
  <si>
    <t xml:space="preserve"> estos productos serán señalados claramente en esta política.</t>
  </si>
  <si>
    <t>El departamento de servicio técnico no se hará responsable de todas las partes, accesorios ò periféricos no detallados en la orden de servicio.</t>
  </si>
  <si>
    <t>Para recoger sus productos de garantía es indispensable presentar la orden de servicio.</t>
  </si>
  <si>
    <t>Todos los productos no recogidos después de 30 días de la resolución de la garantía la empresa no se hará responsable de los mismos.</t>
  </si>
  <si>
    <t>Los fletes por concepto de garantía serán a cargo del cliente.</t>
  </si>
  <si>
    <t>La garantía será nula en los siguientes casos Todo producto que presente daño físico ( Roto, Quemado, Golpeado, Intervenido, adicionar etiquetas que afecten el funcionamiento del producto ò con Sellos Violados) no procederá la garantía.</t>
  </si>
  <si>
    <t xml:space="preserve">La garantía no aplica para desgaste normal ò uso inadecuado del producto. Por ningún motivo se tramitaran garantías de productos donde el plazo de garantía haya terminado._x000D_
</t>
  </si>
  <si>
    <t>La garantía no incluye resolución de conflictos de configuración de Software ò mal instalado, la revisión y solución de los mismos causaran un cargo estimado por el departamento de Soporte Técnico.</t>
  </si>
  <si>
    <t>CVA no se hace responsable por la información contenida en los discos duros por lo que CVA recomienda respalde su información.</t>
  </si>
</sst>
</file>

<file path=xl/styles.xml><?xml version="1.0" encoding="utf-8"?>
<styleSheet xmlns="http://schemas.openxmlformats.org/spreadsheetml/2006/main">
  <numFmts count="5">
    <numFmt numFmtId="44" formatCode="_-&quot;$&quot;* #,##0.00_-;\-&quot;$&quot;* #,##0.00_-;_-&quot;$&quot;* &quot;-&quot;??_-;_-@_-"/>
    <numFmt numFmtId="164" formatCode="&quot;$&quot;#,##0.00"/>
    <numFmt numFmtId="165" formatCode="[$$-80A]#,##0.00"/>
    <numFmt numFmtId="166" formatCode="_-[$$-80A]* #,##0.00_-;\-[$$-80A]* #,##0.00_-;_-[$$-80A]* &quot;-&quot;??_-;_-@_-"/>
    <numFmt numFmtId="167" formatCode="&quot;US &quot;&quot;$&quot;#,##0.00"/>
  </numFmts>
  <fonts count="78">
    <font>
      <sz val="11"/>
      <color theme="1"/>
      <name val="Calibri"/>
      <family val="2"/>
      <scheme val="minor"/>
    </font>
    <font>
      <i/>
      <sz val="11"/>
      <color indexed="8"/>
      <name val="Calibri"/>
      <family val="2"/>
    </font>
    <font>
      <b/>
      <sz val="11"/>
      <color indexed="9"/>
      <name val="Calibri"/>
      <family val="2"/>
    </font>
    <font>
      <sz val="11"/>
      <color indexed="10"/>
      <name val="Calibri"/>
      <family val="2"/>
    </font>
    <font>
      <b/>
      <sz val="11"/>
      <color indexed="8"/>
      <name val="Calibri"/>
      <family val="2"/>
    </font>
    <font>
      <b/>
      <sz val="10"/>
      <color indexed="8"/>
      <name val="Century Schoolbook"/>
      <family val="1"/>
    </font>
    <font>
      <b/>
      <sz val="14"/>
      <color indexed="9"/>
      <name val="Calibri"/>
      <family val="2"/>
    </font>
    <font>
      <b/>
      <sz val="22"/>
      <color indexed="9"/>
      <name val="Century Schoolbook"/>
      <family val="1"/>
    </font>
    <font>
      <b/>
      <sz val="22"/>
      <color indexed="10"/>
      <name val="Century Schoolbook"/>
      <family val="1"/>
    </font>
    <font>
      <sz val="10"/>
      <name val="Calibri"/>
      <family val="2"/>
    </font>
    <font>
      <u/>
      <sz val="10"/>
      <color indexed="12"/>
      <name val="Arial"/>
      <family val="2"/>
    </font>
    <font>
      <b/>
      <sz val="11"/>
      <name val="Calibri"/>
      <family val="2"/>
    </font>
    <font>
      <b/>
      <sz val="18"/>
      <color indexed="8"/>
      <name val="Baskerville Old Face"/>
      <family val="1"/>
    </font>
    <font>
      <sz val="11"/>
      <color theme="1"/>
      <name val="Calibri"/>
      <family val="2"/>
      <scheme val="minor"/>
    </font>
    <font>
      <u/>
      <sz val="11"/>
      <color theme="10"/>
      <name val="Calibri"/>
      <family val="2"/>
    </font>
    <font>
      <b/>
      <sz val="11"/>
      <color theme="1"/>
      <name val="Calibri"/>
      <family val="2"/>
      <scheme val="minor"/>
    </font>
    <font>
      <sz val="11"/>
      <color rgb="FF002060"/>
      <name val="Algerian"/>
      <family val="5"/>
    </font>
    <font>
      <i/>
      <sz val="11"/>
      <color theme="1"/>
      <name val="Calibri"/>
      <family val="2"/>
      <scheme val="minor"/>
    </font>
    <font>
      <sz val="14"/>
      <color rgb="FF002060"/>
      <name val="Algerian"/>
      <family val="5"/>
    </font>
    <font>
      <sz val="10"/>
      <color theme="1"/>
      <name val="Calibri"/>
      <family val="2"/>
      <scheme val="minor"/>
    </font>
    <font>
      <b/>
      <sz val="12"/>
      <color theme="1"/>
      <name val="Calibri"/>
      <family val="2"/>
      <scheme val="minor"/>
    </font>
    <font>
      <b/>
      <sz val="18"/>
      <color rgb="FF2F2F2F"/>
      <name val="Arial"/>
      <family val="2"/>
    </font>
    <font>
      <b/>
      <i/>
      <sz val="11"/>
      <color theme="1"/>
      <name val="Calibri"/>
      <family val="2"/>
      <scheme val="minor"/>
    </font>
    <font>
      <b/>
      <sz val="12"/>
      <color theme="1" tint="4.9989318521683403E-2"/>
      <name val="Century Schoolbook"/>
      <family val="1"/>
    </font>
    <font>
      <b/>
      <i/>
      <sz val="14"/>
      <color theme="1"/>
      <name val="Calibri"/>
      <family val="2"/>
      <scheme val="minor"/>
    </font>
    <font>
      <b/>
      <sz val="14"/>
      <color theme="1"/>
      <name val="Calibri"/>
      <family val="2"/>
      <scheme val="minor"/>
    </font>
    <font>
      <b/>
      <sz val="22"/>
      <color theme="1"/>
      <name val="Baskerville Old Face"/>
      <family val="1"/>
    </font>
    <font>
      <sz val="11"/>
      <color rgb="FF00B050"/>
      <name val="Arial Black"/>
      <family val="2"/>
    </font>
    <font>
      <sz val="8"/>
      <color theme="1"/>
      <name val="Calibri"/>
      <family val="2"/>
      <scheme val="minor"/>
    </font>
    <font>
      <b/>
      <sz val="24"/>
      <color theme="1" tint="4.9989318521683403E-2"/>
      <name val="Century Schoolbook"/>
      <family val="1"/>
    </font>
    <font>
      <b/>
      <sz val="10"/>
      <color theme="1" tint="4.9989318521683403E-2"/>
      <name val="Century Schoolbook"/>
      <family val="1"/>
    </font>
    <font>
      <b/>
      <sz val="9"/>
      <color theme="1" tint="4.9989318521683403E-2"/>
      <name val="Century Schoolbook"/>
      <family val="1"/>
    </font>
    <font>
      <b/>
      <sz val="14"/>
      <color rgb="FFC00000"/>
      <name val="Comic Sans MS"/>
      <family val="4"/>
    </font>
    <font>
      <sz val="26"/>
      <color rgb="FFC00000"/>
      <name val="Arabic Typesetting"/>
      <family val="4"/>
    </font>
    <font>
      <sz val="26"/>
      <color rgb="FFC00000"/>
      <name val="Algerian"/>
      <family val="5"/>
    </font>
    <font>
      <u/>
      <sz val="10"/>
      <color theme="10"/>
      <name val="Calibri"/>
      <family val="2"/>
    </font>
    <font>
      <b/>
      <sz val="14"/>
      <color theme="0"/>
      <name val="Calibri"/>
      <family val="2"/>
      <scheme val="minor"/>
    </font>
    <font>
      <sz val="11"/>
      <color theme="1"/>
      <name val="Calibri"/>
      <family val="2"/>
    </font>
    <font>
      <sz val="28"/>
      <color theme="0"/>
      <name val="Calibri"/>
      <family val="2"/>
      <scheme val="minor"/>
    </font>
    <font>
      <sz val="11"/>
      <color theme="1"/>
      <name val="Tahoma"/>
      <family val="2"/>
    </font>
    <font>
      <sz val="16"/>
      <color theme="1"/>
      <name val="Tahoma"/>
      <family val="2"/>
    </font>
    <font>
      <b/>
      <i/>
      <sz val="18"/>
      <color theme="1"/>
      <name val="Calibri"/>
      <family val="2"/>
      <scheme val="minor"/>
    </font>
    <font>
      <b/>
      <sz val="12"/>
      <color theme="9" tint="-0.499984740745262"/>
      <name val="Tahoma"/>
      <family val="2"/>
    </font>
    <font>
      <i/>
      <sz val="12"/>
      <color theme="1"/>
      <name val="Calibri"/>
      <family val="2"/>
      <scheme val="minor"/>
    </font>
    <font>
      <b/>
      <sz val="12"/>
      <color theme="1"/>
      <name val="Segoe UI Semibold"/>
      <family val="2"/>
    </font>
    <font>
      <b/>
      <sz val="14"/>
      <name val="Calibri"/>
      <family val="2"/>
      <scheme val="minor"/>
    </font>
    <font>
      <sz val="12"/>
      <color theme="1"/>
      <name val="Calibri"/>
      <family val="2"/>
      <scheme val="minor"/>
    </font>
    <font>
      <u/>
      <sz val="11"/>
      <color theme="1"/>
      <name val="Calibri"/>
      <family val="2"/>
      <scheme val="minor"/>
    </font>
    <font>
      <i/>
      <u/>
      <sz val="11"/>
      <color theme="1"/>
      <name val="Calibri"/>
      <family val="2"/>
      <scheme val="minor"/>
    </font>
    <font>
      <sz val="36"/>
      <color rgb="FF002060"/>
      <name val="Tahoma"/>
      <family val="2"/>
    </font>
    <font>
      <sz val="10"/>
      <color rgb="FF000000"/>
      <name val="Arial"/>
      <family val="2"/>
    </font>
    <font>
      <sz val="12"/>
      <color theme="1"/>
      <name val="Tahoma"/>
      <family val="2"/>
    </font>
    <font>
      <sz val="9"/>
      <color indexed="81"/>
      <name val="Tahoma"/>
      <family val="2"/>
    </font>
    <font>
      <b/>
      <sz val="9"/>
      <color indexed="81"/>
      <name val="Tahoma"/>
      <family val="2"/>
    </font>
    <font>
      <b/>
      <sz val="14"/>
      <color theme="3" tint="-0.249977111117893"/>
      <name val="Calibri"/>
      <family val="2"/>
      <scheme val="minor"/>
    </font>
    <font>
      <b/>
      <sz val="11"/>
      <color theme="3" tint="-0.249977111117893"/>
      <name val="Calibri"/>
      <family val="2"/>
      <scheme val="minor"/>
    </font>
    <font>
      <b/>
      <sz val="18"/>
      <color theme="8" tint="-0.499984740745262"/>
      <name val="Adobe Caslon Pro"/>
      <family val="1"/>
    </font>
    <font>
      <b/>
      <sz val="12"/>
      <color theme="8" tint="-0.499984740745262"/>
      <name val="Adobe Caslon Pro"/>
      <family val="1"/>
    </font>
    <font>
      <b/>
      <u/>
      <sz val="10"/>
      <color rgb="FF000000"/>
      <name val="Arial"/>
      <family val="2"/>
    </font>
    <font>
      <sz val="14"/>
      <color theme="1"/>
      <name val="Aharoni"/>
      <charset val="177"/>
    </font>
    <font>
      <u/>
      <sz val="10"/>
      <color rgb="FF000000"/>
      <name val="Arial"/>
      <family val="2"/>
    </font>
    <font>
      <sz val="16"/>
      <color rgb="FF000000"/>
      <name val="Arial"/>
      <family val="2"/>
    </font>
    <font>
      <sz val="16"/>
      <color theme="1"/>
      <name val="Calibri"/>
      <family val="2"/>
      <scheme val="minor"/>
    </font>
    <font>
      <b/>
      <sz val="16"/>
      <color theme="1"/>
      <name val="Calibri"/>
      <family val="2"/>
      <scheme val="minor"/>
    </font>
    <font>
      <sz val="20"/>
      <color theme="1"/>
      <name val="Arial"/>
      <family val="2"/>
    </font>
    <font>
      <sz val="24"/>
      <color theme="0"/>
      <name val="Arabic Typesetting"/>
      <family val="4"/>
    </font>
    <font>
      <sz val="24"/>
      <color theme="0"/>
      <name val="Algerian"/>
      <family val="5"/>
    </font>
    <font>
      <i/>
      <sz val="10"/>
      <color rgb="FF7030A0"/>
      <name val="Calibri"/>
      <family val="2"/>
      <scheme val="minor"/>
    </font>
    <font>
      <sz val="26"/>
      <color rgb="FF2F2F2F"/>
      <name val="Arial"/>
      <family val="2"/>
    </font>
    <font>
      <u/>
      <sz val="20"/>
      <color theme="0"/>
      <name val="Calibri"/>
      <family val="2"/>
    </font>
    <font>
      <sz val="18"/>
      <color theme="1"/>
      <name val="Calibri"/>
      <family val="2"/>
      <scheme val="minor"/>
    </font>
    <font>
      <b/>
      <sz val="36"/>
      <color theme="1"/>
      <name val="Calibri"/>
      <family val="2"/>
      <scheme val="minor"/>
    </font>
    <font>
      <b/>
      <sz val="12"/>
      <color theme="0"/>
      <name val="Calibri"/>
      <family val="2"/>
      <scheme val="minor"/>
    </font>
    <font>
      <b/>
      <sz val="14"/>
      <color indexed="9"/>
      <name val="Calibri"/>
    </font>
    <font>
      <b/>
      <sz val="11"/>
      <color indexed="9"/>
      <name val="Calibri"/>
    </font>
    <font>
      <sz val="10"/>
      <name val="Calibri"/>
    </font>
    <font>
      <u/>
      <sz val="10"/>
      <color indexed="12"/>
      <name val="Arial"/>
    </font>
    <font>
      <b/>
      <sz val="10"/>
      <name val="Calibri"/>
    </font>
  </fonts>
  <fills count="24">
    <fill>
      <patternFill patternType="none"/>
    </fill>
    <fill>
      <patternFill patternType="gray125"/>
    </fill>
    <fill>
      <patternFill patternType="solid">
        <fgColor indexed="31"/>
      </patternFill>
    </fill>
    <fill>
      <patternFill patternType="solid">
        <fgColor indexed="12"/>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00B0F0"/>
        <bgColor indexed="64"/>
      </patternFill>
    </fill>
    <fill>
      <patternFill patternType="solid">
        <fgColor rgb="FFFFC000"/>
        <bgColor indexed="64"/>
      </patternFill>
    </fill>
    <fill>
      <patternFill patternType="solid">
        <fgColor rgb="FFCC00FF"/>
        <bgColor indexed="64"/>
      </patternFill>
    </fill>
    <fill>
      <patternFill patternType="solid">
        <fgColor rgb="FF002060"/>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rgb="FFC00000"/>
        <bgColor indexed="64"/>
      </patternFill>
    </fill>
    <fill>
      <patternFill patternType="solid">
        <fgColor rgb="FFFF0000"/>
        <bgColor indexed="64"/>
      </patternFill>
    </fill>
    <fill>
      <patternFill patternType="solid">
        <fgColor theme="4" tint="0.39997558519241921"/>
        <bgColor indexed="64"/>
      </patternFill>
    </fill>
    <fill>
      <gradientFill type="path" left="0.5" right="0.5" top="0.5" bottom="0.5">
        <stop position="0">
          <color theme="0"/>
        </stop>
        <stop position="1">
          <color theme="4"/>
        </stop>
      </gradientFill>
    </fill>
    <fill>
      <patternFill patternType="solid">
        <fgColor theme="5" tint="-0.249977111117893"/>
        <bgColor indexed="64"/>
      </patternFill>
    </fill>
    <fill>
      <patternFill patternType="solid">
        <fgColor theme="5" tint="0.39997558519241921"/>
        <bgColor indexed="64"/>
      </patternFill>
    </fill>
    <fill>
      <patternFill patternType="solid">
        <fgColor rgb="FFFFFF66"/>
        <bgColor indexed="64"/>
      </patternFill>
    </fill>
  </fills>
  <borders count="88">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rgb="FF7030A0"/>
      </left>
      <right style="medium">
        <color rgb="FF7030A0"/>
      </right>
      <top style="medium">
        <color rgb="FF7030A0"/>
      </top>
      <bottom style="medium">
        <color rgb="FF7030A0"/>
      </bottom>
      <diagonal/>
    </border>
    <border>
      <left/>
      <right/>
      <top style="medium">
        <color theme="3" tint="-0.499984740745262"/>
      </top>
      <bottom style="medium">
        <color theme="3" tint="-0.499984740745262"/>
      </bottom>
      <diagonal/>
    </border>
    <border>
      <left style="medium">
        <color theme="3" tint="-0.499984740745262"/>
      </left>
      <right/>
      <top style="medium">
        <color theme="3" tint="-0.499984740745262"/>
      </top>
      <bottom style="medium">
        <color theme="3" tint="-0.499984740745262"/>
      </bottom>
      <diagonal/>
    </border>
    <border>
      <left/>
      <right style="medium">
        <color theme="3" tint="-0.499984740745262"/>
      </right>
      <top style="medium">
        <color theme="3" tint="-0.499984740745262"/>
      </top>
      <bottom style="medium">
        <color theme="3" tint="-0.499984740745262"/>
      </bottom>
      <diagonal/>
    </border>
    <border>
      <left style="medium">
        <color indexed="64"/>
      </left>
      <right/>
      <top/>
      <bottom style="medium">
        <color rgb="FFFF0000"/>
      </bottom>
      <diagonal/>
    </border>
    <border>
      <left/>
      <right/>
      <top/>
      <bottom style="medium">
        <color rgb="FFFF0000"/>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rgb="FF002060"/>
      </left>
      <right/>
      <top style="medium">
        <color rgb="FF002060"/>
      </top>
      <bottom style="medium">
        <color rgb="FF002060"/>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right/>
      <top/>
      <bottom style="medium">
        <color rgb="FF002060"/>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theme="3" tint="-0.499984740745262"/>
      </right>
      <top style="thin">
        <color indexed="64"/>
      </top>
      <bottom style="medium">
        <color theme="3" tint="-0.499984740745262"/>
      </bottom>
      <diagonal/>
    </border>
    <border>
      <left style="thin">
        <color indexed="64"/>
      </left>
      <right style="thin">
        <color indexed="64"/>
      </right>
      <top style="thin">
        <color indexed="64"/>
      </top>
      <bottom style="medium">
        <color theme="3" tint="-0.499984740745262"/>
      </bottom>
      <diagonal/>
    </border>
    <border>
      <left style="medium">
        <color theme="3" tint="-0.499984740745262"/>
      </left>
      <right style="thin">
        <color indexed="64"/>
      </right>
      <top/>
      <bottom style="medium">
        <color theme="3" tint="-0.499984740745262"/>
      </bottom>
      <diagonal/>
    </border>
    <border>
      <left style="thin">
        <color indexed="64"/>
      </left>
      <right style="medium">
        <color theme="3" tint="-0.499984740745262"/>
      </right>
      <top style="thin">
        <color indexed="64"/>
      </top>
      <bottom style="thin">
        <color indexed="64"/>
      </bottom>
      <diagonal/>
    </border>
    <border>
      <left/>
      <right style="thin">
        <color indexed="64"/>
      </right>
      <top style="thin">
        <color indexed="64"/>
      </top>
      <bottom style="thin">
        <color indexed="64"/>
      </bottom>
      <diagonal/>
    </border>
    <border>
      <left style="thin">
        <color theme="3" tint="-0.499984740745262"/>
      </left>
      <right style="thin">
        <color theme="3" tint="-0.499984740745262"/>
      </right>
      <top style="thin">
        <color theme="3" tint="-0.499984740745262"/>
      </top>
      <bottom style="thin">
        <color theme="3" tint="-0.499984740745262"/>
      </bottom>
      <diagonal/>
    </border>
    <border>
      <left style="thin">
        <color indexed="64"/>
      </left>
      <right style="medium">
        <color theme="3" tint="-0.499984740745262"/>
      </right>
      <top style="medium">
        <color theme="3" tint="-0.499984740745262"/>
      </top>
      <bottom style="thin">
        <color indexed="64"/>
      </bottom>
      <diagonal/>
    </border>
    <border>
      <left style="thin">
        <color indexed="64"/>
      </left>
      <right style="thin">
        <color indexed="64"/>
      </right>
      <top style="medium">
        <color theme="3" tint="-0.499984740745262"/>
      </top>
      <bottom style="thin">
        <color indexed="64"/>
      </bottom>
      <diagonal/>
    </border>
    <border>
      <left style="medium">
        <color theme="3" tint="-0.499984740745262"/>
      </left>
      <right style="thin">
        <color indexed="64"/>
      </right>
      <top style="thin">
        <color indexed="64"/>
      </top>
      <bottom/>
      <diagonal/>
    </border>
    <border>
      <left style="medium">
        <color theme="3" tint="-0.499984740745262"/>
      </left>
      <right style="thin">
        <color indexed="64"/>
      </right>
      <top style="thin">
        <color indexed="64"/>
      </top>
      <bottom style="medium">
        <color theme="3" tint="-0.499984740745262"/>
      </bottom>
      <diagonal/>
    </border>
    <border>
      <left style="medium">
        <color theme="3" tint="-0.499984740745262"/>
      </left>
      <right style="thin">
        <color indexed="64"/>
      </right>
      <top style="thin">
        <color indexed="64"/>
      </top>
      <bottom style="thin">
        <color indexed="64"/>
      </bottom>
      <diagonal/>
    </border>
    <border>
      <left style="medium">
        <color theme="3" tint="-0.499984740745262"/>
      </left>
      <right style="thin">
        <color indexed="64"/>
      </right>
      <top style="medium">
        <color theme="3" tint="-0.499984740745262"/>
      </top>
      <bottom style="thin">
        <color indexed="64"/>
      </bottom>
      <diagonal/>
    </border>
    <border>
      <left style="medium">
        <color theme="9" tint="-0.249977111117893"/>
      </left>
      <right style="thin">
        <color theme="0"/>
      </right>
      <top style="medium">
        <color theme="9" tint="-0.249977111117893"/>
      </top>
      <bottom style="thin">
        <color theme="0"/>
      </bottom>
      <diagonal/>
    </border>
    <border>
      <left style="thin">
        <color theme="0"/>
      </left>
      <right style="medium">
        <color theme="9" tint="-0.249977111117893"/>
      </right>
      <top style="medium">
        <color theme="9" tint="-0.249977111117893"/>
      </top>
      <bottom style="thin">
        <color theme="0"/>
      </bottom>
      <diagonal/>
    </border>
    <border>
      <left style="medium">
        <color theme="9" tint="-0.249977111117893"/>
      </left>
      <right style="thin">
        <color theme="0"/>
      </right>
      <top style="thin">
        <color theme="0"/>
      </top>
      <bottom style="thin">
        <color theme="0"/>
      </bottom>
      <diagonal/>
    </border>
    <border>
      <left style="thin">
        <color theme="0"/>
      </left>
      <right style="medium">
        <color theme="9" tint="-0.249977111117893"/>
      </right>
      <top style="thin">
        <color theme="0"/>
      </top>
      <bottom style="thin">
        <color theme="0"/>
      </bottom>
      <diagonal/>
    </border>
    <border>
      <left style="medium">
        <color theme="9" tint="-0.249977111117893"/>
      </left>
      <right style="thin">
        <color theme="0"/>
      </right>
      <top style="thin">
        <color theme="0"/>
      </top>
      <bottom/>
      <diagonal/>
    </border>
    <border>
      <left style="thin">
        <color theme="0"/>
      </left>
      <right style="medium">
        <color theme="9" tint="-0.249977111117893"/>
      </right>
      <top style="thin">
        <color theme="0"/>
      </top>
      <bottom/>
      <diagonal/>
    </border>
    <border>
      <left style="medium">
        <color theme="9" tint="-0.249977111117893"/>
      </left>
      <right/>
      <top style="medium">
        <color theme="9" tint="-0.249977111117893"/>
      </top>
      <bottom/>
      <diagonal/>
    </border>
    <border>
      <left/>
      <right style="medium">
        <color theme="9" tint="-0.249977111117893"/>
      </right>
      <top style="medium">
        <color theme="9" tint="-0.249977111117893"/>
      </top>
      <bottom/>
      <diagonal/>
    </border>
    <border>
      <left style="medium">
        <color theme="9" tint="-0.249977111117893"/>
      </left>
      <right style="thin">
        <color theme="9" tint="-0.249977111117893"/>
      </right>
      <top style="thin">
        <color theme="9" tint="-0.249977111117893"/>
      </top>
      <bottom style="thin">
        <color theme="9" tint="-0.249977111117893"/>
      </bottom>
      <diagonal/>
    </border>
    <border>
      <left style="thin">
        <color theme="9" tint="-0.249977111117893"/>
      </left>
      <right style="medium">
        <color theme="9" tint="-0.249977111117893"/>
      </right>
      <top style="thin">
        <color theme="9" tint="-0.249977111117893"/>
      </top>
      <bottom style="thin">
        <color theme="9" tint="-0.249977111117893"/>
      </bottom>
      <diagonal/>
    </border>
    <border>
      <left style="medium">
        <color theme="9" tint="-0.249977111117893"/>
      </left>
      <right style="thin">
        <color theme="9" tint="-0.249977111117893"/>
      </right>
      <top style="thin">
        <color theme="9" tint="-0.249977111117893"/>
      </top>
      <bottom style="medium">
        <color theme="9" tint="-0.249977111117893"/>
      </bottom>
      <diagonal/>
    </border>
    <border>
      <left style="thin">
        <color theme="9" tint="-0.249977111117893"/>
      </left>
      <right style="medium">
        <color theme="9" tint="-0.249977111117893"/>
      </right>
      <top style="thin">
        <color theme="9" tint="-0.249977111117893"/>
      </top>
      <bottom style="medium">
        <color theme="9" tint="-0.249977111117893"/>
      </bottom>
      <diagonal/>
    </border>
    <border>
      <left/>
      <right/>
      <top style="medium">
        <color theme="9" tint="-0.249977111117893"/>
      </top>
      <bottom style="thin">
        <color theme="0"/>
      </bottom>
      <diagonal/>
    </border>
    <border>
      <left/>
      <right/>
      <top style="thin">
        <color theme="0"/>
      </top>
      <bottom style="thin">
        <color theme="0"/>
      </bottom>
      <diagonal/>
    </border>
    <border>
      <left/>
      <right/>
      <top style="thin">
        <color theme="0"/>
      </top>
      <bottom/>
      <diagonal/>
    </border>
    <border>
      <left/>
      <right/>
      <top style="thin">
        <color theme="9" tint="-0.249977111117893"/>
      </top>
      <bottom style="thin">
        <color theme="9" tint="-0.249977111117893"/>
      </bottom>
      <diagonal/>
    </border>
    <border>
      <left/>
      <right/>
      <top style="thin">
        <color theme="9" tint="-0.249977111117893"/>
      </top>
      <bottom style="medium">
        <color theme="9" tint="-0.249977111117893"/>
      </bottom>
      <diagonal/>
    </border>
    <border>
      <left style="medium">
        <color theme="9" tint="-0.249977111117893"/>
      </left>
      <right style="thin">
        <color theme="9" tint="-0.249977111117893"/>
      </right>
      <top/>
      <bottom style="thin">
        <color theme="9" tint="-0.249977111117893"/>
      </bottom>
      <diagonal/>
    </border>
    <border>
      <left/>
      <right/>
      <top/>
      <bottom style="thin">
        <color theme="9" tint="-0.249977111117893"/>
      </bottom>
      <diagonal/>
    </border>
    <border>
      <left style="thin">
        <color theme="9" tint="-0.249977111117893"/>
      </left>
      <right style="medium">
        <color theme="9" tint="-0.249977111117893"/>
      </right>
      <top/>
      <bottom style="thin">
        <color theme="9" tint="-0.249977111117893"/>
      </bottom>
      <diagonal/>
    </border>
    <border>
      <left/>
      <right/>
      <top/>
      <bottom style="thin">
        <color indexed="64"/>
      </bottom>
      <diagonal/>
    </border>
    <border>
      <left style="thin">
        <color indexed="64"/>
      </left>
      <right/>
      <top style="thin">
        <color indexed="64"/>
      </top>
      <bottom style="thin">
        <color theme="5" tint="0.39997558519241921"/>
      </bottom>
      <diagonal/>
    </border>
    <border>
      <left/>
      <right/>
      <top style="thin">
        <color indexed="64"/>
      </top>
      <bottom style="thin">
        <color theme="5" tint="0.39997558519241921"/>
      </bottom>
      <diagonal/>
    </border>
    <border>
      <left/>
      <right style="thin">
        <color indexed="64"/>
      </right>
      <top style="thin">
        <color indexed="64"/>
      </top>
      <bottom style="thin">
        <color theme="5" tint="0.39997558519241921"/>
      </bottom>
      <diagonal/>
    </border>
    <border>
      <left style="thin">
        <color indexed="64"/>
      </left>
      <right style="thin">
        <color indexed="64"/>
      </right>
      <top style="thin">
        <color theme="5" tint="0.39997558519241921"/>
      </top>
      <bottom style="thin">
        <color indexed="64"/>
      </bottom>
      <diagonal/>
    </border>
  </borders>
  <cellStyleXfs count="3">
    <xf numFmtId="0" fontId="0" fillId="0" borderId="0"/>
    <xf numFmtId="0" fontId="14" fillId="0" borderId="0" applyNumberFormat="0" applyFill="0" applyBorder="0" applyAlignment="0" applyProtection="0">
      <alignment vertical="top"/>
      <protection locked="0"/>
    </xf>
    <xf numFmtId="44" fontId="13" fillId="0" borderId="0" applyFont="0" applyFill="0" applyBorder="0" applyAlignment="0" applyProtection="0"/>
  </cellStyleXfs>
  <cellXfs count="344">
    <xf numFmtId="0" fontId="0" fillId="0" borderId="0" xfId="0"/>
    <xf numFmtId="49" fontId="0" fillId="0" borderId="0" xfId="0" applyNumberFormat="1"/>
    <xf numFmtId="4" fontId="0" fillId="0" borderId="0" xfId="0" applyNumberFormat="1"/>
    <xf numFmtId="4" fontId="0" fillId="4" borderId="0" xfId="0" applyNumberFormat="1" applyFill="1"/>
    <xf numFmtId="49" fontId="0" fillId="0" borderId="0" xfId="0" applyNumberFormat="1" applyFill="1"/>
    <xf numFmtId="0" fontId="0" fillId="0" borderId="0" xfId="0" applyFill="1"/>
    <xf numFmtId="4" fontId="0" fillId="0" borderId="0" xfId="0" applyNumberFormat="1" applyFill="1"/>
    <xf numFmtId="0" fontId="0" fillId="0" borderId="0" xfId="0" applyFill="1" applyAlignment="1">
      <alignment wrapText="1"/>
    </xf>
    <xf numFmtId="0" fontId="0" fillId="0" borderId="0" xfId="0" applyAlignment="1">
      <alignment horizontal="center" vertical="center"/>
    </xf>
    <xf numFmtId="0" fontId="16" fillId="0" borderId="0" xfId="0" applyFont="1" applyAlignment="1">
      <alignment horizontal="center" vertical="center"/>
    </xf>
    <xf numFmtId="0" fontId="0" fillId="0" borderId="0" xfId="0" applyBorder="1"/>
    <xf numFmtId="0" fontId="0" fillId="0" borderId="4" xfId="0" applyBorder="1"/>
    <xf numFmtId="164" fontId="0" fillId="0" borderId="0" xfId="0" applyNumberFormat="1"/>
    <xf numFmtId="0" fontId="18" fillId="0" borderId="0" xfId="0" applyFont="1" applyAlignment="1">
      <alignment horizontal="center" vertical="center"/>
    </xf>
    <xf numFmtId="164" fontId="20" fillId="0" borderId="0" xfId="0" applyNumberFormat="1" applyFont="1"/>
    <xf numFmtId="0" fontId="0" fillId="0" borderId="6" xfId="0" applyBorder="1"/>
    <xf numFmtId="0" fontId="0" fillId="0" borderId="7" xfId="0" applyBorder="1"/>
    <xf numFmtId="0" fontId="0" fillId="0" borderId="1" xfId="0" applyBorder="1"/>
    <xf numFmtId="0" fontId="0" fillId="0" borderId="3" xfId="0" applyBorder="1"/>
    <xf numFmtId="0" fontId="0" fillId="0" borderId="7" xfId="0" applyFill="1" applyBorder="1"/>
    <xf numFmtId="2" fontId="0" fillId="0" borderId="0" xfId="0" applyNumberFormat="1"/>
    <xf numFmtId="164" fontId="0" fillId="0" borderId="0" xfId="0" applyNumberFormat="1" applyAlignment="1">
      <alignment horizontal="right"/>
    </xf>
    <xf numFmtId="0" fontId="0" fillId="0" borderId="8" xfId="0" applyBorder="1"/>
    <xf numFmtId="0" fontId="20" fillId="0" borderId="0" xfId="0" applyFont="1"/>
    <xf numFmtId="0" fontId="21" fillId="4" borderId="25" xfId="0" applyFont="1" applyFill="1" applyBorder="1" applyAlignment="1">
      <alignment horizontal="center" vertical="center"/>
    </xf>
    <xf numFmtId="0" fontId="22" fillId="6" borderId="0" xfId="0" applyFont="1" applyFill="1"/>
    <xf numFmtId="164" fontId="22" fillId="6" borderId="0" xfId="0" applyNumberFormat="1" applyFont="1" applyFill="1"/>
    <xf numFmtId="0" fontId="20" fillId="6" borderId="0" xfId="0" applyFont="1" applyFill="1"/>
    <xf numFmtId="0" fontId="23" fillId="0" borderId="0" xfId="0" applyFont="1" applyFill="1"/>
    <xf numFmtId="0" fontId="24" fillId="7" borderId="9" xfId="0" applyFont="1" applyFill="1" applyBorder="1" applyAlignment="1">
      <alignment horizontal="center" vertical="center"/>
    </xf>
    <xf numFmtId="165" fontId="24" fillId="7" borderId="9" xfId="0" applyNumberFormat="1" applyFont="1" applyFill="1" applyBorder="1" applyAlignment="1">
      <alignment horizontal="right" vertical="center"/>
    </xf>
    <xf numFmtId="0" fontId="24" fillId="0" borderId="0" xfId="0" applyFont="1" applyFill="1" applyAlignment="1">
      <alignment horizontal="center" vertical="center"/>
    </xf>
    <xf numFmtId="165" fontId="15" fillId="0" borderId="10" xfId="0" applyNumberFormat="1" applyFont="1" applyBorder="1" applyAlignment="1">
      <alignment horizontal="right"/>
    </xf>
    <xf numFmtId="165" fontId="0" fillId="0" borderId="6" xfId="0" applyNumberFormat="1" applyBorder="1" applyAlignment="1">
      <alignment horizontal="left"/>
    </xf>
    <xf numFmtId="165" fontId="15" fillId="0" borderId="7" xfId="0" applyNumberFormat="1" applyFont="1" applyBorder="1" applyAlignment="1">
      <alignment horizontal="right"/>
    </xf>
    <xf numFmtId="165" fontId="0" fillId="0" borderId="7" xfId="0" applyNumberFormat="1" applyBorder="1" applyAlignment="1">
      <alignment horizontal="left"/>
    </xf>
    <xf numFmtId="165" fontId="0" fillId="0" borderId="7" xfId="0" applyNumberFormat="1" applyBorder="1" applyAlignment="1"/>
    <xf numFmtId="165" fontId="15" fillId="0" borderId="2" xfId="0" applyNumberFormat="1" applyFont="1" applyBorder="1" applyAlignment="1">
      <alignment horizontal="right"/>
    </xf>
    <xf numFmtId="165" fontId="0" fillId="0" borderId="3" xfId="0" applyNumberFormat="1" applyBorder="1" applyAlignment="1">
      <alignment horizontal="left"/>
    </xf>
    <xf numFmtId="165" fontId="15" fillId="0" borderId="4" xfId="0" applyNumberFormat="1" applyFont="1" applyBorder="1" applyAlignment="1">
      <alignment horizontal="right"/>
    </xf>
    <xf numFmtId="165" fontId="0" fillId="0" borderId="4" xfId="0" applyNumberFormat="1" applyBorder="1" applyAlignment="1">
      <alignment horizontal="left"/>
    </xf>
    <xf numFmtId="165" fontId="0" fillId="0" borderId="4" xfId="0" applyNumberFormat="1" applyBorder="1" applyAlignment="1"/>
    <xf numFmtId="165" fontId="15" fillId="0" borderId="5" xfId="0" applyNumberFormat="1" applyFont="1" applyBorder="1" applyAlignment="1">
      <alignment horizontal="right"/>
    </xf>
    <xf numFmtId="165" fontId="0" fillId="0" borderId="0" xfId="0" applyNumberFormat="1" applyBorder="1" applyAlignment="1">
      <alignment horizontal="left"/>
    </xf>
    <xf numFmtId="165" fontId="15" fillId="0" borderId="0" xfId="0" applyNumberFormat="1" applyFont="1" applyAlignment="1">
      <alignment horizontal="right"/>
    </xf>
    <xf numFmtId="165" fontId="0" fillId="0" borderId="0" xfId="0" applyNumberFormat="1" applyAlignment="1">
      <alignment horizontal="left"/>
    </xf>
    <xf numFmtId="165" fontId="0" fillId="0" borderId="0" xfId="0" applyNumberFormat="1" applyAlignment="1"/>
    <xf numFmtId="165" fontId="0" fillId="0" borderId="0" xfId="0" applyNumberFormat="1" applyAlignment="1">
      <alignment horizontal="right"/>
    </xf>
    <xf numFmtId="165" fontId="0" fillId="0" borderId="7" xfId="0" applyNumberFormat="1" applyBorder="1" applyAlignment="1">
      <alignment horizontal="right"/>
    </xf>
    <xf numFmtId="165" fontId="0" fillId="0" borderId="4" xfId="0" applyNumberFormat="1" applyBorder="1" applyAlignment="1">
      <alignment horizontal="right"/>
    </xf>
    <xf numFmtId="0" fontId="0" fillId="8" borderId="11" xfId="0" applyFill="1" applyBorder="1" applyAlignment="1">
      <alignment wrapText="1"/>
    </xf>
    <xf numFmtId="164" fontId="0" fillId="8" borderId="12" xfId="0" applyNumberFormat="1" applyFill="1" applyBorder="1"/>
    <xf numFmtId="0" fontId="0" fillId="8" borderId="13" xfId="0" applyFill="1" applyBorder="1" applyAlignment="1">
      <alignment wrapText="1"/>
    </xf>
    <xf numFmtId="164" fontId="0" fillId="8" borderId="14" xfId="0" applyNumberFormat="1" applyFill="1" applyBorder="1"/>
    <xf numFmtId="0" fontId="0" fillId="0" borderId="11" xfId="0" applyBorder="1"/>
    <xf numFmtId="164" fontId="0" fillId="0" borderId="12" xfId="0" applyNumberFormat="1" applyBorder="1"/>
    <xf numFmtId="0" fontId="0" fillId="0" borderId="13" xfId="0" applyBorder="1" applyAlignment="1">
      <alignment wrapText="1"/>
    </xf>
    <xf numFmtId="164" fontId="0" fillId="0" borderId="14" xfId="0" applyNumberFormat="1" applyBorder="1"/>
    <xf numFmtId="0" fontId="0" fillId="8" borderId="11" xfId="0" applyFill="1" applyBorder="1"/>
    <xf numFmtId="0" fontId="0" fillId="8" borderId="13" xfId="0" applyFill="1" applyBorder="1"/>
    <xf numFmtId="0" fontId="0" fillId="0" borderId="13" xfId="0" applyBorder="1"/>
    <xf numFmtId="0" fontId="0" fillId="8" borderId="15" xfId="0" applyFill="1" applyBorder="1" applyAlignment="1">
      <alignment wrapText="1"/>
    </xf>
    <xf numFmtId="164" fontId="0" fillId="8" borderId="16" xfId="0" applyNumberFormat="1" applyFill="1" applyBorder="1"/>
    <xf numFmtId="0" fontId="0" fillId="8" borderId="11" xfId="0" applyFont="1" applyFill="1" applyBorder="1" applyAlignment="1">
      <alignment horizontal="left" wrapText="1"/>
    </xf>
    <xf numFmtId="0" fontId="25" fillId="9" borderId="13" xfId="0" applyFont="1" applyFill="1" applyBorder="1" applyAlignment="1">
      <alignment horizontal="center" vertical="center"/>
    </xf>
    <xf numFmtId="0" fontId="25" fillId="9" borderId="14" xfId="0" applyFont="1" applyFill="1" applyBorder="1" applyAlignment="1">
      <alignment horizontal="center" vertical="center"/>
    </xf>
    <xf numFmtId="0" fontId="18" fillId="10" borderId="17" xfId="0" applyFont="1" applyFill="1" applyBorder="1" applyAlignment="1">
      <alignment horizontal="center" vertical="center"/>
    </xf>
    <xf numFmtId="0" fontId="18" fillId="10" borderId="18" xfId="0" applyFont="1" applyFill="1" applyBorder="1" applyAlignment="1">
      <alignment horizontal="center" vertical="center"/>
    </xf>
    <xf numFmtId="164" fontId="18" fillId="10" borderId="18" xfId="0" applyNumberFormat="1" applyFont="1" applyFill="1" applyBorder="1" applyAlignment="1">
      <alignment horizontal="center" vertical="center"/>
    </xf>
    <xf numFmtId="0" fontId="18" fillId="10" borderId="8" xfId="0" applyFont="1" applyFill="1" applyBorder="1" applyAlignment="1">
      <alignment horizontal="center" vertical="center"/>
    </xf>
    <xf numFmtId="166" fontId="15" fillId="0" borderId="7" xfId="0" applyNumberFormat="1" applyFont="1" applyBorder="1" applyAlignment="1">
      <alignment horizontal="right"/>
    </xf>
    <xf numFmtId="166" fontId="15" fillId="0" borderId="4" xfId="0" applyNumberFormat="1" applyFont="1" applyBorder="1" applyAlignment="1">
      <alignment horizontal="right"/>
    </xf>
    <xf numFmtId="166" fontId="15" fillId="0" borderId="0" xfId="0" applyNumberFormat="1" applyFont="1" applyAlignment="1">
      <alignment horizontal="right"/>
    </xf>
    <xf numFmtId="166" fontId="15" fillId="0" borderId="10" xfId="0" applyNumberFormat="1" applyFont="1" applyBorder="1" applyAlignment="1">
      <alignment horizontal="right"/>
    </xf>
    <xf numFmtId="166" fontId="15" fillId="0" borderId="5" xfId="0" applyNumberFormat="1" applyFont="1" applyBorder="1" applyAlignment="1">
      <alignment horizontal="right"/>
    </xf>
    <xf numFmtId="44" fontId="15" fillId="0" borderId="10" xfId="2" applyFont="1" applyBorder="1" applyAlignment="1">
      <alignment horizontal="right"/>
    </xf>
    <xf numFmtId="44" fontId="15" fillId="0" borderId="5" xfId="2" applyFont="1" applyBorder="1" applyAlignment="1">
      <alignment horizontal="right"/>
    </xf>
    <xf numFmtId="166" fontId="15" fillId="0" borderId="10" xfId="2" applyNumberFormat="1" applyFont="1" applyBorder="1" applyAlignment="1">
      <alignment horizontal="right"/>
    </xf>
    <xf numFmtId="166" fontId="15" fillId="0" borderId="5" xfId="2" applyNumberFormat="1" applyFont="1" applyBorder="1" applyAlignment="1">
      <alignment horizontal="right"/>
    </xf>
    <xf numFmtId="166" fontId="15" fillId="0" borderId="0" xfId="2" applyNumberFormat="1" applyFont="1" applyAlignment="1">
      <alignment horizontal="right"/>
    </xf>
    <xf numFmtId="44" fontId="15" fillId="0" borderId="2" xfId="2" applyFont="1" applyBorder="1" applyAlignment="1">
      <alignment horizontal="right"/>
    </xf>
    <xf numFmtId="0" fontId="10" fillId="0" borderId="0" xfId="0" applyFont="1" applyProtection="1">
      <protection locked="0"/>
    </xf>
    <xf numFmtId="0" fontId="11" fillId="2" borderId="0" xfId="0" applyFont="1" applyFill="1" applyAlignment="1" applyProtection="1">
      <alignment horizontal="center"/>
      <protection locked="0"/>
    </xf>
    <xf numFmtId="49" fontId="22" fillId="11" borderId="0" xfId="0" applyNumberFormat="1" applyFont="1" applyFill="1" applyAlignment="1">
      <alignment horizontal="center" vertical="center"/>
    </xf>
    <xf numFmtId="4" fontId="22" fillId="11" borderId="0" xfId="0" applyNumberFormat="1" applyFont="1" applyFill="1" applyAlignment="1">
      <alignment horizontal="center" vertical="center"/>
    </xf>
    <xf numFmtId="165" fontId="14" fillId="0" borderId="0" xfId="1" applyNumberFormat="1" applyAlignment="1" applyProtection="1">
      <alignment horizontal="left"/>
    </xf>
    <xf numFmtId="44" fontId="0" fillId="0" borderId="0" xfId="2" applyFont="1"/>
    <xf numFmtId="0" fontId="0" fillId="0" borderId="34" xfId="0" applyBorder="1"/>
    <xf numFmtId="44" fontId="0" fillId="0" borderId="12" xfId="2" applyFont="1" applyBorder="1"/>
    <xf numFmtId="44" fontId="0" fillId="0" borderId="14" xfId="2" applyFont="1" applyBorder="1"/>
    <xf numFmtId="44" fontId="0" fillId="7" borderId="12" xfId="2" applyFont="1" applyFill="1" applyBorder="1"/>
    <xf numFmtId="0" fontId="39" fillId="0" borderId="0" xfId="0" applyFont="1"/>
    <xf numFmtId="0" fontId="40" fillId="0" borderId="0" xfId="0" applyFont="1"/>
    <xf numFmtId="49" fontId="41" fillId="5" borderId="38" xfId="0" applyNumberFormat="1" applyFont="1" applyFill="1" applyBorder="1" applyAlignment="1">
      <alignment horizontal="center" vertical="center"/>
    </xf>
    <xf numFmtId="49" fontId="41" fillId="5" borderId="39" xfId="0" applyNumberFormat="1" applyFont="1" applyFill="1" applyBorder="1" applyAlignment="1">
      <alignment horizontal="center" vertical="center"/>
    </xf>
    <xf numFmtId="4" fontId="41" fillId="5" borderId="40" xfId="0" applyNumberFormat="1" applyFont="1" applyFill="1" applyBorder="1" applyAlignment="1">
      <alignment horizontal="center" vertical="center"/>
    </xf>
    <xf numFmtId="49" fontId="43" fillId="0" borderId="34" xfId="0" applyNumberFormat="1" applyFont="1" applyFill="1" applyBorder="1" applyAlignment="1">
      <alignment wrapText="1"/>
    </xf>
    <xf numFmtId="0" fontId="15" fillId="6" borderId="34" xfId="0" applyFont="1" applyFill="1" applyBorder="1" applyAlignment="1">
      <alignment horizontal="center" vertical="center" wrapText="1"/>
    </xf>
    <xf numFmtId="0" fontId="0" fillId="0" borderId="34" xfId="0" applyBorder="1" applyAlignment="1">
      <alignment horizontal="center" vertical="center" wrapText="1"/>
    </xf>
    <xf numFmtId="1" fontId="46" fillId="0" borderId="34" xfId="0" applyNumberFormat="1" applyFont="1" applyFill="1" applyBorder="1" applyAlignment="1">
      <alignment horizontal="center" vertical="center"/>
    </xf>
    <xf numFmtId="167" fontId="46" fillId="0" borderId="34" xfId="0" applyNumberFormat="1" applyFont="1" applyFill="1" applyBorder="1" applyAlignment="1">
      <alignment horizontal="center" vertical="center"/>
    </xf>
    <xf numFmtId="0" fontId="0" fillId="0" borderId="34" xfId="0" applyBorder="1" applyAlignment="1">
      <alignment horizontal="center" vertical="center"/>
    </xf>
    <xf numFmtId="164" fontId="46" fillId="0" borderId="34" xfId="0" applyNumberFormat="1" applyFont="1" applyFill="1" applyBorder="1" applyAlignment="1">
      <alignment horizontal="center" vertical="center"/>
    </xf>
    <xf numFmtId="0" fontId="15" fillId="19" borderId="44" xfId="0" applyFont="1" applyFill="1" applyBorder="1" applyAlignment="1">
      <alignment horizontal="center" vertical="center" wrapText="1"/>
    </xf>
    <xf numFmtId="167" fontId="0" fillId="19" borderId="45" xfId="0" applyNumberFormat="1" applyFill="1" applyBorder="1"/>
    <xf numFmtId="167" fontId="46" fillId="0" borderId="12" xfId="0" applyNumberFormat="1" applyFont="1" applyFill="1" applyBorder="1" applyAlignment="1">
      <alignment horizontal="center" vertical="center"/>
    </xf>
    <xf numFmtId="0" fontId="0" fillId="0" borderId="35" xfId="0" applyBorder="1" applyAlignment="1">
      <alignment horizontal="center" vertical="center"/>
    </xf>
    <xf numFmtId="1" fontId="46" fillId="0" borderId="35" xfId="0" applyNumberFormat="1" applyFont="1" applyFill="1" applyBorder="1" applyAlignment="1">
      <alignment horizontal="center" vertical="center"/>
    </xf>
    <xf numFmtId="167" fontId="46" fillId="0" borderId="35" xfId="0" applyNumberFormat="1" applyFont="1" applyFill="1" applyBorder="1" applyAlignment="1">
      <alignment horizontal="center" vertical="center"/>
    </xf>
    <xf numFmtId="167" fontId="46" fillId="0" borderId="14" xfId="0" applyNumberFormat="1" applyFont="1" applyFill="1" applyBorder="1" applyAlignment="1">
      <alignment horizontal="center" vertical="center"/>
    </xf>
    <xf numFmtId="0" fontId="0" fillId="0" borderId="37" xfId="0" applyBorder="1" applyAlignment="1">
      <alignment horizontal="center" vertical="center" wrapText="1"/>
    </xf>
    <xf numFmtId="1" fontId="46" fillId="0" borderId="37" xfId="0" applyNumberFormat="1" applyFont="1" applyFill="1" applyBorder="1" applyAlignment="1">
      <alignment horizontal="center" vertical="center"/>
    </xf>
    <xf numFmtId="167" fontId="46" fillId="0" borderId="37" xfId="0" applyNumberFormat="1" applyFont="1" applyFill="1" applyBorder="1" applyAlignment="1">
      <alignment horizontal="center" vertical="center"/>
    </xf>
    <xf numFmtId="167" fontId="46" fillId="0" borderId="16" xfId="0" applyNumberFormat="1" applyFont="1" applyFill="1" applyBorder="1" applyAlignment="1">
      <alignment horizontal="center" vertical="center"/>
    </xf>
    <xf numFmtId="0" fontId="15" fillId="19" borderId="41" xfId="0" applyFont="1" applyFill="1" applyBorder="1" applyAlignment="1">
      <alignment horizontal="center" vertical="center"/>
    </xf>
    <xf numFmtId="0" fontId="15" fillId="19" borderId="42" xfId="0" applyFont="1" applyFill="1" applyBorder="1" applyAlignment="1">
      <alignment horizontal="center" vertical="center" wrapText="1"/>
    </xf>
    <xf numFmtId="0" fontId="15" fillId="19" borderId="42" xfId="0" applyFont="1" applyFill="1" applyBorder="1" applyAlignment="1">
      <alignment horizontal="center" vertical="center"/>
    </xf>
    <xf numFmtId="0" fontId="15" fillId="19" borderId="43" xfId="0" applyFont="1" applyFill="1" applyBorder="1" applyAlignment="1">
      <alignment horizontal="center" vertical="center"/>
    </xf>
    <xf numFmtId="0" fontId="0" fillId="0" borderId="35" xfId="0" applyBorder="1" applyAlignment="1">
      <alignment horizontal="center" vertical="center" wrapText="1"/>
    </xf>
    <xf numFmtId="0" fontId="15" fillId="19" borderId="21" xfId="0" applyFont="1" applyFill="1" applyBorder="1" applyAlignment="1">
      <alignment horizontal="center" vertical="center"/>
    </xf>
    <xf numFmtId="0" fontId="15" fillId="19" borderId="46" xfId="0" applyFont="1" applyFill="1" applyBorder="1" applyAlignment="1">
      <alignment horizontal="center" vertical="center" wrapText="1"/>
    </xf>
    <xf numFmtId="0" fontId="15" fillId="19" borderId="46" xfId="0" applyFont="1" applyFill="1" applyBorder="1" applyAlignment="1">
      <alignment horizontal="center" vertical="center"/>
    </xf>
    <xf numFmtId="0" fontId="15" fillId="19" borderId="22" xfId="0" applyFont="1" applyFill="1" applyBorder="1" applyAlignment="1">
      <alignment horizontal="center" vertical="center"/>
    </xf>
    <xf numFmtId="0" fontId="0" fillId="0" borderId="36" xfId="0" applyBorder="1" applyAlignment="1">
      <alignment horizontal="center" vertical="center" wrapText="1"/>
    </xf>
    <xf numFmtId="1" fontId="46" fillId="0" borderId="36" xfId="0" applyNumberFormat="1" applyFont="1" applyFill="1" applyBorder="1" applyAlignment="1">
      <alignment horizontal="center" vertical="center"/>
    </xf>
    <xf numFmtId="167" fontId="46" fillId="0" borderId="36" xfId="0" applyNumberFormat="1" applyFont="1" applyFill="1" applyBorder="1" applyAlignment="1">
      <alignment horizontal="center" vertical="center"/>
    </xf>
    <xf numFmtId="167" fontId="46" fillId="0" borderId="20" xfId="0" applyNumberFormat="1" applyFont="1" applyFill="1" applyBorder="1" applyAlignment="1">
      <alignment horizontal="center" vertical="center"/>
    </xf>
    <xf numFmtId="167" fontId="15" fillId="19" borderId="47" xfId="0" applyNumberFormat="1" applyFont="1" applyFill="1" applyBorder="1"/>
    <xf numFmtId="166" fontId="19" fillId="0" borderId="0" xfId="0" applyNumberFormat="1" applyFont="1" applyProtection="1">
      <protection hidden="1"/>
    </xf>
    <xf numFmtId="0" fontId="19" fillId="0" borderId="0" xfId="0" applyFont="1" applyProtection="1"/>
    <xf numFmtId="164" fontId="19" fillId="0" borderId="0" xfId="0" applyNumberFormat="1" applyFont="1" applyProtection="1"/>
    <xf numFmtId="0" fontId="2" fillId="2" borderId="0" xfId="0" applyFont="1" applyFill="1" applyAlignment="1" applyProtection="1">
      <alignment horizontal="center"/>
    </xf>
    <xf numFmtId="2" fontId="2" fillId="2" borderId="0" xfId="0" applyNumberFormat="1" applyFont="1" applyFill="1" applyAlignment="1" applyProtection="1">
      <alignment horizontal="center"/>
    </xf>
    <xf numFmtId="0" fontId="11" fillId="2" borderId="0" xfId="0" applyFont="1" applyFill="1" applyAlignment="1" applyProtection="1">
      <alignment horizontal="center"/>
    </xf>
    <xf numFmtId="2" fontId="19" fillId="0" borderId="0" xfId="0" applyNumberFormat="1" applyFont="1" applyProtection="1"/>
    <xf numFmtId="166" fontId="19" fillId="0" borderId="0" xfId="0" applyNumberFormat="1" applyFont="1" applyProtection="1"/>
    <xf numFmtId="0" fontId="19" fillId="0" borderId="0" xfId="0" applyFont="1" applyProtection="1">
      <protection locked="0"/>
    </xf>
    <xf numFmtId="164" fontId="19" fillId="0" borderId="0" xfId="0" applyNumberFormat="1" applyFont="1" applyProtection="1">
      <protection locked="0"/>
    </xf>
    <xf numFmtId="166" fontId="11" fillId="2" borderId="0" xfId="0" applyNumberFormat="1" applyFont="1" applyFill="1" applyAlignment="1" applyProtection="1">
      <alignment horizontal="center"/>
      <protection hidden="1"/>
    </xf>
    <xf numFmtId="0" fontId="15" fillId="6" borderId="15" xfId="0" applyFont="1" applyFill="1" applyBorder="1" applyAlignment="1" applyProtection="1">
      <alignment horizontal="center" vertical="center" wrapText="1"/>
      <protection locked="0"/>
    </xf>
    <xf numFmtId="0" fontId="15" fillId="6" borderId="13" xfId="0" applyFont="1" applyFill="1" applyBorder="1" applyAlignment="1" applyProtection="1">
      <alignment horizontal="center" vertical="center" wrapText="1"/>
      <protection locked="0"/>
    </xf>
    <xf numFmtId="0" fontId="15" fillId="6" borderId="11" xfId="0" applyFont="1" applyFill="1" applyBorder="1" applyAlignment="1" applyProtection="1">
      <alignment horizontal="center" vertical="center" wrapText="1"/>
      <protection locked="0"/>
    </xf>
    <xf numFmtId="0" fontId="15" fillId="6" borderId="19" xfId="0" applyFont="1" applyFill="1" applyBorder="1" applyAlignment="1" applyProtection="1">
      <alignment horizontal="center" vertical="center" wrapText="1"/>
      <protection locked="0"/>
    </xf>
    <xf numFmtId="0" fontId="15" fillId="6" borderId="34" xfId="0" applyFont="1" applyFill="1" applyBorder="1" applyAlignment="1" applyProtection="1">
      <alignment horizontal="center" vertical="center" wrapText="1"/>
      <protection locked="0"/>
    </xf>
    <xf numFmtId="44" fontId="0" fillId="0" borderId="0" xfId="2" applyFont="1" applyFill="1"/>
    <xf numFmtId="0" fontId="50" fillId="0" borderId="0" xfId="0" applyFont="1" applyFill="1"/>
    <xf numFmtId="0" fontId="51" fillId="0" borderId="0" xfId="0" applyFont="1" applyAlignment="1">
      <alignment wrapText="1"/>
    </xf>
    <xf numFmtId="164" fontId="39" fillId="0" borderId="0" xfId="0" applyNumberFormat="1" applyFont="1" applyFill="1"/>
    <xf numFmtId="164" fontId="39" fillId="0" borderId="0" xfId="0" applyNumberFormat="1" applyFont="1"/>
    <xf numFmtId="0" fontId="0" fillId="8" borderId="49" xfId="0" applyFill="1" applyBorder="1"/>
    <xf numFmtId="164" fontId="0" fillId="8" borderId="50" xfId="0" applyNumberFormat="1" applyFill="1" applyBorder="1"/>
    <xf numFmtId="0" fontId="0" fillId="8" borderId="41" xfId="0" applyFill="1" applyBorder="1"/>
    <xf numFmtId="164" fontId="0" fillId="0" borderId="43" xfId="0" applyNumberFormat="1" applyBorder="1"/>
    <xf numFmtId="49" fontId="0" fillId="0" borderId="0" xfId="0" applyNumberFormat="1" applyFill="1" applyAlignment="1"/>
    <xf numFmtId="0" fontId="9" fillId="0" borderId="0" xfId="0" applyFont="1" applyProtection="1">
      <protection locked="0"/>
    </xf>
    <xf numFmtId="44" fontId="39" fillId="0" borderId="51" xfId="2" applyFont="1" applyBorder="1"/>
    <xf numFmtId="49" fontId="43" fillId="0" borderId="52" xfId="0" applyNumberFormat="1" applyFont="1" applyFill="1" applyBorder="1" applyAlignment="1">
      <alignment wrapText="1"/>
    </xf>
    <xf numFmtId="0" fontId="42" fillId="0" borderId="53" xfId="0" applyFont="1" applyBorder="1"/>
    <xf numFmtId="44" fontId="39" fillId="0" borderId="54" xfId="2" applyFont="1" applyBorder="1"/>
    <xf numFmtId="49" fontId="43" fillId="0" borderId="55" xfId="0" applyNumberFormat="1" applyFont="1" applyFill="1" applyBorder="1" applyAlignment="1">
      <alignment wrapText="1"/>
    </xf>
    <xf numFmtId="0" fontId="42" fillId="0" borderId="56" xfId="0" applyFont="1" applyBorder="1"/>
    <xf numFmtId="44" fontId="39" fillId="0" borderId="54" xfId="2" applyFont="1" applyFill="1" applyBorder="1"/>
    <xf numFmtId="44" fontId="39" fillId="0" borderId="57" xfId="2" applyFont="1" applyBorder="1"/>
    <xf numFmtId="49" fontId="43" fillId="0" borderId="58" xfId="0" applyNumberFormat="1" applyFont="1" applyFill="1" applyBorder="1" applyAlignment="1">
      <alignment wrapText="1"/>
    </xf>
    <xf numFmtId="0" fontId="42" fillId="0" borderId="59" xfId="0" applyFont="1" applyBorder="1"/>
    <xf numFmtId="44" fontId="44" fillId="0" borderId="51" xfId="2" applyFont="1" applyBorder="1"/>
    <xf numFmtId="0" fontId="42" fillId="0" borderId="60" xfId="0" applyFont="1" applyBorder="1"/>
    <xf numFmtId="44" fontId="44" fillId="0" borderId="54" xfId="2" applyFont="1" applyBorder="1"/>
    <xf numFmtId="0" fontId="42" fillId="0" borderId="61" xfId="0" applyFont="1" applyBorder="1"/>
    <xf numFmtId="44" fontId="44" fillId="0" borderId="57" xfId="2" applyFont="1" applyBorder="1"/>
    <xf numFmtId="0" fontId="42" fillId="0" borderId="62" xfId="0" applyFont="1" applyBorder="1"/>
    <xf numFmtId="0" fontId="54" fillId="0" borderId="0" xfId="0" applyFont="1" applyAlignment="1">
      <alignment horizontal="center" vertical="center" wrapText="1"/>
    </xf>
    <xf numFmtId="0" fontId="55" fillId="0" borderId="0" xfId="0" applyFont="1" applyAlignment="1">
      <alignment horizontal="center" vertical="center" wrapText="1"/>
    </xf>
    <xf numFmtId="0" fontId="0" fillId="0" borderId="63" xfId="0" applyBorder="1"/>
    <xf numFmtId="44" fontId="0" fillId="0" borderId="64" xfId="2" applyFont="1" applyBorder="1"/>
    <xf numFmtId="0" fontId="0" fillId="0" borderId="65" xfId="0" applyBorder="1"/>
    <xf numFmtId="44" fontId="0" fillId="0" borderId="66" xfId="2" applyFont="1" applyBorder="1"/>
    <xf numFmtId="0" fontId="0" fillId="0" borderId="65" xfId="0" applyBorder="1" applyProtection="1">
      <protection hidden="1"/>
    </xf>
    <xf numFmtId="44" fontId="0" fillId="0" borderId="66" xfId="2" applyFont="1" applyBorder="1" applyProtection="1">
      <protection hidden="1"/>
    </xf>
    <xf numFmtId="0" fontId="0" fillId="0" borderId="67" xfId="0" applyBorder="1" applyProtection="1">
      <protection hidden="1"/>
    </xf>
    <xf numFmtId="44" fontId="0" fillId="0" borderId="68" xfId="2" applyFont="1" applyBorder="1" applyProtection="1">
      <protection hidden="1"/>
    </xf>
    <xf numFmtId="0" fontId="56" fillId="0" borderId="69" xfId="0" applyFont="1" applyBorder="1" applyAlignment="1" applyProtection="1">
      <alignment horizontal="center" vertical="center" wrapText="1"/>
      <protection hidden="1"/>
    </xf>
    <xf numFmtId="44" fontId="56" fillId="0" borderId="70" xfId="2" applyFont="1" applyBorder="1" applyAlignment="1" applyProtection="1">
      <alignment horizontal="center" vertical="center" wrapText="1"/>
      <protection hidden="1"/>
    </xf>
    <xf numFmtId="0" fontId="46" fillId="0" borderId="71" xfId="0" applyFont="1" applyBorder="1" applyAlignment="1" applyProtection="1">
      <alignment wrapText="1"/>
      <protection hidden="1"/>
    </xf>
    <xf numFmtId="44" fontId="46" fillId="0" borderId="72" xfId="2" applyFont="1" applyBorder="1" applyProtection="1">
      <protection hidden="1"/>
    </xf>
    <xf numFmtId="0" fontId="46" fillId="0" borderId="73" xfId="0" applyFont="1" applyBorder="1" applyAlignment="1" applyProtection="1">
      <alignment wrapText="1"/>
      <protection hidden="1"/>
    </xf>
    <xf numFmtId="44" fontId="46" fillId="0" borderId="74" xfId="2" applyFont="1" applyBorder="1" applyProtection="1">
      <protection hidden="1"/>
    </xf>
    <xf numFmtId="0" fontId="0" fillId="0" borderId="75" xfId="0" applyBorder="1"/>
    <xf numFmtId="0" fontId="0" fillId="0" borderId="76" xfId="0" applyBorder="1"/>
    <xf numFmtId="0" fontId="0" fillId="0" borderId="76" xfId="0" applyBorder="1" applyProtection="1">
      <protection hidden="1"/>
    </xf>
    <xf numFmtId="0" fontId="0" fillId="0" borderId="77" xfId="0" applyBorder="1" applyProtection="1">
      <protection hidden="1"/>
    </xf>
    <xf numFmtId="0" fontId="46" fillId="0" borderId="78" xfId="0" applyFont="1" applyBorder="1" applyAlignment="1" applyProtection="1">
      <alignment wrapText="1"/>
      <protection hidden="1"/>
    </xf>
    <xf numFmtId="0" fontId="46" fillId="0" borderId="79" xfId="0" applyFont="1" applyBorder="1" applyAlignment="1" applyProtection="1">
      <alignment wrapText="1"/>
      <protection hidden="1"/>
    </xf>
    <xf numFmtId="44" fontId="57" fillId="0" borderId="70" xfId="2" applyFont="1" applyBorder="1" applyAlignment="1" applyProtection="1">
      <alignment horizontal="center" vertical="center" wrapText="1"/>
      <protection hidden="1"/>
    </xf>
    <xf numFmtId="0" fontId="46" fillId="10" borderId="19" xfId="0" applyFont="1" applyFill="1" applyBorder="1" applyAlignment="1" applyProtection="1">
      <alignment wrapText="1"/>
      <protection hidden="1"/>
    </xf>
    <xf numFmtId="164" fontId="46" fillId="10" borderId="36" xfId="0" applyNumberFormat="1" applyFont="1" applyFill="1" applyBorder="1" applyAlignment="1" applyProtection="1">
      <alignment wrapText="1"/>
      <protection hidden="1"/>
    </xf>
    <xf numFmtId="44" fontId="46" fillId="10" borderId="20" xfId="2" applyFont="1" applyFill="1" applyBorder="1" applyProtection="1">
      <protection hidden="1"/>
    </xf>
    <xf numFmtId="0" fontId="46" fillId="10" borderId="11" xfId="0" applyFont="1" applyFill="1" applyBorder="1" applyAlignment="1" applyProtection="1">
      <alignment wrapText="1"/>
      <protection hidden="1"/>
    </xf>
    <xf numFmtId="164" fontId="46" fillId="10" borderId="34" xfId="0" applyNumberFormat="1" applyFont="1" applyFill="1" applyBorder="1" applyAlignment="1" applyProtection="1">
      <alignment wrapText="1"/>
      <protection hidden="1"/>
    </xf>
    <xf numFmtId="44" fontId="46" fillId="10" borderId="12" xfId="2" applyFont="1" applyFill="1" applyBorder="1" applyProtection="1">
      <protection hidden="1"/>
    </xf>
    <xf numFmtId="0" fontId="46" fillId="10" borderId="13" xfId="0" applyFont="1" applyFill="1" applyBorder="1" applyAlignment="1" applyProtection="1">
      <alignment wrapText="1"/>
      <protection hidden="1"/>
    </xf>
    <xf numFmtId="164" fontId="46" fillId="10" borderId="35" xfId="0" applyNumberFormat="1" applyFont="1" applyFill="1" applyBorder="1" applyAlignment="1" applyProtection="1">
      <alignment wrapText="1"/>
      <protection hidden="1"/>
    </xf>
    <xf numFmtId="44" fontId="46" fillId="10" borderId="14" xfId="2" applyFont="1" applyFill="1" applyBorder="1" applyProtection="1">
      <protection hidden="1"/>
    </xf>
    <xf numFmtId="0" fontId="46" fillId="9" borderId="80" xfId="0" applyFont="1" applyFill="1" applyBorder="1" applyAlignment="1" applyProtection="1">
      <alignment wrapText="1"/>
      <protection hidden="1"/>
    </xf>
    <xf numFmtId="164" fontId="46" fillId="9" borderId="81" xfId="0" applyNumberFormat="1" applyFont="1" applyFill="1" applyBorder="1" applyAlignment="1" applyProtection="1">
      <alignment wrapText="1"/>
      <protection hidden="1"/>
    </xf>
    <xf numFmtId="44" fontId="46" fillId="9" borderId="82" xfId="2" applyFont="1" applyFill="1" applyBorder="1" applyProtection="1">
      <protection hidden="1"/>
    </xf>
    <xf numFmtId="0" fontId="46" fillId="9" borderId="71" xfId="0" applyFont="1" applyFill="1" applyBorder="1" applyAlignment="1" applyProtection="1">
      <alignment wrapText="1"/>
      <protection hidden="1"/>
    </xf>
    <xf numFmtId="164" fontId="46" fillId="9" borderId="78" xfId="0" applyNumberFormat="1" applyFont="1" applyFill="1" applyBorder="1" applyAlignment="1" applyProtection="1">
      <alignment wrapText="1"/>
      <protection hidden="1"/>
    </xf>
    <xf numFmtId="44" fontId="46" fillId="9" borderId="72" xfId="2" applyFont="1" applyFill="1" applyBorder="1" applyProtection="1">
      <protection hidden="1"/>
    </xf>
    <xf numFmtId="2" fontId="0" fillId="0" borderId="0" xfId="0" applyNumberFormat="1" applyFill="1"/>
    <xf numFmtId="0" fontId="50" fillId="0" borderId="0" xfId="0" applyFont="1" applyFill="1" applyAlignment="1">
      <alignment vertical="center" wrapText="1"/>
    </xf>
    <xf numFmtId="0" fontId="61" fillId="0" borderId="0" xfId="0" applyFont="1" applyFill="1" applyAlignment="1">
      <alignment horizontal="center" vertical="center"/>
    </xf>
    <xf numFmtId="164" fontId="61" fillId="0" borderId="0" xfId="0" applyNumberFormat="1" applyFont="1" applyFill="1" applyAlignment="1">
      <alignment horizontal="center" vertical="center"/>
    </xf>
    <xf numFmtId="164" fontId="62" fillId="0" borderId="0" xfId="2" applyNumberFormat="1" applyFont="1" applyFill="1"/>
    <xf numFmtId="164" fontId="63" fillId="0" borderId="0" xfId="2" applyNumberFormat="1" applyFont="1" applyFill="1"/>
    <xf numFmtId="0" fontId="62" fillId="0" borderId="0" xfId="0" applyFont="1" applyFill="1" applyAlignment="1">
      <alignment horizontal="center" vertical="center"/>
    </xf>
    <xf numFmtId="164" fontId="62" fillId="0" borderId="0" xfId="0" applyNumberFormat="1" applyFont="1" applyFill="1" applyAlignment="1">
      <alignment horizontal="center" vertical="center"/>
    </xf>
    <xf numFmtId="0" fontId="59" fillId="0" borderId="0" xfId="0" applyFont="1" applyFill="1" applyBorder="1" applyAlignment="1">
      <alignment horizontal="center" vertical="center" wrapText="1"/>
    </xf>
    <xf numFmtId="0" fontId="59" fillId="0" borderId="0" xfId="0" applyFont="1" applyFill="1" applyBorder="1" applyAlignment="1">
      <alignment horizontal="center" vertical="center"/>
    </xf>
    <xf numFmtId="0" fontId="68" fillId="4" borderId="0" xfId="0" applyFont="1" applyFill="1"/>
    <xf numFmtId="0" fontId="0" fillId="0" borderId="0" xfId="0" applyFill="1" applyBorder="1"/>
    <xf numFmtId="0" fontId="0" fillId="0" borderId="0" xfId="0" applyBorder="1" applyAlignment="1"/>
    <xf numFmtId="0" fontId="0" fillId="0" borderId="0" xfId="0" applyAlignment="1"/>
    <xf numFmtId="0" fontId="0" fillId="0" borderId="0" xfId="0" applyFill="1" applyBorder="1" applyAlignment="1">
      <alignment vertical="center"/>
    </xf>
    <xf numFmtId="0" fontId="20" fillId="0" borderId="0" xfId="0" applyFont="1" applyFill="1" applyBorder="1"/>
    <xf numFmtId="0" fontId="0" fillId="0" borderId="34" xfId="0" applyBorder="1" applyAlignment="1">
      <alignment horizontal="center"/>
    </xf>
    <xf numFmtId="0" fontId="0" fillId="0" borderId="34" xfId="0" applyFill="1" applyBorder="1" applyAlignment="1">
      <alignment horizontal="right" vertical="center"/>
    </xf>
    <xf numFmtId="0" fontId="0" fillId="22" borderId="34" xfId="0" applyFont="1" applyFill="1" applyBorder="1" applyAlignment="1">
      <alignment horizontal="center" vertical="center" wrapText="1"/>
    </xf>
    <xf numFmtId="0" fontId="0" fillId="22" borderId="34" xfId="0" applyFont="1" applyFill="1" applyBorder="1" applyAlignment="1">
      <alignment horizontal="center" vertical="center"/>
    </xf>
    <xf numFmtId="0" fontId="20" fillId="22" borderId="34" xfId="0" applyFont="1" applyFill="1" applyBorder="1" applyAlignment="1">
      <alignment horizontal="left"/>
    </xf>
    <xf numFmtId="0" fontId="20" fillId="22" borderId="34" xfId="0" applyFont="1" applyFill="1" applyBorder="1"/>
    <xf numFmtId="0" fontId="0" fillId="0" borderId="83" xfId="0" applyBorder="1" applyAlignment="1"/>
    <xf numFmtId="0" fontId="72" fillId="21" borderId="34" xfId="0" applyFont="1" applyFill="1" applyBorder="1" applyAlignment="1">
      <alignment horizontal="center"/>
    </xf>
    <xf numFmtId="0" fontId="70" fillId="0" borderId="0" xfId="0" applyFont="1" applyFill="1" applyAlignment="1">
      <alignment vertical="center"/>
    </xf>
    <xf numFmtId="0" fontId="0" fillId="0" borderId="34" xfId="0" applyBorder="1" applyAlignment="1">
      <alignment wrapText="1"/>
    </xf>
    <xf numFmtId="164" fontId="15" fillId="0" borderId="34" xfId="0" applyNumberFormat="1" applyFont="1" applyBorder="1" applyAlignment="1">
      <alignment horizontal="center" vertical="center"/>
    </xf>
    <xf numFmtId="0" fontId="17" fillId="0" borderId="34" xfId="0" applyFont="1" applyBorder="1" applyAlignment="1">
      <alignment horizontal="center" vertical="center"/>
    </xf>
    <xf numFmtId="164" fontId="0" fillId="0" borderId="34" xfId="0" applyNumberFormat="1" applyBorder="1" applyAlignment="1">
      <alignment horizontal="center" vertical="center"/>
    </xf>
    <xf numFmtId="0" fontId="50" fillId="0" borderId="0" xfId="0" applyFont="1" applyFill="1" applyAlignment="1">
      <alignment wrapText="1"/>
    </xf>
    <xf numFmtId="44" fontId="0" fillId="0" borderId="0" xfId="2" applyFont="1" applyFill="1" applyAlignment="1">
      <alignment wrapText="1"/>
    </xf>
    <xf numFmtId="0" fontId="0" fillId="0" borderId="0" xfId="0" applyAlignment="1">
      <alignment wrapText="1"/>
    </xf>
    <xf numFmtId="44" fontId="0" fillId="0" borderId="34" xfId="2" applyFont="1" applyFill="1" applyBorder="1"/>
    <xf numFmtId="0" fontId="0" fillId="0" borderId="34" xfId="0" applyFill="1" applyBorder="1"/>
    <xf numFmtId="44" fontId="0" fillId="0" borderId="0" xfId="0" applyNumberFormat="1"/>
    <xf numFmtId="0" fontId="73" fillId="3" borderId="0" xfId="0" applyFont="1" applyFill="1" applyAlignment="1" applyProtection="1">
      <alignment horizontal="centerContinuous"/>
      <protection locked="0"/>
    </xf>
    <xf numFmtId="0" fontId="0" fillId="0" borderId="0" xfId="0" applyProtection="1">
      <protection locked="0"/>
    </xf>
    <xf numFmtId="0" fontId="74" fillId="2" borderId="0" xfId="0" applyFont="1" applyFill="1" applyAlignment="1" applyProtection="1">
      <alignment horizontal="center"/>
      <protection locked="0"/>
    </xf>
    <xf numFmtId="0" fontId="75" fillId="0" borderId="0" xfId="0" applyFont="1" applyProtection="1">
      <protection locked="0"/>
    </xf>
    <xf numFmtId="0" fontId="76" fillId="0" borderId="0" xfId="0" applyFont="1" applyProtection="1">
      <protection locked="0"/>
    </xf>
    <xf numFmtId="0" fontId="77" fillId="0" borderId="0" xfId="0" applyFont="1" applyProtection="1">
      <protection locked="0"/>
    </xf>
    <xf numFmtId="165" fontId="24" fillId="7" borderId="17" xfId="0" applyNumberFormat="1" applyFont="1" applyFill="1" applyBorder="1" applyAlignment="1">
      <alignment horizontal="right" vertical="center"/>
    </xf>
    <xf numFmtId="165" fontId="24" fillId="7" borderId="8" xfId="0" applyNumberFormat="1" applyFont="1" applyFill="1" applyBorder="1" applyAlignment="1">
      <alignment horizontal="right" vertical="center"/>
    </xf>
    <xf numFmtId="0" fontId="24" fillId="7" borderId="17" xfId="0" applyFont="1" applyFill="1" applyBorder="1" applyAlignment="1">
      <alignment horizontal="center" vertical="center"/>
    </xf>
    <xf numFmtId="0" fontId="24" fillId="7" borderId="8" xfId="0" applyFont="1" applyFill="1" applyBorder="1" applyAlignment="1">
      <alignment horizontal="center" vertical="center"/>
    </xf>
    <xf numFmtId="0" fontId="29" fillId="15" borderId="17" xfId="0" applyFont="1" applyFill="1" applyBorder="1" applyAlignment="1">
      <alignment horizontal="center"/>
    </xf>
    <xf numFmtId="0" fontId="29" fillId="15" borderId="18" xfId="0" applyFont="1" applyFill="1" applyBorder="1" applyAlignment="1">
      <alignment horizontal="center"/>
    </xf>
    <xf numFmtId="0" fontId="29" fillId="15" borderId="8" xfId="0" applyFont="1" applyFill="1" applyBorder="1" applyAlignment="1">
      <alignment horizontal="center"/>
    </xf>
    <xf numFmtId="0" fontId="30" fillId="15" borderId="17" xfId="0" applyFont="1" applyFill="1" applyBorder="1" applyAlignment="1">
      <alignment horizontal="center" vertical="center" wrapText="1"/>
    </xf>
    <xf numFmtId="0" fontId="30" fillId="15" borderId="18" xfId="0" applyFont="1" applyFill="1" applyBorder="1" applyAlignment="1">
      <alignment horizontal="center" vertical="center" wrapText="1"/>
    </xf>
    <xf numFmtId="0" fontId="31" fillId="15" borderId="4" xfId="0" applyFont="1" applyFill="1" applyBorder="1" applyAlignment="1">
      <alignment horizontal="left" vertical="top" wrapText="1"/>
    </xf>
    <xf numFmtId="0" fontId="31" fillId="15" borderId="5" xfId="0" applyFont="1" applyFill="1" applyBorder="1" applyAlignment="1">
      <alignment horizontal="left" vertical="top" wrapText="1"/>
    </xf>
    <xf numFmtId="0" fontId="32" fillId="7" borderId="18" xfId="0" applyFont="1" applyFill="1" applyBorder="1" applyAlignment="1">
      <alignment horizontal="center" vertical="center" wrapText="1"/>
    </xf>
    <xf numFmtId="0" fontId="32" fillId="7" borderId="8" xfId="0" applyFont="1" applyFill="1" applyBorder="1" applyAlignment="1">
      <alignment horizontal="center" vertical="center" wrapText="1"/>
    </xf>
    <xf numFmtId="0" fontId="49" fillId="20" borderId="48" xfId="0" applyFont="1" applyFill="1" applyBorder="1" applyAlignment="1">
      <alignment horizontal="center"/>
    </xf>
    <xf numFmtId="0" fontId="15" fillId="8" borderId="19" xfId="0" applyFont="1" applyFill="1" applyBorder="1" applyAlignment="1">
      <alignment horizontal="center"/>
    </xf>
    <xf numFmtId="0" fontId="15" fillId="8" borderId="20" xfId="0" applyFont="1" applyFill="1" applyBorder="1" applyAlignment="1">
      <alignment horizontal="center"/>
    </xf>
    <xf numFmtId="0" fontId="36" fillId="17" borderId="21" xfId="0" applyFont="1" applyFill="1" applyBorder="1" applyAlignment="1">
      <alignment horizontal="center"/>
    </xf>
    <xf numFmtId="0" fontId="36" fillId="17" borderId="22" xfId="0" applyFont="1" applyFill="1" applyBorder="1" applyAlignment="1">
      <alignment horizontal="center"/>
    </xf>
    <xf numFmtId="0" fontId="15" fillId="0" borderId="19" xfId="0" applyFont="1" applyBorder="1" applyAlignment="1">
      <alignment horizontal="center"/>
    </xf>
    <xf numFmtId="0" fontId="15" fillId="0" borderId="20" xfId="0" applyFont="1" applyBorder="1" applyAlignment="1">
      <alignment horizontal="center"/>
    </xf>
    <xf numFmtId="0" fontId="17" fillId="0" borderId="23" xfId="0" applyFont="1" applyBorder="1" applyAlignment="1">
      <alignment horizontal="center" vertical="center" wrapText="1"/>
    </xf>
    <xf numFmtId="0" fontId="17" fillId="0" borderId="24" xfId="0" applyFont="1" applyBorder="1" applyAlignment="1">
      <alignment horizontal="center" vertical="center" wrapText="1"/>
    </xf>
    <xf numFmtId="0" fontId="17" fillId="8" borderId="11" xfId="0" applyFont="1" applyFill="1" applyBorder="1" applyAlignment="1">
      <alignment horizontal="center" wrapText="1"/>
    </xf>
    <xf numFmtId="0" fontId="17" fillId="8" borderId="12" xfId="0" applyFont="1" applyFill="1" applyBorder="1" applyAlignment="1">
      <alignment horizontal="center" wrapText="1"/>
    </xf>
    <xf numFmtId="0" fontId="0" fillId="7" borderId="11" xfId="0" applyFill="1" applyBorder="1" applyAlignment="1">
      <alignment horizontal="center"/>
    </xf>
    <xf numFmtId="0" fontId="0" fillId="7" borderId="34" xfId="0" applyFill="1" applyBorder="1" applyAlignment="1">
      <alignment horizontal="center"/>
    </xf>
    <xf numFmtId="0" fontId="38" fillId="18" borderId="19" xfId="0" applyFont="1" applyFill="1" applyBorder="1" applyAlignment="1">
      <alignment horizontal="center" vertical="center"/>
    </xf>
    <xf numFmtId="0" fontId="38" fillId="18" borderId="36" xfId="0" applyFont="1" applyFill="1" applyBorder="1" applyAlignment="1">
      <alignment horizontal="center" vertical="center"/>
    </xf>
    <xf numFmtId="0" fontId="38" fillId="18" borderId="20" xfId="0" applyFont="1" applyFill="1" applyBorder="1" applyAlignment="1">
      <alignment horizontal="center" vertical="center"/>
    </xf>
    <xf numFmtId="0" fontId="67" fillId="0" borderId="11"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12" xfId="0" applyFont="1" applyBorder="1" applyAlignment="1">
      <alignment horizontal="center" vertical="center" wrapText="1"/>
    </xf>
    <xf numFmtId="0" fontId="0" fillId="0" borderId="13" xfId="0" applyBorder="1" applyAlignment="1">
      <alignment horizontal="left"/>
    </xf>
    <xf numFmtId="0" fontId="0" fillId="0" borderId="35" xfId="0" applyBorder="1" applyAlignment="1">
      <alignment horizontal="left"/>
    </xf>
    <xf numFmtId="0" fontId="0" fillId="0" borderId="11" xfId="0" applyBorder="1" applyAlignment="1">
      <alignment horizontal="left"/>
    </xf>
    <xf numFmtId="0" fontId="0" fillId="0" borderId="34" xfId="0" applyBorder="1" applyAlignment="1">
      <alignment horizontal="left"/>
    </xf>
    <xf numFmtId="0" fontId="27" fillId="0" borderId="1" xfId="0" applyFont="1" applyBorder="1" applyAlignment="1">
      <alignment horizontal="center"/>
    </xf>
    <xf numFmtId="0" fontId="27" fillId="0" borderId="0" xfId="0" applyFont="1" applyBorder="1" applyAlignment="1">
      <alignment horizontal="center"/>
    </xf>
    <xf numFmtId="0" fontId="27" fillId="0" borderId="2" xfId="0" applyFont="1" applyBorder="1" applyAlignment="1">
      <alignment horizontal="center"/>
    </xf>
    <xf numFmtId="0" fontId="65" fillId="13" borderId="17" xfId="0" applyFont="1" applyFill="1" applyBorder="1" applyAlignment="1">
      <alignment horizontal="center" vertical="center" wrapText="1"/>
    </xf>
    <xf numFmtId="0" fontId="66" fillId="13" borderId="18" xfId="0" applyFont="1" applyFill="1" applyBorder="1" applyAlignment="1">
      <alignment horizontal="center" vertical="center" wrapText="1"/>
    </xf>
    <xf numFmtId="0" fontId="66" fillId="13" borderId="8" xfId="0" applyFont="1" applyFill="1" applyBorder="1" applyAlignment="1">
      <alignment horizontal="center" vertical="center" wrapText="1"/>
    </xf>
    <xf numFmtId="0" fontId="27" fillId="0" borderId="6" xfId="0" applyFont="1" applyBorder="1" applyAlignment="1">
      <alignment horizontal="center" vertical="center"/>
    </xf>
    <xf numFmtId="0" fontId="27" fillId="0" borderId="7" xfId="0" applyFont="1" applyBorder="1" applyAlignment="1">
      <alignment horizontal="center" vertical="center"/>
    </xf>
    <xf numFmtId="0" fontId="27" fillId="0" borderId="10" xfId="0" applyFont="1" applyBorder="1" applyAlignment="1">
      <alignment horizontal="center" vertical="center"/>
    </xf>
    <xf numFmtId="0" fontId="27" fillId="0" borderId="34" xfId="0" applyFont="1" applyBorder="1" applyAlignment="1">
      <alignment horizontal="center"/>
    </xf>
    <xf numFmtId="0" fontId="69" fillId="14" borderId="0" xfId="1" applyFont="1" applyFill="1" applyAlignment="1" applyProtection="1">
      <alignment horizontal="center" vertical="center" wrapText="1"/>
      <protection locked="0"/>
    </xf>
    <xf numFmtId="0" fontId="6" fillId="3" borderId="0" xfId="0" applyFont="1" applyFill="1" applyAlignment="1" applyProtection="1">
      <alignment horizontal="center"/>
    </xf>
    <xf numFmtId="0" fontId="28" fillId="0" borderId="0" xfId="0" applyFont="1" applyAlignment="1" applyProtection="1">
      <alignment horizontal="center" vertical="center" wrapText="1"/>
    </xf>
    <xf numFmtId="0" fontId="26" fillId="12" borderId="27" xfId="0" applyFont="1" applyFill="1" applyBorder="1" applyAlignment="1">
      <alignment horizontal="center" wrapText="1"/>
    </xf>
    <xf numFmtId="0" fontId="26" fillId="12" borderId="26" xfId="0" applyFont="1" applyFill="1" applyBorder="1" applyAlignment="1">
      <alignment horizontal="center" wrapText="1"/>
    </xf>
    <xf numFmtId="0" fontId="26" fillId="12" borderId="28" xfId="0" applyFont="1" applyFill="1" applyBorder="1" applyAlignment="1">
      <alignment horizontal="center" wrapText="1"/>
    </xf>
    <xf numFmtId="0" fontId="25" fillId="0" borderId="29" xfId="0" applyFont="1" applyBorder="1" applyAlignment="1">
      <alignment horizontal="center" vertical="center" wrapText="1"/>
    </xf>
    <xf numFmtId="0" fontId="25" fillId="0" borderId="30" xfId="0" applyFont="1" applyBorder="1" applyAlignment="1">
      <alignment horizontal="center" vertical="center" wrapText="1"/>
    </xf>
    <xf numFmtId="0" fontId="0" fillId="16" borderId="0" xfId="0" applyFill="1" applyAlignment="1">
      <alignment horizontal="center"/>
    </xf>
    <xf numFmtId="0" fontId="33" fillId="8" borderId="17" xfId="0" applyFont="1" applyFill="1" applyBorder="1" applyAlignment="1">
      <alignment horizontal="center" vertical="center" wrapText="1"/>
    </xf>
    <xf numFmtId="0" fontId="34" fillId="8" borderId="18"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35" fillId="4" borderId="31" xfId="1" applyFont="1" applyFill="1" applyBorder="1" applyAlignment="1" applyProtection="1">
      <alignment horizontal="center"/>
    </xf>
    <xf numFmtId="0" fontId="35" fillId="4" borderId="32" xfId="1" applyFont="1" applyFill="1" applyBorder="1" applyAlignment="1" applyProtection="1">
      <alignment horizontal="center"/>
    </xf>
    <xf numFmtId="0" fontId="35" fillId="4" borderId="33" xfId="1" applyFont="1" applyFill="1" applyBorder="1" applyAlignment="1" applyProtection="1">
      <alignment horizontal="center"/>
    </xf>
    <xf numFmtId="0" fontId="50" fillId="0" borderId="6" xfId="0" applyFont="1" applyFill="1" applyBorder="1" applyAlignment="1">
      <alignment horizontal="center" vertical="center" wrapText="1"/>
    </xf>
    <xf numFmtId="0" fontId="50" fillId="0" borderId="7" xfId="0" applyFont="1" applyFill="1" applyBorder="1" applyAlignment="1">
      <alignment horizontal="center" vertical="center" wrapText="1"/>
    </xf>
    <xf numFmtId="0" fontId="50" fillId="0" borderId="10" xfId="0" applyFont="1" applyFill="1" applyBorder="1" applyAlignment="1">
      <alignment horizontal="center" vertical="center" wrapText="1"/>
    </xf>
    <xf numFmtId="0" fontId="50" fillId="0" borderId="1" xfId="0" applyFont="1" applyFill="1" applyBorder="1" applyAlignment="1">
      <alignment horizontal="center" vertical="center" wrapText="1"/>
    </xf>
    <xf numFmtId="0" fontId="50" fillId="0" borderId="0" xfId="0" applyFont="1" applyFill="1" applyBorder="1" applyAlignment="1">
      <alignment horizontal="center" vertical="center" wrapText="1"/>
    </xf>
    <xf numFmtId="0" fontId="50" fillId="0" borderId="2" xfId="0" applyFont="1" applyFill="1" applyBorder="1" applyAlignment="1">
      <alignment horizontal="center" vertical="center" wrapText="1"/>
    </xf>
    <xf numFmtId="0" fontId="50" fillId="0" borderId="3" xfId="0" applyFont="1" applyFill="1" applyBorder="1" applyAlignment="1">
      <alignment horizontal="center" vertical="center" wrapText="1"/>
    </xf>
    <xf numFmtId="0" fontId="50" fillId="0" borderId="4" xfId="0" applyFont="1" applyFill="1" applyBorder="1" applyAlignment="1">
      <alignment horizontal="center" vertical="center" wrapText="1"/>
    </xf>
    <xf numFmtId="0" fontId="50" fillId="0" borderId="5" xfId="0" applyFont="1" applyFill="1" applyBorder="1" applyAlignment="1">
      <alignment horizontal="center" vertical="center" wrapText="1"/>
    </xf>
    <xf numFmtId="0" fontId="64" fillId="0" borderId="0" xfId="0" applyFont="1" applyFill="1" applyBorder="1" applyAlignment="1">
      <alignment horizontal="center"/>
    </xf>
    <xf numFmtId="0" fontId="45" fillId="12" borderId="1" xfId="0" applyFont="1" applyFill="1" applyBorder="1" applyAlignment="1">
      <alignment horizontal="center" vertical="center"/>
    </xf>
    <xf numFmtId="0" fontId="45" fillId="12" borderId="0" xfId="0" applyFont="1" applyFill="1" applyBorder="1" applyAlignment="1">
      <alignment horizontal="center" vertical="center"/>
    </xf>
    <xf numFmtId="0" fontId="45" fillId="12" borderId="41" xfId="0" applyFont="1" applyFill="1" applyBorder="1" applyAlignment="1">
      <alignment horizontal="center" vertical="center"/>
    </xf>
    <xf numFmtId="0" fontId="45" fillId="12" borderId="42" xfId="0" applyFont="1" applyFill="1" applyBorder="1" applyAlignment="1">
      <alignment horizontal="center" vertical="center"/>
    </xf>
    <xf numFmtId="0" fontId="45" fillId="12" borderId="43" xfId="0" applyFont="1" applyFill="1" applyBorder="1" applyAlignment="1">
      <alignment horizontal="center" vertical="center"/>
    </xf>
    <xf numFmtId="0" fontId="45" fillId="12" borderId="17" xfId="0" applyFont="1" applyFill="1" applyBorder="1" applyAlignment="1">
      <alignment horizontal="center" vertical="center"/>
    </xf>
    <xf numFmtId="0" fontId="45" fillId="12" borderId="18" xfId="0" applyFont="1" applyFill="1" applyBorder="1" applyAlignment="1">
      <alignment horizontal="center" vertical="center"/>
    </xf>
    <xf numFmtId="0" fontId="45" fillId="12" borderId="8" xfId="0" applyFont="1" applyFill="1" applyBorder="1" applyAlignment="1">
      <alignment horizontal="center" vertical="center"/>
    </xf>
    <xf numFmtId="0" fontId="62" fillId="22" borderId="84" xfId="0" applyFont="1" applyFill="1" applyBorder="1" applyAlignment="1">
      <alignment vertical="center"/>
    </xf>
    <xf numFmtId="0" fontId="62" fillId="22" borderId="85" xfId="0" applyFont="1" applyFill="1" applyBorder="1" applyAlignment="1">
      <alignment vertical="center"/>
    </xf>
    <xf numFmtId="0" fontId="62" fillId="22" borderId="86" xfId="0" applyFont="1" applyFill="1" applyBorder="1" applyAlignment="1">
      <alignment vertical="center"/>
    </xf>
    <xf numFmtId="0" fontId="70" fillId="22" borderId="87" xfId="0" applyFont="1" applyFill="1" applyBorder="1" applyAlignment="1">
      <alignment vertical="center"/>
    </xf>
    <xf numFmtId="44" fontId="0" fillId="0" borderId="34" xfId="2" applyFont="1" applyFill="1" applyBorder="1" applyAlignment="1">
      <alignment horizontal="right" wrapText="1"/>
    </xf>
    <xf numFmtId="0" fontId="0" fillId="0" borderId="34" xfId="0" applyFill="1" applyBorder="1" applyAlignment="1">
      <alignment horizontal="center" vertical="center"/>
    </xf>
    <xf numFmtId="0" fontId="0" fillId="0" borderId="34" xfId="0" applyFill="1" applyBorder="1" applyAlignment="1">
      <alignment horizontal="center" vertical="center" wrapText="1"/>
    </xf>
    <xf numFmtId="0" fontId="0" fillId="0" borderId="34" xfId="0" applyFill="1" applyBorder="1" applyAlignment="1">
      <alignment horizontal="center" wrapText="1"/>
    </xf>
    <xf numFmtId="0" fontId="0" fillId="0" borderId="34" xfId="0" applyFill="1" applyBorder="1" applyAlignment="1">
      <alignment horizontal="right" vertical="center" wrapText="1"/>
    </xf>
    <xf numFmtId="44" fontId="0" fillId="0" borderId="34" xfId="2" applyFont="1" applyFill="1" applyBorder="1" applyAlignment="1">
      <alignment horizontal="right"/>
    </xf>
    <xf numFmtId="0" fontId="71" fillId="23" borderId="34" xfId="0" applyFont="1" applyFill="1" applyBorder="1" applyAlignment="1">
      <alignment horizontal="center" vertical="center"/>
    </xf>
    <xf numFmtId="0" fontId="14" fillId="0" borderId="0" xfId="1" applyAlignment="1" applyProtection="1">
      <alignment horizontal="center" wrapText="1"/>
    </xf>
    <xf numFmtId="0" fontId="0" fillId="0" borderId="34" xfId="0" applyFill="1" applyBorder="1" applyAlignment="1">
      <alignment horizontal="right" wrapText="1"/>
    </xf>
    <xf numFmtId="0" fontId="0" fillId="0" borderId="34" xfId="0" applyFill="1" applyBorder="1" applyAlignment="1">
      <alignment horizontal="right" vertical="center"/>
    </xf>
    <xf numFmtId="0" fontId="70" fillId="0" borderId="0" xfId="0" applyFont="1" applyAlignment="1">
      <alignment horizontal="center" wrapText="1"/>
    </xf>
  </cellXfs>
  <cellStyles count="3">
    <cellStyle name="Hipervínculo" xfId="1" builtinId="8"/>
    <cellStyle name="Moneda" xfId="2" builtinId="4"/>
    <cellStyle name="Normal" xfId="0" builtinId="0"/>
  </cellStyles>
  <dxfs count="26">
    <dxf>
      <font>
        <condense val="0"/>
        <extend val="0"/>
        <color rgb="FF9C0006"/>
      </font>
      <fill>
        <patternFill>
          <bgColor rgb="FFFFC7CE"/>
        </patternFill>
      </fill>
    </dxf>
    <dxf>
      <fill>
        <patternFill>
          <bgColor rgb="FFFFFF99"/>
        </patternFill>
      </fill>
    </dxf>
    <dxf>
      <font>
        <b/>
        <strike val="0"/>
        <outline val="0"/>
        <shadow val="0"/>
        <u val="none"/>
        <vertAlign val="baseline"/>
        <sz val="16"/>
        <color theme="1"/>
        <name val="Calibri"/>
        <scheme val="minor"/>
      </font>
      <numFmt numFmtId="164" formatCode="&quot;$&quot;#,##0.00"/>
      <fill>
        <patternFill patternType="none">
          <fgColor indexed="64"/>
          <bgColor auto="1"/>
        </patternFill>
      </fill>
    </dxf>
    <dxf>
      <font>
        <b val="0"/>
        <i val="0"/>
        <strike val="0"/>
        <condense val="0"/>
        <extend val="0"/>
        <outline val="0"/>
        <shadow val="0"/>
        <u val="none"/>
        <vertAlign val="baseline"/>
        <sz val="16"/>
        <color theme="1"/>
        <name val="Calibri"/>
        <scheme val="minor"/>
      </font>
      <numFmt numFmtId="164" formatCode="&quot;$&quot;#,##0.00"/>
      <fill>
        <patternFill patternType="none">
          <fgColor indexed="64"/>
          <bgColor auto="1"/>
        </patternFill>
      </fill>
      <border diagonalUp="0" diagonalDown="0" outline="0">
        <left/>
        <right/>
        <top style="thin">
          <color indexed="64"/>
        </top>
        <bottom style="thin">
          <color indexed="64"/>
        </bottom>
      </border>
    </dxf>
    <dxf>
      <font>
        <b val="0"/>
        <i val="0"/>
        <strike val="0"/>
        <condense val="0"/>
        <extend val="0"/>
        <outline val="0"/>
        <shadow val="0"/>
        <u val="none"/>
        <vertAlign val="baseline"/>
        <sz val="16"/>
        <color rgb="FF000000"/>
        <name val="Arial"/>
        <scheme val="none"/>
      </font>
      <numFmt numFmtId="164" formatCode="&quot;$&quot;#,##0.00"/>
      <fill>
        <patternFill patternType="none">
          <fgColor indexed="64"/>
          <bgColor indexed="65"/>
        </patternFill>
      </fill>
      <alignment horizontal="center" vertical="center" textRotation="0" wrapText="0" indent="0" relativeIndent="0" justifyLastLine="0" shrinkToFit="0" readingOrder="0"/>
    </dxf>
    <dxf>
      <font>
        <b val="0"/>
        <i/>
        <strike val="0"/>
        <condense val="0"/>
        <extend val="0"/>
        <outline val="0"/>
        <shadow val="0"/>
        <u val="none"/>
        <vertAlign val="baseline"/>
        <sz val="16"/>
        <color theme="1"/>
        <name val="Calibri"/>
        <scheme val="minor"/>
      </font>
      <fill>
        <patternFill patternType="none">
          <fgColor indexed="64"/>
          <bgColor auto="1"/>
        </patternFill>
      </fill>
      <alignment horizontal="center" vertical="center" textRotation="0" wrapText="0" indent="0" relativeIndent="255" justifyLastLine="0" shrinkToFit="0" readingOrder="0"/>
      <border diagonalUp="0" diagonalDown="0" outline="0">
        <left style="thin">
          <color indexed="64"/>
        </left>
        <right/>
        <top style="thin">
          <color indexed="64"/>
        </top>
        <bottom style="thin">
          <color indexed="64"/>
        </bottom>
      </border>
    </dxf>
    <dxf>
      <border outline="0">
        <left style="medium">
          <color indexed="64"/>
        </left>
        <right style="medium">
          <color indexed="64"/>
        </right>
        <bottom style="medium">
          <color indexed="64"/>
        </bottom>
      </border>
    </dxf>
    <dxf>
      <font>
        <strike val="0"/>
        <outline val="0"/>
        <shadow val="0"/>
        <u val="none"/>
        <vertAlign val="baseline"/>
        <sz val="16"/>
      </font>
      <fill>
        <patternFill patternType="none">
          <fgColor indexed="64"/>
          <bgColor auto="1"/>
        </patternFill>
      </fill>
    </dxf>
    <dxf>
      <font>
        <b val="0"/>
        <i val="0"/>
        <strike val="0"/>
        <condense val="0"/>
        <extend val="0"/>
        <outline val="0"/>
        <shadow val="0"/>
        <u val="none"/>
        <vertAlign val="baseline"/>
        <sz val="14"/>
        <color theme="1"/>
        <name val="Aharoni"/>
        <scheme val="none"/>
      </font>
      <fill>
        <patternFill patternType="none">
          <fgColor indexed="64"/>
          <bgColor auto="1"/>
        </patternFill>
      </fill>
      <alignment horizontal="center" vertical="center" textRotation="0" wrapText="0" indent="0" relativeIndent="255" justifyLastLine="0" shrinkToFit="0" readingOrder="0"/>
    </dxf>
    <dxf>
      <font>
        <b val="0"/>
        <i val="0"/>
        <strike val="0"/>
        <condense val="0"/>
        <extend val="0"/>
        <outline val="0"/>
        <shadow val="0"/>
        <u val="none"/>
        <vertAlign val="baseline"/>
        <sz val="10"/>
        <color theme="1"/>
        <name val="Calibri"/>
        <scheme val="minor"/>
      </font>
      <numFmt numFmtId="166" formatCode="_-[$$-80A]* #,##0.00_-;\-[$$-80A]* #,##0.00_-;_-[$$-80A]* &quot;-&quot;??_-;_-@_-"/>
      <protection locked="1" hidden="1"/>
    </dxf>
    <dxf>
      <font>
        <b val="0"/>
        <i val="0"/>
        <strike val="0"/>
        <condense val="0"/>
        <extend val="0"/>
        <outline val="0"/>
        <shadow val="0"/>
        <u val="none"/>
        <vertAlign val="baseline"/>
        <sz val="10"/>
        <color theme="1"/>
        <name val="Calibri"/>
        <scheme val="minor"/>
      </font>
      <protection locked="1"/>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ertAlign val="baseline"/>
        <sz val="10"/>
        <color indexed="12"/>
        <name val="Arial"/>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protection locked="0" hidden="0"/>
    </dxf>
    <dxf>
      <font>
        <b val="0"/>
        <i val="0"/>
        <strike val="0"/>
        <condense val="0"/>
        <extend val="0"/>
        <outline val="0"/>
        <shadow val="0"/>
        <u val="none"/>
        <vertAlign val="baseline"/>
        <sz val="10"/>
        <color auto="1"/>
        <name val="Calibri"/>
        <scheme val="none"/>
      </font>
      <fill>
        <patternFill>
          <fgColor indexed="64"/>
        </patternFill>
      </fill>
      <alignment textRotation="0" indent="0" relativeIndent="0" justifyLastLine="0" shrinkToFit="0" readingOrder="0"/>
      <protection locked="1" hidden="0"/>
    </dxf>
    <dxf>
      <font>
        <b/>
        <i val="0"/>
        <strike val="0"/>
        <condense val="0"/>
        <extend val="0"/>
        <outline val="0"/>
        <shadow val="0"/>
        <u val="none"/>
        <vertAlign val="baseline"/>
        <sz val="11"/>
        <color auto="1"/>
        <name val="Calibri"/>
        <scheme val="none"/>
      </font>
      <fill>
        <patternFill patternType="solid">
          <fgColor indexed="64"/>
          <bgColor indexed="31"/>
        </patternFill>
      </fill>
      <alignment horizontal="center" vertical="bottom" textRotation="0" wrapText="0" indent="0" relativeIndent="0" justifyLastLine="0" shrinkToFit="0" readingOrder="0"/>
      <protection locked="1" hidden="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25"/>
      <tableStyleElement type="headerRow" dxfId="24"/>
    </tableStyle>
  </tableStyles>
  <colors>
    <mruColors>
      <color rgb="FFFFFF66"/>
      <color rgb="FFD0A172"/>
      <color rgb="FF7B6231"/>
      <color rgb="FFF5EF73"/>
      <color rgb="FFFFCC00"/>
      <color rgb="FF336699"/>
      <color rgb="FFFF99CC"/>
      <color rgb="FFFF7C80"/>
      <color rgb="FFCC006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9525</xdr:rowOff>
    </xdr:from>
    <xdr:to>
      <xdr:col>4</xdr:col>
      <xdr:colOff>171450</xdr:colOff>
      <xdr:row>6</xdr:row>
      <xdr:rowOff>0</xdr:rowOff>
    </xdr:to>
    <xdr:pic>
      <xdr:nvPicPr>
        <xdr:cNvPr id="3084" name="1 Imagen" descr="Header Contpaqi911.jpg"/>
        <xdr:cNvPicPr>
          <a:picLocks noChangeAspect="1"/>
        </xdr:cNvPicPr>
      </xdr:nvPicPr>
      <xdr:blipFill>
        <a:blip xmlns:r="http://schemas.openxmlformats.org/officeDocument/2006/relationships" r:embed="rId1" cstate="print"/>
        <a:srcRect/>
        <a:stretch>
          <a:fillRect/>
        </a:stretch>
      </xdr:blipFill>
      <xdr:spPr bwMode="auto">
        <a:xfrm>
          <a:off x="819150" y="9525"/>
          <a:ext cx="5305425" cy="11334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9525</xdr:rowOff>
    </xdr:from>
    <xdr:to>
      <xdr:col>2</xdr:col>
      <xdr:colOff>742950</xdr:colOff>
      <xdr:row>36</xdr:row>
      <xdr:rowOff>9525</xdr:rowOff>
    </xdr:to>
    <xdr:pic>
      <xdr:nvPicPr>
        <xdr:cNvPr id="11390" name="10 Imagen"/>
        <xdr:cNvPicPr>
          <a:picLocks noChangeAspect="1" noChangeArrowheads="1"/>
        </xdr:cNvPicPr>
      </xdr:nvPicPr>
      <xdr:blipFill>
        <a:blip xmlns:r="http://schemas.openxmlformats.org/officeDocument/2006/relationships" r:embed="rId1" cstate="print"/>
        <a:srcRect/>
        <a:stretch>
          <a:fillRect/>
        </a:stretch>
      </xdr:blipFill>
      <xdr:spPr bwMode="auto">
        <a:xfrm>
          <a:off x="0" y="6010275"/>
          <a:ext cx="2266950" cy="1533525"/>
        </a:xfrm>
        <a:prstGeom prst="rect">
          <a:avLst/>
        </a:prstGeom>
        <a:noFill/>
        <a:ln w="12700">
          <a:solidFill>
            <a:srgbClr val="0070C0"/>
          </a:solidFill>
          <a:miter lim="800000"/>
          <a:headEnd/>
          <a:tailEnd/>
        </a:ln>
      </xdr:spPr>
    </xdr:pic>
    <xdr:clientData/>
  </xdr:twoCellAnchor>
  <xdr:twoCellAnchor editAs="oneCell">
    <xdr:from>
      <xdr:col>0</xdr:col>
      <xdr:colOff>0</xdr:colOff>
      <xdr:row>6</xdr:row>
      <xdr:rowOff>0</xdr:rowOff>
    </xdr:from>
    <xdr:to>
      <xdr:col>3</xdr:col>
      <xdr:colOff>0</xdr:colOff>
      <xdr:row>10</xdr:row>
      <xdr:rowOff>0</xdr:rowOff>
    </xdr:to>
    <xdr:pic>
      <xdr:nvPicPr>
        <xdr:cNvPr id="11391" name="Picture 270"/>
        <xdr:cNvPicPr>
          <a:picLocks noChangeAspect="1" noChangeArrowheads="1"/>
        </xdr:cNvPicPr>
      </xdr:nvPicPr>
      <xdr:blipFill>
        <a:blip xmlns:r="http://schemas.openxmlformats.org/officeDocument/2006/relationships" r:embed="rId2" cstate="print"/>
        <a:srcRect/>
        <a:stretch>
          <a:fillRect/>
        </a:stretch>
      </xdr:blipFill>
      <xdr:spPr bwMode="auto">
        <a:xfrm>
          <a:off x="0" y="1704975"/>
          <a:ext cx="2286000" cy="781050"/>
        </a:xfrm>
        <a:prstGeom prst="rect">
          <a:avLst/>
        </a:prstGeom>
        <a:noFill/>
        <a:ln w="9525">
          <a:noFill/>
          <a:miter lim="800000"/>
          <a:headEnd/>
          <a:tailEnd/>
        </a:ln>
      </xdr:spPr>
    </xdr:pic>
    <xdr:clientData/>
  </xdr:twoCellAnchor>
  <xdr:twoCellAnchor editAs="oneCell">
    <xdr:from>
      <xdr:col>0</xdr:col>
      <xdr:colOff>0</xdr:colOff>
      <xdr:row>10</xdr:row>
      <xdr:rowOff>0</xdr:rowOff>
    </xdr:from>
    <xdr:to>
      <xdr:col>3</xdr:col>
      <xdr:colOff>0</xdr:colOff>
      <xdr:row>13</xdr:row>
      <xdr:rowOff>152400</xdr:rowOff>
    </xdr:to>
    <xdr:pic>
      <xdr:nvPicPr>
        <xdr:cNvPr id="11392" name="Picture 271"/>
        <xdr:cNvPicPr>
          <a:picLocks noChangeAspect="1" noChangeArrowheads="1"/>
        </xdr:cNvPicPr>
      </xdr:nvPicPr>
      <xdr:blipFill>
        <a:blip xmlns:r="http://schemas.openxmlformats.org/officeDocument/2006/relationships" r:embed="rId3" cstate="print"/>
        <a:srcRect/>
        <a:stretch>
          <a:fillRect/>
        </a:stretch>
      </xdr:blipFill>
      <xdr:spPr bwMode="auto">
        <a:xfrm>
          <a:off x="0" y="2486025"/>
          <a:ext cx="2286000" cy="733425"/>
        </a:xfrm>
        <a:prstGeom prst="rect">
          <a:avLst/>
        </a:prstGeom>
        <a:noFill/>
        <a:ln w="9525">
          <a:noFill/>
          <a:miter lim="800000"/>
          <a:headEnd/>
          <a:tailEnd/>
        </a:ln>
      </xdr:spPr>
    </xdr:pic>
    <xdr:clientData/>
  </xdr:twoCellAnchor>
  <xdr:twoCellAnchor editAs="oneCell">
    <xdr:from>
      <xdr:col>0</xdr:col>
      <xdr:colOff>0</xdr:colOff>
      <xdr:row>14</xdr:row>
      <xdr:rowOff>0</xdr:rowOff>
    </xdr:from>
    <xdr:to>
      <xdr:col>2</xdr:col>
      <xdr:colOff>752475</xdr:colOff>
      <xdr:row>18</xdr:row>
      <xdr:rowOff>9525</xdr:rowOff>
    </xdr:to>
    <xdr:pic>
      <xdr:nvPicPr>
        <xdr:cNvPr id="11393" name="Picture 272"/>
        <xdr:cNvPicPr>
          <a:picLocks noChangeAspect="1" noChangeArrowheads="1"/>
        </xdr:cNvPicPr>
      </xdr:nvPicPr>
      <xdr:blipFill>
        <a:blip xmlns:r="http://schemas.openxmlformats.org/officeDocument/2006/relationships" r:embed="rId4" cstate="print"/>
        <a:srcRect/>
        <a:stretch>
          <a:fillRect/>
        </a:stretch>
      </xdr:blipFill>
      <xdr:spPr bwMode="auto">
        <a:xfrm>
          <a:off x="0" y="3267075"/>
          <a:ext cx="2276475" cy="790575"/>
        </a:xfrm>
        <a:prstGeom prst="rect">
          <a:avLst/>
        </a:prstGeom>
        <a:noFill/>
        <a:ln w="9525">
          <a:noFill/>
          <a:miter lim="800000"/>
          <a:headEnd/>
          <a:tailEnd/>
        </a:ln>
      </xdr:spPr>
    </xdr:pic>
    <xdr:clientData/>
  </xdr:twoCellAnchor>
  <xdr:twoCellAnchor editAs="oneCell">
    <xdr:from>
      <xdr:col>0</xdr:col>
      <xdr:colOff>0</xdr:colOff>
      <xdr:row>17</xdr:row>
      <xdr:rowOff>200025</xdr:rowOff>
    </xdr:from>
    <xdr:to>
      <xdr:col>2</xdr:col>
      <xdr:colOff>752475</xdr:colOff>
      <xdr:row>22</xdr:row>
      <xdr:rowOff>0</xdr:rowOff>
    </xdr:to>
    <xdr:pic>
      <xdr:nvPicPr>
        <xdr:cNvPr id="11394" name="Picture 281"/>
        <xdr:cNvPicPr>
          <a:picLocks noChangeAspect="1" noChangeArrowheads="1"/>
        </xdr:cNvPicPr>
      </xdr:nvPicPr>
      <xdr:blipFill>
        <a:blip xmlns:r="http://schemas.openxmlformats.org/officeDocument/2006/relationships" r:embed="rId5" cstate="print"/>
        <a:srcRect/>
        <a:stretch>
          <a:fillRect/>
        </a:stretch>
      </xdr:blipFill>
      <xdr:spPr bwMode="auto">
        <a:xfrm>
          <a:off x="0" y="4048125"/>
          <a:ext cx="2276475" cy="781050"/>
        </a:xfrm>
        <a:prstGeom prst="rect">
          <a:avLst/>
        </a:prstGeom>
        <a:noFill/>
        <a:ln w="9525">
          <a:noFill/>
          <a:miter lim="800000"/>
          <a:headEnd/>
          <a:tailEnd/>
        </a:ln>
      </xdr:spPr>
    </xdr:pic>
    <xdr:clientData/>
  </xdr:twoCellAnchor>
  <xdr:twoCellAnchor editAs="oneCell">
    <xdr:from>
      <xdr:col>0</xdr:col>
      <xdr:colOff>0</xdr:colOff>
      <xdr:row>21</xdr:row>
      <xdr:rowOff>161925</xdr:rowOff>
    </xdr:from>
    <xdr:to>
      <xdr:col>3</xdr:col>
      <xdr:colOff>9525</xdr:colOff>
      <xdr:row>23</xdr:row>
      <xdr:rowOff>57150</xdr:rowOff>
    </xdr:to>
    <xdr:pic>
      <xdr:nvPicPr>
        <xdr:cNvPr id="11395" name="Picture 287"/>
        <xdr:cNvPicPr>
          <a:picLocks noChangeAspect="1" noChangeArrowheads="1"/>
        </xdr:cNvPicPr>
      </xdr:nvPicPr>
      <xdr:blipFill>
        <a:blip xmlns:r="http://schemas.openxmlformats.org/officeDocument/2006/relationships" r:embed="rId6" cstate="print"/>
        <a:srcRect/>
        <a:stretch>
          <a:fillRect/>
        </a:stretch>
      </xdr:blipFill>
      <xdr:spPr bwMode="auto">
        <a:xfrm>
          <a:off x="0" y="4791075"/>
          <a:ext cx="2295525" cy="285750"/>
        </a:xfrm>
        <a:prstGeom prst="rect">
          <a:avLst/>
        </a:prstGeom>
        <a:noFill/>
        <a:ln w="9525">
          <a:noFill/>
          <a:miter lim="800000"/>
          <a:headEnd/>
          <a:tailEnd/>
        </a:ln>
      </xdr:spPr>
    </xdr:pic>
    <xdr:clientData/>
  </xdr:twoCellAnchor>
  <xdr:twoCellAnchor editAs="oneCell">
    <xdr:from>
      <xdr:col>0</xdr:col>
      <xdr:colOff>66675</xdr:colOff>
      <xdr:row>24</xdr:row>
      <xdr:rowOff>123825</xdr:rowOff>
    </xdr:from>
    <xdr:to>
      <xdr:col>2</xdr:col>
      <xdr:colOff>504825</xdr:colOff>
      <xdr:row>25</xdr:row>
      <xdr:rowOff>190500</xdr:rowOff>
    </xdr:to>
    <xdr:pic>
      <xdr:nvPicPr>
        <xdr:cNvPr id="11396" name="Picture 288"/>
        <xdr:cNvPicPr>
          <a:picLocks noChangeAspect="1" noChangeArrowheads="1"/>
        </xdr:cNvPicPr>
      </xdr:nvPicPr>
      <xdr:blipFill>
        <a:blip xmlns:r="http://schemas.openxmlformats.org/officeDocument/2006/relationships" r:embed="rId7" cstate="print"/>
        <a:srcRect/>
        <a:stretch>
          <a:fillRect/>
        </a:stretch>
      </xdr:blipFill>
      <xdr:spPr bwMode="auto">
        <a:xfrm>
          <a:off x="66675" y="5343525"/>
          <a:ext cx="1962150" cy="257175"/>
        </a:xfrm>
        <a:prstGeom prst="rect">
          <a:avLst/>
        </a:prstGeom>
        <a:noFill/>
        <a:ln w="9525">
          <a:noFill/>
          <a:miter lim="800000"/>
          <a:headEnd/>
          <a:tailEnd/>
        </a:ln>
      </xdr:spPr>
    </xdr:pic>
    <xdr:clientData/>
  </xdr:twoCellAnchor>
  <xdr:twoCellAnchor editAs="oneCell">
    <xdr:from>
      <xdr:col>0</xdr:col>
      <xdr:colOff>0</xdr:colOff>
      <xdr:row>23</xdr:row>
      <xdr:rowOff>28575</xdr:rowOff>
    </xdr:from>
    <xdr:to>
      <xdr:col>2</xdr:col>
      <xdr:colOff>695325</xdr:colOff>
      <xdr:row>24</xdr:row>
      <xdr:rowOff>152400</xdr:rowOff>
    </xdr:to>
    <xdr:pic>
      <xdr:nvPicPr>
        <xdr:cNvPr id="11397" name="Picture 289"/>
        <xdr:cNvPicPr>
          <a:picLocks noChangeAspect="1" noChangeArrowheads="1"/>
        </xdr:cNvPicPr>
      </xdr:nvPicPr>
      <xdr:blipFill>
        <a:blip xmlns:r="http://schemas.openxmlformats.org/officeDocument/2006/relationships" r:embed="rId8" cstate="print"/>
        <a:srcRect/>
        <a:stretch>
          <a:fillRect/>
        </a:stretch>
      </xdr:blipFill>
      <xdr:spPr bwMode="auto">
        <a:xfrm>
          <a:off x="0" y="5048250"/>
          <a:ext cx="2219325" cy="323850"/>
        </a:xfrm>
        <a:prstGeom prst="rect">
          <a:avLst/>
        </a:prstGeom>
        <a:noFill/>
        <a:ln w="9525">
          <a:noFill/>
          <a:miter lim="800000"/>
          <a:headEnd/>
          <a:tailEnd/>
        </a:ln>
      </xdr:spPr>
    </xdr:pic>
    <xdr:clientData/>
  </xdr:twoCellAnchor>
  <xdr:twoCellAnchor editAs="oneCell">
    <xdr:from>
      <xdr:col>0</xdr:col>
      <xdr:colOff>0</xdr:colOff>
      <xdr:row>26</xdr:row>
      <xdr:rowOff>0</xdr:rowOff>
    </xdr:from>
    <xdr:to>
      <xdr:col>2</xdr:col>
      <xdr:colOff>752475</xdr:colOff>
      <xdr:row>27</xdr:row>
      <xdr:rowOff>180975</xdr:rowOff>
    </xdr:to>
    <xdr:pic>
      <xdr:nvPicPr>
        <xdr:cNvPr id="11398" name="Picture 290"/>
        <xdr:cNvPicPr>
          <a:picLocks noChangeAspect="1" noChangeArrowheads="1"/>
        </xdr:cNvPicPr>
      </xdr:nvPicPr>
      <xdr:blipFill>
        <a:blip xmlns:r="http://schemas.openxmlformats.org/officeDocument/2006/relationships" r:embed="rId9" cstate="print"/>
        <a:srcRect/>
        <a:stretch>
          <a:fillRect/>
        </a:stretch>
      </xdr:blipFill>
      <xdr:spPr bwMode="auto">
        <a:xfrm>
          <a:off x="0" y="5610225"/>
          <a:ext cx="2276475" cy="371475"/>
        </a:xfrm>
        <a:prstGeom prst="rect">
          <a:avLst/>
        </a:prstGeom>
        <a:noFill/>
        <a:ln w="9525">
          <a:noFill/>
          <a:miter lim="800000"/>
          <a:headEnd/>
          <a:tailEnd/>
        </a:ln>
      </xdr:spPr>
    </xdr:pic>
    <xdr:clientData/>
  </xdr:twoCellAnchor>
  <xdr:twoCellAnchor editAs="oneCell">
    <xdr:from>
      <xdr:col>0</xdr:col>
      <xdr:colOff>0</xdr:colOff>
      <xdr:row>21</xdr:row>
      <xdr:rowOff>161925</xdr:rowOff>
    </xdr:from>
    <xdr:to>
      <xdr:col>3</xdr:col>
      <xdr:colOff>9525</xdr:colOff>
      <xdr:row>23</xdr:row>
      <xdr:rowOff>57150</xdr:rowOff>
    </xdr:to>
    <xdr:pic>
      <xdr:nvPicPr>
        <xdr:cNvPr id="11399" name="Picture 287"/>
        <xdr:cNvPicPr>
          <a:picLocks noChangeAspect="1" noChangeArrowheads="1"/>
        </xdr:cNvPicPr>
      </xdr:nvPicPr>
      <xdr:blipFill>
        <a:blip xmlns:r="http://schemas.openxmlformats.org/officeDocument/2006/relationships" r:embed="rId6" cstate="print"/>
        <a:srcRect/>
        <a:stretch>
          <a:fillRect/>
        </a:stretch>
      </xdr:blipFill>
      <xdr:spPr bwMode="auto">
        <a:xfrm>
          <a:off x="0" y="4791075"/>
          <a:ext cx="2295525" cy="285750"/>
        </a:xfrm>
        <a:prstGeom prst="rect">
          <a:avLst/>
        </a:prstGeom>
        <a:noFill/>
        <a:ln w="9525">
          <a:noFill/>
          <a:miter lim="800000"/>
          <a:headEnd/>
          <a:tailEnd/>
        </a:ln>
      </xdr:spPr>
    </xdr:pic>
    <xdr:clientData/>
  </xdr:twoCellAnchor>
  <xdr:twoCellAnchor editAs="oneCell">
    <xdr:from>
      <xdr:col>0</xdr:col>
      <xdr:colOff>0</xdr:colOff>
      <xdr:row>2</xdr:row>
      <xdr:rowOff>9525</xdr:rowOff>
    </xdr:from>
    <xdr:to>
      <xdr:col>3</xdr:col>
      <xdr:colOff>0</xdr:colOff>
      <xdr:row>5</xdr:row>
      <xdr:rowOff>180975</xdr:rowOff>
    </xdr:to>
    <xdr:pic>
      <xdr:nvPicPr>
        <xdr:cNvPr id="11400" name="Picture 269"/>
        <xdr:cNvPicPr>
          <a:picLocks noChangeAspect="1" noChangeArrowheads="1"/>
        </xdr:cNvPicPr>
      </xdr:nvPicPr>
      <xdr:blipFill>
        <a:blip xmlns:r="http://schemas.openxmlformats.org/officeDocument/2006/relationships" r:embed="rId10" cstate="print"/>
        <a:srcRect/>
        <a:stretch>
          <a:fillRect/>
        </a:stretch>
      </xdr:blipFill>
      <xdr:spPr bwMode="auto">
        <a:xfrm>
          <a:off x="0" y="933450"/>
          <a:ext cx="2286000" cy="752475"/>
        </a:xfrm>
        <a:prstGeom prst="rect">
          <a:avLst/>
        </a:prstGeom>
        <a:noFill/>
        <a:ln w="9525">
          <a:solidFill>
            <a:srgbClr val="0070C0"/>
          </a:solidFill>
          <a:miter lim="800000"/>
          <a:headEnd/>
          <a:tailEnd/>
        </a:ln>
      </xdr:spPr>
    </xdr:pic>
    <xdr:clientData/>
  </xdr:twoCellAnchor>
  <xdr:twoCellAnchor editAs="oneCell">
    <xdr:from>
      <xdr:col>0</xdr:col>
      <xdr:colOff>0</xdr:colOff>
      <xdr:row>6</xdr:row>
      <xdr:rowOff>0</xdr:rowOff>
    </xdr:from>
    <xdr:to>
      <xdr:col>3</xdr:col>
      <xdr:colOff>0</xdr:colOff>
      <xdr:row>9</xdr:row>
      <xdr:rowOff>190500</xdr:rowOff>
    </xdr:to>
    <xdr:pic>
      <xdr:nvPicPr>
        <xdr:cNvPr id="11401" name="Picture 270"/>
        <xdr:cNvPicPr>
          <a:picLocks noChangeAspect="1" noChangeArrowheads="1"/>
        </xdr:cNvPicPr>
      </xdr:nvPicPr>
      <xdr:blipFill>
        <a:blip xmlns:r="http://schemas.openxmlformats.org/officeDocument/2006/relationships" r:embed="rId2" cstate="print"/>
        <a:srcRect/>
        <a:stretch>
          <a:fillRect/>
        </a:stretch>
      </xdr:blipFill>
      <xdr:spPr bwMode="auto">
        <a:xfrm>
          <a:off x="0" y="1704975"/>
          <a:ext cx="2286000" cy="771525"/>
        </a:xfrm>
        <a:prstGeom prst="rect">
          <a:avLst/>
        </a:prstGeom>
        <a:noFill/>
        <a:ln w="9525">
          <a:solidFill>
            <a:srgbClr val="0070C0"/>
          </a:solidFill>
          <a:miter lim="800000"/>
          <a:headEnd/>
          <a:tailEnd/>
        </a:ln>
      </xdr:spPr>
    </xdr:pic>
    <xdr:clientData/>
  </xdr:twoCellAnchor>
  <xdr:twoCellAnchor editAs="oneCell">
    <xdr:from>
      <xdr:col>0</xdr:col>
      <xdr:colOff>0</xdr:colOff>
      <xdr:row>10</xdr:row>
      <xdr:rowOff>0</xdr:rowOff>
    </xdr:from>
    <xdr:to>
      <xdr:col>3</xdr:col>
      <xdr:colOff>0</xdr:colOff>
      <xdr:row>13</xdr:row>
      <xdr:rowOff>180975</xdr:rowOff>
    </xdr:to>
    <xdr:pic>
      <xdr:nvPicPr>
        <xdr:cNvPr id="11402" name="Picture 271"/>
        <xdr:cNvPicPr>
          <a:picLocks noChangeAspect="1" noChangeArrowheads="1"/>
        </xdr:cNvPicPr>
      </xdr:nvPicPr>
      <xdr:blipFill>
        <a:blip xmlns:r="http://schemas.openxmlformats.org/officeDocument/2006/relationships" r:embed="rId3" cstate="print"/>
        <a:srcRect/>
        <a:stretch>
          <a:fillRect/>
        </a:stretch>
      </xdr:blipFill>
      <xdr:spPr bwMode="auto">
        <a:xfrm>
          <a:off x="0" y="2486025"/>
          <a:ext cx="2286000" cy="762000"/>
        </a:xfrm>
        <a:prstGeom prst="rect">
          <a:avLst/>
        </a:prstGeom>
        <a:noFill/>
        <a:ln w="9525">
          <a:solidFill>
            <a:srgbClr val="0070C0"/>
          </a:solidFill>
          <a:miter lim="800000"/>
          <a:headEnd/>
          <a:tailEnd/>
        </a:ln>
      </xdr:spPr>
    </xdr:pic>
    <xdr:clientData/>
  </xdr:twoCellAnchor>
  <xdr:twoCellAnchor editAs="oneCell">
    <xdr:from>
      <xdr:col>0</xdr:col>
      <xdr:colOff>0</xdr:colOff>
      <xdr:row>14</xdr:row>
      <xdr:rowOff>0</xdr:rowOff>
    </xdr:from>
    <xdr:to>
      <xdr:col>3</xdr:col>
      <xdr:colOff>0</xdr:colOff>
      <xdr:row>18</xdr:row>
      <xdr:rowOff>0</xdr:rowOff>
    </xdr:to>
    <xdr:pic>
      <xdr:nvPicPr>
        <xdr:cNvPr id="11403" name="Picture 272"/>
        <xdr:cNvPicPr>
          <a:picLocks noChangeAspect="1" noChangeArrowheads="1"/>
        </xdr:cNvPicPr>
      </xdr:nvPicPr>
      <xdr:blipFill>
        <a:blip xmlns:r="http://schemas.openxmlformats.org/officeDocument/2006/relationships" r:embed="rId4" cstate="print"/>
        <a:srcRect/>
        <a:stretch>
          <a:fillRect/>
        </a:stretch>
      </xdr:blipFill>
      <xdr:spPr bwMode="auto">
        <a:xfrm>
          <a:off x="0" y="3267075"/>
          <a:ext cx="2286000" cy="781050"/>
        </a:xfrm>
        <a:prstGeom prst="rect">
          <a:avLst/>
        </a:prstGeom>
        <a:noFill/>
        <a:ln w="9525">
          <a:solidFill>
            <a:srgbClr val="0070C0"/>
          </a:solidFill>
          <a:miter lim="800000"/>
          <a:headEnd/>
          <a:tailEnd/>
        </a:ln>
      </xdr:spPr>
    </xdr:pic>
    <xdr:clientData/>
  </xdr:twoCellAnchor>
  <xdr:twoCellAnchor editAs="oneCell">
    <xdr:from>
      <xdr:col>0</xdr:col>
      <xdr:colOff>0</xdr:colOff>
      <xdr:row>18</xdr:row>
      <xdr:rowOff>0</xdr:rowOff>
    </xdr:from>
    <xdr:to>
      <xdr:col>2</xdr:col>
      <xdr:colOff>752475</xdr:colOff>
      <xdr:row>21</xdr:row>
      <xdr:rowOff>190500</xdr:rowOff>
    </xdr:to>
    <xdr:pic>
      <xdr:nvPicPr>
        <xdr:cNvPr id="11404" name="Picture 281"/>
        <xdr:cNvPicPr>
          <a:picLocks noChangeAspect="1" noChangeArrowheads="1"/>
        </xdr:cNvPicPr>
      </xdr:nvPicPr>
      <xdr:blipFill>
        <a:blip xmlns:r="http://schemas.openxmlformats.org/officeDocument/2006/relationships" r:embed="rId5" cstate="print"/>
        <a:srcRect/>
        <a:stretch>
          <a:fillRect/>
        </a:stretch>
      </xdr:blipFill>
      <xdr:spPr bwMode="auto">
        <a:xfrm>
          <a:off x="0" y="4048125"/>
          <a:ext cx="2276475" cy="771525"/>
        </a:xfrm>
        <a:prstGeom prst="rect">
          <a:avLst/>
        </a:prstGeom>
        <a:noFill/>
        <a:ln w="9525">
          <a:solidFill>
            <a:srgbClr val="0070C0"/>
          </a:solidFill>
          <a:miter lim="800000"/>
          <a:headEnd/>
          <a:tailEnd/>
        </a:ln>
      </xdr:spPr>
    </xdr:pic>
    <xdr:clientData/>
  </xdr:twoCellAnchor>
  <xdr:twoCellAnchor editAs="oneCell">
    <xdr:from>
      <xdr:col>0</xdr:col>
      <xdr:colOff>66675</xdr:colOff>
      <xdr:row>24</xdr:row>
      <xdr:rowOff>123825</xdr:rowOff>
    </xdr:from>
    <xdr:to>
      <xdr:col>2</xdr:col>
      <xdr:colOff>504825</xdr:colOff>
      <xdr:row>25</xdr:row>
      <xdr:rowOff>190500</xdr:rowOff>
    </xdr:to>
    <xdr:pic>
      <xdr:nvPicPr>
        <xdr:cNvPr id="11405" name="Picture 288"/>
        <xdr:cNvPicPr>
          <a:picLocks noChangeAspect="1" noChangeArrowheads="1"/>
        </xdr:cNvPicPr>
      </xdr:nvPicPr>
      <xdr:blipFill>
        <a:blip xmlns:r="http://schemas.openxmlformats.org/officeDocument/2006/relationships" r:embed="rId7" cstate="print"/>
        <a:srcRect/>
        <a:stretch>
          <a:fillRect/>
        </a:stretch>
      </xdr:blipFill>
      <xdr:spPr bwMode="auto">
        <a:xfrm>
          <a:off x="66675" y="5343525"/>
          <a:ext cx="1962150" cy="257175"/>
        </a:xfrm>
        <a:prstGeom prst="rect">
          <a:avLst/>
        </a:prstGeom>
        <a:noFill/>
        <a:ln w="9525">
          <a:noFill/>
          <a:miter lim="800000"/>
          <a:headEnd/>
          <a:tailEnd/>
        </a:ln>
      </xdr:spPr>
    </xdr:pic>
    <xdr:clientData/>
  </xdr:twoCellAnchor>
  <xdr:twoCellAnchor editAs="oneCell">
    <xdr:from>
      <xdr:col>0</xdr:col>
      <xdr:colOff>0</xdr:colOff>
      <xdr:row>23</xdr:row>
      <xdr:rowOff>28575</xdr:rowOff>
    </xdr:from>
    <xdr:to>
      <xdr:col>2</xdr:col>
      <xdr:colOff>695325</xdr:colOff>
      <xdr:row>24</xdr:row>
      <xdr:rowOff>142875</xdr:rowOff>
    </xdr:to>
    <xdr:pic>
      <xdr:nvPicPr>
        <xdr:cNvPr id="11406" name="Picture 289"/>
        <xdr:cNvPicPr>
          <a:picLocks noChangeAspect="1" noChangeArrowheads="1"/>
        </xdr:cNvPicPr>
      </xdr:nvPicPr>
      <xdr:blipFill>
        <a:blip xmlns:r="http://schemas.openxmlformats.org/officeDocument/2006/relationships" r:embed="rId8" cstate="print"/>
        <a:srcRect/>
        <a:stretch>
          <a:fillRect/>
        </a:stretch>
      </xdr:blipFill>
      <xdr:spPr bwMode="auto">
        <a:xfrm>
          <a:off x="0" y="5048250"/>
          <a:ext cx="2219325" cy="314325"/>
        </a:xfrm>
        <a:prstGeom prst="rect">
          <a:avLst/>
        </a:prstGeom>
        <a:noFill/>
        <a:ln w="9525">
          <a:noFill/>
          <a:miter lim="800000"/>
          <a:headEnd/>
          <a:tailEnd/>
        </a:ln>
      </xdr:spPr>
    </xdr:pic>
    <xdr:clientData/>
  </xdr:twoCellAnchor>
  <xdr:twoCellAnchor editAs="oneCell">
    <xdr:from>
      <xdr:col>0</xdr:col>
      <xdr:colOff>0</xdr:colOff>
      <xdr:row>26</xdr:row>
      <xdr:rowOff>9525</xdr:rowOff>
    </xdr:from>
    <xdr:to>
      <xdr:col>2</xdr:col>
      <xdr:colOff>752475</xdr:colOff>
      <xdr:row>27</xdr:row>
      <xdr:rowOff>190500</xdr:rowOff>
    </xdr:to>
    <xdr:pic>
      <xdr:nvPicPr>
        <xdr:cNvPr id="11407" name="Picture 290"/>
        <xdr:cNvPicPr>
          <a:picLocks noChangeAspect="1" noChangeArrowheads="1"/>
        </xdr:cNvPicPr>
      </xdr:nvPicPr>
      <xdr:blipFill>
        <a:blip xmlns:r="http://schemas.openxmlformats.org/officeDocument/2006/relationships" r:embed="rId9" cstate="print"/>
        <a:srcRect/>
        <a:stretch>
          <a:fillRect/>
        </a:stretch>
      </xdr:blipFill>
      <xdr:spPr bwMode="auto">
        <a:xfrm>
          <a:off x="0" y="5619750"/>
          <a:ext cx="2276475" cy="371475"/>
        </a:xfrm>
        <a:prstGeom prst="rect">
          <a:avLst/>
        </a:prstGeom>
        <a:noFill/>
        <a:ln w="9525">
          <a:solidFill>
            <a:srgbClr val="0070C0"/>
          </a:solid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1423539</xdr:colOff>
      <xdr:row>4</xdr:row>
      <xdr:rowOff>192107</xdr:rowOff>
    </xdr:to>
    <xdr:pic>
      <xdr:nvPicPr>
        <xdr:cNvPr id="2"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0" y="0"/>
          <a:ext cx="1423539" cy="954107"/>
        </a:xfrm>
        <a:prstGeom prst="rect">
          <a:avLst/>
        </a:prstGeom>
      </xdr:spPr>
    </xdr:pic>
    <xdr:clientData/>
  </xdr:twoCellAnchor>
</xdr:wsDr>
</file>

<file path=xl/tables/table1.xml><?xml version="1.0" encoding="utf-8"?>
<table xmlns="http://schemas.openxmlformats.org/spreadsheetml/2006/main" id="1" name="Tabla1" displayName="Tabla1" ref="A3:M5719" totalsRowShown="0" headerRowDxfId="23" dataDxfId="22">
  <autoFilter ref="A3:M5719"/>
  <tableColumns count="13">
    <tableColumn id="1" name="Clave" dataDxfId="21"/>
    <tableColumn id="2" name="Codigo de Fabricante" dataDxfId="20"/>
    <tableColumn id="3" name="Marca" dataDxfId="19"/>
    <tableColumn id="4" name="Grupo" dataDxfId="18"/>
    <tableColumn id="5" name="Descripcion del articulo" dataDxfId="17"/>
    <tableColumn id="6" name="Precio Distribuidor" dataDxfId="16"/>
    <tableColumn id="7" name="Moneda" dataDxfId="15"/>
    <tableColumn id="8" name="Dolares" dataDxfId="14"/>
    <tableColumn id="9" name="Pesos" dataDxfId="13"/>
    <tableColumn id="10" name="Meses de Gtia" dataDxfId="12"/>
    <tableColumn id="11" name="Años de Gtia" dataDxfId="11"/>
    <tableColumn id="12" name="MXN" dataDxfId="10"/>
    <tableColumn id="13" name="Precio" dataDxfId="9">
      <calculatedColumnFormula>IF(Tabla1[[#This Row],[Moneda]]="Dolares",Tabla1[[#This Row],[Precio Distribuidor]]*($M$1+0.35)*1.3,Tabla1[[#This Row],[Precio Distribuidor]]*1.3)</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Tabla2" displayName="Tabla2" ref="B2:E14" totalsRowShown="0" headerRowDxfId="8" dataDxfId="7" tableBorderDxfId="6">
  <autoFilter ref="B2:E14"/>
  <tableColumns count="4">
    <tableColumn id="3" name="Paquete" dataDxfId="5"/>
    <tableColumn id="1" name="Costo eCodex" dataDxfId="4"/>
    <tableColumn id="4" name="Precio sin IVA" dataDxfId="3">
      <calculatedColumnFormula>#REF!*A3</calculatedColumnFormula>
    </tableColumn>
    <tableColumn id="5" name="Precios sin IVA" dataDxfId="2">
      <calculatedColumnFormula>Tabla2[[#This Row],[Paquete]]*Tabla2[[#This Row],[Precio sin IVA]]</calculatedColumnFormula>
    </tableColumn>
  </tableColumns>
  <tableStyleInfo name="TableStyleLight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827" Type="http://schemas.openxmlformats.org/officeDocument/2006/relationships/hyperlink" Target="http://www.grupocva.com/detalle_articulo/articulo.php?fProdId=9517887" TargetMode="External"/><Relationship Id="rId3182" Type="http://schemas.openxmlformats.org/officeDocument/2006/relationships/hyperlink" Target="http://www.grupocva.com/detalle_articulo/articulo.php?fProdId=9425972" TargetMode="External"/><Relationship Id="rId4026" Type="http://schemas.openxmlformats.org/officeDocument/2006/relationships/hyperlink" Target="http://www.grupocva.com/detalle_articulo/articulo.php?fProdId=9567541" TargetMode="External"/><Relationship Id="rId4233" Type="http://schemas.openxmlformats.org/officeDocument/2006/relationships/hyperlink" Target="http://www.grupocva.com/detalle_articulo/articulo.php?fProdId=5178687" TargetMode="External"/><Relationship Id="rId4440" Type="http://schemas.openxmlformats.org/officeDocument/2006/relationships/hyperlink" Target="http://www.grupocva.com/detalle_articulo/articulo.php?fProdId=9570638" TargetMode="External"/><Relationship Id="rId3042" Type="http://schemas.openxmlformats.org/officeDocument/2006/relationships/hyperlink" Target="http://www.grupocva.com/detalle_articulo/articulo.php?fProdId=20472" TargetMode="External"/><Relationship Id="rId3999" Type="http://schemas.openxmlformats.org/officeDocument/2006/relationships/hyperlink" Target="http://www.grupocva.com/detalle_articulo/articulo.php?fProdId=9524259" TargetMode="External"/><Relationship Id="rId4300" Type="http://schemas.openxmlformats.org/officeDocument/2006/relationships/hyperlink" Target="http://www.grupocva.com/detalle_articulo/articulo.php?fProdId=9428818" TargetMode="External"/><Relationship Id="rId170" Type="http://schemas.openxmlformats.org/officeDocument/2006/relationships/hyperlink" Target="http://www.grupocva.com/detalle_articulo/articulo.php?fProdId=5860688" TargetMode="External"/><Relationship Id="rId3859" Type="http://schemas.openxmlformats.org/officeDocument/2006/relationships/hyperlink" Target="http://www.grupocva.com/detalle_articulo/articulo.php?fProdId=9591644" TargetMode="External"/><Relationship Id="rId5074" Type="http://schemas.openxmlformats.org/officeDocument/2006/relationships/hyperlink" Target="http://www.grupocva.com/detalle_articulo/articulo.php?fProdId=9547688" TargetMode="External"/><Relationship Id="rId5281" Type="http://schemas.openxmlformats.org/officeDocument/2006/relationships/hyperlink" Target="http://www.grupocva.com/detalle_articulo/articulo.php?fProdId=9580240" TargetMode="External"/><Relationship Id="rId987" Type="http://schemas.openxmlformats.org/officeDocument/2006/relationships/hyperlink" Target="http://www.grupocva.com/detalle_articulo/articulo.php?fProdId=1121685" TargetMode="External"/><Relationship Id="rId2668" Type="http://schemas.openxmlformats.org/officeDocument/2006/relationships/hyperlink" Target="http://www.grupocva.com/detalle_articulo/articulo.php?fProdId=5594685" TargetMode="External"/><Relationship Id="rId2875" Type="http://schemas.openxmlformats.org/officeDocument/2006/relationships/hyperlink" Target="http://www.grupocva.com/detalle_articulo/articulo.php?fProdId=9505338" TargetMode="External"/><Relationship Id="rId3719" Type="http://schemas.openxmlformats.org/officeDocument/2006/relationships/hyperlink" Target="http://www.grupocva.com/detalle_articulo/articulo.php?fProdId=9598441" TargetMode="External"/><Relationship Id="rId3926" Type="http://schemas.openxmlformats.org/officeDocument/2006/relationships/hyperlink" Target="http://www.grupocva.com/detalle_articulo/articulo.php?fProdId=9511591" TargetMode="External"/><Relationship Id="rId4090" Type="http://schemas.openxmlformats.org/officeDocument/2006/relationships/hyperlink" Target="http://www.grupocva.com/detalle_articulo/articulo.php?fProdId=9604988" TargetMode="External"/><Relationship Id="rId847" Type="http://schemas.openxmlformats.org/officeDocument/2006/relationships/hyperlink" Target="http://www.grupocva.com/detalle_articulo/articulo.php?fProdId=9488646" TargetMode="External"/><Relationship Id="rId1477" Type="http://schemas.openxmlformats.org/officeDocument/2006/relationships/hyperlink" Target="http://www.grupocva.com/detalle_articulo/articulo.php?fProdId=3751685" TargetMode="External"/><Relationship Id="rId1684" Type="http://schemas.openxmlformats.org/officeDocument/2006/relationships/hyperlink" Target="http://www.grupocva.com/detalle_articulo/articulo.php?fProdId=9439419" TargetMode="External"/><Relationship Id="rId1891" Type="http://schemas.openxmlformats.org/officeDocument/2006/relationships/hyperlink" Target="http://www.grupocva.com/detalle_articulo/articulo.php?fProdId=9554588" TargetMode="External"/><Relationship Id="rId2528" Type="http://schemas.openxmlformats.org/officeDocument/2006/relationships/hyperlink" Target="http://www.grupocva.com/detalle_articulo/articulo.php?fProdId=7230" TargetMode="External"/><Relationship Id="rId2735" Type="http://schemas.openxmlformats.org/officeDocument/2006/relationships/hyperlink" Target="http://www.grupocva.com/detalle_articulo/articulo.php?fProdId=9509389" TargetMode="External"/><Relationship Id="rId2942" Type="http://schemas.openxmlformats.org/officeDocument/2006/relationships/hyperlink" Target="http://www.grupocva.com/detalle_articulo/articulo.php?fProdId=5872696" TargetMode="External"/><Relationship Id="rId5141" Type="http://schemas.openxmlformats.org/officeDocument/2006/relationships/hyperlink" Target="http://www.grupocva.com/detalle_articulo/articulo.php?fProdId=9570538" TargetMode="External"/><Relationship Id="rId707" Type="http://schemas.openxmlformats.org/officeDocument/2006/relationships/hyperlink" Target="http://www.grupocva.com/detalle_articulo/articulo.php?fProdId=9606389" TargetMode="External"/><Relationship Id="rId914" Type="http://schemas.openxmlformats.org/officeDocument/2006/relationships/hyperlink" Target="http://www.grupocva.com/detalle_articulo/articulo.php?fProdId=9568791" TargetMode="External"/><Relationship Id="rId1337" Type="http://schemas.openxmlformats.org/officeDocument/2006/relationships/hyperlink" Target="http://www.grupocva.com/detalle_articulo/articulo.php?fProdId=1116691" TargetMode="External"/><Relationship Id="rId1544" Type="http://schemas.openxmlformats.org/officeDocument/2006/relationships/hyperlink" Target="http://www.grupocva.com/detalle_articulo/articulo.php?fProdId=4740686" TargetMode="External"/><Relationship Id="rId1751" Type="http://schemas.openxmlformats.org/officeDocument/2006/relationships/hyperlink" Target="http://www.grupocva.com/detalle_articulo/articulo.php?fProdId=9470417" TargetMode="External"/><Relationship Id="rId2802" Type="http://schemas.openxmlformats.org/officeDocument/2006/relationships/hyperlink" Target="http://www.grupocva.com/detalle_articulo/articulo.php?fProdId=1749688" TargetMode="External"/><Relationship Id="rId5001" Type="http://schemas.openxmlformats.org/officeDocument/2006/relationships/hyperlink" Target="http://www.grupocva.com/detalle_articulo/articulo.php?fProdId=9484682" TargetMode="External"/><Relationship Id="rId43" Type="http://schemas.openxmlformats.org/officeDocument/2006/relationships/hyperlink" Target="http://www.grupocva.com/detalle_articulo/articulo.php?fProdId=1903685" TargetMode="External"/><Relationship Id="rId1404" Type="http://schemas.openxmlformats.org/officeDocument/2006/relationships/hyperlink" Target="http://www.grupocva.com/detalle_articulo/articulo.php?fProdId=2216685" TargetMode="External"/><Relationship Id="rId1611" Type="http://schemas.openxmlformats.org/officeDocument/2006/relationships/hyperlink" Target="http://www.grupocva.com/detalle_articulo/articulo.php?fProdId=5692687" TargetMode="External"/><Relationship Id="rId4767" Type="http://schemas.openxmlformats.org/officeDocument/2006/relationships/hyperlink" Target="http://www.grupocva.com/detalle_articulo/articulo.php?fProdId=9545436" TargetMode="External"/><Relationship Id="rId3369" Type="http://schemas.openxmlformats.org/officeDocument/2006/relationships/hyperlink" Target="http://www.grupocva.com/detalle_articulo/articulo.php?fProdId=9576038" TargetMode="External"/><Relationship Id="rId3576" Type="http://schemas.openxmlformats.org/officeDocument/2006/relationships/hyperlink" Target="http://www.grupocva.com/detalle_articulo/articulo.php?fProdId=9537336" TargetMode="External"/><Relationship Id="rId4627" Type="http://schemas.openxmlformats.org/officeDocument/2006/relationships/hyperlink" Target="http://www.grupocva.com/detalle_articulo/articulo.php?fProdId=9562138" TargetMode="External"/><Relationship Id="rId4974" Type="http://schemas.openxmlformats.org/officeDocument/2006/relationships/hyperlink" Target="http://www.grupocva.com/detalle_articulo/articulo.php?fProdId=9477838" TargetMode="External"/><Relationship Id="rId497" Type="http://schemas.openxmlformats.org/officeDocument/2006/relationships/hyperlink" Target="http://www.grupocva.com/detalle_articulo/articulo.php?fProdId=9601340" TargetMode="External"/><Relationship Id="rId2178" Type="http://schemas.openxmlformats.org/officeDocument/2006/relationships/hyperlink" Target="http://www.grupocva.com/detalle_articulo/articulo.php?fProdId=103686" TargetMode="External"/><Relationship Id="rId2385" Type="http://schemas.openxmlformats.org/officeDocument/2006/relationships/hyperlink" Target="http://www.grupocva.com/detalle_articulo/articulo.php?fProdId=9529890" TargetMode="External"/><Relationship Id="rId3229" Type="http://schemas.openxmlformats.org/officeDocument/2006/relationships/hyperlink" Target="http://www.grupocva.com/detalle_articulo/articulo.php?fProdId=9486334" TargetMode="External"/><Relationship Id="rId3783" Type="http://schemas.openxmlformats.org/officeDocument/2006/relationships/hyperlink" Target="http://www.grupocva.com/detalle_articulo/articulo.php?fProdId=9525486" TargetMode="External"/><Relationship Id="rId3990" Type="http://schemas.openxmlformats.org/officeDocument/2006/relationships/hyperlink" Target="http://www.grupocva.com/detalle_articulo/articulo.php?fProdId=9489937" TargetMode="External"/><Relationship Id="rId4834" Type="http://schemas.openxmlformats.org/officeDocument/2006/relationships/hyperlink" Target="http://www.grupocva.com/detalle_articulo/articulo.php?fProdId=5788699" TargetMode="External"/><Relationship Id="rId357" Type="http://schemas.openxmlformats.org/officeDocument/2006/relationships/hyperlink" Target="http://www.grupocva.com/detalle_articulo/articulo.php?fProdId=9531737" TargetMode="External"/><Relationship Id="rId1194" Type="http://schemas.openxmlformats.org/officeDocument/2006/relationships/hyperlink" Target="http://www.grupocva.com/detalle_articulo/articulo.php?fProdId=9515638" TargetMode="External"/><Relationship Id="rId2038" Type="http://schemas.openxmlformats.org/officeDocument/2006/relationships/hyperlink" Target="http://www.grupocva.com/detalle_articulo/articulo.php?fProdId=1453" TargetMode="External"/><Relationship Id="rId2592" Type="http://schemas.openxmlformats.org/officeDocument/2006/relationships/hyperlink" Target="http://www.grupocva.com/detalle_articulo/articulo.php?fProdId=1723688" TargetMode="External"/><Relationship Id="rId3436" Type="http://schemas.openxmlformats.org/officeDocument/2006/relationships/hyperlink" Target="http://www.grupocva.com/detalle_articulo/articulo.php?fProdId=5974697" TargetMode="External"/><Relationship Id="rId3643" Type="http://schemas.openxmlformats.org/officeDocument/2006/relationships/hyperlink" Target="http://www.grupocva.com/detalle_articulo/articulo.php?fProdId=9523737" TargetMode="External"/><Relationship Id="rId3850" Type="http://schemas.openxmlformats.org/officeDocument/2006/relationships/hyperlink" Target="http://www.grupocva.com/detalle_articulo/articulo.php?fProdId=9589739" TargetMode="External"/><Relationship Id="rId4901" Type="http://schemas.openxmlformats.org/officeDocument/2006/relationships/hyperlink" Target="http://www.grupocva.com/detalle_articulo/articulo.php?fProdId=9425417" TargetMode="External"/><Relationship Id="rId217" Type="http://schemas.openxmlformats.org/officeDocument/2006/relationships/hyperlink" Target="http://www.grupocva.com/detalle_articulo/articulo.php?fProdId=9438018" TargetMode="External"/><Relationship Id="rId564" Type="http://schemas.openxmlformats.org/officeDocument/2006/relationships/hyperlink" Target="http://www.grupocva.com/detalle_articulo/articulo.php?fProdId=9474618" TargetMode="External"/><Relationship Id="rId771" Type="http://schemas.openxmlformats.org/officeDocument/2006/relationships/hyperlink" Target="http://www.grupocva.com/detalle_articulo/articulo.php?fProdId=9582839" TargetMode="External"/><Relationship Id="rId2245" Type="http://schemas.openxmlformats.org/officeDocument/2006/relationships/hyperlink" Target="http://www.grupocva.com/detalle_articulo/articulo.php?fProdId=5519685" TargetMode="External"/><Relationship Id="rId2452" Type="http://schemas.openxmlformats.org/officeDocument/2006/relationships/hyperlink" Target="http://www.grupocva.com/detalle_articulo/articulo.php?fProdId=9596739" TargetMode="External"/><Relationship Id="rId3503" Type="http://schemas.openxmlformats.org/officeDocument/2006/relationships/hyperlink" Target="http://www.grupocva.com/detalle_articulo/articulo.php?fProdId=5732688" TargetMode="External"/><Relationship Id="rId3710" Type="http://schemas.openxmlformats.org/officeDocument/2006/relationships/hyperlink" Target="http://www.grupocva.com/detalle_articulo/articulo.php?fProdId=9588888" TargetMode="External"/><Relationship Id="rId424" Type="http://schemas.openxmlformats.org/officeDocument/2006/relationships/hyperlink" Target="http://www.grupocva.com/detalle_articulo/articulo.php?fProdId=9567038" TargetMode="External"/><Relationship Id="rId631" Type="http://schemas.openxmlformats.org/officeDocument/2006/relationships/hyperlink" Target="http://www.grupocva.com/detalle_articulo/articulo.php?fProdId=9540436" TargetMode="External"/><Relationship Id="rId1054" Type="http://schemas.openxmlformats.org/officeDocument/2006/relationships/hyperlink" Target="http://www.grupocva.com/detalle_articulo/articulo.php?fProdId=2439690" TargetMode="External"/><Relationship Id="rId1261" Type="http://schemas.openxmlformats.org/officeDocument/2006/relationships/hyperlink" Target="http://www.grupocva.com/detalle_articulo/articulo.php?fProdId=9430174" TargetMode="External"/><Relationship Id="rId2105" Type="http://schemas.openxmlformats.org/officeDocument/2006/relationships/hyperlink" Target="http://www.grupocva.com/detalle_articulo/articulo.php?fProdId=15687" TargetMode="External"/><Relationship Id="rId2312" Type="http://schemas.openxmlformats.org/officeDocument/2006/relationships/hyperlink" Target="http://www.grupocva.com/detalle_articulo/articulo.php?fProdId=9477620" TargetMode="External"/><Relationship Id="rId5468" Type="http://schemas.openxmlformats.org/officeDocument/2006/relationships/hyperlink" Target="http://www.grupocva.com/detalle_articulo/articulo.php?fProdId=9425219" TargetMode="External"/><Relationship Id="rId5675" Type="http://schemas.openxmlformats.org/officeDocument/2006/relationships/hyperlink" Target="http://www.grupocva.com/detalle_articulo/articulo.php?fProdId=9548542" TargetMode="External"/><Relationship Id="rId1121" Type="http://schemas.openxmlformats.org/officeDocument/2006/relationships/hyperlink" Target="http://www.grupocva.com/detalle_articulo/articulo.php?fProdId=9433370" TargetMode="External"/><Relationship Id="rId4277" Type="http://schemas.openxmlformats.org/officeDocument/2006/relationships/hyperlink" Target="http://www.grupocva.com/detalle_articulo/articulo.php?fProdId=5839689" TargetMode="External"/><Relationship Id="rId4484" Type="http://schemas.openxmlformats.org/officeDocument/2006/relationships/hyperlink" Target="http://www.grupocva.com/detalle_articulo/articulo.php?fProdId=9591738" TargetMode="External"/><Relationship Id="rId4691" Type="http://schemas.openxmlformats.org/officeDocument/2006/relationships/hyperlink" Target="http://www.grupocva.com/detalle_articulo/articulo.php?fProdId=9598189" TargetMode="External"/><Relationship Id="rId5328" Type="http://schemas.openxmlformats.org/officeDocument/2006/relationships/hyperlink" Target="http://www.grupocva.com/detalle_articulo/articulo.php?fProdId=9594090" TargetMode="External"/><Relationship Id="rId5535" Type="http://schemas.openxmlformats.org/officeDocument/2006/relationships/hyperlink" Target="http://www.grupocva.com/detalle_articulo/articulo.php?fProdId=9490637" TargetMode="External"/><Relationship Id="rId3086" Type="http://schemas.openxmlformats.org/officeDocument/2006/relationships/hyperlink" Target="http://www.grupocva.com/detalle_articulo/articulo.php?fProdId=9513837" TargetMode="External"/><Relationship Id="rId3293" Type="http://schemas.openxmlformats.org/officeDocument/2006/relationships/hyperlink" Target="http://www.grupocva.com/detalle_articulo/articulo.php?fProdId=9606738" TargetMode="External"/><Relationship Id="rId4137" Type="http://schemas.openxmlformats.org/officeDocument/2006/relationships/hyperlink" Target="http://www.grupocva.com/detalle_articulo/articulo.php?fProdId=9593239" TargetMode="External"/><Relationship Id="rId4344" Type="http://schemas.openxmlformats.org/officeDocument/2006/relationships/hyperlink" Target="http://www.grupocva.com/detalle_articulo/articulo.php?fProdId=9477224" TargetMode="External"/><Relationship Id="rId4551" Type="http://schemas.openxmlformats.org/officeDocument/2006/relationships/hyperlink" Target="http://www.grupocva.com/detalle_articulo/articulo.php?fProdId=2352686" TargetMode="External"/><Relationship Id="rId1938" Type="http://schemas.openxmlformats.org/officeDocument/2006/relationships/hyperlink" Target="http://www.grupocva.com/detalle_articulo/articulo.php?fProdId=9584489" TargetMode="External"/><Relationship Id="rId3153" Type="http://schemas.openxmlformats.org/officeDocument/2006/relationships/hyperlink" Target="http://www.grupocva.com/detalle_articulo/articulo.php?fProdId=5671687" TargetMode="External"/><Relationship Id="rId3360" Type="http://schemas.openxmlformats.org/officeDocument/2006/relationships/hyperlink" Target="http://www.grupocva.com/detalle_articulo/articulo.php?fProdId=9563939" TargetMode="External"/><Relationship Id="rId4204" Type="http://schemas.openxmlformats.org/officeDocument/2006/relationships/hyperlink" Target="http://www.grupocva.com/detalle_articulo/articulo.php?fProdId=4472685" TargetMode="External"/><Relationship Id="rId5602" Type="http://schemas.openxmlformats.org/officeDocument/2006/relationships/hyperlink" Target="http://www.grupocva.com/detalle_articulo/articulo.php?fProdId=9476719" TargetMode="External"/><Relationship Id="rId281" Type="http://schemas.openxmlformats.org/officeDocument/2006/relationships/hyperlink" Target="http://www.grupocva.com/detalle_articulo/articulo.php?fProdId=9476220" TargetMode="External"/><Relationship Id="rId3013" Type="http://schemas.openxmlformats.org/officeDocument/2006/relationships/hyperlink" Target="http://www.grupocva.com/detalle_articulo/articulo.php?fProdId=9557336" TargetMode="External"/><Relationship Id="rId4411" Type="http://schemas.openxmlformats.org/officeDocument/2006/relationships/hyperlink" Target="http://www.grupocva.com/detalle_articulo/articulo.php?fProdId=9543686" TargetMode="External"/><Relationship Id="rId141" Type="http://schemas.openxmlformats.org/officeDocument/2006/relationships/hyperlink" Target="http://www.grupocva.com/detalle_articulo/articulo.php?fProdId=5058691" TargetMode="External"/><Relationship Id="rId3220" Type="http://schemas.openxmlformats.org/officeDocument/2006/relationships/hyperlink" Target="http://www.grupocva.com/detalle_articulo/articulo.php?fProdId=9477733" TargetMode="External"/><Relationship Id="rId7" Type="http://schemas.openxmlformats.org/officeDocument/2006/relationships/hyperlink" Target="http://www.grupocva.com/detalle_articulo/articulo.php?fProdId=296685" TargetMode="External"/><Relationship Id="rId2779" Type="http://schemas.openxmlformats.org/officeDocument/2006/relationships/hyperlink" Target="http://www.grupocva.com/detalle_articulo/articulo.php?fProdId=9484217" TargetMode="External"/><Relationship Id="rId2986" Type="http://schemas.openxmlformats.org/officeDocument/2006/relationships/hyperlink" Target="http://www.grupocva.com/detalle_articulo/articulo.php?fProdId=9510345" TargetMode="External"/><Relationship Id="rId5185" Type="http://schemas.openxmlformats.org/officeDocument/2006/relationships/hyperlink" Target="http://www.grupocva.com/detalle_articulo/articulo.php?fProdId=9592389" TargetMode="External"/><Relationship Id="rId5392" Type="http://schemas.openxmlformats.org/officeDocument/2006/relationships/hyperlink" Target="http://www.grupocva.com/detalle_articulo/articulo.php?fProdId=9514342" TargetMode="External"/><Relationship Id="rId958" Type="http://schemas.openxmlformats.org/officeDocument/2006/relationships/hyperlink" Target="http://www.grupocva.com/detalle_articulo/articulo.php?fProdId=9432367" TargetMode="External"/><Relationship Id="rId1588" Type="http://schemas.openxmlformats.org/officeDocument/2006/relationships/hyperlink" Target="http://www.grupocva.com/detalle_articulo/articulo.php?fProdId=5375689" TargetMode="External"/><Relationship Id="rId1795" Type="http://schemas.openxmlformats.org/officeDocument/2006/relationships/hyperlink" Target="http://www.grupocva.com/detalle_articulo/articulo.php?fProdId=9493636" TargetMode="External"/><Relationship Id="rId2639" Type="http://schemas.openxmlformats.org/officeDocument/2006/relationships/hyperlink" Target="http://www.grupocva.com/detalle_articulo/articulo.php?fProdId=4655686" TargetMode="External"/><Relationship Id="rId2846" Type="http://schemas.openxmlformats.org/officeDocument/2006/relationships/hyperlink" Target="http://www.grupocva.com/detalle_articulo/articulo.php?fProdId=9513938" TargetMode="External"/><Relationship Id="rId5045" Type="http://schemas.openxmlformats.org/officeDocument/2006/relationships/hyperlink" Target="http://www.grupocva.com/detalle_articulo/articulo.php?fProdId=9510239" TargetMode="External"/><Relationship Id="rId5252" Type="http://schemas.openxmlformats.org/officeDocument/2006/relationships/hyperlink" Target="http://www.grupocva.com/detalle_articulo/articulo.php?fProdId=9596938" TargetMode="External"/><Relationship Id="rId87" Type="http://schemas.openxmlformats.org/officeDocument/2006/relationships/hyperlink" Target="http://www.grupocva.com/detalle_articulo/articulo.php?fProdId=2842687" TargetMode="External"/><Relationship Id="rId818" Type="http://schemas.openxmlformats.org/officeDocument/2006/relationships/hyperlink" Target="http://www.grupocva.com/detalle_articulo/articulo.php?fProdId=5662690" TargetMode="External"/><Relationship Id="rId1448" Type="http://schemas.openxmlformats.org/officeDocument/2006/relationships/hyperlink" Target="http://www.grupocva.com/detalle_articulo/articulo.php?fProdId=3124688" TargetMode="External"/><Relationship Id="rId1655" Type="http://schemas.openxmlformats.org/officeDocument/2006/relationships/hyperlink" Target="http://www.grupocva.com/detalle_articulo/articulo.php?fProdId=9426120" TargetMode="External"/><Relationship Id="rId2706" Type="http://schemas.openxmlformats.org/officeDocument/2006/relationships/hyperlink" Target="http://www.grupocva.com/detalle_articulo/articulo.php?fProdId=9471971" TargetMode="External"/><Relationship Id="rId4061" Type="http://schemas.openxmlformats.org/officeDocument/2006/relationships/hyperlink" Target="http://www.grupocva.com/detalle_articulo/articulo.php?fProdId=9592540" TargetMode="External"/><Relationship Id="rId5112" Type="http://schemas.openxmlformats.org/officeDocument/2006/relationships/hyperlink" Target="http://www.grupocva.com/detalle_articulo/articulo.php?fProdId=9560987" TargetMode="External"/><Relationship Id="rId1308" Type="http://schemas.openxmlformats.org/officeDocument/2006/relationships/hyperlink" Target="http://www.grupocva.com/detalle_articulo/articulo.php?fProdId=9477730" TargetMode="External"/><Relationship Id="rId1862" Type="http://schemas.openxmlformats.org/officeDocument/2006/relationships/hyperlink" Target="http://www.grupocva.com/detalle_articulo/articulo.php?fProdId=9534939" TargetMode="External"/><Relationship Id="rId2913" Type="http://schemas.openxmlformats.org/officeDocument/2006/relationships/hyperlink" Target="http://www.grupocva.com/detalle_articulo/articulo.php?fProdId=3202701" TargetMode="External"/><Relationship Id="rId1515" Type="http://schemas.openxmlformats.org/officeDocument/2006/relationships/hyperlink" Target="http://www.grupocva.com/detalle_articulo/articulo.php?fProdId=4258685" TargetMode="External"/><Relationship Id="rId1722" Type="http://schemas.openxmlformats.org/officeDocument/2006/relationships/hyperlink" Target="http://www.grupocva.com/detalle_articulo/articulo.php?fProdId=9453267" TargetMode="External"/><Relationship Id="rId4878" Type="http://schemas.openxmlformats.org/officeDocument/2006/relationships/hyperlink" Target="http://www.grupocva.com/detalle_articulo/articulo.php?fProdId=9423581" TargetMode="External"/><Relationship Id="rId14" Type="http://schemas.openxmlformats.org/officeDocument/2006/relationships/hyperlink" Target="http://www.grupocva.com/detalle_articulo/articulo.php?fProdId=803685" TargetMode="External"/><Relationship Id="rId3687" Type="http://schemas.openxmlformats.org/officeDocument/2006/relationships/hyperlink" Target="http://www.grupocva.com/detalle_articulo/articulo.php?fProdId=9580588" TargetMode="External"/><Relationship Id="rId3894" Type="http://schemas.openxmlformats.org/officeDocument/2006/relationships/hyperlink" Target="http://www.grupocva.com/detalle_articulo/articulo.php?fProdId=9429167" TargetMode="External"/><Relationship Id="rId4738" Type="http://schemas.openxmlformats.org/officeDocument/2006/relationships/hyperlink" Target="http://www.grupocva.com/detalle_articulo/articulo.php?fProdId=9484329" TargetMode="External"/><Relationship Id="rId4945" Type="http://schemas.openxmlformats.org/officeDocument/2006/relationships/hyperlink" Target="http://www.grupocva.com/detalle_articulo/articulo.php?fProdId=9463317" TargetMode="External"/><Relationship Id="rId2289" Type="http://schemas.openxmlformats.org/officeDocument/2006/relationships/hyperlink" Target="http://www.grupocva.com/detalle_articulo/articulo.php?fProdId=5980689" TargetMode="External"/><Relationship Id="rId2496" Type="http://schemas.openxmlformats.org/officeDocument/2006/relationships/hyperlink" Target="http://www.grupocva.com/detalle_articulo/articulo.php?fProdId=9527436" TargetMode="External"/><Relationship Id="rId3547" Type="http://schemas.openxmlformats.org/officeDocument/2006/relationships/hyperlink" Target="http://www.grupocva.com/detalle_articulo/articulo.php?fProdId=9503942" TargetMode="External"/><Relationship Id="rId3754" Type="http://schemas.openxmlformats.org/officeDocument/2006/relationships/hyperlink" Target="http://www.grupocva.com/detalle_articulo/articulo.php?fProdId=9530086" TargetMode="External"/><Relationship Id="rId3961" Type="http://schemas.openxmlformats.org/officeDocument/2006/relationships/hyperlink" Target="http://www.grupocva.com/detalle_articulo/articulo.php?fProdId=9591442" TargetMode="External"/><Relationship Id="rId4805" Type="http://schemas.openxmlformats.org/officeDocument/2006/relationships/hyperlink" Target="http://www.grupocva.com/detalle_articulo/articulo.php?fProdId=9589791" TargetMode="External"/><Relationship Id="rId468" Type="http://schemas.openxmlformats.org/officeDocument/2006/relationships/hyperlink" Target="http://www.grupocva.com/detalle_articulo/articulo.php?fProdId=9584240" TargetMode="External"/><Relationship Id="rId675" Type="http://schemas.openxmlformats.org/officeDocument/2006/relationships/hyperlink" Target="http://www.grupocva.com/detalle_articulo/articulo.php?fProdId=9594138" TargetMode="External"/><Relationship Id="rId882" Type="http://schemas.openxmlformats.org/officeDocument/2006/relationships/hyperlink" Target="http://www.grupocva.com/detalle_articulo/articulo.php?fProdId=9532386" TargetMode="External"/><Relationship Id="rId1098" Type="http://schemas.openxmlformats.org/officeDocument/2006/relationships/hyperlink" Target="http://www.grupocva.com/detalle_articulo/articulo.php?fProdId=9426968" TargetMode="External"/><Relationship Id="rId2149" Type="http://schemas.openxmlformats.org/officeDocument/2006/relationships/hyperlink" Target="http://www.grupocva.com/detalle_articulo/articulo.php?fProdId=20092" TargetMode="External"/><Relationship Id="rId2356" Type="http://schemas.openxmlformats.org/officeDocument/2006/relationships/hyperlink" Target="http://www.grupocva.com/detalle_articulo/articulo.php?fProdId=9493840" TargetMode="External"/><Relationship Id="rId2563" Type="http://schemas.openxmlformats.org/officeDocument/2006/relationships/hyperlink" Target="http://www.grupocva.com/detalle_articulo/articulo.php?fProdId=273687" TargetMode="External"/><Relationship Id="rId2770" Type="http://schemas.openxmlformats.org/officeDocument/2006/relationships/hyperlink" Target="http://www.grupocva.com/detalle_articulo/articulo.php?fProdId=5822685" TargetMode="External"/><Relationship Id="rId3407" Type="http://schemas.openxmlformats.org/officeDocument/2006/relationships/hyperlink" Target="http://www.grupocva.com/detalle_articulo/articulo.php?fProdId=1736714" TargetMode="External"/><Relationship Id="rId3614" Type="http://schemas.openxmlformats.org/officeDocument/2006/relationships/hyperlink" Target="http://www.grupocva.com/detalle_articulo/articulo.php?fProdId=9608189" TargetMode="External"/><Relationship Id="rId3821" Type="http://schemas.openxmlformats.org/officeDocument/2006/relationships/hyperlink" Target="http://www.grupocva.com/detalle_articulo/articulo.php?fProdId=9608089" TargetMode="External"/><Relationship Id="rId328" Type="http://schemas.openxmlformats.org/officeDocument/2006/relationships/hyperlink" Target="http://www.grupocva.com/detalle_articulo/articulo.php?fProdId=9516437" TargetMode="External"/><Relationship Id="rId535" Type="http://schemas.openxmlformats.org/officeDocument/2006/relationships/hyperlink" Target="http://www.grupocva.com/detalle_articulo/articulo.php?fProdId=2821686" TargetMode="External"/><Relationship Id="rId742" Type="http://schemas.openxmlformats.org/officeDocument/2006/relationships/hyperlink" Target="http://www.grupocva.com/detalle_articulo/articulo.php?fProdId=9547336" TargetMode="External"/><Relationship Id="rId1165" Type="http://schemas.openxmlformats.org/officeDocument/2006/relationships/hyperlink" Target="http://www.grupocva.com/detalle_articulo/articulo.php?fProdId=9511136" TargetMode="External"/><Relationship Id="rId1372" Type="http://schemas.openxmlformats.org/officeDocument/2006/relationships/hyperlink" Target="http://www.grupocva.com/detalle_articulo/articulo.php?fProdId=1840685" TargetMode="External"/><Relationship Id="rId2009" Type="http://schemas.openxmlformats.org/officeDocument/2006/relationships/hyperlink" Target="http://www.grupocva.com/detalle_articulo/articulo.php?fProdId=6796" TargetMode="External"/><Relationship Id="rId2216" Type="http://schemas.openxmlformats.org/officeDocument/2006/relationships/hyperlink" Target="http://www.grupocva.com/detalle_articulo/articulo.php?fProdId=24393" TargetMode="External"/><Relationship Id="rId2423" Type="http://schemas.openxmlformats.org/officeDocument/2006/relationships/hyperlink" Target="http://www.grupocva.com/detalle_articulo/articulo.php?fProdId=9572542" TargetMode="External"/><Relationship Id="rId2630" Type="http://schemas.openxmlformats.org/officeDocument/2006/relationships/hyperlink" Target="http://www.grupocva.com/detalle_articulo/articulo.php?fProdId=4257686" TargetMode="External"/><Relationship Id="rId5579" Type="http://schemas.openxmlformats.org/officeDocument/2006/relationships/hyperlink" Target="http://www.grupocva.com/detalle_articulo/articulo.php?fProdId=9577388" TargetMode="External"/><Relationship Id="rId602" Type="http://schemas.openxmlformats.org/officeDocument/2006/relationships/hyperlink" Target="http://www.grupocva.com/detalle_articulo/articulo.php?fProdId=9599190" TargetMode="External"/><Relationship Id="rId1025" Type="http://schemas.openxmlformats.org/officeDocument/2006/relationships/hyperlink" Target="http://www.grupocva.com/detalle_articulo/articulo.php?fProdId=1847685" TargetMode="External"/><Relationship Id="rId1232" Type="http://schemas.openxmlformats.org/officeDocument/2006/relationships/hyperlink" Target="http://www.grupocva.com/detalle_articulo/articulo.php?fProdId=9510291" TargetMode="External"/><Relationship Id="rId4388" Type="http://schemas.openxmlformats.org/officeDocument/2006/relationships/hyperlink" Target="http://www.grupocva.com/detalle_articulo/articulo.php?fProdId=9523637" TargetMode="External"/><Relationship Id="rId4595" Type="http://schemas.openxmlformats.org/officeDocument/2006/relationships/hyperlink" Target="http://www.grupocva.com/detalle_articulo/articulo.php?fProdId=9604538" TargetMode="External"/><Relationship Id="rId5439" Type="http://schemas.openxmlformats.org/officeDocument/2006/relationships/hyperlink" Target="http://www.grupocva.com/detalle_articulo/articulo.php?fProdId=9538838" TargetMode="External"/><Relationship Id="rId5646" Type="http://schemas.openxmlformats.org/officeDocument/2006/relationships/hyperlink" Target="http://www.grupocva.com/detalle_articulo/articulo.php?fProdId=9485084" TargetMode="External"/><Relationship Id="rId3197" Type="http://schemas.openxmlformats.org/officeDocument/2006/relationships/hyperlink" Target="http://www.grupocva.com/detalle_articulo/articulo.php?fProdId=9448569" TargetMode="External"/><Relationship Id="rId4248" Type="http://schemas.openxmlformats.org/officeDocument/2006/relationships/hyperlink" Target="http://www.grupocva.com/detalle_articulo/articulo.php?fProdId=5460686" TargetMode="External"/><Relationship Id="rId3057" Type="http://schemas.openxmlformats.org/officeDocument/2006/relationships/hyperlink" Target="http://www.grupocva.com/detalle_articulo/articulo.php?fProdId=2168688" TargetMode="External"/><Relationship Id="rId4108" Type="http://schemas.openxmlformats.org/officeDocument/2006/relationships/hyperlink" Target="http://www.grupocva.com/detalle_articulo/articulo.php?fProdId=9490141" TargetMode="External"/><Relationship Id="rId4455" Type="http://schemas.openxmlformats.org/officeDocument/2006/relationships/hyperlink" Target="http://www.grupocva.com/detalle_articulo/articulo.php?fProdId=9577542" TargetMode="External"/><Relationship Id="rId4662" Type="http://schemas.openxmlformats.org/officeDocument/2006/relationships/hyperlink" Target="http://www.grupocva.com/detalle_articulo/articulo.php?fProdId=9486200" TargetMode="External"/><Relationship Id="rId5506" Type="http://schemas.openxmlformats.org/officeDocument/2006/relationships/hyperlink" Target="http://www.grupocva.com/detalle_articulo/articulo.php?fProdId=9475018" TargetMode="External"/><Relationship Id="rId5713" Type="http://schemas.openxmlformats.org/officeDocument/2006/relationships/hyperlink" Target="http://www.grupocva.com/detalle_articulo/articulo.php?fProdId=9601439" TargetMode="External"/><Relationship Id="rId185" Type="http://schemas.openxmlformats.org/officeDocument/2006/relationships/hyperlink" Target="http://www.grupocva.com/detalle_articulo/articulo.php?fProdId=6123687" TargetMode="External"/><Relationship Id="rId1909" Type="http://schemas.openxmlformats.org/officeDocument/2006/relationships/hyperlink" Target="http://www.grupocva.com/detalle_articulo/articulo.php?fProdId=9563589" TargetMode="External"/><Relationship Id="rId3264" Type="http://schemas.openxmlformats.org/officeDocument/2006/relationships/hyperlink" Target="http://www.grupocva.com/detalle_articulo/articulo.php?fProdId=9540186" TargetMode="External"/><Relationship Id="rId3471" Type="http://schemas.openxmlformats.org/officeDocument/2006/relationships/hyperlink" Target="http://www.grupocva.com/detalle_articulo/articulo.php?fProdId=9510836" TargetMode="External"/><Relationship Id="rId4315" Type="http://schemas.openxmlformats.org/officeDocument/2006/relationships/hyperlink" Target="http://www.grupocva.com/detalle_articulo/articulo.php?fProdId=9446019" TargetMode="External"/><Relationship Id="rId4522" Type="http://schemas.openxmlformats.org/officeDocument/2006/relationships/hyperlink" Target="http://www.grupocva.com/detalle_articulo/articulo.php?fProdId=52687" TargetMode="External"/><Relationship Id="rId392" Type="http://schemas.openxmlformats.org/officeDocument/2006/relationships/hyperlink" Target="http://www.grupocva.com/detalle_articulo/articulo.php?fProdId=9547736" TargetMode="External"/><Relationship Id="rId2073" Type="http://schemas.openxmlformats.org/officeDocument/2006/relationships/hyperlink" Target="http://www.grupocva.com/detalle_articulo/articulo.php?fProdId=1165" TargetMode="External"/><Relationship Id="rId2280" Type="http://schemas.openxmlformats.org/officeDocument/2006/relationships/hyperlink" Target="http://www.grupocva.com/detalle_articulo/articulo.php?fProdId=5963690" TargetMode="External"/><Relationship Id="rId3124" Type="http://schemas.openxmlformats.org/officeDocument/2006/relationships/hyperlink" Target="http://www.grupocva.com/detalle_articulo/articulo.php?fProdId=3675685" TargetMode="External"/><Relationship Id="rId3331" Type="http://schemas.openxmlformats.org/officeDocument/2006/relationships/hyperlink" Target="http://www.grupocva.com/detalle_articulo/articulo.php?fProdId=9502936" TargetMode="External"/><Relationship Id="rId252" Type="http://schemas.openxmlformats.org/officeDocument/2006/relationships/hyperlink" Target="http://www.grupocva.com/detalle_articulo/articulo.php?fProdId=9456468" TargetMode="External"/><Relationship Id="rId2140" Type="http://schemas.openxmlformats.org/officeDocument/2006/relationships/hyperlink" Target="http://www.grupocva.com/detalle_articulo/articulo.php?fProdId=20083" TargetMode="External"/><Relationship Id="rId5089" Type="http://schemas.openxmlformats.org/officeDocument/2006/relationships/hyperlink" Target="http://www.grupocva.com/detalle_articulo/articulo.php?fProdId=9549437" TargetMode="External"/><Relationship Id="rId5296" Type="http://schemas.openxmlformats.org/officeDocument/2006/relationships/hyperlink" Target="http://www.grupocva.com/detalle_articulo/articulo.php?fProdId=9475886" TargetMode="External"/><Relationship Id="rId112" Type="http://schemas.openxmlformats.org/officeDocument/2006/relationships/hyperlink" Target="http://www.grupocva.com/detalle_articulo/articulo.php?fProdId=3643697" TargetMode="External"/><Relationship Id="rId1699" Type="http://schemas.openxmlformats.org/officeDocument/2006/relationships/hyperlink" Target="http://www.grupocva.com/detalle_articulo/articulo.php?fProdId=9447972" TargetMode="External"/><Relationship Id="rId2000" Type="http://schemas.openxmlformats.org/officeDocument/2006/relationships/hyperlink" Target="http://www.grupocva.com/detalle_articulo/articulo.php?fProdId=6773" TargetMode="External"/><Relationship Id="rId5156" Type="http://schemas.openxmlformats.org/officeDocument/2006/relationships/hyperlink" Target="http://www.grupocva.com/detalle_articulo/articulo.php?fProdId=9577338" TargetMode="External"/><Relationship Id="rId5363" Type="http://schemas.openxmlformats.org/officeDocument/2006/relationships/hyperlink" Target="http://www.grupocva.com/detalle_articulo/articulo.php?fProdId=9608794" TargetMode="External"/><Relationship Id="rId5570" Type="http://schemas.openxmlformats.org/officeDocument/2006/relationships/hyperlink" Target="http://www.grupocva.com/detalle_articulo/articulo.php?fProdId=9596138" TargetMode="External"/><Relationship Id="rId2957" Type="http://schemas.openxmlformats.org/officeDocument/2006/relationships/hyperlink" Target="http://www.grupocva.com/detalle_articulo/articulo.php?fProdId=9460420" TargetMode="External"/><Relationship Id="rId4172" Type="http://schemas.openxmlformats.org/officeDocument/2006/relationships/hyperlink" Target="http://www.grupocva.com/detalle_articulo/articulo.php?fProdId=3490688" TargetMode="External"/><Relationship Id="rId5016" Type="http://schemas.openxmlformats.org/officeDocument/2006/relationships/hyperlink" Target="http://www.grupocva.com/detalle_articulo/articulo.php?fProdId=9494640" TargetMode="External"/><Relationship Id="rId5223" Type="http://schemas.openxmlformats.org/officeDocument/2006/relationships/hyperlink" Target="http://www.grupocva.com/detalle_articulo/articulo.php?fProdId=25004" TargetMode="External"/><Relationship Id="rId929" Type="http://schemas.openxmlformats.org/officeDocument/2006/relationships/hyperlink" Target="http://www.grupocva.com/detalle_articulo/articulo.php?fProdId=74686" TargetMode="External"/><Relationship Id="rId1559" Type="http://schemas.openxmlformats.org/officeDocument/2006/relationships/hyperlink" Target="http://www.grupocva.com/detalle_articulo/articulo.php?fProdId=4999688" TargetMode="External"/><Relationship Id="rId1766" Type="http://schemas.openxmlformats.org/officeDocument/2006/relationships/hyperlink" Target="http://www.grupocva.com/detalle_articulo/articulo.php?fProdId=9481567" TargetMode="External"/><Relationship Id="rId1973" Type="http://schemas.openxmlformats.org/officeDocument/2006/relationships/hyperlink" Target="http://www.grupocva.com/detalle_articulo/articulo.php?fProdId=9597039" TargetMode="External"/><Relationship Id="rId2817" Type="http://schemas.openxmlformats.org/officeDocument/2006/relationships/hyperlink" Target="http://www.grupocva.com/detalle_articulo/articulo.php?fProdId=9476990" TargetMode="External"/><Relationship Id="rId4032" Type="http://schemas.openxmlformats.org/officeDocument/2006/relationships/hyperlink" Target="http://www.grupocva.com/detalle_articulo/articulo.php?fProdId=9575840" TargetMode="External"/><Relationship Id="rId5430" Type="http://schemas.openxmlformats.org/officeDocument/2006/relationships/hyperlink" Target="http://www.grupocva.com/detalle_articulo/articulo.php?fProdId=9468168" TargetMode="External"/><Relationship Id="rId58" Type="http://schemas.openxmlformats.org/officeDocument/2006/relationships/hyperlink" Target="http://www.grupocva.com/detalle_articulo/articulo.php?fProdId=2176686" TargetMode="External"/><Relationship Id="rId1419" Type="http://schemas.openxmlformats.org/officeDocument/2006/relationships/hyperlink" Target="http://www.grupocva.com/detalle_articulo/articulo.php?fProdId=2502687" TargetMode="External"/><Relationship Id="rId1626" Type="http://schemas.openxmlformats.org/officeDocument/2006/relationships/hyperlink" Target="http://www.grupocva.com/detalle_articulo/articulo.php?fProdId=6032688" TargetMode="External"/><Relationship Id="rId1833" Type="http://schemas.openxmlformats.org/officeDocument/2006/relationships/hyperlink" Target="http://www.grupocva.com/detalle_articulo/articulo.php?fProdId=9522591" TargetMode="External"/><Relationship Id="rId4989" Type="http://schemas.openxmlformats.org/officeDocument/2006/relationships/hyperlink" Target="http://www.grupocva.com/detalle_articulo/articulo.php?fProdId=9483428" TargetMode="External"/><Relationship Id="rId1900" Type="http://schemas.openxmlformats.org/officeDocument/2006/relationships/hyperlink" Target="http://www.grupocva.com/detalle_articulo/articulo.php?fProdId=9559837" TargetMode="External"/><Relationship Id="rId3798" Type="http://schemas.openxmlformats.org/officeDocument/2006/relationships/hyperlink" Target="http://www.grupocva.com/detalle_articulo/articulo.php?fProdId=9538088" TargetMode="External"/><Relationship Id="rId4849" Type="http://schemas.openxmlformats.org/officeDocument/2006/relationships/hyperlink" Target="http://www.grupocva.com/detalle_articulo/articulo.php?fProdId=5997691" TargetMode="External"/><Relationship Id="rId3658" Type="http://schemas.openxmlformats.org/officeDocument/2006/relationships/hyperlink" Target="http://www.grupocva.com/detalle_articulo/articulo.php?fProdId=9556087" TargetMode="External"/><Relationship Id="rId3865" Type="http://schemas.openxmlformats.org/officeDocument/2006/relationships/hyperlink" Target="http://www.grupocva.com/detalle_articulo/articulo.php?fProdId=9608090" TargetMode="External"/><Relationship Id="rId4709" Type="http://schemas.openxmlformats.org/officeDocument/2006/relationships/hyperlink" Target="http://www.grupocva.com/detalle_articulo/articulo.php?fProdId=908685" TargetMode="External"/><Relationship Id="rId4916" Type="http://schemas.openxmlformats.org/officeDocument/2006/relationships/hyperlink" Target="http://www.grupocva.com/detalle_articulo/articulo.php?fProdId=9431418" TargetMode="External"/><Relationship Id="rId579" Type="http://schemas.openxmlformats.org/officeDocument/2006/relationships/hyperlink" Target="http://www.grupocva.com/detalle_articulo/articulo.php?fProdId=9514836" TargetMode="External"/><Relationship Id="rId786" Type="http://schemas.openxmlformats.org/officeDocument/2006/relationships/hyperlink" Target="http://www.grupocva.com/detalle_articulo/articulo.php?fProdId=1715" TargetMode="External"/><Relationship Id="rId993" Type="http://schemas.openxmlformats.org/officeDocument/2006/relationships/hyperlink" Target="http://www.grupocva.com/detalle_articulo/articulo.php?fProdId=1127687" TargetMode="External"/><Relationship Id="rId2467" Type="http://schemas.openxmlformats.org/officeDocument/2006/relationships/hyperlink" Target="http://www.grupocva.com/detalle_articulo/articulo.php?fProdId=9422369" TargetMode="External"/><Relationship Id="rId2674" Type="http://schemas.openxmlformats.org/officeDocument/2006/relationships/hyperlink" Target="http://www.grupocva.com/detalle_articulo/articulo.php?fProdId=5903694" TargetMode="External"/><Relationship Id="rId3518" Type="http://schemas.openxmlformats.org/officeDocument/2006/relationships/hyperlink" Target="http://www.grupocva.com/detalle_articulo/articulo.php?fProdId=9443870" TargetMode="External"/><Relationship Id="rId5080" Type="http://schemas.openxmlformats.org/officeDocument/2006/relationships/hyperlink" Target="http://www.grupocva.com/detalle_articulo/articulo.php?fProdId=9548488" TargetMode="External"/><Relationship Id="rId439" Type="http://schemas.openxmlformats.org/officeDocument/2006/relationships/hyperlink" Target="http://www.grupocva.com/detalle_articulo/articulo.php?fProdId=9572338" TargetMode="External"/><Relationship Id="rId646" Type="http://schemas.openxmlformats.org/officeDocument/2006/relationships/hyperlink" Target="http://www.grupocva.com/detalle_articulo/articulo.php?fProdId=9572391" TargetMode="External"/><Relationship Id="rId1069" Type="http://schemas.openxmlformats.org/officeDocument/2006/relationships/hyperlink" Target="http://www.grupocva.com/detalle_articulo/articulo.php?fProdId=3768685" TargetMode="External"/><Relationship Id="rId1276" Type="http://schemas.openxmlformats.org/officeDocument/2006/relationships/hyperlink" Target="http://www.grupocva.com/detalle_articulo/articulo.php?fProdId=9489686" TargetMode="External"/><Relationship Id="rId1483" Type="http://schemas.openxmlformats.org/officeDocument/2006/relationships/hyperlink" Target="http://www.grupocva.com/detalle_articulo/articulo.php?fProdId=3899686" TargetMode="External"/><Relationship Id="rId2327" Type="http://schemas.openxmlformats.org/officeDocument/2006/relationships/hyperlink" Target="http://www.grupocva.com/detalle_articulo/articulo.php?fProdId=9477742" TargetMode="External"/><Relationship Id="rId2881" Type="http://schemas.openxmlformats.org/officeDocument/2006/relationships/hyperlink" Target="http://www.grupocva.com/detalle_articulo/articulo.php?fProdId=9543197" TargetMode="External"/><Relationship Id="rId3725" Type="http://schemas.openxmlformats.org/officeDocument/2006/relationships/hyperlink" Target="http://www.grupocva.com/detalle_articulo/articulo.php?fProdId=9600538" TargetMode="External"/><Relationship Id="rId3932" Type="http://schemas.openxmlformats.org/officeDocument/2006/relationships/hyperlink" Target="http://www.grupocva.com/detalle_articulo/articulo.php?fProdId=9524838" TargetMode="External"/><Relationship Id="rId506" Type="http://schemas.openxmlformats.org/officeDocument/2006/relationships/hyperlink" Target="http://www.grupocva.com/detalle_articulo/articulo.php?fProdId=2102" TargetMode="External"/><Relationship Id="rId853" Type="http://schemas.openxmlformats.org/officeDocument/2006/relationships/hyperlink" Target="http://www.grupocva.com/detalle_articulo/articulo.php?fProdId=9488845" TargetMode="External"/><Relationship Id="rId1136" Type="http://schemas.openxmlformats.org/officeDocument/2006/relationships/hyperlink" Target="http://www.grupocva.com/detalle_articulo/articulo.php?fProdId=9476867" TargetMode="External"/><Relationship Id="rId1690" Type="http://schemas.openxmlformats.org/officeDocument/2006/relationships/hyperlink" Target="http://www.grupocva.com/detalle_articulo/articulo.php?fProdId=9442267" TargetMode="External"/><Relationship Id="rId2534" Type="http://schemas.openxmlformats.org/officeDocument/2006/relationships/hyperlink" Target="http://www.grupocva.com/detalle_articulo/articulo.php?fProdId=7288" TargetMode="External"/><Relationship Id="rId2741" Type="http://schemas.openxmlformats.org/officeDocument/2006/relationships/hyperlink" Target="http://www.grupocva.com/detalle_articulo/articulo.php?fProdId=9534387" TargetMode="External"/><Relationship Id="rId713" Type="http://schemas.openxmlformats.org/officeDocument/2006/relationships/hyperlink" Target="http://www.grupocva.com/detalle_articulo/articulo.php?fProdId=9606590" TargetMode="External"/><Relationship Id="rId920" Type="http://schemas.openxmlformats.org/officeDocument/2006/relationships/hyperlink" Target="http://www.grupocva.com/detalle_articulo/articulo.php?fProdId=9588939" TargetMode="External"/><Relationship Id="rId1343" Type="http://schemas.openxmlformats.org/officeDocument/2006/relationships/hyperlink" Target="http://www.grupocva.com/detalle_articulo/articulo.php?fProdId=1252686" TargetMode="External"/><Relationship Id="rId1550" Type="http://schemas.openxmlformats.org/officeDocument/2006/relationships/hyperlink" Target="http://www.grupocva.com/detalle_articulo/articulo.php?fProdId=4785686" TargetMode="External"/><Relationship Id="rId2601" Type="http://schemas.openxmlformats.org/officeDocument/2006/relationships/hyperlink" Target="http://www.grupocva.com/detalle_articulo/articulo.php?fProdId=2414685" TargetMode="External"/><Relationship Id="rId4499" Type="http://schemas.openxmlformats.org/officeDocument/2006/relationships/hyperlink" Target="http://www.grupocva.com/detalle_articulo/articulo.php?fProdId=9600540" TargetMode="External"/><Relationship Id="rId1203" Type="http://schemas.openxmlformats.org/officeDocument/2006/relationships/hyperlink" Target="http://www.grupocva.com/detalle_articulo/articulo.php?fProdId=9582738" TargetMode="External"/><Relationship Id="rId1410" Type="http://schemas.openxmlformats.org/officeDocument/2006/relationships/hyperlink" Target="http://www.grupocva.com/detalle_articulo/articulo.php?fProdId=2323685" TargetMode="External"/><Relationship Id="rId4359" Type="http://schemas.openxmlformats.org/officeDocument/2006/relationships/hyperlink" Target="http://www.grupocva.com/detalle_articulo/articulo.php?fProdId=9495836" TargetMode="External"/><Relationship Id="rId4566" Type="http://schemas.openxmlformats.org/officeDocument/2006/relationships/hyperlink" Target="http://www.grupocva.com/detalle_articulo/articulo.php?fProdId=2830689" TargetMode="External"/><Relationship Id="rId4773" Type="http://schemas.openxmlformats.org/officeDocument/2006/relationships/hyperlink" Target="http://www.grupocva.com/detalle_articulo/articulo.php?fProdId=9548539" TargetMode="External"/><Relationship Id="rId4980" Type="http://schemas.openxmlformats.org/officeDocument/2006/relationships/hyperlink" Target="http://www.grupocva.com/detalle_articulo/articulo.php?fProdId=9480967" TargetMode="External"/><Relationship Id="rId5617" Type="http://schemas.openxmlformats.org/officeDocument/2006/relationships/hyperlink" Target="http://www.grupocva.com/detalle_articulo/articulo.php?fProdId=9545290" TargetMode="External"/><Relationship Id="rId3168" Type="http://schemas.openxmlformats.org/officeDocument/2006/relationships/hyperlink" Target="http://www.grupocva.com/detalle_articulo/articulo.php?fProdId=5902692" TargetMode="External"/><Relationship Id="rId3375" Type="http://schemas.openxmlformats.org/officeDocument/2006/relationships/hyperlink" Target="http://www.grupocva.com/detalle_articulo/articulo.php?fProdId=9581688" TargetMode="External"/><Relationship Id="rId3582" Type="http://schemas.openxmlformats.org/officeDocument/2006/relationships/hyperlink" Target="http://www.grupocva.com/detalle_articulo/articulo.php?fProdId=9554795" TargetMode="External"/><Relationship Id="rId4219" Type="http://schemas.openxmlformats.org/officeDocument/2006/relationships/hyperlink" Target="http://www.grupocva.com/detalle_articulo/articulo.php?fProdId=4852688" TargetMode="External"/><Relationship Id="rId4426" Type="http://schemas.openxmlformats.org/officeDocument/2006/relationships/hyperlink" Target="http://www.grupocva.com/detalle_articulo/articulo.php?fProdId=9560387" TargetMode="External"/><Relationship Id="rId4633" Type="http://schemas.openxmlformats.org/officeDocument/2006/relationships/hyperlink" Target="http://www.grupocva.com/detalle_articulo/articulo.php?fProdId=9585441" TargetMode="External"/><Relationship Id="rId4840" Type="http://schemas.openxmlformats.org/officeDocument/2006/relationships/hyperlink" Target="http://www.grupocva.com/detalle_articulo/articulo.php?fProdId=5835685" TargetMode="External"/><Relationship Id="rId296" Type="http://schemas.openxmlformats.org/officeDocument/2006/relationships/hyperlink" Target="http://www.grupocva.com/detalle_articulo/articulo.php?fProdId=6377" TargetMode="External"/><Relationship Id="rId2184" Type="http://schemas.openxmlformats.org/officeDocument/2006/relationships/hyperlink" Target="http://www.grupocva.com/detalle_articulo/articulo.php?fProdId=165689" TargetMode="External"/><Relationship Id="rId2391" Type="http://schemas.openxmlformats.org/officeDocument/2006/relationships/hyperlink" Target="http://www.grupocva.com/detalle_articulo/articulo.php?fProdId=9536036" TargetMode="External"/><Relationship Id="rId3028" Type="http://schemas.openxmlformats.org/officeDocument/2006/relationships/hyperlink" Target="http://www.grupocva.com/detalle_articulo/articulo.php?fProdId=9595242" TargetMode="External"/><Relationship Id="rId3235" Type="http://schemas.openxmlformats.org/officeDocument/2006/relationships/hyperlink" Target="http://www.grupocva.com/detalle_articulo/articulo.php?fProdId=9490237" TargetMode="External"/><Relationship Id="rId3442" Type="http://schemas.openxmlformats.org/officeDocument/2006/relationships/hyperlink" Target="http://www.grupocva.com/detalle_articulo/articulo.php?fProdId=9423418" TargetMode="External"/><Relationship Id="rId156" Type="http://schemas.openxmlformats.org/officeDocument/2006/relationships/hyperlink" Target="http://www.grupocva.com/detalle_articulo/articulo.php?fProdId=5608686" TargetMode="External"/><Relationship Id="rId363" Type="http://schemas.openxmlformats.org/officeDocument/2006/relationships/hyperlink" Target="http://www.grupocva.com/detalle_articulo/articulo.php?fProdId=9535138" TargetMode="External"/><Relationship Id="rId570" Type="http://schemas.openxmlformats.org/officeDocument/2006/relationships/hyperlink" Target="http://www.grupocva.com/detalle_articulo/articulo.php?fProdId=9509186" TargetMode="External"/><Relationship Id="rId2044" Type="http://schemas.openxmlformats.org/officeDocument/2006/relationships/hyperlink" Target="http://www.grupocva.com/detalle_articulo/articulo.php?fProdId=4121" TargetMode="External"/><Relationship Id="rId2251" Type="http://schemas.openxmlformats.org/officeDocument/2006/relationships/hyperlink" Target="http://www.grupocva.com/detalle_articulo/articulo.php?fProdId=5618693" TargetMode="External"/><Relationship Id="rId3302" Type="http://schemas.openxmlformats.org/officeDocument/2006/relationships/hyperlink" Target="http://www.grupocva.com/detalle_articulo/articulo.php?fProdId=5324686" TargetMode="External"/><Relationship Id="rId4700" Type="http://schemas.openxmlformats.org/officeDocument/2006/relationships/hyperlink" Target="http://www.grupocva.com/detalle_articulo/articulo.php?fProdId=2471" TargetMode="External"/><Relationship Id="rId223" Type="http://schemas.openxmlformats.org/officeDocument/2006/relationships/hyperlink" Target="http://www.grupocva.com/detalle_articulo/articulo.php?fProdId=9438370" TargetMode="External"/><Relationship Id="rId430" Type="http://schemas.openxmlformats.org/officeDocument/2006/relationships/hyperlink" Target="http://www.grupocva.com/detalle_articulo/articulo.php?fProdId=9568638" TargetMode="External"/><Relationship Id="rId1060" Type="http://schemas.openxmlformats.org/officeDocument/2006/relationships/hyperlink" Target="http://www.grupocva.com/detalle_articulo/articulo.php?fProdId=2844686" TargetMode="External"/><Relationship Id="rId2111" Type="http://schemas.openxmlformats.org/officeDocument/2006/relationships/hyperlink" Target="http://www.grupocva.com/detalle_articulo/articulo.php?fProdId=16093" TargetMode="External"/><Relationship Id="rId5267" Type="http://schemas.openxmlformats.org/officeDocument/2006/relationships/hyperlink" Target="http://www.grupocva.com/detalle_articulo/articulo.php?fProdId=9607188" TargetMode="External"/><Relationship Id="rId4076" Type="http://schemas.openxmlformats.org/officeDocument/2006/relationships/hyperlink" Target="http://www.grupocva.com/detalle_articulo/articulo.php?fProdId=9597439" TargetMode="External"/><Relationship Id="rId5474" Type="http://schemas.openxmlformats.org/officeDocument/2006/relationships/hyperlink" Target="http://www.grupocva.com/detalle_articulo/articulo.php?fProdId=9479617" TargetMode="External"/><Relationship Id="rId5681" Type="http://schemas.openxmlformats.org/officeDocument/2006/relationships/hyperlink" Target="http://www.grupocva.com/detalle_articulo/articulo.php?fProdId=9550087" TargetMode="External"/><Relationship Id="rId1877" Type="http://schemas.openxmlformats.org/officeDocument/2006/relationships/hyperlink" Target="http://www.grupocva.com/detalle_articulo/articulo.php?fProdId=9545038" TargetMode="External"/><Relationship Id="rId2928" Type="http://schemas.openxmlformats.org/officeDocument/2006/relationships/hyperlink" Target="http://www.grupocva.com/detalle_articulo/articulo.php?fProdId=5429689" TargetMode="External"/><Relationship Id="rId4283" Type="http://schemas.openxmlformats.org/officeDocument/2006/relationships/hyperlink" Target="http://www.grupocva.com/detalle_articulo/articulo.php?fProdId=5985686" TargetMode="External"/><Relationship Id="rId4490" Type="http://schemas.openxmlformats.org/officeDocument/2006/relationships/hyperlink" Target="http://www.grupocva.com/detalle_articulo/articulo.php?fProdId=9599138" TargetMode="External"/><Relationship Id="rId5127" Type="http://schemas.openxmlformats.org/officeDocument/2006/relationships/hyperlink" Target="http://www.grupocva.com/detalle_articulo/articulo.php?fProdId=9562893" TargetMode="External"/><Relationship Id="rId5334" Type="http://schemas.openxmlformats.org/officeDocument/2006/relationships/hyperlink" Target="http://www.grupocva.com/detalle_articulo/articulo.php?fProdId=9444519" TargetMode="External"/><Relationship Id="rId5541" Type="http://schemas.openxmlformats.org/officeDocument/2006/relationships/hyperlink" Target="http://www.grupocva.com/detalle_articulo/articulo.php?fProdId=9510241" TargetMode="External"/><Relationship Id="rId1737" Type="http://schemas.openxmlformats.org/officeDocument/2006/relationships/hyperlink" Target="http://www.grupocva.com/detalle_articulo/articulo.php?fProdId=9459117" TargetMode="External"/><Relationship Id="rId1944" Type="http://schemas.openxmlformats.org/officeDocument/2006/relationships/hyperlink" Target="http://www.grupocva.com/detalle_articulo/articulo.php?fProdId=9584589" TargetMode="External"/><Relationship Id="rId3092" Type="http://schemas.openxmlformats.org/officeDocument/2006/relationships/hyperlink" Target="http://www.grupocva.com/detalle_articulo/articulo.php?fProdId=4771689" TargetMode="External"/><Relationship Id="rId4143" Type="http://schemas.openxmlformats.org/officeDocument/2006/relationships/hyperlink" Target="http://www.grupocva.com/detalle_articulo/articulo.php?fProdId=9595988" TargetMode="External"/><Relationship Id="rId4350" Type="http://schemas.openxmlformats.org/officeDocument/2006/relationships/hyperlink" Target="http://www.grupocva.com/detalle_articulo/articulo.php?fProdId=9485536" TargetMode="External"/><Relationship Id="rId5401" Type="http://schemas.openxmlformats.org/officeDocument/2006/relationships/hyperlink" Target="http://www.grupocva.com/detalle_articulo/articulo.php?fProdId=9557386" TargetMode="External"/><Relationship Id="rId29" Type="http://schemas.openxmlformats.org/officeDocument/2006/relationships/hyperlink" Target="http://www.grupocva.com/detalle_articulo/articulo.php?fProdId=1736705" TargetMode="External"/><Relationship Id="rId4003" Type="http://schemas.openxmlformats.org/officeDocument/2006/relationships/hyperlink" Target="http://www.grupocva.com/detalle_articulo/articulo.php?fProdId=9541737" TargetMode="External"/><Relationship Id="rId4210" Type="http://schemas.openxmlformats.org/officeDocument/2006/relationships/hyperlink" Target="http://www.grupocva.com/detalle_articulo/articulo.php?fProdId=4672687" TargetMode="External"/><Relationship Id="rId1804" Type="http://schemas.openxmlformats.org/officeDocument/2006/relationships/hyperlink" Target="http://www.grupocva.com/detalle_articulo/articulo.php?fProdId=9505441" TargetMode="External"/><Relationship Id="rId3769" Type="http://schemas.openxmlformats.org/officeDocument/2006/relationships/hyperlink" Target="http://www.grupocva.com/detalle_articulo/articulo.php?fProdId=9578988" TargetMode="External"/><Relationship Id="rId3976" Type="http://schemas.openxmlformats.org/officeDocument/2006/relationships/hyperlink" Target="http://www.grupocva.com/detalle_articulo/articulo.php?fProdId=3996687" TargetMode="External"/><Relationship Id="rId5191" Type="http://schemas.openxmlformats.org/officeDocument/2006/relationships/hyperlink" Target="http://www.grupocva.com/detalle_articulo/articulo.php?fProdId=9598388" TargetMode="External"/><Relationship Id="rId897" Type="http://schemas.openxmlformats.org/officeDocument/2006/relationships/hyperlink" Target="http://www.grupocva.com/detalle_articulo/articulo.php?fProdId=9524738" TargetMode="External"/><Relationship Id="rId2578" Type="http://schemas.openxmlformats.org/officeDocument/2006/relationships/hyperlink" Target="http://www.grupocva.com/detalle_articulo/articulo.php?fProdId=327688" TargetMode="External"/><Relationship Id="rId2785" Type="http://schemas.openxmlformats.org/officeDocument/2006/relationships/hyperlink" Target="http://www.grupocva.com/detalle_articulo/articulo.php?fProdId=822" TargetMode="External"/><Relationship Id="rId2992" Type="http://schemas.openxmlformats.org/officeDocument/2006/relationships/hyperlink" Target="http://www.grupocva.com/detalle_articulo/articulo.php?fProdId=9513586" TargetMode="External"/><Relationship Id="rId3629" Type="http://schemas.openxmlformats.org/officeDocument/2006/relationships/hyperlink" Target="http://www.grupocva.com/detalle_articulo/articulo.php?fProdId=9486240" TargetMode="External"/><Relationship Id="rId3836" Type="http://schemas.openxmlformats.org/officeDocument/2006/relationships/hyperlink" Target="http://www.grupocva.com/detalle_articulo/articulo.php?fProdId=9530705" TargetMode="External"/><Relationship Id="rId5051" Type="http://schemas.openxmlformats.org/officeDocument/2006/relationships/hyperlink" Target="http://www.grupocva.com/detalle_articulo/articulo.php?fProdId=9512786" TargetMode="External"/><Relationship Id="rId757" Type="http://schemas.openxmlformats.org/officeDocument/2006/relationships/hyperlink" Target="http://www.grupocva.com/detalle_articulo/articulo.php?fProdId=9560988" TargetMode="External"/><Relationship Id="rId964" Type="http://schemas.openxmlformats.org/officeDocument/2006/relationships/hyperlink" Target="http://www.grupocva.com/detalle_articulo/articulo.php?fProdId=9465375" TargetMode="External"/><Relationship Id="rId1387" Type="http://schemas.openxmlformats.org/officeDocument/2006/relationships/hyperlink" Target="http://www.grupocva.com/detalle_articulo/articulo.php?fProdId=2012685" TargetMode="External"/><Relationship Id="rId1594" Type="http://schemas.openxmlformats.org/officeDocument/2006/relationships/hyperlink" Target="http://www.grupocva.com/detalle_articulo/articulo.php?fProdId=5523685" TargetMode="External"/><Relationship Id="rId2438" Type="http://schemas.openxmlformats.org/officeDocument/2006/relationships/hyperlink" Target="http://www.grupocva.com/detalle_articulo/articulo.php?fProdId=9590991" TargetMode="External"/><Relationship Id="rId2645" Type="http://schemas.openxmlformats.org/officeDocument/2006/relationships/hyperlink" Target="http://www.grupocva.com/detalle_articulo/articulo.php?fProdId=5007685" TargetMode="External"/><Relationship Id="rId2852" Type="http://schemas.openxmlformats.org/officeDocument/2006/relationships/hyperlink" Target="http://www.grupocva.com/detalle_articulo/articulo.php?fProdId=2010686" TargetMode="External"/><Relationship Id="rId3903" Type="http://schemas.openxmlformats.org/officeDocument/2006/relationships/hyperlink" Target="http://www.grupocva.com/detalle_articulo/articulo.php?fProdId=9450018" TargetMode="External"/><Relationship Id="rId93" Type="http://schemas.openxmlformats.org/officeDocument/2006/relationships/hyperlink" Target="http://www.grupocva.com/detalle_articulo/articulo.php?fProdId=3135693" TargetMode="External"/><Relationship Id="rId617" Type="http://schemas.openxmlformats.org/officeDocument/2006/relationships/hyperlink" Target="http://www.grupocva.com/detalle_articulo/articulo.php?fProdId=9477170" TargetMode="External"/><Relationship Id="rId824" Type="http://schemas.openxmlformats.org/officeDocument/2006/relationships/hyperlink" Target="http://www.grupocva.com/detalle_articulo/articulo.php?fProdId=6257692" TargetMode="External"/><Relationship Id="rId1247" Type="http://schemas.openxmlformats.org/officeDocument/2006/relationships/hyperlink" Target="http://www.grupocva.com/detalle_articulo/articulo.php?fProdId=1866686" TargetMode="External"/><Relationship Id="rId1454" Type="http://schemas.openxmlformats.org/officeDocument/2006/relationships/hyperlink" Target="http://www.grupocva.com/detalle_articulo/articulo.php?fProdId=3403685" TargetMode="External"/><Relationship Id="rId1661" Type="http://schemas.openxmlformats.org/officeDocument/2006/relationships/hyperlink" Target="http://www.grupocva.com/detalle_articulo/articulo.php?fProdId=9426180" TargetMode="External"/><Relationship Id="rId2505" Type="http://schemas.openxmlformats.org/officeDocument/2006/relationships/hyperlink" Target="http://www.grupocva.com/detalle_articulo/articulo.php?fProdId=24525" TargetMode="External"/><Relationship Id="rId2712" Type="http://schemas.openxmlformats.org/officeDocument/2006/relationships/hyperlink" Target="http://www.grupocva.com/detalle_articulo/articulo.php?fProdId=9476724" TargetMode="External"/><Relationship Id="rId1107" Type="http://schemas.openxmlformats.org/officeDocument/2006/relationships/hyperlink" Target="http://www.grupocva.com/detalle_articulo/articulo.php?fProdId=9433018" TargetMode="External"/><Relationship Id="rId1314" Type="http://schemas.openxmlformats.org/officeDocument/2006/relationships/hyperlink" Target="http://www.grupocva.com/detalle_articulo/articulo.php?fProdId=9556289" TargetMode="External"/><Relationship Id="rId1521" Type="http://schemas.openxmlformats.org/officeDocument/2006/relationships/hyperlink" Target="http://www.grupocva.com/detalle_articulo/articulo.php?fProdId=4468685" TargetMode="External"/><Relationship Id="rId4677" Type="http://schemas.openxmlformats.org/officeDocument/2006/relationships/hyperlink" Target="http://www.grupocva.com/detalle_articulo/articulo.php?fProdId=9547186" TargetMode="External"/><Relationship Id="rId4884" Type="http://schemas.openxmlformats.org/officeDocument/2006/relationships/hyperlink" Target="http://www.grupocva.com/detalle_articulo/articulo.php?fProdId=9423589" TargetMode="External"/><Relationship Id="rId3279" Type="http://schemas.openxmlformats.org/officeDocument/2006/relationships/hyperlink" Target="http://www.grupocva.com/detalle_articulo/articulo.php?fProdId=9578588" TargetMode="External"/><Relationship Id="rId3486" Type="http://schemas.openxmlformats.org/officeDocument/2006/relationships/hyperlink" Target="http://www.grupocva.com/detalle_articulo/articulo.php?fProdId=9560239" TargetMode="External"/><Relationship Id="rId3693" Type="http://schemas.openxmlformats.org/officeDocument/2006/relationships/hyperlink" Target="http://www.grupocva.com/detalle_articulo/articulo.php?fProdId=9580839" TargetMode="External"/><Relationship Id="rId4537" Type="http://schemas.openxmlformats.org/officeDocument/2006/relationships/hyperlink" Target="http://www.grupocva.com/detalle_articulo/articulo.php?fProdId=2020687" TargetMode="External"/><Relationship Id="rId20" Type="http://schemas.openxmlformats.org/officeDocument/2006/relationships/hyperlink" Target="http://www.grupocva.com/detalle_articulo/articulo.php?fProdId=1408685" TargetMode="External"/><Relationship Id="rId2088" Type="http://schemas.openxmlformats.org/officeDocument/2006/relationships/hyperlink" Target="http://www.grupocva.com/detalle_articulo/articulo.php?fProdId=5083" TargetMode="External"/><Relationship Id="rId2295" Type="http://schemas.openxmlformats.org/officeDocument/2006/relationships/hyperlink" Target="http://www.grupocva.com/detalle_articulo/articulo.php?fProdId=9440518" TargetMode="External"/><Relationship Id="rId3139" Type="http://schemas.openxmlformats.org/officeDocument/2006/relationships/hyperlink" Target="http://www.grupocva.com/detalle_articulo/articulo.php?fProdId=5154686" TargetMode="External"/><Relationship Id="rId3346" Type="http://schemas.openxmlformats.org/officeDocument/2006/relationships/hyperlink" Target="http://www.grupocva.com/detalle_articulo/articulo.php?fProdId=9542587" TargetMode="External"/><Relationship Id="rId4744" Type="http://schemas.openxmlformats.org/officeDocument/2006/relationships/hyperlink" Target="http://www.grupocva.com/detalle_articulo/articulo.php?fProdId=9484335" TargetMode="External"/><Relationship Id="rId4951" Type="http://schemas.openxmlformats.org/officeDocument/2006/relationships/hyperlink" Target="http://www.grupocva.com/detalle_articulo/articulo.php?fProdId=9467517" TargetMode="External"/><Relationship Id="rId267" Type="http://schemas.openxmlformats.org/officeDocument/2006/relationships/hyperlink" Target="http://www.grupocva.com/detalle_articulo/articulo.php?fProdId=9473172" TargetMode="External"/><Relationship Id="rId474" Type="http://schemas.openxmlformats.org/officeDocument/2006/relationships/hyperlink" Target="http://www.grupocva.com/detalle_articulo/articulo.php?fProdId=9585639" TargetMode="External"/><Relationship Id="rId2155" Type="http://schemas.openxmlformats.org/officeDocument/2006/relationships/hyperlink" Target="http://www.grupocva.com/detalle_articulo/articulo.php?fProdId=24105" TargetMode="External"/><Relationship Id="rId3553" Type="http://schemas.openxmlformats.org/officeDocument/2006/relationships/hyperlink" Target="http://www.grupocva.com/detalle_articulo/articulo.php?fProdId=9510843" TargetMode="External"/><Relationship Id="rId3760" Type="http://schemas.openxmlformats.org/officeDocument/2006/relationships/hyperlink" Target="http://www.grupocva.com/detalle_articulo/articulo.php?fProdId=9567988" TargetMode="External"/><Relationship Id="rId4604" Type="http://schemas.openxmlformats.org/officeDocument/2006/relationships/hyperlink" Target="http://www.grupocva.com/detalle_articulo/articulo.php?fProdId=5826688" TargetMode="External"/><Relationship Id="rId4811" Type="http://schemas.openxmlformats.org/officeDocument/2006/relationships/hyperlink" Target="http://www.grupocva.com/detalle_articulo/articulo.php?fProdId=9607788" TargetMode="External"/><Relationship Id="rId127" Type="http://schemas.openxmlformats.org/officeDocument/2006/relationships/hyperlink" Target="http://www.grupocva.com/detalle_articulo/articulo.php?fProdId=4223686" TargetMode="External"/><Relationship Id="rId681" Type="http://schemas.openxmlformats.org/officeDocument/2006/relationships/hyperlink" Target="http://www.grupocva.com/detalle_articulo/articulo.php?fProdId=9604539" TargetMode="External"/><Relationship Id="rId2362" Type="http://schemas.openxmlformats.org/officeDocument/2006/relationships/hyperlink" Target="http://www.grupocva.com/detalle_articulo/articulo.php?fProdId=9495187" TargetMode="External"/><Relationship Id="rId3206" Type="http://schemas.openxmlformats.org/officeDocument/2006/relationships/hyperlink" Target="http://www.grupocva.com/detalle_articulo/articulo.php?fProdId=9457567" TargetMode="External"/><Relationship Id="rId3413" Type="http://schemas.openxmlformats.org/officeDocument/2006/relationships/hyperlink" Target="http://www.grupocva.com/detalle_articulo/articulo.php?fProdId=3436693" TargetMode="External"/><Relationship Id="rId3620" Type="http://schemas.openxmlformats.org/officeDocument/2006/relationships/hyperlink" Target="http://www.grupocva.com/detalle_articulo/articulo.php?fProdId=9477568" TargetMode="External"/><Relationship Id="rId334" Type="http://schemas.openxmlformats.org/officeDocument/2006/relationships/hyperlink" Target="http://www.grupocva.com/detalle_articulo/articulo.php?fProdId=9520637" TargetMode="External"/><Relationship Id="rId541" Type="http://schemas.openxmlformats.org/officeDocument/2006/relationships/hyperlink" Target="http://www.grupocva.com/detalle_articulo/articulo.php?fProdId=4852689" TargetMode="External"/><Relationship Id="rId1171" Type="http://schemas.openxmlformats.org/officeDocument/2006/relationships/hyperlink" Target="http://www.grupocva.com/detalle_articulo/articulo.php?fProdId=9511891" TargetMode="External"/><Relationship Id="rId2015" Type="http://schemas.openxmlformats.org/officeDocument/2006/relationships/hyperlink" Target="http://www.grupocva.com/detalle_articulo/articulo.php?fProdId=1807" TargetMode="External"/><Relationship Id="rId2222" Type="http://schemas.openxmlformats.org/officeDocument/2006/relationships/hyperlink" Target="http://www.grupocva.com/detalle_articulo/articulo.php?fProdId=982688" TargetMode="External"/><Relationship Id="rId5378" Type="http://schemas.openxmlformats.org/officeDocument/2006/relationships/hyperlink" Target="http://www.grupocva.com/detalle_articulo/articulo.php?fProdId=9490584" TargetMode="External"/><Relationship Id="rId5585" Type="http://schemas.openxmlformats.org/officeDocument/2006/relationships/hyperlink" Target="http://www.grupocva.com/detalle_articulo/articulo.php?fProdId=3643691" TargetMode="External"/><Relationship Id="rId401" Type="http://schemas.openxmlformats.org/officeDocument/2006/relationships/hyperlink" Target="http://www.grupocva.com/detalle_articulo/articulo.php?fProdId=9551237" TargetMode="External"/><Relationship Id="rId1031" Type="http://schemas.openxmlformats.org/officeDocument/2006/relationships/hyperlink" Target="http://www.grupocva.com/detalle_articulo/articulo.php?fProdId=1855689" TargetMode="External"/><Relationship Id="rId1988" Type="http://schemas.openxmlformats.org/officeDocument/2006/relationships/hyperlink" Target="http://www.grupocva.com/detalle_articulo/articulo.php?fProdId=9603288" TargetMode="External"/><Relationship Id="rId4187" Type="http://schemas.openxmlformats.org/officeDocument/2006/relationships/hyperlink" Target="http://www.grupocva.com/detalle_articulo/articulo.php?fProdId=3951687" TargetMode="External"/><Relationship Id="rId4394" Type="http://schemas.openxmlformats.org/officeDocument/2006/relationships/hyperlink" Target="http://www.grupocva.com/detalle_articulo/articulo.php?fProdId=9533291" TargetMode="External"/><Relationship Id="rId5238" Type="http://schemas.openxmlformats.org/officeDocument/2006/relationships/hyperlink" Target="http://www.grupocva.com/detalle_articulo/articulo.php?fProdId=3422687" TargetMode="External"/><Relationship Id="rId5445" Type="http://schemas.openxmlformats.org/officeDocument/2006/relationships/hyperlink" Target="http://www.grupocva.com/detalle_articulo/articulo.php?fProdId=19210" TargetMode="External"/><Relationship Id="rId5652" Type="http://schemas.openxmlformats.org/officeDocument/2006/relationships/hyperlink" Target="http://www.grupocva.com/detalle_articulo/articulo.php?fProdId=9487994" TargetMode="External"/><Relationship Id="rId4047" Type="http://schemas.openxmlformats.org/officeDocument/2006/relationships/hyperlink" Target="http://www.grupocva.com/detalle_articulo/articulo.php?fProdId=9585439" TargetMode="External"/><Relationship Id="rId4254" Type="http://schemas.openxmlformats.org/officeDocument/2006/relationships/hyperlink" Target="http://www.grupocva.com/detalle_articulo/articulo.php?fProdId=5650686" TargetMode="External"/><Relationship Id="rId4461" Type="http://schemas.openxmlformats.org/officeDocument/2006/relationships/hyperlink" Target="http://www.grupocva.com/detalle_articulo/articulo.php?fProdId=9581788" TargetMode="External"/><Relationship Id="rId5305" Type="http://schemas.openxmlformats.org/officeDocument/2006/relationships/hyperlink" Target="http://www.grupocva.com/detalle_articulo/articulo.php?fProdId=6164" TargetMode="External"/><Relationship Id="rId5512" Type="http://schemas.openxmlformats.org/officeDocument/2006/relationships/hyperlink" Target="http://www.grupocva.com/detalle_articulo/articulo.php?fProdId=9475670" TargetMode="External"/><Relationship Id="rId1848" Type="http://schemas.openxmlformats.org/officeDocument/2006/relationships/hyperlink" Target="http://www.grupocva.com/detalle_articulo/articulo.php?fProdId=9529888" TargetMode="External"/><Relationship Id="rId3063" Type="http://schemas.openxmlformats.org/officeDocument/2006/relationships/hyperlink" Target="http://www.grupocva.com/detalle_articulo/articulo.php?fProdId=1736716" TargetMode="External"/><Relationship Id="rId3270" Type="http://schemas.openxmlformats.org/officeDocument/2006/relationships/hyperlink" Target="http://www.grupocva.com/detalle_articulo/articulo.php?fProdId=9576138" TargetMode="External"/><Relationship Id="rId4114" Type="http://schemas.openxmlformats.org/officeDocument/2006/relationships/hyperlink" Target="http://www.grupocva.com/detalle_articulo/articulo.php?fProdId=9501940" TargetMode="External"/><Relationship Id="rId4321" Type="http://schemas.openxmlformats.org/officeDocument/2006/relationships/hyperlink" Target="http://www.grupocva.com/detalle_articulo/articulo.php?fProdId=9451167" TargetMode="External"/><Relationship Id="rId191" Type="http://schemas.openxmlformats.org/officeDocument/2006/relationships/hyperlink" Target="http://www.grupocva.com/detalle_articulo/articulo.php?fProdId=6257703" TargetMode="External"/><Relationship Id="rId1708" Type="http://schemas.openxmlformats.org/officeDocument/2006/relationships/hyperlink" Target="http://www.grupocva.com/detalle_articulo/articulo.php?fProdId=9451719" TargetMode="External"/><Relationship Id="rId1915" Type="http://schemas.openxmlformats.org/officeDocument/2006/relationships/hyperlink" Target="http://www.grupocva.com/detalle_articulo/articulo.php?fProdId=9569539" TargetMode="External"/><Relationship Id="rId3130" Type="http://schemas.openxmlformats.org/officeDocument/2006/relationships/hyperlink" Target="http://www.grupocva.com/detalle_articulo/articulo.php?fProdId=4283687" TargetMode="External"/><Relationship Id="rId5095" Type="http://schemas.openxmlformats.org/officeDocument/2006/relationships/hyperlink" Target="http://www.grupocva.com/detalle_articulo/articulo.php?fProdId=9557136" TargetMode="External"/><Relationship Id="rId2689" Type="http://schemas.openxmlformats.org/officeDocument/2006/relationships/hyperlink" Target="http://www.grupocva.com/detalle_articulo/articulo.php?fProdId=9431272" TargetMode="External"/><Relationship Id="rId2896" Type="http://schemas.openxmlformats.org/officeDocument/2006/relationships/hyperlink" Target="http://www.grupocva.com/detalle_articulo/articulo.php?fProdId=5737689" TargetMode="External"/><Relationship Id="rId3947" Type="http://schemas.openxmlformats.org/officeDocument/2006/relationships/hyperlink" Target="http://www.grupocva.com/detalle_articulo/articulo.php?fProdId=9577541" TargetMode="External"/><Relationship Id="rId868" Type="http://schemas.openxmlformats.org/officeDocument/2006/relationships/hyperlink" Target="http://www.grupocva.com/detalle_articulo/articulo.php?fProdId=1922685" TargetMode="External"/><Relationship Id="rId1498" Type="http://schemas.openxmlformats.org/officeDocument/2006/relationships/hyperlink" Target="http://www.grupocva.com/detalle_articulo/articulo.php?fProdId=4026686" TargetMode="External"/><Relationship Id="rId2549" Type="http://schemas.openxmlformats.org/officeDocument/2006/relationships/hyperlink" Target="http://www.grupocva.com/detalle_articulo/articulo.php?fProdId=22579" TargetMode="External"/><Relationship Id="rId2756" Type="http://schemas.openxmlformats.org/officeDocument/2006/relationships/hyperlink" Target="http://www.grupocva.com/detalle_articulo/articulo.php?fProdId=9573888" TargetMode="External"/><Relationship Id="rId2963" Type="http://schemas.openxmlformats.org/officeDocument/2006/relationships/hyperlink" Target="http://www.grupocva.com/detalle_articulo/articulo.php?fProdId=9480118" TargetMode="External"/><Relationship Id="rId3807" Type="http://schemas.openxmlformats.org/officeDocument/2006/relationships/hyperlink" Target="http://www.grupocva.com/detalle_articulo/articulo.php?fProdId=9589740" TargetMode="External"/><Relationship Id="rId5162" Type="http://schemas.openxmlformats.org/officeDocument/2006/relationships/hyperlink" Target="http://www.grupocva.com/detalle_articulo/articulo.php?fProdId=9583389" TargetMode="External"/><Relationship Id="rId728" Type="http://schemas.openxmlformats.org/officeDocument/2006/relationships/hyperlink" Target="http://www.grupocva.com/detalle_articulo/articulo.php?fProdId=9537186" TargetMode="External"/><Relationship Id="rId935" Type="http://schemas.openxmlformats.org/officeDocument/2006/relationships/hyperlink" Target="http://www.grupocva.com/detalle_articulo/articulo.php?fProdId=2221687" TargetMode="External"/><Relationship Id="rId1358" Type="http://schemas.openxmlformats.org/officeDocument/2006/relationships/hyperlink" Target="http://www.grupocva.com/detalle_articulo/articulo.php?fProdId=1460700" TargetMode="External"/><Relationship Id="rId1565" Type="http://schemas.openxmlformats.org/officeDocument/2006/relationships/hyperlink" Target="http://www.grupocva.com/detalle_articulo/articulo.php?fProdId=5004688" TargetMode="External"/><Relationship Id="rId1772" Type="http://schemas.openxmlformats.org/officeDocument/2006/relationships/hyperlink" Target="http://www.grupocva.com/detalle_articulo/articulo.php?fProdId=9487084" TargetMode="External"/><Relationship Id="rId2409" Type="http://schemas.openxmlformats.org/officeDocument/2006/relationships/hyperlink" Target="http://www.grupocva.com/detalle_articulo/articulo.php?fProdId=9555637" TargetMode="External"/><Relationship Id="rId2616" Type="http://schemas.openxmlformats.org/officeDocument/2006/relationships/hyperlink" Target="http://www.grupocva.com/detalle_articulo/articulo.php?fProdId=3310685" TargetMode="External"/><Relationship Id="rId5022" Type="http://schemas.openxmlformats.org/officeDocument/2006/relationships/hyperlink" Target="http://www.grupocva.com/detalle_articulo/articulo.php?fProdId=9499987" TargetMode="External"/><Relationship Id="rId64" Type="http://schemas.openxmlformats.org/officeDocument/2006/relationships/hyperlink" Target="http://www.grupocva.com/detalle_articulo/articulo.php?fProdId=2348686" TargetMode="External"/><Relationship Id="rId1218" Type="http://schemas.openxmlformats.org/officeDocument/2006/relationships/hyperlink" Target="http://www.grupocva.com/detalle_articulo/articulo.php?fProdId=1644" TargetMode="External"/><Relationship Id="rId1425" Type="http://schemas.openxmlformats.org/officeDocument/2006/relationships/hyperlink" Target="http://www.grupocva.com/detalle_articulo/articulo.php?fProdId=2774690" TargetMode="External"/><Relationship Id="rId2823" Type="http://schemas.openxmlformats.org/officeDocument/2006/relationships/hyperlink" Target="http://www.grupocva.com/detalle_articulo/articulo.php?fProdId=9480519" TargetMode="External"/><Relationship Id="rId1632" Type="http://schemas.openxmlformats.org/officeDocument/2006/relationships/hyperlink" Target="http://www.grupocva.com/detalle_articulo/articulo.php?fProdId=6088689" TargetMode="External"/><Relationship Id="rId4788" Type="http://schemas.openxmlformats.org/officeDocument/2006/relationships/hyperlink" Target="http://www.grupocva.com/detalle_articulo/articulo.php?fProdId=9583888" TargetMode="External"/><Relationship Id="rId4995" Type="http://schemas.openxmlformats.org/officeDocument/2006/relationships/hyperlink" Target="http://www.grupocva.com/detalle_articulo/articulo.php?fProdId=9484379" TargetMode="External"/><Relationship Id="rId2199" Type="http://schemas.openxmlformats.org/officeDocument/2006/relationships/hyperlink" Target="http://www.grupocva.com/detalle_articulo/articulo.php?fProdId=432685" TargetMode="External"/><Relationship Id="rId3597" Type="http://schemas.openxmlformats.org/officeDocument/2006/relationships/hyperlink" Target="http://www.grupocva.com/detalle_articulo/articulo.php?fProdId=9607539" TargetMode="External"/><Relationship Id="rId4648" Type="http://schemas.openxmlformats.org/officeDocument/2006/relationships/hyperlink" Target="http://www.grupocva.com/detalle_articulo/articulo.php?fProdId=9550389" TargetMode="External"/><Relationship Id="rId4855" Type="http://schemas.openxmlformats.org/officeDocument/2006/relationships/hyperlink" Target="http://www.grupocva.com/detalle_articulo/articulo.php?fProdId=6075685" TargetMode="External"/><Relationship Id="rId3457" Type="http://schemas.openxmlformats.org/officeDocument/2006/relationships/hyperlink" Target="http://www.grupocva.com/detalle_articulo/articulo.php?fProdId=9488007" TargetMode="External"/><Relationship Id="rId3664" Type="http://schemas.openxmlformats.org/officeDocument/2006/relationships/hyperlink" Target="http://www.grupocva.com/detalle_articulo/articulo.php?fProdId=9558336" TargetMode="External"/><Relationship Id="rId3871" Type="http://schemas.openxmlformats.org/officeDocument/2006/relationships/hyperlink" Target="http://www.grupocva.com/detalle_articulo/articulo.php?fProdId=9431521" TargetMode="External"/><Relationship Id="rId4508" Type="http://schemas.openxmlformats.org/officeDocument/2006/relationships/hyperlink" Target="http://www.grupocva.com/detalle_articulo/articulo.php?fProdId=9609738" TargetMode="External"/><Relationship Id="rId4715" Type="http://schemas.openxmlformats.org/officeDocument/2006/relationships/hyperlink" Target="http://www.grupocva.com/detalle_articulo/articulo.php?fProdId=2540686" TargetMode="External"/><Relationship Id="rId4922" Type="http://schemas.openxmlformats.org/officeDocument/2006/relationships/hyperlink" Target="http://www.grupocva.com/detalle_articulo/articulo.php?fProdId=9435519" TargetMode="External"/><Relationship Id="rId378" Type="http://schemas.openxmlformats.org/officeDocument/2006/relationships/hyperlink" Target="http://www.grupocva.com/detalle_articulo/articulo.php?fProdId=9542787" TargetMode="External"/><Relationship Id="rId585" Type="http://schemas.openxmlformats.org/officeDocument/2006/relationships/hyperlink" Target="http://www.grupocva.com/detalle_articulo/articulo.php?fProdId=9530090" TargetMode="External"/><Relationship Id="rId792" Type="http://schemas.openxmlformats.org/officeDocument/2006/relationships/hyperlink" Target="http://www.grupocva.com/detalle_articulo/articulo.php?fProdId=1033685" TargetMode="External"/><Relationship Id="rId2059" Type="http://schemas.openxmlformats.org/officeDocument/2006/relationships/hyperlink" Target="http://www.grupocva.com/detalle_articulo/articulo.php?fProdId=1528" TargetMode="External"/><Relationship Id="rId2266" Type="http://schemas.openxmlformats.org/officeDocument/2006/relationships/hyperlink" Target="http://www.grupocva.com/detalle_articulo/articulo.php?fProdId=5870688" TargetMode="External"/><Relationship Id="rId2473" Type="http://schemas.openxmlformats.org/officeDocument/2006/relationships/hyperlink" Target="http://www.grupocva.com/detalle_articulo/articulo.php?fProdId=9538586" TargetMode="External"/><Relationship Id="rId2680" Type="http://schemas.openxmlformats.org/officeDocument/2006/relationships/hyperlink" Target="http://www.grupocva.com/detalle_articulo/articulo.php?fProdId=6072686" TargetMode="External"/><Relationship Id="rId3317" Type="http://schemas.openxmlformats.org/officeDocument/2006/relationships/hyperlink" Target="http://www.grupocva.com/detalle_articulo/articulo.php?fProdId=9473917" TargetMode="External"/><Relationship Id="rId3524" Type="http://schemas.openxmlformats.org/officeDocument/2006/relationships/hyperlink" Target="http://www.grupocva.com/detalle_articulo/articulo.php?fProdId=9466918" TargetMode="External"/><Relationship Id="rId3731" Type="http://schemas.openxmlformats.org/officeDocument/2006/relationships/hyperlink" Target="http://www.grupocva.com/detalle_articulo/articulo.php?fProdId=9603139" TargetMode="External"/><Relationship Id="rId238" Type="http://schemas.openxmlformats.org/officeDocument/2006/relationships/hyperlink" Target="http://www.grupocva.com/detalle_articulo/articulo.php?fProdId=9443925" TargetMode="External"/><Relationship Id="rId445" Type="http://schemas.openxmlformats.org/officeDocument/2006/relationships/hyperlink" Target="http://www.grupocva.com/detalle_articulo/articulo.php?fProdId=9574390" TargetMode="External"/><Relationship Id="rId652" Type="http://schemas.openxmlformats.org/officeDocument/2006/relationships/hyperlink" Target="http://www.grupocva.com/detalle_articulo/articulo.php?fProdId=9572490" TargetMode="External"/><Relationship Id="rId1075" Type="http://schemas.openxmlformats.org/officeDocument/2006/relationships/hyperlink" Target="http://www.grupocva.com/detalle_articulo/articulo.php?fProdId=4526686" TargetMode="External"/><Relationship Id="rId1282" Type="http://schemas.openxmlformats.org/officeDocument/2006/relationships/hyperlink" Target="http://www.grupocva.com/detalle_articulo/articulo.php?fProdId=9502937" TargetMode="External"/><Relationship Id="rId2126" Type="http://schemas.openxmlformats.org/officeDocument/2006/relationships/hyperlink" Target="http://www.grupocva.com/detalle_articulo/articulo.php?fProdId=21815" TargetMode="External"/><Relationship Id="rId2333" Type="http://schemas.openxmlformats.org/officeDocument/2006/relationships/hyperlink" Target="http://www.grupocva.com/detalle_articulo/articulo.php?fProdId=9478080" TargetMode="External"/><Relationship Id="rId2540" Type="http://schemas.openxmlformats.org/officeDocument/2006/relationships/hyperlink" Target="http://www.grupocva.com/detalle_articulo/articulo.php?fProdId=2028" TargetMode="External"/><Relationship Id="rId5489" Type="http://schemas.openxmlformats.org/officeDocument/2006/relationships/hyperlink" Target="http://www.grupocva.com/detalle_articulo/articulo.php?fProdId=9596338" TargetMode="External"/><Relationship Id="rId5696" Type="http://schemas.openxmlformats.org/officeDocument/2006/relationships/hyperlink" Target="http://www.grupocva.com/detalle_articulo/articulo.php?fProdId=9569839" TargetMode="External"/><Relationship Id="rId305" Type="http://schemas.openxmlformats.org/officeDocument/2006/relationships/hyperlink" Target="http://www.grupocva.com/detalle_articulo/articulo.php?fProdId=9489184" TargetMode="External"/><Relationship Id="rId512" Type="http://schemas.openxmlformats.org/officeDocument/2006/relationships/hyperlink" Target="http://www.grupocva.com/detalle_articulo/articulo.php?fProdId=5036" TargetMode="External"/><Relationship Id="rId1142" Type="http://schemas.openxmlformats.org/officeDocument/2006/relationships/hyperlink" Target="http://www.grupocva.com/detalle_articulo/articulo.php?fProdId=9490184" TargetMode="External"/><Relationship Id="rId2400" Type="http://schemas.openxmlformats.org/officeDocument/2006/relationships/hyperlink" Target="http://www.grupocva.com/detalle_articulo/articulo.php?fProdId=9540387" TargetMode="External"/><Relationship Id="rId4298" Type="http://schemas.openxmlformats.org/officeDocument/2006/relationships/hyperlink" Target="http://www.grupocva.com/detalle_articulo/articulo.php?fProdId=9424574" TargetMode="External"/><Relationship Id="rId5349" Type="http://schemas.openxmlformats.org/officeDocument/2006/relationships/hyperlink" Target="http://www.grupocva.com/detalle_articulo/articulo.php?fProdId=9592488" TargetMode="External"/><Relationship Id="rId5556" Type="http://schemas.openxmlformats.org/officeDocument/2006/relationships/hyperlink" Target="http://www.grupocva.com/detalle_articulo/articulo.php?fProdId=9543389" TargetMode="External"/><Relationship Id="rId1002" Type="http://schemas.openxmlformats.org/officeDocument/2006/relationships/hyperlink" Target="http://www.grupocva.com/detalle_articulo/articulo.php?fProdId=1736692" TargetMode="External"/><Relationship Id="rId4158" Type="http://schemas.openxmlformats.org/officeDocument/2006/relationships/hyperlink" Target="http://www.grupocva.com/detalle_articulo/articulo.php?fProdId=9529839" TargetMode="External"/><Relationship Id="rId4365" Type="http://schemas.openxmlformats.org/officeDocument/2006/relationships/hyperlink" Target="http://www.grupocva.com/detalle_articulo/articulo.php?fProdId=9500936" TargetMode="External"/><Relationship Id="rId5209" Type="http://schemas.openxmlformats.org/officeDocument/2006/relationships/hyperlink" Target="http://www.grupocva.com/detalle_articulo/articulo.php?fProdId=9599991" TargetMode="External"/><Relationship Id="rId1959" Type="http://schemas.openxmlformats.org/officeDocument/2006/relationships/hyperlink" Target="http://www.grupocva.com/detalle_articulo/articulo.php?fProdId=9591046" TargetMode="External"/><Relationship Id="rId3174" Type="http://schemas.openxmlformats.org/officeDocument/2006/relationships/hyperlink" Target="http://www.grupocva.com/detalle_articulo/articulo.php?fProdId=5957691" TargetMode="External"/><Relationship Id="rId4018" Type="http://schemas.openxmlformats.org/officeDocument/2006/relationships/hyperlink" Target="http://www.grupocva.com/detalle_articulo/articulo.php?fProdId=9556136" TargetMode="External"/><Relationship Id="rId4572" Type="http://schemas.openxmlformats.org/officeDocument/2006/relationships/hyperlink" Target="http://www.grupocva.com/detalle_articulo/articulo.php?fProdId=3001685" TargetMode="External"/><Relationship Id="rId5416" Type="http://schemas.openxmlformats.org/officeDocument/2006/relationships/hyperlink" Target="http://www.grupocva.com/detalle_articulo/articulo.php?fProdId=3900690" TargetMode="External"/><Relationship Id="rId5623" Type="http://schemas.openxmlformats.org/officeDocument/2006/relationships/hyperlink" Target="http://www.grupocva.com/detalle_articulo/articulo.php?fProdId=5706685" TargetMode="External"/><Relationship Id="rId1819" Type="http://schemas.openxmlformats.org/officeDocument/2006/relationships/hyperlink" Target="http://www.grupocva.com/detalle_articulo/articulo.php?fProdId=9509037" TargetMode="External"/><Relationship Id="rId3381" Type="http://schemas.openxmlformats.org/officeDocument/2006/relationships/hyperlink" Target="http://www.grupocva.com/detalle_articulo/articulo.php?fProdId=9598591" TargetMode="External"/><Relationship Id="rId4225" Type="http://schemas.openxmlformats.org/officeDocument/2006/relationships/hyperlink" Target="http://www.grupocva.com/detalle_articulo/articulo.php?fProdId=5033687" TargetMode="External"/><Relationship Id="rId4432" Type="http://schemas.openxmlformats.org/officeDocument/2006/relationships/hyperlink" Target="http://www.grupocva.com/detalle_articulo/articulo.php?fProdId=9561237" TargetMode="External"/><Relationship Id="rId2190" Type="http://schemas.openxmlformats.org/officeDocument/2006/relationships/hyperlink" Target="http://www.grupocva.com/detalle_articulo/articulo.php?fProdId=381686" TargetMode="External"/><Relationship Id="rId3034" Type="http://schemas.openxmlformats.org/officeDocument/2006/relationships/hyperlink" Target="http://www.grupocva.com/detalle_articulo/articulo.php?fProdId=3113" TargetMode="External"/><Relationship Id="rId3241" Type="http://schemas.openxmlformats.org/officeDocument/2006/relationships/hyperlink" Target="http://www.grupocva.com/detalle_articulo/articulo.php?fProdId=9490937" TargetMode="External"/><Relationship Id="rId162" Type="http://schemas.openxmlformats.org/officeDocument/2006/relationships/hyperlink" Target="http://www.grupocva.com/detalle_articulo/articulo.php?fProdId=5767689" TargetMode="External"/><Relationship Id="rId2050" Type="http://schemas.openxmlformats.org/officeDocument/2006/relationships/hyperlink" Target="http://www.grupocva.com/detalle_articulo/articulo.php?fProdId=487" TargetMode="External"/><Relationship Id="rId3101" Type="http://schemas.openxmlformats.org/officeDocument/2006/relationships/hyperlink" Target="http://www.grupocva.com/detalle_articulo/articulo.php?fProdId=1679690" TargetMode="External"/><Relationship Id="rId979" Type="http://schemas.openxmlformats.org/officeDocument/2006/relationships/hyperlink" Target="http://www.grupocva.com/detalle_articulo/articulo.php?fProdId=9522136" TargetMode="External"/><Relationship Id="rId5066" Type="http://schemas.openxmlformats.org/officeDocument/2006/relationships/hyperlink" Target="http://www.grupocva.com/detalle_articulo/articulo.php?fProdId=9537736" TargetMode="External"/><Relationship Id="rId5273" Type="http://schemas.openxmlformats.org/officeDocument/2006/relationships/hyperlink" Target="http://www.grupocva.com/detalle_articulo/articulo.php?fProdId=9607890" TargetMode="External"/><Relationship Id="rId5480" Type="http://schemas.openxmlformats.org/officeDocument/2006/relationships/hyperlink" Target="http://www.grupocva.com/detalle_articulo/articulo.php?fProdId=9510787" TargetMode="External"/><Relationship Id="rId839" Type="http://schemas.openxmlformats.org/officeDocument/2006/relationships/hyperlink" Target="http://www.grupocva.com/detalle_articulo/articulo.php?fProdId=9427971" TargetMode="External"/><Relationship Id="rId1469" Type="http://schemas.openxmlformats.org/officeDocument/2006/relationships/hyperlink" Target="http://www.grupocva.com/detalle_articulo/articulo.php?fProdId=3653687" TargetMode="External"/><Relationship Id="rId2867" Type="http://schemas.openxmlformats.org/officeDocument/2006/relationships/hyperlink" Target="http://www.grupocva.com/detalle_articulo/articulo.php?fProdId=9430667" TargetMode="External"/><Relationship Id="rId3918" Type="http://schemas.openxmlformats.org/officeDocument/2006/relationships/hyperlink" Target="http://www.grupocva.com/detalle_articulo/articulo.php?fProdId=9485692" TargetMode="External"/><Relationship Id="rId4082" Type="http://schemas.openxmlformats.org/officeDocument/2006/relationships/hyperlink" Target="http://www.grupocva.com/detalle_articulo/articulo.php?fProdId=9601388" TargetMode="External"/><Relationship Id="rId5133" Type="http://schemas.openxmlformats.org/officeDocument/2006/relationships/hyperlink" Target="http://www.grupocva.com/detalle_articulo/articulo.php?fProdId=9562896" TargetMode="External"/><Relationship Id="rId5340" Type="http://schemas.openxmlformats.org/officeDocument/2006/relationships/hyperlink" Target="http://www.grupocva.com/detalle_articulo/articulo.php?fProdId=9514636" TargetMode="External"/><Relationship Id="rId1676" Type="http://schemas.openxmlformats.org/officeDocument/2006/relationships/hyperlink" Target="http://www.grupocva.com/detalle_articulo/articulo.php?fProdId=9435368" TargetMode="External"/><Relationship Id="rId1883" Type="http://schemas.openxmlformats.org/officeDocument/2006/relationships/hyperlink" Target="http://www.grupocva.com/detalle_articulo/articulo.php?fProdId=9548186" TargetMode="External"/><Relationship Id="rId2727" Type="http://schemas.openxmlformats.org/officeDocument/2006/relationships/hyperlink" Target="http://www.grupocva.com/detalle_articulo/articulo.php?fProdId=9485381" TargetMode="External"/><Relationship Id="rId2934" Type="http://schemas.openxmlformats.org/officeDocument/2006/relationships/hyperlink" Target="http://www.grupocva.com/detalle_articulo/articulo.php?fProdId=5732687" TargetMode="External"/><Relationship Id="rId906" Type="http://schemas.openxmlformats.org/officeDocument/2006/relationships/hyperlink" Target="http://www.grupocva.com/detalle_articulo/articulo.php?fProdId=9555586" TargetMode="External"/><Relationship Id="rId1329" Type="http://schemas.openxmlformats.org/officeDocument/2006/relationships/hyperlink" Target="http://www.grupocva.com/detalle_articulo/articulo.php?fProdId=896686" TargetMode="External"/><Relationship Id="rId1536" Type="http://schemas.openxmlformats.org/officeDocument/2006/relationships/hyperlink" Target="http://www.grupocva.com/detalle_articulo/articulo.php?fProdId=4684685" TargetMode="External"/><Relationship Id="rId1743" Type="http://schemas.openxmlformats.org/officeDocument/2006/relationships/hyperlink" Target="http://www.grupocva.com/detalle_articulo/articulo.php?fProdId=9466418" TargetMode="External"/><Relationship Id="rId1950" Type="http://schemas.openxmlformats.org/officeDocument/2006/relationships/hyperlink" Target="http://www.grupocva.com/detalle_articulo/articulo.php?fProdId=9584688" TargetMode="External"/><Relationship Id="rId4899" Type="http://schemas.openxmlformats.org/officeDocument/2006/relationships/hyperlink" Target="http://www.grupocva.com/detalle_articulo/articulo.php?fProdId=9424918" TargetMode="External"/><Relationship Id="rId5200" Type="http://schemas.openxmlformats.org/officeDocument/2006/relationships/hyperlink" Target="http://www.grupocva.com/detalle_articulo/articulo.php?fProdId=9598539" TargetMode="External"/><Relationship Id="rId35" Type="http://schemas.openxmlformats.org/officeDocument/2006/relationships/hyperlink" Target="http://www.grupocva.com/detalle_articulo/articulo.php?fProdId=1858690" TargetMode="External"/><Relationship Id="rId1603" Type="http://schemas.openxmlformats.org/officeDocument/2006/relationships/hyperlink" Target="http://www.grupocva.com/detalle_articulo/articulo.php?fProdId=5598688" TargetMode="External"/><Relationship Id="rId1810" Type="http://schemas.openxmlformats.org/officeDocument/2006/relationships/hyperlink" Target="http://www.grupocva.com/detalle_articulo/articulo.php?fProdId=9508289" TargetMode="External"/><Relationship Id="rId4759" Type="http://schemas.openxmlformats.org/officeDocument/2006/relationships/hyperlink" Target="http://www.grupocva.com/detalle_articulo/articulo.php?fProdId=9519040" TargetMode="External"/><Relationship Id="rId4966" Type="http://schemas.openxmlformats.org/officeDocument/2006/relationships/hyperlink" Target="http://www.grupocva.com/detalle_articulo/articulo.php?fProdId=9477829" TargetMode="External"/><Relationship Id="rId3568" Type="http://schemas.openxmlformats.org/officeDocument/2006/relationships/hyperlink" Target="http://www.grupocva.com/detalle_articulo/articulo.php?fProdId=9522589" TargetMode="External"/><Relationship Id="rId3775" Type="http://schemas.openxmlformats.org/officeDocument/2006/relationships/hyperlink" Target="http://www.grupocva.com/detalle_articulo/articulo.php?fProdId=9604388" TargetMode="External"/><Relationship Id="rId3982" Type="http://schemas.openxmlformats.org/officeDocument/2006/relationships/hyperlink" Target="http://www.grupocva.com/detalle_articulo/articulo.php?fProdId=5253687" TargetMode="External"/><Relationship Id="rId4619" Type="http://schemas.openxmlformats.org/officeDocument/2006/relationships/hyperlink" Target="http://www.grupocva.com/detalle_articulo/articulo.php?fProdId=9452817" TargetMode="External"/><Relationship Id="rId4826" Type="http://schemas.openxmlformats.org/officeDocument/2006/relationships/hyperlink" Target="http://www.grupocva.com/detalle_articulo/articulo.php?fProdId=5615686" TargetMode="External"/><Relationship Id="rId489" Type="http://schemas.openxmlformats.org/officeDocument/2006/relationships/hyperlink" Target="http://www.grupocva.com/detalle_articulo/articulo.php?fProdId=9594738" TargetMode="External"/><Relationship Id="rId696" Type="http://schemas.openxmlformats.org/officeDocument/2006/relationships/hyperlink" Target="http://www.grupocva.com/detalle_articulo/articulo.php?fProdId=5916687" TargetMode="External"/><Relationship Id="rId2377" Type="http://schemas.openxmlformats.org/officeDocument/2006/relationships/hyperlink" Target="http://www.grupocva.com/detalle_articulo/articulo.php?fProdId=9522600" TargetMode="External"/><Relationship Id="rId2584" Type="http://schemas.openxmlformats.org/officeDocument/2006/relationships/hyperlink" Target="http://www.grupocva.com/detalle_articulo/articulo.php?fProdId=1305685" TargetMode="External"/><Relationship Id="rId2791" Type="http://schemas.openxmlformats.org/officeDocument/2006/relationships/hyperlink" Target="http://www.grupocva.com/detalle_articulo/articulo.php?fProdId=1709687" TargetMode="External"/><Relationship Id="rId3428" Type="http://schemas.openxmlformats.org/officeDocument/2006/relationships/hyperlink" Target="http://www.grupocva.com/detalle_articulo/articulo.php?fProdId=5416685" TargetMode="External"/><Relationship Id="rId3635" Type="http://schemas.openxmlformats.org/officeDocument/2006/relationships/hyperlink" Target="http://www.grupocva.com/detalle_articulo/articulo.php?fProdId=9494888" TargetMode="External"/><Relationship Id="rId349" Type="http://schemas.openxmlformats.org/officeDocument/2006/relationships/hyperlink" Target="http://www.grupocva.com/detalle_articulo/articulo.php?fProdId=9526789" TargetMode="External"/><Relationship Id="rId556" Type="http://schemas.openxmlformats.org/officeDocument/2006/relationships/hyperlink" Target="http://www.grupocva.com/detalle_articulo/articulo.php?fProdId=9433369" TargetMode="External"/><Relationship Id="rId763" Type="http://schemas.openxmlformats.org/officeDocument/2006/relationships/hyperlink" Target="http://www.grupocva.com/detalle_articulo/articulo.php?fProdId=9568789" TargetMode="External"/><Relationship Id="rId1186" Type="http://schemas.openxmlformats.org/officeDocument/2006/relationships/hyperlink" Target="http://www.grupocva.com/detalle_articulo/articulo.php?fProdId=9511797" TargetMode="External"/><Relationship Id="rId1393" Type="http://schemas.openxmlformats.org/officeDocument/2006/relationships/hyperlink" Target="http://www.grupocva.com/detalle_articulo/articulo.php?fProdId=2159685" TargetMode="External"/><Relationship Id="rId2237" Type="http://schemas.openxmlformats.org/officeDocument/2006/relationships/hyperlink" Target="http://www.grupocva.com/detalle_articulo/articulo.php?fProdId=4428687" TargetMode="External"/><Relationship Id="rId2444" Type="http://schemas.openxmlformats.org/officeDocument/2006/relationships/hyperlink" Target="http://www.grupocva.com/detalle_articulo/articulo.php?fProdId=9591138" TargetMode="External"/><Relationship Id="rId3842" Type="http://schemas.openxmlformats.org/officeDocument/2006/relationships/hyperlink" Target="http://www.grupocva.com/detalle_articulo/articulo.php?fProdId=9538089" TargetMode="External"/><Relationship Id="rId209" Type="http://schemas.openxmlformats.org/officeDocument/2006/relationships/hyperlink" Target="http://www.grupocva.com/detalle_articulo/articulo.php?fProdId=9432969" TargetMode="External"/><Relationship Id="rId416" Type="http://schemas.openxmlformats.org/officeDocument/2006/relationships/hyperlink" Target="http://www.grupocva.com/detalle_articulo/articulo.php?fProdId=9563788" TargetMode="External"/><Relationship Id="rId970" Type="http://schemas.openxmlformats.org/officeDocument/2006/relationships/hyperlink" Target="http://www.grupocva.com/detalle_articulo/articulo.php?fProdId=9479967" TargetMode="External"/><Relationship Id="rId1046" Type="http://schemas.openxmlformats.org/officeDocument/2006/relationships/hyperlink" Target="http://www.grupocva.com/detalle_articulo/articulo.php?fProdId=2172685" TargetMode="External"/><Relationship Id="rId1253" Type="http://schemas.openxmlformats.org/officeDocument/2006/relationships/hyperlink" Target="http://www.grupocva.com/detalle_articulo/articulo.php?fProdId=4844686" TargetMode="External"/><Relationship Id="rId2651" Type="http://schemas.openxmlformats.org/officeDocument/2006/relationships/hyperlink" Target="http://www.grupocva.com/detalle_articulo/articulo.php?fProdId=5279686" TargetMode="External"/><Relationship Id="rId3702" Type="http://schemas.openxmlformats.org/officeDocument/2006/relationships/hyperlink" Target="http://www.grupocva.com/detalle_articulo/articulo.php?fProdId=9586739" TargetMode="External"/><Relationship Id="rId623" Type="http://schemas.openxmlformats.org/officeDocument/2006/relationships/hyperlink" Target="http://www.grupocva.com/detalle_articulo/articulo.php?fProdId=9511590" TargetMode="External"/><Relationship Id="rId830" Type="http://schemas.openxmlformats.org/officeDocument/2006/relationships/hyperlink" Target="http://www.grupocva.com/detalle_articulo/articulo.php?fProdId=9427520" TargetMode="External"/><Relationship Id="rId1460" Type="http://schemas.openxmlformats.org/officeDocument/2006/relationships/hyperlink" Target="http://www.grupocva.com/detalle_articulo/articulo.php?fProdId=3544687" TargetMode="External"/><Relationship Id="rId2304" Type="http://schemas.openxmlformats.org/officeDocument/2006/relationships/hyperlink" Target="http://www.grupocva.com/detalle_articulo/articulo.php?fProdId=9462321" TargetMode="External"/><Relationship Id="rId2511" Type="http://schemas.openxmlformats.org/officeDocument/2006/relationships/hyperlink" Target="http://www.grupocva.com/detalle_articulo/articulo.php?fProdId=3078686" TargetMode="External"/><Relationship Id="rId5667" Type="http://schemas.openxmlformats.org/officeDocument/2006/relationships/hyperlink" Target="http://www.grupocva.com/detalle_articulo/articulo.php?fProdId=9516438" TargetMode="External"/><Relationship Id="rId1113" Type="http://schemas.openxmlformats.org/officeDocument/2006/relationships/hyperlink" Target="http://www.grupocva.com/detalle_articulo/articulo.php?fProdId=9433027" TargetMode="External"/><Relationship Id="rId1320" Type="http://schemas.openxmlformats.org/officeDocument/2006/relationships/hyperlink" Target="http://www.grupocva.com/detalle_articulo/articulo.php?fProdId=9543143" TargetMode="External"/><Relationship Id="rId4269" Type="http://schemas.openxmlformats.org/officeDocument/2006/relationships/hyperlink" Target="http://www.grupocva.com/detalle_articulo/articulo.php?fProdId=5802688" TargetMode="External"/><Relationship Id="rId4476" Type="http://schemas.openxmlformats.org/officeDocument/2006/relationships/hyperlink" Target="http://www.grupocva.com/detalle_articulo/articulo.php?fProdId=9584696" TargetMode="External"/><Relationship Id="rId4683" Type="http://schemas.openxmlformats.org/officeDocument/2006/relationships/hyperlink" Target="http://www.grupocva.com/detalle_articulo/articulo.php?fProdId=9575038" TargetMode="External"/><Relationship Id="rId4890" Type="http://schemas.openxmlformats.org/officeDocument/2006/relationships/hyperlink" Target="http://www.grupocva.com/detalle_articulo/articulo.php?fProdId=9423668" TargetMode="External"/><Relationship Id="rId5527" Type="http://schemas.openxmlformats.org/officeDocument/2006/relationships/hyperlink" Target="http://www.grupocva.com/detalle_articulo/articulo.php?fProdId=9435068" TargetMode="External"/><Relationship Id="rId3078" Type="http://schemas.openxmlformats.org/officeDocument/2006/relationships/hyperlink" Target="http://www.grupocva.com/detalle_articulo/articulo.php?fProdId=9452018" TargetMode="External"/><Relationship Id="rId3285" Type="http://schemas.openxmlformats.org/officeDocument/2006/relationships/hyperlink" Target="http://www.grupocva.com/detalle_articulo/articulo.php?fProdId=9595490" TargetMode="External"/><Relationship Id="rId3492" Type="http://schemas.openxmlformats.org/officeDocument/2006/relationships/hyperlink" Target="http://www.grupocva.com/detalle_articulo/articulo.php?fProdId=9573341" TargetMode="External"/><Relationship Id="rId4129" Type="http://schemas.openxmlformats.org/officeDocument/2006/relationships/hyperlink" Target="http://www.grupocva.com/detalle_articulo/articulo.php?fProdId=9567689" TargetMode="External"/><Relationship Id="rId4336" Type="http://schemas.openxmlformats.org/officeDocument/2006/relationships/hyperlink" Target="http://www.grupocva.com/detalle_articulo/articulo.php?fProdId=9468719" TargetMode="External"/><Relationship Id="rId4543" Type="http://schemas.openxmlformats.org/officeDocument/2006/relationships/hyperlink" Target="http://www.grupocva.com/detalle_articulo/articulo.php?fProdId=2348691" TargetMode="External"/><Relationship Id="rId4750" Type="http://schemas.openxmlformats.org/officeDocument/2006/relationships/hyperlink" Target="http://www.grupocva.com/detalle_articulo/articulo.php?fProdId=9519037" TargetMode="External"/><Relationship Id="rId2094" Type="http://schemas.openxmlformats.org/officeDocument/2006/relationships/hyperlink" Target="http://www.grupocva.com/detalle_articulo/articulo.php?fProdId=5903" TargetMode="External"/><Relationship Id="rId3145" Type="http://schemas.openxmlformats.org/officeDocument/2006/relationships/hyperlink" Target="http://www.grupocva.com/detalle_articulo/articulo.php?fProdId=5462690" TargetMode="External"/><Relationship Id="rId3352" Type="http://schemas.openxmlformats.org/officeDocument/2006/relationships/hyperlink" Target="http://www.grupocva.com/detalle_articulo/articulo.php?fProdId=9552037" TargetMode="External"/><Relationship Id="rId4403" Type="http://schemas.openxmlformats.org/officeDocument/2006/relationships/hyperlink" Target="http://www.grupocva.com/detalle_articulo/articulo.php?fProdId=9536138" TargetMode="External"/><Relationship Id="rId4610" Type="http://schemas.openxmlformats.org/officeDocument/2006/relationships/hyperlink" Target="http://www.grupocva.com/detalle_articulo/articulo.php?fProdId=5833689" TargetMode="External"/><Relationship Id="rId273" Type="http://schemas.openxmlformats.org/officeDocument/2006/relationships/hyperlink" Target="http://www.grupocva.com/detalle_articulo/articulo.php?fProdId=9474670" TargetMode="External"/><Relationship Id="rId480" Type="http://schemas.openxmlformats.org/officeDocument/2006/relationships/hyperlink" Target="http://www.grupocva.com/detalle_articulo/articulo.php?fProdId=9588738" TargetMode="External"/><Relationship Id="rId2161" Type="http://schemas.openxmlformats.org/officeDocument/2006/relationships/hyperlink" Target="http://www.grupocva.com/detalle_articulo/articulo.php?fProdId=25107" TargetMode="External"/><Relationship Id="rId3005" Type="http://schemas.openxmlformats.org/officeDocument/2006/relationships/hyperlink" Target="http://www.grupocva.com/detalle_articulo/articulo.php?fProdId=9535486" TargetMode="External"/><Relationship Id="rId3212" Type="http://schemas.openxmlformats.org/officeDocument/2006/relationships/hyperlink" Target="http://www.grupocva.com/detalle_articulo/articulo.php?fProdId=9465318" TargetMode="External"/><Relationship Id="rId133" Type="http://schemas.openxmlformats.org/officeDocument/2006/relationships/hyperlink" Target="http://www.grupocva.com/detalle_articulo/articulo.php?fProdId=4755686" TargetMode="External"/><Relationship Id="rId340" Type="http://schemas.openxmlformats.org/officeDocument/2006/relationships/hyperlink" Target="http://www.grupocva.com/detalle_articulo/articulo.php?fProdId=9523291" TargetMode="External"/><Relationship Id="rId2021" Type="http://schemas.openxmlformats.org/officeDocument/2006/relationships/hyperlink" Target="http://www.grupocva.com/detalle_articulo/articulo.php?fProdId=1816" TargetMode="External"/><Relationship Id="rId5177" Type="http://schemas.openxmlformats.org/officeDocument/2006/relationships/hyperlink" Target="http://www.grupocva.com/detalle_articulo/articulo.php?fProdId=9591095" TargetMode="External"/><Relationship Id="rId5384" Type="http://schemas.openxmlformats.org/officeDocument/2006/relationships/hyperlink" Target="http://www.grupocva.com/detalle_articulo/articulo.php?fProdId=9501637" TargetMode="External"/><Relationship Id="rId200" Type="http://schemas.openxmlformats.org/officeDocument/2006/relationships/hyperlink" Target="http://www.grupocva.com/detalle_articulo/articulo.php?fProdId=9427923" TargetMode="External"/><Relationship Id="rId2978" Type="http://schemas.openxmlformats.org/officeDocument/2006/relationships/hyperlink" Target="http://www.grupocva.com/detalle_articulo/articulo.php?fProdId=9488686" TargetMode="External"/><Relationship Id="rId4193" Type="http://schemas.openxmlformats.org/officeDocument/2006/relationships/hyperlink" Target="http://www.grupocva.com/detalle_articulo/articulo.php?fProdId=4109689" TargetMode="External"/><Relationship Id="rId5037" Type="http://schemas.openxmlformats.org/officeDocument/2006/relationships/hyperlink" Target="http://www.grupocva.com/detalle_articulo/articulo.php?fProdId=9503937" TargetMode="External"/><Relationship Id="rId5591" Type="http://schemas.openxmlformats.org/officeDocument/2006/relationships/hyperlink" Target="http://www.grupocva.com/detalle_articulo/articulo.php?fProdId=4361688" TargetMode="External"/><Relationship Id="rId1787" Type="http://schemas.openxmlformats.org/officeDocument/2006/relationships/hyperlink" Target="http://www.grupocva.com/detalle_articulo/articulo.php?fProdId=9489534" TargetMode="External"/><Relationship Id="rId1994" Type="http://schemas.openxmlformats.org/officeDocument/2006/relationships/hyperlink" Target="http://www.grupocva.com/detalle_articulo/articulo.php?fProdId=9606390" TargetMode="External"/><Relationship Id="rId2838" Type="http://schemas.openxmlformats.org/officeDocument/2006/relationships/hyperlink" Target="http://www.grupocva.com/detalle_articulo/articulo.php?fProdId=9494040" TargetMode="External"/><Relationship Id="rId5244" Type="http://schemas.openxmlformats.org/officeDocument/2006/relationships/hyperlink" Target="http://www.grupocva.com/detalle_articulo/articulo.php?fProdId=9588438" TargetMode="External"/><Relationship Id="rId5451" Type="http://schemas.openxmlformats.org/officeDocument/2006/relationships/hyperlink" Target="http://www.grupocva.com/detalle_articulo/articulo.php?fProdId=1038686" TargetMode="External"/><Relationship Id="rId79" Type="http://schemas.openxmlformats.org/officeDocument/2006/relationships/hyperlink" Target="http://www.grupocva.com/detalle_articulo/articulo.php?fProdId=2640685" TargetMode="External"/><Relationship Id="rId1647" Type="http://schemas.openxmlformats.org/officeDocument/2006/relationships/hyperlink" Target="http://www.grupocva.com/detalle_articulo/articulo.php?fProdId=9421667" TargetMode="External"/><Relationship Id="rId1854" Type="http://schemas.openxmlformats.org/officeDocument/2006/relationships/hyperlink" Target="http://www.grupocva.com/detalle_articulo/articulo.php?fProdId=9532887" TargetMode="External"/><Relationship Id="rId2905" Type="http://schemas.openxmlformats.org/officeDocument/2006/relationships/hyperlink" Target="http://www.grupocva.com/detalle_articulo/articulo.php?fProdId=1877694" TargetMode="External"/><Relationship Id="rId4053" Type="http://schemas.openxmlformats.org/officeDocument/2006/relationships/hyperlink" Target="http://www.grupocva.com/detalle_articulo/articulo.php?fProdId=9586838" TargetMode="External"/><Relationship Id="rId4260" Type="http://schemas.openxmlformats.org/officeDocument/2006/relationships/hyperlink" Target="http://www.grupocva.com/detalle_articulo/articulo.php?fProdId=5792686" TargetMode="External"/><Relationship Id="rId5104" Type="http://schemas.openxmlformats.org/officeDocument/2006/relationships/hyperlink" Target="http://www.grupocva.com/detalle_articulo/articulo.php?fProdId=9560537" TargetMode="External"/><Relationship Id="rId5311" Type="http://schemas.openxmlformats.org/officeDocument/2006/relationships/hyperlink" Target="http://www.grupocva.com/detalle_articulo/articulo.php?fProdId=9544238" TargetMode="External"/><Relationship Id="rId1507" Type="http://schemas.openxmlformats.org/officeDocument/2006/relationships/hyperlink" Target="http://www.grupocva.com/detalle_articulo/articulo.php?fProdId=4176686" TargetMode="External"/><Relationship Id="rId1714" Type="http://schemas.openxmlformats.org/officeDocument/2006/relationships/hyperlink" Target="http://www.grupocva.com/detalle_articulo/articulo.php?fProdId=9451722" TargetMode="External"/><Relationship Id="rId4120" Type="http://schemas.openxmlformats.org/officeDocument/2006/relationships/hyperlink" Target="http://www.grupocva.com/detalle_articulo/articulo.php?fProdId=9522037" TargetMode="External"/><Relationship Id="rId1921" Type="http://schemas.openxmlformats.org/officeDocument/2006/relationships/hyperlink" Target="http://www.grupocva.com/detalle_articulo/articulo.php?fProdId=9571138" TargetMode="External"/><Relationship Id="rId3679" Type="http://schemas.openxmlformats.org/officeDocument/2006/relationships/hyperlink" Target="http://www.grupocva.com/detalle_articulo/articulo.php?fProdId=9577239" TargetMode="External"/><Relationship Id="rId2488" Type="http://schemas.openxmlformats.org/officeDocument/2006/relationships/hyperlink" Target="http://www.grupocva.com/detalle_articulo/articulo.php?fProdId=9606088" TargetMode="External"/><Relationship Id="rId3886" Type="http://schemas.openxmlformats.org/officeDocument/2006/relationships/hyperlink" Target="http://www.grupocva.com/detalle_articulo/articulo.php?fProdId=2911685" TargetMode="External"/><Relationship Id="rId4937" Type="http://schemas.openxmlformats.org/officeDocument/2006/relationships/hyperlink" Target="http://www.grupocva.com/detalle_articulo/articulo.php?fProdId=9451168" TargetMode="External"/><Relationship Id="rId1297" Type="http://schemas.openxmlformats.org/officeDocument/2006/relationships/hyperlink" Target="http://www.grupocva.com/detalle_articulo/articulo.php?fProdId=9568588" TargetMode="External"/><Relationship Id="rId2695" Type="http://schemas.openxmlformats.org/officeDocument/2006/relationships/hyperlink" Target="http://www.grupocva.com/detalle_articulo/articulo.php?fProdId=1190" TargetMode="External"/><Relationship Id="rId3539" Type="http://schemas.openxmlformats.org/officeDocument/2006/relationships/hyperlink" Target="http://www.grupocva.com/detalle_articulo/articulo.php?fProdId=9490087" TargetMode="External"/><Relationship Id="rId3746" Type="http://schemas.openxmlformats.org/officeDocument/2006/relationships/hyperlink" Target="http://www.grupocva.com/detalle_articulo/articulo.php?fProdId=9524387" TargetMode="External"/><Relationship Id="rId3953" Type="http://schemas.openxmlformats.org/officeDocument/2006/relationships/hyperlink" Target="http://www.grupocva.com/detalle_articulo/articulo.php?fProdId=9586190" TargetMode="External"/><Relationship Id="rId667" Type="http://schemas.openxmlformats.org/officeDocument/2006/relationships/hyperlink" Target="http://www.grupocva.com/detalle_articulo/articulo.php?fProdId=9591091" TargetMode="External"/><Relationship Id="rId874" Type="http://schemas.openxmlformats.org/officeDocument/2006/relationships/hyperlink" Target="http://www.grupocva.com/detalle_articulo/articulo.php?fProdId=9488634" TargetMode="External"/><Relationship Id="rId2348" Type="http://schemas.openxmlformats.org/officeDocument/2006/relationships/hyperlink" Target="http://www.grupocva.com/detalle_articulo/articulo.php?fProdId=9478823" TargetMode="External"/><Relationship Id="rId2555" Type="http://schemas.openxmlformats.org/officeDocument/2006/relationships/hyperlink" Target="http://www.grupocva.com/detalle_articulo/articulo.php?fProdId=24286" TargetMode="External"/><Relationship Id="rId2762" Type="http://schemas.openxmlformats.org/officeDocument/2006/relationships/hyperlink" Target="http://www.grupocva.com/detalle_articulo/articulo.php?fProdId=9577838" TargetMode="External"/><Relationship Id="rId3606" Type="http://schemas.openxmlformats.org/officeDocument/2006/relationships/hyperlink" Target="http://www.grupocva.com/detalle_articulo/articulo.php?fProdId=5868702" TargetMode="External"/><Relationship Id="rId3813" Type="http://schemas.openxmlformats.org/officeDocument/2006/relationships/hyperlink" Target="http://www.grupocva.com/detalle_articulo/articulo.php?fProdId=9591639" TargetMode="External"/><Relationship Id="rId527" Type="http://schemas.openxmlformats.org/officeDocument/2006/relationships/hyperlink" Target="http://www.grupocva.com/detalle_articulo/articulo.php?fProdId=1844692" TargetMode="External"/><Relationship Id="rId734" Type="http://schemas.openxmlformats.org/officeDocument/2006/relationships/hyperlink" Target="http://www.grupocva.com/detalle_articulo/articulo.php?fProdId=9533588" TargetMode="External"/><Relationship Id="rId941" Type="http://schemas.openxmlformats.org/officeDocument/2006/relationships/hyperlink" Target="http://www.grupocva.com/detalle_articulo/articulo.php?fProdId=4771692" TargetMode="External"/><Relationship Id="rId1157" Type="http://schemas.openxmlformats.org/officeDocument/2006/relationships/hyperlink" Target="http://www.grupocva.com/detalle_articulo/articulo.php?fProdId=9508741" TargetMode="External"/><Relationship Id="rId1364" Type="http://schemas.openxmlformats.org/officeDocument/2006/relationships/hyperlink" Target="http://www.grupocva.com/detalle_articulo/articulo.php?fProdId=1487689" TargetMode="External"/><Relationship Id="rId1571" Type="http://schemas.openxmlformats.org/officeDocument/2006/relationships/hyperlink" Target="http://www.grupocva.com/detalle_articulo/articulo.php?fProdId=5013687" TargetMode="External"/><Relationship Id="rId2208" Type="http://schemas.openxmlformats.org/officeDocument/2006/relationships/hyperlink" Target="http://www.grupocva.com/detalle_articulo/articulo.php?fProdId=562685" TargetMode="External"/><Relationship Id="rId2415" Type="http://schemas.openxmlformats.org/officeDocument/2006/relationships/hyperlink" Target="http://www.grupocva.com/detalle_articulo/articulo.php?fProdId=9560390" TargetMode="External"/><Relationship Id="rId2622" Type="http://schemas.openxmlformats.org/officeDocument/2006/relationships/hyperlink" Target="http://www.grupocva.com/detalle_articulo/articulo.php?fProdId=3740687" TargetMode="External"/><Relationship Id="rId70" Type="http://schemas.openxmlformats.org/officeDocument/2006/relationships/hyperlink" Target="http://www.grupocva.com/detalle_articulo/articulo.php?fProdId=2539685" TargetMode="External"/><Relationship Id="rId801" Type="http://schemas.openxmlformats.org/officeDocument/2006/relationships/hyperlink" Target="http://www.grupocva.com/detalle_articulo/articulo.php?fProdId=4533688" TargetMode="External"/><Relationship Id="rId1017" Type="http://schemas.openxmlformats.org/officeDocument/2006/relationships/hyperlink" Target="http://www.grupocva.com/detalle_articulo/articulo.php?fProdId=1804688" TargetMode="External"/><Relationship Id="rId1224" Type="http://schemas.openxmlformats.org/officeDocument/2006/relationships/hyperlink" Target="http://www.grupocva.com/detalle_articulo/articulo.php?fProdId=9477727" TargetMode="External"/><Relationship Id="rId1431" Type="http://schemas.openxmlformats.org/officeDocument/2006/relationships/hyperlink" Target="http://www.grupocva.com/detalle_articulo/articulo.php?fProdId=2788691" TargetMode="External"/><Relationship Id="rId4587" Type="http://schemas.openxmlformats.org/officeDocument/2006/relationships/hyperlink" Target="http://www.grupocva.com/detalle_articulo/articulo.php?fProdId=3386686" TargetMode="External"/><Relationship Id="rId4794" Type="http://schemas.openxmlformats.org/officeDocument/2006/relationships/hyperlink" Target="http://www.grupocva.com/detalle_articulo/articulo.php?fProdId=9589540" TargetMode="External"/><Relationship Id="rId5638" Type="http://schemas.openxmlformats.org/officeDocument/2006/relationships/hyperlink" Target="http://www.grupocva.com/detalle_articulo/articulo.php?fProdId=9479468" TargetMode="External"/><Relationship Id="rId3189" Type="http://schemas.openxmlformats.org/officeDocument/2006/relationships/hyperlink" Target="http://www.grupocva.com/detalle_articulo/articulo.php?fProdId=9431078" TargetMode="External"/><Relationship Id="rId3396" Type="http://schemas.openxmlformats.org/officeDocument/2006/relationships/hyperlink" Target="http://www.grupocva.com/detalle_articulo/articulo.php?fProdId=9606139" TargetMode="External"/><Relationship Id="rId4447" Type="http://schemas.openxmlformats.org/officeDocument/2006/relationships/hyperlink" Target="http://www.grupocva.com/detalle_articulo/articulo.php?fProdId=9576788" TargetMode="External"/><Relationship Id="rId4654" Type="http://schemas.openxmlformats.org/officeDocument/2006/relationships/hyperlink" Target="http://www.grupocva.com/detalle_articulo/articulo.php?fProdId=9600738" TargetMode="External"/><Relationship Id="rId3049" Type="http://schemas.openxmlformats.org/officeDocument/2006/relationships/hyperlink" Target="http://www.grupocva.com/detalle_articulo/articulo.php?fProdId=1009685" TargetMode="External"/><Relationship Id="rId3256" Type="http://schemas.openxmlformats.org/officeDocument/2006/relationships/hyperlink" Target="http://www.grupocva.com/detalle_articulo/articulo.php?fProdId=9513386" TargetMode="External"/><Relationship Id="rId3463" Type="http://schemas.openxmlformats.org/officeDocument/2006/relationships/hyperlink" Target="http://www.grupocva.com/detalle_articulo/articulo.php?fProdId=9490785" TargetMode="External"/><Relationship Id="rId4307" Type="http://schemas.openxmlformats.org/officeDocument/2006/relationships/hyperlink" Target="http://www.grupocva.com/detalle_articulo/articulo.php?fProdId=9432117" TargetMode="External"/><Relationship Id="rId4861" Type="http://schemas.openxmlformats.org/officeDocument/2006/relationships/hyperlink" Target="http://www.grupocva.com/detalle_articulo/articulo.php?fProdId=6141686" TargetMode="External"/><Relationship Id="rId5705" Type="http://schemas.openxmlformats.org/officeDocument/2006/relationships/hyperlink" Target="http://www.grupocva.com/detalle_articulo/articulo.php?fProdId=9582988" TargetMode="External"/><Relationship Id="rId177" Type="http://schemas.openxmlformats.org/officeDocument/2006/relationships/hyperlink" Target="http://www.grupocva.com/detalle_articulo/articulo.php?fProdId=6000733" TargetMode="External"/><Relationship Id="rId384" Type="http://schemas.openxmlformats.org/officeDocument/2006/relationships/hyperlink" Target="http://www.grupocva.com/detalle_articulo/articulo.php?fProdId=9543145" TargetMode="External"/><Relationship Id="rId591" Type="http://schemas.openxmlformats.org/officeDocument/2006/relationships/hyperlink" Target="http://www.grupocva.com/detalle_articulo/articulo.php?fProdId=9537486" TargetMode="External"/><Relationship Id="rId2065" Type="http://schemas.openxmlformats.org/officeDocument/2006/relationships/hyperlink" Target="http://www.grupocva.com/detalle_articulo/articulo.php?fProdId=762" TargetMode="External"/><Relationship Id="rId2272" Type="http://schemas.openxmlformats.org/officeDocument/2006/relationships/hyperlink" Target="http://www.grupocva.com/detalle_articulo/articulo.php?fProdId=5956685" TargetMode="External"/><Relationship Id="rId3116" Type="http://schemas.openxmlformats.org/officeDocument/2006/relationships/hyperlink" Target="http://www.grupocva.com/detalle_articulo/articulo.php?fProdId=3284695" TargetMode="External"/><Relationship Id="rId3670" Type="http://schemas.openxmlformats.org/officeDocument/2006/relationships/hyperlink" Target="http://www.grupocva.com/detalle_articulo/articulo.php?fProdId=9559490" TargetMode="External"/><Relationship Id="rId4514" Type="http://schemas.openxmlformats.org/officeDocument/2006/relationships/hyperlink" Target="http://www.grupocva.com/detalle_articulo/articulo.php?fProdId=4008" TargetMode="External"/><Relationship Id="rId4721" Type="http://schemas.openxmlformats.org/officeDocument/2006/relationships/hyperlink" Target="http://www.grupocva.com/detalle_articulo/articulo.php?fProdId=5004685" TargetMode="External"/><Relationship Id="rId244" Type="http://schemas.openxmlformats.org/officeDocument/2006/relationships/hyperlink" Target="http://www.grupocva.com/detalle_articulo/articulo.php?fProdId=9448619" TargetMode="External"/><Relationship Id="rId1081" Type="http://schemas.openxmlformats.org/officeDocument/2006/relationships/hyperlink" Target="http://www.grupocva.com/detalle_articulo/articulo.php?fProdId=4563696" TargetMode="External"/><Relationship Id="rId3323" Type="http://schemas.openxmlformats.org/officeDocument/2006/relationships/hyperlink" Target="http://www.grupocva.com/detalle_articulo/articulo.php?fProdId=9485336" TargetMode="External"/><Relationship Id="rId3530" Type="http://schemas.openxmlformats.org/officeDocument/2006/relationships/hyperlink" Target="http://www.grupocva.com/detalle_articulo/articulo.php?fProdId=9477867" TargetMode="External"/><Relationship Id="rId451" Type="http://schemas.openxmlformats.org/officeDocument/2006/relationships/hyperlink" Target="http://www.grupocva.com/detalle_articulo/articulo.php?fProdId=9577243" TargetMode="External"/><Relationship Id="rId2132" Type="http://schemas.openxmlformats.org/officeDocument/2006/relationships/hyperlink" Target="http://www.grupocva.com/detalle_articulo/articulo.php?fProdId=21644" TargetMode="External"/><Relationship Id="rId5288" Type="http://schemas.openxmlformats.org/officeDocument/2006/relationships/hyperlink" Target="http://www.grupocva.com/detalle_articulo/articulo.php?fProdId=9452167" TargetMode="External"/><Relationship Id="rId5495" Type="http://schemas.openxmlformats.org/officeDocument/2006/relationships/hyperlink" Target="http://www.grupocva.com/detalle_articulo/articulo.php?fProdId=5792722" TargetMode="External"/><Relationship Id="rId104" Type="http://schemas.openxmlformats.org/officeDocument/2006/relationships/hyperlink" Target="http://www.grupocva.com/detalle_articulo/articulo.php?fProdId=3491685" TargetMode="External"/><Relationship Id="rId311" Type="http://schemas.openxmlformats.org/officeDocument/2006/relationships/hyperlink" Target="http://www.grupocva.com/detalle_articulo/articulo.php?fProdId=9495087" TargetMode="External"/><Relationship Id="rId1898" Type="http://schemas.openxmlformats.org/officeDocument/2006/relationships/hyperlink" Target="http://www.grupocva.com/detalle_articulo/articulo.php?fProdId=9559836" TargetMode="External"/><Relationship Id="rId2949" Type="http://schemas.openxmlformats.org/officeDocument/2006/relationships/hyperlink" Target="http://www.grupocva.com/detalle_articulo/articulo.php?fProdId=9425919" TargetMode="External"/><Relationship Id="rId4097" Type="http://schemas.openxmlformats.org/officeDocument/2006/relationships/hyperlink" Target="http://www.grupocva.com/detalle_articulo/articulo.php?fProdId=9467070" TargetMode="External"/><Relationship Id="rId5148" Type="http://schemas.openxmlformats.org/officeDocument/2006/relationships/hyperlink" Target="http://www.grupocva.com/detalle_articulo/articulo.php?fProdId=9576890" TargetMode="External"/><Relationship Id="rId5355" Type="http://schemas.openxmlformats.org/officeDocument/2006/relationships/hyperlink" Target="http://www.grupocva.com/detalle_articulo/articulo.php?fProdId=5753685" TargetMode="External"/><Relationship Id="rId5562" Type="http://schemas.openxmlformats.org/officeDocument/2006/relationships/hyperlink" Target="http://www.grupocva.com/detalle_articulo/articulo.php?fProdId=9558887" TargetMode="External"/><Relationship Id="rId1758" Type="http://schemas.openxmlformats.org/officeDocument/2006/relationships/hyperlink" Target="http://www.grupocva.com/detalle_articulo/articulo.php?fProdId=9477925" TargetMode="External"/><Relationship Id="rId2809" Type="http://schemas.openxmlformats.org/officeDocument/2006/relationships/hyperlink" Target="http://www.grupocva.com/detalle_articulo/articulo.php?fProdId=4572688" TargetMode="External"/><Relationship Id="rId4164" Type="http://schemas.openxmlformats.org/officeDocument/2006/relationships/hyperlink" Target="http://www.grupocva.com/detalle_articulo/articulo.php?fProdId=9482667" TargetMode="External"/><Relationship Id="rId4371" Type="http://schemas.openxmlformats.org/officeDocument/2006/relationships/hyperlink" Target="http://www.grupocva.com/detalle_articulo/articulo.php?fProdId=9506639" TargetMode="External"/><Relationship Id="rId5008" Type="http://schemas.openxmlformats.org/officeDocument/2006/relationships/hyperlink" Target="http://www.grupocva.com/detalle_articulo/articulo.php?fProdId=9486442" TargetMode="External"/><Relationship Id="rId5215" Type="http://schemas.openxmlformats.org/officeDocument/2006/relationships/hyperlink" Target="http://www.grupocva.com/detalle_articulo/articulo.php?fProdId=9604788" TargetMode="External"/><Relationship Id="rId5422" Type="http://schemas.openxmlformats.org/officeDocument/2006/relationships/hyperlink" Target="http://www.grupocva.com/detalle_articulo/articulo.php?fProdId=4828696" TargetMode="External"/><Relationship Id="rId1965" Type="http://schemas.openxmlformats.org/officeDocument/2006/relationships/hyperlink" Target="http://www.grupocva.com/detalle_articulo/articulo.php?fProdId=9595190" TargetMode="External"/><Relationship Id="rId3180" Type="http://schemas.openxmlformats.org/officeDocument/2006/relationships/hyperlink" Target="http://www.grupocva.com/detalle_articulo/articulo.php?fProdId=6060687" TargetMode="External"/><Relationship Id="rId4024" Type="http://schemas.openxmlformats.org/officeDocument/2006/relationships/hyperlink" Target="http://www.grupocva.com/detalle_articulo/articulo.php?fProdId=9559441" TargetMode="External"/><Relationship Id="rId4231" Type="http://schemas.openxmlformats.org/officeDocument/2006/relationships/hyperlink" Target="http://www.grupocva.com/detalle_articulo/articulo.php?fProdId=5142688" TargetMode="External"/><Relationship Id="rId1618" Type="http://schemas.openxmlformats.org/officeDocument/2006/relationships/hyperlink" Target="http://www.grupocva.com/detalle_articulo/articulo.php?fProdId=5731688" TargetMode="External"/><Relationship Id="rId1825" Type="http://schemas.openxmlformats.org/officeDocument/2006/relationships/hyperlink" Target="http://www.grupocva.com/detalle_articulo/articulo.php?fProdId=9517086" TargetMode="External"/><Relationship Id="rId3040" Type="http://schemas.openxmlformats.org/officeDocument/2006/relationships/hyperlink" Target="http://www.grupocva.com/detalle_articulo/articulo.php?fProdId=6125" TargetMode="External"/><Relationship Id="rId3997" Type="http://schemas.openxmlformats.org/officeDocument/2006/relationships/hyperlink" Target="http://www.grupocva.com/detalle_articulo/articulo.php?fProdId=9516287" TargetMode="External"/><Relationship Id="rId2599" Type="http://schemas.openxmlformats.org/officeDocument/2006/relationships/hyperlink" Target="http://www.grupocva.com/detalle_articulo/articulo.php?fProdId=1997685" TargetMode="External"/><Relationship Id="rId3857" Type="http://schemas.openxmlformats.org/officeDocument/2006/relationships/hyperlink" Target="http://www.grupocva.com/detalle_articulo/articulo.php?fProdId=9591640" TargetMode="External"/><Relationship Id="rId4908" Type="http://schemas.openxmlformats.org/officeDocument/2006/relationships/hyperlink" Target="http://www.grupocva.com/detalle_articulo/articulo.php?fProdId=9428570" TargetMode="External"/><Relationship Id="rId778" Type="http://schemas.openxmlformats.org/officeDocument/2006/relationships/hyperlink" Target="http://www.grupocva.com/detalle_articulo/articulo.php?fProdId=9592938" TargetMode="External"/><Relationship Id="rId985" Type="http://schemas.openxmlformats.org/officeDocument/2006/relationships/hyperlink" Target="http://www.grupocva.com/detalle_articulo/articulo.php?fProdId=1116695" TargetMode="External"/><Relationship Id="rId2459" Type="http://schemas.openxmlformats.org/officeDocument/2006/relationships/hyperlink" Target="http://www.grupocva.com/detalle_articulo/articulo.php?fProdId=1789687" TargetMode="External"/><Relationship Id="rId2666" Type="http://schemas.openxmlformats.org/officeDocument/2006/relationships/hyperlink" Target="http://www.grupocva.com/detalle_articulo/articulo.php?fProdId=5477685" TargetMode="External"/><Relationship Id="rId2873" Type="http://schemas.openxmlformats.org/officeDocument/2006/relationships/hyperlink" Target="http://www.grupocva.com/detalle_articulo/articulo.php?fProdId=9505336" TargetMode="External"/><Relationship Id="rId3717" Type="http://schemas.openxmlformats.org/officeDocument/2006/relationships/hyperlink" Target="http://www.grupocva.com/detalle_articulo/articulo.php?fProdId=9594088" TargetMode="External"/><Relationship Id="rId3924" Type="http://schemas.openxmlformats.org/officeDocument/2006/relationships/hyperlink" Target="http://www.grupocva.com/detalle_articulo/articulo.php?fProdId=9511686" TargetMode="External"/><Relationship Id="rId5072" Type="http://schemas.openxmlformats.org/officeDocument/2006/relationships/hyperlink" Target="http://www.grupocva.com/detalle_articulo/articulo.php?fProdId=9547341" TargetMode="External"/><Relationship Id="rId638" Type="http://schemas.openxmlformats.org/officeDocument/2006/relationships/hyperlink" Target="http://www.grupocva.com/detalle_articulo/articulo.php?fProdId=9568138" TargetMode="External"/><Relationship Id="rId845" Type="http://schemas.openxmlformats.org/officeDocument/2006/relationships/hyperlink" Target="http://www.grupocva.com/detalle_articulo/articulo.php?fProdId=9479570" TargetMode="External"/><Relationship Id="rId1268" Type="http://schemas.openxmlformats.org/officeDocument/2006/relationships/hyperlink" Target="http://www.grupocva.com/detalle_articulo/articulo.php?fProdId=9437717" TargetMode="External"/><Relationship Id="rId1475" Type="http://schemas.openxmlformats.org/officeDocument/2006/relationships/hyperlink" Target="http://www.grupocva.com/detalle_articulo/articulo.php?fProdId=3741687" TargetMode="External"/><Relationship Id="rId1682" Type="http://schemas.openxmlformats.org/officeDocument/2006/relationships/hyperlink" Target="http://www.grupocva.com/detalle_articulo/articulo.php?fProdId=9435867" TargetMode="External"/><Relationship Id="rId2319" Type="http://schemas.openxmlformats.org/officeDocument/2006/relationships/hyperlink" Target="http://www.grupocva.com/detalle_articulo/articulo.php?fProdId=9477677" TargetMode="External"/><Relationship Id="rId2526" Type="http://schemas.openxmlformats.org/officeDocument/2006/relationships/hyperlink" Target="http://www.grupocva.com/detalle_articulo/articulo.php?fProdId=2739" TargetMode="External"/><Relationship Id="rId2733" Type="http://schemas.openxmlformats.org/officeDocument/2006/relationships/hyperlink" Target="http://www.grupocva.com/detalle_articulo/articulo.php?fProdId=9500539" TargetMode="External"/><Relationship Id="rId705" Type="http://schemas.openxmlformats.org/officeDocument/2006/relationships/hyperlink" Target="http://www.grupocva.com/detalle_articulo/articulo.php?fProdId=9591093" TargetMode="External"/><Relationship Id="rId1128" Type="http://schemas.openxmlformats.org/officeDocument/2006/relationships/hyperlink" Target="http://www.grupocva.com/detalle_articulo/articulo.php?fProdId=9433632" TargetMode="External"/><Relationship Id="rId1335" Type="http://schemas.openxmlformats.org/officeDocument/2006/relationships/hyperlink" Target="http://www.grupocva.com/detalle_articulo/articulo.php?fProdId=1038685" TargetMode="External"/><Relationship Id="rId1542" Type="http://schemas.openxmlformats.org/officeDocument/2006/relationships/hyperlink" Target="http://www.grupocva.com/detalle_articulo/articulo.php?fProdId=4739685" TargetMode="External"/><Relationship Id="rId2940" Type="http://schemas.openxmlformats.org/officeDocument/2006/relationships/hyperlink" Target="http://www.grupocva.com/detalle_articulo/articulo.php?fProdId=5868686" TargetMode="External"/><Relationship Id="rId4698" Type="http://schemas.openxmlformats.org/officeDocument/2006/relationships/hyperlink" Target="http://www.grupocva.com/detalle_articulo/articulo.php?fProdId=2466" TargetMode="External"/><Relationship Id="rId912" Type="http://schemas.openxmlformats.org/officeDocument/2006/relationships/hyperlink" Target="http://www.grupocva.com/detalle_articulo/articulo.php?fProdId=9560586" TargetMode="External"/><Relationship Id="rId2800" Type="http://schemas.openxmlformats.org/officeDocument/2006/relationships/hyperlink" Target="http://www.grupocva.com/detalle_articulo/articulo.php?fProdId=1749686" TargetMode="External"/><Relationship Id="rId41" Type="http://schemas.openxmlformats.org/officeDocument/2006/relationships/hyperlink" Target="http://www.grupocva.com/detalle_articulo/articulo.php?fProdId=1896685" TargetMode="External"/><Relationship Id="rId1402" Type="http://schemas.openxmlformats.org/officeDocument/2006/relationships/hyperlink" Target="http://www.grupocva.com/detalle_articulo/articulo.php?fProdId=2200685" TargetMode="External"/><Relationship Id="rId4558" Type="http://schemas.openxmlformats.org/officeDocument/2006/relationships/hyperlink" Target="http://www.grupocva.com/detalle_articulo/articulo.php?fProdId=2366686" TargetMode="External"/><Relationship Id="rId4765" Type="http://schemas.openxmlformats.org/officeDocument/2006/relationships/hyperlink" Target="http://www.grupocva.com/detalle_articulo/articulo.php?fProdId=9544687" TargetMode="External"/><Relationship Id="rId4972" Type="http://schemas.openxmlformats.org/officeDocument/2006/relationships/hyperlink" Target="http://www.grupocva.com/detalle_articulo/articulo.php?fProdId=9477836" TargetMode="External"/><Relationship Id="rId5609" Type="http://schemas.openxmlformats.org/officeDocument/2006/relationships/hyperlink" Target="http://www.grupocva.com/detalle_articulo/articulo.php?fProdId=9516186" TargetMode="External"/><Relationship Id="rId288" Type="http://schemas.openxmlformats.org/officeDocument/2006/relationships/hyperlink" Target="http://www.grupocva.com/detalle_articulo/articulo.php?fProdId=9478024" TargetMode="External"/><Relationship Id="rId3367" Type="http://schemas.openxmlformats.org/officeDocument/2006/relationships/hyperlink" Target="http://www.grupocva.com/detalle_articulo/articulo.php?fProdId=9569389" TargetMode="External"/><Relationship Id="rId3574" Type="http://schemas.openxmlformats.org/officeDocument/2006/relationships/hyperlink" Target="http://www.grupocva.com/detalle_articulo/articulo.php?fProdId=9534839" TargetMode="External"/><Relationship Id="rId3781" Type="http://schemas.openxmlformats.org/officeDocument/2006/relationships/hyperlink" Target="http://www.grupocva.com/detalle_articulo/articulo.php?fProdId=9505836" TargetMode="External"/><Relationship Id="rId4418" Type="http://schemas.openxmlformats.org/officeDocument/2006/relationships/hyperlink" Target="http://www.grupocva.com/detalle_articulo/articulo.php?fProdId=9560089" TargetMode="External"/><Relationship Id="rId4625" Type="http://schemas.openxmlformats.org/officeDocument/2006/relationships/hyperlink" Target="http://www.grupocva.com/detalle_articulo/articulo.php?fProdId=9503991" TargetMode="External"/><Relationship Id="rId4832" Type="http://schemas.openxmlformats.org/officeDocument/2006/relationships/hyperlink" Target="http://www.grupocva.com/detalle_articulo/articulo.php?fProdId=5789689" TargetMode="External"/><Relationship Id="rId495" Type="http://schemas.openxmlformats.org/officeDocument/2006/relationships/hyperlink" Target="http://www.grupocva.com/detalle_articulo/articulo.php?fProdId=9601239" TargetMode="External"/><Relationship Id="rId2176" Type="http://schemas.openxmlformats.org/officeDocument/2006/relationships/hyperlink" Target="http://www.grupocva.com/detalle_articulo/articulo.php?fProdId=103684" TargetMode="External"/><Relationship Id="rId2383" Type="http://schemas.openxmlformats.org/officeDocument/2006/relationships/hyperlink" Target="http://www.grupocva.com/detalle_articulo/articulo.php?fProdId=9528786" TargetMode="External"/><Relationship Id="rId2590" Type="http://schemas.openxmlformats.org/officeDocument/2006/relationships/hyperlink" Target="http://www.grupocva.com/detalle_articulo/articulo.php?fProdId=1723686" TargetMode="External"/><Relationship Id="rId3227" Type="http://schemas.openxmlformats.org/officeDocument/2006/relationships/hyperlink" Target="http://www.grupocva.com/detalle_articulo/articulo.php?fProdId=9486185" TargetMode="External"/><Relationship Id="rId3434" Type="http://schemas.openxmlformats.org/officeDocument/2006/relationships/hyperlink" Target="http://www.grupocva.com/detalle_articulo/articulo.php?fProdId=5936685" TargetMode="External"/><Relationship Id="rId3641" Type="http://schemas.openxmlformats.org/officeDocument/2006/relationships/hyperlink" Target="http://www.grupocva.com/detalle_articulo/articulo.php?fProdId=9520986" TargetMode="External"/><Relationship Id="rId148" Type="http://schemas.openxmlformats.org/officeDocument/2006/relationships/hyperlink" Target="http://www.grupocva.com/detalle_articulo/articulo.php?fProdId=5326686" TargetMode="External"/><Relationship Id="rId355" Type="http://schemas.openxmlformats.org/officeDocument/2006/relationships/hyperlink" Target="http://www.grupocva.com/detalle_articulo/articulo.php?fProdId=9531687" TargetMode="External"/><Relationship Id="rId562" Type="http://schemas.openxmlformats.org/officeDocument/2006/relationships/hyperlink" Target="http://www.grupocva.com/detalle_articulo/articulo.php?fProdId=9472518" TargetMode="External"/><Relationship Id="rId1192" Type="http://schemas.openxmlformats.org/officeDocument/2006/relationships/hyperlink" Target="http://www.grupocva.com/detalle_articulo/articulo.php?fProdId=9511986" TargetMode="External"/><Relationship Id="rId2036" Type="http://schemas.openxmlformats.org/officeDocument/2006/relationships/hyperlink" Target="http://www.grupocva.com/detalle_articulo/articulo.php?fProdId=1450" TargetMode="External"/><Relationship Id="rId2243" Type="http://schemas.openxmlformats.org/officeDocument/2006/relationships/hyperlink" Target="http://www.grupocva.com/detalle_articulo/articulo.php?fProdId=5074692" TargetMode="External"/><Relationship Id="rId2450" Type="http://schemas.openxmlformats.org/officeDocument/2006/relationships/hyperlink" Target="http://www.grupocva.com/detalle_articulo/articulo.php?fProdId=9595688" TargetMode="External"/><Relationship Id="rId3501" Type="http://schemas.openxmlformats.org/officeDocument/2006/relationships/hyperlink" Target="http://www.grupocva.com/detalle_articulo/articulo.php?fProdId=5435686" TargetMode="External"/><Relationship Id="rId5399" Type="http://schemas.openxmlformats.org/officeDocument/2006/relationships/hyperlink" Target="http://www.grupocva.com/detalle_articulo/articulo.php?fProdId=9554536" TargetMode="External"/><Relationship Id="rId215" Type="http://schemas.openxmlformats.org/officeDocument/2006/relationships/hyperlink" Target="http://www.grupocva.com/detalle_articulo/articulo.php?fProdId=9435967" TargetMode="External"/><Relationship Id="rId422" Type="http://schemas.openxmlformats.org/officeDocument/2006/relationships/hyperlink" Target="http://www.grupocva.com/detalle_articulo/articulo.php?fProdId=9565439" TargetMode="External"/><Relationship Id="rId1052" Type="http://schemas.openxmlformats.org/officeDocument/2006/relationships/hyperlink" Target="http://www.grupocva.com/detalle_articulo/articulo.php?fProdId=2402685" TargetMode="External"/><Relationship Id="rId2103" Type="http://schemas.openxmlformats.org/officeDocument/2006/relationships/hyperlink" Target="http://www.grupocva.com/detalle_articulo/articulo.php?fProdId=15685" TargetMode="External"/><Relationship Id="rId2310" Type="http://schemas.openxmlformats.org/officeDocument/2006/relationships/hyperlink" Target="http://www.grupocva.com/detalle_articulo/articulo.php?fProdId=9475825" TargetMode="External"/><Relationship Id="rId5259" Type="http://schemas.openxmlformats.org/officeDocument/2006/relationships/hyperlink" Target="http://www.grupocva.com/detalle_articulo/articulo.php?fProdId=9601540" TargetMode="External"/><Relationship Id="rId5466" Type="http://schemas.openxmlformats.org/officeDocument/2006/relationships/hyperlink" Target="http://www.grupocva.com/detalle_articulo/articulo.php?fProdId=5884688" TargetMode="External"/><Relationship Id="rId5673" Type="http://schemas.openxmlformats.org/officeDocument/2006/relationships/hyperlink" Target="http://www.grupocva.com/detalle_articulo/articulo.php?fProdId=9543086" TargetMode="External"/><Relationship Id="rId4068" Type="http://schemas.openxmlformats.org/officeDocument/2006/relationships/hyperlink" Target="http://www.grupocva.com/detalle_articulo/articulo.php?fProdId=9595294" TargetMode="External"/><Relationship Id="rId4275" Type="http://schemas.openxmlformats.org/officeDocument/2006/relationships/hyperlink" Target="http://www.grupocva.com/detalle_articulo/articulo.php?fProdId=5836689" TargetMode="External"/><Relationship Id="rId4482" Type="http://schemas.openxmlformats.org/officeDocument/2006/relationships/hyperlink" Target="http://www.grupocva.com/detalle_articulo/articulo.php?fProdId=9590538" TargetMode="External"/><Relationship Id="rId5119" Type="http://schemas.openxmlformats.org/officeDocument/2006/relationships/hyperlink" Target="http://www.grupocva.com/detalle_articulo/articulo.php?fProdId=9562889" TargetMode="External"/><Relationship Id="rId5326" Type="http://schemas.openxmlformats.org/officeDocument/2006/relationships/hyperlink" Target="http://www.grupocva.com/detalle_articulo/articulo.php?fProdId=9594039" TargetMode="External"/><Relationship Id="rId1869" Type="http://schemas.openxmlformats.org/officeDocument/2006/relationships/hyperlink" Target="http://www.grupocva.com/detalle_articulo/articulo.php?fProdId=9538236" TargetMode="External"/><Relationship Id="rId3084" Type="http://schemas.openxmlformats.org/officeDocument/2006/relationships/hyperlink" Target="http://www.grupocva.com/detalle_articulo/articulo.php?fProdId=9488639" TargetMode="External"/><Relationship Id="rId3291" Type="http://schemas.openxmlformats.org/officeDocument/2006/relationships/hyperlink" Target="http://www.grupocva.com/detalle_articulo/articulo.php?fProdId=9596688" TargetMode="External"/><Relationship Id="rId4135" Type="http://schemas.openxmlformats.org/officeDocument/2006/relationships/hyperlink" Target="http://www.grupocva.com/detalle_articulo/articulo.php?fProdId=9585194" TargetMode="External"/><Relationship Id="rId5533" Type="http://schemas.openxmlformats.org/officeDocument/2006/relationships/hyperlink" Target="http://www.grupocva.com/detalle_articulo/articulo.php?fProdId=9484373" TargetMode="External"/><Relationship Id="rId1729" Type="http://schemas.openxmlformats.org/officeDocument/2006/relationships/hyperlink" Target="http://www.grupocva.com/detalle_articulo/articulo.php?fProdId=9457217" TargetMode="External"/><Relationship Id="rId1936" Type="http://schemas.openxmlformats.org/officeDocument/2006/relationships/hyperlink" Target="http://www.grupocva.com/detalle_articulo/articulo.php?fProdId=9584438" TargetMode="External"/><Relationship Id="rId4342" Type="http://schemas.openxmlformats.org/officeDocument/2006/relationships/hyperlink" Target="http://www.grupocva.com/detalle_articulo/articulo.php?fProdId=9476987" TargetMode="External"/><Relationship Id="rId5600" Type="http://schemas.openxmlformats.org/officeDocument/2006/relationships/hyperlink" Target="http://www.grupocva.com/detalle_articulo/articulo.php?fProdId=9476717" TargetMode="External"/><Relationship Id="rId3151" Type="http://schemas.openxmlformats.org/officeDocument/2006/relationships/hyperlink" Target="http://www.grupocva.com/detalle_articulo/articulo.php?fProdId=5542685" TargetMode="External"/><Relationship Id="rId4202" Type="http://schemas.openxmlformats.org/officeDocument/2006/relationships/hyperlink" Target="http://www.grupocva.com/detalle_articulo/articulo.php?fProdId=4408685" TargetMode="External"/><Relationship Id="rId3011" Type="http://schemas.openxmlformats.org/officeDocument/2006/relationships/hyperlink" Target="http://www.grupocva.com/detalle_articulo/articulo.php?fProdId=9554794" TargetMode="External"/><Relationship Id="rId3968" Type="http://schemas.openxmlformats.org/officeDocument/2006/relationships/hyperlink" Target="http://www.grupocva.com/detalle_articulo/articulo.php?fProdId=2140685" TargetMode="External"/><Relationship Id="rId5" Type="http://schemas.openxmlformats.org/officeDocument/2006/relationships/hyperlink" Target="http://www.grupocva.com/detalle_articulo/articulo.php?fProdId=86684" TargetMode="External"/><Relationship Id="rId889" Type="http://schemas.openxmlformats.org/officeDocument/2006/relationships/hyperlink" Target="http://www.grupocva.com/detalle_articulo/articulo.php?fProdId=9588491" TargetMode="External"/><Relationship Id="rId2777" Type="http://schemas.openxmlformats.org/officeDocument/2006/relationships/hyperlink" Target="http://www.grupocva.com/detalle_articulo/articulo.php?fProdId=9477117" TargetMode="External"/><Relationship Id="rId5183" Type="http://schemas.openxmlformats.org/officeDocument/2006/relationships/hyperlink" Target="http://www.grupocva.com/detalle_articulo/articulo.php?fProdId=9591938" TargetMode="External"/><Relationship Id="rId5390" Type="http://schemas.openxmlformats.org/officeDocument/2006/relationships/hyperlink" Target="http://www.grupocva.com/detalle_articulo/articulo.php?fProdId=9513639" TargetMode="External"/><Relationship Id="rId749" Type="http://schemas.openxmlformats.org/officeDocument/2006/relationships/hyperlink" Target="http://www.grupocva.com/detalle_articulo/articulo.php?fProdId=9547737" TargetMode="External"/><Relationship Id="rId1379" Type="http://schemas.openxmlformats.org/officeDocument/2006/relationships/hyperlink" Target="http://www.grupocva.com/detalle_articulo/articulo.php?fProdId=1916692" TargetMode="External"/><Relationship Id="rId1586" Type="http://schemas.openxmlformats.org/officeDocument/2006/relationships/hyperlink" Target="http://www.grupocva.com/detalle_articulo/articulo.php?fProdId=5323689" TargetMode="External"/><Relationship Id="rId2984" Type="http://schemas.openxmlformats.org/officeDocument/2006/relationships/hyperlink" Target="http://www.grupocva.com/detalle_articulo/articulo.php?fProdId=9492586" TargetMode="External"/><Relationship Id="rId3828" Type="http://schemas.openxmlformats.org/officeDocument/2006/relationships/hyperlink" Target="http://www.grupocva.com/detalle_articulo/articulo.php?fProdId=9525489" TargetMode="External"/><Relationship Id="rId5043" Type="http://schemas.openxmlformats.org/officeDocument/2006/relationships/hyperlink" Target="http://www.grupocva.com/detalle_articulo/articulo.php?fProdId=9507136" TargetMode="External"/><Relationship Id="rId5250" Type="http://schemas.openxmlformats.org/officeDocument/2006/relationships/hyperlink" Target="http://www.grupocva.com/detalle_articulo/articulo.php?fProdId=9594639" TargetMode="External"/><Relationship Id="rId609" Type="http://schemas.openxmlformats.org/officeDocument/2006/relationships/hyperlink" Target="http://www.grupocva.com/detalle_articulo/articulo.php?fProdId=1126685" TargetMode="External"/><Relationship Id="rId956" Type="http://schemas.openxmlformats.org/officeDocument/2006/relationships/hyperlink" Target="http://www.grupocva.com/detalle_articulo/articulo.php?fProdId=9427771" TargetMode="External"/><Relationship Id="rId1239" Type="http://schemas.openxmlformats.org/officeDocument/2006/relationships/hyperlink" Target="http://www.grupocva.com/detalle_articulo/articulo.php?fProdId=9556292" TargetMode="External"/><Relationship Id="rId1793" Type="http://schemas.openxmlformats.org/officeDocument/2006/relationships/hyperlink" Target="http://www.grupocva.com/detalle_articulo/articulo.php?fProdId=9491142" TargetMode="External"/><Relationship Id="rId2637" Type="http://schemas.openxmlformats.org/officeDocument/2006/relationships/hyperlink" Target="http://www.grupocva.com/detalle_articulo/articulo.php?fProdId=4653686" TargetMode="External"/><Relationship Id="rId2844" Type="http://schemas.openxmlformats.org/officeDocument/2006/relationships/hyperlink" Target="http://www.grupocva.com/detalle_articulo/articulo.php?fProdId=9501138" TargetMode="External"/><Relationship Id="rId5110" Type="http://schemas.openxmlformats.org/officeDocument/2006/relationships/hyperlink" Target="http://www.grupocva.com/detalle_articulo/articulo.php?fProdId=9561036" TargetMode="External"/><Relationship Id="rId85" Type="http://schemas.openxmlformats.org/officeDocument/2006/relationships/hyperlink" Target="http://www.grupocva.com/detalle_articulo/articulo.php?fProdId=2771685" TargetMode="External"/><Relationship Id="rId816" Type="http://schemas.openxmlformats.org/officeDocument/2006/relationships/hyperlink" Target="http://www.grupocva.com/detalle_articulo/articulo.php?fProdId=5647689" TargetMode="External"/><Relationship Id="rId1446" Type="http://schemas.openxmlformats.org/officeDocument/2006/relationships/hyperlink" Target="http://www.grupocva.com/detalle_articulo/articulo.php?fProdId=3095687" TargetMode="External"/><Relationship Id="rId1653" Type="http://schemas.openxmlformats.org/officeDocument/2006/relationships/hyperlink" Target="http://www.grupocva.com/detalle_articulo/articulo.php?fProdId=9425368" TargetMode="External"/><Relationship Id="rId1860" Type="http://schemas.openxmlformats.org/officeDocument/2006/relationships/hyperlink" Target="http://www.grupocva.com/detalle_articulo/articulo.php?fProdId=9534937" TargetMode="External"/><Relationship Id="rId2704" Type="http://schemas.openxmlformats.org/officeDocument/2006/relationships/hyperlink" Target="http://www.grupocva.com/detalle_articulo/articulo.php?fProdId=9471969" TargetMode="External"/><Relationship Id="rId2911" Type="http://schemas.openxmlformats.org/officeDocument/2006/relationships/hyperlink" Target="http://www.grupocva.com/detalle_articulo/articulo.php?fProdId=2757685" TargetMode="External"/><Relationship Id="rId1306" Type="http://schemas.openxmlformats.org/officeDocument/2006/relationships/hyperlink" Target="http://www.grupocva.com/detalle_articulo/articulo.php?fProdId=3556689" TargetMode="External"/><Relationship Id="rId1513" Type="http://schemas.openxmlformats.org/officeDocument/2006/relationships/hyperlink" Target="http://www.grupocva.com/detalle_articulo/articulo.php?fProdId=4254687" TargetMode="External"/><Relationship Id="rId1720" Type="http://schemas.openxmlformats.org/officeDocument/2006/relationships/hyperlink" Target="http://www.grupocva.com/detalle_articulo/articulo.php?fProdId=9453217" TargetMode="External"/><Relationship Id="rId4669" Type="http://schemas.openxmlformats.org/officeDocument/2006/relationships/hyperlink" Target="http://www.grupocva.com/detalle_articulo/articulo.php?fProdId=9546187" TargetMode="External"/><Relationship Id="rId4876" Type="http://schemas.openxmlformats.org/officeDocument/2006/relationships/hyperlink" Target="http://www.grupocva.com/detalle_articulo/articulo.php?fProdId=9423579" TargetMode="External"/><Relationship Id="rId12" Type="http://schemas.openxmlformats.org/officeDocument/2006/relationships/hyperlink" Target="http://www.grupocva.com/detalle_articulo/articulo.php?fProdId=790688" TargetMode="External"/><Relationship Id="rId3478" Type="http://schemas.openxmlformats.org/officeDocument/2006/relationships/hyperlink" Target="http://www.grupocva.com/detalle_articulo/articulo.php?fProdId=9528738" TargetMode="External"/><Relationship Id="rId3685" Type="http://schemas.openxmlformats.org/officeDocument/2006/relationships/hyperlink" Target="http://www.grupocva.com/detalle_articulo/articulo.php?fProdId=9580289" TargetMode="External"/><Relationship Id="rId3892" Type="http://schemas.openxmlformats.org/officeDocument/2006/relationships/hyperlink" Target="http://www.grupocva.com/detalle_articulo/articulo.php?fProdId=9422267" TargetMode="External"/><Relationship Id="rId4529" Type="http://schemas.openxmlformats.org/officeDocument/2006/relationships/hyperlink" Target="http://www.grupocva.com/detalle_articulo/articulo.php?fProdId=1471691" TargetMode="External"/><Relationship Id="rId4736" Type="http://schemas.openxmlformats.org/officeDocument/2006/relationships/hyperlink" Target="http://www.grupocva.com/detalle_articulo/articulo.php?fProdId=9483117" TargetMode="External"/><Relationship Id="rId4943" Type="http://schemas.openxmlformats.org/officeDocument/2006/relationships/hyperlink" Target="http://www.grupocva.com/detalle_articulo/articulo.php?fProdId=9458419" TargetMode="External"/><Relationship Id="rId399" Type="http://schemas.openxmlformats.org/officeDocument/2006/relationships/hyperlink" Target="http://www.grupocva.com/detalle_articulo/articulo.php?fProdId=9549736" TargetMode="External"/><Relationship Id="rId2287" Type="http://schemas.openxmlformats.org/officeDocument/2006/relationships/hyperlink" Target="http://www.grupocva.com/detalle_articulo/articulo.php?fProdId=5965687" TargetMode="External"/><Relationship Id="rId2494" Type="http://schemas.openxmlformats.org/officeDocument/2006/relationships/hyperlink" Target="http://www.grupocva.com/detalle_articulo/articulo.php?fProdId=6180687" TargetMode="External"/><Relationship Id="rId3338" Type="http://schemas.openxmlformats.org/officeDocument/2006/relationships/hyperlink" Target="http://www.grupocva.com/detalle_articulo/articulo.php?fProdId=9511437" TargetMode="External"/><Relationship Id="rId3545" Type="http://schemas.openxmlformats.org/officeDocument/2006/relationships/hyperlink" Target="http://www.grupocva.com/detalle_articulo/articulo.php?fProdId=9502486" TargetMode="External"/><Relationship Id="rId3752" Type="http://schemas.openxmlformats.org/officeDocument/2006/relationships/hyperlink" Target="http://www.grupocva.com/detalle_articulo/articulo.php?fProdId=9530388" TargetMode="External"/><Relationship Id="rId259" Type="http://schemas.openxmlformats.org/officeDocument/2006/relationships/hyperlink" Target="http://www.grupocva.com/detalle_articulo/articulo.php?fProdId=9461819" TargetMode="External"/><Relationship Id="rId466" Type="http://schemas.openxmlformats.org/officeDocument/2006/relationships/hyperlink" Target="http://www.grupocva.com/detalle_articulo/articulo.php?fProdId=9583938" TargetMode="External"/><Relationship Id="rId673" Type="http://schemas.openxmlformats.org/officeDocument/2006/relationships/hyperlink" Target="http://www.grupocva.com/detalle_articulo/articulo.php?fProdId=9591239" TargetMode="External"/><Relationship Id="rId880" Type="http://schemas.openxmlformats.org/officeDocument/2006/relationships/hyperlink" Target="http://www.grupocva.com/detalle_articulo/articulo.php?fProdId=9524639" TargetMode="External"/><Relationship Id="rId1096" Type="http://schemas.openxmlformats.org/officeDocument/2006/relationships/hyperlink" Target="http://www.grupocva.com/detalle_articulo/articulo.php?fProdId=1127" TargetMode="External"/><Relationship Id="rId2147" Type="http://schemas.openxmlformats.org/officeDocument/2006/relationships/hyperlink" Target="http://www.grupocva.com/detalle_articulo/articulo.php?fProdId=20090" TargetMode="External"/><Relationship Id="rId2354" Type="http://schemas.openxmlformats.org/officeDocument/2006/relationships/hyperlink" Target="http://www.grupocva.com/detalle_articulo/articulo.php?fProdId=9482569" TargetMode="External"/><Relationship Id="rId2561" Type="http://schemas.openxmlformats.org/officeDocument/2006/relationships/hyperlink" Target="http://www.grupocva.com/detalle_articulo/articulo.php?fProdId=273685" TargetMode="External"/><Relationship Id="rId3405" Type="http://schemas.openxmlformats.org/officeDocument/2006/relationships/hyperlink" Target="http://www.grupocva.com/detalle_articulo/articulo.php?fProdId=1490706" TargetMode="External"/><Relationship Id="rId4803" Type="http://schemas.openxmlformats.org/officeDocument/2006/relationships/hyperlink" Target="http://www.grupocva.com/detalle_articulo/articulo.php?fProdId=9589892" TargetMode="External"/><Relationship Id="rId119" Type="http://schemas.openxmlformats.org/officeDocument/2006/relationships/hyperlink" Target="http://www.grupocva.com/detalle_articulo/articulo.php?fProdId=3798689" TargetMode="External"/><Relationship Id="rId326" Type="http://schemas.openxmlformats.org/officeDocument/2006/relationships/hyperlink" Target="http://www.grupocva.com/detalle_articulo/articulo.php?fProdId=9514391" TargetMode="External"/><Relationship Id="rId533" Type="http://schemas.openxmlformats.org/officeDocument/2006/relationships/hyperlink" Target="http://www.grupocva.com/detalle_articulo/articulo.php?fProdId=1925685" TargetMode="External"/><Relationship Id="rId1163" Type="http://schemas.openxmlformats.org/officeDocument/2006/relationships/hyperlink" Target="http://www.grupocva.com/detalle_articulo/articulo.php?fProdId=9509136" TargetMode="External"/><Relationship Id="rId1370" Type="http://schemas.openxmlformats.org/officeDocument/2006/relationships/hyperlink" Target="http://www.grupocva.com/detalle_articulo/articulo.php?fProdId=1737685" TargetMode="External"/><Relationship Id="rId2007" Type="http://schemas.openxmlformats.org/officeDocument/2006/relationships/hyperlink" Target="http://www.grupocva.com/detalle_articulo/articulo.php?fProdId=1799" TargetMode="External"/><Relationship Id="rId2214" Type="http://schemas.openxmlformats.org/officeDocument/2006/relationships/hyperlink" Target="http://www.grupocva.com/detalle_articulo/articulo.php?fProdId=18208" TargetMode="External"/><Relationship Id="rId3612" Type="http://schemas.openxmlformats.org/officeDocument/2006/relationships/hyperlink" Target="http://www.grupocva.com/detalle_articulo/articulo.php?fProdId=9571038" TargetMode="External"/><Relationship Id="rId740" Type="http://schemas.openxmlformats.org/officeDocument/2006/relationships/hyperlink" Target="http://www.grupocva.com/detalle_articulo/articulo.php?fProdId=9546387" TargetMode="External"/><Relationship Id="rId1023" Type="http://schemas.openxmlformats.org/officeDocument/2006/relationships/hyperlink" Target="http://www.grupocva.com/detalle_articulo/articulo.php?fProdId=1844687" TargetMode="External"/><Relationship Id="rId2421" Type="http://schemas.openxmlformats.org/officeDocument/2006/relationships/hyperlink" Target="http://www.grupocva.com/detalle_articulo/articulo.php?fProdId=9572541" TargetMode="External"/><Relationship Id="rId4179" Type="http://schemas.openxmlformats.org/officeDocument/2006/relationships/hyperlink" Target="http://www.grupocva.com/detalle_articulo/articulo.php?fProdId=3845687" TargetMode="External"/><Relationship Id="rId5577" Type="http://schemas.openxmlformats.org/officeDocument/2006/relationships/hyperlink" Target="http://www.grupocva.com/detalle_articulo/articulo.php?fProdId=9605341" TargetMode="External"/><Relationship Id="rId600" Type="http://schemas.openxmlformats.org/officeDocument/2006/relationships/hyperlink" Target="http://www.grupocva.com/detalle_articulo/articulo.php?fProdId=9594690" TargetMode="External"/><Relationship Id="rId1230" Type="http://schemas.openxmlformats.org/officeDocument/2006/relationships/hyperlink" Target="http://www.grupocva.com/detalle_articulo/articulo.php?fProdId=9510339" TargetMode="External"/><Relationship Id="rId4386" Type="http://schemas.openxmlformats.org/officeDocument/2006/relationships/hyperlink" Target="http://www.grupocva.com/detalle_articulo/articulo.php?fProdId=9523290" TargetMode="External"/><Relationship Id="rId4593" Type="http://schemas.openxmlformats.org/officeDocument/2006/relationships/hyperlink" Target="http://www.grupocva.com/detalle_articulo/articulo.php?fProdId=9488286" TargetMode="External"/><Relationship Id="rId5437" Type="http://schemas.openxmlformats.org/officeDocument/2006/relationships/hyperlink" Target="http://www.grupocva.com/detalle_articulo/articulo.php?fProdId=9537037" TargetMode="External"/><Relationship Id="rId5644" Type="http://schemas.openxmlformats.org/officeDocument/2006/relationships/hyperlink" Target="http://www.grupocva.com/detalle_articulo/articulo.php?fProdId=9484631" TargetMode="External"/><Relationship Id="rId3195" Type="http://schemas.openxmlformats.org/officeDocument/2006/relationships/hyperlink" Target="http://www.grupocva.com/detalle_articulo/articulo.php?fProdId=9448567" TargetMode="External"/><Relationship Id="rId4039" Type="http://schemas.openxmlformats.org/officeDocument/2006/relationships/hyperlink" Target="http://www.grupocva.com/detalle_articulo/articulo.php?fProdId=9580840" TargetMode="External"/><Relationship Id="rId4246" Type="http://schemas.openxmlformats.org/officeDocument/2006/relationships/hyperlink" Target="http://www.grupocva.com/detalle_articulo/articulo.php?fProdId=5420685" TargetMode="External"/><Relationship Id="rId4453" Type="http://schemas.openxmlformats.org/officeDocument/2006/relationships/hyperlink" Target="http://www.grupocva.com/detalle_articulo/articulo.php?fProdId=9577438" TargetMode="External"/><Relationship Id="rId4660" Type="http://schemas.openxmlformats.org/officeDocument/2006/relationships/hyperlink" Target="http://www.grupocva.com/detalle_articulo/articulo.php?fProdId=9486198" TargetMode="External"/><Relationship Id="rId5504" Type="http://schemas.openxmlformats.org/officeDocument/2006/relationships/hyperlink" Target="http://www.grupocva.com/detalle_articulo/articulo.php?fProdId=9473218" TargetMode="External"/><Relationship Id="rId5711" Type="http://schemas.openxmlformats.org/officeDocument/2006/relationships/hyperlink" Target="http://www.grupocva.com/detalle_articulo/articulo.php?fProdId=9601389" TargetMode="External"/><Relationship Id="rId3055" Type="http://schemas.openxmlformats.org/officeDocument/2006/relationships/hyperlink" Target="http://www.grupocva.com/detalle_articulo/articulo.php?fProdId=2167694" TargetMode="External"/><Relationship Id="rId3262" Type="http://schemas.openxmlformats.org/officeDocument/2006/relationships/hyperlink" Target="http://www.grupocva.com/detalle_articulo/articulo.php?fProdId=9532438" TargetMode="External"/><Relationship Id="rId4106" Type="http://schemas.openxmlformats.org/officeDocument/2006/relationships/hyperlink" Target="http://www.grupocva.com/detalle_articulo/articulo.php?fProdId=9474667" TargetMode="External"/><Relationship Id="rId4313" Type="http://schemas.openxmlformats.org/officeDocument/2006/relationships/hyperlink" Target="http://www.grupocva.com/detalle_articulo/articulo.php?fProdId=9439019" TargetMode="External"/><Relationship Id="rId4520" Type="http://schemas.openxmlformats.org/officeDocument/2006/relationships/hyperlink" Target="http://www.grupocva.com/detalle_articulo/articulo.php?fProdId=20545" TargetMode="External"/><Relationship Id="rId183" Type="http://schemas.openxmlformats.org/officeDocument/2006/relationships/hyperlink" Target="http://www.grupocva.com/detalle_articulo/articulo.php?fProdId=6107685" TargetMode="External"/><Relationship Id="rId390" Type="http://schemas.openxmlformats.org/officeDocument/2006/relationships/hyperlink" Target="http://www.grupocva.com/detalle_articulo/articulo.php?fProdId=9545686" TargetMode="External"/><Relationship Id="rId1907" Type="http://schemas.openxmlformats.org/officeDocument/2006/relationships/hyperlink" Target="http://www.grupocva.com/detalle_articulo/articulo.php?fProdId=9560088" TargetMode="External"/><Relationship Id="rId2071" Type="http://schemas.openxmlformats.org/officeDocument/2006/relationships/hyperlink" Target="http://www.grupocva.com/detalle_articulo/articulo.php?fProdId=886" TargetMode="External"/><Relationship Id="rId3122" Type="http://schemas.openxmlformats.org/officeDocument/2006/relationships/hyperlink" Target="http://www.grupocva.com/detalle_articulo/articulo.php?fProdId=3390696" TargetMode="External"/><Relationship Id="rId250" Type="http://schemas.openxmlformats.org/officeDocument/2006/relationships/hyperlink" Target="http://www.grupocva.com/detalle_articulo/articulo.php?fProdId=9455867" TargetMode="External"/><Relationship Id="rId5087" Type="http://schemas.openxmlformats.org/officeDocument/2006/relationships/hyperlink" Target="http://www.grupocva.com/detalle_articulo/articulo.php?fProdId=9549436" TargetMode="External"/><Relationship Id="rId5294" Type="http://schemas.openxmlformats.org/officeDocument/2006/relationships/hyperlink" Target="http://www.grupocva.com/detalle_articulo/articulo.php?fProdId=9475874" TargetMode="External"/><Relationship Id="rId110" Type="http://schemas.openxmlformats.org/officeDocument/2006/relationships/hyperlink" Target="http://www.grupocva.com/detalle_articulo/articulo.php?fProdId=3631686" TargetMode="External"/><Relationship Id="rId2888" Type="http://schemas.openxmlformats.org/officeDocument/2006/relationships/hyperlink" Target="http://www.grupocva.com/detalle_articulo/articulo.php?fProdId=9602539" TargetMode="External"/><Relationship Id="rId3939" Type="http://schemas.openxmlformats.org/officeDocument/2006/relationships/hyperlink" Target="http://www.grupocva.com/detalle_articulo/articulo.php?fProdId=9570439" TargetMode="External"/><Relationship Id="rId5154" Type="http://schemas.openxmlformats.org/officeDocument/2006/relationships/hyperlink" Target="http://www.grupocva.com/detalle_articulo/articulo.php?fProdId=9576988" TargetMode="External"/><Relationship Id="rId1697" Type="http://schemas.openxmlformats.org/officeDocument/2006/relationships/hyperlink" Target="http://www.grupocva.com/detalle_articulo/articulo.php?fProdId=1790" TargetMode="External"/><Relationship Id="rId2748" Type="http://schemas.openxmlformats.org/officeDocument/2006/relationships/hyperlink" Target="http://www.grupocva.com/detalle_articulo/articulo.php?fProdId=9561486" TargetMode="External"/><Relationship Id="rId2955" Type="http://schemas.openxmlformats.org/officeDocument/2006/relationships/hyperlink" Target="http://www.grupocva.com/detalle_articulo/articulo.php?fProdId=9456767" TargetMode="External"/><Relationship Id="rId5361" Type="http://schemas.openxmlformats.org/officeDocument/2006/relationships/hyperlink" Target="http://www.grupocva.com/detalle_articulo/articulo.php?fProdId=9595889" TargetMode="External"/><Relationship Id="rId927" Type="http://schemas.openxmlformats.org/officeDocument/2006/relationships/hyperlink" Target="http://www.grupocva.com/detalle_articulo/articulo.php?fProdId=818" TargetMode="External"/><Relationship Id="rId1557" Type="http://schemas.openxmlformats.org/officeDocument/2006/relationships/hyperlink" Target="http://www.grupocva.com/detalle_articulo/articulo.php?fProdId=4998692" TargetMode="External"/><Relationship Id="rId1764" Type="http://schemas.openxmlformats.org/officeDocument/2006/relationships/hyperlink" Target="http://www.grupocva.com/detalle_articulo/articulo.php?fProdId=9481419" TargetMode="External"/><Relationship Id="rId1971" Type="http://schemas.openxmlformats.org/officeDocument/2006/relationships/hyperlink" Target="http://www.grupocva.com/detalle_articulo/articulo.php?fProdId=445" TargetMode="External"/><Relationship Id="rId2608" Type="http://schemas.openxmlformats.org/officeDocument/2006/relationships/hyperlink" Target="http://www.grupocva.com/detalle_articulo/articulo.php?fProdId=2806693" TargetMode="External"/><Relationship Id="rId2815" Type="http://schemas.openxmlformats.org/officeDocument/2006/relationships/hyperlink" Target="http://www.grupocva.com/detalle_articulo/articulo.php?fProdId=1891685" TargetMode="External"/><Relationship Id="rId4170" Type="http://schemas.openxmlformats.org/officeDocument/2006/relationships/hyperlink" Target="http://www.grupocva.com/detalle_articulo/articulo.php?fProdId=5913686" TargetMode="External"/><Relationship Id="rId5014" Type="http://schemas.openxmlformats.org/officeDocument/2006/relationships/hyperlink" Target="http://www.grupocva.com/detalle_articulo/articulo.php?fProdId=9490535" TargetMode="External"/><Relationship Id="rId5221" Type="http://schemas.openxmlformats.org/officeDocument/2006/relationships/hyperlink" Target="http://www.grupocva.com/detalle_articulo/articulo.php?fProdId=9607896" TargetMode="External"/><Relationship Id="rId56" Type="http://schemas.openxmlformats.org/officeDocument/2006/relationships/hyperlink" Target="http://www.grupocva.com/detalle_articulo/articulo.php?fProdId=2116689" TargetMode="External"/><Relationship Id="rId1417" Type="http://schemas.openxmlformats.org/officeDocument/2006/relationships/hyperlink" Target="http://www.grupocva.com/detalle_articulo/articulo.php?fProdId=2446689" TargetMode="External"/><Relationship Id="rId1624" Type="http://schemas.openxmlformats.org/officeDocument/2006/relationships/hyperlink" Target="http://www.grupocva.com/detalle_articulo/articulo.php?fProdId=6000732" TargetMode="External"/><Relationship Id="rId1831" Type="http://schemas.openxmlformats.org/officeDocument/2006/relationships/hyperlink" Target="http://www.grupocva.com/detalle_articulo/articulo.php?fProdId=9522289" TargetMode="External"/><Relationship Id="rId4030" Type="http://schemas.openxmlformats.org/officeDocument/2006/relationships/hyperlink" Target="http://www.grupocva.com/detalle_articulo/articulo.php?fProdId=9570288" TargetMode="External"/><Relationship Id="rId4987" Type="http://schemas.openxmlformats.org/officeDocument/2006/relationships/hyperlink" Target="http://www.grupocva.com/detalle_articulo/articulo.php?fProdId=9483426" TargetMode="External"/><Relationship Id="rId3589" Type="http://schemas.openxmlformats.org/officeDocument/2006/relationships/hyperlink" Target="http://www.grupocva.com/detalle_articulo/articulo.php?fProdId=9570139" TargetMode="External"/><Relationship Id="rId3796" Type="http://schemas.openxmlformats.org/officeDocument/2006/relationships/hyperlink" Target="http://www.grupocva.com/detalle_articulo/articulo.php?fProdId=9530719" TargetMode="External"/><Relationship Id="rId2398" Type="http://schemas.openxmlformats.org/officeDocument/2006/relationships/hyperlink" Target="http://www.grupocva.com/detalle_articulo/articulo.php?fProdId=9540289" TargetMode="External"/><Relationship Id="rId3449" Type="http://schemas.openxmlformats.org/officeDocument/2006/relationships/hyperlink" Target="http://www.grupocva.com/detalle_articulo/articulo.php?fProdId=9458720" TargetMode="External"/><Relationship Id="rId4847" Type="http://schemas.openxmlformats.org/officeDocument/2006/relationships/hyperlink" Target="http://www.grupocva.com/detalle_articulo/articulo.php?fProdId=5981685" TargetMode="External"/><Relationship Id="rId577" Type="http://schemas.openxmlformats.org/officeDocument/2006/relationships/hyperlink" Target="http://www.grupocva.com/detalle_articulo/articulo.php?fProdId=9511090" TargetMode="External"/><Relationship Id="rId2258" Type="http://schemas.openxmlformats.org/officeDocument/2006/relationships/hyperlink" Target="http://www.grupocva.com/detalle_articulo/articulo.php?fProdId=5752686" TargetMode="External"/><Relationship Id="rId3656" Type="http://schemas.openxmlformats.org/officeDocument/2006/relationships/hyperlink" Target="http://www.grupocva.com/detalle_articulo/articulo.php?fProdId=9546637" TargetMode="External"/><Relationship Id="rId3863" Type="http://schemas.openxmlformats.org/officeDocument/2006/relationships/hyperlink" Target="http://www.grupocva.com/detalle_articulo/articulo.php?fProdId=9608039" TargetMode="External"/><Relationship Id="rId4707" Type="http://schemas.openxmlformats.org/officeDocument/2006/relationships/hyperlink" Target="http://www.grupocva.com/detalle_articulo/articulo.php?fProdId=907700" TargetMode="External"/><Relationship Id="rId4914" Type="http://schemas.openxmlformats.org/officeDocument/2006/relationships/hyperlink" Target="http://www.grupocva.com/detalle_articulo/articulo.php?fProdId=9430232" TargetMode="External"/><Relationship Id="rId784" Type="http://schemas.openxmlformats.org/officeDocument/2006/relationships/hyperlink" Target="http://www.grupocva.com/detalle_articulo/articulo.php?fProdId=9605638" TargetMode="External"/><Relationship Id="rId991" Type="http://schemas.openxmlformats.org/officeDocument/2006/relationships/hyperlink" Target="http://www.grupocva.com/detalle_articulo/articulo.php?fProdId=1127685" TargetMode="External"/><Relationship Id="rId1067" Type="http://schemas.openxmlformats.org/officeDocument/2006/relationships/hyperlink" Target="http://www.grupocva.com/detalle_articulo/articulo.php?fProdId=3571686" TargetMode="External"/><Relationship Id="rId2465" Type="http://schemas.openxmlformats.org/officeDocument/2006/relationships/hyperlink" Target="http://www.grupocva.com/detalle_articulo/articulo.php?fProdId=4711685" TargetMode="External"/><Relationship Id="rId2672" Type="http://schemas.openxmlformats.org/officeDocument/2006/relationships/hyperlink" Target="http://www.grupocva.com/detalle_articulo/articulo.php?fProdId=5902694" TargetMode="External"/><Relationship Id="rId3309" Type="http://schemas.openxmlformats.org/officeDocument/2006/relationships/hyperlink" Target="http://www.grupocva.com/detalle_articulo/articulo.php?fProdId=9441717" TargetMode="External"/><Relationship Id="rId3516" Type="http://schemas.openxmlformats.org/officeDocument/2006/relationships/hyperlink" Target="http://www.grupocva.com/detalle_articulo/articulo.php?fProdId=9436318" TargetMode="External"/><Relationship Id="rId3723" Type="http://schemas.openxmlformats.org/officeDocument/2006/relationships/hyperlink" Target="http://www.grupocva.com/detalle_articulo/articulo.php?fProdId=9599639" TargetMode="External"/><Relationship Id="rId3930" Type="http://schemas.openxmlformats.org/officeDocument/2006/relationships/hyperlink" Target="http://www.grupocva.com/detalle_articulo/articulo.php?fProdId=8640" TargetMode="External"/><Relationship Id="rId437" Type="http://schemas.openxmlformats.org/officeDocument/2006/relationships/hyperlink" Target="http://www.grupocva.com/detalle_articulo/articulo.php?fProdId=9571838" TargetMode="External"/><Relationship Id="rId644" Type="http://schemas.openxmlformats.org/officeDocument/2006/relationships/hyperlink" Target="http://www.grupocva.com/detalle_articulo/articulo.php?fProdId=9572390" TargetMode="External"/><Relationship Id="rId851" Type="http://schemas.openxmlformats.org/officeDocument/2006/relationships/hyperlink" Target="http://www.grupocva.com/detalle_articulo/articulo.php?fProdId=9488792" TargetMode="External"/><Relationship Id="rId1274" Type="http://schemas.openxmlformats.org/officeDocument/2006/relationships/hyperlink" Target="http://www.grupocva.com/detalle_articulo/articulo.php?fProdId=9457117" TargetMode="External"/><Relationship Id="rId1481" Type="http://schemas.openxmlformats.org/officeDocument/2006/relationships/hyperlink" Target="http://www.grupocva.com/detalle_articulo/articulo.php?fProdId=3896685" TargetMode="External"/><Relationship Id="rId2118" Type="http://schemas.openxmlformats.org/officeDocument/2006/relationships/hyperlink" Target="http://www.grupocva.com/detalle_articulo/articulo.php?fProdId=19941" TargetMode="External"/><Relationship Id="rId2325" Type="http://schemas.openxmlformats.org/officeDocument/2006/relationships/hyperlink" Target="http://www.grupocva.com/detalle_articulo/articulo.php?fProdId=9477740" TargetMode="External"/><Relationship Id="rId2532" Type="http://schemas.openxmlformats.org/officeDocument/2006/relationships/hyperlink" Target="http://www.grupocva.com/detalle_articulo/articulo.php?fProdId=2746" TargetMode="External"/><Relationship Id="rId5688" Type="http://schemas.openxmlformats.org/officeDocument/2006/relationships/hyperlink" Target="http://www.grupocva.com/detalle_articulo/articulo.php?fProdId=9550339" TargetMode="External"/><Relationship Id="rId504" Type="http://schemas.openxmlformats.org/officeDocument/2006/relationships/hyperlink" Target="http://www.grupocva.com/detalle_articulo/articulo.php?fProdId=9609388" TargetMode="External"/><Relationship Id="rId711" Type="http://schemas.openxmlformats.org/officeDocument/2006/relationships/hyperlink" Target="http://www.grupocva.com/detalle_articulo/articulo.php?fProdId=9606539" TargetMode="External"/><Relationship Id="rId1134" Type="http://schemas.openxmlformats.org/officeDocument/2006/relationships/hyperlink" Target="http://www.grupocva.com/detalle_articulo/articulo.php?fProdId=9476122" TargetMode="External"/><Relationship Id="rId1341" Type="http://schemas.openxmlformats.org/officeDocument/2006/relationships/hyperlink" Target="http://www.grupocva.com/detalle_articulo/articulo.php?fProdId=1182686" TargetMode="External"/><Relationship Id="rId4497" Type="http://schemas.openxmlformats.org/officeDocument/2006/relationships/hyperlink" Target="http://www.grupocva.com/detalle_articulo/articulo.php?fProdId=9599638" TargetMode="External"/><Relationship Id="rId5548" Type="http://schemas.openxmlformats.org/officeDocument/2006/relationships/hyperlink" Target="http://www.grupocva.com/detalle_articulo/articulo.php?fProdId=9514390" TargetMode="External"/><Relationship Id="rId1201" Type="http://schemas.openxmlformats.org/officeDocument/2006/relationships/hyperlink" Target="http://www.grupocva.com/detalle_articulo/articulo.php?fProdId=9572491" TargetMode="External"/><Relationship Id="rId3099" Type="http://schemas.openxmlformats.org/officeDocument/2006/relationships/hyperlink" Target="http://www.grupocva.com/detalle_articulo/articulo.php?fProdId=1679687" TargetMode="External"/><Relationship Id="rId4357" Type="http://schemas.openxmlformats.org/officeDocument/2006/relationships/hyperlink" Target="http://www.grupocva.com/detalle_articulo/articulo.php?fProdId=9494287" TargetMode="External"/><Relationship Id="rId4564" Type="http://schemas.openxmlformats.org/officeDocument/2006/relationships/hyperlink" Target="http://www.grupocva.com/detalle_articulo/articulo.php?fProdId=2788685" TargetMode="External"/><Relationship Id="rId4771" Type="http://schemas.openxmlformats.org/officeDocument/2006/relationships/hyperlink" Target="http://www.grupocva.com/detalle_articulo/articulo.php?fProdId=9548536" TargetMode="External"/><Relationship Id="rId5408" Type="http://schemas.openxmlformats.org/officeDocument/2006/relationships/hyperlink" Target="http://www.grupocva.com/detalle_articulo/articulo.php?fProdId=9604940" TargetMode="External"/><Relationship Id="rId5615" Type="http://schemas.openxmlformats.org/officeDocument/2006/relationships/hyperlink" Target="http://www.grupocva.com/detalle_articulo/articulo.php?fProdId=9545337" TargetMode="External"/><Relationship Id="rId3166" Type="http://schemas.openxmlformats.org/officeDocument/2006/relationships/hyperlink" Target="http://www.grupocva.com/detalle_articulo/articulo.php?fProdId=5868693" TargetMode="External"/><Relationship Id="rId3373" Type="http://schemas.openxmlformats.org/officeDocument/2006/relationships/hyperlink" Target="http://www.grupocva.com/detalle_articulo/articulo.php?fProdId=9579338" TargetMode="External"/><Relationship Id="rId3580" Type="http://schemas.openxmlformats.org/officeDocument/2006/relationships/hyperlink" Target="http://www.grupocva.com/detalle_articulo/articulo.php?fProdId=9549587" TargetMode="External"/><Relationship Id="rId4217" Type="http://schemas.openxmlformats.org/officeDocument/2006/relationships/hyperlink" Target="http://www.grupocva.com/detalle_articulo/articulo.php?fProdId=4852686" TargetMode="External"/><Relationship Id="rId4424" Type="http://schemas.openxmlformats.org/officeDocument/2006/relationships/hyperlink" Target="http://www.grupocva.com/detalle_articulo/articulo.php?fProdId=9560286" TargetMode="External"/><Relationship Id="rId294" Type="http://schemas.openxmlformats.org/officeDocument/2006/relationships/hyperlink" Target="http://www.grupocva.com/detalle_articulo/articulo.php?fProdId=9482867" TargetMode="External"/><Relationship Id="rId2182" Type="http://schemas.openxmlformats.org/officeDocument/2006/relationships/hyperlink" Target="http://www.grupocva.com/detalle_articulo/articulo.php?fProdId=165687" TargetMode="External"/><Relationship Id="rId3026" Type="http://schemas.openxmlformats.org/officeDocument/2006/relationships/hyperlink" Target="http://www.grupocva.com/detalle_articulo/articulo.php?fProdId=9579889" TargetMode="External"/><Relationship Id="rId3233" Type="http://schemas.openxmlformats.org/officeDocument/2006/relationships/hyperlink" Target="http://www.grupocva.com/detalle_articulo/articulo.php?fProdId=9489986" TargetMode="External"/><Relationship Id="rId4631" Type="http://schemas.openxmlformats.org/officeDocument/2006/relationships/hyperlink" Target="http://www.grupocva.com/detalle_articulo/articulo.php?fProdId=9584838" TargetMode="External"/><Relationship Id="rId154" Type="http://schemas.openxmlformats.org/officeDocument/2006/relationships/hyperlink" Target="http://www.grupocva.com/detalle_articulo/articulo.php?fProdId=5513686" TargetMode="External"/><Relationship Id="rId361" Type="http://schemas.openxmlformats.org/officeDocument/2006/relationships/hyperlink" Target="http://www.grupocva.com/detalle_articulo/articulo.php?fProdId=1363" TargetMode="External"/><Relationship Id="rId2042" Type="http://schemas.openxmlformats.org/officeDocument/2006/relationships/hyperlink" Target="http://www.grupocva.com/detalle_articulo/articulo.php?fProdId=1819" TargetMode="External"/><Relationship Id="rId3440" Type="http://schemas.openxmlformats.org/officeDocument/2006/relationships/hyperlink" Target="http://www.grupocva.com/detalle_articulo/articulo.php?fProdId=6227686" TargetMode="External"/><Relationship Id="rId5198" Type="http://schemas.openxmlformats.org/officeDocument/2006/relationships/hyperlink" Target="http://www.grupocva.com/detalle_articulo/articulo.php?fProdId=9598392" TargetMode="External"/><Relationship Id="rId2999" Type="http://schemas.openxmlformats.org/officeDocument/2006/relationships/hyperlink" Target="http://www.grupocva.com/detalle_articulo/articulo.php?fProdId=9529337" TargetMode="External"/><Relationship Id="rId3300" Type="http://schemas.openxmlformats.org/officeDocument/2006/relationships/hyperlink" Target="http://www.grupocva.com/detalle_articulo/articulo.php?fProdId=4606686" TargetMode="External"/><Relationship Id="rId221" Type="http://schemas.openxmlformats.org/officeDocument/2006/relationships/hyperlink" Target="http://www.grupocva.com/detalle_articulo/articulo.php?fProdId=9438368" TargetMode="External"/><Relationship Id="rId2859" Type="http://schemas.openxmlformats.org/officeDocument/2006/relationships/hyperlink" Target="http://www.grupocva.com/detalle_articulo/articulo.php?fProdId=6137686" TargetMode="External"/><Relationship Id="rId5058" Type="http://schemas.openxmlformats.org/officeDocument/2006/relationships/hyperlink" Target="http://www.grupocva.com/detalle_articulo/articulo.php?fProdId=9523588" TargetMode="External"/><Relationship Id="rId5265" Type="http://schemas.openxmlformats.org/officeDocument/2006/relationships/hyperlink" Target="http://www.grupocva.com/detalle_articulo/articulo.php?fProdId=9607138" TargetMode="External"/><Relationship Id="rId5472" Type="http://schemas.openxmlformats.org/officeDocument/2006/relationships/hyperlink" Target="http://www.grupocva.com/detalle_articulo/articulo.php?fProdId=9458818" TargetMode="External"/><Relationship Id="rId1668" Type="http://schemas.openxmlformats.org/officeDocument/2006/relationships/hyperlink" Target="http://www.grupocva.com/detalle_articulo/articulo.php?fProdId=9427728" TargetMode="External"/><Relationship Id="rId1875" Type="http://schemas.openxmlformats.org/officeDocument/2006/relationships/hyperlink" Target="http://www.grupocva.com/detalle_articulo/articulo.php?fProdId=9544537" TargetMode="External"/><Relationship Id="rId2719" Type="http://schemas.openxmlformats.org/officeDocument/2006/relationships/hyperlink" Target="http://www.grupocva.com/detalle_articulo/articulo.php?fProdId=9477074" TargetMode="External"/><Relationship Id="rId4074" Type="http://schemas.openxmlformats.org/officeDocument/2006/relationships/hyperlink" Target="http://www.grupocva.com/detalle_articulo/articulo.php?fProdId=9596838" TargetMode="External"/><Relationship Id="rId4281" Type="http://schemas.openxmlformats.org/officeDocument/2006/relationships/hyperlink" Target="http://www.grupocva.com/detalle_articulo/articulo.php?fProdId=5914689" TargetMode="External"/><Relationship Id="rId5125" Type="http://schemas.openxmlformats.org/officeDocument/2006/relationships/hyperlink" Target="http://www.grupocva.com/detalle_articulo/articulo.php?fProdId=9562790" TargetMode="External"/><Relationship Id="rId5332" Type="http://schemas.openxmlformats.org/officeDocument/2006/relationships/hyperlink" Target="http://www.grupocva.com/detalle_articulo/articulo.php?fProdId=9598440" TargetMode="External"/><Relationship Id="rId1528" Type="http://schemas.openxmlformats.org/officeDocument/2006/relationships/hyperlink" Target="http://www.grupocva.com/detalle_articulo/articulo.php?fProdId=4608685" TargetMode="External"/><Relationship Id="rId2926" Type="http://schemas.openxmlformats.org/officeDocument/2006/relationships/hyperlink" Target="http://www.grupocva.com/detalle_articulo/articulo.php?fProdId=5167686" TargetMode="External"/><Relationship Id="rId3090" Type="http://schemas.openxmlformats.org/officeDocument/2006/relationships/hyperlink" Target="http://www.grupocva.com/detalle_articulo/articulo.php?fProdId=9524088" TargetMode="External"/><Relationship Id="rId4141" Type="http://schemas.openxmlformats.org/officeDocument/2006/relationships/hyperlink" Target="http://www.grupocva.com/detalle_articulo/articulo.php?fProdId=9477569" TargetMode="External"/><Relationship Id="rId1735" Type="http://schemas.openxmlformats.org/officeDocument/2006/relationships/hyperlink" Target="http://www.grupocva.com/detalle_articulo/articulo.php?fProdId=9458671" TargetMode="External"/><Relationship Id="rId1942" Type="http://schemas.openxmlformats.org/officeDocument/2006/relationships/hyperlink" Target="http://www.grupocva.com/detalle_articulo/articulo.php?fProdId=9584440" TargetMode="External"/><Relationship Id="rId4001" Type="http://schemas.openxmlformats.org/officeDocument/2006/relationships/hyperlink" Target="http://www.grupocva.com/detalle_articulo/articulo.php?fProdId=9535586" TargetMode="External"/><Relationship Id="rId27" Type="http://schemas.openxmlformats.org/officeDocument/2006/relationships/hyperlink" Target="http://www.grupocva.com/detalle_articulo/articulo.php?fProdId=1736700" TargetMode="External"/><Relationship Id="rId1802" Type="http://schemas.openxmlformats.org/officeDocument/2006/relationships/hyperlink" Target="http://www.grupocva.com/detalle_articulo/articulo.php?fProdId=9505439" TargetMode="External"/><Relationship Id="rId4958" Type="http://schemas.openxmlformats.org/officeDocument/2006/relationships/hyperlink" Target="http://www.grupocva.com/detalle_articulo/articulo.php?fProdId=9475881" TargetMode="External"/><Relationship Id="rId3767" Type="http://schemas.openxmlformats.org/officeDocument/2006/relationships/hyperlink" Target="http://www.grupocva.com/detalle_articulo/articulo.php?fProdId=9587589" TargetMode="External"/><Relationship Id="rId3974" Type="http://schemas.openxmlformats.org/officeDocument/2006/relationships/hyperlink" Target="http://www.grupocva.com/detalle_articulo/articulo.php?fProdId=3090686" TargetMode="External"/><Relationship Id="rId4818" Type="http://schemas.openxmlformats.org/officeDocument/2006/relationships/hyperlink" Target="http://www.grupocva.com/detalle_articulo/articulo.php?fProdId=9577491" TargetMode="External"/><Relationship Id="rId688" Type="http://schemas.openxmlformats.org/officeDocument/2006/relationships/hyperlink" Target="http://www.grupocva.com/detalle_articulo/articulo.php?fProdId=9606940" TargetMode="External"/><Relationship Id="rId895" Type="http://schemas.openxmlformats.org/officeDocument/2006/relationships/hyperlink" Target="http://www.grupocva.com/detalle_articulo/articulo.php?fProdId=9524587" TargetMode="External"/><Relationship Id="rId2369" Type="http://schemas.openxmlformats.org/officeDocument/2006/relationships/hyperlink" Target="http://www.grupocva.com/detalle_articulo/articulo.php?fProdId=9513338" TargetMode="External"/><Relationship Id="rId2576" Type="http://schemas.openxmlformats.org/officeDocument/2006/relationships/hyperlink" Target="http://www.grupocva.com/detalle_articulo/articulo.php?fProdId=289695" TargetMode="External"/><Relationship Id="rId2783" Type="http://schemas.openxmlformats.org/officeDocument/2006/relationships/hyperlink" Target="http://www.grupocva.com/detalle_articulo/articulo.php?fProdId=9550240" TargetMode="External"/><Relationship Id="rId2990" Type="http://schemas.openxmlformats.org/officeDocument/2006/relationships/hyperlink" Target="http://www.grupocva.com/detalle_articulo/articulo.php?fProdId=9510842" TargetMode="External"/><Relationship Id="rId3627" Type="http://schemas.openxmlformats.org/officeDocument/2006/relationships/hyperlink" Target="http://www.grupocva.com/detalle_articulo/articulo.php?fProdId=9486238" TargetMode="External"/><Relationship Id="rId3834" Type="http://schemas.openxmlformats.org/officeDocument/2006/relationships/hyperlink" Target="http://www.grupocva.com/detalle_articulo/articulo.php?fProdId=9530700" TargetMode="External"/><Relationship Id="rId548" Type="http://schemas.openxmlformats.org/officeDocument/2006/relationships/hyperlink" Target="http://www.grupocva.com/detalle_articulo/articulo.php?fProdId=9422823" TargetMode="External"/><Relationship Id="rId755" Type="http://schemas.openxmlformats.org/officeDocument/2006/relationships/hyperlink" Target="http://www.grupocva.com/detalle_articulo/articulo.php?fProdId=9554793" TargetMode="External"/><Relationship Id="rId962" Type="http://schemas.openxmlformats.org/officeDocument/2006/relationships/hyperlink" Target="http://www.grupocva.com/detalle_articulo/articulo.php?fProdId=9458820" TargetMode="External"/><Relationship Id="rId1178" Type="http://schemas.openxmlformats.org/officeDocument/2006/relationships/hyperlink" Target="http://www.grupocva.com/detalle_articulo/articulo.php?fProdId=9511843" TargetMode="External"/><Relationship Id="rId1385" Type="http://schemas.openxmlformats.org/officeDocument/2006/relationships/hyperlink" Target="http://www.grupocva.com/detalle_articulo/articulo.php?fProdId=1986686" TargetMode="External"/><Relationship Id="rId1592" Type="http://schemas.openxmlformats.org/officeDocument/2006/relationships/hyperlink" Target="http://www.grupocva.com/detalle_articulo/articulo.php?fProdId=5482687" TargetMode="External"/><Relationship Id="rId2229" Type="http://schemas.openxmlformats.org/officeDocument/2006/relationships/hyperlink" Target="http://www.grupocva.com/detalle_articulo/articulo.php?fProdId=3520685" TargetMode="External"/><Relationship Id="rId2436" Type="http://schemas.openxmlformats.org/officeDocument/2006/relationships/hyperlink" Target="http://www.grupocva.com/detalle_articulo/articulo.php?fProdId=9590990" TargetMode="External"/><Relationship Id="rId2643" Type="http://schemas.openxmlformats.org/officeDocument/2006/relationships/hyperlink" Target="http://www.grupocva.com/detalle_articulo/articulo.php?fProdId=4760685" TargetMode="External"/><Relationship Id="rId2850" Type="http://schemas.openxmlformats.org/officeDocument/2006/relationships/hyperlink" Target="http://www.grupocva.com/detalle_articulo/articulo.php?fProdId=9590688" TargetMode="External"/><Relationship Id="rId91" Type="http://schemas.openxmlformats.org/officeDocument/2006/relationships/hyperlink" Target="http://www.grupocva.com/detalle_articulo/articulo.php?fProdId=2996686" TargetMode="External"/><Relationship Id="rId408" Type="http://schemas.openxmlformats.org/officeDocument/2006/relationships/hyperlink" Target="http://www.grupocva.com/detalle_articulo/articulo.php?fProdId=9556287" TargetMode="External"/><Relationship Id="rId615" Type="http://schemas.openxmlformats.org/officeDocument/2006/relationships/hyperlink" Target="http://www.grupocva.com/detalle_articulo/articulo.php?fProdId=9530888" TargetMode="External"/><Relationship Id="rId822" Type="http://schemas.openxmlformats.org/officeDocument/2006/relationships/hyperlink" Target="http://www.grupocva.com/detalle_articulo/articulo.php?fProdId=6000712" TargetMode="External"/><Relationship Id="rId1038" Type="http://schemas.openxmlformats.org/officeDocument/2006/relationships/hyperlink" Target="http://www.grupocva.com/detalle_articulo/articulo.php?fProdId=1861685" TargetMode="External"/><Relationship Id="rId1245" Type="http://schemas.openxmlformats.org/officeDocument/2006/relationships/hyperlink" Target="http://www.grupocva.com/detalle_articulo/articulo.php?fProdId=9602638" TargetMode="External"/><Relationship Id="rId1452" Type="http://schemas.openxmlformats.org/officeDocument/2006/relationships/hyperlink" Target="http://www.grupocva.com/detalle_articulo/articulo.php?fProdId=3286685" TargetMode="External"/><Relationship Id="rId2503" Type="http://schemas.openxmlformats.org/officeDocument/2006/relationships/hyperlink" Target="http://www.grupocva.com/detalle_articulo/articulo.php?fProdId=9590988" TargetMode="External"/><Relationship Id="rId3901" Type="http://schemas.openxmlformats.org/officeDocument/2006/relationships/hyperlink" Target="http://www.grupocva.com/detalle_articulo/articulo.php?fProdId=22709" TargetMode="External"/><Relationship Id="rId5659" Type="http://schemas.openxmlformats.org/officeDocument/2006/relationships/hyperlink" Target="http://www.grupocva.com/detalle_articulo/articulo.php?fProdId=9490290" TargetMode="External"/><Relationship Id="rId1105" Type="http://schemas.openxmlformats.org/officeDocument/2006/relationships/hyperlink" Target="http://www.grupocva.com/detalle_articulo/articulo.php?fProdId=9432618" TargetMode="External"/><Relationship Id="rId1312" Type="http://schemas.openxmlformats.org/officeDocument/2006/relationships/hyperlink" Target="http://www.grupocva.com/detalle_articulo/articulo.php?fProdId=9547937" TargetMode="External"/><Relationship Id="rId2710" Type="http://schemas.openxmlformats.org/officeDocument/2006/relationships/hyperlink" Target="http://www.grupocva.com/detalle_articulo/articulo.php?fProdId=9474523" TargetMode="External"/><Relationship Id="rId4468" Type="http://schemas.openxmlformats.org/officeDocument/2006/relationships/hyperlink" Target="http://www.grupocva.com/detalle_articulo/articulo.php?fProdId=9583939" TargetMode="External"/><Relationship Id="rId3277" Type="http://schemas.openxmlformats.org/officeDocument/2006/relationships/hyperlink" Target="http://www.grupocva.com/detalle_articulo/articulo.php?fProdId=9576388" TargetMode="External"/><Relationship Id="rId4675" Type="http://schemas.openxmlformats.org/officeDocument/2006/relationships/hyperlink" Target="http://www.grupocva.com/detalle_articulo/articulo.php?fProdId=9546936" TargetMode="External"/><Relationship Id="rId4882" Type="http://schemas.openxmlformats.org/officeDocument/2006/relationships/hyperlink" Target="http://www.grupocva.com/detalle_articulo/articulo.php?fProdId=9423587" TargetMode="External"/><Relationship Id="rId5519" Type="http://schemas.openxmlformats.org/officeDocument/2006/relationships/hyperlink" Target="http://www.grupocva.com/detalle_articulo/articulo.php?fProdId=9486584" TargetMode="External"/><Relationship Id="rId198" Type="http://schemas.openxmlformats.org/officeDocument/2006/relationships/hyperlink" Target="http://www.grupocva.com/detalle_articulo/articulo.php?fProdId=9427468" TargetMode="External"/><Relationship Id="rId2086" Type="http://schemas.openxmlformats.org/officeDocument/2006/relationships/hyperlink" Target="http://www.grupocva.com/detalle_articulo/articulo.php?fProdId=4302" TargetMode="External"/><Relationship Id="rId3484" Type="http://schemas.openxmlformats.org/officeDocument/2006/relationships/hyperlink" Target="http://www.grupocva.com/detalle_articulo/articulo.php?fProdId=9559336" TargetMode="External"/><Relationship Id="rId3691" Type="http://schemas.openxmlformats.org/officeDocument/2006/relationships/hyperlink" Target="http://www.grupocva.com/detalle_articulo/articulo.php?fProdId=9580740" TargetMode="External"/><Relationship Id="rId4328" Type="http://schemas.openxmlformats.org/officeDocument/2006/relationships/hyperlink" Target="http://www.grupocva.com/detalle_articulo/articulo.php?fProdId=9457167" TargetMode="External"/><Relationship Id="rId4535" Type="http://schemas.openxmlformats.org/officeDocument/2006/relationships/hyperlink" Target="http://www.grupocva.com/detalle_articulo/articulo.php?fProdId=1804690" TargetMode="External"/><Relationship Id="rId4742" Type="http://schemas.openxmlformats.org/officeDocument/2006/relationships/hyperlink" Target="http://www.grupocva.com/detalle_articulo/articulo.php?fProdId=9484333" TargetMode="External"/><Relationship Id="rId2293" Type="http://schemas.openxmlformats.org/officeDocument/2006/relationships/hyperlink" Target="http://www.grupocva.com/detalle_articulo/articulo.php?fProdId=9436217" TargetMode="External"/><Relationship Id="rId3137" Type="http://schemas.openxmlformats.org/officeDocument/2006/relationships/hyperlink" Target="http://www.grupocva.com/detalle_articulo/articulo.php?fProdId=4870688" TargetMode="External"/><Relationship Id="rId3344" Type="http://schemas.openxmlformats.org/officeDocument/2006/relationships/hyperlink" Target="http://www.grupocva.com/detalle_articulo/articulo.php?fProdId=9537887" TargetMode="External"/><Relationship Id="rId3551" Type="http://schemas.openxmlformats.org/officeDocument/2006/relationships/hyperlink" Target="http://www.grupocva.com/detalle_articulo/articulo.php?fProdId=9508238" TargetMode="External"/><Relationship Id="rId4602" Type="http://schemas.openxmlformats.org/officeDocument/2006/relationships/hyperlink" Target="http://www.grupocva.com/detalle_articulo/articulo.php?fProdId=5823685" TargetMode="External"/><Relationship Id="rId265" Type="http://schemas.openxmlformats.org/officeDocument/2006/relationships/hyperlink" Target="http://www.grupocva.com/detalle_articulo/articulo.php?fProdId=9471567" TargetMode="External"/><Relationship Id="rId472" Type="http://schemas.openxmlformats.org/officeDocument/2006/relationships/hyperlink" Target="http://www.grupocva.com/detalle_articulo/articulo.php?fProdId=9585588" TargetMode="External"/><Relationship Id="rId2153" Type="http://schemas.openxmlformats.org/officeDocument/2006/relationships/hyperlink" Target="http://www.grupocva.com/detalle_articulo/articulo.php?fProdId=20585" TargetMode="External"/><Relationship Id="rId2360" Type="http://schemas.openxmlformats.org/officeDocument/2006/relationships/hyperlink" Target="http://www.grupocva.com/detalle_articulo/articulo.php?fProdId=9494137" TargetMode="External"/><Relationship Id="rId3204" Type="http://schemas.openxmlformats.org/officeDocument/2006/relationships/hyperlink" Target="http://www.grupocva.com/detalle_articulo/articulo.php?fProdId=9455970" TargetMode="External"/><Relationship Id="rId3411" Type="http://schemas.openxmlformats.org/officeDocument/2006/relationships/hyperlink" Target="http://www.grupocva.com/detalle_articulo/articulo.php?fProdId=3436692" TargetMode="External"/><Relationship Id="rId125" Type="http://schemas.openxmlformats.org/officeDocument/2006/relationships/hyperlink" Target="http://www.grupocva.com/detalle_articulo/articulo.php?fProdId=4012686" TargetMode="External"/><Relationship Id="rId332" Type="http://schemas.openxmlformats.org/officeDocument/2006/relationships/hyperlink" Target="http://www.grupocva.com/detalle_articulo/articulo.php?fProdId=9519236" TargetMode="External"/><Relationship Id="rId2013" Type="http://schemas.openxmlformats.org/officeDocument/2006/relationships/hyperlink" Target="http://www.grupocva.com/detalle_articulo/articulo.php?fProdId=2161" TargetMode="External"/><Relationship Id="rId2220" Type="http://schemas.openxmlformats.org/officeDocument/2006/relationships/hyperlink" Target="http://www.grupocva.com/detalle_articulo/articulo.php?fProdId=982686" TargetMode="External"/><Relationship Id="rId5169" Type="http://schemas.openxmlformats.org/officeDocument/2006/relationships/hyperlink" Target="http://www.grupocva.com/detalle_articulo/articulo.php?fProdId=9584140" TargetMode="External"/><Relationship Id="rId5376" Type="http://schemas.openxmlformats.org/officeDocument/2006/relationships/hyperlink" Target="http://www.grupocva.com/detalle_articulo/articulo.php?fProdId=9482718" TargetMode="External"/><Relationship Id="rId5583" Type="http://schemas.openxmlformats.org/officeDocument/2006/relationships/hyperlink" Target="http://www.grupocva.com/detalle_articulo/articulo.php?fProdId=3643689" TargetMode="External"/><Relationship Id="rId4185" Type="http://schemas.openxmlformats.org/officeDocument/2006/relationships/hyperlink" Target="http://www.grupocva.com/detalle_articulo/articulo.php?fProdId=3919687" TargetMode="External"/><Relationship Id="rId4392" Type="http://schemas.openxmlformats.org/officeDocument/2006/relationships/hyperlink" Target="http://www.grupocva.com/detalle_articulo/articulo.php?fProdId=9528487" TargetMode="External"/><Relationship Id="rId5029" Type="http://schemas.openxmlformats.org/officeDocument/2006/relationships/hyperlink" Target="http://www.grupocva.com/detalle_articulo/articulo.php?fProdId=9502586" TargetMode="External"/><Relationship Id="rId5236" Type="http://schemas.openxmlformats.org/officeDocument/2006/relationships/hyperlink" Target="http://www.grupocva.com/detalle_articulo/articulo.php?fProdId=3274685" TargetMode="External"/><Relationship Id="rId5443" Type="http://schemas.openxmlformats.org/officeDocument/2006/relationships/hyperlink" Target="http://www.grupocva.com/detalle_articulo/articulo.php?fProdId=1564" TargetMode="External"/><Relationship Id="rId1779" Type="http://schemas.openxmlformats.org/officeDocument/2006/relationships/hyperlink" Target="http://www.grupocva.com/detalle_articulo/articulo.php?fProdId=9488987" TargetMode="External"/><Relationship Id="rId1986" Type="http://schemas.openxmlformats.org/officeDocument/2006/relationships/hyperlink" Target="http://www.grupocva.com/detalle_articulo/articulo.php?fProdId=9602640" TargetMode="External"/><Relationship Id="rId4045" Type="http://schemas.openxmlformats.org/officeDocument/2006/relationships/hyperlink" Target="http://www.grupocva.com/detalle_articulo/articulo.php?fProdId=9584640" TargetMode="External"/><Relationship Id="rId4252" Type="http://schemas.openxmlformats.org/officeDocument/2006/relationships/hyperlink" Target="http://www.grupocva.com/detalle_articulo/articulo.php?fProdId=5595685" TargetMode="External"/><Relationship Id="rId5650" Type="http://schemas.openxmlformats.org/officeDocument/2006/relationships/hyperlink" Target="http://www.grupocva.com/detalle_articulo/articulo.php?fProdId=9487534" TargetMode="External"/><Relationship Id="rId1639" Type="http://schemas.openxmlformats.org/officeDocument/2006/relationships/hyperlink" Target="http://www.grupocva.com/detalle_articulo/articulo.php?fProdId=6164688" TargetMode="External"/><Relationship Id="rId1846" Type="http://schemas.openxmlformats.org/officeDocument/2006/relationships/hyperlink" Target="http://www.grupocva.com/detalle_articulo/articulo.php?fProdId=9529886" TargetMode="External"/><Relationship Id="rId3061" Type="http://schemas.openxmlformats.org/officeDocument/2006/relationships/hyperlink" Target="http://www.grupocva.com/detalle_articulo/articulo.php?fProdId=20306" TargetMode="External"/><Relationship Id="rId5303" Type="http://schemas.openxmlformats.org/officeDocument/2006/relationships/hyperlink" Target="http://www.grupocva.com/detalle_articulo/articulo.php?fProdId=9485431" TargetMode="External"/><Relationship Id="rId5510" Type="http://schemas.openxmlformats.org/officeDocument/2006/relationships/hyperlink" Target="http://www.grupocva.com/detalle_articulo/articulo.php?fProdId=9434919" TargetMode="External"/><Relationship Id="rId1706" Type="http://schemas.openxmlformats.org/officeDocument/2006/relationships/hyperlink" Target="http://www.grupocva.com/detalle_articulo/articulo.php?fProdId=9451120" TargetMode="External"/><Relationship Id="rId1913" Type="http://schemas.openxmlformats.org/officeDocument/2006/relationships/hyperlink" Target="http://www.grupocva.com/detalle_articulo/articulo.php?fProdId=9569238" TargetMode="External"/><Relationship Id="rId4112" Type="http://schemas.openxmlformats.org/officeDocument/2006/relationships/hyperlink" Target="http://www.grupocva.com/detalle_articulo/articulo.php?fProdId=9496086" TargetMode="External"/><Relationship Id="rId3878" Type="http://schemas.openxmlformats.org/officeDocument/2006/relationships/hyperlink" Target="http://www.grupocva.com/detalle_articulo/articulo.php?fProdId=9570588" TargetMode="External"/><Relationship Id="rId4929" Type="http://schemas.openxmlformats.org/officeDocument/2006/relationships/hyperlink" Target="http://www.grupocva.com/detalle_articulo/articulo.php?fProdId=9442269" TargetMode="External"/><Relationship Id="rId799" Type="http://schemas.openxmlformats.org/officeDocument/2006/relationships/hyperlink" Target="http://www.grupocva.com/detalle_articulo/articulo.php?fProdId=3240685" TargetMode="External"/><Relationship Id="rId2687" Type="http://schemas.openxmlformats.org/officeDocument/2006/relationships/hyperlink" Target="http://www.grupocva.com/detalle_articulo/articulo.php?fProdId=9427219" TargetMode="External"/><Relationship Id="rId2894" Type="http://schemas.openxmlformats.org/officeDocument/2006/relationships/hyperlink" Target="http://www.grupocva.com/detalle_articulo/articulo.php?fProdId=3498692" TargetMode="External"/><Relationship Id="rId3738" Type="http://schemas.openxmlformats.org/officeDocument/2006/relationships/hyperlink" Target="http://www.grupocva.com/detalle_articulo/articulo.php?fProdId=9604089" TargetMode="External"/><Relationship Id="rId5093" Type="http://schemas.openxmlformats.org/officeDocument/2006/relationships/hyperlink" Target="http://www.grupocva.com/detalle_articulo/articulo.php?fProdId=9554791" TargetMode="External"/><Relationship Id="rId659" Type="http://schemas.openxmlformats.org/officeDocument/2006/relationships/hyperlink" Target="http://www.grupocva.com/detalle_articulo/articulo.php?fProdId=9581338" TargetMode="External"/><Relationship Id="rId866" Type="http://schemas.openxmlformats.org/officeDocument/2006/relationships/hyperlink" Target="http://www.grupocva.com/detalle_articulo/articulo.php?fProdId=9534587" TargetMode="External"/><Relationship Id="rId1289" Type="http://schemas.openxmlformats.org/officeDocument/2006/relationships/hyperlink" Target="http://www.grupocva.com/detalle_articulo/articulo.php?fProdId=9550294" TargetMode="External"/><Relationship Id="rId1496" Type="http://schemas.openxmlformats.org/officeDocument/2006/relationships/hyperlink" Target="http://www.grupocva.com/detalle_articulo/articulo.php?fProdId=4022685" TargetMode="External"/><Relationship Id="rId2547" Type="http://schemas.openxmlformats.org/officeDocument/2006/relationships/hyperlink" Target="http://www.grupocva.com/detalle_articulo/articulo.php?fProdId=16822" TargetMode="External"/><Relationship Id="rId3945" Type="http://schemas.openxmlformats.org/officeDocument/2006/relationships/hyperlink" Target="http://www.grupocva.com/detalle_articulo/articulo.php?fProdId=9574688" TargetMode="External"/><Relationship Id="rId5160" Type="http://schemas.openxmlformats.org/officeDocument/2006/relationships/hyperlink" Target="http://www.grupocva.com/detalle_articulo/articulo.php?fProdId=9581538" TargetMode="External"/><Relationship Id="rId519" Type="http://schemas.openxmlformats.org/officeDocument/2006/relationships/hyperlink" Target="http://www.grupocva.com/detalle_articulo/articulo.php?fProdId=1135694" TargetMode="External"/><Relationship Id="rId1149" Type="http://schemas.openxmlformats.org/officeDocument/2006/relationships/hyperlink" Target="http://www.grupocva.com/detalle_articulo/articulo.php?fProdId=9507487" TargetMode="External"/><Relationship Id="rId1356" Type="http://schemas.openxmlformats.org/officeDocument/2006/relationships/hyperlink" Target="http://www.grupocva.com/detalle_articulo/articulo.php?fProdId=1460692" TargetMode="External"/><Relationship Id="rId2754" Type="http://schemas.openxmlformats.org/officeDocument/2006/relationships/hyperlink" Target="http://www.grupocva.com/detalle_articulo/articulo.php?fProdId=9565089" TargetMode="External"/><Relationship Id="rId2961" Type="http://schemas.openxmlformats.org/officeDocument/2006/relationships/hyperlink" Target="http://www.grupocva.com/detalle_articulo/articulo.php?fProdId=9471019" TargetMode="External"/><Relationship Id="rId3805" Type="http://schemas.openxmlformats.org/officeDocument/2006/relationships/hyperlink" Target="http://www.grupocva.com/detalle_articulo/articulo.php?fProdId=9589694" TargetMode="External"/><Relationship Id="rId5020" Type="http://schemas.openxmlformats.org/officeDocument/2006/relationships/hyperlink" Target="http://www.grupocva.com/detalle_articulo/articulo.php?fProdId=9498786" TargetMode="External"/><Relationship Id="rId726" Type="http://schemas.openxmlformats.org/officeDocument/2006/relationships/hyperlink" Target="http://www.grupocva.com/detalle_articulo/articulo.php?fProdId=9487800" TargetMode="External"/><Relationship Id="rId933" Type="http://schemas.openxmlformats.org/officeDocument/2006/relationships/hyperlink" Target="http://www.grupocva.com/detalle_articulo/articulo.php?fProdId=1527687" TargetMode="External"/><Relationship Id="rId1009" Type="http://schemas.openxmlformats.org/officeDocument/2006/relationships/hyperlink" Target="http://www.grupocva.com/detalle_articulo/articulo.php?fProdId=1736702" TargetMode="External"/><Relationship Id="rId1563" Type="http://schemas.openxmlformats.org/officeDocument/2006/relationships/hyperlink" Target="http://www.grupocva.com/detalle_articulo/articulo.php?fProdId=5001686" TargetMode="External"/><Relationship Id="rId1770" Type="http://schemas.openxmlformats.org/officeDocument/2006/relationships/hyperlink" Target="http://www.grupocva.com/detalle_articulo/articulo.php?fProdId=9486884" TargetMode="External"/><Relationship Id="rId2407" Type="http://schemas.openxmlformats.org/officeDocument/2006/relationships/hyperlink" Target="http://www.grupocva.com/detalle_articulo/articulo.php?fProdId=9555636" TargetMode="External"/><Relationship Id="rId2614" Type="http://schemas.openxmlformats.org/officeDocument/2006/relationships/hyperlink" Target="http://www.grupocva.com/detalle_articulo/articulo.php?fProdId=3300693" TargetMode="External"/><Relationship Id="rId2821" Type="http://schemas.openxmlformats.org/officeDocument/2006/relationships/hyperlink" Target="http://www.grupocva.com/detalle_articulo/articulo.php?fProdId=9480517" TargetMode="External"/><Relationship Id="rId62" Type="http://schemas.openxmlformats.org/officeDocument/2006/relationships/hyperlink" Target="http://www.grupocva.com/detalle_articulo/articulo.php?fProdId=2295685" TargetMode="External"/><Relationship Id="rId1216" Type="http://schemas.openxmlformats.org/officeDocument/2006/relationships/hyperlink" Target="http://www.grupocva.com/detalle_articulo/articulo.php?fProdId=9605138" TargetMode="External"/><Relationship Id="rId1423" Type="http://schemas.openxmlformats.org/officeDocument/2006/relationships/hyperlink" Target="http://www.grupocva.com/detalle_articulo/articulo.php?fProdId=2676685" TargetMode="External"/><Relationship Id="rId1630" Type="http://schemas.openxmlformats.org/officeDocument/2006/relationships/hyperlink" Target="http://www.grupocva.com/detalle_articulo/articulo.php?fProdId=6089686" TargetMode="External"/><Relationship Id="rId4579" Type="http://schemas.openxmlformats.org/officeDocument/2006/relationships/hyperlink" Target="http://www.grupocva.com/detalle_articulo/articulo.php?fProdId=3181685" TargetMode="External"/><Relationship Id="rId4786" Type="http://schemas.openxmlformats.org/officeDocument/2006/relationships/hyperlink" Target="http://www.grupocva.com/detalle_articulo/articulo.php?fProdId=9583589" TargetMode="External"/><Relationship Id="rId4993" Type="http://schemas.openxmlformats.org/officeDocument/2006/relationships/hyperlink" Target="http://www.grupocva.com/detalle_articulo/articulo.php?fProdId=9483432" TargetMode="External"/><Relationship Id="rId3388" Type="http://schemas.openxmlformats.org/officeDocument/2006/relationships/hyperlink" Target="http://www.grupocva.com/detalle_articulo/articulo.php?fProdId=9604889" TargetMode="External"/><Relationship Id="rId3595" Type="http://schemas.openxmlformats.org/officeDocument/2006/relationships/hyperlink" Target="http://www.grupocva.com/detalle_articulo/articulo.php?fProdId=9595141" TargetMode="External"/><Relationship Id="rId4439" Type="http://schemas.openxmlformats.org/officeDocument/2006/relationships/hyperlink" Target="http://www.grupocva.com/detalle_articulo/articulo.php?fProdId=9569738" TargetMode="External"/><Relationship Id="rId4646" Type="http://schemas.openxmlformats.org/officeDocument/2006/relationships/hyperlink" Target="http://www.grupocva.com/detalle_articulo/articulo.php?fProdId=9550036" TargetMode="External"/><Relationship Id="rId4853" Type="http://schemas.openxmlformats.org/officeDocument/2006/relationships/hyperlink" Target="http://www.grupocva.com/detalle_articulo/articulo.php?fProdId=5995741" TargetMode="External"/><Relationship Id="rId2197" Type="http://schemas.openxmlformats.org/officeDocument/2006/relationships/hyperlink" Target="http://www.grupocva.com/detalle_articulo/articulo.php?fProdId=431685" TargetMode="External"/><Relationship Id="rId3248" Type="http://schemas.openxmlformats.org/officeDocument/2006/relationships/hyperlink" Target="http://www.grupocva.com/detalle_articulo/articulo.php?fProdId=9494687" TargetMode="External"/><Relationship Id="rId3455" Type="http://schemas.openxmlformats.org/officeDocument/2006/relationships/hyperlink" Target="http://www.grupocva.com/detalle_articulo/articulo.php?fProdId=9476669" TargetMode="External"/><Relationship Id="rId3662" Type="http://schemas.openxmlformats.org/officeDocument/2006/relationships/hyperlink" Target="http://www.grupocva.com/detalle_articulo/articulo.php?fProdId=9556886" TargetMode="External"/><Relationship Id="rId4506" Type="http://schemas.openxmlformats.org/officeDocument/2006/relationships/hyperlink" Target="http://www.grupocva.com/detalle_articulo/articulo.php?fProdId=9609389" TargetMode="External"/><Relationship Id="rId4713" Type="http://schemas.openxmlformats.org/officeDocument/2006/relationships/hyperlink" Target="http://www.grupocva.com/detalle_articulo/articulo.php?fProdId=2539690" TargetMode="External"/><Relationship Id="rId169" Type="http://schemas.openxmlformats.org/officeDocument/2006/relationships/hyperlink" Target="http://www.grupocva.com/detalle_articulo/articulo.php?fProdId=5861691" TargetMode="External"/><Relationship Id="rId376" Type="http://schemas.openxmlformats.org/officeDocument/2006/relationships/hyperlink" Target="http://www.grupocva.com/detalle_articulo/articulo.php?fProdId=9541490" TargetMode="External"/><Relationship Id="rId583" Type="http://schemas.openxmlformats.org/officeDocument/2006/relationships/hyperlink" Target="http://www.grupocva.com/detalle_articulo/articulo.php?fProdId=9519386" TargetMode="External"/><Relationship Id="rId790" Type="http://schemas.openxmlformats.org/officeDocument/2006/relationships/hyperlink" Target="http://www.grupocva.com/detalle_articulo/articulo.php?fProdId=27569" TargetMode="External"/><Relationship Id="rId2057" Type="http://schemas.openxmlformats.org/officeDocument/2006/relationships/hyperlink" Target="http://www.grupocva.com/detalle_articulo/articulo.php?fProdId=1821" TargetMode="External"/><Relationship Id="rId2264" Type="http://schemas.openxmlformats.org/officeDocument/2006/relationships/hyperlink" Target="http://www.grupocva.com/detalle_articulo/articulo.php?fProdId=5812688" TargetMode="External"/><Relationship Id="rId2471" Type="http://schemas.openxmlformats.org/officeDocument/2006/relationships/hyperlink" Target="http://www.grupocva.com/detalle_articulo/articulo.php?fProdId=9518986" TargetMode="External"/><Relationship Id="rId3108" Type="http://schemas.openxmlformats.org/officeDocument/2006/relationships/hyperlink" Target="http://www.grupocva.com/detalle_articulo/articulo.php?fProdId=3207685" TargetMode="External"/><Relationship Id="rId3315" Type="http://schemas.openxmlformats.org/officeDocument/2006/relationships/hyperlink" Target="http://www.grupocva.com/detalle_articulo/articulo.php?fProdId=9470167" TargetMode="External"/><Relationship Id="rId3522" Type="http://schemas.openxmlformats.org/officeDocument/2006/relationships/hyperlink" Target="http://www.grupocva.com/detalle_articulo/articulo.php?fProdId=9456668" TargetMode="External"/><Relationship Id="rId4920" Type="http://schemas.openxmlformats.org/officeDocument/2006/relationships/hyperlink" Target="http://www.grupocva.com/detalle_articulo/articulo.php?fProdId=9434717" TargetMode="External"/><Relationship Id="rId236" Type="http://schemas.openxmlformats.org/officeDocument/2006/relationships/hyperlink" Target="http://www.grupocva.com/detalle_articulo/articulo.php?fProdId=9443923" TargetMode="External"/><Relationship Id="rId443" Type="http://schemas.openxmlformats.org/officeDocument/2006/relationships/hyperlink" Target="http://www.grupocva.com/detalle_articulo/articulo.php?fProdId=9572442" TargetMode="External"/><Relationship Id="rId650" Type="http://schemas.openxmlformats.org/officeDocument/2006/relationships/hyperlink" Target="http://www.grupocva.com/detalle_articulo/articulo.php?fProdId=9572488" TargetMode="External"/><Relationship Id="rId1073" Type="http://schemas.openxmlformats.org/officeDocument/2006/relationships/hyperlink" Target="http://www.grupocva.com/detalle_articulo/articulo.php?fProdId=4422690" TargetMode="External"/><Relationship Id="rId1280" Type="http://schemas.openxmlformats.org/officeDocument/2006/relationships/hyperlink" Target="http://www.grupocva.com/detalle_articulo/articulo.php?fProdId=9494387" TargetMode="External"/><Relationship Id="rId2124" Type="http://schemas.openxmlformats.org/officeDocument/2006/relationships/hyperlink" Target="http://www.grupocva.com/detalle_articulo/articulo.php?fProdId=21812" TargetMode="External"/><Relationship Id="rId2331" Type="http://schemas.openxmlformats.org/officeDocument/2006/relationships/hyperlink" Target="http://www.grupocva.com/detalle_articulo/articulo.php?fProdId=9477747" TargetMode="External"/><Relationship Id="rId5487" Type="http://schemas.openxmlformats.org/officeDocument/2006/relationships/hyperlink" Target="http://www.grupocva.com/detalle_articulo/articulo.php?fProdId=9606140" TargetMode="External"/><Relationship Id="rId303" Type="http://schemas.openxmlformats.org/officeDocument/2006/relationships/hyperlink" Target="http://www.grupocva.com/detalle_articulo/articulo.php?fProdId=9488435" TargetMode="External"/><Relationship Id="rId1140" Type="http://schemas.openxmlformats.org/officeDocument/2006/relationships/hyperlink" Target="http://www.grupocva.com/detalle_articulo/articulo.php?fProdId=9484430" TargetMode="External"/><Relationship Id="rId4089" Type="http://schemas.openxmlformats.org/officeDocument/2006/relationships/hyperlink" Target="http://www.grupocva.com/detalle_articulo/articulo.php?fProdId=9604938" TargetMode="External"/><Relationship Id="rId4296" Type="http://schemas.openxmlformats.org/officeDocument/2006/relationships/hyperlink" Target="http://www.grupocva.com/detalle_articulo/articulo.php?fProdId=9422821" TargetMode="External"/><Relationship Id="rId5694" Type="http://schemas.openxmlformats.org/officeDocument/2006/relationships/hyperlink" Target="http://www.grupocva.com/detalle_articulo/articulo.php?fProdId=9565690" TargetMode="External"/><Relationship Id="rId510" Type="http://schemas.openxmlformats.org/officeDocument/2006/relationships/hyperlink" Target="http://www.grupocva.com/detalle_articulo/articulo.php?fProdId=6565" TargetMode="External"/><Relationship Id="rId5347" Type="http://schemas.openxmlformats.org/officeDocument/2006/relationships/hyperlink" Target="http://www.grupocva.com/detalle_articulo/articulo.php?fProdId=9591789" TargetMode="External"/><Relationship Id="rId5554" Type="http://schemas.openxmlformats.org/officeDocument/2006/relationships/hyperlink" Target="http://www.grupocva.com/detalle_articulo/articulo.php?fProdId=9542937" TargetMode="External"/><Relationship Id="rId1000" Type="http://schemas.openxmlformats.org/officeDocument/2006/relationships/hyperlink" Target="http://www.grupocva.com/detalle_articulo/articulo.php?fProdId=1612686" TargetMode="External"/><Relationship Id="rId1957" Type="http://schemas.openxmlformats.org/officeDocument/2006/relationships/hyperlink" Target="http://www.grupocva.com/detalle_articulo/articulo.php?fProdId=9591104" TargetMode="External"/><Relationship Id="rId4156" Type="http://schemas.openxmlformats.org/officeDocument/2006/relationships/hyperlink" Target="http://www.grupocva.com/detalle_articulo/articulo.php?fProdId=9477570" TargetMode="External"/><Relationship Id="rId4363" Type="http://schemas.openxmlformats.org/officeDocument/2006/relationships/hyperlink" Target="http://www.grupocva.com/detalle_articulo/articulo.php?fProdId=9498238" TargetMode="External"/><Relationship Id="rId4570" Type="http://schemas.openxmlformats.org/officeDocument/2006/relationships/hyperlink" Target="http://www.grupocva.com/detalle_articulo/articulo.php?fProdId=2953690" TargetMode="External"/><Relationship Id="rId5207" Type="http://schemas.openxmlformats.org/officeDocument/2006/relationships/hyperlink" Target="http://www.grupocva.com/detalle_articulo/articulo.php?fProdId=9600039" TargetMode="External"/><Relationship Id="rId5414" Type="http://schemas.openxmlformats.org/officeDocument/2006/relationships/hyperlink" Target="http://www.grupocva.com/detalle_articulo/articulo.php?fProdId=1527685" TargetMode="External"/><Relationship Id="rId5621" Type="http://schemas.openxmlformats.org/officeDocument/2006/relationships/hyperlink" Target="http://www.grupocva.com/detalle_articulo/articulo.php?fProdId=3735685" TargetMode="External"/><Relationship Id="rId1817" Type="http://schemas.openxmlformats.org/officeDocument/2006/relationships/hyperlink" Target="http://www.grupocva.com/detalle_articulo/articulo.php?fProdId=9508540" TargetMode="External"/><Relationship Id="rId3172" Type="http://schemas.openxmlformats.org/officeDocument/2006/relationships/hyperlink" Target="http://www.grupocva.com/detalle_articulo/articulo.php?fProdId=5958687" TargetMode="External"/><Relationship Id="rId4016" Type="http://schemas.openxmlformats.org/officeDocument/2006/relationships/hyperlink" Target="http://www.grupocva.com/detalle_articulo/articulo.php?fProdId=9550136" TargetMode="External"/><Relationship Id="rId4223" Type="http://schemas.openxmlformats.org/officeDocument/2006/relationships/hyperlink" Target="http://www.grupocva.com/detalle_articulo/articulo.php?fProdId=4961690" TargetMode="External"/><Relationship Id="rId4430" Type="http://schemas.openxmlformats.org/officeDocument/2006/relationships/hyperlink" Target="http://www.grupocva.com/detalle_articulo/articulo.php?fProdId=9560438" TargetMode="External"/><Relationship Id="rId3032" Type="http://schemas.openxmlformats.org/officeDocument/2006/relationships/hyperlink" Target="http://www.grupocva.com/detalle_articulo/articulo.php?fProdId=9601938" TargetMode="External"/><Relationship Id="rId160" Type="http://schemas.openxmlformats.org/officeDocument/2006/relationships/hyperlink" Target="http://www.grupocva.com/detalle_articulo/articulo.php?fProdId=5667690" TargetMode="External"/><Relationship Id="rId3989" Type="http://schemas.openxmlformats.org/officeDocument/2006/relationships/hyperlink" Target="http://www.grupocva.com/detalle_articulo/articulo.php?fProdId=9488000" TargetMode="External"/><Relationship Id="rId2798" Type="http://schemas.openxmlformats.org/officeDocument/2006/relationships/hyperlink" Target="http://www.grupocva.com/detalle_articulo/articulo.php?fProdId=1721685" TargetMode="External"/><Relationship Id="rId3849" Type="http://schemas.openxmlformats.org/officeDocument/2006/relationships/hyperlink" Target="http://www.grupocva.com/detalle_articulo/articulo.php?fProdId=9589695" TargetMode="External"/><Relationship Id="rId5064" Type="http://schemas.openxmlformats.org/officeDocument/2006/relationships/hyperlink" Target="http://www.grupocva.com/detalle_articulo/articulo.php?fProdId=9535788" TargetMode="External"/><Relationship Id="rId5271" Type="http://schemas.openxmlformats.org/officeDocument/2006/relationships/hyperlink" Target="http://www.grupocva.com/detalle_articulo/articulo.php?fProdId=9607939" TargetMode="External"/><Relationship Id="rId977" Type="http://schemas.openxmlformats.org/officeDocument/2006/relationships/hyperlink" Target="http://www.grupocva.com/detalle_articulo/articulo.php?fProdId=9495136" TargetMode="External"/><Relationship Id="rId2658" Type="http://schemas.openxmlformats.org/officeDocument/2006/relationships/hyperlink" Target="http://www.grupocva.com/detalle_articulo/articulo.php?fProdId=5354685" TargetMode="External"/><Relationship Id="rId2865" Type="http://schemas.openxmlformats.org/officeDocument/2006/relationships/hyperlink" Target="http://www.grupocva.com/detalle_articulo/articulo.php?fProdId=9430619" TargetMode="External"/><Relationship Id="rId3709" Type="http://schemas.openxmlformats.org/officeDocument/2006/relationships/hyperlink" Target="http://www.grupocva.com/detalle_articulo/articulo.php?fProdId=9587991" TargetMode="External"/><Relationship Id="rId3916" Type="http://schemas.openxmlformats.org/officeDocument/2006/relationships/hyperlink" Target="http://www.grupocva.com/detalle_articulo/articulo.php?fProdId=9484782" TargetMode="External"/><Relationship Id="rId4080" Type="http://schemas.openxmlformats.org/officeDocument/2006/relationships/hyperlink" Target="http://www.grupocva.com/detalle_articulo/articulo.php?fProdId=9598889" TargetMode="External"/><Relationship Id="rId837" Type="http://schemas.openxmlformats.org/officeDocument/2006/relationships/hyperlink" Target="http://www.grupocva.com/detalle_articulo/articulo.php?fProdId=9427921" TargetMode="External"/><Relationship Id="rId1467" Type="http://schemas.openxmlformats.org/officeDocument/2006/relationships/hyperlink" Target="http://www.grupocva.com/detalle_articulo/articulo.php?fProdId=3643694" TargetMode="External"/><Relationship Id="rId1674" Type="http://schemas.openxmlformats.org/officeDocument/2006/relationships/hyperlink" Target="http://www.grupocva.com/detalle_articulo/articulo.php?fProdId=9433867" TargetMode="External"/><Relationship Id="rId1881" Type="http://schemas.openxmlformats.org/officeDocument/2006/relationships/hyperlink" Target="http://www.grupocva.com/detalle_articulo/articulo.php?fProdId=9547138" TargetMode="External"/><Relationship Id="rId2518" Type="http://schemas.openxmlformats.org/officeDocument/2006/relationships/hyperlink" Target="http://www.grupocva.com/detalle_articulo/articulo.php?fProdId=1161" TargetMode="External"/><Relationship Id="rId2725" Type="http://schemas.openxmlformats.org/officeDocument/2006/relationships/hyperlink" Target="http://www.grupocva.com/detalle_articulo/articulo.php?fProdId=9485242" TargetMode="External"/><Relationship Id="rId2932" Type="http://schemas.openxmlformats.org/officeDocument/2006/relationships/hyperlink" Target="http://www.grupocva.com/detalle_articulo/articulo.php?fProdId=5671704" TargetMode="External"/><Relationship Id="rId5131" Type="http://schemas.openxmlformats.org/officeDocument/2006/relationships/hyperlink" Target="http://www.grupocva.com/detalle_articulo/articulo.php?fProdId=9562792" TargetMode="External"/><Relationship Id="rId904" Type="http://schemas.openxmlformats.org/officeDocument/2006/relationships/hyperlink" Target="http://www.grupocva.com/detalle_articulo/articulo.php?fProdId=9535187" TargetMode="External"/><Relationship Id="rId1327" Type="http://schemas.openxmlformats.org/officeDocument/2006/relationships/hyperlink" Target="http://www.grupocva.com/detalle_articulo/articulo.php?fProdId=877685" TargetMode="External"/><Relationship Id="rId1534" Type="http://schemas.openxmlformats.org/officeDocument/2006/relationships/hyperlink" Target="http://www.grupocva.com/detalle_articulo/articulo.php?fProdId=4657694" TargetMode="External"/><Relationship Id="rId1741" Type="http://schemas.openxmlformats.org/officeDocument/2006/relationships/hyperlink" Target="http://www.grupocva.com/detalle_articulo/articulo.php?fProdId=9466317" TargetMode="External"/><Relationship Id="rId4897" Type="http://schemas.openxmlformats.org/officeDocument/2006/relationships/hyperlink" Target="http://www.grupocva.com/detalle_articulo/articulo.php?fProdId=9424869" TargetMode="External"/><Relationship Id="rId33" Type="http://schemas.openxmlformats.org/officeDocument/2006/relationships/hyperlink" Target="http://www.grupocva.com/detalle_articulo/articulo.php?fProdId=1844691" TargetMode="External"/><Relationship Id="rId1601" Type="http://schemas.openxmlformats.org/officeDocument/2006/relationships/hyperlink" Target="http://www.grupocva.com/detalle_articulo/articulo.php?fProdId=5558688" TargetMode="External"/><Relationship Id="rId3499" Type="http://schemas.openxmlformats.org/officeDocument/2006/relationships/hyperlink" Target="http://www.grupocva.com/detalle_articulo/articulo.php?fProdId=3493686" TargetMode="External"/><Relationship Id="rId4757" Type="http://schemas.openxmlformats.org/officeDocument/2006/relationships/hyperlink" Target="http://www.grupocva.com/detalle_articulo/articulo.php?fProdId=9518989" TargetMode="External"/><Relationship Id="rId3359" Type="http://schemas.openxmlformats.org/officeDocument/2006/relationships/hyperlink" Target="http://www.grupocva.com/detalle_articulo/articulo.php?fProdId=9562689" TargetMode="External"/><Relationship Id="rId3566" Type="http://schemas.openxmlformats.org/officeDocument/2006/relationships/hyperlink" Target="http://www.grupocva.com/detalle_articulo/articulo.php?fProdId=9522638" TargetMode="External"/><Relationship Id="rId4964" Type="http://schemas.openxmlformats.org/officeDocument/2006/relationships/hyperlink" Target="http://www.grupocva.com/detalle_articulo/articulo.php?fProdId=9477827" TargetMode="External"/><Relationship Id="rId487" Type="http://schemas.openxmlformats.org/officeDocument/2006/relationships/hyperlink" Target="http://www.grupocva.com/detalle_articulo/articulo.php?fProdId=9589688" TargetMode="External"/><Relationship Id="rId694" Type="http://schemas.openxmlformats.org/officeDocument/2006/relationships/hyperlink" Target="http://www.grupocva.com/detalle_articulo/articulo.php?fProdId=5914691" TargetMode="External"/><Relationship Id="rId2168" Type="http://schemas.openxmlformats.org/officeDocument/2006/relationships/hyperlink" Target="http://www.grupocva.com/detalle_articulo/articulo.php?fProdId=75688" TargetMode="External"/><Relationship Id="rId2375" Type="http://schemas.openxmlformats.org/officeDocument/2006/relationships/hyperlink" Target="http://www.grupocva.com/detalle_articulo/articulo.php?fProdId=9516686" TargetMode="External"/><Relationship Id="rId3219" Type="http://schemas.openxmlformats.org/officeDocument/2006/relationships/hyperlink" Target="http://www.grupocva.com/detalle_articulo/articulo.php?fProdId=9477327" TargetMode="External"/><Relationship Id="rId3773" Type="http://schemas.openxmlformats.org/officeDocument/2006/relationships/hyperlink" Target="http://www.grupocva.com/detalle_articulo/articulo.php?fProdId=9602888" TargetMode="External"/><Relationship Id="rId3980" Type="http://schemas.openxmlformats.org/officeDocument/2006/relationships/hyperlink" Target="http://www.grupocva.com/detalle_articulo/articulo.php?fProdId=5133685" TargetMode="External"/><Relationship Id="rId4617" Type="http://schemas.openxmlformats.org/officeDocument/2006/relationships/hyperlink" Target="http://www.grupocva.com/detalle_articulo/articulo.php?fProdId=9429517" TargetMode="External"/><Relationship Id="rId4824" Type="http://schemas.openxmlformats.org/officeDocument/2006/relationships/hyperlink" Target="http://www.grupocva.com/detalle_articulo/articulo.php?fProdId=5614689" TargetMode="External"/><Relationship Id="rId347" Type="http://schemas.openxmlformats.org/officeDocument/2006/relationships/hyperlink" Target="http://www.grupocva.com/detalle_articulo/articulo.php?fProdId=9525789" TargetMode="External"/><Relationship Id="rId1184" Type="http://schemas.openxmlformats.org/officeDocument/2006/relationships/hyperlink" Target="http://www.grupocva.com/detalle_articulo/articulo.php?fProdId=9511897" TargetMode="External"/><Relationship Id="rId2028" Type="http://schemas.openxmlformats.org/officeDocument/2006/relationships/hyperlink" Target="http://www.grupocva.com/detalle_articulo/articulo.php?fProdId=463" TargetMode="External"/><Relationship Id="rId2582" Type="http://schemas.openxmlformats.org/officeDocument/2006/relationships/hyperlink" Target="http://www.grupocva.com/detalle_articulo/articulo.php?fProdId=699687" TargetMode="External"/><Relationship Id="rId3426" Type="http://schemas.openxmlformats.org/officeDocument/2006/relationships/hyperlink" Target="http://www.grupocva.com/detalle_articulo/articulo.php?fProdId=5161695" TargetMode="External"/><Relationship Id="rId3633" Type="http://schemas.openxmlformats.org/officeDocument/2006/relationships/hyperlink" Target="http://www.grupocva.com/detalle_articulo/articulo.php?fProdId=9492836" TargetMode="External"/><Relationship Id="rId3840" Type="http://schemas.openxmlformats.org/officeDocument/2006/relationships/hyperlink" Target="http://www.grupocva.com/detalle_articulo/articulo.php?fProdId=9530720" TargetMode="External"/><Relationship Id="rId554" Type="http://schemas.openxmlformats.org/officeDocument/2006/relationships/hyperlink" Target="http://www.grupocva.com/detalle_articulo/articulo.php?fProdId=9432867" TargetMode="External"/><Relationship Id="rId761" Type="http://schemas.openxmlformats.org/officeDocument/2006/relationships/hyperlink" Target="http://www.grupocva.com/detalle_articulo/articulo.php?fProdId=9568788" TargetMode="External"/><Relationship Id="rId1391" Type="http://schemas.openxmlformats.org/officeDocument/2006/relationships/hyperlink" Target="http://www.grupocva.com/detalle_articulo/articulo.php?fProdId=2041685" TargetMode="External"/><Relationship Id="rId2235" Type="http://schemas.openxmlformats.org/officeDocument/2006/relationships/hyperlink" Target="http://www.grupocva.com/detalle_articulo/articulo.php?fProdId=4289692" TargetMode="External"/><Relationship Id="rId2442" Type="http://schemas.openxmlformats.org/officeDocument/2006/relationships/hyperlink" Target="http://www.grupocva.com/detalle_articulo/articulo.php?fProdId=9590941" TargetMode="External"/><Relationship Id="rId3700" Type="http://schemas.openxmlformats.org/officeDocument/2006/relationships/hyperlink" Target="http://www.grupocva.com/detalle_articulo/articulo.php?fProdId=9586138" TargetMode="External"/><Relationship Id="rId5598" Type="http://schemas.openxmlformats.org/officeDocument/2006/relationships/hyperlink" Target="http://www.grupocva.com/detalle_articulo/articulo.php?fProdId=9435520" TargetMode="External"/><Relationship Id="rId207" Type="http://schemas.openxmlformats.org/officeDocument/2006/relationships/hyperlink" Target="http://www.grupocva.com/detalle_articulo/articulo.php?fProdId=9432669" TargetMode="External"/><Relationship Id="rId414" Type="http://schemas.openxmlformats.org/officeDocument/2006/relationships/hyperlink" Target="http://www.grupocva.com/detalle_articulo/articulo.php?fProdId=9561886" TargetMode="External"/><Relationship Id="rId621" Type="http://schemas.openxmlformats.org/officeDocument/2006/relationships/hyperlink" Target="http://www.grupocva.com/detalle_articulo/articulo.php?fProdId=9495837" TargetMode="External"/><Relationship Id="rId1044" Type="http://schemas.openxmlformats.org/officeDocument/2006/relationships/hyperlink" Target="http://www.grupocva.com/detalle_articulo/articulo.php?fProdId=1920685" TargetMode="External"/><Relationship Id="rId1251" Type="http://schemas.openxmlformats.org/officeDocument/2006/relationships/hyperlink" Target="http://www.grupocva.com/detalle_articulo/articulo.php?fProdId=3628685" TargetMode="External"/><Relationship Id="rId2302" Type="http://schemas.openxmlformats.org/officeDocument/2006/relationships/hyperlink" Target="http://www.grupocva.com/detalle_articulo/articulo.php?fProdId=9462417" TargetMode="External"/><Relationship Id="rId5458" Type="http://schemas.openxmlformats.org/officeDocument/2006/relationships/hyperlink" Target="http://www.grupocva.com/detalle_articulo/articulo.php?fProdId=2998685" TargetMode="External"/><Relationship Id="rId5665" Type="http://schemas.openxmlformats.org/officeDocument/2006/relationships/hyperlink" Target="http://www.grupocva.com/detalle_articulo/articulo.php?fProdId=9505345" TargetMode="External"/><Relationship Id="rId1111" Type="http://schemas.openxmlformats.org/officeDocument/2006/relationships/hyperlink" Target="http://www.grupocva.com/detalle_articulo/articulo.php?fProdId=9433023" TargetMode="External"/><Relationship Id="rId4267" Type="http://schemas.openxmlformats.org/officeDocument/2006/relationships/hyperlink" Target="http://www.grupocva.com/detalle_articulo/articulo.php?fProdId=5792721" TargetMode="External"/><Relationship Id="rId4474" Type="http://schemas.openxmlformats.org/officeDocument/2006/relationships/hyperlink" Target="http://www.grupocva.com/detalle_articulo/articulo.php?fProdId=9584694" TargetMode="External"/><Relationship Id="rId4681" Type="http://schemas.openxmlformats.org/officeDocument/2006/relationships/hyperlink" Target="http://www.grupocva.com/detalle_articulo/articulo.php?fProdId=9574938" TargetMode="External"/><Relationship Id="rId5318" Type="http://schemas.openxmlformats.org/officeDocument/2006/relationships/hyperlink" Target="http://www.grupocva.com/detalle_articulo/articulo.php?fProdId=9584439" TargetMode="External"/><Relationship Id="rId5525" Type="http://schemas.openxmlformats.org/officeDocument/2006/relationships/hyperlink" Target="http://www.grupocva.com/detalle_articulo/articulo.php?fProdId=9547786" TargetMode="External"/><Relationship Id="rId3076" Type="http://schemas.openxmlformats.org/officeDocument/2006/relationships/hyperlink" Target="http://www.grupocva.com/detalle_articulo/articulo.php?fProdId=9427926" TargetMode="External"/><Relationship Id="rId3283" Type="http://schemas.openxmlformats.org/officeDocument/2006/relationships/hyperlink" Target="http://www.grupocva.com/detalle_articulo/articulo.php?fProdId=9591289" TargetMode="External"/><Relationship Id="rId3490" Type="http://schemas.openxmlformats.org/officeDocument/2006/relationships/hyperlink" Target="http://www.grupocva.com/detalle_articulo/articulo.php?fProdId=9563639" TargetMode="External"/><Relationship Id="rId4127" Type="http://schemas.openxmlformats.org/officeDocument/2006/relationships/hyperlink" Target="http://www.grupocva.com/detalle_articulo/articulo.php?fProdId=9566988" TargetMode="External"/><Relationship Id="rId4334" Type="http://schemas.openxmlformats.org/officeDocument/2006/relationships/hyperlink" Target="http://www.grupocva.com/detalle_articulo/articulo.php?fProdId=9465571" TargetMode="External"/><Relationship Id="rId4541" Type="http://schemas.openxmlformats.org/officeDocument/2006/relationships/hyperlink" Target="http://www.grupocva.com/detalle_articulo/articulo.php?fProdId=2347686" TargetMode="External"/><Relationship Id="rId1928" Type="http://schemas.openxmlformats.org/officeDocument/2006/relationships/hyperlink" Target="http://www.grupocva.com/detalle_articulo/articulo.php?fProdId=9576590" TargetMode="External"/><Relationship Id="rId2092" Type="http://schemas.openxmlformats.org/officeDocument/2006/relationships/hyperlink" Target="http://www.grupocva.com/detalle_articulo/articulo.php?fProdId=5168" TargetMode="External"/><Relationship Id="rId3143" Type="http://schemas.openxmlformats.org/officeDocument/2006/relationships/hyperlink" Target="http://www.grupocva.com/detalle_articulo/articulo.php?fProdId=5282688" TargetMode="External"/><Relationship Id="rId3350" Type="http://schemas.openxmlformats.org/officeDocument/2006/relationships/hyperlink" Target="http://www.grupocva.com/detalle_articulo/articulo.php?fProdId=9550340" TargetMode="External"/><Relationship Id="rId271" Type="http://schemas.openxmlformats.org/officeDocument/2006/relationships/hyperlink" Target="http://www.grupocva.com/detalle_articulo/articulo.php?fProdId=9474668" TargetMode="External"/><Relationship Id="rId3003" Type="http://schemas.openxmlformats.org/officeDocument/2006/relationships/hyperlink" Target="http://www.grupocva.com/detalle_articulo/articulo.php?fProdId=9534888" TargetMode="External"/><Relationship Id="rId4401" Type="http://schemas.openxmlformats.org/officeDocument/2006/relationships/hyperlink" Target="http://www.grupocva.com/detalle_articulo/articulo.php?fProdId=9536187" TargetMode="External"/><Relationship Id="rId131" Type="http://schemas.openxmlformats.org/officeDocument/2006/relationships/hyperlink" Target="http://www.grupocva.com/detalle_articulo/articulo.php?fProdId=4622687" TargetMode="External"/><Relationship Id="rId3210" Type="http://schemas.openxmlformats.org/officeDocument/2006/relationships/hyperlink" Target="http://www.grupocva.com/detalle_articulo/articulo.php?fProdId=9464322" TargetMode="External"/><Relationship Id="rId2769" Type="http://schemas.openxmlformats.org/officeDocument/2006/relationships/hyperlink" Target="http://www.grupocva.com/detalle_articulo/articulo.php?fProdId=5315686" TargetMode="External"/><Relationship Id="rId2976" Type="http://schemas.openxmlformats.org/officeDocument/2006/relationships/hyperlink" Target="http://www.grupocva.com/detalle_articulo/articulo.php?fProdId=9488684" TargetMode="External"/><Relationship Id="rId5175" Type="http://schemas.openxmlformats.org/officeDocument/2006/relationships/hyperlink" Target="http://www.grupocva.com/detalle_articulo/articulo.php?fProdId=9588388" TargetMode="External"/><Relationship Id="rId5382" Type="http://schemas.openxmlformats.org/officeDocument/2006/relationships/hyperlink" Target="http://www.grupocva.com/detalle_articulo/articulo.php?fProdId=9501386" TargetMode="External"/><Relationship Id="rId948" Type="http://schemas.openxmlformats.org/officeDocument/2006/relationships/hyperlink" Target="http://www.grupocva.com/detalle_articulo/articulo.php?fProdId=5662686" TargetMode="External"/><Relationship Id="rId1578" Type="http://schemas.openxmlformats.org/officeDocument/2006/relationships/hyperlink" Target="http://www.grupocva.com/detalle_articulo/articulo.php?fProdId=5276686" TargetMode="External"/><Relationship Id="rId1785" Type="http://schemas.openxmlformats.org/officeDocument/2006/relationships/hyperlink" Target="http://www.grupocva.com/detalle_articulo/articulo.php?fProdId=9488989" TargetMode="External"/><Relationship Id="rId1992" Type="http://schemas.openxmlformats.org/officeDocument/2006/relationships/hyperlink" Target="http://www.grupocva.com/detalle_articulo/articulo.php?fProdId=9605592" TargetMode="External"/><Relationship Id="rId2629" Type="http://schemas.openxmlformats.org/officeDocument/2006/relationships/hyperlink" Target="http://www.grupocva.com/detalle_articulo/articulo.php?fProdId=4214691" TargetMode="External"/><Relationship Id="rId2836" Type="http://schemas.openxmlformats.org/officeDocument/2006/relationships/hyperlink" Target="http://www.grupocva.com/detalle_articulo/articulo.php?fProdId=9491100" TargetMode="External"/><Relationship Id="rId4191" Type="http://schemas.openxmlformats.org/officeDocument/2006/relationships/hyperlink" Target="http://www.grupocva.com/detalle_articulo/articulo.php?fProdId=4094685" TargetMode="External"/><Relationship Id="rId5035" Type="http://schemas.openxmlformats.org/officeDocument/2006/relationships/hyperlink" Target="http://www.grupocva.com/detalle_articulo/articulo.php?fProdId=9502636" TargetMode="External"/><Relationship Id="rId5242" Type="http://schemas.openxmlformats.org/officeDocument/2006/relationships/hyperlink" Target="http://www.grupocva.com/detalle_articulo/articulo.php?fProdId=9587489" TargetMode="External"/><Relationship Id="rId77" Type="http://schemas.openxmlformats.org/officeDocument/2006/relationships/hyperlink" Target="http://www.grupocva.com/detalle_articulo/articulo.php?fProdId=2575691" TargetMode="External"/><Relationship Id="rId808" Type="http://schemas.openxmlformats.org/officeDocument/2006/relationships/hyperlink" Target="http://www.grupocva.com/detalle_articulo/articulo.php?fProdId=5433685" TargetMode="External"/><Relationship Id="rId1438" Type="http://schemas.openxmlformats.org/officeDocument/2006/relationships/hyperlink" Target="http://www.grupocva.com/detalle_articulo/articulo.php?fProdId=3053687" TargetMode="External"/><Relationship Id="rId1645" Type="http://schemas.openxmlformats.org/officeDocument/2006/relationships/hyperlink" Target="http://www.grupocva.com/detalle_articulo/articulo.php?fProdId=6253687" TargetMode="External"/><Relationship Id="rId4051" Type="http://schemas.openxmlformats.org/officeDocument/2006/relationships/hyperlink" Target="http://www.grupocva.com/detalle_articulo/articulo.php?fProdId=9586538" TargetMode="External"/><Relationship Id="rId5102" Type="http://schemas.openxmlformats.org/officeDocument/2006/relationships/hyperlink" Target="http://www.grupocva.com/detalle_articulo/articulo.php?fProdId=9560486" TargetMode="External"/><Relationship Id="rId1852" Type="http://schemas.openxmlformats.org/officeDocument/2006/relationships/hyperlink" Target="http://www.grupocva.com/detalle_articulo/articulo.php?fProdId=9532840" TargetMode="External"/><Relationship Id="rId2903" Type="http://schemas.openxmlformats.org/officeDocument/2006/relationships/hyperlink" Target="http://www.grupocva.com/detalle_articulo/articulo.php?fProdId=1804685" TargetMode="External"/><Relationship Id="rId1505" Type="http://schemas.openxmlformats.org/officeDocument/2006/relationships/hyperlink" Target="http://www.grupocva.com/detalle_articulo/articulo.php?fProdId=4136691" TargetMode="External"/><Relationship Id="rId1712" Type="http://schemas.openxmlformats.org/officeDocument/2006/relationships/hyperlink" Target="http://www.grupocva.com/detalle_articulo/articulo.php?fProdId=9451769" TargetMode="External"/><Relationship Id="rId4868" Type="http://schemas.openxmlformats.org/officeDocument/2006/relationships/hyperlink" Target="http://www.grupocva.com/detalle_articulo/articulo.php?fProdId=9423273" TargetMode="External"/><Relationship Id="rId3677" Type="http://schemas.openxmlformats.org/officeDocument/2006/relationships/hyperlink" Target="http://www.grupocva.com/detalle_articulo/articulo.php?fProdId=9574203" TargetMode="External"/><Relationship Id="rId3884" Type="http://schemas.openxmlformats.org/officeDocument/2006/relationships/hyperlink" Target="http://www.grupocva.com/detalle_articulo/articulo.php?fProdId=9586288" TargetMode="External"/><Relationship Id="rId4728" Type="http://schemas.openxmlformats.org/officeDocument/2006/relationships/hyperlink" Target="http://www.grupocva.com/detalle_articulo/articulo.php?fProdId=9452367" TargetMode="External"/><Relationship Id="rId4935" Type="http://schemas.openxmlformats.org/officeDocument/2006/relationships/hyperlink" Target="http://www.grupocva.com/detalle_articulo/articulo.php?fProdId=9450221" TargetMode="External"/><Relationship Id="rId598" Type="http://schemas.openxmlformats.org/officeDocument/2006/relationships/hyperlink" Target="http://www.grupocva.com/detalle_articulo/articulo.php?fProdId=9587639" TargetMode="External"/><Relationship Id="rId2279" Type="http://schemas.openxmlformats.org/officeDocument/2006/relationships/hyperlink" Target="http://www.grupocva.com/detalle_articulo/articulo.php?fProdId=5962692" TargetMode="External"/><Relationship Id="rId2486" Type="http://schemas.openxmlformats.org/officeDocument/2006/relationships/hyperlink" Target="http://www.grupocva.com/detalle_articulo/articulo.php?fProdId=9588189" TargetMode="External"/><Relationship Id="rId2693" Type="http://schemas.openxmlformats.org/officeDocument/2006/relationships/hyperlink" Target="http://www.grupocva.com/detalle_articulo/articulo.php?fProdId=9441519" TargetMode="External"/><Relationship Id="rId3537" Type="http://schemas.openxmlformats.org/officeDocument/2006/relationships/hyperlink" Target="http://www.grupocva.com/detalle_articulo/articulo.php?fProdId=9490136" TargetMode="External"/><Relationship Id="rId3744" Type="http://schemas.openxmlformats.org/officeDocument/2006/relationships/hyperlink" Target="http://www.grupocva.com/detalle_articulo/articulo.php?fProdId=9504986" TargetMode="External"/><Relationship Id="rId3951" Type="http://schemas.openxmlformats.org/officeDocument/2006/relationships/hyperlink" Target="http://www.grupocva.com/detalle_articulo/articulo.php?fProdId=9586088" TargetMode="External"/><Relationship Id="rId458" Type="http://schemas.openxmlformats.org/officeDocument/2006/relationships/hyperlink" Target="http://www.grupocva.com/detalle_articulo/articulo.php?fProdId=9582843" TargetMode="External"/><Relationship Id="rId665" Type="http://schemas.openxmlformats.org/officeDocument/2006/relationships/hyperlink" Target="http://www.grupocva.com/detalle_articulo/articulo.php?fProdId=9591038" TargetMode="External"/><Relationship Id="rId872" Type="http://schemas.openxmlformats.org/officeDocument/2006/relationships/hyperlink" Target="http://www.grupocva.com/detalle_articulo/articulo.php?fProdId=5450685" TargetMode="External"/><Relationship Id="rId1088" Type="http://schemas.openxmlformats.org/officeDocument/2006/relationships/hyperlink" Target="http://www.grupocva.com/detalle_articulo/articulo.php?fProdId=5207686" TargetMode="External"/><Relationship Id="rId1295" Type="http://schemas.openxmlformats.org/officeDocument/2006/relationships/hyperlink" Target="http://www.grupocva.com/detalle_articulo/articulo.php?fProdId=9563889" TargetMode="External"/><Relationship Id="rId2139" Type="http://schemas.openxmlformats.org/officeDocument/2006/relationships/hyperlink" Target="http://www.grupocva.com/detalle_articulo/articulo.php?fProdId=20082" TargetMode="External"/><Relationship Id="rId2346" Type="http://schemas.openxmlformats.org/officeDocument/2006/relationships/hyperlink" Target="http://www.grupocva.com/detalle_articulo/articulo.php?fProdId=9478821" TargetMode="External"/><Relationship Id="rId2553" Type="http://schemas.openxmlformats.org/officeDocument/2006/relationships/hyperlink" Target="http://www.grupocva.com/detalle_articulo/articulo.php?fProdId=19403" TargetMode="External"/><Relationship Id="rId2760" Type="http://schemas.openxmlformats.org/officeDocument/2006/relationships/hyperlink" Target="http://www.grupocva.com/detalle_articulo/articulo.php?fProdId=9575338" TargetMode="External"/><Relationship Id="rId3604" Type="http://schemas.openxmlformats.org/officeDocument/2006/relationships/hyperlink" Target="http://www.grupocva.com/detalle_articulo/articulo.php?fProdId=5685689" TargetMode="External"/><Relationship Id="rId3811" Type="http://schemas.openxmlformats.org/officeDocument/2006/relationships/hyperlink" Target="http://www.grupocva.com/detalle_articulo/articulo.php?fProdId=9590388" TargetMode="External"/><Relationship Id="rId318" Type="http://schemas.openxmlformats.org/officeDocument/2006/relationships/hyperlink" Target="http://www.grupocva.com/detalle_articulo/articulo.php?fProdId=9505587" TargetMode="External"/><Relationship Id="rId525" Type="http://schemas.openxmlformats.org/officeDocument/2006/relationships/hyperlink" Target="http://www.grupocva.com/detalle_articulo/articulo.php?fProdId=1805685" TargetMode="External"/><Relationship Id="rId732" Type="http://schemas.openxmlformats.org/officeDocument/2006/relationships/hyperlink" Target="http://www.grupocva.com/detalle_articulo/articulo.php?fProdId=9533587" TargetMode="External"/><Relationship Id="rId1155" Type="http://schemas.openxmlformats.org/officeDocument/2006/relationships/hyperlink" Target="http://www.grupocva.com/detalle_articulo/articulo.php?fProdId=9508836" TargetMode="External"/><Relationship Id="rId1362" Type="http://schemas.openxmlformats.org/officeDocument/2006/relationships/hyperlink" Target="http://www.grupocva.com/detalle_articulo/articulo.php?fProdId=1479687" TargetMode="External"/><Relationship Id="rId2206" Type="http://schemas.openxmlformats.org/officeDocument/2006/relationships/hyperlink" Target="http://www.grupocva.com/detalle_articulo/articulo.php?fProdId=550687" TargetMode="External"/><Relationship Id="rId2413" Type="http://schemas.openxmlformats.org/officeDocument/2006/relationships/hyperlink" Target="http://www.grupocva.com/detalle_articulo/articulo.php?fProdId=9555589" TargetMode="External"/><Relationship Id="rId2620" Type="http://schemas.openxmlformats.org/officeDocument/2006/relationships/hyperlink" Target="http://www.grupocva.com/detalle_articulo/articulo.php?fProdId=3677688" TargetMode="External"/><Relationship Id="rId5569" Type="http://schemas.openxmlformats.org/officeDocument/2006/relationships/hyperlink" Target="http://www.grupocva.com/detalle_articulo/articulo.php?fProdId=9596088" TargetMode="External"/><Relationship Id="rId1015" Type="http://schemas.openxmlformats.org/officeDocument/2006/relationships/hyperlink" Target="http://www.grupocva.com/detalle_articulo/articulo.php?fProdId=1794685" TargetMode="External"/><Relationship Id="rId1222" Type="http://schemas.openxmlformats.org/officeDocument/2006/relationships/hyperlink" Target="http://www.grupocva.com/detalle_articulo/articulo.php?fProdId=9460217" TargetMode="External"/><Relationship Id="rId4378" Type="http://schemas.openxmlformats.org/officeDocument/2006/relationships/hyperlink" Target="http://www.grupocva.com/detalle_articulo/articulo.php?fProdId=9516387" TargetMode="External"/><Relationship Id="rId4585" Type="http://schemas.openxmlformats.org/officeDocument/2006/relationships/hyperlink" Target="http://www.grupocva.com/detalle_articulo/articulo.php?fProdId=3318685" TargetMode="External"/><Relationship Id="rId5429" Type="http://schemas.openxmlformats.org/officeDocument/2006/relationships/hyperlink" Target="http://www.grupocva.com/detalle_articulo/articulo.php?fProdId=9442169" TargetMode="External"/><Relationship Id="rId3187" Type="http://schemas.openxmlformats.org/officeDocument/2006/relationships/hyperlink" Target="http://www.grupocva.com/detalle_articulo/articulo.php?fProdId=9430567" TargetMode="External"/><Relationship Id="rId3394" Type="http://schemas.openxmlformats.org/officeDocument/2006/relationships/hyperlink" Target="http://www.grupocva.com/detalle_articulo/articulo.php?fProdId=9589689" TargetMode="External"/><Relationship Id="rId4238" Type="http://schemas.openxmlformats.org/officeDocument/2006/relationships/hyperlink" Target="http://www.grupocva.com/detalle_articulo/articulo.php?fProdId=5243701" TargetMode="External"/><Relationship Id="rId4792" Type="http://schemas.openxmlformats.org/officeDocument/2006/relationships/hyperlink" Target="http://www.grupocva.com/detalle_articulo/articulo.php?fProdId=9587488" TargetMode="External"/><Relationship Id="rId5636" Type="http://schemas.openxmlformats.org/officeDocument/2006/relationships/hyperlink" Target="http://www.grupocva.com/detalle_articulo/articulo.php?fProdId=9476871" TargetMode="External"/><Relationship Id="rId3047" Type="http://schemas.openxmlformats.org/officeDocument/2006/relationships/hyperlink" Target="http://www.grupocva.com/detalle_articulo/articulo.php?fProdId=494694" TargetMode="External"/><Relationship Id="rId4445" Type="http://schemas.openxmlformats.org/officeDocument/2006/relationships/hyperlink" Target="http://www.grupocva.com/detalle_articulo/articulo.php?fProdId=9573639" TargetMode="External"/><Relationship Id="rId4652" Type="http://schemas.openxmlformats.org/officeDocument/2006/relationships/hyperlink" Target="http://www.grupocva.com/detalle_articulo/articulo.php?fProdId=9564139" TargetMode="External"/><Relationship Id="rId5703" Type="http://schemas.openxmlformats.org/officeDocument/2006/relationships/hyperlink" Target="http://www.grupocva.com/detalle_articulo/articulo.php?fProdId=9576888" TargetMode="External"/><Relationship Id="rId175" Type="http://schemas.openxmlformats.org/officeDocument/2006/relationships/hyperlink" Target="http://www.grupocva.com/detalle_articulo/articulo.php?fProdId=5946697" TargetMode="External"/><Relationship Id="rId3254" Type="http://schemas.openxmlformats.org/officeDocument/2006/relationships/hyperlink" Target="http://www.grupocva.com/detalle_articulo/articulo.php?fProdId=9500088" TargetMode="External"/><Relationship Id="rId3461" Type="http://schemas.openxmlformats.org/officeDocument/2006/relationships/hyperlink" Target="http://www.grupocva.com/detalle_articulo/articulo.php?fProdId=9490636" TargetMode="External"/><Relationship Id="rId4305" Type="http://schemas.openxmlformats.org/officeDocument/2006/relationships/hyperlink" Target="http://www.grupocva.com/detalle_articulo/articulo.php?fProdId=9431520" TargetMode="External"/><Relationship Id="rId4512" Type="http://schemas.openxmlformats.org/officeDocument/2006/relationships/hyperlink" Target="http://www.grupocva.com/detalle_articulo/articulo.php?fProdId=2629" TargetMode="External"/><Relationship Id="rId382" Type="http://schemas.openxmlformats.org/officeDocument/2006/relationships/hyperlink" Target="http://www.grupocva.com/detalle_articulo/articulo.php?fProdId=9543144" TargetMode="External"/><Relationship Id="rId2063" Type="http://schemas.openxmlformats.org/officeDocument/2006/relationships/hyperlink" Target="http://www.grupocva.com/detalle_articulo/articulo.php?fProdId=1532" TargetMode="External"/><Relationship Id="rId2270" Type="http://schemas.openxmlformats.org/officeDocument/2006/relationships/hyperlink" Target="http://www.grupocva.com/detalle_articulo/articulo.php?fProdId=5908693" TargetMode="External"/><Relationship Id="rId3114" Type="http://schemas.openxmlformats.org/officeDocument/2006/relationships/hyperlink" Target="http://www.grupocva.com/detalle_articulo/articulo.php?fProdId=3284694" TargetMode="External"/><Relationship Id="rId3321" Type="http://schemas.openxmlformats.org/officeDocument/2006/relationships/hyperlink" Target="http://www.grupocva.com/detalle_articulo/articulo.php?fProdId=9482567" TargetMode="External"/><Relationship Id="rId242" Type="http://schemas.openxmlformats.org/officeDocument/2006/relationships/hyperlink" Target="http://www.grupocva.com/detalle_articulo/articulo.php?fProdId=9447119" TargetMode="External"/><Relationship Id="rId2130" Type="http://schemas.openxmlformats.org/officeDocument/2006/relationships/hyperlink" Target="http://www.grupocva.com/detalle_articulo/articulo.php?fProdId=21843" TargetMode="External"/><Relationship Id="rId5079" Type="http://schemas.openxmlformats.org/officeDocument/2006/relationships/hyperlink" Target="http://www.grupocva.com/detalle_articulo/articulo.php?fProdId=9548487" TargetMode="External"/><Relationship Id="rId5286" Type="http://schemas.openxmlformats.org/officeDocument/2006/relationships/hyperlink" Target="http://www.grupocva.com/detalle_articulo/articulo.php?fProdId=496685" TargetMode="External"/><Relationship Id="rId5493" Type="http://schemas.openxmlformats.org/officeDocument/2006/relationships/hyperlink" Target="http://www.grupocva.com/detalle_articulo/articulo.php?fProdId=9596538" TargetMode="External"/><Relationship Id="rId102" Type="http://schemas.openxmlformats.org/officeDocument/2006/relationships/hyperlink" Target="http://www.grupocva.com/detalle_articulo/articulo.php?fProdId=3329685" TargetMode="External"/><Relationship Id="rId1689" Type="http://schemas.openxmlformats.org/officeDocument/2006/relationships/hyperlink" Target="http://www.grupocva.com/detalle_articulo/articulo.php?fProdId=9439868" TargetMode="External"/><Relationship Id="rId4095" Type="http://schemas.openxmlformats.org/officeDocument/2006/relationships/hyperlink" Target="http://www.grupocva.com/detalle_articulo/articulo.php?fProdId=9590189" TargetMode="External"/><Relationship Id="rId5146" Type="http://schemas.openxmlformats.org/officeDocument/2006/relationships/hyperlink" Target="http://www.grupocva.com/detalle_articulo/articulo.php?fProdId=9576889" TargetMode="External"/><Relationship Id="rId5353" Type="http://schemas.openxmlformats.org/officeDocument/2006/relationships/hyperlink" Target="http://www.grupocva.com/detalle_articulo/articulo.php?fProdId=9594239" TargetMode="External"/><Relationship Id="rId5560" Type="http://schemas.openxmlformats.org/officeDocument/2006/relationships/hyperlink" Target="http://www.grupocva.com/detalle_articulo/articulo.php?fProdId=9558836" TargetMode="External"/><Relationship Id="rId1896" Type="http://schemas.openxmlformats.org/officeDocument/2006/relationships/hyperlink" Target="http://www.grupocva.com/detalle_articulo/articulo.php?fProdId=9559586" TargetMode="External"/><Relationship Id="rId2947" Type="http://schemas.openxmlformats.org/officeDocument/2006/relationships/hyperlink" Target="http://www.grupocva.com/detalle_articulo/articulo.php?fProdId=6036688" TargetMode="External"/><Relationship Id="rId4162" Type="http://schemas.openxmlformats.org/officeDocument/2006/relationships/hyperlink" Target="http://www.grupocva.com/detalle_articulo/articulo.php?fProdId=5296686" TargetMode="External"/><Relationship Id="rId5006" Type="http://schemas.openxmlformats.org/officeDocument/2006/relationships/hyperlink" Target="http://www.grupocva.com/detalle_articulo/articulo.php?fProdId=9486093" TargetMode="External"/><Relationship Id="rId5213" Type="http://schemas.openxmlformats.org/officeDocument/2006/relationships/hyperlink" Target="http://www.grupocva.com/detalle_articulo/articulo.php?fProdId=9602491" TargetMode="External"/><Relationship Id="rId919" Type="http://schemas.openxmlformats.org/officeDocument/2006/relationships/hyperlink" Target="http://www.grupocva.com/detalle_articulo/articulo.php?fProdId=9588489" TargetMode="External"/><Relationship Id="rId1549" Type="http://schemas.openxmlformats.org/officeDocument/2006/relationships/hyperlink" Target="http://www.grupocva.com/detalle_articulo/articulo.php?fProdId=4784690" TargetMode="External"/><Relationship Id="rId1756" Type="http://schemas.openxmlformats.org/officeDocument/2006/relationships/hyperlink" Target="http://www.grupocva.com/detalle_articulo/articulo.php?fProdId=9477818" TargetMode="External"/><Relationship Id="rId1963" Type="http://schemas.openxmlformats.org/officeDocument/2006/relationships/hyperlink" Target="http://www.grupocva.com/detalle_articulo/articulo.php?fProdId=9591188" TargetMode="External"/><Relationship Id="rId2807" Type="http://schemas.openxmlformats.org/officeDocument/2006/relationships/hyperlink" Target="http://www.grupocva.com/detalle_articulo/articulo.php?fProdId=3931685" TargetMode="External"/><Relationship Id="rId4022" Type="http://schemas.openxmlformats.org/officeDocument/2006/relationships/hyperlink" Target="http://www.grupocva.com/detalle_articulo/articulo.php?fProdId=9559438" TargetMode="External"/><Relationship Id="rId5420" Type="http://schemas.openxmlformats.org/officeDocument/2006/relationships/hyperlink" Target="http://www.grupocva.com/detalle_articulo/articulo.php?fProdId=4793689" TargetMode="External"/><Relationship Id="rId48" Type="http://schemas.openxmlformats.org/officeDocument/2006/relationships/hyperlink" Target="http://www.grupocva.com/detalle_articulo/articulo.php?fProdId=2020686" TargetMode="External"/><Relationship Id="rId1409" Type="http://schemas.openxmlformats.org/officeDocument/2006/relationships/hyperlink" Target="http://www.grupocva.com/detalle_articulo/articulo.php?fProdId=2311686" TargetMode="External"/><Relationship Id="rId1616" Type="http://schemas.openxmlformats.org/officeDocument/2006/relationships/hyperlink" Target="http://www.grupocva.com/detalle_articulo/articulo.php?fProdId=5709689" TargetMode="External"/><Relationship Id="rId1823" Type="http://schemas.openxmlformats.org/officeDocument/2006/relationships/hyperlink" Target="http://www.grupocva.com/detalle_articulo/articulo.php?fProdId=9511041" TargetMode="External"/><Relationship Id="rId4979" Type="http://schemas.openxmlformats.org/officeDocument/2006/relationships/hyperlink" Target="http://www.grupocva.com/detalle_articulo/articulo.php?fProdId=9479969" TargetMode="External"/><Relationship Id="rId3788" Type="http://schemas.openxmlformats.org/officeDocument/2006/relationships/hyperlink" Target="http://www.grupocva.com/detalle_articulo/articulo.php?fProdId=9530694" TargetMode="External"/><Relationship Id="rId3995" Type="http://schemas.openxmlformats.org/officeDocument/2006/relationships/hyperlink" Target="http://www.grupocva.com/detalle_articulo/articulo.php?fProdId=9509087" TargetMode="External"/><Relationship Id="rId4839" Type="http://schemas.openxmlformats.org/officeDocument/2006/relationships/hyperlink" Target="http://www.grupocva.com/detalle_articulo/articulo.php?fProdId=5831689" TargetMode="External"/><Relationship Id="rId2597" Type="http://schemas.openxmlformats.org/officeDocument/2006/relationships/hyperlink" Target="http://www.grupocva.com/detalle_articulo/articulo.php?fProdId=1749685" TargetMode="External"/><Relationship Id="rId3648" Type="http://schemas.openxmlformats.org/officeDocument/2006/relationships/hyperlink" Target="http://www.grupocva.com/detalle_articulo/articulo.php?fProdId=9540836" TargetMode="External"/><Relationship Id="rId3855" Type="http://schemas.openxmlformats.org/officeDocument/2006/relationships/hyperlink" Target="http://www.grupocva.com/detalle_articulo/articulo.php?fProdId=9590389" TargetMode="External"/><Relationship Id="rId569" Type="http://schemas.openxmlformats.org/officeDocument/2006/relationships/hyperlink" Target="http://www.grupocva.com/detalle_articulo/articulo.php?fProdId=9509036" TargetMode="External"/><Relationship Id="rId776" Type="http://schemas.openxmlformats.org/officeDocument/2006/relationships/hyperlink" Target="http://www.grupocva.com/detalle_articulo/articulo.php?fProdId=9588539" TargetMode="External"/><Relationship Id="rId983" Type="http://schemas.openxmlformats.org/officeDocument/2006/relationships/hyperlink" Target="http://www.grupocva.com/detalle_articulo/articulo.php?fProdId=1116693" TargetMode="External"/><Relationship Id="rId1199" Type="http://schemas.openxmlformats.org/officeDocument/2006/relationships/hyperlink" Target="http://www.grupocva.com/detalle_articulo/articulo.php?fProdId=9542290" TargetMode="External"/><Relationship Id="rId2457" Type="http://schemas.openxmlformats.org/officeDocument/2006/relationships/hyperlink" Target="http://www.grupocva.com/detalle_articulo/articulo.php?fProdId=9609289" TargetMode="External"/><Relationship Id="rId2664" Type="http://schemas.openxmlformats.org/officeDocument/2006/relationships/hyperlink" Target="http://www.grupocva.com/detalle_articulo/articulo.php?fProdId=5438688" TargetMode="External"/><Relationship Id="rId3508" Type="http://schemas.openxmlformats.org/officeDocument/2006/relationships/hyperlink" Target="http://www.grupocva.com/detalle_articulo/articulo.php?fProdId=5962685" TargetMode="External"/><Relationship Id="rId4906" Type="http://schemas.openxmlformats.org/officeDocument/2006/relationships/hyperlink" Target="http://www.grupocva.com/detalle_articulo/articulo.php?fProdId=9426720" TargetMode="External"/><Relationship Id="rId5070" Type="http://schemas.openxmlformats.org/officeDocument/2006/relationships/hyperlink" Target="http://www.grupocva.com/detalle_articulo/articulo.php?fProdId=9544536" TargetMode="External"/><Relationship Id="rId429" Type="http://schemas.openxmlformats.org/officeDocument/2006/relationships/hyperlink" Target="http://www.grupocva.com/detalle_articulo/articulo.php?fProdId=9568140" TargetMode="External"/><Relationship Id="rId636" Type="http://schemas.openxmlformats.org/officeDocument/2006/relationships/hyperlink" Target="http://www.grupocva.com/detalle_articulo/articulo.php?fProdId=9564188" TargetMode="External"/><Relationship Id="rId1059" Type="http://schemas.openxmlformats.org/officeDocument/2006/relationships/hyperlink" Target="http://www.grupocva.com/detalle_articulo/articulo.php?fProdId=2717702" TargetMode="External"/><Relationship Id="rId1266" Type="http://schemas.openxmlformats.org/officeDocument/2006/relationships/hyperlink" Target="http://www.grupocva.com/detalle_articulo/articulo.php?fProdId=9436769" TargetMode="External"/><Relationship Id="rId1473" Type="http://schemas.openxmlformats.org/officeDocument/2006/relationships/hyperlink" Target="http://www.grupocva.com/detalle_articulo/articulo.php?fProdId=3730688" TargetMode="External"/><Relationship Id="rId2317" Type="http://schemas.openxmlformats.org/officeDocument/2006/relationships/hyperlink" Target="http://www.grupocva.com/detalle_articulo/articulo.php?fProdId=9477674" TargetMode="External"/><Relationship Id="rId2871" Type="http://schemas.openxmlformats.org/officeDocument/2006/relationships/hyperlink" Target="http://www.grupocva.com/detalle_articulo/articulo.php?fProdId=9499937" TargetMode="External"/><Relationship Id="rId3715" Type="http://schemas.openxmlformats.org/officeDocument/2006/relationships/hyperlink" Target="http://www.grupocva.com/detalle_articulo/articulo.php?fProdId=9593089" TargetMode="External"/><Relationship Id="rId3922" Type="http://schemas.openxmlformats.org/officeDocument/2006/relationships/hyperlink" Target="http://www.grupocva.com/detalle_articulo/articulo.php?fProdId=9490386" TargetMode="External"/><Relationship Id="rId843" Type="http://schemas.openxmlformats.org/officeDocument/2006/relationships/hyperlink" Target="http://www.grupocva.com/detalle_articulo/articulo.php?fProdId=9472770" TargetMode="External"/><Relationship Id="rId1126" Type="http://schemas.openxmlformats.org/officeDocument/2006/relationships/hyperlink" Target="http://www.grupocva.com/detalle_articulo/articulo.php?fProdId=9433626" TargetMode="External"/><Relationship Id="rId1680" Type="http://schemas.openxmlformats.org/officeDocument/2006/relationships/hyperlink" Target="http://www.grupocva.com/detalle_articulo/articulo.php?fProdId=9435769" TargetMode="External"/><Relationship Id="rId2524" Type="http://schemas.openxmlformats.org/officeDocument/2006/relationships/hyperlink" Target="http://www.grupocva.com/detalle_articulo/articulo.php?fProdId=3726" TargetMode="External"/><Relationship Id="rId2731" Type="http://schemas.openxmlformats.org/officeDocument/2006/relationships/hyperlink" Target="http://www.grupocva.com/detalle_articulo/articulo.php?fProdId=9490639" TargetMode="External"/><Relationship Id="rId703" Type="http://schemas.openxmlformats.org/officeDocument/2006/relationships/hyperlink" Target="http://www.grupocva.com/detalle_articulo/articulo.php?fProdId=9477169" TargetMode="External"/><Relationship Id="rId910" Type="http://schemas.openxmlformats.org/officeDocument/2006/relationships/hyperlink" Target="http://www.grupocva.com/detalle_articulo/articulo.php?fProdId=9559445" TargetMode="External"/><Relationship Id="rId1333" Type="http://schemas.openxmlformats.org/officeDocument/2006/relationships/hyperlink" Target="http://www.grupocva.com/detalle_articulo/articulo.php?fProdId=945686" TargetMode="External"/><Relationship Id="rId1540" Type="http://schemas.openxmlformats.org/officeDocument/2006/relationships/hyperlink" Target="http://www.grupocva.com/detalle_articulo/articulo.php?fProdId=4736686" TargetMode="External"/><Relationship Id="rId4489" Type="http://schemas.openxmlformats.org/officeDocument/2006/relationships/hyperlink" Target="http://www.grupocva.com/detalle_articulo/articulo.php?fProdId=9597988" TargetMode="External"/><Relationship Id="rId4696" Type="http://schemas.openxmlformats.org/officeDocument/2006/relationships/hyperlink" Target="http://www.grupocva.com/detalle_articulo/articulo.php?fProdId=2460" TargetMode="External"/><Relationship Id="rId1400" Type="http://schemas.openxmlformats.org/officeDocument/2006/relationships/hyperlink" Target="http://www.grupocva.com/detalle_articulo/articulo.php?fProdId=2167692" TargetMode="External"/><Relationship Id="rId3298" Type="http://schemas.openxmlformats.org/officeDocument/2006/relationships/hyperlink" Target="http://www.grupocva.com/detalle_articulo/articulo.php?fProdId=4381685" TargetMode="External"/><Relationship Id="rId4349" Type="http://schemas.openxmlformats.org/officeDocument/2006/relationships/hyperlink" Target="http://www.grupocva.com/detalle_articulo/articulo.php?fProdId=9485535" TargetMode="External"/><Relationship Id="rId4556" Type="http://schemas.openxmlformats.org/officeDocument/2006/relationships/hyperlink" Target="http://www.grupocva.com/detalle_articulo/articulo.php?fProdId=2355685" TargetMode="External"/><Relationship Id="rId4763" Type="http://schemas.openxmlformats.org/officeDocument/2006/relationships/hyperlink" Target="http://www.grupocva.com/detalle_articulo/articulo.php?fProdId=9538741" TargetMode="External"/><Relationship Id="rId4970" Type="http://schemas.openxmlformats.org/officeDocument/2006/relationships/hyperlink" Target="http://www.grupocva.com/detalle_articulo/articulo.php?fProdId=9477833" TargetMode="External"/><Relationship Id="rId5607" Type="http://schemas.openxmlformats.org/officeDocument/2006/relationships/hyperlink" Target="http://www.grupocva.com/detalle_articulo/articulo.php?fProdId=9498486" TargetMode="External"/><Relationship Id="rId3158" Type="http://schemas.openxmlformats.org/officeDocument/2006/relationships/hyperlink" Target="http://www.grupocva.com/detalle_articulo/articulo.php?fProdId=5672688" TargetMode="External"/><Relationship Id="rId3365" Type="http://schemas.openxmlformats.org/officeDocument/2006/relationships/hyperlink" Target="http://www.grupocva.com/detalle_articulo/articulo.php?fProdId=9568191" TargetMode="External"/><Relationship Id="rId3572" Type="http://schemas.openxmlformats.org/officeDocument/2006/relationships/hyperlink" Target="http://www.grupocva.com/detalle_articulo/articulo.php?fProdId=9529136" TargetMode="External"/><Relationship Id="rId4209" Type="http://schemas.openxmlformats.org/officeDocument/2006/relationships/hyperlink" Target="http://www.grupocva.com/detalle_articulo/articulo.php?fProdId=4672686" TargetMode="External"/><Relationship Id="rId4416" Type="http://schemas.openxmlformats.org/officeDocument/2006/relationships/hyperlink" Target="http://www.grupocva.com/detalle_articulo/articulo.php?fProdId=9557486" TargetMode="External"/><Relationship Id="rId4623" Type="http://schemas.openxmlformats.org/officeDocument/2006/relationships/hyperlink" Target="http://www.grupocva.com/detalle_articulo/articulo.php?fProdId=9488984" TargetMode="External"/><Relationship Id="rId4830" Type="http://schemas.openxmlformats.org/officeDocument/2006/relationships/hyperlink" Target="http://www.grupocva.com/detalle_articulo/articulo.php?fProdId=5788696" TargetMode="External"/><Relationship Id="rId286" Type="http://schemas.openxmlformats.org/officeDocument/2006/relationships/hyperlink" Target="http://www.grupocva.com/detalle_articulo/articulo.php?fProdId=9477521" TargetMode="External"/><Relationship Id="rId493" Type="http://schemas.openxmlformats.org/officeDocument/2006/relationships/hyperlink" Target="http://www.grupocva.com/detalle_articulo/articulo.php?fProdId=9599488" TargetMode="External"/><Relationship Id="rId2174" Type="http://schemas.openxmlformats.org/officeDocument/2006/relationships/hyperlink" Target="http://www.grupocva.com/detalle_articulo/articulo.php?fProdId=102684" TargetMode="External"/><Relationship Id="rId2381" Type="http://schemas.openxmlformats.org/officeDocument/2006/relationships/hyperlink" Target="http://www.grupocva.com/detalle_articulo/articulo.php?fProdId=9523090" TargetMode="External"/><Relationship Id="rId3018" Type="http://schemas.openxmlformats.org/officeDocument/2006/relationships/hyperlink" Target="http://www.grupocva.com/detalle_articulo/articulo.php?fProdId=9565188" TargetMode="External"/><Relationship Id="rId3225" Type="http://schemas.openxmlformats.org/officeDocument/2006/relationships/hyperlink" Target="http://www.grupocva.com/detalle_articulo/articulo.php?fProdId=9484428" TargetMode="External"/><Relationship Id="rId3432" Type="http://schemas.openxmlformats.org/officeDocument/2006/relationships/hyperlink" Target="http://www.grupocva.com/detalle_articulo/articulo.php?fProdId=5908686" TargetMode="External"/><Relationship Id="rId146" Type="http://schemas.openxmlformats.org/officeDocument/2006/relationships/hyperlink" Target="http://www.grupocva.com/detalle_articulo/articulo.php?fProdId=5293685" TargetMode="External"/><Relationship Id="rId353" Type="http://schemas.openxmlformats.org/officeDocument/2006/relationships/hyperlink" Target="http://www.grupocva.com/detalle_articulo/articulo.php?fProdId=9531686" TargetMode="External"/><Relationship Id="rId560" Type="http://schemas.openxmlformats.org/officeDocument/2006/relationships/hyperlink" Target="http://www.grupocva.com/detalle_articulo/articulo.php?fProdId=9438471" TargetMode="External"/><Relationship Id="rId1190" Type="http://schemas.openxmlformats.org/officeDocument/2006/relationships/hyperlink" Target="http://www.grupocva.com/detalle_articulo/articulo.php?fProdId=9511901" TargetMode="External"/><Relationship Id="rId2034" Type="http://schemas.openxmlformats.org/officeDocument/2006/relationships/hyperlink" Target="http://www.grupocva.com/detalle_articulo/articulo.php?fProdId=601" TargetMode="External"/><Relationship Id="rId2241" Type="http://schemas.openxmlformats.org/officeDocument/2006/relationships/hyperlink" Target="http://www.grupocva.com/detalle_articulo/articulo.php?fProdId=4778688" TargetMode="External"/><Relationship Id="rId5397" Type="http://schemas.openxmlformats.org/officeDocument/2006/relationships/hyperlink" Target="http://www.grupocva.com/detalle_articulo/articulo.php?fProdId=9547738" TargetMode="External"/><Relationship Id="rId213" Type="http://schemas.openxmlformats.org/officeDocument/2006/relationships/hyperlink" Target="http://www.grupocva.com/detalle_articulo/articulo.php?fProdId=9435320" TargetMode="External"/><Relationship Id="rId420" Type="http://schemas.openxmlformats.org/officeDocument/2006/relationships/hyperlink" Target="http://www.grupocva.com/detalle_articulo/articulo.php?fProdId=9565338" TargetMode="External"/><Relationship Id="rId1050" Type="http://schemas.openxmlformats.org/officeDocument/2006/relationships/hyperlink" Target="http://www.grupocva.com/detalle_articulo/articulo.php?fProdId=2282691" TargetMode="External"/><Relationship Id="rId2101" Type="http://schemas.openxmlformats.org/officeDocument/2006/relationships/hyperlink" Target="http://www.grupocva.com/detalle_articulo/articulo.php?fProdId=11162" TargetMode="External"/><Relationship Id="rId5257" Type="http://schemas.openxmlformats.org/officeDocument/2006/relationships/hyperlink" Target="http://www.grupocva.com/detalle_articulo/articulo.php?fProdId=9601539" TargetMode="External"/><Relationship Id="rId4066" Type="http://schemas.openxmlformats.org/officeDocument/2006/relationships/hyperlink" Target="http://www.grupocva.com/detalle_articulo/articulo.php?fProdId=9595293" TargetMode="External"/><Relationship Id="rId5464" Type="http://schemas.openxmlformats.org/officeDocument/2006/relationships/hyperlink" Target="http://www.grupocva.com/detalle_articulo/articulo.php?fProdId=4894685" TargetMode="External"/><Relationship Id="rId5671" Type="http://schemas.openxmlformats.org/officeDocument/2006/relationships/hyperlink" Target="http://www.grupocva.com/detalle_articulo/articulo.php?fProdId=9538437" TargetMode="External"/><Relationship Id="rId1867" Type="http://schemas.openxmlformats.org/officeDocument/2006/relationships/hyperlink" Target="http://www.grupocva.com/detalle_articulo/articulo.php?fProdId=9538036" TargetMode="External"/><Relationship Id="rId2918" Type="http://schemas.openxmlformats.org/officeDocument/2006/relationships/hyperlink" Target="http://www.grupocva.com/detalle_articulo/articulo.php?fProdId=4266686" TargetMode="External"/><Relationship Id="rId4273" Type="http://schemas.openxmlformats.org/officeDocument/2006/relationships/hyperlink" Target="http://www.grupocva.com/detalle_articulo/articulo.php?fProdId=5837686" TargetMode="External"/><Relationship Id="rId4480" Type="http://schemas.openxmlformats.org/officeDocument/2006/relationships/hyperlink" Target="http://www.grupocva.com/detalle_articulo/articulo.php?fProdId=9589389" TargetMode="External"/><Relationship Id="rId5117" Type="http://schemas.openxmlformats.org/officeDocument/2006/relationships/hyperlink" Target="http://www.grupocva.com/detalle_articulo/articulo.php?fProdId=9562838" TargetMode="External"/><Relationship Id="rId5324" Type="http://schemas.openxmlformats.org/officeDocument/2006/relationships/hyperlink" Target="http://www.grupocva.com/detalle_articulo/articulo.php?fProdId=9587939" TargetMode="External"/><Relationship Id="rId5531" Type="http://schemas.openxmlformats.org/officeDocument/2006/relationships/hyperlink" Target="http://www.grupocva.com/detalle_articulo/articulo.php?fProdId=9484370" TargetMode="External"/><Relationship Id="rId1727" Type="http://schemas.openxmlformats.org/officeDocument/2006/relationships/hyperlink" Target="http://www.grupocva.com/detalle_articulo/articulo.php?fProdId=9456168" TargetMode="External"/><Relationship Id="rId1934" Type="http://schemas.openxmlformats.org/officeDocument/2006/relationships/hyperlink" Target="http://www.grupocva.com/detalle_articulo/articulo.php?fProdId=9580088" TargetMode="External"/><Relationship Id="rId3082" Type="http://schemas.openxmlformats.org/officeDocument/2006/relationships/hyperlink" Target="http://www.grupocva.com/detalle_articulo/articulo.php?fProdId=9484170" TargetMode="External"/><Relationship Id="rId4133" Type="http://schemas.openxmlformats.org/officeDocument/2006/relationships/hyperlink" Target="http://www.grupocva.com/detalle_articulo/articulo.php?fProdId=9575738" TargetMode="External"/><Relationship Id="rId4340" Type="http://schemas.openxmlformats.org/officeDocument/2006/relationships/hyperlink" Target="http://www.grupocva.com/detalle_articulo/articulo.php?fProdId=9476167" TargetMode="External"/><Relationship Id="rId19" Type="http://schemas.openxmlformats.org/officeDocument/2006/relationships/hyperlink" Target="http://www.grupocva.com/detalle_articulo/articulo.php?fProdId=1135695" TargetMode="External"/><Relationship Id="rId3899" Type="http://schemas.openxmlformats.org/officeDocument/2006/relationships/hyperlink" Target="http://www.grupocva.com/detalle_articulo/articulo.php?fProdId=9436969" TargetMode="External"/><Relationship Id="rId4200" Type="http://schemas.openxmlformats.org/officeDocument/2006/relationships/hyperlink" Target="http://www.grupocva.com/detalle_articulo/articulo.php?fProdId=4336686" TargetMode="External"/><Relationship Id="rId3759" Type="http://schemas.openxmlformats.org/officeDocument/2006/relationships/hyperlink" Target="http://www.grupocva.com/detalle_articulo/articulo.php?fProdId=9565838" TargetMode="External"/><Relationship Id="rId3966" Type="http://schemas.openxmlformats.org/officeDocument/2006/relationships/hyperlink" Target="http://www.grupocva.com/detalle_articulo/articulo.php?fProdId=1691686" TargetMode="External"/><Relationship Id="rId5181" Type="http://schemas.openxmlformats.org/officeDocument/2006/relationships/hyperlink" Target="http://www.grupocva.com/detalle_articulo/articulo.php?fProdId=9591100" TargetMode="External"/><Relationship Id="rId3" Type="http://schemas.openxmlformats.org/officeDocument/2006/relationships/hyperlink" Target="http://www.grupocva.com/detalle_articulo/articulo.php?fProdId=26606" TargetMode="External"/><Relationship Id="rId887" Type="http://schemas.openxmlformats.org/officeDocument/2006/relationships/hyperlink" Target="http://www.grupocva.com/detalle_articulo/articulo.php?fProdId=9588538" TargetMode="External"/><Relationship Id="rId2568" Type="http://schemas.openxmlformats.org/officeDocument/2006/relationships/hyperlink" Target="http://www.grupocva.com/detalle_articulo/articulo.php?fProdId=273693" TargetMode="External"/><Relationship Id="rId2775" Type="http://schemas.openxmlformats.org/officeDocument/2006/relationships/hyperlink" Target="http://www.grupocva.com/detalle_articulo/articulo.php?fProdId=9446619" TargetMode="External"/><Relationship Id="rId2982" Type="http://schemas.openxmlformats.org/officeDocument/2006/relationships/hyperlink" Target="http://www.grupocva.com/detalle_articulo/articulo.php?fProdId=9490797" TargetMode="External"/><Relationship Id="rId3619" Type="http://schemas.openxmlformats.org/officeDocument/2006/relationships/hyperlink" Target="http://www.grupocva.com/detalle_articulo/articulo.php?fProdId=9536739" TargetMode="External"/><Relationship Id="rId3826" Type="http://schemas.openxmlformats.org/officeDocument/2006/relationships/hyperlink" Target="http://www.grupocva.com/detalle_articulo/articulo.php?fProdId=9525402" TargetMode="External"/><Relationship Id="rId5041" Type="http://schemas.openxmlformats.org/officeDocument/2006/relationships/hyperlink" Target="http://www.grupocva.com/detalle_articulo/articulo.php?fProdId=9505388" TargetMode="External"/><Relationship Id="rId747" Type="http://schemas.openxmlformats.org/officeDocument/2006/relationships/hyperlink" Target="http://www.grupocva.com/detalle_articulo/articulo.php?fProdId=9547338" TargetMode="External"/><Relationship Id="rId954" Type="http://schemas.openxmlformats.org/officeDocument/2006/relationships/hyperlink" Target="http://www.grupocva.com/detalle_articulo/articulo.php?fProdId=6167688" TargetMode="External"/><Relationship Id="rId1377" Type="http://schemas.openxmlformats.org/officeDocument/2006/relationships/hyperlink" Target="http://www.grupocva.com/detalle_articulo/articulo.php?fProdId=1915691" TargetMode="External"/><Relationship Id="rId1584" Type="http://schemas.openxmlformats.org/officeDocument/2006/relationships/hyperlink" Target="http://www.grupocva.com/detalle_articulo/articulo.php?fProdId=5274692" TargetMode="External"/><Relationship Id="rId1791" Type="http://schemas.openxmlformats.org/officeDocument/2006/relationships/hyperlink" Target="http://www.grupocva.com/detalle_articulo/articulo.php?fProdId=9490485" TargetMode="External"/><Relationship Id="rId2428" Type="http://schemas.openxmlformats.org/officeDocument/2006/relationships/hyperlink" Target="http://www.grupocva.com/detalle_articulo/articulo.php?fProdId=9578289" TargetMode="External"/><Relationship Id="rId2635" Type="http://schemas.openxmlformats.org/officeDocument/2006/relationships/hyperlink" Target="http://www.grupocva.com/detalle_articulo/articulo.php?fProdId=902" TargetMode="External"/><Relationship Id="rId2842" Type="http://schemas.openxmlformats.org/officeDocument/2006/relationships/hyperlink" Target="http://www.grupocva.com/detalle_articulo/articulo.php?fProdId=9499289" TargetMode="External"/><Relationship Id="rId83" Type="http://schemas.openxmlformats.org/officeDocument/2006/relationships/hyperlink" Target="http://www.grupocva.com/detalle_articulo/articulo.php?fProdId=2713687" TargetMode="External"/><Relationship Id="rId607" Type="http://schemas.openxmlformats.org/officeDocument/2006/relationships/hyperlink" Target="http://www.grupocva.com/detalle_articulo/articulo.php?fProdId=702686" TargetMode="External"/><Relationship Id="rId814" Type="http://schemas.openxmlformats.org/officeDocument/2006/relationships/hyperlink" Target="http://www.grupocva.com/detalle_articulo/articulo.php?fProdId=5647688" TargetMode="External"/><Relationship Id="rId1237" Type="http://schemas.openxmlformats.org/officeDocument/2006/relationships/hyperlink" Target="http://www.grupocva.com/detalle_articulo/articulo.php?fProdId=9544887" TargetMode="External"/><Relationship Id="rId1444" Type="http://schemas.openxmlformats.org/officeDocument/2006/relationships/hyperlink" Target="http://www.grupocva.com/detalle_articulo/articulo.php?fProdId=3078692" TargetMode="External"/><Relationship Id="rId1651" Type="http://schemas.openxmlformats.org/officeDocument/2006/relationships/hyperlink" Target="http://www.grupocva.com/detalle_articulo/articulo.php?fProdId=9421821" TargetMode="External"/><Relationship Id="rId2702" Type="http://schemas.openxmlformats.org/officeDocument/2006/relationships/hyperlink" Target="http://www.grupocva.com/detalle_articulo/articulo.php?fProdId=9471968" TargetMode="External"/><Relationship Id="rId1304" Type="http://schemas.openxmlformats.org/officeDocument/2006/relationships/hyperlink" Target="http://www.grupocva.com/detalle_articulo/articulo.php?fProdId=9605738" TargetMode="External"/><Relationship Id="rId1511" Type="http://schemas.openxmlformats.org/officeDocument/2006/relationships/hyperlink" Target="http://www.grupocva.com/detalle_articulo/articulo.php?fProdId=4254685" TargetMode="External"/><Relationship Id="rId4667" Type="http://schemas.openxmlformats.org/officeDocument/2006/relationships/hyperlink" Target="http://www.grupocva.com/detalle_articulo/articulo.php?fProdId=9546086" TargetMode="External"/><Relationship Id="rId4874" Type="http://schemas.openxmlformats.org/officeDocument/2006/relationships/hyperlink" Target="http://www.grupocva.com/detalle_articulo/articulo.php?fProdId=9423524" TargetMode="External"/><Relationship Id="rId5718" Type="http://schemas.openxmlformats.org/officeDocument/2006/relationships/printerSettings" Target="../printerSettings/printerSettings6.bin"/><Relationship Id="rId3269" Type="http://schemas.openxmlformats.org/officeDocument/2006/relationships/hyperlink" Target="http://www.grupocva.com/detalle_articulo/articulo.php?fProdId=9575938" TargetMode="External"/><Relationship Id="rId3476" Type="http://schemas.openxmlformats.org/officeDocument/2006/relationships/hyperlink" Target="http://www.grupocva.com/detalle_articulo/articulo.php?fProdId=9524538" TargetMode="External"/><Relationship Id="rId3683" Type="http://schemas.openxmlformats.org/officeDocument/2006/relationships/hyperlink" Target="http://www.grupocva.com/detalle_articulo/articulo.php?fProdId=9580288" TargetMode="External"/><Relationship Id="rId4527" Type="http://schemas.openxmlformats.org/officeDocument/2006/relationships/hyperlink" Target="http://www.grupocva.com/detalle_articulo/articulo.php?fProdId=1461685" TargetMode="External"/><Relationship Id="rId10" Type="http://schemas.openxmlformats.org/officeDocument/2006/relationships/hyperlink" Target="http://www.grupocva.com/detalle_articulo/articulo.php?fProdId=1294685" TargetMode="External"/><Relationship Id="rId397" Type="http://schemas.openxmlformats.org/officeDocument/2006/relationships/hyperlink" Target="http://www.grupocva.com/detalle_articulo/articulo.php?fProdId=9548587" TargetMode="External"/><Relationship Id="rId2078" Type="http://schemas.openxmlformats.org/officeDocument/2006/relationships/hyperlink" Target="http://www.grupocva.com/detalle_articulo/articulo.php?fProdId=1972" TargetMode="External"/><Relationship Id="rId2285" Type="http://schemas.openxmlformats.org/officeDocument/2006/relationships/hyperlink" Target="http://www.grupocva.com/detalle_articulo/articulo.php?fProdId=5964688" TargetMode="External"/><Relationship Id="rId2492" Type="http://schemas.openxmlformats.org/officeDocument/2006/relationships/hyperlink" Target="http://www.grupocva.com/detalle_articulo/articulo.php?fProdId=20531" TargetMode="External"/><Relationship Id="rId3129" Type="http://schemas.openxmlformats.org/officeDocument/2006/relationships/hyperlink" Target="http://www.grupocva.com/detalle_articulo/articulo.php?fProdId=4216685" TargetMode="External"/><Relationship Id="rId3336" Type="http://schemas.openxmlformats.org/officeDocument/2006/relationships/hyperlink" Target="http://www.grupocva.com/detalle_articulo/articulo.php?fProdId=9509436" TargetMode="External"/><Relationship Id="rId3890" Type="http://schemas.openxmlformats.org/officeDocument/2006/relationships/hyperlink" Target="http://www.grupocva.com/detalle_articulo/articulo.php?fProdId=6158696" TargetMode="External"/><Relationship Id="rId4734" Type="http://schemas.openxmlformats.org/officeDocument/2006/relationships/hyperlink" Target="http://www.grupocva.com/detalle_articulo/articulo.php?fProdId=9478023" TargetMode="External"/><Relationship Id="rId4941" Type="http://schemas.openxmlformats.org/officeDocument/2006/relationships/hyperlink" Target="http://www.grupocva.com/detalle_articulo/articulo.php?fProdId=9454517" TargetMode="External"/><Relationship Id="rId257" Type="http://schemas.openxmlformats.org/officeDocument/2006/relationships/hyperlink" Target="http://www.grupocva.com/detalle_articulo/articulo.php?fProdId=9460871" TargetMode="External"/><Relationship Id="rId464" Type="http://schemas.openxmlformats.org/officeDocument/2006/relationships/hyperlink" Target="http://www.grupocva.com/detalle_articulo/articulo.php?fProdId=9582846" TargetMode="External"/><Relationship Id="rId1094" Type="http://schemas.openxmlformats.org/officeDocument/2006/relationships/hyperlink" Target="http://www.grupocva.com/detalle_articulo/articulo.php?fProdId=5883686" TargetMode="External"/><Relationship Id="rId2145" Type="http://schemas.openxmlformats.org/officeDocument/2006/relationships/hyperlink" Target="http://www.grupocva.com/detalle_articulo/articulo.php?fProdId=20088" TargetMode="External"/><Relationship Id="rId3543" Type="http://schemas.openxmlformats.org/officeDocument/2006/relationships/hyperlink" Target="http://www.grupocva.com/detalle_articulo/articulo.php?fProdId=9494136" TargetMode="External"/><Relationship Id="rId3750" Type="http://schemas.openxmlformats.org/officeDocument/2006/relationships/hyperlink" Target="http://www.grupocva.com/detalle_articulo/articulo.php?fProdId=9530288" TargetMode="External"/><Relationship Id="rId4801" Type="http://schemas.openxmlformats.org/officeDocument/2006/relationships/hyperlink" Target="http://www.grupocva.com/detalle_articulo/articulo.php?fProdId=9589790" TargetMode="External"/><Relationship Id="rId117" Type="http://schemas.openxmlformats.org/officeDocument/2006/relationships/hyperlink" Target="http://www.grupocva.com/detalle_articulo/articulo.php?fProdId=3792685" TargetMode="External"/><Relationship Id="rId671" Type="http://schemas.openxmlformats.org/officeDocument/2006/relationships/hyperlink" Target="http://www.grupocva.com/detalle_articulo/articulo.php?fProdId=9591139" TargetMode="External"/><Relationship Id="rId2352" Type="http://schemas.openxmlformats.org/officeDocument/2006/relationships/hyperlink" Target="http://www.grupocva.com/detalle_articulo/articulo.php?fProdId=9478828" TargetMode="External"/><Relationship Id="rId3403" Type="http://schemas.openxmlformats.org/officeDocument/2006/relationships/hyperlink" Target="http://www.grupocva.com/detalle_articulo/articulo.php?fProdId=778685" TargetMode="External"/><Relationship Id="rId3610" Type="http://schemas.openxmlformats.org/officeDocument/2006/relationships/hyperlink" Target="http://www.grupocva.com/detalle_articulo/articulo.php?fProdId=9541936" TargetMode="External"/><Relationship Id="rId324" Type="http://schemas.openxmlformats.org/officeDocument/2006/relationships/hyperlink" Target="http://www.grupocva.com/detalle_articulo/articulo.php?fProdId=9511836" TargetMode="External"/><Relationship Id="rId531" Type="http://schemas.openxmlformats.org/officeDocument/2006/relationships/hyperlink" Target="http://www.grupocva.com/detalle_articulo/articulo.php?fProdId=1916695" TargetMode="External"/><Relationship Id="rId1161" Type="http://schemas.openxmlformats.org/officeDocument/2006/relationships/hyperlink" Target="http://www.grupocva.com/detalle_articulo/articulo.php?fProdId=9508792" TargetMode="External"/><Relationship Id="rId2005" Type="http://schemas.openxmlformats.org/officeDocument/2006/relationships/hyperlink" Target="http://www.grupocva.com/detalle_articulo/articulo.php?fProdId=449" TargetMode="External"/><Relationship Id="rId2212" Type="http://schemas.openxmlformats.org/officeDocument/2006/relationships/hyperlink" Target="http://www.grupocva.com/detalle_articulo/articulo.php?fProdId=3032685" TargetMode="External"/><Relationship Id="rId5368" Type="http://schemas.openxmlformats.org/officeDocument/2006/relationships/hyperlink" Target="http://www.grupocva.com/detalle_articulo/articulo.php?fProdId=6128685" TargetMode="External"/><Relationship Id="rId5575" Type="http://schemas.openxmlformats.org/officeDocument/2006/relationships/hyperlink" Target="http://www.grupocva.com/detalle_articulo/articulo.php?fProdId=9605290" TargetMode="External"/><Relationship Id="rId1021" Type="http://schemas.openxmlformats.org/officeDocument/2006/relationships/hyperlink" Target="http://www.grupocva.com/detalle_articulo/articulo.php?fProdId=1835685" TargetMode="External"/><Relationship Id="rId1978" Type="http://schemas.openxmlformats.org/officeDocument/2006/relationships/hyperlink" Target="http://www.grupocva.com/detalle_articulo/articulo.php?fProdId=9597091" TargetMode="External"/><Relationship Id="rId4177" Type="http://schemas.openxmlformats.org/officeDocument/2006/relationships/hyperlink" Target="http://www.grupocva.com/detalle_articulo/articulo.php?fProdId=3622685" TargetMode="External"/><Relationship Id="rId4384" Type="http://schemas.openxmlformats.org/officeDocument/2006/relationships/hyperlink" Target="http://www.grupocva.com/detalle_articulo/articulo.php?fProdId=9523086" TargetMode="External"/><Relationship Id="rId4591" Type="http://schemas.openxmlformats.org/officeDocument/2006/relationships/hyperlink" Target="http://www.grupocva.com/detalle_articulo/articulo.php?fProdId=5019689" TargetMode="External"/><Relationship Id="rId5228" Type="http://schemas.openxmlformats.org/officeDocument/2006/relationships/hyperlink" Target="http://www.grupocva.com/detalle_articulo/articulo.php?fProdId=1489686" TargetMode="External"/><Relationship Id="rId5435" Type="http://schemas.openxmlformats.org/officeDocument/2006/relationships/hyperlink" Target="http://www.grupocva.com/detalle_articulo/articulo.php?fProdId=9526589" TargetMode="External"/><Relationship Id="rId5642" Type="http://schemas.openxmlformats.org/officeDocument/2006/relationships/hyperlink" Target="http://www.grupocva.com/detalle_articulo/articulo.php?fProdId=9484267" TargetMode="External"/><Relationship Id="rId3193" Type="http://schemas.openxmlformats.org/officeDocument/2006/relationships/hyperlink" Target="http://www.grupocva.com/detalle_articulo/articulo.php?fProdId=9437323" TargetMode="External"/><Relationship Id="rId4037" Type="http://schemas.openxmlformats.org/officeDocument/2006/relationships/hyperlink" Target="http://www.grupocva.com/detalle_articulo/articulo.php?fProdId=9580688" TargetMode="External"/><Relationship Id="rId4244" Type="http://schemas.openxmlformats.org/officeDocument/2006/relationships/hyperlink" Target="http://www.grupocva.com/detalle_articulo/articulo.php?fProdId=5336686" TargetMode="External"/><Relationship Id="rId4451" Type="http://schemas.openxmlformats.org/officeDocument/2006/relationships/hyperlink" Target="http://www.grupocva.com/detalle_articulo/articulo.php?fProdId=9577292" TargetMode="External"/><Relationship Id="rId5502" Type="http://schemas.openxmlformats.org/officeDocument/2006/relationships/hyperlink" Target="http://www.grupocva.com/detalle_articulo/articulo.php?fProdId=9473173" TargetMode="External"/><Relationship Id="rId1838" Type="http://schemas.openxmlformats.org/officeDocument/2006/relationships/hyperlink" Target="http://www.grupocva.com/detalle_articulo/articulo.php?fProdId=9526741" TargetMode="External"/><Relationship Id="rId3053" Type="http://schemas.openxmlformats.org/officeDocument/2006/relationships/hyperlink" Target="http://www.grupocva.com/detalle_articulo/articulo.php?fProdId=1778687" TargetMode="External"/><Relationship Id="rId3260" Type="http://schemas.openxmlformats.org/officeDocument/2006/relationships/hyperlink" Target="http://www.grupocva.com/detalle_articulo/articulo.php?fProdId=9525336" TargetMode="External"/><Relationship Id="rId4104" Type="http://schemas.openxmlformats.org/officeDocument/2006/relationships/hyperlink" Target="http://www.grupocva.com/detalle_articulo/articulo.php?fProdId=9457017" TargetMode="External"/><Relationship Id="rId4311" Type="http://schemas.openxmlformats.org/officeDocument/2006/relationships/hyperlink" Target="http://www.grupocva.com/detalle_articulo/articulo.php?fProdId=9438767" TargetMode="External"/><Relationship Id="rId181" Type="http://schemas.openxmlformats.org/officeDocument/2006/relationships/hyperlink" Target="http://www.grupocva.com/detalle_articulo/articulo.php?fProdId=6044686" TargetMode="External"/><Relationship Id="rId1905" Type="http://schemas.openxmlformats.org/officeDocument/2006/relationships/hyperlink" Target="http://www.grupocva.com/detalle_articulo/articulo.php?fProdId=9560038" TargetMode="External"/><Relationship Id="rId3120" Type="http://schemas.openxmlformats.org/officeDocument/2006/relationships/hyperlink" Target="http://www.grupocva.com/detalle_articulo/articulo.php?fProdId=3285697" TargetMode="External"/><Relationship Id="rId5085" Type="http://schemas.openxmlformats.org/officeDocument/2006/relationships/hyperlink" Target="http://www.grupocva.com/detalle_articulo/articulo.php?fProdId=9549397" TargetMode="External"/><Relationship Id="rId998" Type="http://schemas.openxmlformats.org/officeDocument/2006/relationships/hyperlink" Target="http://www.grupocva.com/detalle_articulo/articulo.php?fProdId=1602685" TargetMode="External"/><Relationship Id="rId2679" Type="http://schemas.openxmlformats.org/officeDocument/2006/relationships/hyperlink" Target="http://www.grupocva.com/detalle_articulo/articulo.php?fProdId=6069685" TargetMode="External"/><Relationship Id="rId2886" Type="http://schemas.openxmlformats.org/officeDocument/2006/relationships/hyperlink" Target="http://www.grupocva.com/detalle_articulo/articulo.php?fProdId=9573475" TargetMode="External"/><Relationship Id="rId3937" Type="http://schemas.openxmlformats.org/officeDocument/2006/relationships/hyperlink" Target="http://www.grupocva.com/detalle_articulo/articulo.php?fProdId=9564038" TargetMode="External"/><Relationship Id="rId5292" Type="http://schemas.openxmlformats.org/officeDocument/2006/relationships/hyperlink" Target="http://www.grupocva.com/detalle_articulo/articulo.php?fProdId=9475870" TargetMode="External"/><Relationship Id="rId858" Type="http://schemas.openxmlformats.org/officeDocument/2006/relationships/hyperlink" Target="http://www.grupocva.com/detalle_articulo/articulo.php?fProdId=9496191" TargetMode="External"/><Relationship Id="rId1488" Type="http://schemas.openxmlformats.org/officeDocument/2006/relationships/hyperlink" Target="http://www.grupocva.com/detalle_articulo/articulo.php?fProdId=3899692" TargetMode="External"/><Relationship Id="rId1695" Type="http://schemas.openxmlformats.org/officeDocument/2006/relationships/hyperlink" Target="http://www.grupocva.com/detalle_articulo/articulo.php?fProdId=9445619" TargetMode="External"/><Relationship Id="rId2539" Type="http://schemas.openxmlformats.org/officeDocument/2006/relationships/hyperlink" Target="http://www.grupocva.com/detalle_articulo/articulo.php?fProdId=2043" TargetMode="External"/><Relationship Id="rId2746" Type="http://schemas.openxmlformats.org/officeDocument/2006/relationships/hyperlink" Target="http://www.grupocva.com/detalle_articulo/articulo.php?fProdId=9550292" TargetMode="External"/><Relationship Id="rId2953" Type="http://schemas.openxmlformats.org/officeDocument/2006/relationships/hyperlink" Target="http://www.grupocva.com/detalle_articulo/articulo.php?fProdId=9456425" TargetMode="External"/><Relationship Id="rId5152" Type="http://schemas.openxmlformats.org/officeDocument/2006/relationships/hyperlink" Target="http://www.grupocva.com/detalle_articulo/articulo.php?fProdId=9576893" TargetMode="External"/><Relationship Id="rId718" Type="http://schemas.openxmlformats.org/officeDocument/2006/relationships/hyperlink" Target="http://www.grupocva.com/detalle_articulo/articulo.php?fProdId=5870695" TargetMode="External"/><Relationship Id="rId925" Type="http://schemas.openxmlformats.org/officeDocument/2006/relationships/hyperlink" Target="http://www.grupocva.com/detalle_articulo/articulo.php?fProdId=9601339" TargetMode="External"/><Relationship Id="rId1348" Type="http://schemas.openxmlformats.org/officeDocument/2006/relationships/hyperlink" Target="http://www.grupocva.com/detalle_articulo/articulo.php?fProdId=1459685" TargetMode="External"/><Relationship Id="rId1555" Type="http://schemas.openxmlformats.org/officeDocument/2006/relationships/hyperlink" Target="http://www.grupocva.com/detalle_articulo/articulo.php?fProdId=4998688" TargetMode="External"/><Relationship Id="rId1762" Type="http://schemas.openxmlformats.org/officeDocument/2006/relationships/hyperlink" Target="http://www.grupocva.com/detalle_articulo/articulo.php?fProdId=9481417" TargetMode="External"/><Relationship Id="rId2606" Type="http://schemas.openxmlformats.org/officeDocument/2006/relationships/hyperlink" Target="http://www.grupocva.com/detalle_articulo/articulo.php?fProdId=2600685" TargetMode="External"/><Relationship Id="rId5012" Type="http://schemas.openxmlformats.org/officeDocument/2006/relationships/hyperlink" Target="http://www.grupocva.com/detalle_articulo/articulo.php?fProdId=9487751" TargetMode="External"/><Relationship Id="rId1208" Type="http://schemas.openxmlformats.org/officeDocument/2006/relationships/hyperlink" Target="http://www.grupocva.com/detalle_articulo/articulo.php?fProdId=9582944" TargetMode="External"/><Relationship Id="rId1415" Type="http://schemas.openxmlformats.org/officeDocument/2006/relationships/hyperlink" Target="http://www.grupocva.com/detalle_articulo/articulo.php?fProdId=2446686" TargetMode="External"/><Relationship Id="rId2813" Type="http://schemas.openxmlformats.org/officeDocument/2006/relationships/hyperlink" Target="http://www.grupocva.com/detalle_articulo/articulo.php?fProdId=2502" TargetMode="External"/><Relationship Id="rId54" Type="http://schemas.openxmlformats.org/officeDocument/2006/relationships/hyperlink" Target="http://www.grupocva.com/detalle_articulo/articulo.php?fProdId=2079685" TargetMode="External"/><Relationship Id="rId1622" Type="http://schemas.openxmlformats.org/officeDocument/2006/relationships/hyperlink" Target="http://www.grupocva.com/detalle_articulo/articulo.php?fProdId=5906685" TargetMode="External"/><Relationship Id="rId4778" Type="http://schemas.openxmlformats.org/officeDocument/2006/relationships/hyperlink" Target="http://www.grupocva.com/detalle_articulo/articulo.php?fProdId=9567739" TargetMode="External"/><Relationship Id="rId4985" Type="http://schemas.openxmlformats.org/officeDocument/2006/relationships/hyperlink" Target="http://www.grupocva.com/detalle_articulo/articulo.php?fProdId=9483424" TargetMode="External"/><Relationship Id="rId2189" Type="http://schemas.openxmlformats.org/officeDocument/2006/relationships/hyperlink" Target="http://www.grupocva.com/detalle_articulo/articulo.php?fProdId=371689" TargetMode="External"/><Relationship Id="rId3587" Type="http://schemas.openxmlformats.org/officeDocument/2006/relationships/hyperlink" Target="http://www.grupocva.com/detalle_articulo/articulo.php?fProdId=9569140" TargetMode="External"/><Relationship Id="rId3794" Type="http://schemas.openxmlformats.org/officeDocument/2006/relationships/hyperlink" Target="http://www.grupocva.com/detalle_articulo/articulo.php?fProdId=9530715" TargetMode="External"/><Relationship Id="rId4638" Type="http://schemas.openxmlformats.org/officeDocument/2006/relationships/hyperlink" Target="http://www.grupocva.com/detalle_articulo/articulo.php?fProdId=2647685" TargetMode="External"/><Relationship Id="rId4845" Type="http://schemas.openxmlformats.org/officeDocument/2006/relationships/hyperlink" Target="http://www.grupocva.com/detalle_articulo/articulo.php?fProdId=5903696" TargetMode="External"/><Relationship Id="rId2396" Type="http://schemas.openxmlformats.org/officeDocument/2006/relationships/hyperlink" Target="http://www.grupocva.com/detalle_articulo/articulo.php?fProdId=9540239" TargetMode="External"/><Relationship Id="rId3447" Type="http://schemas.openxmlformats.org/officeDocument/2006/relationships/hyperlink" Target="http://www.grupocva.com/detalle_articulo/articulo.php?fProdId=9453767" TargetMode="External"/><Relationship Id="rId3654" Type="http://schemas.openxmlformats.org/officeDocument/2006/relationships/hyperlink" Target="http://www.grupocva.com/detalle_articulo/articulo.php?fProdId=9543886" TargetMode="External"/><Relationship Id="rId3861" Type="http://schemas.openxmlformats.org/officeDocument/2006/relationships/hyperlink" Target="http://www.grupocva.com/detalle_articulo/articulo.php?fProdId=9591648" TargetMode="External"/><Relationship Id="rId4705" Type="http://schemas.openxmlformats.org/officeDocument/2006/relationships/hyperlink" Target="http://www.grupocva.com/detalle_articulo/articulo.php?fProdId=907691" TargetMode="External"/><Relationship Id="rId4912" Type="http://schemas.openxmlformats.org/officeDocument/2006/relationships/hyperlink" Target="http://www.grupocva.com/detalle_articulo/articulo.php?fProdId=9429918" TargetMode="External"/><Relationship Id="rId368" Type="http://schemas.openxmlformats.org/officeDocument/2006/relationships/hyperlink" Target="http://www.grupocva.com/detalle_articulo/articulo.php?fProdId=9536287" TargetMode="External"/><Relationship Id="rId575" Type="http://schemas.openxmlformats.org/officeDocument/2006/relationships/hyperlink" Target="http://www.grupocva.com/detalle_articulo/articulo.php?fProdId=9511038" TargetMode="External"/><Relationship Id="rId782" Type="http://schemas.openxmlformats.org/officeDocument/2006/relationships/hyperlink" Target="http://www.grupocva.com/detalle_articulo/articulo.php?fProdId=9600990" TargetMode="External"/><Relationship Id="rId2049" Type="http://schemas.openxmlformats.org/officeDocument/2006/relationships/hyperlink" Target="http://www.grupocva.com/detalle_articulo/articulo.php?fProdId=486" TargetMode="External"/><Relationship Id="rId2256" Type="http://schemas.openxmlformats.org/officeDocument/2006/relationships/hyperlink" Target="http://www.grupocva.com/detalle_articulo/articulo.php?fProdId=5748692" TargetMode="External"/><Relationship Id="rId2463" Type="http://schemas.openxmlformats.org/officeDocument/2006/relationships/hyperlink" Target="http://www.grupocva.com/detalle_articulo/articulo.php?fProdId=2677685" TargetMode="External"/><Relationship Id="rId2670" Type="http://schemas.openxmlformats.org/officeDocument/2006/relationships/hyperlink" Target="http://www.grupocva.com/detalle_articulo/articulo.php?fProdId=5773686" TargetMode="External"/><Relationship Id="rId3307" Type="http://schemas.openxmlformats.org/officeDocument/2006/relationships/hyperlink" Target="http://www.grupocva.com/detalle_articulo/articulo.php?fProdId=9438569" TargetMode="External"/><Relationship Id="rId3514" Type="http://schemas.openxmlformats.org/officeDocument/2006/relationships/hyperlink" Target="http://www.grupocva.com/detalle_articulo/articulo.php?fProdId=9430239" TargetMode="External"/><Relationship Id="rId3721" Type="http://schemas.openxmlformats.org/officeDocument/2006/relationships/hyperlink" Target="http://www.grupocva.com/detalle_articulo/articulo.php?fProdId=9598988" TargetMode="External"/><Relationship Id="rId228" Type="http://schemas.openxmlformats.org/officeDocument/2006/relationships/hyperlink" Target="http://www.grupocva.com/detalle_articulo/articulo.php?fProdId=9438470" TargetMode="External"/><Relationship Id="rId435" Type="http://schemas.openxmlformats.org/officeDocument/2006/relationships/hyperlink" Target="http://www.grupocva.com/detalle_articulo/articulo.php?fProdId=9571140" TargetMode="External"/><Relationship Id="rId642" Type="http://schemas.openxmlformats.org/officeDocument/2006/relationships/hyperlink" Target="http://www.grupocva.com/detalle_articulo/articulo.php?fProdId=9572340" TargetMode="External"/><Relationship Id="rId1065" Type="http://schemas.openxmlformats.org/officeDocument/2006/relationships/hyperlink" Target="http://www.grupocva.com/detalle_articulo/articulo.php?fProdId=3437686" TargetMode="External"/><Relationship Id="rId1272" Type="http://schemas.openxmlformats.org/officeDocument/2006/relationships/hyperlink" Target="http://www.grupocva.com/detalle_articulo/articulo.php?fProdId=9454417" TargetMode="External"/><Relationship Id="rId2116" Type="http://schemas.openxmlformats.org/officeDocument/2006/relationships/hyperlink" Target="http://www.grupocva.com/detalle_articulo/articulo.php?fProdId=18941" TargetMode="External"/><Relationship Id="rId2323" Type="http://schemas.openxmlformats.org/officeDocument/2006/relationships/hyperlink" Target="http://www.grupocva.com/detalle_articulo/articulo.php?fProdId=9477737" TargetMode="External"/><Relationship Id="rId2530" Type="http://schemas.openxmlformats.org/officeDocument/2006/relationships/hyperlink" Target="http://www.grupocva.com/detalle_articulo/articulo.php?fProdId=2745" TargetMode="External"/><Relationship Id="rId5479" Type="http://schemas.openxmlformats.org/officeDocument/2006/relationships/hyperlink" Target="http://www.grupocva.com/detalle_articulo/articulo.php?fProdId=9510786" TargetMode="External"/><Relationship Id="rId5686" Type="http://schemas.openxmlformats.org/officeDocument/2006/relationships/hyperlink" Target="http://www.grupocva.com/detalle_articulo/articulo.php?fProdId=9550337" TargetMode="External"/><Relationship Id="rId502" Type="http://schemas.openxmlformats.org/officeDocument/2006/relationships/hyperlink" Target="http://www.grupocva.com/detalle_articulo/articulo.php?fProdId=9606991" TargetMode="External"/><Relationship Id="rId1132" Type="http://schemas.openxmlformats.org/officeDocument/2006/relationships/hyperlink" Target="http://www.grupocva.com/detalle_articulo/articulo.php?fProdId=9471617" TargetMode="External"/><Relationship Id="rId4288" Type="http://schemas.openxmlformats.org/officeDocument/2006/relationships/hyperlink" Target="http://www.grupocva.com/detalle_articulo/articulo.php?fProdId=6158691" TargetMode="External"/><Relationship Id="rId4495" Type="http://schemas.openxmlformats.org/officeDocument/2006/relationships/hyperlink" Target="http://www.grupocva.com/detalle_articulo/articulo.php?fProdId=9599539" TargetMode="External"/><Relationship Id="rId5339" Type="http://schemas.openxmlformats.org/officeDocument/2006/relationships/hyperlink" Target="http://www.grupocva.com/detalle_articulo/articulo.php?fProdId=9480925" TargetMode="External"/><Relationship Id="rId5546" Type="http://schemas.openxmlformats.org/officeDocument/2006/relationships/hyperlink" Target="http://www.grupocva.com/detalle_articulo/articulo.php?fProdId=9512487" TargetMode="External"/><Relationship Id="rId3097" Type="http://schemas.openxmlformats.org/officeDocument/2006/relationships/hyperlink" Target="http://www.grupocva.com/detalle_articulo/articulo.php?fProdId=782685" TargetMode="External"/><Relationship Id="rId4148" Type="http://schemas.openxmlformats.org/officeDocument/2006/relationships/hyperlink" Target="http://www.grupocva.com/detalle_articulo/articulo.php?fProdId=4649688" TargetMode="External"/><Relationship Id="rId4355" Type="http://schemas.openxmlformats.org/officeDocument/2006/relationships/hyperlink" Target="http://www.grupocva.com/detalle_articulo/articulo.php?fProdId=9493736" TargetMode="External"/><Relationship Id="rId1949" Type="http://schemas.openxmlformats.org/officeDocument/2006/relationships/hyperlink" Target="http://www.grupocva.com/detalle_articulo/articulo.php?fProdId=9584442" TargetMode="External"/><Relationship Id="rId3164" Type="http://schemas.openxmlformats.org/officeDocument/2006/relationships/hyperlink" Target="http://www.grupocva.com/detalle_articulo/articulo.php?fProdId=5766686" TargetMode="External"/><Relationship Id="rId4008" Type="http://schemas.openxmlformats.org/officeDocument/2006/relationships/hyperlink" Target="http://www.grupocva.com/detalle_articulo/articulo.php?fProdId=9546686" TargetMode="External"/><Relationship Id="rId4562" Type="http://schemas.openxmlformats.org/officeDocument/2006/relationships/hyperlink" Target="http://www.grupocva.com/detalle_articulo/articulo.php?fProdId=2724686" TargetMode="External"/><Relationship Id="rId5406" Type="http://schemas.openxmlformats.org/officeDocument/2006/relationships/hyperlink" Target="http://www.grupocva.com/detalle_articulo/articulo.php?fProdId=9603892" TargetMode="External"/><Relationship Id="rId5613" Type="http://schemas.openxmlformats.org/officeDocument/2006/relationships/hyperlink" Target="http://www.grupocva.com/detalle_articulo/articulo.php?fProdId=9525842" TargetMode="External"/><Relationship Id="rId292" Type="http://schemas.openxmlformats.org/officeDocument/2006/relationships/hyperlink" Target="http://www.grupocva.com/detalle_articulo/articulo.php?fProdId=9482071" TargetMode="External"/><Relationship Id="rId1809" Type="http://schemas.openxmlformats.org/officeDocument/2006/relationships/hyperlink" Target="http://www.grupocva.com/detalle_articulo/articulo.php?fProdId=9508288" TargetMode="External"/><Relationship Id="rId3371" Type="http://schemas.openxmlformats.org/officeDocument/2006/relationships/hyperlink" Target="http://www.grupocva.com/detalle_articulo/articulo.php?fProdId=9577241" TargetMode="External"/><Relationship Id="rId4215" Type="http://schemas.openxmlformats.org/officeDocument/2006/relationships/hyperlink" Target="http://www.grupocva.com/detalle_articulo/articulo.php?fProdId=4720686" TargetMode="External"/><Relationship Id="rId4422" Type="http://schemas.openxmlformats.org/officeDocument/2006/relationships/hyperlink" Target="http://www.grupocva.com/detalle_articulo/articulo.php?fProdId=9560236" TargetMode="External"/><Relationship Id="rId2180" Type="http://schemas.openxmlformats.org/officeDocument/2006/relationships/hyperlink" Target="http://www.grupocva.com/detalle_articulo/articulo.php?fProdId=119693" TargetMode="External"/><Relationship Id="rId3024" Type="http://schemas.openxmlformats.org/officeDocument/2006/relationships/hyperlink" Target="http://www.grupocva.com/detalle_articulo/articulo.php?fProdId=9579839" TargetMode="External"/><Relationship Id="rId3231" Type="http://schemas.openxmlformats.org/officeDocument/2006/relationships/hyperlink" Target="http://www.grupocva.com/detalle_articulo/articulo.php?fProdId=9488786" TargetMode="External"/><Relationship Id="rId152" Type="http://schemas.openxmlformats.org/officeDocument/2006/relationships/hyperlink" Target="http://www.grupocva.com/detalle_articulo/articulo.php?fProdId=5442685" TargetMode="External"/><Relationship Id="rId2040" Type="http://schemas.openxmlformats.org/officeDocument/2006/relationships/hyperlink" Target="http://www.grupocva.com/detalle_articulo/articulo.php?fProdId=3714" TargetMode="External"/><Relationship Id="rId2997" Type="http://schemas.openxmlformats.org/officeDocument/2006/relationships/hyperlink" Target="http://www.grupocva.com/detalle_articulo/articulo.php?fProdId=9527936" TargetMode="External"/><Relationship Id="rId5196" Type="http://schemas.openxmlformats.org/officeDocument/2006/relationships/hyperlink" Target="http://www.grupocva.com/detalle_articulo/articulo.php?fProdId=9598488" TargetMode="External"/><Relationship Id="rId969" Type="http://schemas.openxmlformats.org/officeDocument/2006/relationships/hyperlink" Target="http://www.grupocva.com/detalle_articulo/articulo.php?fProdId=9476971" TargetMode="External"/><Relationship Id="rId1599" Type="http://schemas.openxmlformats.org/officeDocument/2006/relationships/hyperlink" Target="http://www.grupocva.com/detalle_articulo/articulo.php?fProdId=5558686" TargetMode="External"/><Relationship Id="rId5056" Type="http://schemas.openxmlformats.org/officeDocument/2006/relationships/hyperlink" Target="http://www.grupocva.com/detalle_articulo/articulo.php?fProdId=9518589" TargetMode="External"/><Relationship Id="rId5263" Type="http://schemas.openxmlformats.org/officeDocument/2006/relationships/hyperlink" Target="http://www.grupocva.com/detalle_articulo/articulo.php?fProdId=9603539" TargetMode="External"/><Relationship Id="rId5470" Type="http://schemas.openxmlformats.org/officeDocument/2006/relationships/hyperlink" Target="http://www.grupocva.com/detalle_articulo/articulo.php?fProdId=9452218" TargetMode="External"/><Relationship Id="rId1459" Type="http://schemas.openxmlformats.org/officeDocument/2006/relationships/hyperlink" Target="http://www.grupocva.com/detalle_articulo/articulo.php?fProdId=3510687" TargetMode="External"/><Relationship Id="rId2857" Type="http://schemas.openxmlformats.org/officeDocument/2006/relationships/hyperlink" Target="http://www.grupocva.com/detalle_articulo/articulo.php?fProdId=5691689" TargetMode="External"/><Relationship Id="rId3908" Type="http://schemas.openxmlformats.org/officeDocument/2006/relationships/hyperlink" Target="http://www.grupocva.com/detalle_articulo/articulo.php?fProdId=9463267" TargetMode="External"/><Relationship Id="rId4072" Type="http://schemas.openxmlformats.org/officeDocument/2006/relationships/hyperlink" Target="http://www.grupocva.com/detalle_articulo/articulo.php?fProdId=9595740" TargetMode="External"/><Relationship Id="rId5123" Type="http://schemas.openxmlformats.org/officeDocument/2006/relationships/hyperlink" Target="http://www.grupocva.com/detalle_articulo/articulo.php?fProdId=9562892" TargetMode="External"/><Relationship Id="rId5330" Type="http://schemas.openxmlformats.org/officeDocument/2006/relationships/hyperlink" Target="http://www.grupocva.com/detalle_articulo/articulo.php?fProdId=9594091" TargetMode="External"/><Relationship Id="rId98" Type="http://schemas.openxmlformats.org/officeDocument/2006/relationships/hyperlink" Target="http://www.grupocva.com/detalle_articulo/articulo.php?fProdId=3257686" TargetMode="External"/><Relationship Id="rId829" Type="http://schemas.openxmlformats.org/officeDocument/2006/relationships/hyperlink" Target="http://www.grupocva.com/detalle_articulo/articulo.php?fProdId=9422818" TargetMode="External"/><Relationship Id="rId1666" Type="http://schemas.openxmlformats.org/officeDocument/2006/relationships/hyperlink" Target="http://www.grupocva.com/detalle_articulo/articulo.php?fProdId=9427721" TargetMode="External"/><Relationship Id="rId1873" Type="http://schemas.openxmlformats.org/officeDocument/2006/relationships/hyperlink" Target="http://www.grupocva.com/detalle_articulo/articulo.php?fProdId=9544586" TargetMode="External"/><Relationship Id="rId2717" Type="http://schemas.openxmlformats.org/officeDocument/2006/relationships/hyperlink" Target="http://www.grupocva.com/detalle_articulo/articulo.php?fProdId=9477072" TargetMode="External"/><Relationship Id="rId2924" Type="http://schemas.openxmlformats.org/officeDocument/2006/relationships/hyperlink" Target="http://www.grupocva.com/detalle_articulo/articulo.php?fProdId=4439688" TargetMode="External"/><Relationship Id="rId1319" Type="http://schemas.openxmlformats.org/officeDocument/2006/relationships/hyperlink" Target="http://www.grupocva.com/detalle_articulo/articulo.php?fProdId=9530336" TargetMode="External"/><Relationship Id="rId1526" Type="http://schemas.openxmlformats.org/officeDocument/2006/relationships/hyperlink" Target="http://www.grupocva.com/detalle_articulo/articulo.php?fProdId=4580691" TargetMode="External"/><Relationship Id="rId1733" Type="http://schemas.openxmlformats.org/officeDocument/2006/relationships/hyperlink" Target="http://www.grupocva.com/detalle_articulo/articulo.php?fProdId=9458668" TargetMode="External"/><Relationship Id="rId1940" Type="http://schemas.openxmlformats.org/officeDocument/2006/relationships/hyperlink" Target="http://www.grupocva.com/detalle_articulo/articulo.php?fProdId=9584538" TargetMode="External"/><Relationship Id="rId4889" Type="http://schemas.openxmlformats.org/officeDocument/2006/relationships/hyperlink" Target="http://www.grupocva.com/detalle_articulo/articulo.php?fProdId=9423593" TargetMode="External"/><Relationship Id="rId25" Type="http://schemas.openxmlformats.org/officeDocument/2006/relationships/hyperlink" Target="http://www.grupocva.com/detalle_articulo/articulo.php?fProdId=1606689" TargetMode="External"/><Relationship Id="rId1800" Type="http://schemas.openxmlformats.org/officeDocument/2006/relationships/hyperlink" Target="http://www.grupocva.com/detalle_articulo/articulo.php?fProdId=9504737" TargetMode="External"/><Relationship Id="rId3698" Type="http://schemas.openxmlformats.org/officeDocument/2006/relationships/hyperlink" Target="http://www.grupocva.com/detalle_articulo/articulo.php?fProdId=9582938" TargetMode="External"/><Relationship Id="rId4749" Type="http://schemas.openxmlformats.org/officeDocument/2006/relationships/hyperlink" Target="http://www.grupocva.com/detalle_articulo/articulo.php?fProdId=9502088" TargetMode="External"/><Relationship Id="rId4956" Type="http://schemas.openxmlformats.org/officeDocument/2006/relationships/hyperlink" Target="http://www.grupocva.com/detalle_articulo/articulo.php?fProdId=9474518" TargetMode="External"/><Relationship Id="rId3558" Type="http://schemas.openxmlformats.org/officeDocument/2006/relationships/hyperlink" Target="http://www.grupocva.com/detalle_articulo/articulo.php?fProdId=9511788" TargetMode="External"/><Relationship Id="rId3765" Type="http://schemas.openxmlformats.org/officeDocument/2006/relationships/hyperlink" Target="http://www.grupocva.com/detalle_articulo/articulo.php?fProdId=9587538" TargetMode="External"/><Relationship Id="rId3972" Type="http://schemas.openxmlformats.org/officeDocument/2006/relationships/hyperlink" Target="http://www.grupocva.com/detalle_articulo/articulo.php?fProdId=2985685" TargetMode="External"/><Relationship Id="rId4609" Type="http://schemas.openxmlformats.org/officeDocument/2006/relationships/hyperlink" Target="http://www.grupocva.com/detalle_articulo/articulo.php?fProdId=5833688" TargetMode="External"/><Relationship Id="rId4816" Type="http://schemas.openxmlformats.org/officeDocument/2006/relationships/hyperlink" Target="http://www.grupocva.com/detalle_articulo/articulo.php?fProdId=9577490" TargetMode="External"/><Relationship Id="rId479" Type="http://schemas.openxmlformats.org/officeDocument/2006/relationships/hyperlink" Target="http://www.grupocva.com/detalle_articulo/articulo.php?fProdId=9588190" TargetMode="External"/><Relationship Id="rId686" Type="http://schemas.openxmlformats.org/officeDocument/2006/relationships/hyperlink" Target="http://www.grupocva.com/detalle_articulo/articulo.php?fProdId=9606988" TargetMode="External"/><Relationship Id="rId893" Type="http://schemas.openxmlformats.org/officeDocument/2006/relationships/hyperlink" Target="http://www.grupocva.com/detalle_articulo/articulo.php?fProdId=9606638" TargetMode="External"/><Relationship Id="rId2367" Type="http://schemas.openxmlformats.org/officeDocument/2006/relationships/hyperlink" Target="http://www.grupocva.com/detalle_articulo/articulo.php?fProdId=9511137" TargetMode="External"/><Relationship Id="rId2574" Type="http://schemas.openxmlformats.org/officeDocument/2006/relationships/hyperlink" Target="http://www.grupocva.com/detalle_articulo/articulo.php?fProdId=289688" TargetMode="External"/><Relationship Id="rId2781" Type="http://schemas.openxmlformats.org/officeDocument/2006/relationships/hyperlink" Target="http://www.grupocva.com/detalle_articulo/articulo.php?fProdId=9550341" TargetMode="External"/><Relationship Id="rId3418" Type="http://schemas.openxmlformats.org/officeDocument/2006/relationships/hyperlink" Target="http://www.grupocva.com/detalle_articulo/articulo.php?fProdId=3982693" TargetMode="External"/><Relationship Id="rId3625" Type="http://schemas.openxmlformats.org/officeDocument/2006/relationships/hyperlink" Target="http://www.grupocva.com/detalle_articulo/articulo.php?fProdId=9485142" TargetMode="External"/><Relationship Id="rId339" Type="http://schemas.openxmlformats.org/officeDocument/2006/relationships/hyperlink" Target="http://www.grupocva.com/detalle_articulo/articulo.php?fProdId=9522787" TargetMode="External"/><Relationship Id="rId546" Type="http://schemas.openxmlformats.org/officeDocument/2006/relationships/hyperlink" Target="http://www.grupocva.com/detalle_articulo/articulo.php?fProdId=6227685" TargetMode="External"/><Relationship Id="rId753" Type="http://schemas.openxmlformats.org/officeDocument/2006/relationships/hyperlink" Target="http://www.grupocva.com/detalle_articulo/articulo.php?fProdId=9550737" TargetMode="External"/><Relationship Id="rId1176" Type="http://schemas.openxmlformats.org/officeDocument/2006/relationships/hyperlink" Target="http://www.grupocva.com/detalle_articulo/articulo.php?fProdId=9511842" TargetMode="External"/><Relationship Id="rId1383" Type="http://schemas.openxmlformats.org/officeDocument/2006/relationships/hyperlink" Target="http://www.grupocva.com/detalle_articulo/articulo.php?fProdId=1916697" TargetMode="External"/><Relationship Id="rId2227" Type="http://schemas.openxmlformats.org/officeDocument/2006/relationships/hyperlink" Target="http://www.grupocva.com/detalle_articulo/articulo.php?fProdId=3379690" TargetMode="External"/><Relationship Id="rId2434" Type="http://schemas.openxmlformats.org/officeDocument/2006/relationships/hyperlink" Target="http://www.grupocva.com/detalle_articulo/articulo.php?fProdId=9585438" TargetMode="External"/><Relationship Id="rId3832" Type="http://schemas.openxmlformats.org/officeDocument/2006/relationships/hyperlink" Target="http://www.grupocva.com/detalle_articulo/articulo.php?fProdId=9530696" TargetMode="External"/><Relationship Id="rId406" Type="http://schemas.openxmlformats.org/officeDocument/2006/relationships/hyperlink" Target="http://www.grupocva.com/detalle_articulo/articulo.php?fProdId=9556286" TargetMode="External"/><Relationship Id="rId960" Type="http://schemas.openxmlformats.org/officeDocument/2006/relationships/hyperlink" Target="http://www.grupocva.com/detalle_articulo/articulo.php?fProdId=9458867" TargetMode="External"/><Relationship Id="rId1036" Type="http://schemas.openxmlformats.org/officeDocument/2006/relationships/hyperlink" Target="http://www.grupocva.com/detalle_articulo/articulo.php?fProdId=1858686" TargetMode="External"/><Relationship Id="rId1243" Type="http://schemas.openxmlformats.org/officeDocument/2006/relationships/hyperlink" Target="http://www.grupocva.com/detalle_articulo/articulo.php?fProdId=9578041" TargetMode="External"/><Relationship Id="rId1590" Type="http://schemas.openxmlformats.org/officeDocument/2006/relationships/hyperlink" Target="http://www.grupocva.com/detalle_articulo/articulo.php?fProdId=5375690" TargetMode="External"/><Relationship Id="rId2641" Type="http://schemas.openxmlformats.org/officeDocument/2006/relationships/hyperlink" Target="http://www.grupocva.com/detalle_articulo/articulo.php?fProdId=4745688" TargetMode="External"/><Relationship Id="rId4399" Type="http://schemas.openxmlformats.org/officeDocument/2006/relationships/hyperlink" Target="http://www.grupocva.com/detalle_articulo/articulo.php?fProdId=9535489" TargetMode="External"/><Relationship Id="rId613" Type="http://schemas.openxmlformats.org/officeDocument/2006/relationships/hyperlink" Target="http://www.grupocva.com/detalle_articulo/articulo.php?fProdId=3771686" TargetMode="External"/><Relationship Id="rId820" Type="http://schemas.openxmlformats.org/officeDocument/2006/relationships/hyperlink" Target="http://www.grupocva.com/detalle_articulo/articulo.php?fProdId=6000710" TargetMode="External"/><Relationship Id="rId1450" Type="http://schemas.openxmlformats.org/officeDocument/2006/relationships/hyperlink" Target="http://www.grupocva.com/detalle_articulo/articulo.php?fProdId=3283692" TargetMode="External"/><Relationship Id="rId2501" Type="http://schemas.openxmlformats.org/officeDocument/2006/relationships/hyperlink" Target="http://www.grupocva.com/detalle_articulo/articulo.php?fProdId=9578738" TargetMode="External"/><Relationship Id="rId5657" Type="http://schemas.openxmlformats.org/officeDocument/2006/relationships/hyperlink" Target="http://www.grupocva.com/detalle_articulo/articulo.php?fProdId=9490139" TargetMode="External"/><Relationship Id="rId1103" Type="http://schemas.openxmlformats.org/officeDocument/2006/relationships/hyperlink" Target="http://www.grupocva.com/detalle_articulo/articulo.php?fProdId=9432567" TargetMode="External"/><Relationship Id="rId1310" Type="http://schemas.openxmlformats.org/officeDocument/2006/relationships/hyperlink" Target="http://www.grupocva.com/detalle_articulo/articulo.php?fProdId=9480167" TargetMode="External"/><Relationship Id="rId4259" Type="http://schemas.openxmlformats.org/officeDocument/2006/relationships/hyperlink" Target="http://www.grupocva.com/detalle_articulo/articulo.php?fProdId=5784690" TargetMode="External"/><Relationship Id="rId4466" Type="http://schemas.openxmlformats.org/officeDocument/2006/relationships/hyperlink" Target="http://www.grupocva.com/detalle_articulo/articulo.php?fProdId=9581790" TargetMode="External"/><Relationship Id="rId4673" Type="http://schemas.openxmlformats.org/officeDocument/2006/relationships/hyperlink" Target="http://www.grupocva.com/detalle_articulo/articulo.php?fProdId=9546886" TargetMode="External"/><Relationship Id="rId4880" Type="http://schemas.openxmlformats.org/officeDocument/2006/relationships/hyperlink" Target="http://www.grupocva.com/detalle_articulo/articulo.php?fProdId=9423583" TargetMode="External"/><Relationship Id="rId5517" Type="http://schemas.openxmlformats.org/officeDocument/2006/relationships/hyperlink" Target="http://www.grupocva.com/detalle_articulo/articulo.php?fProdId=9478019" TargetMode="External"/><Relationship Id="rId3068" Type="http://schemas.openxmlformats.org/officeDocument/2006/relationships/hyperlink" Target="http://www.grupocva.com/detalle_articulo/articulo.php?fProdId=5397686" TargetMode="External"/><Relationship Id="rId3275" Type="http://schemas.openxmlformats.org/officeDocument/2006/relationships/hyperlink" Target="http://www.grupocva.com/detalle_articulo/articulo.php?fProdId=9576238" TargetMode="External"/><Relationship Id="rId3482" Type="http://schemas.openxmlformats.org/officeDocument/2006/relationships/hyperlink" Target="http://www.grupocva.com/detalle_articulo/articulo.php?fProdId=9558186" TargetMode="External"/><Relationship Id="rId4119" Type="http://schemas.openxmlformats.org/officeDocument/2006/relationships/hyperlink" Target="http://www.grupocva.com/detalle_articulo/articulo.php?fProdId=9521688" TargetMode="External"/><Relationship Id="rId4326" Type="http://schemas.openxmlformats.org/officeDocument/2006/relationships/hyperlink" Target="http://www.grupocva.com/detalle_articulo/articulo.php?fProdId=9456167" TargetMode="External"/><Relationship Id="rId4533" Type="http://schemas.openxmlformats.org/officeDocument/2006/relationships/hyperlink" Target="http://www.grupocva.com/detalle_articulo/articulo.php?fProdId=1757688" TargetMode="External"/><Relationship Id="rId4740" Type="http://schemas.openxmlformats.org/officeDocument/2006/relationships/hyperlink" Target="http://www.grupocva.com/detalle_articulo/articulo.php?fProdId=9484331" TargetMode="External"/><Relationship Id="rId196" Type="http://schemas.openxmlformats.org/officeDocument/2006/relationships/hyperlink" Target="http://www.grupocva.com/detalle_articulo/articulo.php?fProdId=9424031" TargetMode="External"/><Relationship Id="rId2084" Type="http://schemas.openxmlformats.org/officeDocument/2006/relationships/hyperlink" Target="http://www.grupocva.com/detalle_articulo/articulo.php?fProdId=4507" TargetMode="External"/><Relationship Id="rId2291" Type="http://schemas.openxmlformats.org/officeDocument/2006/relationships/hyperlink" Target="http://www.grupocva.com/detalle_articulo/articulo.php?fProdId=6011687" TargetMode="External"/><Relationship Id="rId3135" Type="http://schemas.openxmlformats.org/officeDocument/2006/relationships/hyperlink" Target="http://www.grupocva.com/detalle_articulo/articulo.php?fProdId=4490686" TargetMode="External"/><Relationship Id="rId3342" Type="http://schemas.openxmlformats.org/officeDocument/2006/relationships/hyperlink" Target="http://www.grupocva.com/detalle_articulo/articulo.php?fProdId=9528642" TargetMode="External"/><Relationship Id="rId4600" Type="http://schemas.openxmlformats.org/officeDocument/2006/relationships/hyperlink" Target="http://www.grupocva.com/detalle_articulo/articulo.php?fProdId=5407685" TargetMode="External"/><Relationship Id="rId263" Type="http://schemas.openxmlformats.org/officeDocument/2006/relationships/hyperlink" Target="http://www.grupocva.com/detalle_articulo/articulo.php?fProdId=9466868" TargetMode="External"/><Relationship Id="rId470" Type="http://schemas.openxmlformats.org/officeDocument/2006/relationships/hyperlink" Target="http://www.grupocva.com/detalle_articulo/articulo.php?fProdId=9584889" TargetMode="External"/><Relationship Id="rId2151" Type="http://schemas.openxmlformats.org/officeDocument/2006/relationships/hyperlink" Target="http://www.grupocva.com/detalle_articulo/articulo.php?fProdId=21628" TargetMode="External"/><Relationship Id="rId3202" Type="http://schemas.openxmlformats.org/officeDocument/2006/relationships/hyperlink" Target="http://www.grupocva.com/detalle_articulo/articulo.php?fProdId=9455968" TargetMode="External"/><Relationship Id="rId123" Type="http://schemas.openxmlformats.org/officeDocument/2006/relationships/hyperlink" Target="http://www.grupocva.com/detalle_articulo/articulo.php?fProdId=3983698" TargetMode="External"/><Relationship Id="rId330" Type="http://schemas.openxmlformats.org/officeDocument/2006/relationships/hyperlink" Target="http://www.grupocva.com/detalle_articulo/articulo.php?fProdId=9518287" TargetMode="External"/><Relationship Id="rId2011" Type="http://schemas.openxmlformats.org/officeDocument/2006/relationships/hyperlink" Target="http://www.grupocva.com/detalle_articulo/articulo.php?fProdId=1802" TargetMode="External"/><Relationship Id="rId5167" Type="http://schemas.openxmlformats.org/officeDocument/2006/relationships/hyperlink" Target="http://www.grupocva.com/detalle_articulo/articulo.php?fProdId=9584238" TargetMode="External"/><Relationship Id="rId5374" Type="http://schemas.openxmlformats.org/officeDocument/2006/relationships/hyperlink" Target="http://www.grupocva.com/detalle_articulo/articulo.php?fProdId=9474570" TargetMode="External"/><Relationship Id="rId2968" Type="http://schemas.openxmlformats.org/officeDocument/2006/relationships/hyperlink" Target="http://www.grupocva.com/detalle_articulo/articulo.php?fProdId=9485185" TargetMode="External"/><Relationship Id="rId4183" Type="http://schemas.openxmlformats.org/officeDocument/2006/relationships/hyperlink" Target="http://www.grupocva.com/detalle_articulo/articulo.php?fProdId=3874687" TargetMode="External"/><Relationship Id="rId5027" Type="http://schemas.openxmlformats.org/officeDocument/2006/relationships/hyperlink" Target="http://www.grupocva.com/detalle_articulo/articulo.php?fProdId=9502437" TargetMode="External"/><Relationship Id="rId5581" Type="http://schemas.openxmlformats.org/officeDocument/2006/relationships/hyperlink" Target="http://www.grupocva.com/detalle_articulo/articulo.php?fProdId=1651685" TargetMode="External"/><Relationship Id="rId1777" Type="http://schemas.openxmlformats.org/officeDocument/2006/relationships/hyperlink" Target="http://www.grupocva.com/detalle_articulo/articulo.php?fProdId=9488985" TargetMode="External"/><Relationship Id="rId1984" Type="http://schemas.openxmlformats.org/officeDocument/2006/relationships/hyperlink" Target="http://www.grupocva.com/detalle_articulo/articulo.php?fProdId=9600041" TargetMode="External"/><Relationship Id="rId2828" Type="http://schemas.openxmlformats.org/officeDocument/2006/relationships/hyperlink" Target="http://www.grupocva.com/detalle_articulo/articulo.php?fProdId=9484431" TargetMode="External"/><Relationship Id="rId4390" Type="http://schemas.openxmlformats.org/officeDocument/2006/relationships/hyperlink" Target="http://www.grupocva.com/detalle_articulo/articulo.php?fProdId=9526986" TargetMode="External"/><Relationship Id="rId5234" Type="http://schemas.openxmlformats.org/officeDocument/2006/relationships/hyperlink" Target="http://www.grupocva.com/detalle_articulo/articulo.php?fProdId=3184688" TargetMode="External"/><Relationship Id="rId5441" Type="http://schemas.openxmlformats.org/officeDocument/2006/relationships/hyperlink" Target="http://www.grupocva.com/detalle_articulo/articulo.php?fProdId=9560136" TargetMode="External"/><Relationship Id="rId69" Type="http://schemas.openxmlformats.org/officeDocument/2006/relationships/hyperlink" Target="http://www.grupocva.com/detalle_articulo/articulo.php?fProdId=2538685" TargetMode="External"/><Relationship Id="rId1637" Type="http://schemas.openxmlformats.org/officeDocument/2006/relationships/hyperlink" Target="http://www.grupocva.com/detalle_articulo/articulo.php?fProdId=6158693" TargetMode="External"/><Relationship Id="rId1844" Type="http://schemas.openxmlformats.org/officeDocument/2006/relationships/hyperlink" Target="http://www.grupocva.com/detalle_articulo/articulo.php?fProdId=9529086" TargetMode="External"/><Relationship Id="rId4043" Type="http://schemas.openxmlformats.org/officeDocument/2006/relationships/hyperlink" Target="http://www.grupocva.com/detalle_articulo/articulo.php?fProdId=9581238" TargetMode="External"/><Relationship Id="rId4250" Type="http://schemas.openxmlformats.org/officeDocument/2006/relationships/hyperlink" Target="http://www.grupocva.com/detalle_articulo/articulo.php?fProdId=5505685" TargetMode="External"/><Relationship Id="rId5301" Type="http://schemas.openxmlformats.org/officeDocument/2006/relationships/hyperlink" Target="http://www.grupocva.com/detalle_articulo/articulo.php?fProdId=9475920" TargetMode="External"/><Relationship Id="rId1704" Type="http://schemas.openxmlformats.org/officeDocument/2006/relationships/hyperlink" Target="http://www.grupocva.com/detalle_articulo/articulo.php?fProdId=9451023" TargetMode="External"/><Relationship Id="rId4110" Type="http://schemas.openxmlformats.org/officeDocument/2006/relationships/hyperlink" Target="http://www.grupocva.com/detalle_articulo/articulo.php?fProdId=9495188" TargetMode="External"/><Relationship Id="rId1911" Type="http://schemas.openxmlformats.org/officeDocument/2006/relationships/hyperlink" Target="http://www.grupocva.com/detalle_articulo/articulo.php?fProdId=9567638" TargetMode="External"/><Relationship Id="rId3669" Type="http://schemas.openxmlformats.org/officeDocument/2006/relationships/hyperlink" Target="http://www.grupocva.com/detalle_articulo/articulo.php?fProdId=9559440" TargetMode="External"/><Relationship Id="rId797" Type="http://schemas.openxmlformats.org/officeDocument/2006/relationships/hyperlink" Target="http://www.grupocva.com/detalle_articulo/articulo.php?fProdId=1839685" TargetMode="External"/><Relationship Id="rId2478" Type="http://schemas.openxmlformats.org/officeDocument/2006/relationships/hyperlink" Target="http://www.grupocva.com/detalle_articulo/articulo.php?fProdId=9543190" TargetMode="External"/><Relationship Id="rId3876" Type="http://schemas.openxmlformats.org/officeDocument/2006/relationships/hyperlink" Target="http://www.grupocva.com/detalle_articulo/articulo.php?fProdId=9540087" TargetMode="External"/><Relationship Id="rId4927" Type="http://schemas.openxmlformats.org/officeDocument/2006/relationships/hyperlink" Target="http://www.grupocva.com/detalle_articulo/articulo.php?fProdId=9439071" TargetMode="External"/><Relationship Id="rId5091" Type="http://schemas.openxmlformats.org/officeDocument/2006/relationships/hyperlink" Target="http://www.grupocva.com/detalle_articulo/articulo.php?fProdId=9550536" TargetMode="External"/><Relationship Id="rId1287" Type="http://schemas.openxmlformats.org/officeDocument/2006/relationships/hyperlink" Target="http://www.grupocva.com/detalle_articulo/articulo.php?fProdId=9550293" TargetMode="External"/><Relationship Id="rId2685" Type="http://schemas.openxmlformats.org/officeDocument/2006/relationships/hyperlink" Target="http://www.grupocva.com/detalle_articulo/articulo.php?fProdId=9423367" TargetMode="External"/><Relationship Id="rId2892" Type="http://schemas.openxmlformats.org/officeDocument/2006/relationships/hyperlink" Target="http://www.grupocva.com/detalle_articulo/articulo.php?fProdId=2297690" TargetMode="External"/><Relationship Id="rId3529" Type="http://schemas.openxmlformats.org/officeDocument/2006/relationships/hyperlink" Target="http://www.grupocva.com/detalle_articulo/articulo.php?fProdId=9477823" TargetMode="External"/><Relationship Id="rId3736" Type="http://schemas.openxmlformats.org/officeDocument/2006/relationships/hyperlink" Target="http://www.grupocva.com/detalle_articulo/articulo.php?fProdId=9603893" TargetMode="External"/><Relationship Id="rId3943" Type="http://schemas.openxmlformats.org/officeDocument/2006/relationships/hyperlink" Target="http://www.grupocva.com/detalle_articulo/articulo.php?fProdId=9572547" TargetMode="External"/><Relationship Id="rId657" Type="http://schemas.openxmlformats.org/officeDocument/2006/relationships/hyperlink" Target="http://www.grupocva.com/detalle_articulo/articulo.php?fProdId=9572495" TargetMode="External"/><Relationship Id="rId864" Type="http://schemas.openxmlformats.org/officeDocument/2006/relationships/hyperlink" Target="http://www.grupocva.com/detalle_articulo/articulo.php?fProdId=9510888" TargetMode="External"/><Relationship Id="rId1494" Type="http://schemas.openxmlformats.org/officeDocument/2006/relationships/hyperlink" Target="http://www.grupocva.com/detalle_articulo/articulo.php?fProdId=3903685" TargetMode="External"/><Relationship Id="rId2338" Type="http://schemas.openxmlformats.org/officeDocument/2006/relationships/hyperlink" Target="http://www.grupocva.com/detalle_articulo/articulo.php?fProdId=9478767" TargetMode="External"/><Relationship Id="rId2545" Type="http://schemas.openxmlformats.org/officeDocument/2006/relationships/hyperlink" Target="http://www.grupocva.com/detalle_articulo/articulo.php?fProdId=4985" TargetMode="External"/><Relationship Id="rId2752" Type="http://schemas.openxmlformats.org/officeDocument/2006/relationships/hyperlink" Target="http://www.grupocva.com/detalle_articulo/articulo.php?fProdId=9564089" TargetMode="External"/><Relationship Id="rId3803" Type="http://schemas.openxmlformats.org/officeDocument/2006/relationships/hyperlink" Target="http://www.grupocva.com/detalle_articulo/articulo.php?fProdId=9538098" TargetMode="External"/><Relationship Id="rId517" Type="http://schemas.openxmlformats.org/officeDocument/2006/relationships/hyperlink" Target="http://www.grupocva.com/detalle_articulo/articulo.php?fProdId=1133688" TargetMode="External"/><Relationship Id="rId724" Type="http://schemas.openxmlformats.org/officeDocument/2006/relationships/hyperlink" Target="http://www.grupocva.com/detalle_articulo/articulo.php?fProdId=9424027" TargetMode="External"/><Relationship Id="rId931" Type="http://schemas.openxmlformats.org/officeDocument/2006/relationships/hyperlink" Target="http://www.grupocva.com/detalle_articulo/articulo.php?fProdId=535693" TargetMode="External"/><Relationship Id="rId1147" Type="http://schemas.openxmlformats.org/officeDocument/2006/relationships/hyperlink" Target="http://www.grupocva.com/detalle_articulo/articulo.php?fProdId=9507438" TargetMode="External"/><Relationship Id="rId1354" Type="http://schemas.openxmlformats.org/officeDocument/2006/relationships/hyperlink" Target="http://www.grupocva.com/detalle_articulo/articulo.php?fProdId=1460688" TargetMode="External"/><Relationship Id="rId1561" Type="http://schemas.openxmlformats.org/officeDocument/2006/relationships/hyperlink" Target="http://www.grupocva.com/detalle_articulo/articulo.php?fProdId=5000687" TargetMode="External"/><Relationship Id="rId2405" Type="http://schemas.openxmlformats.org/officeDocument/2006/relationships/hyperlink" Target="http://www.grupocva.com/detalle_articulo/articulo.php?fProdId=9554589" TargetMode="External"/><Relationship Id="rId2612" Type="http://schemas.openxmlformats.org/officeDocument/2006/relationships/hyperlink" Target="http://www.grupocva.com/detalle_articulo/articulo.php?fProdId=3300690" TargetMode="External"/><Relationship Id="rId60" Type="http://schemas.openxmlformats.org/officeDocument/2006/relationships/hyperlink" Target="http://www.grupocva.com/detalle_articulo/articulo.php?fProdId=2282685" TargetMode="External"/><Relationship Id="rId1007" Type="http://schemas.openxmlformats.org/officeDocument/2006/relationships/hyperlink" Target="http://www.grupocva.com/detalle_articulo/articulo.php?fProdId=1736698" TargetMode="External"/><Relationship Id="rId1214" Type="http://schemas.openxmlformats.org/officeDocument/2006/relationships/hyperlink" Target="http://www.grupocva.com/detalle_articulo/articulo.php?fProdId=9595938" TargetMode="External"/><Relationship Id="rId1421" Type="http://schemas.openxmlformats.org/officeDocument/2006/relationships/hyperlink" Target="http://www.grupocva.com/detalle_articulo/articulo.php?fProdId=2503686" TargetMode="External"/><Relationship Id="rId4577" Type="http://schemas.openxmlformats.org/officeDocument/2006/relationships/hyperlink" Target="http://www.grupocva.com/detalle_articulo/articulo.php?fProdId=3158685" TargetMode="External"/><Relationship Id="rId4784" Type="http://schemas.openxmlformats.org/officeDocument/2006/relationships/hyperlink" Target="http://www.grupocva.com/detalle_articulo/articulo.php?fProdId=9575138" TargetMode="External"/><Relationship Id="rId4991" Type="http://schemas.openxmlformats.org/officeDocument/2006/relationships/hyperlink" Target="http://www.grupocva.com/detalle_articulo/articulo.php?fProdId=9483430" TargetMode="External"/><Relationship Id="rId5628" Type="http://schemas.openxmlformats.org/officeDocument/2006/relationships/hyperlink" Target="http://www.grupocva.com/detalle_articulo/articulo.php?fProdId=9432173" TargetMode="External"/><Relationship Id="rId3179" Type="http://schemas.openxmlformats.org/officeDocument/2006/relationships/hyperlink" Target="http://www.grupocva.com/detalle_articulo/articulo.php?fProdId=5958696" TargetMode="External"/><Relationship Id="rId3386" Type="http://schemas.openxmlformats.org/officeDocument/2006/relationships/hyperlink" Target="http://www.grupocva.com/detalle_articulo/articulo.php?fProdId=9603138" TargetMode="External"/><Relationship Id="rId3593" Type="http://schemas.openxmlformats.org/officeDocument/2006/relationships/hyperlink" Target="http://www.grupocva.com/detalle_articulo/articulo.php?fProdId=9582688" TargetMode="External"/><Relationship Id="rId4437" Type="http://schemas.openxmlformats.org/officeDocument/2006/relationships/hyperlink" Target="http://www.grupocva.com/detalle_articulo/articulo.php?fProdId=9568538" TargetMode="External"/><Relationship Id="rId4644" Type="http://schemas.openxmlformats.org/officeDocument/2006/relationships/hyperlink" Target="http://www.grupocva.com/detalle_articulo/articulo.php?fProdId=9527386" TargetMode="External"/><Relationship Id="rId2195" Type="http://schemas.openxmlformats.org/officeDocument/2006/relationships/hyperlink" Target="http://www.grupocva.com/detalle_articulo/articulo.php?fProdId=420685" TargetMode="External"/><Relationship Id="rId3039" Type="http://schemas.openxmlformats.org/officeDocument/2006/relationships/hyperlink" Target="http://www.grupocva.com/detalle_articulo/articulo.php?fProdId=5064" TargetMode="External"/><Relationship Id="rId3246" Type="http://schemas.openxmlformats.org/officeDocument/2006/relationships/hyperlink" Target="http://www.grupocva.com/detalle_articulo/articulo.php?fProdId=9491093" TargetMode="External"/><Relationship Id="rId3453" Type="http://schemas.openxmlformats.org/officeDocument/2006/relationships/hyperlink" Target="http://www.grupocva.com/detalle_articulo/articulo.php?fProdId=9472718" TargetMode="External"/><Relationship Id="rId4851" Type="http://schemas.openxmlformats.org/officeDocument/2006/relationships/hyperlink" Target="http://www.grupocva.com/detalle_articulo/articulo.php?fProdId=5995738" TargetMode="External"/><Relationship Id="rId167" Type="http://schemas.openxmlformats.org/officeDocument/2006/relationships/hyperlink" Target="http://www.grupocva.com/detalle_articulo/articulo.php?fProdId=5824690" TargetMode="External"/><Relationship Id="rId374" Type="http://schemas.openxmlformats.org/officeDocument/2006/relationships/hyperlink" Target="http://www.grupocva.com/detalle_articulo/articulo.php?fProdId=9540787" TargetMode="External"/><Relationship Id="rId581" Type="http://schemas.openxmlformats.org/officeDocument/2006/relationships/hyperlink" Target="http://www.grupocva.com/detalle_articulo/articulo.php?fProdId=9514986" TargetMode="External"/><Relationship Id="rId2055" Type="http://schemas.openxmlformats.org/officeDocument/2006/relationships/hyperlink" Target="http://www.grupocva.com/detalle_articulo/articulo.php?fProdId=481" TargetMode="External"/><Relationship Id="rId2262" Type="http://schemas.openxmlformats.org/officeDocument/2006/relationships/hyperlink" Target="http://www.grupocva.com/detalle_articulo/articulo.php?fProdId=5810697" TargetMode="External"/><Relationship Id="rId3106" Type="http://schemas.openxmlformats.org/officeDocument/2006/relationships/hyperlink" Target="http://www.grupocva.com/detalle_articulo/articulo.php?fProdId=2229685" TargetMode="External"/><Relationship Id="rId3660" Type="http://schemas.openxmlformats.org/officeDocument/2006/relationships/hyperlink" Target="http://www.grupocva.com/detalle_articulo/articulo.php?fProdId=9556787" TargetMode="External"/><Relationship Id="rId4504" Type="http://schemas.openxmlformats.org/officeDocument/2006/relationships/hyperlink" Target="http://www.grupocva.com/detalle_articulo/articulo.php?fProdId=9605939" TargetMode="External"/><Relationship Id="rId4711" Type="http://schemas.openxmlformats.org/officeDocument/2006/relationships/hyperlink" Target="http://www.grupocva.com/detalle_articulo/articulo.php?fProdId=2536686" TargetMode="External"/><Relationship Id="rId234" Type="http://schemas.openxmlformats.org/officeDocument/2006/relationships/hyperlink" Target="http://www.grupocva.com/detalle_articulo/articulo.php?fProdId=9441969" TargetMode="External"/><Relationship Id="rId3313" Type="http://schemas.openxmlformats.org/officeDocument/2006/relationships/hyperlink" Target="http://www.grupocva.com/detalle_articulo/articulo.php?fProdId=9466873" TargetMode="External"/><Relationship Id="rId3520" Type="http://schemas.openxmlformats.org/officeDocument/2006/relationships/hyperlink" Target="http://www.grupocva.com/detalle_articulo/articulo.php?fProdId=9448571" TargetMode="External"/><Relationship Id="rId441" Type="http://schemas.openxmlformats.org/officeDocument/2006/relationships/hyperlink" Target="http://www.grupocva.com/detalle_articulo/articulo.php?fProdId=9572388" TargetMode="External"/><Relationship Id="rId1071" Type="http://schemas.openxmlformats.org/officeDocument/2006/relationships/hyperlink" Target="http://www.grupocva.com/detalle_articulo/articulo.php?fProdId=4204685" TargetMode="External"/><Relationship Id="rId2122" Type="http://schemas.openxmlformats.org/officeDocument/2006/relationships/hyperlink" Target="http://www.grupocva.com/detalle_articulo/articulo.php?fProdId=11172" TargetMode="External"/><Relationship Id="rId5278" Type="http://schemas.openxmlformats.org/officeDocument/2006/relationships/hyperlink" Target="http://www.grupocva.com/detalle_articulo/articulo.php?fProdId=9608639" TargetMode="External"/><Relationship Id="rId5485" Type="http://schemas.openxmlformats.org/officeDocument/2006/relationships/hyperlink" Target="http://www.grupocva.com/detalle_articulo/articulo.php?fProdId=9588490" TargetMode="External"/><Relationship Id="rId5692" Type="http://schemas.openxmlformats.org/officeDocument/2006/relationships/hyperlink" Target="http://www.grupocva.com/detalle_articulo/articulo.php?fProdId=9559090" TargetMode="External"/><Relationship Id="rId301" Type="http://schemas.openxmlformats.org/officeDocument/2006/relationships/hyperlink" Target="http://www.grupocva.com/detalle_articulo/articulo.php?fProdId=9488086" TargetMode="External"/><Relationship Id="rId1888" Type="http://schemas.openxmlformats.org/officeDocument/2006/relationships/hyperlink" Target="http://www.grupocva.com/detalle_articulo/articulo.php?fProdId=9554587" TargetMode="External"/><Relationship Id="rId2939" Type="http://schemas.openxmlformats.org/officeDocument/2006/relationships/hyperlink" Target="http://www.grupocva.com/detalle_articulo/articulo.php?fProdId=5866691" TargetMode="External"/><Relationship Id="rId4087" Type="http://schemas.openxmlformats.org/officeDocument/2006/relationships/hyperlink" Target="http://www.grupocva.com/detalle_articulo/articulo.php?fProdId=9603042" TargetMode="External"/><Relationship Id="rId4294" Type="http://schemas.openxmlformats.org/officeDocument/2006/relationships/hyperlink" Target="http://www.grupocva.com/detalle_articulo/articulo.php?fProdId=6257699" TargetMode="External"/><Relationship Id="rId5138" Type="http://schemas.openxmlformats.org/officeDocument/2006/relationships/hyperlink" Target="http://www.grupocva.com/detalle_articulo/articulo.php?fProdId=9564338" TargetMode="External"/><Relationship Id="rId5345" Type="http://schemas.openxmlformats.org/officeDocument/2006/relationships/hyperlink" Target="http://www.grupocva.com/detalle_articulo/articulo.php?fProdId=9564439" TargetMode="External"/><Relationship Id="rId5552" Type="http://schemas.openxmlformats.org/officeDocument/2006/relationships/hyperlink" Target="http://www.grupocva.com/detalle_articulo/articulo.php?fProdId=9538837" TargetMode="External"/><Relationship Id="rId1748" Type="http://schemas.openxmlformats.org/officeDocument/2006/relationships/hyperlink" Target="http://www.grupocva.com/detalle_articulo/articulo.php?fProdId=9469118" TargetMode="External"/><Relationship Id="rId4154" Type="http://schemas.openxmlformats.org/officeDocument/2006/relationships/hyperlink" Target="http://www.grupocva.com/detalle_articulo/articulo.php?fProdId=1133689" TargetMode="External"/><Relationship Id="rId4361" Type="http://schemas.openxmlformats.org/officeDocument/2006/relationships/hyperlink" Target="http://www.grupocva.com/detalle_articulo/articulo.php?fProdId=9495936" TargetMode="External"/><Relationship Id="rId5205" Type="http://schemas.openxmlformats.org/officeDocument/2006/relationships/hyperlink" Target="http://www.grupocva.com/detalle_articulo/articulo.php?fProdId=9599990" TargetMode="External"/><Relationship Id="rId5412" Type="http://schemas.openxmlformats.org/officeDocument/2006/relationships/hyperlink" Target="http://www.grupocva.com/detalle_articulo/articulo.php?fProdId=159685" TargetMode="External"/><Relationship Id="rId1955" Type="http://schemas.openxmlformats.org/officeDocument/2006/relationships/hyperlink" Target="http://www.grupocva.com/detalle_articulo/articulo.php?fProdId=9589238" TargetMode="External"/><Relationship Id="rId3170" Type="http://schemas.openxmlformats.org/officeDocument/2006/relationships/hyperlink" Target="http://www.grupocva.com/detalle_articulo/articulo.php?fProdId=5958685" TargetMode="External"/><Relationship Id="rId4014" Type="http://schemas.openxmlformats.org/officeDocument/2006/relationships/hyperlink" Target="http://www.grupocva.com/detalle_articulo/articulo.php?fProdId=9546986" TargetMode="External"/><Relationship Id="rId4221" Type="http://schemas.openxmlformats.org/officeDocument/2006/relationships/hyperlink" Target="http://www.grupocva.com/detalle_articulo/articulo.php?fProdId=4912685" TargetMode="External"/><Relationship Id="rId1608" Type="http://schemas.openxmlformats.org/officeDocument/2006/relationships/hyperlink" Target="http://www.grupocva.com/detalle_articulo/articulo.php?fProdId=5643696" TargetMode="External"/><Relationship Id="rId1815" Type="http://schemas.openxmlformats.org/officeDocument/2006/relationships/hyperlink" Target="http://www.grupocva.com/detalle_articulo/articulo.php?fProdId=9508486" TargetMode="External"/><Relationship Id="rId3030" Type="http://schemas.openxmlformats.org/officeDocument/2006/relationships/hyperlink" Target="http://www.grupocva.com/detalle_articulo/articulo.php?fProdId=9597689" TargetMode="External"/><Relationship Id="rId3987" Type="http://schemas.openxmlformats.org/officeDocument/2006/relationships/hyperlink" Target="http://www.grupocva.com/detalle_articulo/articulo.php?fProdId=9485083" TargetMode="External"/><Relationship Id="rId2589" Type="http://schemas.openxmlformats.org/officeDocument/2006/relationships/hyperlink" Target="http://www.grupocva.com/detalle_articulo/articulo.php?fProdId=1723685" TargetMode="External"/><Relationship Id="rId2796" Type="http://schemas.openxmlformats.org/officeDocument/2006/relationships/hyperlink" Target="http://www.grupocva.com/detalle_articulo/articulo.php?fProdId=1710694" TargetMode="External"/><Relationship Id="rId3847" Type="http://schemas.openxmlformats.org/officeDocument/2006/relationships/hyperlink" Target="http://www.grupocva.com/detalle_articulo/articulo.php?fProdId=9538099" TargetMode="External"/><Relationship Id="rId768" Type="http://schemas.openxmlformats.org/officeDocument/2006/relationships/hyperlink" Target="http://www.grupocva.com/detalle_articulo/articulo.php?fProdId=9572888" TargetMode="External"/><Relationship Id="rId975" Type="http://schemas.openxmlformats.org/officeDocument/2006/relationships/hyperlink" Target="http://www.grupocva.com/detalle_articulo/articulo.php?fProdId=9490791" TargetMode="External"/><Relationship Id="rId1398" Type="http://schemas.openxmlformats.org/officeDocument/2006/relationships/hyperlink" Target="http://www.grupocva.com/detalle_articulo/articulo.php?fProdId=2167690" TargetMode="External"/><Relationship Id="rId2449" Type="http://schemas.openxmlformats.org/officeDocument/2006/relationships/hyperlink" Target="http://www.grupocva.com/detalle_articulo/articulo.php?fProdId=9591241" TargetMode="External"/><Relationship Id="rId2656" Type="http://schemas.openxmlformats.org/officeDocument/2006/relationships/hyperlink" Target="http://www.grupocva.com/detalle_articulo/articulo.php?fProdId=5344685" TargetMode="External"/><Relationship Id="rId2863" Type="http://schemas.openxmlformats.org/officeDocument/2006/relationships/hyperlink" Target="http://www.grupocva.com/detalle_articulo/articulo.php?fProdId=9424817" TargetMode="External"/><Relationship Id="rId3707" Type="http://schemas.openxmlformats.org/officeDocument/2006/relationships/hyperlink" Target="http://www.grupocva.com/detalle_articulo/articulo.php?fProdId=9587888" TargetMode="External"/><Relationship Id="rId3914" Type="http://schemas.openxmlformats.org/officeDocument/2006/relationships/hyperlink" Target="http://www.grupocva.com/detalle_articulo/articulo.php?fProdId=25024" TargetMode="External"/><Relationship Id="rId5062" Type="http://schemas.openxmlformats.org/officeDocument/2006/relationships/hyperlink" Target="http://www.grupocva.com/detalle_articulo/articulo.php?fProdId=9533036" TargetMode="External"/><Relationship Id="rId628" Type="http://schemas.openxmlformats.org/officeDocument/2006/relationships/hyperlink" Target="http://www.grupocva.com/detalle_articulo/articulo.php?fProdId=9533586" TargetMode="External"/><Relationship Id="rId835" Type="http://schemas.openxmlformats.org/officeDocument/2006/relationships/hyperlink" Target="http://www.grupocva.com/detalle_articulo/articulo.php?fProdId=9427775" TargetMode="External"/><Relationship Id="rId1258" Type="http://schemas.openxmlformats.org/officeDocument/2006/relationships/hyperlink" Target="http://www.grupocva.com/detalle_articulo/articulo.php?fProdId=5931685" TargetMode="External"/><Relationship Id="rId1465" Type="http://schemas.openxmlformats.org/officeDocument/2006/relationships/hyperlink" Target="http://www.grupocva.com/detalle_articulo/articulo.php?fProdId=3634686" TargetMode="External"/><Relationship Id="rId1672" Type="http://schemas.openxmlformats.org/officeDocument/2006/relationships/hyperlink" Target="http://www.grupocva.com/detalle_articulo/articulo.php?fProdId=9430519" TargetMode="External"/><Relationship Id="rId2309" Type="http://schemas.openxmlformats.org/officeDocument/2006/relationships/hyperlink" Target="http://www.grupocva.com/detalle_articulo/articulo.php?fProdId=9474368" TargetMode="External"/><Relationship Id="rId2516" Type="http://schemas.openxmlformats.org/officeDocument/2006/relationships/hyperlink" Target="http://www.grupocva.com/detalle_articulo/articulo.php?fProdId=1160" TargetMode="External"/><Relationship Id="rId2723" Type="http://schemas.openxmlformats.org/officeDocument/2006/relationships/hyperlink" Target="http://www.grupocva.com/detalle_articulo/articulo.php?fProdId=9485143" TargetMode="External"/><Relationship Id="rId1118" Type="http://schemas.openxmlformats.org/officeDocument/2006/relationships/hyperlink" Target="http://www.grupocva.com/detalle_articulo/articulo.php?fProdId=9433117" TargetMode="External"/><Relationship Id="rId1325" Type="http://schemas.openxmlformats.org/officeDocument/2006/relationships/hyperlink" Target="http://www.grupocva.com/detalle_articulo/articulo.php?fProdId=834690" TargetMode="External"/><Relationship Id="rId1532" Type="http://schemas.openxmlformats.org/officeDocument/2006/relationships/hyperlink" Target="http://www.grupocva.com/detalle_articulo/articulo.php?fProdId=4607688" TargetMode="External"/><Relationship Id="rId2930" Type="http://schemas.openxmlformats.org/officeDocument/2006/relationships/hyperlink" Target="http://www.grupocva.com/detalle_articulo/articulo.php?fProdId=5581687" TargetMode="External"/><Relationship Id="rId4688" Type="http://schemas.openxmlformats.org/officeDocument/2006/relationships/hyperlink" Target="http://www.grupocva.com/detalle_articulo/articulo.php?fProdId=9594038" TargetMode="External"/><Relationship Id="rId902" Type="http://schemas.openxmlformats.org/officeDocument/2006/relationships/hyperlink" Target="http://www.grupocva.com/detalle_articulo/articulo.php?fProdId=9533541" TargetMode="External"/><Relationship Id="rId3497" Type="http://schemas.openxmlformats.org/officeDocument/2006/relationships/hyperlink" Target="http://www.grupocva.com/detalle_articulo/articulo.php?fProdId=3491691" TargetMode="External"/><Relationship Id="rId4895" Type="http://schemas.openxmlformats.org/officeDocument/2006/relationships/hyperlink" Target="http://www.grupocva.com/detalle_articulo/articulo.php?fProdId=9424667" TargetMode="External"/><Relationship Id="rId31" Type="http://schemas.openxmlformats.org/officeDocument/2006/relationships/hyperlink" Target="http://www.grupocva.com/detalle_articulo/articulo.php?fProdId=1844689" TargetMode="External"/><Relationship Id="rId2099" Type="http://schemas.openxmlformats.org/officeDocument/2006/relationships/hyperlink" Target="http://www.grupocva.com/detalle_articulo/articulo.php?fProdId=11156" TargetMode="External"/><Relationship Id="rId4548" Type="http://schemas.openxmlformats.org/officeDocument/2006/relationships/hyperlink" Target="http://www.grupocva.com/detalle_articulo/articulo.php?fProdId=1427" TargetMode="External"/><Relationship Id="rId4755" Type="http://schemas.openxmlformats.org/officeDocument/2006/relationships/hyperlink" Target="http://www.grupocva.com/detalle_articulo/articulo.php?fProdId=9519038" TargetMode="External"/><Relationship Id="rId4962" Type="http://schemas.openxmlformats.org/officeDocument/2006/relationships/hyperlink" Target="http://www.grupocva.com/detalle_articulo/articulo.php?fProdId=9477219" TargetMode="External"/><Relationship Id="rId278" Type="http://schemas.openxmlformats.org/officeDocument/2006/relationships/hyperlink" Target="http://www.grupocva.com/detalle_articulo/articulo.php?fProdId=9475875" TargetMode="External"/><Relationship Id="rId3357" Type="http://schemas.openxmlformats.org/officeDocument/2006/relationships/hyperlink" Target="http://www.grupocva.com/detalle_articulo/articulo.php?fProdId=9557286" TargetMode="External"/><Relationship Id="rId3564" Type="http://schemas.openxmlformats.org/officeDocument/2006/relationships/hyperlink" Target="http://www.grupocva.com/detalle_articulo/articulo.php?fProdId=9522339" TargetMode="External"/><Relationship Id="rId3771" Type="http://schemas.openxmlformats.org/officeDocument/2006/relationships/hyperlink" Target="http://www.grupocva.com/detalle_articulo/articulo.php?fProdId=9590638" TargetMode="External"/><Relationship Id="rId4408" Type="http://schemas.openxmlformats.org/officeDocument/2006/relationships/hyperlink" Target="http://www.grupocva.com/detalle_articulo/articulo.php?fProdId=9542289" TargetMode="External"/><Relationship Id="rId4615" Type="http://schemas.openxmlformats.org/officeDocument/2006/relationships/hyperlink" Target="http://www.grupocva.com/detalle_articulo/articulo.php?fProdId=9425969" TargetMode="External"/><Relationship Id="rId4822" Type="http://schemas.openxmlformats.org/officeDocument/2006/relationships/hyperlink" Target="http://www.grupocva.com/detalle_articulo/articulo.php?fProdId=5614687" TargetMode="External"/><Relationship Id="rId485" Type="http://schemas.openxmlformats.org/officeDocument/2006/relationships/hyperlink" Target="http://www.grupocva.com/detalle_articulo/articulo.php?fProdId=9589343" TargetMode="External"/><Relationship Id="rId692" Type="http://schemas.openxmlformats.org/officeDocument/2006/relationships/hyperlink" Target="http://www.grupocva.com/detalle_articulo/articulo.php?fProdId=5841685" TargetMode="External"/><Relationship Id="rId2166" Type="http://schemas.openxmlformats.org/officeDocument/2006/relationships/hyperlink" Target="http://www.grupocva.com/detalle_articulo/articulo.php?fProdId=75686" TargetMode="External"/><Relationship Id="rId2373" Type="http://schemas.openxmlformats.org/officeDocument/2006/relationships/hyperlink" Target="http://www.grupocva.com/detalle_articulo/articulo.php?fProdId=9516590" TargetMode="External"/><Relationship Id="rId2580" Type="http://schemas.openxmlformats.org/officeDocument/2006/relationships/hyperlink" Target="http://www.grupocva.com/detalle_articulo/articulo.php?fProdId=538685" TargetMode="External"/><Relationship Id="rId3217" Type="http://schemas.openxmlformats.org/officeDocument/2006/relationships/hyperlink" Target="http://www.grupocva.com/detalle_articulo/articulo.php?fProdId=9466067" TargetMode="External"/><Relationship Id="rId3424" Type="http://schemas.openxmlformats.org/officeDocument/2006/relationships/hyperlink" Target="http://www.grupocva.com/detalle_articulo/articulo.php?fProdId=5079685" TargetMode="External"/><Relationship Id="rId3631" Type="http://schemas.openxmlformats.org/officeDocument/2006/relationships/hyperlink" Target="http://www.grupocva.com/detalle_articulo/articulo.php?fProdId=9487235" TargetMode="External"/><Relationship Id="rId138" Type="http://schemas.openxmlformats.org/officeDocument/2006/relationships/hyperlink" Target="http://www.grupocva.com/detalle_articulo/articulo.php?fProdId=4976685" TargetMode="External"/><Relationship Id="rId345" Type="http://schemas.openxmlformats.org/officeDocument/2006/relationships/hyperlink" Target="http://www.grupocva.com/detalle_articulo/articulo.php?fProdId=9525886" TargetMode="External"/><Relationship Id="rId552" Type="http://schemas.openxmlformats.org/officeDocument/2006/relationships/hyperlink" Target="http://www.grupocva.com/detalle_articulo/articulo.php?fProdId=9428119" TargetMode="External"/><Relationship Id="rId1182" Type="http://schemas.openxmlformats.org/officeDocument/2006/relationships/hyperlink" Target="http://www.grupocva.com/detalle_articulo/articulo.php?fProdId=9511795" TargetMode="External"/><Relationship Id="rId2026" Type="http://schemas.openxmlformats.org/officeDocument/2006/relationships/hyperlink" Target="http://www.grupocva.com/detalle_articulo/articulo.php?fProdId=6837" TargetMode="External"/><Relationship Id="rId2233" Type="http://schemas.openxmlformats.org/officeDocument/2006/relationships/hyperlink" Target="http://www.grupocva.com/detalle_articulo/articulo.php?fProdId=4208690" TargetMode="External"/><Relationship Id="rId2440" Type="http://schemas.openxmlformats.org/officeDocument/2006/relationships/hyperlink" Target="http://www.grupocva.com/detalle_articulo/articulo.php?fProdId=9590890" TargetMode="External"/><Relationship Id="rId5389" Type="http://schemas.openxmlformats.org/officeDocument/2006/relationships/hyperlink" Target="http://www.grupocva.com/detalle_articulo/articulo.php?fProdId=9512037" TargetMode="External"/><Relationship Id="rId5596" Type="http://schemas.openxmlformats.org/officeDocument/2006/relationships/hyperlink" Target="http://www.grupocva.com/detalle_articulo/articulo.php?fProdId=9424072" TargetMode="External"/><Relationship Id="rId205" Type="http://schemas.openxmlformats.org/officeDocument/2006/relationships/hyperlink" Target="http://www.grupocva.com/detalle_articulo/articulo.php?fProdId=9432667" TargetMode="External"/><Relationship Id="rId412" Type="http://schemas.openxmlformats.org/officeDocument/2006/relationships/hyperlink" Target="http://www.grupocva.com/detalle_articulo/articulo.php?fProdId=9560439" TargetMode="External"/><Relationship Id="rId1042" Type="http://schemas.openxmlformats.org/officeDocument/2006/relationships/hyperlink" Target="http://www.grupocva.com/detalle_articulo/articulo.php?fProdId=1877692" TargetMode="External"/><Relationship Id="rId2300" Type="http://schemas.openxmlformats.org/officeDocument/2006/relationships/hyperlink" Target="http://www.grupocva.com/detalle_articulo/articulo.php?fProdId=9454622" TargetMode="External"/><Relationship Id="rId4198" Type="http://schemas.openxmlformats.org/officeDocument/2006/relationships/hyperlink" Target="http://www.grupocva.com/detalle_articulo/articulo.php?fProdId=4296686" TargetMode="External"/><Relationship Id="rId5249" Type="http://schemas.openxmlformats.org/officeDocument/2006/relationships/hyperlink" Target="http://www.grupocva.com/detalle_articulo/articulo.php?fProdId=9592739" TargetMode="External"/><Relationship Id="rId5456" Type="http://schemas.openxmlformats.org/officeDocument/2006/relationships/hyperlink" Target="http://www.grupocva.com/detalle_articulo/articulo.php?fProdId=1736703" TargetMode="External"/><Relationship Id="rId5663" Type="http://schemas.openxmlformats.org/officeDocument/2006/relationships/hyperlink" Target="http://www.grupocva.com/detalle_articulo/articulo.php?fProdId=9502436" TargetMode="External"/><Relationship Id="rId1999" Type="http://schemas.openxmlformats.org/officeDocument/2006/relationships/hyperlink" Target="http://www.grupocva.com/detalle_articulo/articulo.php?fProdId=1912" TargetMode="External"/><Relationship Id="rId4058" Type="http://schemas.openxmlformats.org/officeDocument/2006/relationships/hyperlink" Target="http://www.grupocva.com/detalle_articulo/articulo.php?fProdId=9589188" TargetMode="External"/><Relationship Id="rId4265" Type="http://schemas.openxmlformats.org/officeDocument/2006/relationships/hyperlink" Target="http://www.grupocva.com/detalle_articulo/articulo.php?fProdId=5792718" TargetMode="External"/><Relationship Id="rId4472" Type="http://schemas.openxmlformats.org/officeDocument/2006/relationships/hyperlink" Target="http://www.grupocva.com/detalle_articulo/articulo.php?fProdId=9584693" TargetMode="External"/><Relationship Id="rId5109" Type="http://schemas.openxmlformats.org/officeDocument/2006/relationships/hyperlink" Target="http://www.grupocva.com/detalle_articulo/articulo.php?fProdId=9560489" TargetMode="External"/><Relationship Id="rId5316" Type="http://schemas.openxmlformats.org/officeDocument/2006/relationships/hyperlink" Target="http://www.grupocva.com/detalle_articulo/articulo.php?fProdId=9568939" TargetMode="External"/><Relationship Id="rId1859" Type="http://schemas.openxmlformats.org/officeDocument/2006/relationships/hyperlink" Target="http://www.grupocva.com/detalle_articulo/articulo.php?fProdId=9534088" TargetMode="External"/><Relationship Id="rId3074" Type="http://schemas.openxmlformats.org/officeDocument/2006/relationships/hyperlink" Target="http://www.grupocva.com/detalle_articulo/articulo.php?fProdId=9427968" TargetMode="External"/><Relationship Id="rId4125" Type="http://schemas.openxmlformats.org/officeDocument/2006/relationships/hyperlink" Target="http://www.grupocva.com/detalle_articulo/articulo.php?fProdId=9531036" TargetMode="External"/><Relationship Id="rId5523" Type="http://schemas.openxmlformats.org/officeDocument/2006/relationships/hyperlink" Target="http://www.grupocva.com/detalle_articulo/articulo.php?fProdId=9547287" TargetMode="External"/><Relationship Id="rId1719" Type="http://schemas.openxmlformats.org/officeDocument/2006/relationships/hyperlink" Target="http://www.grupocva.com/detalle_articulo/articulo.php?fProdId=9452617" TargetMode="External"/><Relationship Id="rId1926" Type="http://schemas.openxmlformats.org/officeDocument/2006/relationships/hyperlink" Target="http://www.grupocva.com/detalle_articulo/articulo.php?fProdId=9576242" TargetMode="External"/><Relationship Id="rId3281" Type="http://schemas.openxmlformats.org/officeDocument/2006/relationships/hyperlink" Target="http://www.grupocva.com/detalle_articulo/articulo.php?fProdId=9584388" TargetMode="External"/><Relationship Id="rId4332" Type="http://schemas.openxmlformats.org/officeDocument/2006/relationships/hyperlink" Target="http://www.grupocva.com/detalle_articulo/articulo.php?fProdId=9461017" TargetMode="External"/><Relationship Id="rId2090" Type="http://schemas.openxmlformats.org/officeDocument/2006/relationships/hyperlink" Target="http://www.grupocva.com/detalle_articulo/articulo.php?fProdId=5149" TargetMode="External"/><Relationship Id="rId3141" Type="http://schemas.openxmlformats.org/officeDocument/2006/relationships/hyperlink" Target="http://www.grupocva.com/detalle_articulo/articulo.php?fProdId=5166685" TargetMode="External"/><Relationship Id="rId3001" Type="http://schemas.openxmlformats.org/officeDocument/2006/relationships/hyperlink" Target="http://www.grupocva.com/detalle_articulo/articulo.php?fProdId=9533086" TargetMode="External"/><Relationship Id="rId3958" Type="http://schemas.openxmlformats.org/officeDocument/2006/relationships/hyperlink" Target="http://www.grupocva.com/detalle_articulo/articulo.php?fProdId=9591439" TargetMode="External"/><Relationship Id="rId879" Type="http://schemas.openxmlformats.org/officeDocument/2006/relationships/hyperlink" Target="http://www.grupocva.com/detalle_articulo/articulo.php?fProdId=9524638" TargetMode="External"/><Relationship Id="rId2767" Type="http://schemas.openxmlformats.org/officeDocument/2006/relationships/hyperlink" Target="http://www.grupocva.com/detalle_articulo/articulo.php?fProdId=9599438" TargetMode="External"/><Relationship Id="rId5173" Type="http://schemas.openxmlformats.org/officeDocument/2006/relationships/hyperlink" Target="http://www.grupocva.com/detalle_articulo/articulo.php?fProdId=9587440" TargetMode="External"/><Relationship Id="rId5380" Type="http://schemas.openxmlformats.org/officeDocument/2006/relationships/hyperlink" Target="http://www.grupocva.com/detalle_articulo/articulo.php?fProdId=9490586" TargetMode="External"/><Relationship Id="rId739" Type="http://schemas.openxmlformats.org/officeDocument/2006/relationships/hyperlink" Target="http://www.grupocva.com/detalle_articulo/articulo.php?fProdId=9546386" TargetMode="External"/><Relationship Id="rId1369" Type="http://schemas.openxmlformats.org/officeDocument/2006/relationships/hyperlink" Target="http://www.grupocva.com/detalle_articulo/articulo.php?fProdId=1726686" TargetMode="External"/><Relationship Id="rId1576" Type="http://schemas.openxmlformats.org/officeDocument/2006/relationships/hyperlink" Target="http://www.grupocva.com/detalle_articulo/articulo.php?fProdId=4781" TargetMode="External"/><Relationship Id="rId2974" Type="http://schemas.openxmlformats.org/officeDocument/2006/relationships/hyperlink" Target="http://www.grupocva.com/detalle_articulo/articulo.php?fProdId=9488594" TargetMode="External"/><Relationship Id="rId3818" Type="http://schemas.openxmlformats.org/officeDocument/2006/relationships/hyperlink" Target="http://www.grupocva.com/detalle_articulo/articulo.php?fProdId=9591649" TargetMode="External"/><Relationship Id="rId5033" Type="http://schemas.openxmlformats.org/officeDocument/2006/relationships/hyperlink" Target="http://www.grupocva.com/detalle_articulo/articulo.php?fProdId=9502589" TargetMode="External"/><Relationship Id="rId5240" Type="http://schemas.openxmlformats.org/officeDocument/2006/relationships/hyperlink" Target="http://www.grupocva.com/detalle_articulo/articulo.php?fProdId=4072686" TargetMode="External"/><Relationship Id="rId946" Type="http://schemas.openxmlformats.org/officeDocument/2006/relationships/hyperlink" Target="http://www.grupocva.com/detalle_articulo/articulo.php?fProdId=5416686" TargetMode="External"/><Relationship Id="rId1229" Type="http://schemas.openxmlformats.org/officeDocument/2006/relationships/hyperlink" Target="http://www.grupocva.com/detalle_articulo/articulo.php?fProdId=9510238" TargetMode="External"/><Relationship Id="rId1783" Type="http://schemas.openxmlformats.org/officeDocument/2006/relationships/hyperlink" Target="http://www.grupocva.com/detalle_articulo/articulo.php?fProdId=9488941" TargetMode="External"/><Relationship Id="rId1990" Type="http://schemas.openxmlformats.org/officeDocument/2006/relationships/hyperlink" Target="http://www.grupocva.com/detalle_articulo/articulo.php?fProdId=9605639" TargetMode="External"/><Relationship Id="rId2627" Type="http://schemas.openxmlformats.org/officeDocument/2006/relationships/hyperlink" Target="http://www.grupocva.com/detalle_articulo/articulo.php?fProdId=3955685" TargetMode="External"/><Relationship Id="rId2834" Type="http://schemas.openxmlformats.org/officeDocument/2006/relationships/hyperlink" Target="http://www.grupocva.com/detalle_articulo/articulo.php?fProdId=9485638" TargetMode="External"/><Relationship Id="rId5100" Type="http://schemas.openxmlformats.org/officeDocument/2006/relationships/hyperlink" Target="http://www.grupocva.com/detalle_articulo/articulo.php?fProdId=9558037" TargetMode="External"/><Relationship Id="rId75" Type="http://schemas.openxmlformats.org/officeDocument/2006/relationships/hyperlink" Target="http://www.grupocva.com/detalle_articulo/articulo.php?fProdId=2569689" TargetMode="External"/><Relationship Id="rId806" Type="http://schemas.openxmlformats.org/officeDocument/2006/relationships/hyperlink" Target="http://www.grupocva.com/detalle_articulo/articulo.php?fProdId=5129693" TargetMode="External"/><Relationship Id="rId1436" Type="http://schemas.openxmlformats.org/officeDocument/2006/relationships/hyperlink" Target="http://www.grupocva.com/detalle_articulo/articulo.php?fProdId=3053685" TargetMode="External"/><Relationship Id="rId1643" Type="http://schemas.openxmlformats.org/officeDocument/2006/relationships/hyperlink" Target="http://www.grupocva.com/detalle_articulo/articulo.php?fProdId=6191689" TargetMode="External"/><Relationship Id="rId1850" Type="http://schemas.openxmlformats.org/officeDocument/2006/relationships/hyperlink" Target="http://www.grupocva.com/detalle_articulo/articulo.php?fProdId=9530637" TargetMode="External"/><Relationship Id="rId2901" Type="http://schemas.openxmlformats.org/officeDocument/2006/relationships/hyperlink" Target="http://www.grupocva.com/detalle_articulo/articulo.php?fProdId=1135686" TargetMode="External"/><Relationship Id="rId4799" Type="http://schemas.openxmlformats.org/officeDocument/2006/relationships/hyperlink" Target="http://www.grupocva.com/detalle_articulo/articulo.php?fProdId=9589889" TargetMode="External"/><Relationship Id="rId1503" Type="http://schemas.openxmlformats.org/officeDocument/2006/relationships/hyperlink" Target="http://www.grupocva.com/detalle_articulo/articulo.php?fProdId=4136689" TargetMode="External"/><Relationship Id="rId1710" Type="http://schemas.openxmlformats.org/officeDocument/2006/relationships/hyperlink" Target="http://www.grupocva.com/detalle_articulo/articulo.php?fProdId=9451720" TargetMode="External"/><Relationship Id="rId4659" Type="http://schemas.openxmlformats.org/officeDocument/2006/relationships/hyperlink" Target="http://www.grupocva.com/detalle_articulo/articulo.php?fProdId=9486192" TargetMode="External"/><Relationship Id="rId4866" Type="http://schemas.openxmlformats.org/officeDocument/2006/relationships/hyperlink" Target="http://www.grupocva.com/detalle_articulo/articulo.php?fProdId=6244685" TargetMode="External"/><Relationship Id="rId3468" Type="http://schemas.openxmlformats.org/officeDocument/2006/relationships/hyperlink" Target="http://www.grupocva.com/detalle_articulo/articulo.php?fProdId=9493387" TargetMode="External"/><Relationship Id="rId3675" Type="http://schemas.openxmlformats.org/officeDocument/2006/relationships/hyperlink" Target="http://www.grupocva.com/detalle_articulo/articulo.php?fProdId=9563488" TargetMode="External"/><Relationship Id="rId3882" Type="http://schemas.openxmlformats.org/officeDocument/2006/relationships/hyperlink" Target="http://www.grupocva.com/detalle_articulo/articulo.php?fProdId=9577592" TargetMode="External"/><Relationship Id="rId4519" Type="http://schemas.openxmlformats.org/officeDocument/2006/relationships/hyperlink" Target="http://www.grupocva.com/detalle_articulo/articulo.php?fProdId=5263" TargetMode="External"/><Relationship Id="rId4726" Type="http://schemas.openxmlformats.org/officeDocument/2006/relationships/hyperlink" Target="http://www.grupocva.com/detalle_articulo/articulo.php?fProdId=9452318" TargetMode="External"/><Relationship Id="rId4933" Type="http://schemas.openxmlformats.org/officeDocument/2006/relationships/hyperlink" Target="http://www.grupocva.com/detalle_articulo/articulo.php?fProdId=9449521" TargetMode="External"/><Relationship Id="rId389" Type="http://schemas.openxmlformats.org/officeDocument/2006/relationships/hyperlink" Target="http://www.grupocva.com/detalle_articulo/articulo.php?fProdId=9545486" TargetMode="External"/><Relationship Id="rId596" Type="http://schemas.openxmlformats.org/officeDocument/2006/relationships/hyperlink" Target="http://www.grupocva.com/detalle_articulo/articulo.php?fProdId=9560389" TargetMode="External"/><Relationship Id="rId2277" Type="http://schemas.openxmlformats.org/officeDocument/2006/relationships/hyperlink" Target="http://www.grupocva.com/detalle_articulo/articulo.php?fProdId=5962690" TargetMode="External"/><Relationship Id="rId2484" Type="http://schemas.openxmlformats.org/officeDocument/2006/relationships/hyperlink" Target="http://www.grupocva.com/detalle_articulo/articulo.php?fProdId=9548788" TargetMode="External"/><Relationship Id="rId2691" Type="http://schemas.openxmlformats.org/officeDocument/2006/relationships/hyperlink" Target="http://www.grupocva.com/detalle_articulo/articulo.php?fProdId=9434168" TargetMode="External"/><Relationship Id="rId3328" Type="http://schemas.openxmlformats.org/officeDocument/2006/relationships/hyperlink" Target="http://www.grupocva.com/detalle_articulo/articulo.php?fProdId=9499536" TargetMode="External"/><Relationship Id="rId3535" Type="http://schemas.openxmlformats.org/officeDocument/2006/relationships/hyperlink" Target="http://www.grupocva.com/detalle_articulo/articulo.php?fProdId=9485237" TargetMode="External"/><Relationship Id="rId3742" Type="http://schemas.openxmlformats.org/officeDocument/2006/relationships/hyperlink" Target="http://www.grupocva.com/detalle_articulo/articulo.php?fProdId=5792714" TargetMode="External"/><Relationship Id="rId249" Type="http://schemas.openxmlformats.org/officeDocument/2006/relationships/hyperlink" Target="http://www.grupocva.com/detalle_articulo/articulo.php?fProdId=9455818" TargetMode="External"/><Relationship Id="rId456" Type="http://schemas.openxmlformats.org/officeDocument/2006/relationships/hyperlink" Target="http://www.grupocva.com/detalle_articulo/articulo.php?fProdId=9581938" TargetMode="External"/><Relationship Id="rId663" Type="http://schemas.openxmlformats.org/officeDocument/2006/relationships/hyperlink" Target="http://www.grupocva.com/detalle_articulo/articulo.php?fProdId=9590993" TargetMode="External"/><Relationship Id="rId870" Type="http://schemas.openxmlformats.org/officeDocument/2006/relationships/hyperlink" Target="http://www.grupocva.com/detalle_articulo/articulo.php?fProdId=4934685" TargetMode="External"/><Relationship Id="rId1086" Type="http://schemas.openxmlformats.org/officeDocument/2006/relationships/hyperlink" Target="http://www.grupocva.com/detalle_articulo/articulo.php?fProdId=5049685" TargetMode="External"/><Relationship Id="rId1293" Type="http://schemas.openxmlformats.org/officeDocument/2006/relationships/hyperlink" Target="http://www.grupocva.com/detalle_articulo/articulo.php?fProdId=9556241" TargetMode="External"/><Relationship Id="rId2137" Type="http://schemas.openxmlformats.org/officeDocument/2006/relationships/hyperlink" Target="http://www.grupocva.com/detalle_articulo/articulo.php?fProdId=21648" TargetMode="External"/><Relationship Id="rId2344" Type="http://schemas.openxmlformats.org/officeDocument/2006/relationships/hyperlink" Target="http://www.grupocva.com/detalle_articulo/articulo.php?fProdId=9478870" TargetMode="External"/><Relationship Id="rId2551" Type="http://schemas.openxmlformats.org/officeDocument/2006/relationships/hyperlink" Target="http://www.grupocva.com/detalle_articulo/articulo.php?fProdId=18762" TargetMode="External"/><Relationship Id="rId109" Type="http://schemas.openxmlformats.org/officeDocument/2006/relationships/hyperlink" Target="http://www.grupocva.com/detalle_articulo/articulo.php?fProdId=3632687" TargetMode="External"/><Relationship Id="rId316" Type="http://schemas.openxmlformats.org/officeDocument/2006/relationships/hyperlink" Target="http://www.grupocva.com/detalle_articulo/articulo.php?fProdId=9502686" TargetMode="External"/><Relationship Id="rId523" Type="http://schemas.openxmlformats.org/officeDocument/2006/relationships/hyperlink" Target="http://www.grupocva.com/detalle_articulo/articulo.php?fProdId=1736709" TargetMode="External"/><Relationship Id="rId1153" Type="http://schemas.openxmlformats.org/officeDocument/2006/relationships/hyperlink" Target="http://www.grupocva.com/detalle_articulo/articulo.php?fProdId=9508738" TargetMode="External"/><Relationship Id="rId2204" Type="http://schemas.openxmlformats.org/officeDocument/2006/relationships/hyperlink" Target="http://www.grupocva.com/detalle_articulo/articulo.php?fProdId=492690" TargetMode="External"/><Relationship Id="rId3602" Type="http://schemas.openxmlformats.org/officeDocument/2006/relationships/hyperlink" Target="http://www.grupocva.com/detalle_articulo/articulo.php?fProdId=5086686" TargetMode="External"/><Relationship Id="rId730" Type="http://schemas.openxmlformats.org/officeDocument/2006/relationships/hyperlink" Target="http://www.grupocva.com/detalle_articulo/articulo.php?fProdId=9572544" TargetMode="External"/><Relationship Id="rId1013" Type="http://schemas.openxmlformats.org/officeDocument/2006/relationships/hyperlink" Target="http://www.grupocva.com/detalle_articulo/articulo.php?fProdId=1736717" TargetMode="External"/><Relationship Id="rId1360" Type="http://schemas.openxmlformats.org/officeDocument/2006/relationships/hyperlink" Target="http://www.grupocva.com/detalle_articulo/articulo.php?fProdId=1479686" TargetMode="External"/><Relationship Id="rId2411" Type="http://schemas.openxmlformats.org/officeDocument/2006/relationships/hyperlink" Target="http://www.grupocva.com/detalle_articulo/articulo.php?fProdId=9555638" TargetMode="External"/><Relationship Id="rId4169" Type="http://schemas.openxmlformats.org/officeDocument/2006/relationships/hyperlink" Target="http://www.grupocva.com/detalle_articulo/articulo.php?fProdId=310686" TargetMode="External"/><Relationship Id="rId5567" Type="http://schemas.openxmlformats.org/officeDocument/2006/relationships/hyperlink" Target="http://www.grupocva.com/detalle_articulo/articulo.php?fProdId=9584288" TargetMode="External"/><Relationship Id="rId1220" Type="http://schemas.openxmlformats.org/officeDocument/2006/relationships/hyperlink" Target="http://www.grupocva.com/detalle_articulo/articulo.php?fProdId=5908695" TargetMode="External"/><Relationship Id="rId4376" Type="http://schemas.openxmlformats.org/officeDocument/2006/relationships/hyperlink" Target="http://www.grupocva.com/detalle_articulo/articulo.php?fProdId=9514536" TargetMode="External"/><Relationship Id="rId4583" Type="http://schemas.openxmlformats.org/officeDocument/2006/relationships/hyperlink" Target="http://www.grupocva.com/detalle_articulo/articulo.php?fProdId=3230685" TargetMode="External"/><Relationship Id="rId4790" Type="http://schemas.openxmlformats.org/officeDocument/2006/relationships/hyperlink" Target="http://www.grupocva.com/detalle_articulo/articulo.php?fProdId=9586289" TargetMode="External"/><Relationship Id="rId5427" Type="http://schemas.openxmlformats.org/officeDocument/2006/relationships/hyperlink" Target="http://www.grupocva.com/detalle_articulo/articulo.php?fProdId=9429817" TargetMode="External"/><Relationship Id="rId5634" Type="http://schemas.openxmlformats.org/officeDocument/2006/relationships/hyperlink" Target="http://www.grupocva.com/detalle_articulo/articulo.php?fProdId=9465067" TargetMode="External"/><Relationship Id="rId3185" Type="http://schemas.openxmlformats.org/officeDocument/2006/relationships/hyperlink" Target="http://www.grupocva.com/detalle_articulo/articulo.php?fProdId=9427920" TargetMode="External"/><Relationship Id="rId3392" Type="http://schemas.openxmlformats.org/officeDocument/2006/relationships/hyperlink" Target="http://www.grupocva.com/detalle_articulo/articulo.php?fProdId=9556243" TargetMode="External"/><Relationship Id="rId4029" Type="http://schemas.openxmlformats.org/officeDocument/2006/relationships/hyperlink" Target="http://www.grupocva.com/detalle_articulo/articulo.php?fProdId=9568438" TargetMode="External"/><Relationship Id="rId4236" Type="http://schemas.openxmlformats.org/officeDocument/2006/relationships/hyperlink" Target="http://www.grupocva.com/detalle_articulo/articulo.php?fProdId=5244694" TargetMode="External"/><Relationship Id="rId4443" Type="http://schemas.openxmlformats.org/officeDocument/2006/relationships/hyperlink" Target="http://www.grupocva.com/detalle_articulo/articulo.php?fProdId=9570838" TargetMode="External"/><Relationship Id="rId4650" Type="http://schemas.openxmlformats.org/officeDocument/2006/relationships/hyperlink" Target="http://www.grupocva.com/detalle_articulo/articulo.php?fProdId=9550437" TargetMode="External"/><Relationship Id="rId5701" Type="http://schemas.openxmlformats.org/officeDocument/2006/relationships/hyperlink" Target="http://www.grupocva.com/detalle_articulo/articulo.php?fProdId=9576589" TargetMode="External"/><Relationship Id="rId3045" Type="http://schemas.openxmlformats.org/officeDocument/2006/relationships/hyperlink" Target="http://www.grupocva.com/detalle_articulo/articulo.php?fProdId=61684" TargetMode="External"/><Relationship Id="rId3252" Type="http://schemas.openxmlformats.org/officeDocument/2006/relationships/hyperlink" Target="http://www.grupocva.com/detalle_articulo/articulo.php?fProdId=9497888" TargetMode="External"/><Relationship Id="rId4303" Type="http://schemas.openxmlformats.org/officeDocument/2006/relationships/hyperlink" Target="http://www.grupocva.com/detalle_articulo/articulo.php?fProdId=9430618" TargetMode="External"/><Relationship Id="rId4510" Type="http://schemas.openxmlformats.org/officeDocument/2006/relationships/hyperlink" Target="http://www.grupocva.com/detalle_articulo/articulo.php?fProdId=990" TargetMode="External"/><Relationship Id="rId173" Type="http://schemas.openxmlformats.org/officeDocument/2006/relationships/hyperlink" Target="http://www.grupocva.com/detalle_articulo/articulo.php?fProdId=5946688" TargetMode="External"/><Relationship Id="rId380" Type="http://schemas.openxmlformats.org/officeDocument/2006/relationships/hyperlink" Target="http://www.grupocva.com/detalle_articulo/articulo.php?fProdId=9543286" TargetMode="External"/><Relationship Id="rId2061" Type="http://schemas.openxmlformats.org/officeDocument/2006/relationships/hyperlink" Target="http://www.grupocva.com/detalle_articulo/articulo.php?fProdId=1530" TargetMode="External"/><Relationship Id="rId3112" Type="http://schemas.openxmlformats.org/officeDocument/2006/relationships/hyperlink" Target="http://www.grupocva.com/detalle_articulo/articulo.php?fProdId=3284691" TargetMode="External"/><Relationship Id="rId240" Type="http://schemas.openxmlformats.org/officeDocument/2006/relationships/hyperlink" Target="http://www.grupocva.com/detalle_articulo/articulo.php?fProdId=9446567" TargetMode="External"/><Relationship Id="rId5077" Type="http://schemas.openxmlformats.org/officeDocument/2006/relationships/hyperlink" Target="http://www.grupocva.com/detalle_articulo/articulo.php?fProdId=9547693" TargetMode="External"/><Relationship Id="rId5284" Type="http://schemas.openxmlformats.org/officeDocument/2006/relationships/hyperlink" Target="http://www.grupocva.com/detalle_articulo/articulo.php?fProdId=9485234" TargetMode="External"/><Relationship Id="rId100" Type="http://schemas.openxmlformats.org/officeDocument/2006/relationships/hyperlink" Target="http://www.grupocva.com/detalle_articulo/articulo.php?fProdId=3269685" TargetMode="External"/><Relationship Id="rId2878" Type="http://schemas.openxmlformats.org/officeDocument/2006/relationships/hyperlink" Target="http://www.grupocva.com/detalle_articulo/articulo.php?fProdId=9518836" TargetMode="External"/><Relationship Id="rId3929" Type="http://schemas.openxmlformats.org/officeDocument/2006/relationships/hyperlink" Target="http://www.grupocva.com/detalle_articulo/articulo.php?fProdId=9514936" TargetMode="External"/><Relationship Id="rId4093" Type="http://schemas.openxmlformats.org/officeDocument/2006/relationships/hyperlink" Target="http://www.grupocva.com/detalle_articulo/articulo.php?fProdId=9578488" TargetMode="External"/><Relationship Id="rId5144" Type="http://schemas.openxmlformats.org/officeDocument/2006/relationships/hyperlink" Target="http://www.grupocva.com/detalle_articulo/articulo.php?fProdId=9576842" TargetMode="External"/><Relationship Id="rId5491" Type="http://schemas.openxmlformats.org/officeDocument/2006/relationships/hyperlink" Target="http://www.grupocva.com/detalle_articulo/articulo.php?fProdId=9596339" TargetMode="External"/><Relationship Id="rId1687" Type="http://schemas.openxmlformats.org/officeDocument/2006/relationships/hyperlink" Target="http://www.grupocva.com/detalle_articulo/articulo.php?fProdId=9439567" TargetMode="External"/><Relationship Id="rId1894" Type="http://schemas.openxmlformats.org/officeDocument/2006/relationships/hyperlink" Target="http://www.grupocva.com/detalle_articulo/articulo.php?fProdId=9558036" TargetMode="External"/><Relationship Id="rId2738" Type="http://schemas.openxmlformats.org/officeDocument/2006/relationships/hyperlink" Target="http://www.grupocva.com/detalle_articulo/articulo.php?fProdId=9512889" TargetMode="External"/><Relationship Id="rId2945" Type="http://schemas.openxmlformats.org/officeDocument/2006/relationships/hyperlink" Target="http://www.grupocva.com/detalle_articulo/articulo.php?fProdId=5964691" TargetMode="External"/><Relationship Id="rId5351" Type="http://schemas.openxmlformats.org/officeDocument/2006/relationships/hyperlink" Target="http://www.grupocva.com/detalle_articulo/articulo.php?fProdId=9592888" TargetMode="External"/><Relationship Id="rId917" Type="http://schemas.openxmlformats.org/officeDocument/2006/relationships/hyperlink" Target="http://www.grupocva.com/detalle_articulo/articulo.php?fProdId=9568938" TargetMode="External"/><Relationship Id="rId1547" Type="http://schemas.openxmlformats.org/officeDocument/2006/relationships/hyperlink" Target="http://www.grupocva.com/detalle_articulo/articulo.php?fProdId=4771687" TargetMode="External"/><Relationship Id="rId1754" Type="http://schemas.openxmlformats.org/officeDocument/2006/relationships/hyperlink" Target="http://www.grupocva.com/detalle_articulo/articulo.php?fProdId=9475437" TargetMode="External"/><Relationship Id="rId1961" Type="http://schemas.openxmlformats.org/officeDocument/2006/relationships/hyperlink" Target="http://www.grupocva.com/detalle_articulo/articulo.php?fProdId=9591047" TargetMode="External"/><Relationship Id="rId2805" Type="http://schemas.openxmlformats.org/officeDocument/2006/relationships/hyperlink" Target="http://www.grupocva.com/detalle_articulo/articulo.php?fProdId=1838691" TargetMode="External"/><Relationship Id="rId4160" Type="http://schemas.openxmlformats.org/officeDocument/2006/relationships/hyperlink" Target="http://www.grupocva.com/detalle_articulo/articulo.php?fProdId=2910685" TargetMode="External"/><Relationship Id="rId5004" Type="http://schemas.openxmlformats.org/officeDocument/2006/relationships/hyperlink" Target="http://www.grupocva.com/detalle_articulo/articulo.php?fProdId=9485531" TargetMode="External"/><Relationship Id="rId5211" Type="http://schemas.openxmlformats.org/officeDocument/2006/relationships/hyperlink" Target="http://www.grupocva.com/detalle_articulo/articulo.php?fProdId=9600040" TargetMode="External"/><Relationship Id="rId46" Type="http://schemas.openxmlformats.org/officeDocument/2006/relationships/hyperlink" Target="http://www.grupocva.com/detalle_articulo/articulo.php?fProdId=1917686" TargetMode="External"/><Relationship Id="rId1407" Type="http://schemas.openxmlformats.org/officeDocument/2006/relationships/hyperlink" Target="http://www.grupocva.com/detalle_articulo/articulo.php?fProdId=2216688" TargetMode="External"/><Relationship Id="rId1614" Type="http://schemas.openxmlformats.org/officeDocument/2006/relationships/hyperlink" Target="http://www.grupocva.com/detalle_articulo/articulo.php?fProdId=5709687" TargetMode="External"/><Relationship Id="rId1821" Type="http://schemas.openxmlformats.org/officeDocument/2006/relationships/hyperlink" Target="http://www.grupocva.com/detalle_articulo/articulo.php?fProdId=9509138" TargetMode="External"/><Relationship Id="rId4020" Type="http://schemas.openxmlformats.org/officeDocument/2006/relationships/hyperlink" Target="http://www.grupocva.com/detalle_articulo/articulo.php?fProdId=9559389" TargetMode="External"/><Relationship Id="rId4977" Type="http://schemas.openxmlformats.org/officeDocument/2006/relationships/hyperlink" Target="http://www.grupocva.com/detalle_articulo/articulo.php?fProdId=9477935" TargetMode="External"/><Relationship Id="rId3579" Type="http://schemas.openxmlformats.org/officeDocument/2006/relationships/hyperlink" Target="http://www.grupocva.com/detalle_articulo/articulo.php?fProdId=9549586" TargetMode="External"/><Relationship Id="rId3786" Type="http://schemas.openxmlformats.org/officeDocument/2006/relationships/hyperlink" Target="http://www.grupocva.com/detalle_articulo/articulo.php?fProdId=9530690" TargetMode="External"/><Relationship Id="rId2388" Type="http://schemas.openxmlformats.org/officeDocument/2006/relationships/hyperlink" Target="http://www.grupocva.com/detalle_articulo/articulo.php?fProdId=9535986" TargetMode="External"/><Relationship Id="rId2595" Type="http://schemas.openxmlformats.org/officeDocument/2006/relationships/hyperlink" Target="http://www.grupocva.com/detalle_articulo/articulo.php?fProdId=1724686" TargetMode="External"/><Relationship Id="rId3439" Type="http://schemas.openxmlformats.org/officeDocument/2006/relationships/hyperlink" Target="http://www.grupocva.com/detalle_articulo/articulo.php?fProdId=6160685" TargetMode="External"/><Relationship Id="rId3993" Type="http://schemas.openxmlformats.org/officeDocument/2006/relationships/hyperlink" Target="http://www.grupocva.com/detalle_articulo/articulo.php?fProdId=9506386" TargetMode="External"/><Relationship Id="rId4837" Type="http://schemas.openxmlformats.org/officeDocument/2006/relationships/hyperlink" Target="http://www.grupocva.com/detalle_articulo/articulo.php?fProdId=5798689" TargetMode="External"/><Relationship Id="rId567" Type="http://schemas.openxmlformats.org/officeDocument/2006/relationships/hyperlink" Target="http://www.grupocva.com/detalle_articulo/articulo.php?fProdId=9508794" TargetMode="External"/><Relationship Id="rId1197" Type="http://schemas.openxmlformats.org/officeDocument/2006/relationships/hyperlink" Target="http://www.grupocva.com/detalle_articulo/articulo.php?fProdId=9534941" TargetMode="External"/><Relationship Id="rId2248" Type="http://schemas.openxmlformats.org/officeDocument/2006/relationships/hyperlink" Target="http://www.grupocva.com/detalle_articulo/articulo.php?fProdId=5618689" TargetMode="External"/><Relationship Id="rId3646" Type="http://schemas.openxmlformats.org/officeDocument/2006/relationships/hyperlink" Target="http://www.grupocva.com/detalle_articulo/articulo.php?fProdId=9526636" TargetMode="External"/><Relationship Id="rId3853" Type="http://schemas.openxmlformats.org/officeDocument/2006/relationships/hyperlink" Target="http://www.grupocva.com/detalle_articulo/articulo.php?fProdId=9589745" TargetMode="External"/><Relationship Id="rId4904" Type="http://schemas.openxmlformats.org/officeDocument/2006/relationships/hyperlink" Target="http://www.grupocva.com/detalle_articulo/articulo.php?fProdId=9426169" TargetMode="External"/><Relationship Id="rId774" Type="http://schemas.openxmlformats.org/officeDocument/2006/relationships/hyperlink" Target="http://www.grupocva.com/detalle_articulo/articulo.php?fProdId=9587688" TargetMode="External"/><Relationship Id="rId981" Type="http://schemas.openxmlformats.org/officeDocument/2006/relationships/hyperlink" Target="http://www.grupocva.com/detalle_articulo/articulo.php?fProdId=10344" TargetMode="External"/><Relationship Id="rId1057" Type="http://schemas.openxmlformats.org/officeDocument/2006/relationships/hyperlink" Target="http://www.grupocva.com/detalle_articulo/articulo.php?fProdId=2676686" TargetMode="External"/><Relationship Id="rId2455" Type="http://schemas.openxmlformats.org/officeDocument/2006/relationships/hyperlink" Target="http://www.grupocva.com/detalle_articulo/articulo.php?fProdId=9607338" TargetMode="External"/><Relationship Id="rId2662" Type="http://schemas.openxmlformats.org/officeDocument/2006/relationships/hyperlink" Target="http://www.grupocva.com/detalle_articulo/articulo.php?fProdId=5433686" TargetMode="External"/><Relationship Id="rId3506" Type="http://schemas.openxmlformats.org/officeDocument/2006/relationships/hyperlink" Target="http://www.grupocva.com/detalle_articulo/articulo.php?fProdId=5875690" TargetMode="External"/><Relationship Id="rId3713" Type="http://schemas.openxmlformats.org/officeDocument/2006/relationships/hyperlink" Target="http://www.grupocva.com/detalle_articulo/articulo.php?fProdId=9588941" TargetMode="External"/><Relationship Id="rId3920" Type="http://schemas.openxmlformats.org/officeDocument/2006/relationships/hyperlink" Target="http://www.grupocva.com/detalle_articulo/articulo.php?fProdId=97685" TargetMode="External"/><Relationship Id="rId427" Type="http://schemas.openxmlformats.org/officeDocument/2006/relationships/hyperlink" Target="http://www.grupocva.com/detalle_articulo/articulo.php?fProdId=9567840" TargetMode="External"/><Relationship Id="rId634" Type="http://schemas.openxmlformats.org/officeDocument/2006/relationships/hyperlink" Target="http://www.grupocva.com/detalle_articulo/articulo.php?fProdId=9542037" TargetMode="External"/><Relationship Id="rId841" Type="http://schemas.openxmlformats.org/officeDocument/2006/relationships/hyperlink" Target="http://www.grupocva.com/detalle_articulo/articulo.php?fProdId=9464917" TargetMode="External"/><Relationship Id="rId1264" Type="http://schemas.openxmlformats.org/officeDocument/2006/relationships/hyperlink" Target="http://www.grupocva.com/detalle_articulo/articulo.php?fProdId=9436469" TargetMode="External"/><Relationship Id="rId1471" Type="http://schemas.openxmlformats.org/officeDocument/2006/relationships/hyperlink" Target="http://www.grupocva.com/detalle_articulo/articulo.php?fProdId=3653689" TargetMode="External"/><Relationship Id="rId2108" Type="http://schemas.openxmlformats.org/officeDocument/2006/relationships/hyperlink" Target="http://www.grupocva.com/detalle_articulo/articulo.php?fProdId=15690" TargetMode="External"/><Relationship Id="rId2315" Type="http://schemas.openxmlformats.org/officeDocument/2006/relationships/hyperlink" Target="http://www.grupocva.com/detalle_articulo/articulo.php?fProdId=9477672" TargetMode="External"/><Relationship Id="rId2522" Type="http://schemas.openxmlformats.org/officeDocument/2006/relationships/hyperlink" Target="http://www.grupocva.com/detalle_articulo/articulo.php?fProdId=505" TargetMode="External"/><Relationship Id="rId5678" Type="http://schemas.openxmlformats.org/officeDocument/2006/relationships/hyperlink" Target="http://www.grupocva.com/detalle_articulo/articulo.php?fProdId=9548936" TargetMode="External"/><Relationship Id="rId701" Type="http://schemas.openxmlformats.org/officeDocument/2006/relationships/hyperlink" Target="http://www.grupocva.com/detalle_articulo/articulo.php?fProdId=9461567" TargetMode="External"/><Relationship Id="rId1124" Type="http://schemas.openxmlformats.org/officeDocument/2006/relationships/hyperlink" Target="http://www.grupocva.com/detalle_articulo/articulo.php?fProdId=9433624" TargetMode="External"/><Relationship Id="rId1331" Type="http://schemas.openxmlformats.org/officeDocument/2006/relationships/hyperlink" Target="http://www.grupocva.com/detalle_articulo/articulo.php?fProdId=896688" TargetMode="External"/><Relationship Id="rId4487" Type="http://schemas.openxmlformats.org/officeDocument/2006/relationships/hyperlink" Target="http://www.grupocva.com/detalle_articulo/articulo.php?fProdId=9592491" TargetMode="External"/><Relationship Id="rId4694" Type="http://schemas.openxmlformats.org/officeDocument/2006/relationships/hyperlink" Target="http://www.grupocva.com/detalle_articulo/articulo.php?fProdId=9599388" TargetMode="External"/><Relationship Id="rId5538" Type="http://schemas.openxmlformats.org/officeDocument/2006/relationships/hyperlink" Target="http://www.grupocva.com/detalle_articulo/articulo.php?fProdId=9509487" TargetMode="External"/><Relationship Id="rId3089" Type="http://schemas.openxmlformats.org/officeDocument/2006/relationships/hyperlink" Target="http://www.grupocva.com/detalle_articulo/articulo.php?fProdId=9523436" TargetMode="External"/><Relationship Id="rId3296" Type="http://schemas.openxmlformats.org/officeDocument/2006/relationships/hyperlink" Target="http://www.grupocva.com/detalle_articulo/articulo.php?fProdId=9607141" TargetMode="External"/><Relationship Id="rId4347" Type="http://schemas.openxmlformats.org/officeDocument/2006/relationships/hyperlink" Target="http://www.grupocva.com/detalle_articulo/articulo.php?fProdId=9484537" TargetMode="External"/><Relationship Id="rId4554" Type="http://schemas.openxmlformats.org/officeDocument/2006/relationships/hyperlink" Target="http://www.grupocva.com/detalle_articulo/articulo.php?fProdId=2352689" TargetMode="External"/><Relationship Id="rId4761" Type="http://schemas.openxmlformats.org/officeDocument/2006/relationships/hyperlink" Target="http://www.grupocva.com/detalle_articulo/articulo.php?fProdId=9518991" TargetMode="External"/><Relationship Id="rId5605" Type="http://schemas.openxmlformats.org/officeDocument/2006/relationships/hyperlink" Target="http://www.grupocva.com/detalle_articulo/articulo.php?fProdId=9484739" TargetMode="External"/><Relationship Id="rId3156" Type="http://schemas.openxmlformats.org/officeDocument/2006/relationships/hyperlink" Target="http://www.grupocva.com/detalle_articulo/articulo.php?fProdId=5671690" TargetMode="External"/><Relationship Id="rId3363" Type="http://schemas.openxmlformats.org/officeDocument/2006/relationships/hyperlink" Target="http://www.grupocva.com/detalle_articulo/articulo.php?fProdId=9565940" TargetMode="External"/><Relationship Id="rId4207" Type="http://schemas.openxmlformats.org/officeDocument/2006/relationships/hyperlink" Target="http://www.grupocva.com/detalle_articulo/articulo.php?fProdId=4582685" TargetMode="External"/><Relationship Id="rId4414" Type="http://schemas.openxmlformats.org/officeDocument/2006/relationships/hyperlink" Target="http://www.grupocva.com/detalle_articulo/articulo.php?fProdId=9547144" TargetMode="External"/><Relationship Id="rId284" Type="http://schemas.openxmlformats.org/officeDocument/2006/relationships/hyperlink" Target="http://www.grupocva.com/detalle_articulo/articulo.php?fProdId=9477367" TargetMode="External"/><Relationship Id="rId491" Type="http://schemas.openxmlformats.org/officeDocument/2006/relationships/hyperlink" Target="http://www.grupocva.com/detalle_articulo/articulo.php?fProdId=9594839" TargetMode="External"/><Relationship Id="rId2172" Type="http://schemas.openxmlformats.org/officeDocument/2006/relationships/hyperlink" Target="http://www.grupocva.com/detalle_articulo/articulo.php?fProdId=101688" TargetMode="External"/><Relationship Id="rId3016" Type="http://schemas.openxmlformats.org/officeDocument/2006/relationships/hyperlink" Target="http://www.grupocva.com/detalle_articulo/articulo.php?fProdId=9557736" TargetMode="External"/><Relationship Id="rId3223" Type="http://schemas.openxmlformats.org/officeDocument/2006/relationships/hyperlink" Target="http://www.grupocva.com/detalle_articulo/articulo.php?fProdId=9482571" TargetMode="External"/><Relationship Id="rId3570" Type="http://schemas.openxmlformats.org/officeDocument/2006/relationships/hyperlink" Target="http://www.grupocva.com/detalle_articulo/articulo.php?fProdId=9525840" TargetMode="External"/><Relationship Id="rId4621" Type="http://schemas.openxmlformats.org/officeDocument/2006/relationships/hyperlink" Target="http://www.grupocva.com/detalle_articulo/articulo.php?fProdId=9484019" TargetMode="External"/><Relationship Id="rId144" Type="http://schemas.openxmlformats.org/officeDocument/2006/relationships/hyperlink" Target="http://www.grupocva.com/detalle_articulo/articulo.php?fProdId=5292686" TargetMode="External"/><Relationship Id="rId3430" Type="http://schemas.openxmlformats.org/officeDocument/2006/relationships/hyperlink" Target="http://www.grupocva.com/detalle_articulo/articulo.php?fProdId=5660698" TargetMode="External"/><Relationship Id="rId5188" Type="http://schemas.openxmlformats.org/officeDocument/2006/relationships/hyperlink" Target="http://www.grupocva.com/detalle_articulo/articulo.php?fProdId=9597388" TargetMode="External"/><Relationship Id="rId351" Type="http://schemas.openxmlformats.org/officeDocument/2006/relationships/hyperlink" Target="http://www.grupocva.com/detalle_articulo/articulo.php?fProdId=9531037" TargetMode="External"/><Relationship Id="rId2032" Type="http://schemas.openxmlformats.org/officeDocument/2006/relationships/hyperlink" Target="http://www.grupocva.com/detalle_articulo/articulo.php?fProdId=6851" TargetMode="External"/><Relationship Id="rId2989" Type="http://schemas.openxmlformats.org/officeDocument/2006/relationships/hyperlink" Target="http://www.grupocva.com/detalle_articulo/articulo.php?fProdId=9510791" TargetMode="External"/><Relationship Id="rId5395" Type="http://schemas.openxmlformats.org/officeDocument/2006/relationships/hyperlink" Target="http://www.grupocva.com/detalle_articulo/articulo.php?fProdId=9538589" TargetMode="External"/><Relationship Id="rId211" Type="http://schemas.openxmlformats.org/officeDocument/2006/relationships/hyperlink" Target="http://www.grupocva.com/detalle_articulo/articulo.php?fProdId=9433868" TargetMode="External"/><Relationship Id="rId1798" Type="http://schemas.openxmlformats.org/officeDocument/2006/relationships/hyperlink" Target="http://www.grupocva.com/detalle_articulo/articulo.php?fProdId=9501537" TargetMode="External"/><Relationship Id="rId2849" Type="http://schemas.openxmlformats.org/officeDocument/2006/relationships/hyperlink" Target="http://www.grupocva.com/detalle_articulo/articulo.php?fProdId=9554736" TargetMode="External"/><Relationship Id="rId5048" Type="http://schemas.openxmlformats.org/officeDocument/2006/relationships/hyperlink" Target="http://www.grupocva.com/detalle_articulo/articulo.php?fProdId=9510336" TargetMode="External"/><Relationship Id="rId5255" Type="http://schemas.openxmlformats.org/officeDocument/2006/relationships/hyperlink" Target="http://www.grupocva.com/detalle_articulo/articulo.php?fProdId=9601489" TargetMode="External"/><Relationship Id="rId5462" Type="http://schemas.openxmlformats.org/officeDocument/2006/relationships/hyperlink" Target="http://www.grupocva.com/detalle_articulo/articulo.php?fProdId=4500685" TargetMode="External"/><Relationship Id="rId1658" Type="http://schemas.openxmlformats.org/officeDocument/2006/relationships/hyperlink" Target="http://www.grupocva.com/detalle_articulo/articulo.php?fProdId=9426167" TargetMode="External"/><Relationship Id="rId1865" Type="http://schemas.openxmlformats.org/officeDocument/2006/relationships/hyperlink" Target="http://www.grupocva.com/detalle_articulo/articulo.php?fProdId=9535036" TargetMode="External"/><Relationship Id="rId2709" Type="http://schemas.openxmlformats.org/officeDocument/2006/relationships/hyperlink" Target="http://www.grupocva.com/detalle_articulo/articulo.php?fProdId=9474469" TargetMode="External"/><Relationship Id="rId4064" Type="http://schemas.openxmlformats.org/officeDocument/2006/relationships/hyperlink" Target="http://www.grupocva.com/detalle_articulo/articulo.php?fProdId=9595488" TargetMode="External"/><Relationship Id="rId4271" Type="http://schemas.openxmlformats.org/officeDocument/2006/relationships/hyperlink" Target="http://www.grupocva.com/detalle_articulo/articulo.php?fProdId=5836685" TargetMode="External"/><Relationship Id="rId5115" Type="http://schemas.openxmlformats.org/officeDocument/2006/relationships/hyperlink" Target="http://www.grupocva.com/detalle_articulo/articulo.php?fProdId=9562688" TargetMode="External"/><Relationship Id="rId5322" Type="http://schemas.openxmlformats.org/officeDocument/2006/relationships/hyperlink" Target="http://www.grupocva.com/detalle_articulo/articulo.php?fProdId=9587239" TargetMode="External"/><Relationship Id="rId1518" Type="http://schemas.openxmlformats.org/officeDocument/2006/relationships/hyperlink" Target="http://www.grupocva.com/detalle_articulo/articulo.php?fProdId=4422689" TargetMode="External"/><Relationship Id="rId2916" Type="http://schemas.openxmlformats.org/officeDocument/2006/relationships/hyperlink" Target="http://www.grupocva.com/detalle_articulo/articulo.php?fProdId=3982689" TargetMode="External"/><Relationship Id="rId3080" Type="http://schemas.openxmlformats.org/officeDocument/2006/relationships/hyperlink" Target="http://www.grupocva.com/detalle_articulo/articulo.php?fProdId=9457372" TargetMode="External"/><Relationship Id="rId4131" Type="http://schemas.openxmlformats.org/officeDocument/2006/relationships/hyperlink" Target="http://www.grupocva.com/detalle_articulo/articulo.php?fProdId=9575188" TargetMode="External"/><Relationship Id="rId1725" Type="http://schemas.openxmlformats.org/officeDocument/2006/relationships/hyperlink" Target="http://www.grupocva.com/detalle_articulo/articulo.php?fProdId=9454370" TargetMode="External"/><Relationship Id="rId1932" Type="http://schemas.openxmlformats.org/officeDocument/2006/relationships/hyperlink" Target="http://www.grupocva.com/detalle_articulo/articulo.php?fProdId=9576642" TargetMode="External"/><Relationship Id="rId17" Type="http://schemas.openxmlformats.org/officeDocument/2006/relationships/hyperlink" Target="http://www.grupocva.com/detalle_articulo/articulo.php?fProdId=1134685" TargetMode="External"/><Relationship Id="rId3897" Type="http://schemas.openxmlformats.org/officeDocument/2006/relationships/hyperlink" Target="http://www.grupocva.com/detalle_articulo/articulo.php?fProdId=9431476" TargetMode="External"/><Relationship Id="rId4948" Type="http://schemas.openxmlformats.org/officeDocument/2006/relationships/hyperlink" Target="http://www.grupocva.com/detalle_articulo/articulo.php?fProdId=9465918" TargetMode="External"/><Relationship Id="rId2499" Type="http://schemas.openxmlformats.org/officeDocument/2006/relationships/hyperlink" Target="http://www.grupocva.com/detalle_articulo/articulo.php?fProdId=9566041" TargetMode="External"/><Relationship Id="rId3757" Type="http://schemas.openxmlformats.org/officeDocument/2006/relationships/hyperlink" Target="http://www.grupocva.com/detalle_articulo/articulo.php?fProdId=9555886" TargetMode="External"/><Relationship Id="rId3964" Type="http://schemas.openxmlformats.org/officeDocument/2006/relationships/hyperlink" Target="http://www.grupocva.com/detalle_articulo/articulo.php?fProdId=9593388" TargetMode="External"/><Relationship Id="rId4808" Type="http://schemas.openxmlformats.org/officeDocument/2006/relationships/hyperlink" Target="http://www.grupocva.com/detalle_articulo/articulo.php?fProdId=9589895" TargetMode="External"/><Relationship Id="rId1" Type="http://schemas.openxmlformats.org/officeDocument/2006/relationships/hyperlink" Target="http://www.banxico.gob.mx/stdview.html?url=/portal-mercado-cambiario/informacion-oportuna/Fix48.html" TargetMode="External"/><Relationship Id="rId678" Type="http://schemas.openxmlformats.org/officeDocument/2006/relationships/hyperlink" Target="http://www.grupocva.com/detalle_articulo/articulo.php?fProdId=9602489" TargetMode="External"/><Relationship Id="rId885" Type="http://schemas.openxmlformats.org/officeDocument/2006/relationships/hyperlink" Target="http://www.grupocva.com/detalle_articulo/articulo.php?fProdId=9541489" TargetMode="External"/><Relationship Id="rId2359" Type="http://schemas.openxmlformats.org/officeDocument/2006/relationships/hyperlink" Target="http://www.grupocva.com/detalle_articulo/articulo.php?fProdId=9494088" TargetMode="External"/><Relationship Id="rId2566" Type="http://schemas.openxmlformats.org/officeDocument/2006/relationships/hyperlink" Target="http://www.grupocva.com/detalle_articulo/articulo.php?fProdId=273690" TargetMode="External"/><Relationship Id="rId2773" Type="http://schemas.openxmlformats.org/officeDocument/2006/relationships/hyperlink" Target="http://www.grupocva.com/detalle_articulo/articulo.php?fProdId=6122690" TargetMode="External"/><Relationship Id="rId2980" Type="http://schemas.openxmlformats.org/officeDocument/2006/relationships/hyperlink" Target="http://www.grupocva.com/detalle_articulo/articulo.php?fProdId=9489438" TargetMode="External"/><Relationship Id="rId3617" Type="http://schemas.openxmlformats.org/officeDocument/2006/relationships/hyperlink" Target="http://www.grupocva.com/detalle_articulo/articulo.php?fProdId=5868703" TargetMode="External"/><Relationship Id="rId3824" Type="http://schemas.openxmlformats.org/officeDocument/2006/relationships/hyperlink" Target="http://www.grupocva.com/detalle_articulo/articulo.php?fProdId=9608288" TargetMode="External"/><Relationship Id="rId538" Type="http://schemas.openxmlformats.org/officeDocument/2006/relationships/hyperlink" Target="http://www.grupocva.com/detalle_articulo/articulo.php?fProdId=4544686" TargetMode="External"/><Relationship Id="rId745" Type="http://schemas.openxmlformats.org/officeDocument/2006/relationships/hyperlink" Target="http://www.grupocva.com/detalle_articulo/articulo.php?fProdId=9547141" TargetMode="External"/><Relationship Id="rId952" Type="http://schemas.openxmlformats.org/officeDocument/2006/relationships/hyperlink" Target="http://www.grupocva.com/detalle_articulo/articulo.php?fProdId=6012687" TargetMode="External"/><Relationship Id="rId1168" Type="http://schemas.openxmlformats.org/officeDocument/2006/relationships/hyperlink" Target="http://www.grupocva.com/detalle_articulo/articulo.php?fProdId=9511889" TargetMode="External"/><Relationship Id="rId1375" Type="http://schemas.openxmlformats.org/officeDocument/2006/relationships/hyperlink" Target="http://www.grupocva.com/detalle_articulo/articulo.php?fProdId=1915689" TargetMode="External"/><Relationship Id="rId1582" Type="http://schemas.openxmlformats.org/officeDocument/2006/relationships/hyperlink" Target="http://www.grupocva.com/detalle_articulo/articulo.php?fProdId=5274691" TargetMode="External"/><Relationship Id="rId2219" Type="http://schemas.openxmlformats.org/officeDocument/2006/relationships/hyperlink" Target="http://www.grupocva.com/detalle_articulo/articulo.php?fProdId=982685" TargetMode="External"/><Relationship Id="rId2426" Type="http://schemas.openxmlformats.org/officeDocument/2006/relationships/hyperlink" Target="http://www.grupocva.com/detalle_articulo/articulo.php?fProdId=9578238" TargetMode="External"/><Relationship Id="rId2633" Type="http://schemas.openxmlformats.org/officeDocument/2006/relationships/hyperlink" Target="http://www.grupocva.com/detalle_articulo/articulo.php?fProdId=4347686" TargetMode="External"/><Relationship Id="rId81" Type="http://schemas.openxmlformats.org/officeDocument/2006/relationships/hyperlink" Target="http://www.grupocva.com/detalle_articulo/articulo.php?fProdId=2667685" TargetMode="External"/><Relationship Id="rId605" Type="http://schemas.openxmlformats.org/officeDocument/2006/relationships/hyperlink" Target="http://www.grupocva.com/detalle_articulo/articulo.php?fProdId=295685" TargetMode="External"/><Relationship Id="rId812" Type="http://schemas.openxmlformats.org/officeDocument/2006/relationships/hyperlink" Target="http://www.grupocva.com/detalle_articulo/articulo.php?fProdId=5646687" TargetMode="External"/><Relationship Id="rId1028" Type="http://schemas.openxmlformats.org/officeDocument/2006/relationships/hyperlink" Target="http://www.grupocva.com/detalle_articulo/articulo.php?fProdId=1853692" TargetMode="External"/><Relationship Id="rId1235" Type="http://schemas.openxmlformats.org/officeDocument/2006/relationships/hyperlink" Target="http://www.grupocva.com/detalle_articulo/articulo.php?fProdId=9529336" TargetMode="External"/><Relationship Id="rId1442" Type="http://schemas.openxmlformats.org/officeDocument/2006/relationships/hyperlink" Target="http://www.grupocva.com/detalle_articulo/articulo.php?fProdId=3079689" TargetMode="External"/><Relationship Id="rId2840" Type="http://schemas.openxmlformats.org/officeDocument/2006/relationships/hyperlink" Target="http://www.grupocva.com/detalle_articulo/articulo.php?fProdId=9494187" TargetMode="External"/><Relationship Id="rId4598" Type="http://schemas.openxmlformats.org/officeDocument/2006/relationships/hyperlink" Target="http://www.grupocva.com/detalle_articulo/articulo.php?fProdId=5308689" TargetMode="External"/><Relationship Id="rId5649" Type="http://schemas.openxmlformats.org/officeDocument/2006/relationships/hyperlink" Target="http://www.grupocva.com/detalle_articulo/articulo.php?fProdId=9486484" TargetMode="External"/><Relationship Id="rId1302" Type="http://schemas.openxmlformats.org/officeDocument/2006/relationships/hyperlink" Target="http://www.grupocva.com/detalle_articulo/articulo.php?fProdId=9581339" TargetMode="External"/><Relationship Id="rId2700" Type="http://schemas.openxmlformats.org/officeDocument/2006/relationships/hyperlink" Target="http://www.grupocva.com/detalle_articulo/articulo.php?fProdId=9471919" TargetMode="External"/><Relationship Id="rId4458" Type="http://schemas.openxmlformats.org/officeDocument/2006/relationships/hyperlink" Target="http://www.grupocva.com/detalle_articulo/articulo.php?fProdId=9579790" TargetMode="External"/><Relationship Id="rId3267" Type="http://schemas.openxmlformats.org/officeDocument/2006/relationships/hyperlink" Target="http://www.grupocva.com/detalle_articulo/articulo.php?fProdId=9572038" TargetMode="External"/><Relationship Id="rId4665" Type="http://schemas.openxmlformats.org/officeDocument/2006/relationships/hyperlink" Target="http://www.grupocva.com/detalle_articulo/articulo.php?fProdId=9492238" TargetMode="External"/><Relationship Id="rId4872" Type="http://schemas.openxmlformats.org/officeDocument/2006/relationships/hyperlink" Target="http://www.grupocva.com/detalle_articulo/articulo.php?fProdId=9423519" TargetMode="External"/><Relationship Id="rId5509" Type="http://schemas.openxmlformats.org/officeDocument/2006/relationships/hyperlink" Target="http://www.grupocva.com/detalle_articulo/articulo.php?fProdId=9475319" TargetMode="External"/><Relationship Id="rId5716" Type="http://schemas.openxmlformats.org/officeDocument/2006/relationships/hyperlink" Target="http://www.grupocva.com/detalle_articulo/articulo.php?fProdId=9603638" TargetMode="External"/><Relationship Id="rId188" Type="http://schemas.openxmlformats.org/officeDocument/2006/relationships/hyperlink" Target="http://www.grupocva.com/detalle_articulo/articulo.php?fProdId=6166689" TargetMode="External"/><Relationship Id="rId395" Type="http://schemas.openxmlformats.org/officeDocument/2006/relationships/hyperlink" Target="http://www.grupocva.com/detalle_articulo/articulo.php?fProdId=9548386" TargetMode="External"/><Relationship Id="rId2076" Type="http://schemas.openxmlformats.org/officeDocument/2006/relationships/hyperlink" Target="http://www.grupocva.com/detalle_articulo/articulo.php?fProdId=890" TargetMode="External"/><Relationship Id="rId3474" Type="http://schemas.openxmlformats.org/officeDocument/2006/relationships/hyperlink" Target="http://www.grupocva.com/detalle_articulo/articulo.php?fProdId=9512739" TargetMode="External"/><Relationship Id="rId3681" Type="http://schemas.openxmlformats.org/officeDocument/2006/relationships/hyperlink" Target="http://www.grupocva.com/detalle_articulo/articulo.php?fProdId=9579288" TargetMode="External"/><Relationship Id="rId4318" Type="http://schemas.openxmlformats.org/officeDocument/2006/relationships/hyperlink" Target="http://www.grupocva.com/detalle_articulo/articulo.php?fProdId=9447419" TargetMode="External"/><Relationship Id="rId4525" Type="http://schemas.openxmlformats.org/officeDocument/2006/relationships/hyperlink" Target="http://www.grupocva.com/detalle_articulo/articulo.php?fProdId=337687" TargetMode="External"/><Relationship Id="rId4732" Type="http://schemas.openxmlformats.org/officeDocument/2006/relationships/hyperlink" Target="http://www.grupocva.com/detalle_articulo/articulo.php?fProdId=9455369" TargetMode="External"/><Relationship Id="rId2283" Type="http://schemas.openxmlformats.org/officeDocument/2006/relationships/hyperlink" Target="http://www.grupocva.com/detalle_articulo/articulo.php?fProdId=5965685" TargetMode="External"/><Relationship Id="rId2490" Type="http://schemas.openxmlformats.org/officeDocument/2006/relationships/hyperlink" Target="http://www.grupocva.com/detalle_articulo/articulo.php?fProdId=2164" TargetMode="External"/><Relationship Id="rId3127" Type="http://schemas.openxmlformats.org/officeDocument/2006/relationships/hyperlink" Target="http://www.grupocva.com/detalle_articulo/articulo.php?fProdId=3676687" TargetMode="External"/><Relationship Id="rId3334" Type="http://schemas.openxmlformats.org/officeDocument/2006/relationships/hyperlink" Target="http://www.grupocva.com/detalle_articulo/articulo.php?fProdId=9507386" TargetMode="External"/><Relationship Id="rId3541" Type="http://schemas.openxmlformats.org/officeDocument/2006/relationships/hyperlink" Target="http://www.grupocva.com/detalle_articulo/articulo.php?fProdId=9492338" TargetMode="External"/><Relationship Id="rId255" Type="http://schemas.openxmlformats.org/officeDocument/2006/relationships/hyperlink" Target="http://www.grupocva.com/detalle_articulo/articulo.php?fProdId=9458267" TargetMode="External"/><Relationship Id="rId462" Type="http://schemas.openxmlformats.org/officeDocument/2006/relationships/hyperlink" Target="http://www.grupocva.com/detalle_articulo/articulo.php?fProdId=9582891" TargetMode="External"/><Relationship Id="rId1092" Type="http://schemas.openxmlformats.org/officeDocument/2006/relationships/hyperlink" Target="http://www.grupocva.com/detalle_articulo/articulo.php?fProdId=5883685" TargetMode="External"/><Relationship Id="rId2143" Type="http://schemas.openxmlformats.org/officeDocument/2006/relationships/hyperlink" Target="http://www.grupocva.com/detalle_articulo/articulo.php?fProdId=20086" TargetMode="External"/><Relationship Id="rId2350" Type="http://schemas.openxmlformats.org/officeDocument/2006/relationships/hyperlink" Target="http://www.grupocva.com/detalle_articulo/articulo.php?fProdId=9478872" TargetMode="External"/><Relationship Id="rId3401" Type="http://schemas.openxmlformats.org/officeDocument/2006/relationships/hyperlink" Target="http://www.grupocva.com/detalle_articulo/articulo.php?fProdId=95684" TargetMode="External"/><Relationship Id="rId5299" Type="http://schemas.openxmlformats.org/officeDocument/2006/relationships/hyperlink" Target="http://www.grupocva.com/detalle_articulo/articulo.php?fProdId=9475918" TargetMode="External"/><Relationship Id="rId115" Type="http://schemas.openxmlformats.org/officeDocument/2006/relationships/hyperlink" Target="http://www.grupocva.com/detalle_articulo/articulo.php?fProdId=3740686" TargetMode="External"/><Relationship Id="rId322" Type="http://schemas.openxmlformats.org/officeDocument/2006/relationships/hyperlink" Target="http://www.grupocva.com/detalle_articulo/articulo.php?fProdId=9511386" TargetMode="External"/><Relationship Id="rId2003" Type="http://schemas.openxmlformats.org/officeDocument/2006/relationships/hyperlink" Target="http://www.grupocva.com/detalle_articulo/articulo.php?fProdId=448" TargetMode="External"/><Relationship Id="rId2210" Type="http://schemas.openxmlformats.org/officeDocument/2006/relationships/hyperlink" Target="http://www.grupocva.com/detalle_articulo/articulo.php?fProdId=578686" TargetMode="External"/><Relationship Id="rId5159" Type="http://schemas.openxmlformats.org/officeDocument/2006/relationships/hyperlink" Target="http://www.grupocva.com/detalle_articulo/articulo.php?fProdId=9580988" TargetMode="External"/><Relationship Id="rId5366" Type="http://schemas.openxmlformats.org/officeDocument/2006/relationships/hyperlink" Target="http://www.grupocva.com/detalle_articulo/articulo.php?fProdId=5969685" TargetMode="External"/><Relationship Id="rId5573" Type="http://schemas.openxmlformats.org/officeDocument/2006/relationships/hyperlink" Target="http://www.grupocva.com/detalle_articulo/articulo.php?fProdId=9605289" TargetMode="External"/><Relationship Id="rId4175" Type="http://schemas.openxmlformats.org/officeDocument/2006/relationships/hyperlink" Target="http://www.grupocva.com/detalle_articulo/articulo.php?fProdId=3558685" TargetMode="External"/><Relationship Id="rId4382" Type="http://schemas.openxmlformats.org/officeDocument/2006/relationships/hyperlink" Target="http://www.grupocva.com/detalle_articulo/articulo.php?fProdId=9518386" TargetMode="External"/><Relationship Id="rId5019" Type="http://schemas.openxmlformats.org/officeDocument/2006/relationships/hyperlink" Target="http://www.grupocva.com/detalle_articulo/articulo.php?fProdId=9498287" TargetMode="External"/><Relationship Id="rId5226" Type="http://schemas.openxmlformats.org/officeDocument/2006/relationships/hyperlink" Target="http://www.grupocva.com/detalle_articulo/articulo.php?fProdId=266684" TargetMode="External"/><Relationship Id="rId5433" Type="http://schemas.openxmlformats.org/officeDocument/2006/relationships/hyperlink" Target="http://www.grupocva.com/detalle_articulo/articulo.php?fProdId=9477980" TargetMode="External"/><Relationship Id="rId1769" Type="http://schemas.openxmlformats.org/officeDocument/2006/relationships/hyperlink" Target="http://www.grupocva.com/detalle_articulo/articulo.php?fProdId=9485032" TargetMode="External"/><Relationship Id="rId1976" Type="http://schemas.openxmlformats.org/officeDocument/2006/relationships/hyperlink" Target="http://www.grupocva.com/detalle_articulo/articulo.php?fProdId=9597090" TargetMode="External"/><Relationship Id="rId3191" Type="http://schemas.openxmlformats.org/officeDocument/2006/relationships/hyperlink" Target="http://www.grupocva.com/detalle_articulo/articulo.php?fProdId=9437320" TargetMode="External"/><Relationship Id="rId4035" Type="http://schemas.openxmlformats.org/officeDocument/2006/relationships/hyperlink" Target="http://www.grupocva.com/detalle_articulo/articulo.php?fProdId=9579390" TargetMode="External"/><Relationship Id="rId4242" Type="http://schemas.openxmlformats.org/officeDocument/2006/relationships/hyperlink" Target="http://www.grupocva.com/detalle_articulo/articulo.php?fProdId=5276687" TargetMode="External"/><Relationship Id="rId5640" Type="http://schemas.openxmlformats.org/officeDocument/2006/relationships/hyperlink" Target="http://www.grupocva.com/detalle_articulo/articulo.php?fProdId=9482717" TargetMode="External"/><Relationship Id="rId1629" Type="http://schemas.openxmlformats.org/officeDocument/2006/relationships/hyperlink" Target="http://www.grupocva.com/detalle_articulo/articulo.php?fProdId=6088687" TargetMode="External"/><Relationship Id="rId1836" Type="http://schemas.openxmlformats.org/officeDocument/2006/relationships/hyperlink" Target="http://www.grupocva.com/detalle_articulo/articulo.php?fProdId=9526740" TargetMode="External"/><Relationship Id="rId5500" Type="http://schemas.openxmlformats.org/officeDocument/2006/relationships/hyperlink" Target="http://www.grupocva.com/detalle_articulo/articulo.php?fProdId=2782685" TargetMode="External"/><Relationship Id="rId1903" Type="http://schemas.openxmlformats.org/officeDocument/2006/relationships/hyperlink" Target="http://www.grupocva.com/detalle_articulo/articulo.php?fProdId=9560037" TargetMode="External"/><Relationship Id="rId3051" Type="http://schemas.openxmlformats.org/officeDocument/2006/relationships/hyperlink" Target="http://www.grupocva.com/detalle_articulo/articulo.php?fProdId=1758685" TargetMode="External"/><Relationship Id="rId4102" Type="http://schemas.openxmlformats.org/officeDocument/2006/relationships/hyperlink" Target="http://www.grupocva.com/detalle_articulo/articulo.php?fProdId=9441517" TargetMode="External"/><Relationship Id="rId3868" Type="http://schemas.openxmlformats.org/officeDocument/2006/relationships/hyperlink" Target="http://www.grupocva.com/detalle_articulo/articulo.php?fProdId=9608289" TargetMode="External"/><Relationship Id="rId4919" Type="http://schemas.openxmlformats.org/officeDocument/2006/relationships/hyperlink" Target="http://www.grupocva.com/detalle_articulo/articulo.php?fProdId=9433968" TargetMode="External"/><Relationship Id="rId789" Type="http://schemas.openxmlformats.org/officeDocument/2006/relationships/hyperlink" Target="http://www.grupocva.com/detalle_articulo/articulo.php?fProdId=4641" TargetMode="External"/><Relationship Id="rId996" Type="http://schemas.openxmlformats.org/officeDocument/2006/relationships/hyperlink" Target="http://www.grupocva.com/detalle_articulo/articulo.php?fProdId=1130685" TargetMode="External"/><Relationship Id="rId2677" Type="http://schemas.openxmlformats.org/officeDocument/2006/relationships/hyperlink" Target="http://www.grupocva.com/detalle_articulo/articulo.php?fProdId=5919688" TargetMode="External"/><Relationship Id="rId2884" Type="http://schemas.openxmlformats.org/officeDocument/2006/relationships/hyperlink" Target="http://www.grupocva.com/detalle_articulo/articulo.php?fProdId=9553236" TargetMode="External"/><Relationship Id="rId3728" Type="http://schemas.openxmlformats.org/officeDocument/2006/relationships/hyperlink" Target="http://www.grupocva.com/detalle_articulo/articulo.php?fProdId=9601638" TargetMode="External"/><Relationship Id="rId5083" Type="http://schemas.openxmlformats.org/officeDocument/2006/relationships/hyperlink" Target="http://www.grupocva.com/detalle_articulo/articulo.php?fProdId=9548689" TargetMode="External"/><Relationship Id="rId5290" Type="http://schemas.openxmlformats.org/officeDocument/2006/relationships/hyperlink" Target="http://www.grupocva.com/detalle_articulo/articulo.php?fProdId=9475868" TargetMode="External"/><Relationship Id="rId649" Type="http://schemas.openxmlformats.org/officeDocument/2006/relationships/hyperlink" Target="http://www.grupocva.com/detalle_articulo/articulo.php?fProdId=9572438" TargetMode="External"/><Relationship Id="rId856" Type="http://schemas.openxmlformats.org/officeDocument/2006/relationships/hyperlink" Target="http://www.grupocva.com/detalle_articulo/articulo.php?fProdId=9490790" TargetMode="External"/><Relationship Id="rId1279" Type="http://schemas.openxmlformats.org/officeDocument/2006/relationships/hyperlink" Target="http://www.grupocva.com/detalle_articulo/articulo.php?fProdId=9493288" TargetMode="External"/><Relationship Id="rId1486" Type="http://schemas.openxmlformats.org/officeDocument/2006/relationships/hyperlink" Target="http://www.grupocva.com/detalle_articulo/articulo.php?fProdId=3899689" TargetMode="External"/><Relationship Id="rId2537" Type="http://schemas.openxmlformats.org/officeDocument/2006/relationships/hyperlink" Target="http://www.grupocva.com/detalle_articulo/articulo.php?fProdId=2754" TargetMode="External"/><Relationship Id="rId3935" Type="http://schemas.openxmlformats.org/officeDocument/2006/relationships/hyperlink" Target="http://www.grupocva.com/detalle_articulo/articulo.php?fProdId=1500685" TargetMode="External"/><Relationship Id="rId5150" Type="http://schemas.openxmlformats.org/officeDocument/2006/relationships/hyperlink" Target="http://www.grupocva.com/detalle_articulo/articulo.php?fProdId=9576891" TargetMode="External"/><Relationship Id="rId509" Type="http://schemas.openxmlformats.org/officeDocument/2006/relationships/hyperlink" Target="http://www.grupocva.com/detalle_articulo/articulo.php?fProdId=1120" TargetMode="External"/><Relationship Id="rId1139" Type="http://schemas.openxmlformats.org/officeDocument/2006/relationships/hyperlink" Target="http://www.grupocva.com/detalle_articulo/articulo.php?fProdId=9476920" TargetMode="External"/><Relationship Id="rId1346" Type="http://schemas.openxmlformats.org/officeDocument/2006/relationships/hyperlink" Target="http://www.grupocva.com/detalle_articulo/articulo.php?fProdId=1343686" TargetMode="External"/><Relationship Id="rId1693" Type="http://schemas.openxmlformats.org/officeDocument/2006/relationships/hyperlink" Target="http://www.grupocva.com/detalle_articulo/articulo.php?fProdId=9444818" TargetMode="External"/><Relationship Id="rId2744" Type="http://schemas.openxmlformats.org/officeDocument/2006/relationships/hyperlink" Target="http://www.grupocva.com/detalle_articulo/articulo.php?fProdId=9548541" TargetMode="External"/><Relationship Id="rId2951" Type="http://schemas.openxmlformats.org/officeDocument/2006/relationships/hyperlink" Target="http://www.grupocva.com/detalle_articulo/articulo.php?fProdId=9430240" TargetMode="External"/><Relationship Id="rId5010" Type="http://schemas.openxmlformats.org/officeDocument/2006/relationships/hyperlink" Target="http://www.grupocva.com/detalle_articulo/articulo.php?fProdId=9486444" TargetMode="External"/><Relationship Id="rId716" Type="http://schemas.openxmlformats.org/officeDocument/2006/relationships/hyperlink" Target="http://www.grupocva.com/detalle_articulo/articulo.php?fProdId=2896686" TargetMode="External"/><Relationship Id="rId923" Type="http://schemas.openxmlformats.org/officeDocument/2006/relationships/hyperlink" Target="http://www.grupocva.com/detalle_articulo/articulo.php?fProdId=9590238" TargetMode="External"/><Relationship Id="rId1553" Type="http://schemas.openxmlformats.org/officeDocument/2006/relationships/hyperlink" Target="http://www.grupocva.com/detalle_articulo/articulo.php?fProdId=4840685" TargetMode="External"/><Relationship Id="rId1760" Type="http://schemas.openxmlformats.org/officeDocument/2006/relationships/hyperlink" Target="http://www.grupocva.com/detalle_articulo/articulo.php?fProdId=9477976" TargetMode="External"/><Relationship Id="rId2604" Type="http://schemas.openxmlformats.org/officeDocument/2006/relationships/hyperlink" Target="http://www.grupocva.com/detalle_articulo/articulo.php?fProdId=2432686" TargetMode="External"/><Relationship Id="rId2811" Type="http://schemas.openxmlformats.org/officeDocument/2006/relationships/hyperlink" Target="http://www.grupocva.com/detalle_articulo/articulo.php?fProdId=9542036" TargetMode="External"/><Relationship Id="rId52" Type="http://schemas.openxmlformats.org/officeDocument/2006/relationships/hyperlink" Target="http://www.grupocva.com/detalle_articulo/articulo.php?fProdId=2021686" TargetMode="External"/><Relationship Id="rId1206" Type="http://schemas.openxmlformats.org/officeDocument/2006/relationships/hyperlink" Target="http://www.grupocva.com/detalle_articulo/articulo.php?fProdId=9582842" TargetMode="External"/><Relationship Id="rId1413" Type="http://schemas.openxmlformats.org/officeDocument/2006/relationships/hyperlink" Target="http://www.grupocva.com/detalle_articulo/articulo.php?fProdId=2420685" TargetMode="External"/><Relationship Id="rId1620" Type="http://schemas.openxmlformats.org/officeDocument/2006/relationships/hyperlink" Target="http://www.grupocva.com/detalle_articulo/articulo.php?fProdId=5799687" TargetMode="External"/><Relationship Id="rId4569" Type="http://schemas.openxmlformats.org/officeDocument/2006/relationships/hyperlink" Target="http://www.grupocva.com/detalle_articulo/articulo.php?fProdId=2887686" TargetMode="External"/><Relationship Id="rId4776" Type="http://schemas.openxmlformats.org/officeDocument/2006/relationships/hyperlink" Target="http://www.grupocva.com/detalle_articulo/articulo.php?fProdId=9566538" TargetMode="External"/><Relationship Id="rId4983" Type="http://schemas.openxmlformats.org/officeDocument/2006/relationships/hyperlink" Target="http://www.grupocva.com/detalle_articulo/articulo.php?fProdId=9482817" TargetMode="External"/><Relationship Id="rId3378" Type="http://schemas.openxmlformats.org/officeDocument/2006/relationships/hyperlink" Target="http://www.grupocva.com/detalle_articulo/articulo.php?fProdId=9592240" TargetMode="External"/><Relationship Id="rId3585" Type="http://schemas.openxmlformats.org/officeDocument/2006/relationships/hyperlink" Target="http://www.grupocva.com/detalle_articulo/articulo.php?fProdId=9567441" TargetMode="External"/><Relationship Id="rId3792" Type="http://schemas.openxmlformats.org/officeDocument/2006/relationships/hyperlink" Target="http://www.grupocva.com/detalle_articulo/articulo.php?fProdId=9530704" TargetMode="External"/><Relationship Id="rId4429" Type="http://schemas.openxmlformats.org/officeDocument/2006/relationships/hyperlink" Target="http://www.grupocva.com/detalle_articulo/articulo.php?fProdId=9560437" TargetMode="External"/><Relationship Id="rId4636" Type="http://schemas.openxmlformats.org/officeDocument/2006/relationships/hyperlink" Target="http://www.grupocva.com/detalle_articulo/articulo.php?fProdId=243684" TargetMode="External"/><Relationship Id="rId4843" Type="http://schemas.openxmlformats.org/officeDocument/2006/relationships/hyperlink" Target="http://www.grupocva.com/detalle_articulo/articulo.php?fProdId=5868705" TargetMode="External"/><Relationship Id="rId299" Type="http://schemas.openxmlformats.org/officeDocument/2006/relationships/hyperlink" Target="http://www.grupocva.com/detalle_articulo/articulo.php?fProdId=9485891" TargetMode="External"/><Relationship Id="rId2187" Type="http://schemas.openxmlformats.org/officeDocument/2006/relationships/hyperlink" Target="http://www.grupocva.com/detalle_articulo/articulo.php?fProdId=198687" TargetMode="External"/><Relationship Id="rId2394" Type="http://schemas.openxmlformats.org/officeDocument/2006/relationships/hyperlink" Target="http://www.grupocva.com/detalle_articulo/articulo.php?fProdId=9540336" TargetMode="External"/><Relationship Id="rId3238" Type="http://schemas.openxmlformats.org/officeDocument/2006/relationships/hyperlink" Target="http://www.grupocva.com/detalle_articulo/articulo.php?fProdId=9490845" TargetMode="External"/><Relationship Id="rId3445" Type="http://schemas.openxmlformats.org/officeDocument/2006/relationships/hyperlink" Target="http://www.grupocva.com/detalle_articulo/articulo.php?fProdId=9423420" TargetMode="External"/><Relationship Id="rId3652" Type="http://schemas.openxmlformats.org/officeDocument/2006/relationships/hyperlink" Target="http://www.grupocva.com/detalle_articulo/articulo.php?fProdId=9543737" TargetMode="External"/><Relationship Id="rId4703" Type="http://schemas.openxmlformats.org/officeDocument/2006/relationships/hyperlink" Target="http://www.grupocva.com/detalle_articulo/articulo.php?fProdId=907685" TargetMode="External"/><Relationship Id="rId159" Type="http://schemas.openxmlformats.org/officeDocument/2006/relationships/hyperlink" Target="http://www.grupocva.com/detalle_articulo/articulo.php?fProdId=5662691" TargetMode="External"/><Relationship Id="rId366" Type="http://schemas.openxmlformats.org/officeDocument/2006/relationships/hyperlink" Target="http://www.grupocva.com/detalle_articulo/articulo.php?fProdId=9535141" TargetMode="External"/><Relationship Id="rId573" Type="http://schemas.openxmlformats.org/officeDocument/2006/relationships/hyperlink" Target="http://www.grupocva.com/detalle_articulo/articulo.php?fProdId=9509237" TargetMode="External"/><Relationship Id="rId780" Type="http://schemas.openxmlformats.org/officeDocument/2006/relationships/hyperlink" Target="http://www.grupocva.com/detalle_articulo/articulo.php?fProdId=9601038" TargetMode="External"/><Relationship Id="rId2047" Type="http://schemas.openxmlformats.org/officeDocument/2006/relationships/hyperlink" Target="http://www.grupocva.com/detalle_articulo/articulo.php?fProdId=6863" TargetMode="External"/><Relationship Id="rId2254" Type="http://schemas.openxmlformats.org/officeDocument/2006/relationships/hyperlink" Target="http://www.grupocva.com/detalle_articulo/articulo.php?fProdId=5665685" TargetMode="External"/><Relationship Id="rId2461" Type="http://schemas.openxmlformats.org/officeDocument/2006/relationships/hyperlink" Target="http://www.grupocva.com/detalle_articulo/articulo.php?fProdId=1452" TargetMode="External"/><Relationship Id="rId3305" Type="http://schemas.openxmlformats.org/officeDocument/2006/relationships/hyperlink" Target="http://www.grupocva.com/detalle_articulo/articulo.php?fProdId=9438518" TargetMode="External"/><Relationship Id="rId3512" Type="http://schemas.openxmlformats.org/officeDocument/2006/relationships/hyperlink" Target="http://www.grupocva.com/detalle_articulo/articulo.php?fProdId=6059685" TargetMode="External"/><Relationship Id="rId4910" Type="http://schemas.openxmlformats.org/officeDocument/2006/relationships/hyperlink" Target="http://www.grupocva.com/detalle_articulo/articulo.php?fProdId=9429868" TargetMode="External"/><Relationship Id="rId226" Type="http://schemas.openxmlformats.org/officeDocument/2006/relationships/hyperlink" Target="http://www.grupocva.com/detalle_articulo/articulo.php?fProdId=9438417" TargetMode="External"/><Relationship Id="rId433" Type="http://schemas.openxmlformats.org/officeDocument/2006/relationships/hyperlink" Target="http://www.grupocva.com/detalle_articulo/articulo.php?fProdId=9569289" TargetMode="External"/><Relationship Id="rId1063" Type="http://schemas.openxmlformats.org/officeDocument/2006/relationships/hyperlink" Target="http://www.grupocva.com/detalle_articulo/articulo.php?fProdId=3152694" TargetMode="External"/><Relationship Id="rId1270" Type="http://schemas.openxmlformats.org/officeDocument/2006/relationships/hyperlink" Target="http://www.grupocva.com/detalle_articulo/articulo.php?fProdId=9439017" TargetMode="External"/><Relationship Id="rId2114" Type="http://schemas.openxmlformats.org/officeDocument/2006/relationships/hyperlink" Target="http://www.grupocva.com/detalle_articulo/articulo.php?fProdId=18621" TargetMode="External"/><Relationship Id="rId5477" Type="http://schemas.openxmlformats.org/officeDocument/2006/relationships/hyperlink" Target="http://www.grupocva.com/detalle_articulo/articulo.php?fProdId=9493291" TargetMode="External"/><Relationship Id="rId640" Type="http://schemas.openxmlformats.org/officeDocument/2006/relationships/hyperlink" Target="http://www.grupocva.com/detalle_articulo/articulo.php?fProdId=9570788" TargetMode="External"/><Relationship Id="rId2321" Type="http://schemas.openxmlformats.org/officeDocument/2006/relationships/hyperlink" Target="http://www.grupocva.com/detalle_articulo/articulo.php?fProdId=9477735" TargetMode="External"/><Relationship Id="rId4079" Type="http://schemas.openxmlformats.org/officeDocument/2006/relationships/hyperlink" Target="http://www.grupocva.com/detalle_articulo/articulo.php?fProdId=9597639" TargetMode="External"/><Relationship Id="rId4286" Type="http://schemas.openxmlformats.org/officeDocument/2006/relationships/hyperlink" Target="http://www.grupocva.com/detalle_articulo/articulo.php?fProdId=6127685" TargetMode="External"/><Relationship Id="rId5684" Type="http://schemas.openxmlformats.org/officeDocument/2006/relationships/hyperlink" Target="http://www.grupocva.com/detalle_articulo/articulo.php?fProdId=9550289" TargetMode="External"/><Relationship Id="rId500" Type="http://schemas.openxmlformats.org/officeDocument/2006/relationships/hyperlink" Target="http://www.grupocva.com/detalle_articulo/articulo.php?fProdId=9606238" TargetMode="External"/><Relationship Id="rId1130" Type="http://schemas.openxmlformats.org/officeDocument/2006/relationships/hyperlink" Target="http://www.grupocva.com/detalle_articulo/articulo.php?fProdId=9443267" TargetMode="External"/><Relationship Id="rId4493" Type="http://schemas.openxmlformats.org/officeDocument/2006/relationships/hyperlink" Target="http://www.grupocva.com/detalle_articulo/articulo.php?fProdId=9599189" TargetMode="External"/><Relationship Id="rId5337" Type="http://schemas.openxmlformats.org/officeDocument/2006/relationships/hyperlink" Target="http://www.grupocva.com/detalle_articulo/articulo.php?fProdId=9480767" TargetMode="External"/><Relationship Id="rId5544" Type="http://schemas.openxmlformats.org/officeDocument/2006/relationships/hyperlink" Target="http://www.grupocva.com/detalle_articulo/articulo.php?fProdId=9511438" TargetMode="External"/><Relationship Id="rId1947" Type="http://schemas.openxmlformats.org/officeDocument/2006/relationships/hyperlink" Target="http://www.grupocva.com/detalle_articulo/articulo.php?fProdId=9584441" TargetMode="External"/><Relationship Id="rId3095" Type="http://schemas.openxmlformats.org/officeDocument/2006/relationships/hyperlink" Target="http://www.grupocva.com/detalle_articulo/articulo.php?fProdId=45687" TargetMode="External"/><Relationship Id="rId4146" Type="http://schemas.openxmlformats.org/officeDocument/2006/relationships/hyperlink" Target="http://www.grupocva.com/detalle_articulo/articulo.php?fProdId=2898687" TargetMode="External"/><Relationship Id="rId4353" Type="http://schemas.openxmlformats.org/officeDocument/2006/relationships/hyperlink" Target="http://www.grupocva.com/detalle_articulo/articulo.php?fProdId=9491434" TargetMode="External"/><Relationship Id="rId4560" Type="http://schemas.openxmlformats.org/officeDocument/2006/relationships/hyperlink" Target="http://www.grupocva.com/detalle_articulo/articulo.php?fProdId=2478685" TargetMode="External"/><Relationship Id="rId5404" Type="http://schemas.openxmlformats.org/officeDocument/2006/relationships/hyperlink" Target="http://www.grupocva.com/detalle_articulo/articulo.php?fProdId=9596038" TargetMode="External"/><Relationship Id="rId5611" Type="http://schemas.openxmlformats.org/officeDocument/2006/relationships/hyperlink" Target="http://www.grupocva.com/detalle_articulo/articulo.php?fProdId=9525244" TargetMode="External"/><Relationship Id="rId1807" Type="http://schemas.openxmlformats.org/officeDocument/2006/relationships/hyperlink" Target="http://www.grupocva.com/detalle_articulo/articulo.php?fProdId=9508286" TargetMode="External"/><Relationship Id="rId3162" Type="http://schemas.openxmlformats.org/officeDocument/2006/relationships/hyperlink" Target="http://www.grupocva.com/detalle_articulo/articulo.php?fProdId=5685688" TargetMode="External"/><Relationship Id="rId4006" Type="http://schemas.openxmlformats.org/officeDocument/2006/relationships/hyperlink" Target="http://www.grupocva.com/detalle_articulo/articulo.php?fProdId=9543587" TargetMode="External"/><Relationship Id="rId4213" Type="http://schemas.openxmlformats.org/officeDocument/2006/relationships/hyperlink" Target="http://www.grupocva.com/detalle_articulo/articulo.php?fProdId=4719691" TargetMode="External"/><Relationship Id="rId4420" Type="http://schemas.openxmlformats.org/officeDocument/2006/relationships/hyperlink" Target="http://www.grupocva.com/detalle_articulo/articulo.php?fProdId=9560187" TargetMode="External"/><Relationship Id="rId290" Type="http://schemas.openxmlformats.org/officeDocument/2006/relationships/hyperlink" Target="http://www.grupocva.com/detalle_articulo/articulo.php?fProdId=9481517" TargetMode="External"/><Relationship Id="rId3022" Type="http://schemas.openxmlformats.org/officeDocument/2006/relationships/hyperlink" Target="http://www.grupocva.com/detalle_articulo/articulo.php?fProdId=9576943" TargetMode="External"/><Relationship Id="rId150" Type="http://schemas.openxmlformats.org/officeDocument/2006/relationships/hyperlink" Target="http://www.grupocva.com/detalle_articulo/articulo.php?fProdId=5393690" TargetMode="External"/><Relationship Id="rId3979" Type="http://schemas.openxmlformats.org/officeDocument/2006/relationships/hyperlink" Target="http://www.grupocva.com/detalle_articulo/articulo.php?fProdId=8673" TargetMode="External"/><Relationship Id="rId5194" Type="http://schemas.openxmlformats.org/officeDocument/2006/relationships/hyperlink" Target="http://www.grupocva.com/detalle_articulo/articulo.php?fProdId=9598439" TargetMode="External"/><Relationship Id="rId2788" Type="http://schemas.openxmlformats.org/officeDocument/2006/relationships/hyperlink" Target="http://www.grupocva.com/detalle_articulo/articulo.php?fProdId=26367" TargetMode="External"/><Relationship Id="rId2995" Type="http://schemas.openxmlformats.org/officeDocument/2006/relationships/hyperlink" Target="http://www.grupocva.com/detalle_articulo/articulo.php?fProdId=9521736" TargetMode="External"/><Relationship Id="rId3839" Type="http://schemas.openxmlformats.org/officeDocument/2006/relationships/hyperlink" Target="http://www.grupocva.com/detalle_articulo/articulo.php?fProdId=9530718" TargetMode="External"/><Relationship Id="rId5054" Type="http://schemas.openxmlformats.org/officeDocument/2006/relationships/hyperlink" Target="http://www.grupocva.com/detalle_articulo/articulo.php?fProdId=9516187" TargetMode="External"/><Relationship Id="rId967" Type="http://schemas.openxmlformats.org/officeDocument/2006/relationships/hyperlink" Target="http://www.grupocva.com/detalle_articulo/articulo.php?fProdId=9472717" TargetMode="External"/><Relationship Id="rId1597" Type="http://schemas.openxmlformats.org/officeDocument/2006/relationships/hyperlink" Target="http://www.grupocva.com/detalle_articulo/articulo.php?fProdId=5558685" TargetMode="External"/><Relationship Id="rId2648" Type="http://schemas.openxmlformats.org/officeDocument/2006/relationships/hyperlink" Target="http://www.grupocva.com/detalle_articulo/articulo.php?fProdId=5278686" TargetMode="External"/><Relationship Id="rId2855" Type="http://schemas.openxmlformats.org/officeDocument/2006/relationships/hyperlink" Target="http://www.grupocva.com/detalle_articulo/articulo.php?fProdId=5074687" TargetMode="External"/><Relationship Id="rId3906" Type="http://schemas.openxmlformats.org/officeDocument/2006/relationships/hyperlink" Target="http://www.grupocva.com/detalle_articulo/articulo.php?fProdId=9459967" TargetMode="External"/><Relationship Id="rId5261" Type="http://schemas.openxmlformats.org/officeDocument/2006/relationships/hyperlink" Target="http://www.grupocva.com/detalle_articulo/articulo.php?fProdId=9602490" TargetMode="External"/><Relationship Id="rId96" Type="http://schemas.openxmlformats.org/officeDocument/2006/relationships/hyperlink" Target="http://www.grupocva.com/detalle_articulo/articulo.php?fProdId=3191686" TargetMode="External"/><Relationship Id="rId827" Type="http://schemas.openxmlformats.org/officeDocument/2006/relationships/hyperlink" Target="http://www.grupocva.com/detalle_articulo/articulo.php?fProdId=6257694" TargetMode="External"/><Relationship Id="rId1457" Type="http://schemas.openxmlformats.org/officeDocument/2006/relationships/hyperlink" Target="http://www.grupocva.com/detalle_articulo/articulo.php?fProdId=3510685" TargetMode="External"/><Relationship Id="rId1664" Type="http://schemas.openxmlformats.org/officeDocument/2006/relationships/hyperlink" Target="http://www.grupocva.com/detalle_articulo/articulo.php?fProdId=9427670" TargetMode="External"/><Relationship Id="rId1871" Type="http://schemas.openxmlformats.org/officeDocument/2006/relationships/hyperlink" Target="http://www.grupocva.com/detalle_articulo/articulo.php?fProdId=9542489" TargetMode="External"/><Relationship Id="rId2508" Type="http://schemas.openxmlformats.org/officeDocument/2006/relationships/hyperlink" Target="http://www.grupocva.com/detalle_articulo/articulo.php?fProdId=1460702" TargetMode="External"/><Relationship Id="rId2715" Type="http://schemas.openxmlformats.org/officeDocument/2006/relationships/hyperlink" Target="http://www.grupocva.com/detalle_articulo/articulo.php?fProdId=9477068" TargetMode="External"/><Relationship Id="rId2922" Type="http://schemas.openxmlformats.org/officeDocument/2006/relationships/hyperlink" Target="http://www.grupocva.com/detalle_articulo/articulo.php?fProdId=4359687" TargetMode="External"/><Relationship Id="rId4070" Type="http://schemas.openxmlformats.org/officeDocument/2006/relationships/hyperlink" Target="http://www.grupocva.com/detalle_articulo/articulo.php?fProdId=9595738" TargetMode="External"/><Relationship Id="rId5121" Type="http://schemas.openxmlformats.org/officeDocument/2006/relationships/hyperlink" Target="http://www.grupocva.com/detalle_articulo/articulo.php?fProdId=9562891" TargetMode="External"/><Relationship Id="rId1317" Type="http://schemas.openxmlformats.org/officeDocument/2006/relationships/hyperlink" Target="http://www.grupocva.com/detalle_articulo/articulo.php?fProdId=9455667" TargetMode="External"/><Relationship Id="rId1524" Type="http://schemas.openxmlformats.org/officeDocument/2006/relationships/hyperlink" Target="http://www.grupocva.com/detalle_articulo/articulo.php?fProdId=4535687" TargetMode="External"/><Relationship Id="rId1731" Type="http://schemas.openxmlformats.org/officeDocument/2006/relationships/hyperlink" Target="http://www.grupocva.com/detalle_articulo/articulo.php?fProdId=9458620" TargetMode="External"/><Relationship Id="rId4887" Type="http://schemas.openxmlformats.org/officeDocument/2006/relationships/hyperlink" Target="http://www.grupocva.com/detalle_articulo/articulo.php?fProdId=9423590" TargetMode="External"/><Relationship Id="rId23" Type="http://schemas.openxmlformats.org/officeDocument/2006/relationships/hyperlink" Target="http://www.grupocva.com/detalle_articulo/articulo.php?fProdId=1519686" TargetMode="External"/><Relationship Id="rId3489" Type="http://schemas.openxmlformats.org/officeDocument/2006/relationships/hyperlink" Target="http://www.grupocva.com/detalle_articulo/articulo.php?fProdId=9560686" TargetMode="External"/><Relationship Id="rId3696" Type="http://schemas.openxmlformats.org/officeDocument/2006/relationships/hyperlink" Target="http://www.grupocva.com/detalle_articulo/articulo.php?fProdId=9580743" TargetMode="External"/><Relationship Id="rId4747" Type="http://schemas.openxmlformats.org/officeDocument/2006/relationships/hyperlink" Target="http://www.grupocva.com/detalle_articulo/articulo.php?fProdId=9484340" TargetMode="External"/><Relationship Id="rId2298" Type="http://schemas.openxmlformats.org/officeDocument/2006/relationships/hyperlink" Target="http://www.grupocva.com/detalle_articulo/articulo.php?fProdId=9450369" TargetMode="External"/><Relationship Id="rId3349" Type="http://schemas.openxmlformats.org/officeDocument/2006/relationships/hyperlink" Target="http://www.grupocva.com/detalle_articulo/articulo.php?fProdId=9550238" TargetMode="External"/><Relationship Id="rId3556" Type="http://schemas.openxmlformats.org/officeDocument/2006/relationships/hyperlink" Target="http://www.grupocva.com/detalle_articulo/articulo.php?fProdId=9510938" TargetMode="External"/><Relationship Id="rId4954" Type="http://schemas.openxmlformats.org/officeDocument/2006/relationships/hyperlink" Target="http://www.grupocva.com/detalle_articulo/articulo.php?fProdId=9473717" TargetMode="External"/><Relationship Id="rId477" Type="http://schemas.openxmlformats.org/officeDocument/2006/relationships/hyperlink" Target="http://www.grupocva.com/detalle_articulo/articulo.php?fProdId=9587938" TargetMode="External"/><Relationship Id="rId684" Type="http://schemas.openxmlformats.org/officeDocument/2006/relationships/hyperlink" Target="http://www.grupocva.com/detalle_articulo/articulo.php?fProdId=9606888" TargetMode="External"/><Relationship Id="rId2158" Type="http://schemas.openxmlformats.org/officeDocument/2006/relationships/hyperlink" Target="http://www.grupocva.com/detalle_articulo/articulo.php?fProdId=24545" TargetMode="External"/><Relationship Id="rId2365" Type="http://schemas.openxmlformats.org/officeDocument/2006/relationships/hyperlink" Target="http://www.grupocva.com/detalle_articulo/articulo.php?fProdId=9499737" TargetMode="External"/><Relationship Id="rId3209" Type="http://schemas.openxmlformats.org/officeDocument/2006/relationships/hyperlink" Target="http://www.grupocva.com/detalle_articulo/articulo.php?fProdId=9462817" TargetMode="External"/><Relationship Id="rId3763" Type="http://schemas.openxmlformats.org/officeDocument/2006/relationships/hyperlink" Target="http://www.grupocva.com/detalle_articulo/articulo.php?fProdId=9586688" TargetMode="External"/><Relationship Id="rId3970" Type="http://schemas.openxmlformats.org/officeDocument/2006/relationships/hyperlink" Target="http://www.grupocva.com/detalle_articulo/articulo.php?fProdId=2579692" TargetMode="External"/><Relationship Id="rId4607" Type="http://schemas.openxmlformats.org/officeDocument/2006/relationships/hyperlink" Target="http://www.grupocva.com/detalle_articulo/articulo.php?fProdId=5833686" TargetMode="External"/><Relationship Id="rId4814" Type="http://schemas.openxmlformats.org/officeDocument/2006/relationships/hyperlink" Target="http://www.grupocva.com/detalle_articulo/articulo.php?fProdId=9577538" TargetMode="External"/><Relationship Id="rId337" Type="http://schemas.openxmlformats.org/officeDocument/2006/relationships/hyperlink" Target="http://www.grupocva.com/detalle_articulo/articulo.php?fProdId=9521337" TargetMode="External"/><Relationship Id="rId891" Type="http://schemas.openxmlformats.org/officeDocument/2006/relationships/hyperlink" Target="http://www.grupocva.com/detalle_articulo/articulo.php?fProdId=9603791" TargetMode="External"/><Relationship Id="rId2018" Type="http://schemas.openxmlformats.org/officeDocument/2006/relationships/hyperlink" Target="http://www.grupocva.com/detalle_articulo/articulo.php?fProdId=6824" TargetMode="External"/><Relationship Id="rId2572" Type="http://schemas.openxmlformats.org/officeDocument/2006/relationships/hyperlink" Target="http://www.grupocva.com/detalle_articulo/articulo.php?fProdId=289686" TargetMode="External"/><Relationship Id="rId3416" Type="http://schemas.openxmlformats.org/officeDocument/2006/relationships/hyperlink" Target="http://www.grupocva.com/detalle_articulo/articulo.php?fProdId=3576686" TargetMode="External"/><Relationship Id="rId3623" Type="http://schemas.openxmlformats.org/officeDocument/2006/relationships/hyperlink" Target="http://www.grupocva.com/detalle_articulo/articulo.php?fProdId=9485140" TargetMode="External"/><Relationship Id="rId3830" Type="http://schemas.openxmlformats.org/officeDocument/2006/relationships/hyperlink" Target="http://www.grupocva.com/detalle_articulo/articulo.php?fProdId=9530691" TargetMode="External"/><Relationship Id="rId544" Type="http://schemas.openxmlformats.org/officeDocument/2006/relationships/hyperlink" Target="http://www.grupocva.com/detalle_articulo/articulo.php?fProdId=5978685" TargetMode="External"/><Relationship Id="rId751" Type="http://schemas.openxmlformats.org/officeDocument/2006/relationships/hyperlink" Target="http://www.grupocva.com/detalle_articulo/articulo.php?fProdId=9547638" TargetMode="External"/><Relationship Id="rId1174" Type="http://schemas.openxmlformats.org/officeDocument/2006/relationships/hyperlink" Target="http://www.grupocva.com/detalle_articulo/articulo.php?fProdId=9511791" TargetMode="External"/><Relationship Id="rId1381" Type="http://schemas.openxmlformats.org/officeDocument/2006/relationships/hyperlink" Target="http://www.grupocva.com/detalle_articulo/articulo.php?fProdId=1916694" TargetMode="External"/><Relationship Id="rId2225" Type="http://schemas.openxmlformats.org/officeDocument/2006/relationships/hyperlink" Target="http://www.grupocva.com/detalle_articulo/articulo.php?fProdId=2724685" TargetMode="External"/><Relationship Id="rId2432" Type="http://schemas.openxmlformats.org/officeDocument/2006/relationships/hyperlink" Target="http://www.grupocva.com/detalle_articulo/articulo.php?fProdId=9584390" TargetMode="External"/><Relationship Id="rId5588" Type="http://schemas.openxmlformats.org/officeDocument/2006/relationships/hyperlink" Target="http://www.grupocva.com/detalle_articulo/articulo.php?fProdId=2960687" TargetMode="External"/><Relationship Id="rId404" Type="http://schemas.openxmlformats.org/officeDocument/2006/relationships/hyperlink" Target="http://www.grupocva.com/detalle_articulo/articulo.php?fProdId=9553537" TargetMode="External"/><Relationship Id="rId611" Type="http://schemas.openxmlformats.org/officeDocument/2006/relationships/hyperlink" Target="http://www.grupocva.com/detalle_articulo/articulo.php?fProdId=3690686" TargetMode="External"/><Relationship Id="rId1034" Type="http://schemas.openxmlformats.org/officeDocument/2006/relationships/hyperlink" Target="http://www.grupocva.com/detalle_articulo/articulo.php?fProdId=1857685" TargetMode="External"/><Relationship Id="rId1241" Type="http://schemas.openxmlformats.org/officeDocument/2006/relationships/hyperlink" Target="http://www.grupocva.com/detalle_articulo/articulo.php?fProdId=9559588" TargetMode="External"/><Relationship Id="rId4397" Type="http://schemas.openxmlformats.org/officeDocument/2006/relationships/hyperlink" Target="http://www.grupocva.com/detalle_articulo/articulo.php?fProdId=9534139" TargetMode="External"/><Relationship Id="rId5448" Type="http://schemas.openxmlformats.org/officeDocument/2006/relationships/hyperlink" Target="http://www.grupocva.com/detalle_articulo/articulo.php?fProdId=137684" TargetMode="External"/><Relationship Id="rId5655" Type="http://schemas.openxmlformats.org/officeDocument/2006/relationships/hyperlink" Target="http://www.grupocva.com/detalle_articulo/articulo.php?fProdId=9490084" TargetMode="External"/><Relationship Id="rId1101" Type="http://schemas.openxmlformats.org/officeDocument/2006/relationships/hyperlink" Target="http://www.grupocva.com/detalle_articulo/articulo.php?fProdId=9432417" TargetMode="External"/><Relationship Id="rId4257" Type="http://schemas.openxmlformats.org/officeDocument/2006/relationships/hyperlink" Target="http://www.grupocva.com/detalle_articulo/articulo.php?fProdId=5735685" TargetMode="External"/><Relationship Id="rId4464" Type="http://schemas.openxmlformats.org/officeDocument/2006/relationships/hyperlink" Target="http://www.grupocva.com/detalle_articulo/articulo.php?fProdId=9581839" TargetMode="External"/><Relationship Id="rId4671" Type="http://schemas.openxmlformats.org/officeDocument/2006/relationships/hyperlink" Target="http://www.grupocva.com/detalle_articulo/articulo.php?fProdId=9546487" TargetMode="External"/><Relationship Id="rId5308" Type="http://schemas.openxmlformats.org/officeDocument/2006/relationships/hyperlink" Target="http://www.grupocva.com/detalle_articulo/articulo.php?fProdId=9488335" TargetMode="External"/><Relationship Id="rId5515" Type="http://schemas.openxmlformats.org/officeDocument/2006/relationships/hyperlink" Target="http://www.grupocva.com/detalle_articulo/articulo.php?fProdId=9477974" TargetMode="External"/><Relationship Id="rId3066" Type="http://schemas.openxmlformats.org/officeDocument/2006/relationships/hyperlink" Target="http://www.grupocva.com/detalle_articulo/articulo.php?fProdId=5297685" TargetMode="External"/><Relationship Id="rId3273" Type="http://schemas.openxmlformats.org/officeDocument/2006/relationships/hyperlink" Target="http://www.grupocva.com/detalle_articulo/articulo.php?fProdId=9576139" TargetMode="External"/><Relationship Id="rId3480" Type="http://schemas.openxmlformats.org/officeDocument/2006/relationships/hyperlink" Target="http://www.grupocva.com/detalle_articulo/articulo.php?fProdId=9552393" TargetMode="External"/><Relationship Id="rId4117" Type="http://schemas.openxmlformats.org/officeDocument/2006/relationships/hyperlink" Target="http://www.grupocva.com/detalle_articulo/articulo.php?fProdId=9504688" TargetMode="External"/><Relationship Id="rId4324" Type="http://schemas.openxmlformats.org/officeDocument/2006/relationships/hyperlink" Target="http://www.grupocva.com/detalle_articulo/articulo.php?fProdId=9454617" TargetMode="External"/><Relationship Id="rId4531" Type="http://schemas.openxmlformats.org/officeDocument/2006/relationships/hyperlink" Target="http://www.grupocva.com/detalle_articulo/articulo.php?fProdId=1472687" TargetMode="External"/><Relationship Id="rId194" Type="http://schemas.openxmlformats.org/officeDocument/2006/relationships/hyperlink" Target="http://www.grupocva.com/detalle_articulo/articulo.php?fProdId=9422826" TargetMode="External"/><Relationship Id="rId1918" Type="http://schemas.openxmlformats.org/officeDocument/2006/relationships/hyperlink" Target="http://www.grupocva.com/detalle_articulo/articulo.php?fProdId=9569888" TargetMode="External"/><Relationship Id="rId2082" Type="http://schemas.openxmlformats.org/officeDocument/2006/relationships/hyperlink" Target="http://www.grupocva.com/detalle_articulo/articulo.php?fProdId=1981" TargetMode="External"/><Relationship Id="rId3133" Type="http://schemas.openxmlformats.org/officeDocument/2006/relationships/hyperlink" Target="http://www.grupocva.com/detalle_articulo/articulo.php?fProdId=4284687" TargetMode="External"/><Relationship Id="rId261" Type="http://schemas.openxmlformats.org/officeDocument/2006/relationships/hyperlink" Target="http://www.grupocva.com/detalle_articulo/articulo.php?fProdId=9463367" TargetMode="External"/><Relationship Id="rId3340" Type="http://schemas.openxmlformats.org/officeDocument/2006/relationships/hyperlink" Target="http://www.grupocva.com/detalle_articulo/articulo.php?fProdId=9511387" TargetMode="External"/><Relationship Id="rId5098" Type="http://schemas.openxmlformats.org/officeDocument/2006/relationships/hyperlink" Target="http://www.grupocva.com/detalle_articulo/articulo.php?fProdId=9557187" TargetMode="External"/><Relationship Id="rId2899" Type="http://schemas.openxmlformats.org/officeDocument/2006/relationships/hyperlink" Target="http://www.grupocva.com/detalle_articulo/articulo.php?fProdId=6233685" TargetMode="External"/><Relationship Id="rId3200" Type="http://schemas.openxmlformats.org/officeDocument/2006/relationships/hyperlink" Target="http://www.grupocva.com/detalle_articulo/articulo.php?fProdId=9455568" TargetMode="External"/><Relationship Id="rId121" Type="http://schemas.openxmlformats.org/officeDocument/2006/relationships/hyperlink" Target="http://www.grupocva.com/detalle_articulo/articulo.php?fProdId=3847690" TargetMode="External"/><Relationship Id="rId2759" Type="http://schemas.openxmlformats.org/officeDocument/2006/relationships/hyperlink" Target="http://www.grupocva.com/detalle_articulo/articulo.php?fProdId=9575240" TargetMode="External"/><Relationship Id="rId2966" Type="http://schemas.openxmlformats.org/officeDocument/2006/relationships/hyperlink" Target="http://www.grupocva.com/detalle_articulo/articulo.php?fProdId=9485081" TargetMode="External"/><Relationship Id="rId5165" Type="http://schemas.openxmlformats.org/officeDocument/2006/relationships/hyperlink" Target="http://www.grupocva.com/detalle_articulo/articulo.php?fProdId=9584138" TargetMode="External"/><Relationship Id="rId5372" Type="http://schemas.openxmlformats.org/officeDocument/2006/relationships/hyperlink" Target="http://www.grupocva.com/detalle_articulo/articulo.php?fProdId=9465167" TargetMode="External"/><Relationship Id="rId938" Type="http://schemas.openxmlformats.org/officeDocument/2006/relationships/hyperlink" Target="http://www.grupocva.com/detalle_articulo/articulo.php?fProdId=3766688" TargetMode="External"/><Relationship Id="rId1568" Type="http://schemas.openxmlformats.org/officeDocument/2006/relationships/hyperlink" Target="http://www.grupocva.com/detalle_articulo/articulo.php?fProdId=5005694" TargetMode="External"/><Relationship Id="rId1775" Type="http://schemas.openxmlformats.org/officeDocument/2006/relationships/hyperlink" Target="http://www.grupocva.com/detalle_articulo/articulo.php?fProdId=9488835" TargetMode="External"/><Relationship Id="rId2619" Type="http://schemas.openxmlformats.org/officeDocument/2006/relationships/hyperlink" Target="http://www.grupocva.com/detalle_articulo/articulo.php?fProdId=3678685" TargetMode="External"/><Relationship Id="rId2826" Type="http://schemas.openxmlformats.org/officeDocument/2006/relationships/hyperlink" Target="http://www.grupocva.com/detalle_articulo/articulo.php?fProdId=9484171" TargetMode="External"/><Relationship Id="rId4181" Type="http://schemas.openxmlformats.org/officeDocument/2006/relationships/hyperlink" Target="http://www.grupocva.com/detalle_articulo/articulo.php?fProdId=3873686" TargetMode="External"/><Relationship Id="rId5025" Type="http://schemas.openxmlformats.org/officeDocument/2006/relationships/hyperlink" Target="http://www.grupocva.com/detalle_articulo/articulo.php?fProdId=9502286" TargetMode="External"/><Relationship Id="rId5232" Type="http://schemas.openxmlformats.org/officeDocument/2006/relationships/hyperlink" Target="http://www.grupocva.com/detalle_articulo/articulo.php?fProdId=3172686" TargetMode="External"/><Relationship Id="rId67" Type="http://schemas.openxmlformats.org/officeDocument/2006/relationships/hyperlink" Target="http://www.grupocva.com/detalle_articulo/articulo.php?fProdId=2490686" TargetMode="External"/><Relationship Id="rId1428" Type="http://schemas.openxmlformats.org/officeDocument/2006/relationships/hyperlink" Target="http://www.grupocva.com/detalle_articulo/articulo.php?fProdId=2781685" TargetMode="External"/><Relationship Id="rId1635" Type="http://schemas.openxmlformats.org/officeDocument/2006/relationships/hyperlink" Target="http://www.grupocva.com/detalle_articulo/articulo.php?fProdId=6090685" TargetMode="External"/><Relationship Id="rId1982" Type="http://schemas.openxmlformats.org/officeDocument/2006/relationships/hyperlink" Target="http://www.grupocva.com/detalle_articulo/articulo.php?fProdId=9597488" TargetMode="External"/><Relationship Id="rId4041" Type="http://schemas.openxmlformats.org/officeDocument/2006/relationships/hyperlink" Target="http://www.grupocva.com/detalle_articulo/articulo.php?fProdId=9580841" TargetMode="External"/><Relationship Id="rId1842" Type="http://schemas.openxmlformats.org/officeDocument/2006/relationships/hyperlink" Target="http://www.grupocva.com/detalle_articulo/articulo.php?fProdId=9526788" TargetMode="External"/><Relationship Id="rId4998" Type="http://schemas.openxmlformats.org/officeDocument/2006/relationships/hyperlink" Target="http://www.grupocva.com/detalle_articulo/articulo.php?fProdId=9484533" TargetMode="External"/><Relationship Id="rId1702" Type="http://schemas.openxmlformats.org/officeDocument/2006/relationships/hyperlink" Target="http://www.grupocva.com/detalle_articulo/articulo.php?fProdId=9448068" TargetMode="External"/><Relationship Id="rId4858" Type="http://schemas.openxmlformats.org/officeDocument/2006/relationships/hyperlink" Target="http://www.grupocva.com/detalle_articulo/articulo.php?fProdId=6084687" TargetMode="External"/><Relationship Id="rId3667" Type="http://schemas.openxmlformats.org/officeDocument/2006/relationships/hyperlink" Target="http://www.grupocva.com/detalle_articulo/articulo.php?fProdId=9558486" TargetMode="External"/><Relationship Id="rId3874" Type="http://schemas.openxmlformats.org/officeDocument/2006/relationships/hyperlink" Target="http://www.grupocva.com/detalle_articulo/articulo.php?fProdId=9517986" TargetMode="External"/><Relationship Id="rId4718" Type="http://schemas.openxmlformats.org/officeDocument/2006/relationships/hyperlink" Target="http://www.grupocva.com/detalle_articulo/articulo.php?fProdId=3963688" TargetMode="External"/><Relationship Id="rId4925" Type="http://schemas.openxmlformats.org/officeDocument/2006/relationships/hyperlink" Target="http://www.grupocva.com/detalle_articulo/articulo.php?fProdId=9438917" TargetMode="External"/><Relationship Id="rId588" Type="http://schemas.openxmlformats.org/officeDocument/2006/relationships/hyperlink" Target="http://www.grupocva.com/detalle_articulo/articulo.php?fProdId=9534540" TargetMode="External"/><Relationship Id="rId795" Type="http://schemas.openxmlformats.org/officeDocument/2006/relationships/hyperlink" Target="http://www.grupocva.com/detalle_articulo/articulo.php?fProdId=1643685" TargetMode="External"/><Relationship Id="rId2269" Type="http://schemas.openxmlformats.org/officeDocument/2006/relationships/hyperlink" Target="http://www.grupocva.com/detalle_articulo/articulo.php?fProdId=5872689" TargetMode="External"/><Relationship Id="rId2476" Type="http://schemas.openxmlformats.org/officeDocument/2006/relationships/hyperlink" Target="http://www.grupocva.com/detalle_articulo/articulo.php?fProdId=9538636" TargetMode="External"/><Relationship Id="rId2683" Type="http://schemas.openxmlformats.org/officeDocument/2006/relationships/hyperlink" Target="http://www.grupocva.com/detalle_articulo/articulo.php?fProdId=9421718" TargetMode="External"/><Relationship Id="rId2890" Type="http://schemas.openxmlformats.org/officeDocument/2006/relationships/hyperlink" Target="http://www.grupocva.com/detalle_articulo/articulo.php?fProdId=1286" TargetMode="External"/><Relationship Id="rId3527" Type="http://schemas.openxmlformats.org/officeDocument/2006/relationships/hyperlink" Target="http://www.grupocva.com/detalle_articulo/articulo.php?fProdId=9477820" TargetMode="External"/><Relationship Id="rId3734" Type="http://schemas.openxmlformats.org/officeDocument/2006/relationships/hyperlink" Target="http://www.grupocva.com/detalle_articulo/articulo.php?fProdId=9603238" TargetMode="External"/><Relationship Id="rId3941" Type="http://schemas.openxmlformats.org/officeDocument/2006/relationships/hyperlink" Target="http://www.grupocva.com/detalle_articulo/articulo.php?fProdId=9571290" TargetMode="External"/><Relationship Id="rId448" Type="http://schemas.openxmlformats.org/officeDocument/2006/relationships/hyperlink" Target="http://www.grupocva.com/detalle_articulo/articulo.php?fProdId=9575688" TargetMode="External"/><Relationship Id="rId655" Type="http://schemas.openxmlformats.org/officeDocument/2006/relationships/hyperlink" Target="http://www.grupocva.com/detalle_articulo/articulo.php?fProdId=9572539" TargetMode="External"/><Relationship Id="rId862" Type="http://schemas.openxmlformats.org/officeDocument/2006/relationships/hyperlink" Target="http://www.grupocva.com/detalle_articulo/articulo.php?fProdId=9509337" TargetMode="External"/><Relationship Id="rId1078" Type="http://schemas.openxmlformats.org/officeDocument/2006/relationships/hyperlink" Target="http://www.grupocva.com/detalle_articulo/articulo.php?fProdId=4538686" TargetMode="External"/><Relationship Id="rId1285" Type="http://schemas.openxmlformats.org/officeDocument/2006/relationships/hyperlink" Target="http://www.grupocva.com/detalle_articulo/articulo.php?fProdId=9520636" TargetMode="External"/><Relationship Id="rId1492" Type="http://schemas.openxmlformats.org/officeDocument/2006/relationships/hyperlink" Target="http://www.grupocva.com/detalle_articulo/articulo.php?fProdId=3900693" TargetMode="External"/><Relationship Id="rId2129" Type="http://schemas.openxmlformats.org/officeDocument/2006/relationships/hyperlink" Target="http://www.grupocva.com/detalle_articulo/articulo.php?fProdId=19782" TargetMode="External"/><Relationship Id="rId2336" Type="http://schemas.openxmlformats.org/officeDocument/2006/relationships/hyperlink" Target="http://www.grupocva.com/detalle_articulo/articulo.php?fProdId=9478618" TargetMode="External"/><Relationship Id="rId2543" Type="http://schemas.openxmlformats.org/officeDocument/2006/relationships/hyperlink" Target="http://www.grupocva.com/detalle_articulo/articulo.php?fProdId=5384" TargetMode="External"/><Relationship Id="rId2750" Type="http://schemas.openxmlformats.org/officeDocument/2006/relationships/hyperlink" Target="http://www.grupocva.com/detalle_articulo/articulo.php?fProdId=9561986" TargetMode="External"/><Relationship Id="rId3801" Type="http://schemas.openxmlformats.org/officeDocument/2006/relationships/hyperlink" Target="http://www.grupocva.com/detalle_articulo/articulo.php?fProdId=9538094" TargetMode="External"/><Relationship Id="rId5699" Type="http://schemas.openxmlformats.org/officeDocument/2006/relationships/hyperlink" Target="http://www.grupocva.com/detalle_articulo/articulo.php?fProdId=9576539" TargetMode="External"/><Relationship Id="rId308" Type="http://schemas.openxmlformats.org/officeDocument/2006/relationships/hyperlink" Target="http://www.grupocva.com/detalle_articulo/articulo.php?fProdId=9493137" TargetMode="External"/><Relationship Id="rId515" Type="http://schemas.openxmlformats.org/officeDocument/2006/relationships/hyperlink" Target="http://www.grupocva.com/detalle_articulo/articulo.php?fProdId=17998" TargetMode="External"/><Relationship Id="rId722" Type="http://schemas.openxmlformats.org/officeDocument/2006/relationships/hyperlink" Target="http://www.grupocva.com/detalle_articulo/articulo.php?fProdId=9424068" TargetMode="External"/><Relationship Id="rId1145" Type="http://schemas.openxmlformats.org/officeDocument/2006/relationships/hyperlink" Target="http://www.grupocva.com/detalle_articulo/articulo.php?fProdId=9507388" TargetMode="External"/><Relationship Id="rId1352" Type="http://schemas.openxmlformats.org/officeDocument/2006/relationships/hyperlink" Target="http://www.grupocva.com/detalle_articulo/articulo.php?fProdId=1460686" TargetMode="External"/><Relationship Id="rId2403" Type="http://schemas.openxmlformats.org/officeDocument/2006/relationships/hyperlink" Target="http://www.grupocva.com/detalle_articulo/articulo.php?fProdId=9551536" TargetMode="External"/><Relationship Id="rId5559" Type="http://schemas.openxmlformats.org/officeDocument/2006/relationships/hyperlink" Target="http://www.grupocva.com/detalle_articulo/articulo.php?fProdId=9558786" TargetMode="External"/><Relationship Id="rId1005" Type="http://schemas.openxmlformats.org/officeDocument/2006/relationships/hyperlink" Target="http://www.grupocva.com/detalle_articulo/articulo.php?fProdId=1736696" TargetMode="External"/><Relationship Id="rId1212" Type="http://schemas.openxmlformats.org/officeDocument/2006/relationships/hyperlink" Target="http://www.grupocva.com/detalle_articulo/articulo.php?fProdId=9585895" TargetMode="External"/><Relationship Id="rId2610" Type="http://schemas.openxmlformats.org/officeDocument/2006/relationships/hyperlink" Target="http://www.grupocva.com/detalle_articulo/articulo.php?fProdId=2827688" TargetMode="External"/><Relationship Id="rId4368" Type="http://schemas.openxmlformats.org/officeDocument/2006/relationships/hyperlink" Target="http://www.grupocva.com/detalle_articulo/articulo.php?fProdId=9506687" TargetMode="External"/><Relationship Id="rId4575" Type="http://schemas.openxmlformats.org/officeDocument/2006/relationships/hyperlink" Target="http://www.grupocva.com/detalle_articulo/articulo.php?fProdId=3142688" TargetMode="External"/><Relationship Id="rId5419" Type="http://schemas.openxmlformats.org/officeDocument/2006/relationships/hyperlink" Target="http://www.grupocva.com/detalle_articulo/articulo.php?fProdId=4595686" TargetMode="External"/><Relationship Id="rId3177" Type="http://schemas.openxmlformats.org/officeDocument/2006/relationships/hyperlink" Target="http://www.grupocva.com/detalle_articulo/articulo.php?fProdId=5957692" TargetMode="External"/><Relationship Id="rId4228" Type="http://schemas.openxmlformats.org/officeDocument/2006/relationships/hyperlink" Target="http://www.grupocva.com/detalle_articulo/articulo.php?fProdId=5142685" TargetMode="External"/><Relationship Id="rId4782" Type="http://schemas.openxmlformats.org/officeDocument/2006/relationships/hyperlink" Target="http://www.grupocva.com/detalle_articulo/articulo.php?fProdId=9574088" TargetMode="External"/><Relationship Id="rId5626" Type="http://schemas.openxmlformats.org/officeDocument/2006/relationships/hyperlink" Target="http://www.grupocva.com/detalle_articulo/articulo.php?fProdId=9429420" TargetMode="External"/><Relationship Id="rId3037" Type="http://schemas.openxmlformats.org/officeDocument/2006/relationships/hyperlink" Target="http://www.grupocva.com/detalle_articulo/articulo.php?fProdId=4041" TargetMode="External"/><Relationship Id="rId3384" Type="http://schemas.openxmlformats.org/officeDocument/2006/relationships/hyperlink" Target="http://www.grupocva.com/detalle_articulo/articulo.php?fProdId=9600838" TargetMode="External"/><Relationship Id="rId3591" Type="http://schemas.openxmlformats.org/officeDocument/2006/relationships/hyperlink" Target="http://www.grupocva.com/detalle_articulo/articulo.php?fProdId=9576538" TargetMode="External"/><Relationship Id="rId4435" Type="http://schemas.openxmlformats.org/officeDocument/2006/relationships/hyperlink" Target="http://www.grupocva.com/detalle_articulo/articulo.php?fProdId=9565239" TargetMode="External"/><Relationship Id="rId4642" Type="http://schemas.openxmlformats.org/officeDocument/2006/relationships/hyperlink" Target="http://www.grupocva.com/detalle_articulo/articulo.php?fProdId=9490734" TargetMode="External"/><Relationship Id="rId2193" Type="http://schemas.openxmlformats.org/officeDocument/2006/relationships/hyperlink" Target="http://www.grupocva.com/detalle_articulo/articulo.php?fProdId=381689" TargetMode="External"/><Relationship Id="rId3244" Type="http://schemas.openxmlformats.org/officeDocument/2006/relationships/hyperlink" Target="http://www.grupocva.com/detalle_articulo/articulo.php?fProdId=9491088" TargetMode="External"/><Relationship Id="rId3451" Type="http://schemas.openxmlformats.org/officeDocument/2006/relationships/hyperlink" Target="http://www.grupocva.com/detalle_articulo/articulo.php?fProdId=9458771" TargetMode="External"/><Relationship Id="rId4502" Type="http://schemas.openxmlformats.org/officeDocument/2006/relationships/hyperlink" Target="http://www.grupocva.com/detalle_articulo/articulo.php?fProdId=9605788" TargetMode="External"/><Relationship Id="rId165" Type="http://schemas.openxmlformats.org/officeDocument/2006/relationships/hyperlink" Target="http://www.grupocva.com/detalle_articulo/articulo.php?fProdId=5821685" TargetMode="External"/><Relationship Id="rId372" Type="http://schemas.openxmlformats.org/officeDocument/2006/relationships/hyperlink" Target="http://www.grupocva.com/detalle_articulo/articulo.php?fProdId=9540136" TargetMode="External"/><Relationship Id="rId2053" Type="http://schemas.openxmlformats.org/officeDocument/2006/relationships/hyperlink" Target="http://www.grupocva.com/detalle_articulo/articulo.php?fProdId=1459" TargetMode="External"/><Relationship Id="rId2260" Type="http://schemas.openxmlformats.org/officeDocument/2006/relationships/hyperlink" Target="http://www.grupocva.com/detalle_articulo/articulo.php?fProdId=5767690" TargetMode="External"/><Relationship Id="rId3104" Type="http://schemas.openxmlformats.org/officeDocument/2006/relationships/hyperlink" Target="http://www.grupocva.com/detalle_articulo/articulo.php?fProdId=1679693" TargetMode="External"/><Relationship Id="rId3311" Type="http://schemas.openxmlformats.org/officeDocument/2006/relationships/hyperlink" Target="http://www.grupocva.com/detalle_articulo/articulo.php?fProdId=9460867" TargetMode="External"/><Relationship Id="rId232" Type="http://schemas.openxmlformats.org/officeDocument/2006/relationships/hyperlink" Target="http://www.grupocva.com/detalle_articulo/articulo.php?fProdId=9441218" TargetMode="External"/><Relationship Id="rId2120" Type="http://schemas.openxmlformats.org/officeDocument/2006/relationships/hyperlink" Target="http://www.grupocva.com/detalle_articulo/articulo.php?fProdId=18944" TargetMode="External"/><Relationship Id="rId5069" Type="http://schemas.openxmlformats.org/officeDocument/2006/relationships/hyperlink" Target="http://www.grupocva.com/detalle_articulo/articulo.php?fProdId=9543236" TargetMode="External"/><Relationship Id="rId5276" Type="http://schemas.openxmlformats.org/officeDocument/2006/relationships/hyperlink" Target="http://www.grupocva.com/detalle_articulo/articulo.php?fProdId=9607892" TargetMode="External"/><Relationship Id="rId5483" Type="http://schemas.openxmlformats.org/officeDocument/2006/relationships/hyperlink" Target="http://www.grupocva.com/detalle_articulo/articulo.php?fProdId=9572840" TargetMode="External"/><Relationship Id="rId5690" Type="http://schemas.openxmlformats.org/officeDocument/2006/relationships/hyperlink" Target="http://www.grupocva.com/detalle_articulo/articulo.php?fProdId=9557836" TargetMode="External"/><Relationship Id="rId1679" Type="http://schemas.openxmlformats.org/officeDocument/2006/relationships/hyperlink" Target="http://www.grupocva.com/detalle_articulo/articulo.php?fProdId=9435768" TargetMode="External"/><Relationship Id="rId4085" Type="http://schemas.openxmlformats.org/officeDocument/2006/relationships/hyperlink" Target="http://www.grupocva.com/detalle_articulo/articulo.php?fProdId=9601989" TargetMode="External"/><Relationship Id="rId4292" Type="http://schemas.openxmlformats.org/officeDocument/2006/relationships/hyperlink" Target="http://www.grupocva.com/detalle_articulo/articulo.php?fProdId=6212685" TargetMode="External"/><Relationship Id="rId5136" Type="http://schemas.openxmlformats.org/officeDocument/2006/relationships/hyperlink" Target="http://www.grupocva.com/detalle_articulo/articulo.php?fProdId=9563390" TargetMode="External"/><Relationship Id="rId5343" Type="http://schemas.openxmlformats.org/officeDocument/2006/relationships/hyperlink" Target="http://www.grupocva.com/detalle_articulo/articulo.php?fProdId=9514736" TargetMode="External"/><Relationship Id="rId1886" Type="http://schemas.openxmlformats.org/officeDocument/2006/relationships/hyperlink" Target="http://www.grupocva.com/detalle_articulo/articulo.php?fProdId=9551286" TargetMode="External"/><Relationship Id="rId2937" Type="http://schemas.openxmlformats.org/officeDocument/2006/relationships/hyperlink" Target="http://www.grupocva.com/detalle_articulo/articulo.php?fProdId=5853689" TargetMode="External"/><Relationship Id="rId4152" Type="http://schemas.openxmlformats.org/officeDocument/2006/relationships/hyperlink" Target="http://www.grupocva.com/detalle_articulo/articulo.php?fProdId=9477617" TargetMode="External"/><Relationship Id="rId5203" Type="http://schemas.openxmlformats.org/officeDocument/2006/relationships/hyperlink" Target="http://www.grupocva.com/detalle_articulo/articulo.php?fProdId=9600038" TargetMode="External"/><Relationship Id="rId5550" Type="http://schemas.openxmlformats.org/officeDocument/2006/relationships/hyperlink" Target="http://www.grupocva.com/detalle_articulo/articulo.php?fProdId=9524686" TargetMode="External"/><Relationship Id="rId909" Type="http://schemas.openxmlformats.org/officeDocument/2006/relationships/hyperlink" Target="http://www.grupocva.com/detalle_articulo/articulo.php?fProdId=9559087" TargetMode="External"/><Relationship Id="rId1539" Type="http://schemas.openxmlformats.org/officeDocument/2006/relationships/hyperlink" Target="http://www.grupocva.com/detalle_articulo/articulo.php?fProdId=4724687" TargetMode="External"/><Relationship Id="rId1746" Type="http://schemas.openxmlformats.org/officeDocument/2006/relationships/hyperlink" Target="http://www.grupocva.com/detalle_articulo/articulo.php?fProdId=9468618" TargetMode="External"/><Relationship Id="rId1953" Type="http://schemas.openxmlformats.org/officeDocument/2006/relationships/hyperlink" Target="http://www.grupocva.com/detalle_articulo/articulo.php?fProdId=9584691" TargetMode="External"/><Relationship Id="rId5410" Type="http://schemas.openxmlformats.org/officeDocument/2006/relationships/hyperlink" Target="http://www.grupocva.com/detalle_articulo/articulo.php?fProdId=26166" TargetMode="External"/><Relationship Id="rId38" Type="http://schemas.openxmlformats.org/officeDocument/2006/relationships/hyperlink" Target="http://www.grupocva.com/detalle_articulo/articulo.php?fProdId=1888685" TargetMode="External"/><Relationship Id="rId1606" Type="http://schemas.openxmlformats.org/officeDocument/2006/relationships/hyperlink" Target="http://www.grupocva.com/detalle_articulo/articulo.php?fProdId=5644685" TargetMode="External"/><Relationship Id="rId1813" Type="http://schemas.openxmlformats.org/officeDocument/2006/relationships/hyperlink" Target="http://www.grupocva.com/detalle_articulo/articulo.php?fProdId=9508337" TargetMode="External"/><Relationship Id="rId4012" Type="http://schemas.openxmlformats.org/officeDocument/2006/relationships/hyperlink" Target="http://www.grupocva.com/detalle_articulo/articulo.php?fProdId=9546641" TargetMode="External"/><Relationship Id="rId4969" Type="http://schemas.openxmlformats.org/officeDocument/2006/relationships/hyperlink" Target="http://www.grupocva.com/detalle_articulo/articulo.php?fProdId=9477832" TargetMode="External"/><Relationship Id="rId3778" Type="http://schemas.openxmlformats.org/officeDocument/2006/relationships/hyperlink" Target="http://www.grupocva.com/detalle_articulo/articulo.php?fProdId=9605538" TargetMode="External"/><Relationship Id="rId3985" Type="http://schemas.openxmlformats.org/officeDocument/2006/relationships/hyperlink" Target="http://www.grupocva.com/detalle_articulo/articulo.php?fProdId=9476269" TargetMode="External"/><Relationship Id="rId4829" Type="http://schemas.openxmlformats.org/officeDocument/2006/relationships/hyperlink" Target="http://www.grupocva.com/detalle_articulo/articulo.php?fProdId=5775685" TargetMode="External"/><Relationship Id="rId699" Type="http://schemas.openxmlformats.org/officeDocument/2006/relationships/hyperlink" Target="http://www.grupocva.com/detalle_articulo/articulo.php?fProdId=9445167" TargetMode="External"/><Relationship Id="rId2587" Type="http://schemas.openxmlformats.org/officeDocument/2006/relationships/hyperlink" Target="http://www.grupocva.com/detalle_articulo/articulo.php?fProdId=1307685" TargetMode="External"/><Relationship Id="rId2794" Type="http://schemas.openxmlformats.org/officeDocument/2006/relationships/hyperlink" Target="http://www.grupocva.com/detalle_articulo/articulo.php?fProdId=1710692" TargetMode="External"/><Relationship Id="rId3638" Type="http://schemas.openxmlformats.org/officeDocument/2006/relationships/hyperlink" Target="http://www.grupocva.com/detalle_articulo/articulo.php?fProdId=9511838" TargetMode="External"/><Relationship Id="rId3845" Type="http://schemas.openxmlformats.org/officeDocument/2006/relationships/hyperlink" Target="http://www.grupocva.com/detalle_articulo/articulo.php?fProdId=9538095" TargetMode="External"/><Relationship Id="rId559" Type="http://schemas.openxmlformats.org/officeDocument/2006/relationships/hyperlink" Target="http://www.grupocva.com/detalle_articulo/articulo.php?fProdId=9438469" TargetMode="External"/><Relationship Id="rId766" Type="http://schemas.openxmlformats.org/officeDocument/2006/relationships/hyperlink" Target="http://www.grupocva.com/detalle_articulo/articulo.php?fProdId=9572738" TargetMode="External"/><Relationship Id="rId1189" Type="http://schemas.openxmlformats.org/officeDocument/2006/relationships/hyperlink" Target="http://www.grupocva.com/detalle_articulo/articulo.php?fProdId=9511900" TargetMode="External"/><Relationship Id="rId1396" Type="http://schemas.openxmlformats.org/officeDocument/2006/relationships/hyperlink" Target="http://www.grupocva.com/detalle_articulo/articulo.php?fProdId=2167688" TargetMode="External"/><Relationship Id="rId2447" Type="http://schemas.openxmlformats.org/officeDocument/2006/relationships/hyperlink" Target="http://www.grupocva.com/detalle_articulo/articulo.php?fProdId=9591288" TargetMode="External"/><Relationship Id="rId5060" Type="http://schemas.openxmlformats.org/officeDocument/2006/relationships/hyperlink" Target="http://www.grupocva.com/detalle_articulo/articulo.php?fProdId=9530537" TargetMode="External"/><Relationship Id="rId419" Type="http://schemas.openxmlformats.org/officeDocument/2006/relationships/hyperlink" Target="http://www.grupocva.com/detalle_articulo/articulo.php?fProdId=9564889" TargetMode="External"/><Relationship Id="rId626" Type="http://schemas.openxmlformats.org/officeDocument/2006/relationships/hyperlink" Target="http://www.grupocva.com/detalle_articulo/articulo.php?fProdId=9533289" TargetMode="External"/><Relationship Id="rId973" Type="http://schemas.openxmlformats.org/officeDocument/2006/relationships/hyperlink" Target="http://www.grupocva.com/detalle_articulo/articulo.php?fProdId=9488644" TargetMode="External"/><Relationship Id="rId1049" Type="http://schemas.openxmlformats.org/officeDocument/2006/relationships/hyperlink" Target="http://www.grupocva.com/detalle_articulo/articulo.php?fProdId=2282687" TargetMode="External"/><Relationship Id="rId1256" Type="http://schemas.openxmlformats.org/officeDocument/2006/relationships/hyperlink" Target="http://www.grupocva.com/detalle_articulo/articulo.php?fProdId=5708686" TargetMode="External"/><Relationship Id="rId2307" Type="http://schemas.openxmlformats.org/officeDocument/2006/relationships/hyperlink" Target="http://www.grupocva.com/detalle_articulo/articulo.php?fProdId=9472217" TargetMode="External"/><Relationship Id="rId2654" Type="http://schemas.openxmlformats.org/officeDocument/2006/relationships/hyperlink" Target="http://www.grupocva.com/detalle_articulo/articulo.php?fProdId=5281685" TargetMode="External"/><Relationship Id="rId2861" Type="http://schemas.openxmlformats.org/officeDocument/2006/relationships/hyperlink" Target="http://www.grupocva.com/detalle_articulo/articulo.php?fProdId=6188685" TargetMode="External"/><Relationship Id="rId3705" Type="http://schemas.openxmlformats.org/officeDocument/2006/relationships/hyperlink" Target="http://www.grupocva.com/detalle_articulo/articulo.php?fProdId=9587238" TargetMode="External"/><Relationship Id="rId3912" Type="http://schemas.openxmlformats.org/officeDocument/2006/relationships/hyperlink" Target="http://www.grupocva.com/detalle_articulo/articulo.php?fProdId=9476418" TargetMode="External"/><Relationship Id="rId833" Type="http://schemas.openxmlformats.org/officeDocument/2006/relationships/hyperlink" Target="http://www.grupocva.com/detalle_articulo/articulo.php?fProdId=9427687" TargetMode="External"/><Relationship Id="rId1116" Type="http://schemas.openxmlformats.org/officeDocument/2006/relationships/hyperlink" Target="http://www.grupocva.com/detalle_articulo/articulo.php?fProdId=9433070" TargetMode="External"/><Relationship Id="rId1463" Type="http://schemas.openxmlformats.org/officeDocument/2006/relationships/hyperlink" Target="http://www.grupocva.com/detalle_articulo/articulo.php?fProdId=3556685" TargetMode="External"/><Relationship Id="rId1670" Type="http://schemas.openxmlformats.org/officeDocument/2006/relationships/hyperlink" Target="http://www.grupocva.com/detalle_articulo/articulo.php?fProdId=9428071" TargetMode="External"/><Relationship Id="rId2514" Type="http://schemas.openxmlformats.org/officeDocument/2006/relationships/hyperlink" Target="http://www.grupocva.com/detalle_articulo/articulo.php?fProdId=4449685" TargetMode="External"/><Relationship Id="rId2721" Type="http://schemas.openxmlformats.org/officeDocument/2006/relationships/hyperlink" Target="http://www.grupocva.com/detalle_articulo/articulo.php?fProdId=9477825" TargetMode="External"/><Relationship Id="rId900" Type="http://schemas.openxmlformats.org/officeDocument/2006/relationships/hyperlink" Target="http://www.grupocva.com/detalle_articulo/articulo.php?fProdId=9528337" TargetMode="External"/><Relationship Id="rId1323" Type="http://schemas.openxmlformats.org/officeDocument/2006/relationships/hyperlink" Target="http://www.grupocva.com/detalle_articulo/articulo.php?fProdId=9595638" TargetMode="External"/><Relationship Id="rId1530" Type="http://schemas.openxmlformats.org/officeDocument/2006/relationships/hyperlink" Target="http://www.grupocva.com/detalle_articulo/articulo.php?fProdId=4607687" TargetMode="External"/><Relationship Id="rId4479" Type="http://schemas.openxmlformats.org/officeDocument/2006/relationships/hyperlink" Target="http://www.grupocva.com/detalle_articulo/articulo.php?fProdId=9588542" TargetMode="External"/><Relationship Id="rId4686" Type="http://schemas.openxmlformats.org/officeDocument/2006/relationships/hyperlink" Target="http://www.grupocva.com/detalle_articulo/articulo.php?fProdId=9575442" TargetMode="External"/><Relationship Id="rId4893" Type="http://schemas.openxmlformats.org/officeDocument/2006/relationships/hyperlink" Target="http://www.grupocva.com/detalle_articulo/articulo.php?fProdId=9424529" TargetMode="External"/><Relationship Id="rId3288" Type="http://schemas.openxmlformats.org/officeDocument/2006/relationships/hyperlink" Target="http://www.grupocva.com/detalle_articulo/articulo.php?fProdId=9596439" TargetMode="External"/><Relationship Id="rId3495" Type="http://schemas.openxmlformats.org/officeDocument/2006/relationships/hyperlink" Target="http://www.grupocva.com/detalle_articulo/articulo.php?fProdId=9552391" TargetMode="External"/><Relationship Id="rId4339" Type="http://schemas.openxmlformats.org/officeDocument/2006/relationships/hyperlink" Target="http://www.grupocva.com/detalle_articulo/articulo.php?fProdId=9473423" TargetMode="External"/><Relationship Id="rId4546" Type="http://schemas.openxmlformats.org/officeDocument/2006/relationships/hyperlink" Target="http://www.grupocva.com/detalle_articulo/articulo.php?fProdId=2351685" TargetMode="External"/><Relationship Id="rId4753" Type="http://schemas.openxmlformats.org/officeDocument/2006/relationships/hyperlink" Target="http://www.grupocva.com/detalle_articulo/articulo.php?fProdId=9519086" TargetMode="External"/><Relationship Id="rId4960" Type="http://schemas.openxmlformats.org/officeDocument/2006/relationships/hyperlink" Target="http://www.grupocva.com/detalle_articulo/articulo.php?fProdId=9476982" TargetMode="External"/><Relationship Id="rId2097" Type="http://schemas.openxmlformats.org/officeDocument/2006/relationships/hyperlink" Target="http://www.grupocva.com/detalle_articulo/articulo.php?fProdId=11140" TargetMode="External"/><Relationship Id="rId3148" Type="http://schemas.openxmlformats.org/officeDocument/2006/relationships/hyperlink" Target="http://www.grupocva.com/detalle_articulo/articulo.php?fProdId=5532685" TargetMode="External"/><Relationship Id="rId3355" Type="http://schemas.openxmlformats.org/officeDocument/2006/relationships/hyperlink" Target="http://www.grupocva.com/detalle_articulo/articulo.php?fProdId=9556637" TargetMode="External"/><Relationship Id="rId3562" Type="http://schemas.openxmlformats.org/officeDocument/2006/relationships/hyperlink" Target="http://www.grupocva.com/detalle_articulo/articulo.php?fProdId=9518889" TargetMode="External"/><Relationship Id="rId4406" Type="http://schemas.openxmlformats.org/officeDocument/2006/relationships/hyperlink" Target="http://www.grupocva.com/detalle_articulo/articulo.php?fProdId=9539536" TargetMode="External"/><Relationship Id="rId4613" Type="http://schemas.openxmlformats.org/officeDocument/2006/relationships/hyperlink" Target="http://www.grupocva.com/detalle_articulo/articulo.php?fProdId=6058687" TargetMode="External"/><Relationship Id="rId276" Type="http://schemas.openxmlformats.org/officeDocument/2006/relationships/hyperlink" Target="http://www.grupocva.com/detalle_articulo/articulo.php?fProdId=9475017" TargetMode="External"/><Relationship Id="rId483" Type="http://schemas.openxmlformats.org/officeDocument/2006/relationships/hyperlink" Target="http://www.grupocva.com/detalle_articulo/articulo.php?fProdId=9589341" TargetMode="External"/><Relationship Id="rId690" Type="http://schemas.openxmlformats.org/officeDocument/2006/relationships/hyperlink" Target="http://www.grupocva.com/detalle_articulo/articulo.php?fProdId=5838686" TargetMode="External"/><Relationship Id="rId2164" Type="http://schemas.openxmlformats.org/officeDocument/2006/relationships/hyperlink" Target="http://www.grupocva.com/detalle_articulo/articulo.php?fProdId=75684" TargetMode="External"/><Relationship Id="rId2371" Type="http://schemas.openxmlformats.org/officeDocument/2006/relationships/hyperlink" Target="http://www.grupocva.com/detalle_articulo/articulo.php?fProdId=9516588" TargetMode="External"/><Relationship Id="rId3008" Type="http://schemas.openxmlformats.org/officeDocument/2006/relationships/hyperlink" Target="http://www.grupocva.com/detalle_articulo/articulo.php?fProdId=9542736" TargetMode="External"/><Relationship Id="rId3215" Type="http://schemas.openxmlformats.org/officeDocument/2006/relationships/hyperlink" Target="http://www.grupocva.com/detalle_articulo/articulo.php?fProdId=9465967" TargetMode="External"/><Relationship Id="rId3422" Type="http://schemas.openxmlformats.org/officeDocument/2006/relationships/hyperlink" Target="http://www.grupocva.com/detalle_articulo/articulo.php?fProdId=4893685" TargetMode="External"/><Relationship Id="rId4820" Type="http://schemas.openxmlformats.org/officeDocument/2006/relationships/hyperlink" Target="http://www.grupocva.com/detalle_articulo/articulo.php?fProdId=5612685" TargetMode="External"/><Relationship Id="rId136" Type="http://schemas.openxmlformats.org/officeDocument/2006/relationships/hyperlink" Target="http://www.grupocva.com/detalle_articulo/articulo.php?fProdId=4779688" TargetMode="External"/><Relationship Id="rId343" Type="http://schemas.openxmlformats.org/officeDocument/2006/relationships/hyperlink" Target="http://www.grupocva.com/detalle_articulo/articulo.php?fProdId=9523736" TargetMode="External"/><Relationship Id="rId550" Type="http://schemas.openxmlformats.org/officeDocument/2006/relationships/hyperlink" Target="http://www.grupocva.com/detalle_articulo/articulo.php?fProdId=9423118" TargetMode="External"/><Relationship Id="rId1180" Type="http://schemas.openxmlformats.org/officeDocument/2006/relationships/hyperlink" Target="http://www.grupocva.com/detalle_articulo/articulo.php?fProdId=9511793" TargetMode="External"/><Relationship Id="rId2024" Type="http://schemas.openxmlformats.org/officeDocument/2006/relationships/hyperlink" Target="http://www.grupocva.com/detalle_articulo/articulo.php?fProdId=6835" TargetMode="External"/><Relationship Id="rId2231" Type="http://schemas.openxmlformats.org/officeDocument/2006/relationships/hyperlink" Target="http://www.grupocva.com/detalle_articulo/articulo.php?fProdId=3626688" TargetMode="External"/><Relationship Id="rId5387" Type="http://schemas.openxmlformats.org/officeDocument/2006/relationships/hyperlink" Target="http://www.grupocva.com/detalle_articulo/articulo.php?fProdId=9501987" TargetMode="External"/><Relationship Id="rId203" Type="http://schemas.openxmlformats.org/officeDocument/2006/relationships/hyperlink" Target="http://www.grupocva.com/detalle_articulo/articulo.php?fProdId=9431719" TargetMode="External"/><Relationship Id="rId1040" Type="http://schemas.openxmlformats.org/officeDocument/2006/relationships/hyperlink" Target="http://www.grupocva.com/detalle_articulo/articulo.php?fProdId=1865690" TargetMode="External"/><Relationship Id="rId4196" Type="http://schemas.openxmlformats.org/officeDocument/2006/relationships/hyperlink" Target="http://www.grupocva.com/detalle_articulo/articulo.php?fProdId=4184685" TargetMode="External"/><Relationship Id="rId5247" Type="http://schemas.openxmlformats.org/officeDocument/2006/relationships/hyperlink" Target="http://www.grupocva.com/detalle_articulo/articulo.php?fProdId=9592238" TargetMode="External"/><Relationship Id="rId5594" Type="http://schemas.openxmlformats.org/officeDocument/2006/relationships/hyperlink" Target="http://www.grupocva.com/detalle_articulo/articulo.php?fProdId=6231685" TargetMode="External"/><Relationship Id="rId410" Type="http://schemas.openxmlformats.org/officeDocument/2006/relationships/hyperlink" Target="http://www.grupocva.com/detalle_articulo/articulo.php?fProdId=9559443" TargetMode="External"/><Relationship Id="rId1997" Type="http://schemas.openxmlformats.org/officeDocument/2006/relationships/hyperlink" Target="http://www.grupocva.com/detalle_articulo/articulo.php?fProdId=447" TargetMode="External"/><Relationship Id="rId4056" Type="http://schemas.openxmlformats.org/officeDocument/2006/relationships/hyperlink" Target="http://www.grupocva.com/detalle_articulo/articulo.php?fProdId=9586888" TargetMode="External"/><Relationship Id="rId5454" Type="http://schemas.openxmlformats.org/officeDocument/2006/relationships/hyperlink" Target="http://www.grupocva.com/detalle_articulo/articulo.php?fProdId=1589685" TargetMode="External"/><Relationship Id="rId5661" Type="http://schemas.openxmlformats.org/officeDocument/2006/relationships/hyperlink" Target="http://www.grupocva.com/detalle_articulo/articulo.php?fProdId=9491105" TargetMode="External"/><Relationship Id="rId1857" Type="http://schemas.openxmlformats.org/officeDocument/2006/relationships/hyperlink" Target="http://www.grupocva.com/detalle_articulo/articulo.php?fProdId=9533496" TargetMode="External"/><Relationship Id="rId2908" Type="http://schemas.openxmlformats.org/officeDocument/2006/relationships/hyperlink" Target="http://www.grupocva.com/detalle_articulo/articulo.php?fProdId=3245685" TargetMode="External"/><Relationship Id="rId4263" Type="http://schemas.openxmlformats.org/officeDocument/2006/relationships/hyperlink" Target="http://www.grupocva.com/detalle_articulo/articulo.php?fProdId=5794687" TargetMode="External"/><Relationship Id="rId4470" Type="http://schemas.openxmlformats.org/officeDocument/2006/relationships/hyperlink" Target="http://www.grupocva.com/detalle_articulo/articulo.php?fProdId=9584739" TargetMode="External"/><Relationship Id="rId5107" Type="http://schemas.openxmlformats.org/officeDocument/2006/relationships/hyperlink" Target="http://www.grupocva.com/detalle_articulo/articulo.php?fProdId=9560588" TargetMode="External"/><Relationship Id="rId5314" Type="http://schemas.openxmlformats.org/officeDocument/2006/relationships/hyperlink" Target="http://www.grupocva.com/detalle_articulo/articulo.php?fProdId=9557986" TargetMode="External"/><Relationship Id="rId5521" Type="http://schemas.openxmlformats.org/officeDocument/2006/relationships/hyperlink" Target="http://www.grupocva.com/detalle_articulo/articulo.php?fProdId=9523288" TargetMode="External"/><Relationship Id="rId1717" Type="http://schemas.openxmlformats.org/officeDocument/2006/relationships/hyperlink" Target="http://www.grupocva.com/detalle_articulo/articulo.php?fProdId=9452470" TargetMode="External"/><Relationship Id="rId1924" Type="http://schemas.openxmlformats.org/officeDocument/2006/relationships/hyperlink" Target="http://www.grupocva.com/detalle_articulo/articulo.php?fProdId=9576190" TargetMode="External"/><Relationship Id="rId3072" Type="http://schemas.openxmlformats.org/officeDocument/2006/relationships/hyperlink" Target="http://www.grupocva.com/detalle_articulo/articulo.php?fProdId=6160687" TargetMode="External"/><Relationship Id="rId4123" Type="http://schemas.openxmlformats.org/officeDocument/2006/relationships/hyperlink" Target="http://www.grupocva.com/detalle_articulo/articulo.php?fProdId=9524089" TargetMode="External"/><Relationship Id="rId4330" Type="http://schemas.openxmlformats.org/officeDocument/2006/relationships/hyperlink" Target="http://www.grupocva.com/detalle_articulo/articulo.php?fProdId=9459021" TargetMode="External"/><Relationship Id="rId3889" Type="http://schemas.openxmlformats.org/officeDocument/2006/relationships/hyperlink" Target="http://www.grupocva.com/detalle_articulo/articulo.php?fProdId=6142686" TargetMode="External"/><Relationship Id="rId158" Type="http://schemas.openxmlformats.org/officeDocument/2006/relationships/hyperlink" Target="http://www.grupocva.com/detalle_articulo/articulo.php?fProdId=5647687" TargetMode="External"/><Relationship Id="rId2186" Type="http://schemas.openxmlformats.org/officeDocument/2006/relationships/hyperlink" Target="http://www.grupocva.com/detalle_articulo/articulo.php?fProdId=198686" TargetMode="External"/><Relationship Id="rId2393" Type="http://schemas.openxmlformats.org/officeDocument/2006/relationships/hyperlink" Target="http://www.grupocva.com/detalle_articulo/articulo.php?fProdId=9540287" TargetMode="External"/><Relationship Id="rId2698" Type="http://schemas.openxmlformats.org/officeDocument/2006/relationships/hyperlink" Target="http://www.grupocva.com/detalle_articulo/articulo.php?fProdId=9466667" TargetMode="External"/><Relationship Id="rId3237" Type="http://schemas.openxmlformats.org/officeDocument/2006/relationships/hyperlink" Target="http://www.grupocva.com/detalle_articulo/articulo.php?fProdId=9490685" TargetMode="External"/><Relationship Id="rId3444" Type="http://schemas.openxmlformats.org/officeDocument/2006/relationships/hyperlink" Target="http://www.grupocva.com/detalle_articulo/articulo.php?fProdId=9423470" TargetMode="External"/><Relationship Id="rId3651" Type="http://schemas.openxmlformats.org/officeDocument/2006/relationships/hyperlink" Target="http://www.grupocva.com/detalle_articulo/articulo.php?fProdId=9543736" TargetMode="External"/><Relationship Id="rId4702" Type="http://schemas.openxmlformats.org/officeDocument/2006/relationships/hyperlink" Target="http://www.grupocva.com/detalle_articulo/articulo.php?fProdId=2475" TargetMode="External"/><Relationship Id="rId365" Type="http://schemas.openxmlformats.org/officeDocument/2006/relationships/hyperlink" Target="http://www.grupocva.com/detalle_articulo/articulo.php?fProdId=9535189" TargetMode="External"/><Relationship Id="rId572" Type="http://schemas.openxmlformats.org/officeDocument/2006/relationships/hyperlink" Target="http://www.grupocva.com/detalle_articulo/articulo.php?fProdId=9509286" TargetMode="External"/><Relationship Id="rId2046" Type="http://schemas.openxmlformats.org/officeDocument/2006/relationships/hyperlink" Target="http://www.grupocva.com/detalle_articulo/articulo.php?fProdId=1507" TargetMode="External"/><Relationship Id="rId2253" Type="http://schemas.openxmlformats.org/officeDocument/2006/relationships/hyperlink" Target="http://www.grupocva.com/detalle_articulo/articulo.php?fProdId=5663689" TargetMode="External"/><Relationship Id="rId2460" Type="http://schemas.openxmlformats.org/officeDocument/2006/relationships/hyperlink" Target="http://www.grupocva.com/detalle_articulo/articulo.php?fProdId=321" TargetMode="External"/><Relationship Id="rId3304" Type="http://schemas.openxmlformats.org/officeDocument/2006/relationships/hyperlink" Target="http://www.grupocva.com/detalle_articulo/articulo.php?fProdId=9430917" TargetMode="External"/><Relationship Id="rId3511" Type="http://schemas.openxmlformats.org/officeDocument/2006/relationships/hyperlink" Target="http://www.grupocva.com/detalle_articulo/articulo.php?fProdId=6015686" TargetMode="External"/><Relationship Id="rId3749" Type="http://schemas.openxmlformats.org/officeDocument/2006/relationships/hyperlink" Target="http://www.grupocva.com/detalle_articulo/articulo.php?fProdId=9530287" TargetMode="External"/><Relationship Id="rId3956" Type="http://schemas.openxmlformats.org/officeDocument/2006/relationships/hyperlink" Target="http://www.grupocva.com/detalle_articulo/articulo.php?fProdId=9591141" TargetMode="External"/><Relationship Id="rId5171" Type="http://schemas.openxmlformats.org/officeDocument/2006/relationships/hyperlink" Target="http://www.grupocva.com/detalle_articulo/articulo.php?fProdId=9585038" TargetMode="External"/><Relationship Id="rId225" Type="http://schemas.openxmlformats.org/officeDocument/2006/relationships/hyperlink" Target="http://www.grupocva.com/detalle_articulo/articulo.php?fProdId=9438372" TargetMode="External"/><Relationship Id="rId432" Type="http://schemas.openxmlformats.org/officeDocument/2006/relationships/hyperlink" Target="http://www.grupocva.com/detalle_articulo/articulo.php?fProdId=9569288" TargetMode="External"/><Relationship Id="rId877" Type="http://schemas.openxmlformats.org/officeDocument/2006/relationships/hyperlink" Target="http://www.grupocva.com/detalle_articulo/articulo.php?fProdId=9510840" TargetMode="External"/><Relationship Id="rId1062" Type="http://schemas.openxmlformats.org/officeDocument/2006/relationships/hyperlink" Target="http://www.grupocva.com/detalle_articulo/articulo.php?fProdId=3085685" TargetMode="External"/><Relationship Id="rId2113" Type="http://schemas.openxmlformats.org/officeDocument/2006/relationships/hyperlink" Target="http://www.grupocva.com/detalle_articulo/articulo.php?fProdId=18301" TargetMode="External"/><Relationship Id="rId2320" Type="http://schemas.openxmlformats.org/officeDocument/2006/relationships/hyperlink" Target="http://www.grupocva.com/detalle_articulo/articulo.php?fProdId=9477678" TargetMode="External"/><Relationship Id="rId2558" Type="http://schemas.openxmlformats.org/officeDocument/2006/relationships/hyperlink" Target="http://www.grupocva.com/detalle_articulo/articulo.php?fProdId=27304" TargetMode="External"/><Relationship Id="rId2765" Type="http://schemas.openxmlformats.org/officeDocument/2006/relationships/hyperlink" Target="http://www.grupocva.com/detalle_articulo/articulo.php?fProdId=9592388" TargetMode="External"/><Relationship Id="rId2972" Type="http://schemas.openxmlformats.org/officeDocument/2006/relationships/hyperlink" Target="http://www.grupocva.com/detalle_articulo/articulo.php?fProdId=9488384" TargetMode="External"/><Relationship Id="rId3609" Type="http://schemas.openxmlformats.org/officeDocument/2006/relationships/hyperlink" Target="http://www.grupocva.com/detalle_articulo/articulo.php?fProdId=9520086" TargetMode="External"/><Relationship Id="rId3816" Type="http://schemas.openxmlformats.org/officeDocument/2006/relationships/hyperlink" Target="http://www.grupocva.com/detalle_articulo/articulo.php?fProdId=9591645" TargetMode="External"/><Relationship Id="rId5269" Type="http://schemas.openxmlformats.org/officeDocument/2006/relationships/hyperlink" Target="http://www.grupocva.com/detalle_articulo/articulo.php?fProdId=9607888" TargetMode="External"/><Relationship Id="rId5476" Type="http://schemas.openxmlformats.org/officeDocument/2006/relationships/hyperlink" Target="http://www.grupocva.com/detalle_articulo/articulo.php?fProdId=9490842" TargetMode="External"/><Relationship Id="rId5683" Type="http://schemas.openxmlformats.org/officeDocument/2006/relationships/hyperlink" Target="http://www.grupocva.com/detalle_articulo/articulo.php?fProdId=9550336" TargetMode="External"/><Relationship Id="rId737" Type="http://schemas.openxmlformats.org/officeDocument/2006/relationships/hyperlink" Target="http://www.grupocva.com/detalle_articulo/articulo.php?fProdId=9543336" TargetMode="External"/><Relationship Id="rId944" Type="http://schemas.openxmlformats.org/officeDocument/2006/relationships/hyperlink" Target="http://www.grupocva.com/detalle_articulo/articulo.php?fProdId=5018685" TargetMode="External"/><Relationship Id="rId1367" Type="http://schemas.openxmlformats.org/officeDocument/2006/relationships/hyperlink" Target="http://www.grupocva.com/detalle_articulo/articulo.php?fProdId=1686685" TargetMode="External"/><Relationship Id="rId1574" Type="http://schemas.openxmlformats.org/officeDocument/2006/relationships/hyperlink" Target="http://www.grupocva.com/detalle_articulo/articulo.php?fProdId=5209685" TargetMode="External"/><Relationship Id="rId1781" Type="http://schemas.openxmlformats.org/officeDocument/2006/relationships/hyperlink" Target="http://www.grupocva.com/detalle_articulo/articulo.php?fProdId=9488939" TargetMode="External"/><Relationship Id="rId2418" Type="http://schemas.openxmlformats.org/officeDocument/2006/relationships/hyperlink" Target="http://www.grupocva.com/detalle_articulo/articulo.php?fProdId=9562586" TargetMode="External"/><Relationship Id="rId2625" Type="http://schemas.openxmlformats.org/officeDocument/2006/relationships/hyperlink" Target="http://www.grupocva.com/detalle_articulo/articulo.php?fProdId=3899688" TargetMode="External"/><Relationship Id="rId2832" Type="http://schemas.openxmlformats.org/officeDocument/2006/relationships/hyperlink" Target="http://www.grupocva.com/detalle_articulo/articulo.php?fProdId=9484435" TargetMode="External"/><Relationship Id="rId4078" Type="http://schemas.openxmlformats.org/officeDocument/2006/relationships/hyperlink" Target="http://www.grupocva.com/detalle_articulo/articulo.php?fProdId=9597591" TargetMode="External"/><Relationship Id="rId4285" Type="http://schemas.openxmlformats.org/officeDocument/2006/relationships/hyperlink" Target="http://www.grupocva.com/detalle_articulo/articulo.php?fProdId=6114688" TargetMode="External"/><Relationship Id="rId4492" Type="http://schemas.openxmlformats.org/officeDocument/2006/relationships/hyperlink" Target="http://www.grupocva.com/detalle_articulo/articulo.php?fProdId=9599188" TargetMode="External"/><Relationship Id="rId5031" Type="http://schemas.openxmlformats.org/officeDocument/2006/relationships/hyperlink" Target="http://www.grupocva.com/detalle_articulo/articulo.php?fProdId=9502537" TargetMode="External"/><Relationship Id="rId5129" Type="http://schemas.openxmlformats.org/officeDocument/2006/relationships/hyperlink" Target="http://www.grupocva.com/detalle_articulo/articulo.php?fProdId=9562791" TargetMode="External"/><Relationship Id="rId5336" Type="http://schemas.openxmlformats.org/officeDocument/2006/relationships/hyperlink" Target="http://www.grupocva.com/detalle_articulo/articulo.php?fProdId=9472067" TargetMode="External"/><Relationship Id="rId5543" Type="http://schemas.openxmlformats.org/officeDocument/2006/relationships/hyperlink" Target="http://www.grupocva.com/detalle_articulo/articulo.php?fProdId=9511537" TargetMode="External"/><Relationship Id="rId73" Type="http://schemas.openxmlformats.org/officeDocument/2006/relationships/hyperlink" Target="http://www.grupocva.com/detalle_articulo/articulo.php?fProdId=2539695" TargetMode="External"/><Relationship Id="rId804" Type="http://schemas.openxmlformats.org/officeDocument/2006/relationships/hyperlink" Target="http://www.grupocva.com/detalle_articulo/articulo.php?fProdId=5129690" TargetMode="External"/><Relationship Id="rId1227" Type="http://schemas.openxmlformats.org/officeDocument/2006/relationships/hyperlink" Target="http://www.grupocva.com/detalle_articulo/articulo.php?fProdId=9509990" TargetMode="External"/><Relationship Id="rId1434" Type="http://schemas.openxmlformats.org/officeDocument/2006/relationships/hyperlink" Target="http://www.grupocva.com/detalle_articulo/articulo.php?fProdId=2852686" TargetMode="External"/><Relationship Id="rId1641" Type="http://schemas.openxmlformats.org/officeDocument/2006/relationships/hyperlink" Target="http://www.grupocva.com/detalle_articulo/articulo.php?fProdId=6192691" TargetMode="External"/><Relationship Id="rId1879" Type="http://schemas.openxmlformats.org/officeDocument/2006/relationships/hyperlink" Target="http://www.grupocva.com/detalle_articulo/articulo.php?fProdId=9545986" TargetMode="External"/><Relationship Id="rId3094" Type="http://schemas.openxmlformats.org/officeDocument/2006/relationships/hyperlink" Target="http://www.grupocva.com/detalle_articulo/articulo.php?fProdId=45686" TargetMode="External"/><Relationship Id="rId4145" Type="http://schemas.openxmlformats.org/officeDocument/2006/relationships/hyperlink" Target="http://www.grupocva.com/detalle_articulo/articulo.php?fProdId=1579685" TargetMode="External"/><Relationship Id="rId4797" Type="http://schemas.openxmlformats.org/officeDocument/2006/relationships/hyperlink" Target="http://www.grupocva.com/detalle_articulo/articulo.php?fProdId=9589888" TargetMode="External"/><Relationship Id="rId1501" Type="http://schemas.openxmlformats.org/officeDocument/2006/relationships/hyperlink" Target="http://www.grupocva.com/detalle_articulo/articulo.php?fProdId=4077685" TargetMode="External"/><Relationship Id="rId1739" Type="http://schemas.openxmlformats.org/officeDocument/2006/relationships/hyperlink" Target="http://www.grupocva.com/detalle_articulo/articulo.php?fProdId=9464318" TargetMode="External"/><Relationship Id="rId1946" Type="http://schemas.openxmlformats.org/officeDocument/2006/relationships/hyperlink" Target="http://www.grupocva.com/detalle_articulo/articulo.php?fProdId=9584638" TargetMode="External"/><Relationship Id="rId3399" Type="http://schemas.openxmlformats.org/officeDocument/2006/relationships/hyperlink" Target="http://www.grupocva.com/detalle_articulo/articulo.php?fProdId=1087" TargetMode="External"/><Relationship Id="rId4005" Type="http://schemas.openxmlformats.org/officeDocument/2006/relationships/hyperlink" Target="http://www.grupocva.com/detalle_articulo/articulo.php?fProdId=9543394" TargetMode="External"/><Relationship Id="rId4352" Type="http://schemas.openxmlformats.org/officeDocument/2006/relationships/hyperlink" Target="http://www.grupocva.com/detalle_articulo/articulo.php?fProdId=9490484" TargetMode="External"/><Relationship Id="rId4657" Type="http://schemas.openxmlformats.org/officeDocument/2006/relationships/hyperlink" Target="http://www.grupocva.com/detalle_articulo/articulo.php?fProdId=9459367" TargetMode="External"/><Relationship Id="rId4864" Type="http://schemas.openxmlformats.org/officeDocument/2006/relationships/hyperlink" Target="http://www.grupocva.com/detalle_articulo/articulo.php?fProdId=6236686" TargetMode="External"/><Relationship Id="rId5403" Type="http://schemas.openxmlformats.org/officeDocument/2006/relationships/hyperlink" Target="http://www.grupocva.com/detalle_articulo/articulo.php?fProdId=9584988" TargetMode="External"/><Relationship Id="rId5610" Type="http://schemas.openxmlformats.org/officeDocument/2006/relationships/hyperlink" Target="http://www.grupocva.com/detalle_articulo/articulo.php?fProdId=9525243" TargetMode="External"/><Relationship Id="rId5708" Type="http://schemas.openxmlformats.org/officeDocument/2006/relationships/hyperlink" Target="http://www.grupocva.com/detalle_articulo/articulo.php?fProdId=9598590" TargetMode="External"/><Relationship Id="rId1806" Type="http://schemas.openxmlformats.org/officeDocument/2006/relationships/hyperlink" Target="http://www.grupocva.com/detalle_articulo/articulo.php?fProdId=9508236" TargetMode="External"/><Relationship Id="rId3161" Type="http://schemas.openxmlformats.org/officeDocument/2006/relationships/hyperlink" Target="http://www.grupocva.com/detalle_articulo/articulo.php?fProdId=5671695" TargetMode="External"/><Relationship Id="rId3259" Type="http://schemas.openxmlformats.org/officeDocument/2006/relationships/hyperlink" Target="http://www.grupocva.com/detalle_articulo/articulo.php?fProdId=9525289" TargetMode="External"/><Relationship Id="rId3466" Type="http://schemas.openxmlformats.org/officeDocument/2006/relationships/hyperlink" Target="http://www.grupocva.com/detalle_articulo/articulo.php?fProdId=9490885" TargetMode="External"/><Relationship Id="rId4212" Type="http://schemas.openxmlformats.org/officeDocument/2006/relationships/hyperlink" Target="http://www.grupocva.com/detalle_articulo/articulo.php?fProdId=4718691" TargetMode="External"/><Relationship Id="rId4517" Type="http://schemas.openxmlformats.org/officeDocument/2006/relationships/hyperlink" Target="http://www.grupocva.com/detalle_articulo/articulo.php?fProdId=5032" TargetMode="External"/><Relationship Id="rId387" Type="http://schemas.openxmlformats.org/officeDocument/2006/relationships/hyperlink" Target="http://www.grupocva.com/detalle_articulo/articulo.php?fProdId=9543837" TargetMode="External"/><Relationship Id="rId594" Type="http://schemas.openxmlformats.org/officeDocument/2006/relationships/hyperlink" Target="http://www.grupocva.com/detalle_articulo/articulo.php?fProdId=9555536" TargetMode="External"/><Relationship Id="rId2068" Type="http://schemas.openxmlformats.org/officeDocument/2006/relationships/hyperlink" Target="http://www.grupocva.com/detalle_articulo/articulo.php?fProdId=858" TargetMode="External"/><Relationship Id="rId2275" Type="http://schemas.openxmlformats.org/officeDocument/2006/relationships/hyperlink" Target="http://www.grupocva.com/detalle_articulo/articulo.php?fProdId=5962688" TargetMode="External"/><Relationship Id="rId3021" Type="http://schemas.openxmlformats.org/officeDocument/2006/relationships/hyperlink" Target="http://www.grupocva.com/detalle_articulo/articulo.php?fProdId=9570138" TargetMode="External"/><Relationship Id="rId3119" Type="http://schemas.openxmlformats.org/officeDocument/2006/relationships/hyperlink" Target="http://www.grupocva.com/detalle_articulo/articulo.php?fProdId=3284696" TargetMode="External"/><Relationship Id="rId3326" Type="http://schemas.openxmlformats.org/officeDocument/2006/relationships/hyperlink" Target="http://www.grupocva.com/detalle_articulo/articulo.php?fProdId=9490687" TargetMode="External"/><Relationship Id="rId3673" Type="http://schemas.openxmlformats.org/officeDocument/2006/relationships/hyperlink" Target="http://www.grupocva.com/detalle_articulo/articulo.php?fProdId=9563438" TargetMode="External"/><Relationship Id="rId3880" Type="http://schemas.openxmlformats.org/officeDocument/2006/relationships/hyperlink" Target="http://www.grupocva.com/detalle_articulo/articulo.php?fProdId=9577489" TargetMode="External"/><Relationship Id="rId3978" Type="http://schemas.openxmlformats.org/officeDocument/2006/relationships/hyperlink" Target="http://www.grupocva.com/detalle_articulo/articulo.php?fProdId=8672" TargetMode="External"/><Relationship Id="rId4724" Type="http://schemas.openxmlformats.org/officeDocument/2006/relationships/hyperlink" Target="http://www.grupocva.com/detalle_articulo/articulo.php?fProdId=5073688" TargetMode="External"/><Relationship Id="rId4931" Type="http://schemas.openxmlformats.org/officeDocument/2006/relationships/hyperlink" Target="http://www.grupocva.com/detalle_articulo/articulo.php?fProdId=9446625" TargetMode="External"/><Relationship Id="rId247" Type="http://schemas.openxmlformats.org/officeDocument/2006/relationships/hyperlink" Target="http://www.grupocva.com/detalle_articulo/articulo.php?fProdId=9453418" TargetMode="External"/><Relationship Id="rId899" Type="http://schemas.openxmlformats.org/officeDocument/2006/relationships/hyperlink" Target="http://www.grupocva.com/detalle_articulo/articulo.php?fProdId=9528386" TargetMode="External"/><Relationship Id="rId1084" Type="http://schemas.openxmlformats.org/officeDocument/2006/relationships/hyperlink" Target="http://www.grupocva.com/detalle_articulo/articulo.php?fProdId=4730685" TargetMode="External"/><Relationship Id="rId2482" Type="http://schemas.openxmlformats.org/officeDocument/2006/relationships/hyperlink" Target="http://www.grupocva.com/detalle_articulo/articulo.php?fProdId=9548436" TargetMode="External"/><Relationship Id="rId2787" Type="http://schemas.openxmlformats.org/officeDocument/2006/relationships/hyperlink" Target="http://www.grupocva.com/detalle_articulo/articulo.php?fProdId=20533" TargetMode="External"/><Relationship Id="rId3533" Type="http://schemas.openxmlformats.org/officeDocument/2006/relationships/hyperlink" Target="http://www.grupocva.com/detalle_articulo/articulo.php?fProdId=9480867" TargetMode="External"/><Relationship Id="rId3740" Type="http://schemas.openxmlformats.org/officeDocument/2006/relationships/hyperlink" Target="http://www.grupocva.com/detalle_articulo/articulo.php?fProdId=9604989" TargetMode="External"/><Relationship Id="rId3838" Type="http://schemas.openxmlformats.org/officeDocument/2006/relationships/hyperlink" Target="http://www.grupocva.com/detalle_articulo/articulo.php?fProdId=9530716" TargetMode="External"/><Relationship Id="rId5193" Type="http://schemas.openxmlformats.org/officeDocument/2006/relationships/hyperlink" Target="http://www.grupocva.com/detalle_articulo/articulo.php?fProdId=9598389" TargetMode="External"/><Relationship Id="rId107" Type="http://schemas.openxmlformats.org/officeDocument/2006/relationships/hyperlink" Target="http://www.grupocva.com/detalle_articulo/articulo.php?fProdId=3510688" TargetMode="External"/><Relationship Id="rId454" Type="http://schemas.openxmlformats.org/officeDocument/2006/relationships/hyperlink" Target="http://www.grupocva.com/detalle_articulo/articulo.php?fProdId=9578938" TargetMode="External"/><Relationship Id="rId661" Type="http://schemas.openxmlformats.org/officeDocument/2006/relationships/hyperlink" Target="http://www.grupocva.com/detalle_articulo/articulo.php?fProdId=9590938" TargetMode="External"/><Relationship Id="rId759" Type="http://schemas.openxmlformats.org/officeDocument/2006/relationships/hyperlink" Target="http://www.grupocva.com/detalle_articulo/articulo.php?fProdId=9563538" TargetMode="External"/><Relationship Id="rId966" Type="http://schemas.openxmlformats.org/officeDocument/2006/relationships/hyperlink" Target="http://www.grupocva.com/detalle_articulo/articulo.php?fProdId=9472467" TargetMode="External"/><Relationship Id="rId1291" Type="http://schemas.openxmlformats.org/officeDocument/2006/relationships/hyperlink" Target="http://www.grupocva.com/detalle_articulo/articulo.php?fProdId=9550436" TargetMode="External"/><Relationship Id="rId1389" Type="http://schemas.openxmlformats.org/officeDocument/2006/relationships/hyperlink" Target="http://www.grupocva.com/detalle_articulo/articulo.php?fProdId=2013687" TargetMode="External"/><Relationship Id="rId1596" Type="http://schemas.openxmlformats.org/officeDocument/2006/relationships/hyperlink" Target="http://www.grupocva.com/detalle_articulo/articulo.php?fProdId=5530686" TargetMode="External"/><Relationship Id="rId2135" Type="http://schemas.openxmlformats.org/officeDocument/2006/relationships/hyperlink" Target="http://www.grupocva.com/detalle_articulo/articulo.php?fProdId=21646" TargetMode="External"/><Relationship Id="rId2342" Type="http://schemas.openxmlformats.org/officeDocument/2006/relationships/hyperlink" Target="http://www.grupocva.com/detalle_articulo/articulo.php?fProdId=9478819" TargetMode="External"/><Relationship Id="rId2647" Type="http://schemas.openxmlformats.org/officeDocument/2006/relationships/hyperlink" Target="http://www.grupocva.com/detalle_articulo/articulo.php?fProdId=5278685" TargetMode="External"/><Relationship Id="rId2994" Type="http://schemas.openxmlformats.org/officeDocument/2006/relationships/hyperlink" Target="http://www.grupocva.com/detalle_articulo/articulo.php?fProdId=9515388" TargetMode="External"/><Relationship Id="rId3600" Type="http://schemas.openxmlformats.org/officeDocument/2006/relationships/hyperlink" Target="http://www.grupocva.com/detalle_articulo/articulo.php?fProdId=3136687" TargetMode="External"/><Relationship Id="rId5053" Type="http://schemas.openxmlformats.org/officeDocument/2006/relationships/hyperlink" Target="http://www.grupocva.com/detalle_articulo/articulo.php?fProdId=9516036" TargetMode="External"/><Relationship Id="rId5260" Type="http://schemas.openxmlformats.org/officeDocument/2006/relationships/hyperlink" Target="http://www.grupocva.com/detalle_articulo/articulo.php?fProdId=9601490" TargetMode="External"/><Relationship Id="rId5498" Type="http://schemas.openxmlformats.org/officeDocument/2006/relationships/hyperlink" Target="http://www.grupocva.com/detalle_articulo/articulo.php?fProdId=1543690" TargetMode="External"/><Relationship Id="rId314" Type="http://schemas.openxmlformats.org/officeDocument/2006/relationships/hyperlink" Target="http://www.grupocva.com/detalle_articulo/articulo.php?fProdId=9499842" TargetMode="External"/><Relationship Id="rId521" Type="http://schemas.openxmlformats.org/officeDocument/2006/relationships/hyperlink" Target="http://www.grupocva.com/detalle_articulo/articulo.php?fProdId=1564685" TargetMode="External"/><Relationship Id="rId619" Type="http://schemas.openxmlformats.org/officeDocument/2006/relationships/hyperlink" Target="http://www.grupocva.com/detalle_articulo/articulo.php?fProdId=9477767" TargetMode="External"/><Relationship Id="rId1151" Type="http://schemas.openxmlformats.org/officeDocument/2006/relationships/hyperlink" Target="http://www.grupocva.com/detalle_articulo/articulo.php?fProdId=9508536" TargetMode="External"/><Relationship Id="rId1249" Type="http://schemas.openxmlformats.org/officeDocument/2006/relationships/hyperlink" Target="http://www.grupocva.com/detalle_articulo/articulo.php?fProdId=3490691" TargetMode="External"/><Relationship Id="rId2202" Type="http://schemas.openxmlformats.org/officeDocument/2006/relationships/hyperlink" Target="http://www.grupocva.com/detalle_articulo/articulo.php?fProdId=492688" TargetMode="External"/><Relationship Id="rId2854" Type="http://schemas.openxmlformats.org/officeDocument/2006/relationships/hyperlink" Target="http://www.grupocva.com/detalle_articulo/articulo.php?fProdId=4007686" TargetMode="External"/><Relationship Id="rId3905" Type="http://schemas.openxmlformats.org/officeDocument/2006/relationships/hyperlink" Target="http://www.grupocva.com/detalle_articulo/articulo.php?fProdId=22771" TargetMode="External"/><Relationship Id="rId5120" Type="http://schemas.openxmlformats.org/officeDocument/2006/relationships/hyperlink" Target="http://www.grupocva.com/detalle_articulo/articulo.php?fProdId=9562890" TargetMode="External"/><Relationship Id="rId5358" Type="http://schemas.openxmlformats.org/officeDocument/2006/relationships/hyperlink" Target="http://www.grupocva.com/detalle_articulo/articulo.php?fProdId=9527637" TargetMode="External"/><Relationship Id="rId5565" Type="http://schemas.openxmlformats.org/officeDocument/2006/relationships/hyperlink" Target="http://www.grupocva.com/detalle_articulo/articulo.php?fProdId=9571039" TargetMode="External"/><Relationship Id="rId95" Type="http://schemas.openxmlformats.org/officeDocument/2006/relationships/hyperlink" Target="http://www.grupocva.com/detalle_articulo/articulo.php?fProdId=3172685" TargetMode="External"/><Relationship Id="rId826" Type="http://schemas.openxmlformats.org/officeDocument/2006/relationships/hyperlink" Target="http://www.grupocva.com/detalle_articulo/articulo.php?fProdId=6259687" TargetMode="External"/><Relationship Id="rId1011" Type="http://schemas.openxmlformats.org/officeDocument/2006/relationships/hyperlink" Target="http://www.grupocva.com/detalle_articulo/articulo.php?fProdId=1736708" TargetMode="External"/><Relationship Id="rId1109" Type="http://schemas.openxmlformats.org/officeDocument/2006/relationships/hyperlink" Target="http://www.grupocva.com/detalle_articulo/articulo.php?fProdId=9433021" TargetMode="External"/><Relationship Id="rId1456" Type="http://schemas.openxmlformats.org/officeDocument/2006/relationships/hyperlink" Target="http://www.grupocva.com/detalle_articulo/articulo.php?fProdId=3509685" TargetMode="External"/><Relationship Id="rId1663" Type="http://schemas.openxmlformats.org/officeDocument/2006/relationships/hyperlink" Target="http://www.grupocva.com/detalle_articulo/articulo.php?fProdId=9427719" TargetMode="External"/><Relationship Id="rId1870" Type="http://schemas.openxmlformats.org/officeDocument/2006/relationships/hyperlink" Target="http://www.grupocva.com/detalle_articulo/articulo.php?fProdId=9542487" TargetMode="External"/><Relationship Id="rId1968" Type="http://schemas.openxmlformats.org/officeDocument/2006/relationships/hyperlink" Target="http://www.grupocva.com/detalle_articulo/articulo.php?fProdId=9596441" TargetMode="External"/><Relationship Id="rId2507" Type="http://schemas.openxmlformats.org/officeDocument/2006/relationships/hyperlink" Target="http://www.grupocva.com/detalle_articulo/articulo.php?fProdId=45688" TargetMode="External"/><Relationship Id="rId2714" Type="http://schemas.openxmlformats.org/officeDocument/2006/relationships/hyperlink" Target="http://www.grupocva.com/detalle_articulo/articulo.php?fProdId=9476985" TargetMode="External"/><Relationship Id="rId2921" Type="http://schemas.openxmlformats.org/officeDocument/2006/relationships/hyperlink" Target="http://www.grupocva.com/detalle_articulo/articulo.php?fProdId=4341686" TargetMode="External"/><Relationship Id="rId4167" Type="http://schemas.openxmlformats.org/officeDocument/2006/relationships/hyperlink" Target="http://www.grupocva.com/detalle_articulo/articulo.php?fProdId=9553936" TargetMode="External"/><Relationship Id="rId4374" Type="http://schemas.openxmlformats.org/officeDocument/2006/relationships/hyperlink" Target="http://www.grupocva.com/detalle_articulo/articulo.php?fProdId=9512136" TargetMode="External"/><Relationship Id="rId4581" Type="http://schemas.openxmlformats.org/officeDocument/2006/relationships/hyperlink" Target="http://www.grupocva.com/detalle_articulo/articulo.php?fProdId=3198696" TargetMode="External"/><Relationship Id="rId5218" Type="http://schemas.openxmlformats.org/officeDocument/2006/relationships/hyperlink" Target="http://www.grupocva.com/detalle_articulo/articulo.php?fProdId=9606740" TargetMode="External"/><Relationship Id="rId5425" Type="http://schemas.openxmlformats.org/officeDocument/2006/relationships/hyperlink" Target="http://www.grupocva.com/detalle_articulo/articulo.php?fProdId=5690685" TargetMode="External"/><Relationship Id="rId5632" Type="http://schemas.openxmlformats.org/officeDocument/2006/relationships/hyperlink" Target="http://www.grupocva.com/detalle_articulo/articulo.php?fProdId=9447217" TargetMode="External"/><Relationship Id="rId1316" Type="http://schemas.openxmlformats.org/officeDocument/2006/relationships/hyperlink" Target="http://www.grupocva.com/detalle_articulo/articulo.php?fProdId=3283689" TargetMode="External"/><Relationship Id="rId1523" Type="http://schemas.openxmlformats.org/officeDocument/2006/relationships/hyperlink" Target="http://www.grupocva.com/detalle_articulo/articulo.php?fProdId=4536686" TargetMode="External"/><Relationship Id="rId1730" Type="http://schemas.openxmlformats.org/officeDocument/2006/relationships/hyperlink" Target="http://www.grupocva.com/detalle_articulo/articulo.php?fProdId=9457917" TargetMode="External"/><Relationship Id="rId3183" Type="http://schemas.openxmlformats.org/officeDocument/2006/relationships/hyperlink" Target="http://www.grupocva.com/detalle_articulo/articulo.php?fProdId=9427918" TargetMode="External"/><Relationship Id="rId3390" Type="http://schemas.openxmlformats.org/officeDocument/2006/relationships/hyperlink" Target="http://www.grupocva.com/detalle_articulo/articulo.php?fProdId=9477526" TargetMode="External"/><Relationship Id="rId4027" Type="http://schemas.openxmlformats.org/officeDocument/2006/relationships/hyperlink" Target="http://www.grupocva.com/detalle_articulo/articulo.php?fProdId=9567588" TargetMode="External"/><Relationship Id="rId4234" Type="http://schemas.openxmlformats.org/officeDocument/2006/relationships/hyperlink" Target="http://www.grupocva.com/detalle_articulo/articulo.php?fProdId=5219689" TargetMode="External"/><Relationship Id="rId4441" Type="http://schemas.openxmlformats.org/officeDocument/2006/relationships/hyperlink" Target="http://www.grupocva.com/detalle_articulo/articulo.php?fProdId=9570589" TargetMode="External"/><Relationship Id="rId4679" Type="http://schemas.openxmlformats.org/officeDocument/2006/relationships/hyperlink" Target="http://www.grupocva.com/detalle_articulo/articulo.php?fProdId=9547137" TargetMode="External"/><Relationship Id="rId4886" Type="http://schemas.openxmlformats.org/officeDocument/2006/relationships/hyperlink" Target="http://www.grupocva.com/detalle_articulo/articulo.php?fProdId=9423526" TargetMode="External"/><Relationship Id="rId22" Type="http://schemas.openxmlformats.org/officeDocument/2006/relationships/hyperlink" Target="http://www.grupocva.com/detalle_articulo/articulo.php?fProdId=1491686" TargetMode="External"/><Relationship Id="rId1828" Type="http://schemas.openxmlformats.org/officeDocument/2006/relationships/hyperlink" Target="http://www.grupocva.com/detalle_articulo/articulo.php?fProdId=9518837" TargetMode="External"/><Relationship Id="rId3043" Type="http://schemas.openxmlformats.org/officeDocument/2006/relationships/hyperlink" Target="http://www.grupocva.com/detalle_articulo/articulo.php?fProdId=19701" TargetMode="External"/><Relationship Id="rId3250" Type="http://schemas.openxmlformats.org/officeDocument/2006/relationships/hyperlink" Target="http://www.grupocva.com/detalle_articulo/articulo.php?fProdId=9495092" TargetMode="External"/><Relationship Id="rId3488" Type="http://schemas.openxmlformats.org/officeDocument/2006/relationships/hyperlink" Target="http://www.grupocva.com/detalle_articulo/articulo.php?fProdId=9560590" TargetMode="External"/><Relationship Id="rId3695" Type="http://schemas.openxmlformats.org/officeDocument/2006/relationships/hyperlink" Target="http://www.grupocva.com/detalle_articulo/articulo.php?fProdId=9580842" TargetMode="External"/><Relationship Id="rId4539" Type="http://schemas.openxmlformats.org/officeDocument/2006/relationships/hyperlink" Target="http://www.grupocva.com/detalle_articulo/articulo.php?fProdId=2346685" TargetMode="External"/><Relationship Id="rId4746" Type="http://schemas.openxmlformats.org/officeDocument/2006/relationships/hyperlink" Target="http://www.grupocva.com/detalle_articulo/articulo.php?fProdId=9484339" TargetMode="External"/><Relationship Id="rId4953" Type="http://schemas.openxmlformats.org/officeDocument/2006/relationships/hyperlink" Target="http://www.grupocva.com/detalle_articulo/articulo.php?fProdId=9468418" TargetMode="External"/><Relationship Id="rId171" Type="http://schemas.openxmlformats.org/officeDocument/2006/relationships/hyperlink" Target="http://www.grupocva.com/detalle_articulo/articulo.php?fProdId=5890685" TargetMode="External"/><Relationship Id="rId2297" Type="http://schemas.openxmlformats.org/officeDocument/2006/relationships/hyperlink" Target="http://www.grupocva.com/detalle_articulo/articulo.php?fProdId=9444869" TargetMode="External"/><Relationship Id="rId3348" Type="http://schemas.openxmlformats.org/officeDocument/2006/relationships/hyperlink" Target="http://www.grupocva.com/detalle_articulo/articulo.php?fProdId=9548537" TargetMode="External"/><Relationship Id="rId3555" Type="http://schemas.openxmlformats.org/officeDocument/2006/relationships/hyperlink" Target="http://www.grupocva.com/detalle_articulo/articulo.php?fProdId=9510793" TargetMode="External"/><Relationship Id="rId3762" Type="http://schemas.openxmlformats.org/officeDocument/2006/relationships/hyperlink" Target="http://www.grupocva.com/detalle_articulo/articulo.php?fProdId=9586638" TargetMode="External"/><Relationship Id="rId4301" Type="http://schemas.openxmlformats.org/officeDocument/2006/relationships/hyperlink" Target="http://www.grupocva.com/detalle_articulo/articulo.php?fProdId=9429217" TargetMode="External"/><Relationship Id="rId4606" Type="http://schemas.openxmlformats.org/officeDocument/2006/relationships/hyperlink" Target="http://www.grupocva.com/detalle_articulo/articulo.php?fProdId=5826690" TargetMode="External"/><Relationship Id="rId4813" Type="http://schemas.openxmlformats.org/officeDocument/2006/relationships/hyperlink" Target="http://www.grupocva.com/detalle_articulo/articulo.php?fProdId=9577488" TargetMode="External"/><Relationship Id="rId269" Type="http://schemas.openxmlformats.org/officeDocument/2006/relationships/hyperlink" Target="http://www.grupocva.com/detalle_articulo/articulo.php?fProdId=9473418" TargetMode="External"/><Relationship Id="rId476" Type="http://schemas.openxmlformats.org/officeDocument/2006/relationships/hyperlink" Target="http://www.grupocva.com/detalle_articulo/articulo.php?fProdId=9585839" TargetMode="External"/><Relationship Id="rId683" Type="http://schemas.openxmlformats.org/officeDocument/2006/relationships/hyperlink" Target="http://www.grupocva.com/detalle_articulo/articulo.php?fProdId=9606838" TargetMode="External"/><Relationship Id="rId890" Type="http://schemas.openxmlformats.org/officeDocument/2006/relationships/hyperlink" Target="http://www.grupocva.com/detalle_articulo/articulo.php?fProdId=9593188" TargetMode="External"/><Relationship Id="rId2157" Type="http://schemas.openxmlformats.org/officeDocument/2006/relationships/hyperlink" Target="http://www.grupocva.com/detalle_articulo/articulo.php?fProdId=24107" TargetMode="External"/><Relationship Id="rId2364" Type="http://schemas.openxmlformats.org/officeDocument/2006/relationships/hyperlink" Target="http://www.grupocva.com/detalle_articulo/articulo.php?fProdId=9496786" TargetMode="External"/><Relationship Id="rId2571" Type="http://schemas.openxmlformats.org/officeDocument/2006/relationships/hyperlink" Target="http://www.grupocva.com/detalle_articulo/articulo.php?fProdId=289685" TargetMode="External"/><Relationship Id="rId3110" Type="http://schemas.openxmlformats.org/officeDocument/2006/relationships/hyperlink" Target="http://www.grupocva.com/detalle_articulo/articulo.php?fProdId=3284685" TargetMode="External"/><Relationship Id="rId3208" Type="http://schemas.openxmlformats.org/officeDocument/2006/relationships/hyperlink" Target="http://www.grupocva.com/detalle_articulo/articulo.php?fProdId=9458069" TargetMode="External"/><Relationship Id="rId3415" Type="http://schemas.openxmlformats.org/officeDocument/2006/relationships/hyperlink" Target="http://www.grupocva.com/detalle_articulo/articulo.php?fProdId=3436694" TargetMode="External"/><Relationship Id="rId129" Type="http://schemas.openxmlformats.org/officeDocument/2006/relationships/hyperlink" Target="http://www.grupocva.com/detalle_articulo/articulo.php?fProdId=4336685" TargetMode="External"/><Relationship Id="rId336" Type="http://schemas.openxmlformats.org/officeDocument/2006/relationships/hyperlink" Target="http://www.grupocva.com/detalle_articulo/articulo.php?fProdId=9521436" TargetMode="External"/><Relationship Id="rId543" Type="http://schemas.openxmlformats.org/officeDocument/2006/relationships/hyperlink" Target="http://www.grupocva.com/detalle_articulo/articulo.php?fProdId=5562686" TargetMode="External"/><Relationship Id="rId988" Type="http://schemas.openxmlformats.org/officeDocument/2006/relationships/hyperlink" Target="http://www.grupocva.com/detalle_articulo/articulo.php?fProdId=1121687" TargetMode="External"/><Relationship Id="rId1173" Type="http://schemas.openxmlformats.org/officeDocument/2006/relationships/hyperlink" Target="http://www.grupocva.com/detalle_articulo/articulo.php?fProdId=9511892" TargetMode="External"/><Relationship Id="rId1380" Type="http://schemas.openxmlformats.org/officeDocument/2006/relationships/hyperlink" Target="http://www.grupocva.com/detalle_articulo/articulo.php?fProdId=1916693" TargetMode="External"/><Relationship Id="rId2017" Type="http://schemas.openxmlformats.org/officeDocument/2006/relationships/hyperlink" Target="http://www.grupocva.com/detalle_articulo/articulo.php?fProdId=6823" TargetMode="External"/><Relationship Id="rId2224" Type="http://schemas.openxmlformats.org/officeDocument/2006/relationships/hyperlink" Target="http://www.grupocva.com/detalle_articulo/articulo.php?fProdId=2717688" TargetMode="External"/><Relationship Id="rId2669" Type="http://schemas.openxmlformats.org/officeDocument/2006/relationships/hyperlink" Target="http://www.grupocva.com/detalle_articulo/articulo.php?fProdId=5707687" TargetMode="External"/><Relationship Id="rId2876" Type="http://schemas.openxmlformats.org/officeDocument/2006/relationships/hyperlink" Target="http://www.grupocva.com/detalle_articulo/articulo.php?fProdId=9505340" TargetMode="External"/><Relationship Id="rId3622" Type="http://schemas.openxmlformats.org/officeDocument/2006/relationships/hyperlink" Target="http://www.grupocva.com/detalle_articulo/articulo.php?fProdId=9484278" TargetMode="External"/><Relationship Id="rId3927" Type="http://schemas.openxmlformats.org/officeDocument/2006/relationships/hyperlink" Target="http://www.grupocva.com/detalle_articulo/articulo.php?fProdId=9511640" TargetMode="External"/><Relationship Id="rId5075" Type="http://schemas.openxmlformats.org/officeDocument/2006/relationships/hyperlink" Target="http://www.grupocva.com/detalle_articulo/articulo.php?fProdId=9547739" TargetMode="External"/><Relationship Id="rId5282" Type="http://schemas.openxmlformats.org/officeDocument/2006/relationships/hyperlink" Target="http://www.grupocva.com/detalle_articulo/articulo.php?fProdId=9580338" TargetMode="External"/><Relationship Id="rId5587" Type="http://schemas.openxmlformats.org/officeDocument/2006/relationships/hyperlink" Target="http://www.grupocva.com/detalle_articulo/articulo.php?fProdId=5876686" TargetMode="External"/><Relationship Id="rId403" Type="http://schemas.openxmlformats.org/officeDocument/2006/relationships/hyperlink" Target="http://www.grupocva.com/detalle_articulo/articulo.php?fProdId=9553536" TargetMode="External"/><Relationship Id="rId750" Type="http://schemas.openxmlformats.org/officeDocument/2006/relationships/hyperlink" Target="http://www.grupocva.com/detalle_articulo/articulo.php?fProdId=9547692" TargetMode="External"/><Relationship Id="rId848" Type="http://schemas.openxmlformats.org/officeDocument/2006/relationships/hyperlink" Target="http://www.grupocva.com/detalle_articulo/articulo.php?fProdId=9488648" TargetMode="External"/><Relationship Id="rId1033" Type="http://schemas.openxmlformats.org/officeDocument/2006/relationships/hyperlink" Target="http://www.grupocva.com/detalle_articulo/articulo.php?fProdId=1855696" TargetMode="External"/><Relationship Id="rId1478" Type="http://schemas.openxmlformats.org/officeDocument/2006/relationships/hyperlink" Target="http://www.grupocva.com/detalle_articulo/articulo.php?fProdId=3775686" TargetMode="External"/><Relationship Id="rId1685" Type="http://schemas.openxmlformats.org/officeDocument/2006/relationships/hyperlink" Target="http://www.grupocva.com/detalle_articulo/articulo.php?fProdId=9439469" TargetMode="External"/><Relationship Id="rId1892" Type="http://schemas.openxmlformats.org/officeDocument/2006/relationships/hyperlink" Target="http://www.grupocva.com/detalle_articulo/articulo.php?fProdId=9556291" TargetMode="External"/><Relationship Id="rId2431" Type="http://schemas.openxmlformats.org/officeDocument/2006/relationships/hyperlink" Target="http://www.grupocva.com/detalle_articulo/articulo.php?fProdId=9584339" TargetMode="External"/><Relationship Id="rId2529" Type="http://schemas.openxmlformats.org/officeDocument/2006/relationships/hyperlink" Target="http://www.grupocva.com/detalle_articulo/articulo.php?fProdId=7252" TargetMode="External"/><Relationship Id="rId2736" Type="http://schemas.openxmlformats.org/officeDocument/2006/relationships/hyperlink" Target="http://www.grupocva.com/detalle_articulo/articulo.php?fProdId=9512187" TargetMode="External"/><Relationship Id="rId4091" Type="http://schemas.openxmlformats.org/officeDocument/2006/relationships/hyperlink" Target="http://www.grupocva.com/detalle_articulo/articulo.php?fProdId=9605588" TargetMode="External"/><Relationship Id="rId4189" Type="http://schemas.openxmlformats.org/officeDocument/2006/relationships/hyperlink" Target="http://www.grupocva.com/detalle_articulo/articulo.php?fProdId=4011685" TargetMode="External"/><Relationship Id="rId5142" Type="http://schemas.openxmlformats.org/officeDocument/2006/relationships/hyperlink" Target="http://www.grupocva.com/detalle_articulo/articulo.php?fProdId=9572493" TargetMode="External"/><Relationship Id="rId610" Type="http://schemas.openxmlformats.org/officeDocument/2006/relationships/hyperlink" Target="http://www.grupocva.com/detalle_articulo/articulo.php?fProdId=9442117" TargetMode="External"/><Relationship Id="rId708" Type="http://schemas.openxmlformats.org/officeDocument/2006/relationships/hyperlink" Target="http://www.grupocva.com/detalle_articulo/articulo.php?fProdId=9606488" TargetMode="External"/><Relationship Id="rId915" Type="http://schemas.openxmlformats.org/officeDocument/2006/relationships/hyperlink" Target="http://www.grupocva.com/detalle_articulo/articulo.php?fProdId=9568840" TargetMode="External"/><Relationship Id="rId1240" Type="http://schemas.openxmlformats.org/officeDocument/2006/relationships/hyperlink" Target="http://www.grupocva.com/detalle_articulo/articulo.php?fProdId=9556244" TargetMode="External"/><Relationship Id="rId1338" Type="http://schemas.openxmlformats.org/officeDocument/2006/relationships/hyperlink" Target="http://www.grupocva.com/detalle_articulo/articulo.php?fProdId=1116696" TargetMode="External"/><Relationship Id="rId1545" Type="http://schemas.openxmlformats.org/officeDocument/2006/relationships/hyperlink" Target="http://www.grupocva.com/detalle_articulo/articulo.php?fProdId=4740688" TargetMode="External"/><Relationship Id="rId2943" Type="http://schemas.openxmlformats.org/officeDocument/2006/relationships/hyperlink" Target="http://www.grupocva.com/detalle_articulo/articulo.php?fProdId=5944685" TargetMode="External"/><Relationship Id="rId4049" Type="http://schemas.openxmlformats.org/officeDocument/2006/relationships/hyperlink" Target="http://www.grupocva.com/detalle_articulo/articulo.php?fProdId=9586241" TargetMode="External"/><Relationship Id="rId4396" Type="http://schemas.openxmlformats.org/officeDocument/2006/relationships/hyperlink" Target="http://www.grupocva.com/detalle_articulo/articulo.php?fProdId=9534186" TargetMode="External"/><Relationship Id="rId5002" Type="http://schemas.openxmlformats.org/officeDocument/2006/relationships/hyperlink" Target="http://www.grupocva.com/detalle_articulo/articulo.php?fProdId=9485034" TargetMode="External"/><Relationship Id="rId5447" Type="http://schemas.openxmlformats.org/officeDocument/2006/relationships/hyperlink" Target="http://www.grupocva.com/detalle_articulo/articulo.php?fProdId=22194" TargetMode="External"/><Relationship Id="rId5654" Type="http://schemas.openxmlformats.org/officeDocument/2006/relationships/hyperlink" Target="http://www.grupocva.com/detalle_articulo/articulo.php?fProdId=9489936" TargetMode="External"/><Relationship Id="rId1100" Type="http://schemas.openxmlformats.org/officeDocument/2006/relationships/hyperlink" Target="http://www.grupocva.com/detalle_articulo/articulo.php?fProdId=9430172" TargetMode="External"/><Relationship Id="rId1405" Type="http://schemas.openxmlformats.org/officeDocument/2006/relationships/hyperlink" Target="http://www.grupocva.com/detalle_articulo/articulo.php?fProdId=2216686" TargetMode="External"/><Relationship Id="rId1752" Type="http://schemas.openxmlformats.org/officeDocument/2006/relationships/hyperlink" Target="http://www.grupocva.com/detalle_articulo/articulo.php?fProdId=9475168" TargetMode="External"/><Relationship Id="rId2803" Type="http://schemas.openxmlformats.org/officeDocument/2006/relationships/hyperlink" Target="http://www.grupocva.com/detalle_articulo/articulo.php?fProdId=1838685" TargetMode="External"/><Relationship Id="rId4256" Type="http://schemas.openxmlformats.org/officeDocument/2006/relationships/hyperlink" Target="http://www.grupocva.com/detalle_articulo/articulo.php?fProdId=5734685" TargetMode="External"/><Relationship Id="rId4463" Type="http://schemas.openxmlformats.org/officeDocument/2006/relationships/hyperlink" Target="http://www.grupocva.com/detalle_articulo/articulo.php?fProdId=9581838" TargetMode="External"/><Relationship Id="rId4670" Type="http://schemas.openxmlformats.org/officeDocument/2006/relationships/hyperlink" Target="http://www.grupocva.com/detalle_articulo/articulo.php?fProdId=9546586" TargetMode="External"/><Relationship Id="rId5307" Type="http://schemas.openxmlformats.org/officeDocument/2006/relationships/hyperlink" Target="http://www.grupocva.com/detalle_articulo/articulo.php?fProdId=9486486" TargetMode="External"/><Relationship Id="rId5514" Type="http://schemas.openxmlformats.org/officeDocument/2006/relationships/hyperlink" Target="http://www.grupocva.com/detalle_articulo/articulo.php?fProdId=9477970" TargetMode="External"/><Relationship Id="rId44" Type="http://schemas.openxmlformats.org/officeDocument/2006/relationships/hyperlink" Target="http://www.grupocva.com/detalle_articulo/articulo.php?fProdId=1913686" TargetMode="External"/><Relationship Id="rId1612" Type="http://schemas.openxmlformats.org/officeDocument/2006/relationships/hyperlink" Target="http://www.grupocva.com/detalle_articulo/articulo.php?fProdId=5692688" TargetMode="External"/><Relationship Id="rId1917" Type="http://schemas.openxmlformats.org/officeDocument/2006/relationships/hyperlink" Target="http://www.grupocva.com/detalle_articulo/articulo.php?fProdId=6770" TargetMode="External"/><Relationship Id="rId3065" Type="http://schemas.openxmlformats.org/officeDocument/2006/relationships/hyperlink" Target="http://www.grupocva.com/detalle_articulo/articulo.php?fProdId=5296690" TargetMode="External"/><Relationship Id="rId3272" Type="http://schemas.openxmlformats.org/officeDocument/2006/relationships/hyperlink" Target="http://www.grupocva.com/detalle_articulo/articulo.php?fProdId=9576090" TargetMode="External"/><Relationship Id="rId4116" Type="http://schemas.openxmlformats.org/officeDocument/2006/relationships/hyperlink" Target="http://www.grupocva.com/detalle_articulo/articulo.php?fProdId=9504638" TargetMode="External"/><Relationship Id="rId4323" Type="http://schemas.openxmlformats.org/officeDocument/2006/relationships/hyperlink" Target="http://www.grupocva.com/detalle_articulo/articulo.php?fProdId=9452221" TargetMode="External"/><Relationship Id="rId4530" Type="http://schemas.openxmlformats.org/officeDocument/2006/relationships/hyperlink" Target="http://www.grupocva.com/detalle_articulo/articulo.php?fProdId=1472685" TargetMode="External"/><Relationship Id="rId4768" Type="http://schemas.openxmlformats.org/officeDocument/2006/relationships/hyperlink" Target="http://www.grupocva.com/detalle_articulo/articulo.php?fProdId=9546486" TargetMode="External"/><Relationship Id="rId4975" Type="http://schemas.openxmlformats.org/officeDocument/2006/relationships/hyperlink" Target="http://www.grupocva.com/detalle_articulo/articulo.php?fProdId=9477839" TargetMode="External"/><Relationship Id="rId193" Type="http://schemas.openxmlformats.org/officeDocument/2006/relationships/hyperlink" Target="http://www.grupocva.com/detalle_articulo/articulo.php?fProdId=9422274" TargetMode="External"/><Relationship Id="rId498" Type="http://schemas.openxmlformats.org/officeDocument/2006/relationships/hyperlink" Target="http://www.grupocva.com/detalle_articulo/articulo.php?fProdId=9601292" TargetMode="External"/><Relationship Id="rId2081" Type="http://schemas.openxmlformats.org/officeDocument/2006/relationships/hyperlink" Target="http://www.grupocva.com/detalle_articulo/articulo.php?fProdId=1979" TargetMode="External"/><Relationship Id="rId2179" Type="http://schemas.openxmlformats.org/officeDocument/2006/relationships/hyperlink" Target="http://www.grupocva.com/detalle_articulo/articulo.php?fProdId=103687" TargetMode="External"/><Relationship Id="rId3132" Type="http://schemas.openxmlformats.org/officeDocument/2006/relationships/hyperlink" Target="http://www.grupocva.com/detalle_articulo/articulo.php?fProdId=4284685" TargetMode="External"/><Relationship Id="rId3577" Type="http://schemas.openxmlformats.org/officeDocument/2006/relationships/hyperlink" Target="http://www.grupocva.com/detalle_articulo/articulo.php?fProdId=9545136" TargetMode="External"/><Relationship Id="rId3784" Type="http://schemas.openxmlformats.org/officeDocument/2006/relationships/hyperlink" Target="http://www.grupocva.com/detalle_articulo/articulo.php?fProdId=9525488" TargetMode="External"/><Relationship Id="rId3991" Type="http://schemas.openxmlformats.org/officeDocument/2006/relationships/hyperlink" Target="http://www.grupocva.com/detalle_articulo/articulo.php?fProdId=9499488" TargetMode="External"/><Relationship Id="rId4628" Type="http://schemas.openxmlformats.org/officeDocument/2006/relationships/hyperlink" Target="http://www.grupocva.com/detalle_articulo/articulo.php?fProdId=9576841" TargetMode="External"/><Relationship Id="rId4835" Type="http://schemas.openxmlformats.org/officeDocument/2006/relationships/hyperlink" Target="http://www.grupocva.com/detalle_articulo/articulo.php?fProdId=5788700" TargetMode="External"/><Relationship Id="rId260" Type="http://schemas.openxmlformats.org/officeDocument/2006/relationships/hyperlink" Target="http://www.grupocva.com/detalle_articulo/articulo.php?fProdId=9462569" TargetMode="External"/><Relationship Id="rId2386" Type="http://schemas.openxmlformats.org/officeDocument/2006/relationships/hyperlink" Target="http://www.grupocva.com/detalle_articulo/articulo.php?fProdId=9530838" TargetMode="External"/><Relationship Id="rId2593" Type="http://schemas.openxmlformats.org/officeDocument/2006/relationships/hyperlink" Target="http://www.grupocva.com/detalle_articulo/articulo.php?fProdId=1723689" TargetMode="External"/><Relationship Id="rId3437" Type="http://schemas.openxmlformats.org/officeDocument/2006/relationships/hyperlink" Target="http://www.grupocva.com/detalle_articulo/articulo.php?fProdId=5974698" TargetMode="External"/><Relationship Id="rId3644" Type="http://schemas.openxmlformats.org/officeDocument/2006/relationships/hyperlink" Target="http://www.grupocva.com/detalle_articulo/articulo.php?fProdId=9524087" TargetMode="External"/><Relationship Id="rId3851" Type="http://schemas.openxmlformats.org/officeDocument/2006/relationships/hyperlink" Target="http://www.grupocva.com/detalle_articulo/articulo.php?fProdId=9589741" TargetMode="External"/><Relationship Id="rId4902" Type="http://schemas.openxmlformats.org/officeDocument/2006/relationships/hyperlink" Target="http://www.grupocva.com/detalle_articulo/articulo.php?fProdId=9425518" TargetMode="External"/><Relationship Id="rId5097" Type="http://schemas.openxmlformats.org/officeDocument/2006/relationships/hyperlink" Target="http://www.grupocva.com/detalle_articulo/articulo.php?fProdId=9557137" TargetMode="External"/><Relationship Id="rId120" Type="http://schemas.openxmlformats.org/officeDocument/2006/relationships/hyperlink" Target="http://www.grupocva.com/detalle_articulo/articulo.php?fProdId=3823688" TargetMode="External"/><Relationship Id="rId358" Type="http://schemas.openxmlformats.org/officeDocument/2006/relationships/hyperlink" Target="http://www.grupocva.com/detalle_articulo/articulo.php?fProdId=9531936" TargetMode="External"/><Relationship Id="rId565" Type="http://schemas.openxmlformats.org/officeDocument/2006/relationships/hyperlink" Target="http://www.grupocva.com/detalle_articulo/articulo.php?fProdId=9484933" TargetMode="External"/><Relationship Id="rId772" Type="http://schemas.openxmlformats.org/officeDocument/2006/relationships/hyperlink" Target="http://www.grupocva.com/detalle_articulo/articulo.php?fProdId=9582840" TargetMode="External"/><Relationship Id="rId1195" Type="http://schemas.openxmlformats.org/officeDocument/2006/relationships/hyperlink" Target="http://www.grupocva.com/detalle_articulo/articulo.php?fProdId=9525245" TargetMode="External"/><Relationship Id="rId2039" Type="http://schemas.openxmlformats.org/officeDocument/2006/relationships/hyperlink" Target="http://www.grupocva.com/detalle_articulo/articulo.php?fProdId=1457" TargetMode="External"/><Relationship Id="rId2246" Type="http://schemas.openxmlformats.org/officeDocument/2006/relationships/hyperlink" Target="http://www.grupocva.com/detalle_articulo/articulo.php?fProdId=5520685" TargetMode="External"/><Relationship Id="rId2453" Type="http://schemas.openxmlformats.org/officeDocument/2006/relationships/hyperlink" Target="http://www.grupocva.com/detalle_articulo/articulo.php?fProdId=9599688" TargetMode="External"/><Relationship Id="rId2660" Type="http://schemas.openxmlformats.org/officeDocument/2006/relationships/hyperlink" Target="http://www.grupocva.com/detalle_articulo/articulo.php?fProdId=5384686" TargetMode="External"/><Relationship Id="rId2898" Type="http://schemas.openxmlformats.org/officeDocument/2006/relationships/hyperlink" Target="http://www.grupocva.com/detalle_articulo/articulo.php?fProdId=6012685" TargetMode="External"/><Relationship Id="rId3504" Type="http://schemas.openxmlformats.org/officeDocument/2006/relationships/hyperlink" Target="http://www.grupocva.com/detalle_articulo/articulo.php?fProdId=5810692" TargetMode="External"/><Relationship Id="rId3711" Type="http://schemas.openxmlformats.org/officeDocument/2006/relationships/hyperlink" Target="http://www.grupocva.com/detalle_articulo/articulo.php?fProdId=9588989" TargetMode="External"/><Relationship Id="rId3949" Type="http://schemas.openxmlformats.org/officeDocument/2006/relationships/hyperlink" Target="http://www.grupocva.com/detalle_articulo/articulo.php?fProdId=9586038" TargetMode="External"/><Relationship Id="rId5164" Type="http://schemas.openxmlformats.org/officeDocument/2006/relationships/hyperlink" Target="http://www.grupocva.com/detalle_articulo/articulo.php?fProdId=9583438" TargetMode="External"/><Relationship Id="rId218" Type="http://schemas.openxmlformats.org/officeDocument/2006/relationships/hyperlink" Target="http://www.grupocva.com/detalle_articulo/articulo.php?fProdId=9438317" TargetMode="External"/><Relationship Id="rId425" Type="http://schemas.openxmlformats.org/officeDocument/2006/relationships/hyperlink" Target="http://www.grupocva.com/detalle_articulo/articulo.php?fProdId=9567188" TargetMode="External"/><Relationship Id="rId632" Type="http://schemas.openxmlformats.org/officeDocument/2006/relationships/hyperlink" Target="http://www.grupocva.com/detalle_articulo/articulo.php?fProdId=9540390" TargetMode="External"/><Relationship Id="rId1055" Type="http://schemas.openxmlformats.org/officeDocument/2006/relationships/hyperlink" Target="http://www.grupocva.com/detalle_articulo/articulo.php?fProdId=286" TargetMode="External"/><Relationship Id="rId1262" Type="http://schemas.openxmlformats.org/officeDocument/2006/relationships/hyperlink" Target="http://www.grupocva.com/detalle_articulo/articulo.php?fProdId=9430322" TargetMode="External"/><Relationship Id="rId2106" Type="http://schemas.openxmlformats.org/officeDocument/2006/relationships/hyperlink" Target="http://www.grupocva.com/detalle_articulo/articulo.php?fProdId=15688" TargetMode="External"/><Relationship Id="rId2313" Type="http://schemas.openxmlformats.org/officeDocument/2006/relationships/hyperlink" Target="http://www.grupocva.com/detalle_articulo/articulo.php?fProdId=9477621" TargetMode="External"/><Relationship Id="rId2520" Type="http://schemas.openxmlformats.org/officeDocument/2006/relationships/hyperlink" Target="http://www.grupocva.com/detalle_articulo/articulo.php?fProdId=1162" TargetMode="External"/><Relationship Id="rId2758" Type="http://schemas.openxmlformats.org/officeDocument/2006/relationships/hyperlink" Target="http://www.grupocva.com/detalle_articulo/articulo.php?fProdId=9575288" TargetMode="External"/><Relationship Id="rId2965" Type="http://schemas.openxmlformats.org/officeDocument/2006/relationships/hyperlink" Target="http://www.grupocva.com/detalle_articulo/articulo.php?fProdId=9484369" TargetMode="External"/><Relationship Id="rId3809" Type="http://schemas.openxmlformats.org/officeDocument/2006/relationships/hyperlink" Target="http://www.grupocva.com/detalle_articulo/articulo.php?fProdId=9589744" TargetMode="External"/><Relationship Id="rId5024" Type="http://schemas.openxmlformats.org/officeDocument/2006/relationships/hyperlink" Target="http://www.grupocva.com/detalle_articulo/articulo.php?fProdId=9502089" TargetMode="External"/><Relationship Id="rId5371" Type="http://schemas.openxmlformats.org/officeDocument/2006/relationships/hyperlink" Target="http://www.grupocva.com/detalle_articulo/articulo.php?fProdId=9457172" TargetMode="External"/><Relationship Id="rId5469" Type="http://schemas.openxmlformats.org/officeDocument/2006/relationships/hyperlink" Target="http://www.grupocva.com/detalle_articulo/articulo.php?fProdId=9440568" TargetMode="External"/><Relationship Id="rId5676" Type="http://schemas.openxmlformats.org/officeDocument/2006/relationships/hyperlink" Target="http://www.grupocva.com/detalle_articulo/articulo.php?fProdId=9548786" TargetMode="External"/><Relationship Id="rId937" Type="http://schemas.openxmlformats.org/officeDocument/2006/relationships/hyperlink" Target="http://www.grupocva.com/detalle_articulo/articulo.php?fProdId=3532685" TargetMode="External"/><Relationship Id="rId1122" Type="http://schemas.openxmlformats.org/officeDocument/2006/relationships/hyperlink" Target="http://www.grupocva.com/detalle_articulo/articulo.php?fProdId=9433621" TargetMode="External"/><Relationship Id="rId1567" Type="http://schemas.openxmlformats.org/officeDocument/2006/relationships/hyperlink" Target="http://www.grupocva.com/detalle_articulo/articulo.php?fProdId=5005686" TargetMode="External"/><Relationship Id="rId1774" Type="http://schemas.openxmlformats.org/officeDocument/2006/relationships/hyperlink" Target="http://www.grupocva.com/detalle_articulo/articulo.php?fProdId=9488652" TargetMode="External"/><Relationship Id="rId1981" Type="http://schemas.openxmlformats.org/officeDocument/2006/relationships/hyperlink" Target="http://www.grupocva.com/detalle_articulo/articulo.php?fProdId=9597189" TargetMode="External"/><Relationship Id="rId2618" Type="http://schemas.openxmlformats.org/officeDocument/2006/relationships/hyperlink" Target="http://www.grupocva.com/detalle_articulo/articulo.php?fProdId=3703" TargetMode="External"/><Relationship Id="rId2825" Type="http://schemas.openxmlformats.org/officeDocument/2006/relationships/hyperlink" Target="http://www.grupocva.com/detalle_articulo/articulo.php?fProdId=9480520" TargetMode="External"/><Relationship Id="rId4180" Type="http://schemas.openxmlformats.org/officeDocument/2006/relationships/hyperlink" Target="http://www.grupocva.com/detalle_articulo/articulo.php?fProdId=3873685" TargetMode="External"/><Relationship Id="rId4278" Type="http://schemas.openxmlformats.org/officeDocument/2006/relationships/hyperlink" Target="http://www.grupocva.com/detalle_articulo/articulo.php?fProdId=5843699" TargetMode="External"/><Relationship Id="rId4485" Type="http://schemas.openxmlformats.org/officeDocument/2006/relationships/hyperlink" Target="http://www.grupocva.com/detalle_articulo/articulo.php?fProdId=9592490" TargetMode="External"/><Relationship Id="rId5231" Type="http://schemas.openxmlformats.org/officeDocument/2006/relationships/hyperlink" Target="http://www.grupocva.com/detalle_articulo/articulo.php?fProdId=3100688" TargetMode="External"/><Relationship Id="rId5329" Type="http://schemas.openxmlformats.org/officeDocument/2006/relationships/hyperlink" Target="http://www.grupocva.com/detalle_articulo/articulo.php?fProdId=9594188" TargetMode="External"/><Relationship Id="rId5536" Type="http://schemas.openxmlformats.org/officeDocument/2006/relationships/hyperlink" Target="http://www.grupocva.com/detalle_articulo/articulo.php?fProdId=9496386" TargetMode="External"/><Relationship Id="rId66" Type="http://schemas.openxmlformats.org/officeDocument/2006/relationships/hyperlink" Target="http://www.grupocva.com/detalle_articulo/articulo.php?fProdId=2417686" TargetMode="External"/><Relationship Id="rId1427" Type="http://schemas.openxmlformats.org/officeDocument/2006/relationships/hyperlink" Target="http://www.grupocva.com/detalle_articulo/articulo.php?fProdId=2778686" TargetMode="External"/><Relationship Id="rId1634" Type="http://schemas.openxmlformats.org/officeDocument/2006/relationships/hyperlink" Target="http://www.grupocva.com/detalle_articulo/articulo.php?fProdId=6088691" TargetMode="External"/><Relationship Id="rId1841" Type="http://schemas.openxmlformats.org/officeDocument/2006/relationships/hyperlink" Target="http://www.grupocva.com/detalle_articulo/articulo.php?fProdId=9526787" TargetMode="External"/><Relationship Id="rId3087" Type="http://schemas.openxmlformats.org/officeDocument/2006/relationships/hyperlink" Target="http://www.grupocva.com/detalle_articulo/articulo.php?fProdId=9513838" TargetMode="External"/><Relationship Id="rId3294" Type="http://schemas.openxmlformats.org/officeDocument/2006/relationships/hyperlink" Target="http://www.grupocva.com/detalle_articulo/articulo.php?fProdId=9606641" TargetMode="External"/><Relationship Id="rId4040" Type="http://schemas.openxmlformats.org/officeDocument/2006/relationships/hyperlink" Target="http://www.grupocva.com/detalle_articulo/articulo.php?fProdId=9580791" TargetMode="External"/><Relationship Id="rId4138" Type="http://schemas.openxmlformats.org/officeDocument/2006/relationships/hyperlink" Target="http://www.grupocva.com/detalle_articulo/articulo.php?fProdId=9595839" TargetMode="External"/><Relationship Id="rId4345" Type="http://schemas.openxmlformats.org/officeDocument/2006/relationships/hyperlink" Target="http://www.grupocva.com/detalle_articulo/articulo.php?fProdId=9484377" TargetMode="External"/><Relationship Id="rId4692" Type="http://schemas.openxmlformats.org/officeDocument/2006/relationships/hyperlink" Target="http://www.grupocva.com/detalle_articulo/articulo.php?fProdId=9598890" TargetMode="External"/><Relationship Id="rId4997" Type="http://schemas.openxmlformats.org/officeDocument/2006/relationships/hyperlink" Target="http://www.grupocva.com/detalle_articulo/articulo.php?fProdId=9484532" TargetMode="External"/><Relationship Id="rId1939" Type="http://schemas.openxmlformats.org/officeDocument/2006/relationships/hyperlink" Target="http://www.grupocva.com/detalle_articulo/articulo.php?fProdId=9584490" TargetMode="External"/><Relationship Id="rId3599" Type="http://schemas.openxmlformats.org/officeDocument/2006/relationships/hyperlink" Target="http://www.grupocva.com/detalle_articulo/articulo.php?fProdId=2010685" TargetMode="External"/><Relationship Id="rId4552" Type="http://schemas.openxmlformats.org/officeDocument/2006/relationships/hyperlink" Target="http://www.grupocva.com/detalle_articulo/articulo.php?fProdId=2353686" TargetMode="External"/><Relationship Id="rId4857" Type="http://schemas.openxmlformats.org/officeDocument/2006/relationships/hyperlink" Target="http://www.grupocva.com/detalle_articulo/articulo.php?fProdId=6077685" TargetMode="External"/><Relationship Id="rId5603" Type="http://schemas.openxmlformats.org/officeDocument/2006/relationships/hyperlink" Target="http://www.grupocva.com/detalle_articulo/articulo.php?fProdId=9477574" TargetMode="External"/><Relationship Id="rId1701" Type="http://schemas.openxmlformats.org/officeDocument/2006/relationships/hyperlink" Target="http://www.grupocva.com/detalle_articulo/articulo.php?fProdId=9448025" TargetMode="External"/><Relationship Id="rId3154" Type="http://schemas.openxmlformats.org/officeDocument/2006/relationships/hyperlink" Target="http://www.grupocva.com/detalle_articulo/articulo.php?fProdId=5671688" TargetMode="External"/><Relationship Id="rId3361" Type="http://schemas.openxmlformats.org/officeDocument/2006/relationships/hyperlink" Target="http://www.grupocva.com/detalle_articulo/articulo.php?fProdId=9564788" TargetMode="External"/><Relationship Id="rId3459" Type="http://schemas.openxmlformats.org/officeDocument/2006/relationships/hyperlink" Target="http://www.grupocva.com/detalle_articulo/articulo.php?fProdId=9488837" TargetMode="External"/><Relationship Id="rId3666" Type="http://schemas.openxmlformats.org/officeDocument/2006/relationships/hyperlink" Target="http://www.grupocva.com/detalle_articulo/articulo.php?fProdId=9558437" TargetMode="External"/><Relationship Id="rId4205" Type="http://schemas.openxmlformats.org/officeDocument/2006/relationships/hyperlink" Target="http://www.grupocva.com/detalle_articulo/articulo.php?fProdId=4479687" TargetMode="External"/><Relationship Id="rId4412" Type="http://schemas.openxmlformats.org/officeDocument/2006/relationships/hyperlink" Target="http://www.grupocva.com/detalle_articulo/articulo.php?fProdId=9547238" TargetMode="External"/><Relationship Id="rId282" Type="http://schemas.openxmlformats.org/officeDocument/2006/relationships/hyperlink" Target="http://www.grupocva.com/detalle_articulo/articulo.php?fProdId=9476620" TargetMode="External"/><Relationship Id="rId587" Type="http://schemas.openxmlformats.org/officeDocument/2006/relationships/hyperlink" Target="http://www.grupocva.com/detalle_articulo/articulo.php?fProdId=9531837" TargetMode="External"/><Relationship Id="rId2170" Type="http://schemas.openxmlformats.org/officeDocument/2006/relationships/hyperlink" Target="http://www.grupocva.com/detalle_articulo/articulo.php?fProdId=94684" TargetMode="External"/><Relationship Id="rId2268" Type="http://schemas.openxmlformats.org/officeDocument/2006/relationships/hyperlink" Target="http://www.grupocva.com/detalle_articulo/articulo.php?fProdId=5872688" TargetMode="External"/><Relationship Id="rId3014" Type="http://schemas.openxmlformats.org/officeDocument/2006/relationships/hyperlink" Target="http://www.grupocva.com/detalle_articulo/articulo.php?fProdId=9557586" TargetMode="External"/><Relationship Id="rId3221" Type="http://schemas.openxmlformats.org/officeDocument/2006/relationships/hyperlink" Target="http://www.grupocva.com/detalle_articulo/articulo.php?fProdId=9482570" TargetMode="External"/><Relationship Id="rId3319" Type="http://schemas.openxmlformats.org/officeDocument/2006/relationships/hyperlink" Target="http://www.grupocva.com/detalle_articulo/articulo.php?fProdId=9477572" TargetMode="External"/><Relationship Id="rId3873" Type="http://schemas.openxmlformats.org/officeDocument/2006/relationships/hyperlink" Target="http://www.grupocva.com/detalle_articulo/articulo.php?fProdId=9486390" TargetMode="External"/><Relationship Id="rId4717" Type="http://schemas.openxmlformats.org/officeDocument/2006/relationships/hyperlink" Target="http://www.grupocva.com/detalle_articulo/articulo.php?fProdId=2712685" TargetMode="External"/><Relationship Id="rId4924" Type="http://schemas.openxmlformats.org/officeDocument/2006/relationships/hyperlink" Target="http://www.grupocva.com/detalle_articulo/articulo.php?fProdId=9436269" TargetMode="External"/><Relationship Id="rId8" Type="http://schemas.openxmlformats.org/officeDocument/2006/relationships/hyperlink" Target="http://www.grupocva.com/detalle_articulo/articulo.php?fProdId=308685" TargetMode="External"/><Relationship Id="rId142" Type="http://schemas.openxmlformats.org/officeDocument/2006/relationships/hyperlink" Target="http://www.grupocva.com/detalle_articulo/articulo.php?fProdId=5167687" TargetMode="External"/><Relationship Id="rId447" Type="http://schemas.openxmlformats.org/officeDocument/2006/relationships/hyperlink" Target="http://www.grupocva.com/detalle_articulo/articulo.php?fProdId=9574889" TargetMode="External"/><Relationship Id="rId794" Type="http://schemas.openxmlformats.org/officeDocument/2006/relationships/hyperlink" Target="http://www.grupocva.com/detalle_articulo/articulo.php?fProdId=1490688" TargetMode="External"/><Relationship Id="rId1077" Type="http://schemas.openxmlformats.org/officeDocument/2006/relationships/hyperlink" Target="http://www.grupocva.com/detalle_articulo/articulo.php?fProdId=4528685" TargetMode="External"/><Relationship Id="rId2030" Type="http://schemas.openxmlformats.org/officeDocument/2006/relationships/hyperlink" Target="http://www.grupocva.com/detalle_articulo/articulo.php?fProdId=6849" TargetMode="External"/><Relationship Id="rId2128" Type="http://schemas.openxmlformats.org/officeDocument/2006/relationships/hyperlink" Target="http://www.grupocva.com/detalle_articulo/articulo.php?fProdId=20541" TargetMode="External"/><Relationship Id="rId2475" Type="http://schemas.openxmlformats.org/officeDocument/2006/relationships/hyperlink" Target="http://www.grupocva.com/detalle_articulo/articulo.php?fProdId=9538588" TargetMode="External"/><Relationship Id="rId2682" Type="http://schemas.openxmlformats.org/officeDocument/2006/relationships/hyperlink" Target="http://www.grupocva.com/detalle_articulo/articulo.php?fProdId=6071687" TargetMode="External"/><Relationship Id="rId2987" Type="http://schemas.openxmlformats.org/officeDocument/2006/relationships/hyperlink" Target="http://www.grupocva.com/detalle_articulo/articulo.php?fProdId=9510245" TargetMode="External"/><Relationship Id="rId3526" Type="http://schemas.openxmlformats.org/officeDocument/2006/relationships/hyperlink" Target="http://www.grupocva.com/detalle_articulo/articulo.php?fProdId=9469417" TargetMode="External"/><Relationship Id="rId3733" Type="http://schemas.openxmlformats.org/officeDocument/2006/relationships/hyperlink" Target="http://www.grupocva.com/detalle_articulo/articulo.php?fProdId=9603188" TargetMode="External"/><Relationship Id="rId3940" Type="http://schemas.openxmlformats.org/officeDocument/2006/relationships/hyperlink" Target="http://www.grupocva.com/detalle_articulo/articulo.php?fProdId=9570440" TargetMode="External"/><Relationship Id="rId5186" Type="http://schemas.openxmlformats.org/officeDocument/2006/relationships/hyperlink" Target="http://www.grupocva.com/detalle_articulo/articulo.php?fProdId=9596238" TargetMode="External"/><Relationship Id="rId5393" Type="http://schemas.openxmlformats.org/officeDocument/2006/relationships/hyperlink" Target="http://www.grupocva.com/detalle_articulo/articulo.php?fProdId=9525287" TargetMode="External"/><Relationship Id="rId654" Type="http://schemas.openxmlformats.org/officeDocument/2006/relationships/hyperlink" Target="http://www.grupocva.com/detalle_articulo/articulo.php?fProdId=9572439" TargetMode="External"/><Relationship Id="rId861" Type="http://schemas.openxmlformats.org/officeDocument/2006/relationships/hyperlink" Target="http://www.grupocva.com/detalle_articulo/articulo.php?fProdId=9509388" TargetMode="External"/><Relationship Id="rId959" Type="http://schemas.openxmlformats.org/officeDocument/2006/relationships/hyperlink" Target="http://www.grupocva.com/detalle_articulo/articulo.php?fProdId=9442078" TargetMode="External"/><Relationship Id="rId1284" Type="http://schemas.openxmlformats.org/officeDocument/2006/relationships/hyperlink" Target="http://www.grupocva.com/detalle_articulo/articulo.php?fProdId=9510940" TargetMode="External"/><Relationship Id="rId1491" Type="http://schemas.openxmlformats.org/officeDocument/2006/relationships/hyperlink" Target="http://www.grupocva.com/detalle_articulo/articulo.php?fProdId=3900692" TargetMode="External"/><Relationship Id="rId1589" Type="http://schemas.openxmlformats.org/officeDocument/2006/relationships/hyperlink" Target="http://www.grupocva.com/detalle_articulo/articulo.php?fProdId=5374694" TargetMode="External"/><Relationship Id="rId2335" Type="http://schemas.openxmlformats.org/officeDocument/2006/relationships/hyperlink" Target="http://www.grupocva.com/detalle_articulo/articulo.php?fProdId=9478668" TargetMode="External"/><Relationship Id="rId2542" Type="http://schemas.openxmlformats.org/officeDocument/2006/relationships/hyperlink" Target="http://www.grupocva.com/detalle_articulo/articulo.php?fProdId=1188" TargetMode="External"/><Relationship Id="rId3800" Type="http://schemas.openxmlformats.org/officeDocument/2006/relationships/hyperlink" Target="http://www.grupocva.com/detalle_articulo/articulo.php?fProdId=9538092" TargetMode="External"/><Relationship Id="rId5046" Type="http://schemas.openxmlformats.org/officeDocument/2006/relationships/hyperlink" Target="http://www.grupocva.com/detalle_articulo/articulo.php?fProdId=9510287" TargetMode="External"/><Relationship Id="rId5253" Type="http://schemas.openxmlformats.org/officeDocument/2006/relationships/hyperlink" Target="http://www.grupocva.com/detalle_articulo/articulo.php?fProdId=9597338" TargetMode="External"/><Relationship Id="rId5460" Type="http://schemas.openxmlformats.org/officeDocument/2006/relationships/hyperlink" Target="http://www.grupocva.com/detalle_articulo/articulo.php?fProdId=3498688" TargetMode="External"/><Relationship Id="rId5698" Type="http://schemas.openxmlformats.org/officeDocument/2006/relationships/hyperlink" Target="http://www.grupocva.com/detalle_articulo/articulo.php?fProdId=9573692" TargetMode="External"/><Relationship Id="rId307" Type="http://schemas.openxmlformats.org/officeDocument/2006/relationships/hyperlink" Target="http://www.grupocva.com/detalle_articulo/articulo.php?fProdId=9489340" TargetMode="External"/><Relationship Id="rId514" Type="http://schemas.openxmlformats.org/officeDocument/2006/relationships/hyperlink" Target="http://www.grupocva.com/detalle_articulo/articulo.php?fProdId=17997" TargetMode="External"/><Relationship Id="rId721" Type="http://schemas.openxmlformats.org/officeDocument/2006/relationships/hyperlink" Target="http://www.grupocva.com/detalle_articulo/articulo.php?fProdId=6192690" TargetMode="External"/><Relationship Id="rId1144" Type="http://schemas.openxmlformats.org/officeDocument/2006/relationships/hyperlink" Target="http://www.grupocva.com/detalle_articulo/articulo.php?fProdId=9507387" TargetMode="External"/><Relationship Id="rId1351" Type="http://schemas.openxmlformats.org/officeDocument/2006/relationships/hyperlink" Target="http://www.grupocva.com/detalle_articulo/articulo.php?fProdId=1460685" TargetMode="External"/><Relationship Id="rId1449" Type="http://schemas.openxmlformats.org/officeDocument/2006/relationships/hyperlink" Target="http://www.grupocva.com/detalle_articulo/articulo.php?fProdId=3124689" TargetMode="External"/><Relationship Id="rId1796" Type="http://schemas.openxmlformats.org/officeDocument/2006/relationships/hyperlink" Target="http://www.grupocva.com/detalle_articulo/articulo.php?fProdId=9494886" TargetMode="External"/><Relationship Id="rId2402" Type="http://schemas.openxmlformats.org/officeDocument/2006/relationships/hyperlink" Target="http://www.grupocva.com/detalle_articulo/articulo.php?fProdId=9540389" TargetMode="External"/><Relationship Id="rId2847" Type="http://schemas.openxmlformats.org/officeDocument/2006/relationships/hyperlink" Target="http://www.grupocva.com/detalle_articulo/articulo.php?fProdId=9526286" TargetMode="External"/><Relationship Id="rId4062" Type="http://schemas.openxmlformats.org/officeDocument/2006/relationships/hyperlink" Target="http://www.grupocva.com/detalle_articulo/articulo.php?fProdId=9593090" TargetMode="External"/><Relationship Id="rId5113" Type="http://schemas.openxmlformats.org/officeDocument/2006/relationships/hyperlink" Target="http://www.grupocva.com/detalle_articulo/articulo.php?fProdId=9561936" TargetMode="External"/><Relationship Id="rId5558" Type="http://schemas.openxmlformats.org/officeDocument/2006/relationships/hyperlink" Target="http://www.grupocva.com/detalle_articulo/articulo.php?fProdId=9553286" TargetMode="External"/><Relationship Id="rId88" Type="http://schemas.openxmlformats.org/officeDocument/2006/relationships/hyperlink" Target="http://www.grupocva.com/detalle_articulo/articulo.php?fProdId=2906688" TargetMode="External"/><Relationship Id="rId819" Type="http://schemas.openxmlformats.org/officeDocument/2006/relationships/hyperlink" Target="http://www.grupocva.com/detalle_articulo/articulo.php?fProdId=5931686" TargetMode="External"/><Relationship Id="rId1004" Type="http://schemas.openxmlformats.org/officeDocument/2006/relationships/hyperlink" Target="http://www.grupocva.com/detalle_articulo/articulo.php?fProdId=1736695" TargetMode="External"/><Relationship Id="rId1211" Type="http://schemas.openxmlformats.org/officeDocument/2006/relationships/hyperlink" Target="http://www.grupocva.com/detalle_articulo/articulo.php?fProdId=9585489" TargetMode="External"/><Relationship Id="rId1656" Type="http://schemas.openxmlformats.org/officeDocument/2006/relationships/hyperlink" Target="http://www.grupocva.com/detalle_articulo/articulo.php?fProdId=9426121" TargetMode="External"/><Relationship Id="rId1863" Type="http://schemas.openxmlformats.org/officeDocument/2006/relationships/hyperlink" Target="http://www.grupocva.com/detalle_articulo/articulo.php?fProdId=9534887" TargetMode="External"/><Relationship Id="rId2707" Type="http://schemas.openxmlformats.org/officeDocument/2006/relationships/hyperlink" Target="http://www.grupocva.com/detalle_articulo/articulo.php?fProdId=9474468" TargetMode="External"/><Relationship Id="rId2914" Type="http://schemas.openxmlformats.org/officeDocument/2006/relationships/hyperlink" Target="http://www.grupocva.com/detalle_articulo/articulo.php?fProdId=3271687" TargetMode="External"/><Relationship Id="rId4367" Type="http://schemas.openxmlformats.org/officeDocument/2006/relationships/hyperlink" Target="http://www.grupocva.com/detalle_articulo/articulo.php?fProdId=9505446" TargetMode="External"/><Relationship Id="rId4574" Type="http://schemas.openxmlformats.org/officeDocument/2006/relationships/hyperlink" Target="http://www.grupocva.com/detalle_articulo/articulo.php?fProdId=3143685" TargetMode="External"/><Relationship Id="rId4781" Type="http://schemas.openxmlformats.org/officeDocument/2006/relationships/hyperlink" Target="http://www.grupocva.com/detalle_articulo/articulo.php?fProdId=9573951" TargetMode="External"/><Relationship Id="rId5320" Type="http://schemas.openxmlformats.org/officeDocument/2006/relationships/hyperlink" Target="http://www.grupocva.com/detalle_articulo/articulo.php?fProdId=9587138" TargetMode="External"/><Relationship Id="rId5418" Type="http://schemas.openxmlformats.org/officeDocument/2006/relationships/hyperlink" Target="http://www.grupocva.com/detalle_articulo/articulo.php?fProdId=4166685" TargetMode="External"/><Relationship Id="rId5625" Type="http://schemas.openxmlformats.org/officeDocument/2006/relationships/hyperlink" Target="http://www.grupocva.com/detalle_articulo/articulo.php?fProdId=5825696" TargetMode="External"/><Relationship Id="rId1309" Type="http://schemas.openxmlformats.org/officeDocument/2006/relationships/hyperlink" Target="http://www.grupocva.com/detalle_articulo/articulo.php?fProdId=9477731" TargetMode="External"/><Relationship Id="rId1516" Type="http://schemas.openxmlformats.org/officeDocument/2006/relationships/hyperlink" Target="http://www.grupocva.com/detalle_articulo/articulo.php?fProdId=4346685" TargetMode="External"/><Relationship Id="rId1723" Type="http://schemas.openxmlformats.org/officeDocument/2006/relationships/hyperlink" Target="http://www.grupocva.com/detalle_articulo/articulo.php?fProdId=9453268" TargetMode="External"/><Relationship Id="rId1930" Type="http://schemas.openxmlformats.org/officeDocument/2006/relationships/hyperlink" Target="http://www.grupocva.com/detalle_articulo/articulo.php?fProdId=9576641" TargetMode="External"/><Relationship Id="rId3176" Type="http://schemas.openxmlformats.org/officeDocument/2006/relationships/hyperlink" Target="http://www.grupocva.com/detalle_articulo/articulo.php?fProdId=5958692" TargetMode="External"/><Relationship Id="rId3383" Type="http://schemas.openxmlformats.org/officeDocument/2006/relationships/hyperlink" Target="http://www.grupocva.com/detalle_articulo/articulo.php?fProdId=9598788" TargetMode="External"/><Relationship Id="rId3590" Type="http://schemas.openxmlformats.org/officeDocument/2006/relationships/hyperlink" Target="http://www.grupocva.com/detalle_articulo/articulo.php?fProdId=9575788" TargetMode="External"/><Relationship Id="rId4227" Type="http://schemas.openxmlformats.org/officeDocument/2006/relationships/hyperlink" Target="http://www.grupocva.com/detalle_articulo/articulo.php?fProdId=5126689" TargetMode="External"/><Relationship Id="rId4434" Type="http://schemas.openxmlformats.org/officeDocument/2006/relationships/hyperlink" Target="http://www.grupocva.com/detalle_articulo/articulo.php?fProdId=9564738" TargetMode="External"/><Relationship Id="rId4879" Type="http://schemas.openxmlformats.org/officeDocument/2006/relationships/hyperlink" Target="http://www.grupocva.com/detalle_articulo/articulo.php?fProdId=9423582" TargetMode="External"/><Relationship Id="rId15" Type="http://schemas.openxmlformats.org/officeDocument/2006/relationships/hyperlink" Target="http://www.grupocva.com/detalle_articulo/articulo.php?fProdId=848685" TargetMode="External"/><Relationship Id="rId2192" Type="http://schemas.openxmlformats.org/officeDocument/2006/relationships/hyperlink" Target="http://www.grupocva.com/detalle_articulo/articulo.php?fProdId=381688" TargetMode="External"/><Relationship Id="rId3036" Type="http://schemas.openxmlformats.org/officeDocument/2006/relationships/hyperlink" Target="http://www.grupocva.com/detalle_articulo/articulo.php?fProdId=2143" TargetMode="External"/><Relationship Id="rId3243" Type="http://schemas.openxmlformats.org/officeDocument/2006/relationships/hyperlink" Target="http://www.grupocva.com/detalle_articulo/articulo.php?fProdId=9491087" TargetMode="External"/><Relationship Id="rId3688" Type="http://schemas.openxmlformats.org/officeDocument/2006/relationships/hyperlink" Target="http://www.grupocva.com/detalle_articulo/articulo.php?fProdId=9580590" TargetMode="External"/><Relationship Id="rId3895" Type="http://schemas.openxmlformats.org/officeDocument/2006/relationships/hyperlink" Target="http://www.grupocva.com/detalle_articulo/articulo.php?fProdId=9431473" TargetMode="External"/><Relationship Id="rId4641" Type="http://schemas.openxmlformats.org/officeDocument/2006/relationships/hyperlink" Target="http://www.grupocva.com/detalle_articulo/articulo.php?fProdId=9490437" TargetMode="External"/><Relationship Id="rId4739" Type="http://schemas.openxmlformats.org/officeDocument/2006/relationships/hyperlink" Target="http://www.grupocva.com/detalle_articulo/articulo.php?fProdId=9484330" TargetMode="External"/><Relationship Id="rId4946" Type="http://schemas.openxmlformats.org/officeDocument/2006/relationships/hyperlink" Target="http://www.grupocva.com/detalle_articulo/articulo.php?fProdId=9465371" TargetMode="External"/><Relationship Id="rId164" Type="http://schemas.openxmlformats.org/officeDocument/2006/relationships/hyperlink" Target="http://www.grupocva.com/detalle_articulo/articulo.php?fProdId=5810694" TargetMode="External"/><Relationship Id="rId371" Type="http://schemas.openxmlformats.org/officeDocument/2006/relationships/hyperlink" Target="http://www.grupocva.com/detalle_articulo/articulo.php?fProdId=9538836" TargetMode="External"/><Relationship Id="rId2052" Type="http://schemas.openxmlformats.org/officeDocument/2006/relationships/hyperlink" Target="http://www.grupocva.com/detalle_articulo/articulo.php?fProdId=493" TargetMode="External"/><Relationship Id="rId2497" Type="http://schemas.openxmlformats.org/officeDocument/2006/relationships/hyperlink" Target="http://www.grupocva.com/detalle_articulo/articulo.php?fProdId=9538186" TargetMode="External"/><Relationship Id="rId3450" Type="http://schemas.openxmlformats.org/officeDocument/2006/relationships/hyperlink" Target="http://www.grupocva.com/detalle_articulo/articulo.php?fProdId=9458769" TargetMode="External"/><Relationship Id="rId3548" Type="http://schemas.openxmlformats.org/officeDocument/2006/relationships/hyperlink" Target="http://www.grupocva.com/detalle_articulo/articulo.php?fProdId=9503990" TargetMode="External"/><Relationship Id="rId3755" Type="http://schemas.openxmlformats.org/officeDocument/2006/relationships/hyperlink" Target="http://www.grupocva.com/detalle_articulo/articulo.php?fProdId=9530091" TargetMode="External"/><Relationship Id="rId4501" Type="http://schemas.openxmlformats.org/officeDocument/2006/relationships/hyperlink" Target="http://www.grupocva.com/detalle_articulo/articulo.php?fProdId=9605739" TargetMode="External"/><Relationship Id="rId4806" Type="http://schemas.openxmlformats.org/officeDocument/2006/relationships/hyperlink" Target="http://www.grupocva.com/detalle_articulo/articulo.php?fProdId=9589894" TargetMode="External"/><Relationship Id="rId469" Type="http://schemas.openxmlformats.org/officeDocument/2006/relationships/hyperlink" Target="http://www.grupocva.com/detalle_articulo/articulo.php?fProdId=9584241" TargetMode="External"/><Relationship Id="rId676" Type="http://schemas.openxmlformats.org/officeDocument/2006/relationships/hyperlink" Target="http://www.grupocva.com/detalle_articulo/articulo.php?fProdId=9594640" TargetMode="External"/><Relationship Id="rId883" Type="http://schemas.openxmlformats.org/officeDocument/2006/relationships/hyperlink" Target="http://www.grupocva.com/detalle_articulo/articulo.php?fProdId=9532436" TargetMode="External"/><Relationship Id="rId1099" Type="http://schemas.openxmlformats.org/officeDocument/2006/relationships/hyperlink" Target="http://www.grupocva.com/detalle_articulo/articulo.php?fProdId=9430170" TargetMode="External"/><Relationship Id="rId2357" Type="http://schemas.openxmlformats.org/officeDocument/2006/relationships/hyperlink" Target="http://www.grupocva.com/detalle_articulo/articulo.php?fProdId=9493986" TargetMode="External"/><Relationship Id="rId2564" Type="http://schemas.openxmlformats.org/officeDocument/2006/relationships/hyperlink" Target="http://www.grupocva.com/detalle_articulo/articulo.php?fProdId=273688" TargetMode="External"/><Relationship Id="rId3103" Type="http://schemas.openxmlformats.org/officeDocument/2006/relationships/hyperlink" Target="http://www.grupocva.com/detalle_articulo/articulo.php?fProdId=1679692" TargetMode="External"/><Relationship Id="rId3310" Type="http://schemas.openxmlformats.org/officeDocument/2006/relationships/hyperlink" Target="http://www.grupocva.com/detalle_articulo/articulo.php?fProdId=9448467" TargetMode="External"/><Relationship Id="rId3408" Type="http://schemas.openxmlformats.org/officeDocument/2006/relationships/hyperlink" Target="http://www.grupocva.com/detalle_articulo/articulo.php?fProdId=2872690" TargetMode="External"/><Relationship Id="rId3615" Type="http://schemas.openxmlformats.org/officeDocument/2006/relationships/hyperlink" Target="http://www.grupocva.com/detalle_articulo/articulo.php?fProdId=9609338" TargetMode="External"/><Relationship Id="rId3962" Type="http://schemas.openxmlformats.org/officeDocument/2006/relationships/hyperlink" Target="http://www.grupocva.com/detalle_articulo/articulo.php?fProdId=9591488" TargetMode="External"/><Relationship Id="rId5068" Type="http://schemas.openxmlformats.org/officeDocument/2006/relationships/hyperlink" Target="http://www.grupocva.com/detalle_articulo/articulo.php?fProdId=9538887" TargetMode="External"/><Relationship Id="rId231" Type="http://schemas.openxmlformats.org/officeDocument/2006/relationships/hyperlink" Target="http://www.grupocva.com/detalle_articulo/articulo.php?fProdId=9440217" TargetMode="External"/><Relationship Id="rId329" Type="http://schemas.openxmlformats.org/officeDocument/2006/relationships/hyperlink" Target="http://www.grupocva.com/detalle_articulo/articulo.php?fProdId=9516936" TargetMode="External"/><Relationship Id="rId536" Type="http://schemas.openxmlformats.org/officeDocument/2006/relationships/hyperlink" Target="http://www.grupocva.com/detalle_articulo/articulo.php?fProdId=425" TargetMode="External"/><Relationship Id="rId1166" Type="http://schemas.openxmlformats.org/officeDocument/2006/relationships/hyperlink" Target="http://www.grupocva.com/detalle_articulo/articulo.php?fProdId=9511839" TargetMode="External"/><Relationship Id="rId1373" Type="http://schemas.openxmlformats.org/officeDocument/2006/relationships/hyperlink" Target="http://www.grupocva.com/detalle_articulo/articulo.php?fProdId=1915687" TargetMode="External"/><Relationship Id="rId2217" Type="http://schemas.openxmlformats.org/officeDocument/2006/relationships/hyperlink" Target="http://www.grupocva.com/detalle_articulo/articulo.php?fProdId=427685" TargetMode="External"/><Relationship Id="rId2771" Type="http://schemas.openxmlformats.org/officeDocument/2006/relationships/hyperlink" Target="http://www.grupocva.com/detalle_articulo/articulo.php?fProdId=5821686" TargetMode="External"/><Relationship Id="rId2869" Type="http://schemas.openxmlformats.org/officeDocument/2006/relationships/hyperlink" Target="http://www.grupocva.com/detalle_articulo/articulo.php?fProdId=9474521" TargetMode="External"/><Relationship Id="rId3822" Type="http://schemas.openxmlformats.org/officeDocument/2006/relationships/hyperlink" Target="http://www.grupocva.com/detalle_articulo/articulo.php?fProdId=9608091" TargetMode="External"/><Relationship Id="rId5275" Type="http://schemas.openxmlformats.org/officeDocument/2006/relationships/hyperlink" Target="http://www.grupocva.com/detalle_articulo/articulo.php?fProdId=9607891" TargetMode="External"/><Relationship Id="rId5482" Type="http://schemas.openxmlformats.org/officeDocument/2006/relationships/hyperlink" Target="http://www.grupocva.com/detalle_articulo/articulo.php?fProdId=9535137" TargetMode="External"/><Relationship Id="rId743" Type="http://schemas.openxmlformats.org/officeDocument/2006/relationships/hyperlink" Target="http://www.grupocva.com/detalle_articulo/articulo.php?fProdId=9547140" TargetMode="External"/><Relationship Id="rId950" Type="http://schemas.openxmlformats.org/officeDocument/2006/relationships/hyperlink" Target="http://www.grupocva.com/detalle_articulo/articulo.php?fProdId=6001725" TargetMode="External"/><Relationship Id="rId1026" Type="http://schemas.openxmlformats.org/officeDocument/2006/relationships/hyperlink" Target="http://www.grupocva.com/detalle_articulo/articulo.php?fProdId=1853690" TargetMode="External"/><Relationship Id="rId1580" Type="http://schemas.openxmlformats.org/officeDocument/2006/relationships/hyperlink" Target="http://www.grupocva.com/detalle_articulo/articulo.php?fProdId=5274689" TargetMode="External"/><Relationship Id="rId1678" Type="http://schemas.openxmlformats.org/officeDocument/2006/relationships/hyperlink" Target="http://www.grupocva.com/detalle_articulo/articulo.php?fProdId=9435669" TargetMode="External"/><Relationship Id="rId1885" Type="http://schemas.openxmlformats.org/officeDocument/2006/relationships/hyperlink" Target="http://www.grupocva.com/detalle_articulo/articulo.php?fProdId=9551186" TargetMode="External"/><Relationship Id="rId2424" Type="http://schemas.openxmlformats.org/officeDocument/2006/relationships/hyperlink" Target="http://www.grupocva.com/detalle_articulo/articulo.php?fProdId=9572543" TargetMode="External"/><Relationship Id="rId2631" Type="http://schemas.openxmlformats.org/officeDocument/2006/relationships/hyperlink" Target="http://www.grupocva.com/detalle_articulo/articulo.php?fProdId=1456" TargetMode="External"/><Relationship Id="rId2729" Type="http://schemas.openxmlformats.org/officeDocument/2006/relationships/hyperlink" Target="http://www.grupocva.com/detalle_articulo/articulo.php?fProdId=9490587" TargetMode="External"/><Relationship Id="rId2936" Type="http://schemas.openxmlformats.org/officeDocument/2006/relationships/hyperlink" Target="http://www.grupocva.com/detalle_articulo/articulo.php?fProdId=5794709" TargetMode="External"/><Relationship Id="rId4084" Type="http://schemas.openxmlformats.org/officeDocument/2006/relationships/hyperlink" Target="http://www.grupocva.com/detalle_articulo/articulo.php?fProdId=9601440" TargetMode="External"/><Relationship Id="rId4291" Type="http://schemas.openxmlformats.org/officeDocument/2006/relationships/hyperlink" Target="http://www.grupocva.com/detalle_articulo/articulo.php?fProdId=6181685" TargetMode="External"/><Relationship Id="rId4389" Type="http://schemas.openxmlformats.org/officeDocument/2006/relationships/hyperlink" Target="http://www.grupocva.com/detalle_articulo/articulo.php?fProdId=9526936" TargetMode="External"/><Relationship Id="rId5135" Type="http://schemas.openxmlformats.org/officeDocument/2006/relationships/hyperlink" Target="http://www.grupocva.com/detalle_articulo/articulo.php?fProdId=9562843" TargetMode="External"/><Relationship Id="rId5342" Type="http://schemas.openxmlformats.org/officeDocument/2006/relationships/hyperlink" Target="http://www.grupocva.com/detalle_articulo/articulo.php?fProdId=9514686" TargetMode="External"/><Relationship Id="rId603" Type="http://schemas.openxmlformats.org/officeDocument/2006/relationships/hyperlink" Target="http://www.grupocva.com/detalle_articulo/articulo.php?fProdId=9606388" TargetMode="External"/><Relationship Id="rId810" Type="http://schemas.openxmlformats.org/officeDocument/2006/relationships/hyperlink" Target="http://www.grupocva.com/detalle_articulo/articulo.php?fProdId=814" TargetMode="External"/><Relationship Id="rId908" Type="http://schemas.openxmlformats.org/officeDocument/2006/relationships/hyperlink" Target="http://www.grupocva.com/detalle_articulo/articulo.php?fProdId=9556337" TargetMode="External"/><Relationship Id="rId1233" Type="http://schemas.openxmlformats.org/officeDocument/2006/relationships/hyperlink" Target="http://www.grupocva.com/detalle_articulo/articulo.php?fProdId=9510340" TargetMode="External"/><Relationship Id="rId1440" Type="http://schemas.openxmlformats.org/officeDocument/2006/relationships/hyperlink" Target="http://www.grupocva.com/detalle_articulo/articulo.php?fProdId=3079688" TargetMode="External"/><Relationship Id="rId1538" Type="http://schemas.openxmlformats.org/officeDocument/2006/relationships/hyperlink" Target="http://www.grupocva.com/detalle_articulo/articulo.php?fProdId=4703696" TargetMode="External"/><Relationship Id="rId4151" Type="http://schemas.openxmlformats.org/officeDocument/2006/relationships/hyperlink" Target="http://www.grupocva.com/detalle_articulo/articulo.php?fProdId=9470517" TargetMode="External"/><Relationship Id="rId4596" Type="http://schemas.openxmlformats.org/officeDocument/2006/relationships/hyperlink" Target="http://www.grupocva.com/detalle_articulo/articulo.php?fProdId=9605340" TargetMode="External"/><Relationship Id="rId5202" Type="http://schemas.openxmlformats.org/officeDocument/2006/relationships/hyperlink" Target="http://www.grupocva.com/detalle_articulo/articulo.php?fProdId=9599988" TargetMode="External"/><Relationship Id="rId5647" Type="http://schemas.openxmlformats.org/officeDocument/2006/relationships/hyperlink" Target="http://www.grupocva.com/detalle_articulo/articulo.php?fProdId=9485184" TargetMode="External"/><Relationship Id="rId1300" Type="http://schemas.openxmlformats.org/officeDocument/2006/relationships/hyperlink" Target="http://www.grupocva.com/detalle_articulo/articulo.php?fProdId=9569889" TargetMode="External"/><Relationship Id="rId1745" Type="http://schemas.openxmlformats.org/officeDocument/2006/relationships/hyperlink" Target="http://www.grupocva.com/detalle_articulo/articulo.php?fProdId=9468667" TargetMode="External"/><Relationship Id="rId1952" Type="http://schemas.openxmlformats.org/officeDocument/2006/relationships/hyperlink" Target="http://www.grupocva.com/detalle_articulo/articulo.php?fProdId=9584690" TargetMode="External"/><Relationship Id="rId3198" Type="http://schemas.openxmlformats.org/officeDocument/2006/relationships/hyperlink" Target="http://www.grupocva.com/detalle_articulo/articulo.php?fProdId=9453318" TargetMode="External"/><Relationship Id="rId4011" Type="http://schemas.openxmlformats.org/officeDocument/2006/relationships/hyperlink" Target="http://www.grupocva.com/detalle_articulo/articulo.php?fProdId=9546640" TargetMode="External"/><Relationship Id="rId4249" Type="http://schemas.openxmlformats.org/officeDocument/2006/relationships/hyperlink" Target="http://www.grupocva.com/detalle_articulo/articulo.php?fProdId=5486685" TargetMode="External"/><Relationship Id="rId4456" Type="http://schemas.openxmlformats.org/officeDocument/2006/relationships/hyperlink" Target="http://www.grupocva.com/detalle_articulo/articulo.php?fProdId=9578888" TargetMode="External"/><Relationship Id="rId4663" Type="http://schemas.openxmlformats.org/officeDocument/2006/relationships/hyperlink" Target="http://www.grupocva.com/detalle_articulo/articulo.php?fProdId=9486201" TargetMode="External"/><Relationship Id="rId4870" Type="http://schemas.openxmlformats.org/officeDocument/2006/relationships/hyperlink" Target="http://www.grupocva.com/detalle_articulo/articulo.php?fProdId=9423518" TargetMode="External"/><Relationship Id="rId5507" Type="http://schemas.openxmlformats.org/officeDocument/2006/relationships/hyperlink" Target="http://www.grupocva.com/detalle_articulo/articulo.php?fProdId=9475317" TargetMode="External"/><Relationship Id="rId5714" Type="http://schemas.openxmlformats.org/officeDocument/2006/relationships/hyperlink" Target="http://www.grupocva.com/detalle_articulo/articulo.php?fProdId=9601889" TargetMode="External"/><Relationship Id="rId37" Type="http://schemas.openxmlformats.org/officeDocument/2006/relationships/hyperlink" Target="http://www.grupocva.com/detalle_articulo/articulo.php?fProdId=1865692" TargetMode="External"/><Relationship Id="rId1605" Type="http://schemas.openxmlformats.org/officeDocument/2006/relationships/hyperlink" Target="http://www.grupocva.com/detalle_articulo/articulo.php?fProdId=5643695" TargetMode="External"/><Relationship Id="rId1812" Type="http://schemas.openxmlformats.org/officeDocument/2006/relationships/hyperlink" Target="http://www.grupocva.com/detalle_articulo/articulo.php?fProdId=9508336" TargetMode="External"/><Relationship Id="rId3058" Type="http://schemas.openxmlformats.org/officeDocument/2006/relationships/hyperlink" Target="http://www.grupocva.com/detalle_articulo/articulo.php?fProdId=2244693" TargetMode="External"/><Relationship Id="rId3265" Type="http://schemas.openxmlformats.org/officeDocument/2006/relationships/hyperlink" Target="http://www.grupocva.com/detalle_articulo/articulo.php?fProdId=9569688" TargetMode="External"/><Relationship Id="rId3472" Type="http://schemas.openxmlformats.org/officeDocument/2006/relationships/hyperlink" Target="http://www.grupocva.com/detalle_articulo/articulo.php?fProdId=9512386" TargetMode="External"/><Relationship Id="rId4109" Type="http://schemas.openxmlformats.org/officeDocument/2006/relationships/hyperlink" Target="http://www.grupocva.com/detalle_articulo/articulo.php?fProdId=9491104" TargetMode="External"/><Relationship Id="rId4316" Type="http://schemas.openxmlformats.org/officeDocument/2006/relationships/hyperlink" Target="http://www.grupocva.com/detalle_articulo/articulo.php?fProdId=9446217" TargetMode="External"/><Relationship Id="rId4523" Type="http://schemas.openxmlformats.org/officeDocument/2006/relationships/hyperlink" Target="http://www.grupocva.com/detalle_articulo/articulo.php?fProdId=99686" TargetMode="External"/><Relationship Id="rId4730" Type="http://schemas.openxmlformats.org/officeDocument/2006/relationships/hyperlink" Target="http://www.grupocva.com/detalle_articulo/articulo.php?fProdId=9455419" TargetMode="External"/><Relationship Id="rId4968" Type="http://schemas.openxmlformats.org/officeDocument/2006/relationships/hyperlink" Target="http://www.grupocva.com/detalle_articulo/articulo.php?fProdId=9477831" TargetMode="External"/><Relationship Id="rId186" Type="http://schemas.openxmlformats.org/officeDocument/2006/relationships/hyperlink" Target="http://www.grupocva.com/detalle_articulo/articulo.php?fProdId=6166687" TargetMode="External"/><Relationship Id="rId393" Type="http://schemas.openxmlformats.org/officeDocument/2006/relationships/hyperlink" Target="http://www.grupocva.com/detalle_articulo/articulo.php?fProdId=9547690" TargetMode="External"/><Relationship Id="rId2074" Type="http://schemas.openxmlformats.org/officeDocument/2006/relationships/hyperlink" Target="http://www.grupocva.com/detalle_articulo/articulo.php?fProdId=1166" TargetMode="External"/><Relationship Id="rId2281" Type="http://schemas.openxmlformats.org/officeDocument/2006/relationships/hyperlink" Target="http://www.grupocva.com/detalle_articulo/articulo.php?fProdId=5963691" TargetMode="External"/><Relationship Id="rId3125" Type="http://schemas.openxmlformats.org/officeDocument/2006/relationships/hyperlink" Target="http://www.grupocva.com/detalle_articulo/articulo.php?fProdId=3675687" TargetMode="External"/><Relationship Id="rId3332" Type="http://schemas.openxmlformats.org/officeDocument/2006/relationships/hyperlink" Target="http://www.grupocva.com/detalle_articulo/articulo.php?fProdId=9503287" TargetMode="External"/><Relationship Id="rId3777" Type="http://schemas.openxmlformats.org/officeDocument/2006/relationships/hyperlink" Target="http://www.grupocva.com/detalle_articulo/articulo.php?fProdId=9604390" TargetMode="External"/><Relationship Id="rId3984" Type="http://schemas.openxmlformats.org/officeDocument/2006/relationships/hyperlink" Target="http://www.grupocva.com/detalle_articulo/articulo.php?fProdId=9423475" TargetMode="External"/><Relationship Id="rId4828" Type="http://schemas.openxmlformats.org/officeDocument/2006/relationships/hyperlink" Target="http://www.grupocva.com/detalle_articulo/articulo.php?fProdId=5725688" TargetMode="External"/><Relationship Id="rId253" Type="http://schemas.openxmlformats.org/officeDocument/2006/relationships/hyperlink" Target="http://www.grupocva.com/detalle_articulo/articulo.php?fProdId=9456474" TargetMode="External"/><Relationship Id="rId460" Type="http://schemas.openxmlformats.org/officeDocument/2006/relationships/hyperlink" Target="http://www.grupocva.com/detalle_articulo/articulo.php?fProdId=9582942" TargetMode="External"/><Relationship Id="rId698" Type="http://schemas.openxmlformats.org/officeDocument/2006/relationships/hyperlink" Target="http://www.grupocva.com/detalle_articulo/articulo.php?fProdId=2717699" TargetMode="External"/><Relationship Id="rId1090" Type="http://schemas.openxmlformats.org/officeDocument/2006/relationships/hyperlink" Target="http://www.grupocva.com/detalle_articulo/articulo.php?fProdId=5755686" TargetMode="External"/><Relationship Id="rId2141" Type="http://schemas.openxmlformats.org/officeDocument/2006/relationships/hyperlink" Target="http://www.grupocva.com/detalle_articulo/articulo.php?fProdId=20084" TargetMode="External"/><Relationship Id="rId2379" Type="http://schemas.openxmlformats.org/officeDocument/2006/relationships/hyperlink" Target="http://www.grupocva.com/detalle_articulo/articulo.php?fProdId=9522794" TargetMode="External"/><Relationship Id="rId2586" Type="http://schemas.openxmlformats.org/officeDocument/2006/relationships/hyperlink" Target="http://www.grupocva.com/detalle_articulo/articulo.php?fProdId=1306685" TargetMode="External"/><Relationship Id="rId2793" Type="http://schemas.openxmlformats.org/officeDocument/2006/relationships/hyperlink" Target="http://www.grupocva.com/detalle_articulo/articulo.php?fProdId=1710691" TargetMode="External"/><Relationship Id="rId3637" Type="http://schemas.openxmlformats.org/officeDocument/2006/relationships/hyperlink" Target="http://www.grupocva.com/detalle_articulo/articulo.php?fProdId=9511638" TargetMode="External"/><Relationship Id="rId3844" Type="http://schemas.openxmlformats.org/officeDocument/2006/relationships/hyperlink" Target="http://www.grupocva.com/detalle_articulo/articulo.php?fProdId=9538093" TargetMode="External"/><Relationship Id="rId5297" Type="http://schemas.openxmlformats.org/officeDocument/2006/relationships/hyperlink" Target="http://www.grupocva.com/detalle_articulo/articulo.php?fProdId=9475893" TargetMode="External"/><Relationship Id="rId113" Type="http://schemas.openxmlformats.org/officeDocument/2006/relationships/hyperlink" Target="http://www.grupocva.com/detalle_articulo/articulo.php?fProdId=3734685" TargetMode="External"/><Relationship Id="rId320" Type="http://schemas.openxmlformats.org/officeDocument/2006/relationships/hyperlink" Target="http://www.grupocva.com/detalle_articulo/articulo.php?fProdId=9507440" TargetMode="External"/><Relationship Id="rId558" Type="http://schemas.openxmlformats.org/officeDocument/2006/relationships/hyperlink" Target="http://www.grupocva.com/detalle_articulo/articulo.php?fProdId=9438468" TargetMode="External"/><Relationship Id="rId765" Type="http://schemas.openxmlformats.org/officeDocument/2006/relationships/hyperlink" Target="http://www.grupocva.com/detalle_articulo/articulo.php?fProdId=9572591" TargetMode="External"/><Relationship Id="rId972" Type="http://schemas.openxmlformats.org/officeDocument/2006/relationships/hyperlink" Target="http://www.grupocva.com/detalle_articulo/articulo.php?fProdId=9488643" TargetMode="External"/><Relationship Id="rId1188" Type="http://schemas.openxmlformats.org/officeDocument/2006/relationships/hyperlink" Target="http://www.grupocva.com/detalle_articulo/articulo.php?fProdId=9511798" TargetMode="External"/><Relationship Id="rId1395" Type="http://schemas.openxmlformats.org/officeDocument/2006/relationships/hyperlink" Target="http://www.grupocva.com/detalle_articulo/articulo.php?fProdId=2160685" TargetMode="External"/><Relationship Id="rId2001" Type="http://schemas.openxmlformats.org/officeDocument/2006/relationships/hyperlink" Target="http://www.grupocva.com/detalle_articulo/articulo.php?fProdId=6774" TargetMode="External"/><Relationship Id="rId2239" Type="http://schemas.openxmlformats.org/officeDocument/2006/relationships/hyperlink" Target="http://www.grupocva.com/detalle_articulo/articulo.php?fProdId=4778685" TargetMode="External"/><Relationship Id="rId2446" Type="http://schemas.openxmlformats.org/officeDocument/2006/relationships/hyperlink" Target="http://www.grupocva.com/detalle_articulo/articulo.php?fProdId=9591092" TargetMode="External"/><Relationship Id="rId2653" Type="http://schemas.openxmlformats.org/officeDocument/2006/relationships/hyperlink" Target="http://www.grupocva.com/detalle_articulo/articulo.php?fProdId=5280685" TargetMode="External"/><Relationship Id="rId2860" Type="http://schemas.openxmlformats.org/officeDocument/2006/relationships/hyperlink" Target="http://www.grupocva.com/detalle_articulo/articulo.php?fProdId=6187686" TargetMode="External"/><Relationship Id="rId3704" Type="http://schemas.openxmlformats.org/officeDocument/2006/relationships/hyperlink" Target="http://www.grupocva.com/detalle_articulo/articulo.php?fProdId=9587189" TargetMode="External"/><Relationship Id="rId5157" Type="http://schemas.openxmlformats.org/officeDocument/2006/relationships/hyperlink" Target="http://www.grupocva.com/detalle_articulo/articulo.php?fProdId=9578388" TargetMode="External"/><Relationship Id="rId418" Type="http://schemas.openxmlformats.org/officeDocument/2006/relationships/hyperlink" Target="http://www.grupocva.com/detalle_articulo/articulo.php?fProdId=9564888" TargetMode="External"/><Relationship Id="rId625" Type="http://schemas.openxmlformats.org/officeDocument/2006/relationships/hyperlink" Target="http://www.grupocva.com/detalle_articulo/articulo.php?fProdId=9530709" TargetMode="External"/><Relationship Id="rId832" Type="http://schemas.openxmlformats.org/officeDocument/2006/relationships/hyperlink" Target="http://www.grupocva.com/detalle_articulo/articulo.php?fProdId=9427686" TargetMode="External"/><Relationship Id="rId1048" Type="http://schemas.openxmlformats.org/officeDocument/2006/relationships/hyperlink" Target="http://www.grupocva.com/detalle_articulo/articulo.php?fProdId=2282686" TargetMode="External"/><Relationship Id="rId1255" Type="http://schemas.openxmlformats.org/officeDocument/2006/relationships/hyperlink" Target="http://www.grupocva.com/detalle_articulo/articulo.php?fProdId=5425685" TargetMode="External"/><Relationship Id="rId1462" Type="http://schemas.openxmlformats.org/officeDocument/2006/relationships/hyperlink" Target="http://www.grupocva.com/detalle_articulo/articulo.php?fProdId=3543687" TargetMode="External"/><Relationship Id="rId2306" Type="http://schemas.openxmlformats.org/officeDocument/2006/relationships/hyperlink" Target="http://www.grupocva.com/detalle_articulo/articulo.php?fProdId=9468367" TargetMode="External"/><Relationship Id="rId2513" Type="http://schemas.openxmlformats.org/officeDocument/2006/relationships/hyperlink" Target="http://www.grupocva.com/detalle_articulo/articulo.php?fProdId=3823689" TargetMode="External"/><Relationship Id="rId2958" Type="http://schemas.openxmlformats.org/officeDocument/2006/relationships/hyperlink" Target="http://www.grupocva.com/detalle_articulo/articulo.php?fProdId=9461067" TargetMode="External"/><Relationship Id="rId3911" Type="http://schemas.openxmlformats.org/officeDocument/2006/relationships/hyperlink" Target="http://www.grupocva.com/detalle_articulo/articulo.php?fProdId=9476318" TargetMode="External"/><Relationship Id="rId5017" Type="http://schemas.openxmlformats.org/officeDocument/2006/relationships/hyperlink" Target="http://www.grupocva.com/detalle_articulo/articulo.php?fProdId=9495838" TargetMode="External"/><Relationship Id="rId5364" Type="http://schemas.openxmlformats.org/officeDocument/2006/relationships/hyperlink" Target="http://www.grupocva.com/detalle_articulo/articulo.php?fProdId=5041686" TargetMode="External"/><Relationship Id="rId5571" Type="http://schemas.openxmlformats.org/officeDocument/2006/relationships/hyperlink" Target="http://www.grupocva.com/detalle_articulo/articulo.php?fProdId=9597592" TargetMode="External"/><Relationship Id="rId5669" Type="http://schemas.openxmlformats.org/officeDocument/2006/relationships/hyperlink" Target="http://www.grupocva.com/detalle_articulo/articulo.php?fProdId=9535487" TargetMode="External"/><Relationship Id="rId1115" Type="http://schemas.openxmlformats.org/officeDocument/2006/relationships/hyperlink" Target="http://www.grupocva.com/detalle_articulo/articulo.php?fProdId=9433069" TargetMode="External"/><Relationship Id="rId1322" Type="http://schemas.openxmlformats.org/officeDocument/2006/relationships/hyperlink" Target="http://www.grupocva.com/detalle_articulo/articulo.php?fProdId=5794704" TargetMode="External"/><Relationship Id="rId1767" Type="http://schemas.openxmlformats.org/officeDocument/2006/relationships/hyperlink" Target="http://www.grupocva.com/detalle_articulo/articulo.php?fProdId=9483820" TargetMode="External"/><Relationship Id="rId1974" Type="http://schemas.openxmlformats.org/officeDocument/2006/relationships/hyperlink" Target="http://www.grupocva.com/detalle_articulo/articulo.php?fProdId=9597040" TargetMode="External"/><Relationship Id="rId2720" Type="http://schemas.openxmlformats.org/officeDocument/2006/relationships/hyperlink" Target="http://www.grupocva.com/detalle_articulo/articulo.php?fProdId=9477824" TargetMode="External"/><Relationship Id="rId2818" Type="http://schemas.openxmlformats.org/officeDocument/2006/relationships/hyperlink" Target="http://www.grupocva.com/detalle_articulo/articulo.php?fProdId=4440685" TargetMode="External"/><Relationship Id="rId4173" Type="http://schemas.openxmlformats.org/officeDocument/2006/relationships/hyperlink" Target="http://www.grupocva.com/detalle_articulo/articulo.php?fProdId=3507690" TargetMode="External"/><Relationship Id="rId4380" Type="http://schemas.openxmlformats.org/officeDocument/2006/relationships/hyperlink" Target="http://www.grupocva.com/detalle_articulo/articulo.php?fProdId=9516388" TargetMode="External"/><Relationship Id="rId4478" Type="http://schemas.openxmlformats.org/officeDocument/2006/relationships/hyperlink" Target="http://www.grupocva.com/detalle_articulo/articulo.php?fProdId=9585691" TargetMode="External"/><Relationship Id="rId5224" Type="http://schemas.openxmlformats.org/officeDocument/2006/relationships/hyperlink" Target="http://www.grupocva.com/detalle_articulo/articulo.php?fProdId=263684" TargetMode="External"/><Relationship Id="rId5431" Type="http://schemas.openxmlformats.org/officeDocument/2006/relationships/hyperlink" Target="http://www.grupocva.com/detalle_articulo/articulo.php?fProdId=9472769" TargetMode="External"/><Relationship Id="rId5529" Type="http://schemas.openxmlformats.org/officeDocument/2006/relationships/hyperlink" Target="http://www.grupocva.com/detalle_articulo/articulo.php?fProdId=9457120" TargetMode="External"/><Relationship Id="rId59" Type="http://schemas.openxmlformats.org/officeDocument/2006/relationships/hyperlink" Target="http://www.grupocva.com/detalle_articulo/articulo.php?fProdId=2258689" TargetMode="External"/><Relationship Id="rId1627" Type="http://schemas.openxmlformats.org/officeDocument/2006/relationships/hyperlink" Target="http://www.grupocva.com/detalle_articulo/articulo.php?fProdId=6089685" TargetMode="External"/><Relationship Id="rId1834" Type="http://schemas.openxmlformats.org/officeDocument/2006/relationships/hyperlink" Target="http://www.grupocva.com/detalle_articulo/articulo.php?fProdId=9523388" TargetMode="External"/><Relationship Id="rId3287" Type="http://schemas.openxmlformats.org/officeDocument/2006/relationships/hyperlink" Target="http://www.grupocva.com/detalle_articulo/articulo.php?fProdId=9596438" TargetMode="External"/><Relationship Id="rId4033" Type="http://schemas.openxmlformats.org/officeDocument/2006/relationships/hyperlink" Target="http://www.grupocva.com/detalle_articulo/articulo.php?fProdId=9575988" TargetMode="External"/><Relationship Id="rId4240" Type="http://schemas.openxmlformats.org/officeDocument/2006/relationships/hyperlink" Target="http://www.grupocva.com/detalle_articulo/articulo.php?fProdId=5246689" TargetMode="External"/><Relationship Id="rId4338" Type="http://schemas.openxmlformats.org/officeDocument/2006/relationships/hyperlink" Target="http://www.grupocva.com/detalle_articulo/articulo.php?fProdId=9473177" TargetMode="External"/><Relationship Id="rId4685" Type="http://schemas.openxmlformats.org/officeDocument/2006/relationships/hyperlink" Target="http://www.grupocva.com/detalle_articulo/articulo.php?fProdId=9575388" TargetMode="External"/><Relationship Id="rId4892" Type="http://schemas.openxmlformats.org/officeDocument/2006/relationships/hyperlink" Target="http://www.grupocva.com/detalle_articulo/articulo.php?fProdId=9423875" TargetMode="External"/><Relationship Id="rId2096" Type="http://schemas.openxmlformats.org/officeDocument/2006/relationships/hyperlink" Target="http://www.grupocva.com/detalle_articulo/articulo.php?fProdId=6221" TargetMode="External"/><Relationship Id="rId3494" Type="http://schemas.openxmlformats.org/officeDocument/2006/relationships/hyperlink" Target="http://www.grupocva.com/detalle_articulo/articulo.php?fProdId=9552390" TargetMode="External"/><Relationship Id="rId3799" Type="http://schemas.openxmlformats.org/officeDocument/2006/relationships/hyperlink" Target="http://www.grupocva.com/detalle_articulo/articulo.php?fProdId=9538090" TargetMode="External"/><Relationship Id="rId4100" Type="http://schemas.openxmlformats.org/officeDocument/2006/relationships/hyperlink" Target="http://www.grupocva.com/detalle_articulo/articulo.php?fProdId=9433820" TargetMode="External"/><Relationship Id="rId4545" Type="http://schemas.openxmlformats.org/officeDocument/2006/relationships/hyperlink" Target="http://www.grupocva.com/detalle_articulo/articulo.php?fProdId=2350687" TargetMode="External"/><Relationship Id="rId4752" Type="http://schemas.openxmlformats.org/officeDocument/2006/relationships/hyperlink" Target="http://www.grupocva.com/detalle_articulo/articulo.php?fProdId=9518988" TargetMode="External"/><Relationship Id="rId1901" Type="http://schemas.openxmlformats.org/officeDocument/2006/relationships/hyperlink" Target="http://www.grupocva.com/detalle_articulo/articulo.php?fProdId=9559838" TargetMode="External"/><Relationship Id="rId3147" Type="http://schemas.openxmlformats.org/officeDocument/2006/relationships/hyperlink" Target="http://www.grupocva.com/detalle_articulo/articulo.php?fProdId=5527691" TargetMode="External"/><Relationship Id="rId3354" Type="http://schemas.openxmlformats.org/officeDocument/2006/relationships/hyperlink" Target="http://www.grupocva.com/detalle_articulo/articulo.php?fProdId=9556686" TargetMode="External"/><Relationship Id="rId3561" Type="http://schemas.openxmlformats.org/officeDocument/2006/relationships/hyperlink" Target="http://www.grupocva.com/detalle_articulo/articulo.php?fProdId=9516786" TargetMode="External"/><Relationship Id="rId3659" Type="http://schemas.openxmlformats.org/officeDocument/2006/relationships/hyperlink" Target="http://www.grupocva.com/detalle_articulo/articulo.php?fProdId=9556786" TargetMode="External"/><Relationship Id="rId4405" Type="http://schemas.openxmlformats.org/officeDocument/2006/relationships/hyperlink" Target="http://www.grupocva.com/detalle_articulo/articulo.php?fProdId=9536386" TargetMode="External"/><Relationship Id="rId4612" Type="http://schemas.openxmlformats.org/officeDocument/2006/relationships/hyperlink" Target="http://www.grupocva.com/detalle_articulo/articulo.php?fProdId=2311" TargetMode="External"/><Relationship Id="rId275" Type="http://schemas.openxmlformats.org/officeDocument/2006/relationships/hyperlink" Target="http://www.grupocva.com/detalle_articulo/articulo.php?fProdId=9474870" TargetMode="External"/><Relationship Id="rId482" Type="http://schemas.openxmlformats.org/officeDocument/2006/relationships/hyperlink" Target="http://www.grupocva.com/detalle_articulo/articulo.php?fProdId=9589340" TargetMode="External"/><Relationship Id="rId2163" Type="http://schemas.openxmlformats.org/officeDocument/2006/relationships/hyperlink" Target="http://www.grupocva.com/detalle_articulo/articulo.php?fProdId=25109" TargetMode="External"/><Relationship Id="rId2370" Type="http://schemas.openxmlformats.org/officeDocument/2006/relationships/hyperlink" Target="http://www.grupocva.com/detalle_articulo/articulo.php?fProdId=9513486" TargetMode="External"/><Relationship Id="rId3007" Type="http://schemas.openxmlformats.org/officeDocument/2006/relationships/hyperlink" Target="http://www.grupocva.com/detalle_articulo/articulo.php?fProdId=9542686" TargetMode="External"/><Relationship Id="rId3214" Type="http://schemas.openxmlformats.org/officeDocument/2006/relationships/hyperlink" Target="http://www.grupocva.com/detalle_articulo/articulo.php?fProdId=9465374" TargetMode="External"/><Relationship Id="rId3421" Type="http://schemas.openxmlformats.org/officeDocument/2006/relationships/hyperlink" Target="http://www.grupocva.com/detalle_articulo/articulo.php?fProdId=4798691" TargetMode="External"/><Relationship Id="rId3866" Type="http://schemas.openxmlformats.org/officeDocument/2006/relationships/hyperlink" Target="http://www.grupocva.com/detalle_articulo/articulo.php?fProdId=9608092" TargetMode="External"/><Relationship Id="rId4917" Type="http://schemas.openxmlformats.org/officeDocument/2006/relationships/hyperlink" Target="http://www.grupocva.com/detalle_articulo/articulo.php?fProdId=9431823" TargetMode="External"/><Relationship Id="rId5081" Type="http://schemas.openxmlformats.org/officeDocument/2006/relationships/hyperlink" Target="http://www.grupocva.com/detalle_articulo/articulo.php?fProdId=9548739" TargetMode="External"/><Relationship Id="rId135" Type="http://schemas.openxmlformats.org/officeDocument/2006/relationships/hyperlink" Target="http://www.grupocva.com/detalle_articulo/articulo.php?fProdId=4756690" TargetMode="External"/><Relationship Id="rId342" Type="http://schemas.openxmlformats.org/officeDocument/2006/relationships/hyperlink" Target="http://www.grupocva.com/detalle_articulo/articulo.php?fProdId=9523586" TargetMode="External"/><Relationship Id="rId787" Type="http://schemas.openxmlformats.org/officeDocument/2006/relationships/hyperlink" Target="http://www.grupocva.com/detalle_articulo/articulo.php?fProdId=817" TargetMode="External"/><Relationship Id="rId994" Type="http://schemas.openxmlformats.org/officeDocument/2006/relationships/hyperlink" Target="http://www.grupocva.com/detalle_articulo/articulo.php?fProdId=1127688" TargetMode="External"/><Relationship Id="rId2023" Type="http://schemas.openxmlformats.org/officeDocument/2006/relationships/hyperlink" Target="http://www.grupocva.com/detalle_articulo/articulo.php?fProdId=462" TargetMode="External"/><Relationship Id="rId2230" Type="http://schemas.openxmlformats.org/officeDocument/2006/relationships/hyperlink" Target="http://www.grupocva.com/detalle_articulo/articulo.php?fProdId=3615687" TargetMode="External"/><Relationship Id="rId2468" Type="http://schemas.openxmlformats.org/officeDocument/2006/relationships/hyperlink" Target="http://www.grupocva.com/detalle_articulo/articulo.php?fProdId=9422374" TargetMode="External"/><Relationship Id="rId2675" Type="http://schemas.openxmlformats.org/officeDocument/2006/relationships/hyperlink" Target="http://www.grupocva.com/detalle_articulo/articulo.php?fProdId=5902695" TargetMode="External"/><Relationship Id="rId2882" Type="http://schemas.openxmlformats.org/officeDocument/2006/relationships/hyperlink" Target="http://www.grupocva.com/detalle_articulo/articulo.php?fProdId=9553186" TargetMode="External"/><Relationship Id="rId3519" Type="http://schemas.openxmlformats.org/officeDocument/2006/relationships/hyperlink" Target="http://www.grupocva.com/detalle_articulo/articulo.php?fProdId=9447570" TargetMode="External"/><Relationship Id="rId3726" Type="http://schemas.openxmlformats.org/officeDocument/2006/relationships/hyperlink" Target="http://www.grupocva.com/detalle_articulo/articulo.php?fProdId=9600489" TargetMode="External"/><Relationship Id="rId3933" Type="http://schemas.openxmlformats.org/officeDocument/2006/relationships/hyperlink" Target="http://www.grupocva.com/detalle_articulo/articulo.php?fProdId=981685" TargetMode="External"/><Relationship Id="rId5179" Type="http://schemas.openxmlformats.org/officeDocument/2006/relationships/hyperlink" Target="http://www.grupocva.com/detalle_articulo/articulo.php?fProdId=9591098" TargetMode="External"/><Relationship Id="rId5386" Type="http://schemas.openxmlformats.org/officeDocument/2006/relationships/hyperlink" Target="http://www.grupocva.com/detalle_articulo/articulo.php?fProdId=9501986" TargetMode="External"/><Relationship Id="rId5593" Type="http://schemas.openxmlformats.org/officeDocument/2006/relationships/hyperlink" Target="http://www.grupocva.com/detalle_articulo/articulo.php?fProdId=5742686" TargetMode="External"/><Relationship Id="rId202" Type="http://schemas.openxmlformats.org/officeDocument/2006/relationships/hyperlink" Target="http://www.grupocva.com/detalle_articulo/articulo.php?fProdId=9430241" TargetMode="External"/><Relationship Id="rId647" Type="http://schemas.openxmlformats.org/officeDocument/2006/relationships/hyperlink" Target="http://www.grupocva.com/detalle_articulo/articulo.php?fProdId=9572392" TargetMode="External"/><Relationship Id="rId854" Type="http://schemas.openxmlformats.org/officeDocument/2006/relationships/hyperlink" Target="http://www.grupocva.com/detalle_articulo/articulo.php?fProdId=9488793" TargetMode="External"/><Relationship Id="rId1277" Type="http://schemas.openxmlformats.org/officeDocument/2006/relationships/hyperlink" Target="http://www.grupocva.com/detalle_articulo/articulo.php?fProdId=9489687" TargetMode="External"/><Relationship Id="rId1484" Type="http://schemas.openxmlformats.org/officeDocument/2006/relationships/hyperlink" Target="http://www.grupocva.com/detalle_articulo/articulo.php?fProdId=3899687" TargetMode="External"/><Relationship Id="rId1691" Type="http://schemas.openxmlformats.org/officeDocument/2006/relationships/hyperlink" Target="http://www.grupocva.com/detalle_articulo/articulo.php?fProdId=9444017" TargetMode="External"/><Relationship Id="rId2328" Type="http://schemas.openxmlformats.org/officeDocument/2006/relationships/hyperlink" Target="http://www.grupocva.com/detalle_articulo/articulo.php?fProdId=9477744" TargetMode="External"/><Relationship Id="rId2535" Type="http://schemas.openxmlformats.org/officeDocument/2006/relationships/hyperlink" Target="http://www.grupocva.com/detalle_articulo/articulo.php?fProdId=2752" TargetMode="External"/><Relationship Id="rId2742" Type="http://schemas.openxmlformats.org/officeDocument/2006/relationships/hyperlink" Target="http://www.grupocva.com/detalle_articulo/articulo.php?fProdId=9537286" TargetMode="External"/><Relationship Id="rId4195" Type="http://schemas.openxmlformats.org/officeDocument/2006/relationships/hyperlink" Target="http://www.grupocva.com/detalle_articulo/articulo.php?fProdId=4155685" TargetMode="External"/><Relationship Id="rId5039" Type="http://schemas.openxmlformats.org/officeDocument/2006/relationships/hyperlink" Target="http://www.grupocva.com/detalle_articulo/articulo.php?fProdId=9504637" TargetMode="External"/><Relationship Id="rId5246" Type="http://schemas.openxmlformats.org/officeDocument/2006/relationships/hyperlink" Target="http://www.grupocva.com/detalle_articulo/articulo.php?fProdId=9592138" TargetMode="External"/><Relationship Id="rId5453" Type="http://schemas.openxmlformats.org/officeDocument/2006/relationships/hyperlink" Target="http://www.grupocva.com/detalle_articulo/articulo.php?fProdId=1527686" TargetMode="External"/><Relationship Id="rId507" Type="http://schemas.openxmlformats.org/officeDocument/2006/relationships/hyperlink" Target="http://www.grupocva.com/detalle_articulo/articulo.php?fProdId=1267" TargetMode="External"/><Relationship Id="rId714" Type="http://schemas.openxmlformats.org/officeDocument/2006/relationships/hyperlink" Target="http://www.grupocva.com/detalle_articulo/articulo.php?fProdId=21943" TargetMode="External"/><Relationship Id="rId921" Type="http://schemas.openxmlformats.org/officeDocument/2006/relationships/hyperlink" Target="http://www.grupocva.com/detalle_articulo/articulo.php?fProdId=9588889" TargetMode="External"/><Relationship Id="rId1137" Type="http://schemas.openxmlformats.org/officeDocument/2006/relationships/hyperlink" Target="http://www.grupocva.com/detalle_articulo/articulo.php?fProdId=9476918" TargetMode="External"/><Relationship Id="rId1344" Type="http://schemas.openxmlformats.org/officeDocument/2006/relationships/hyperlink" Target="http://www.grupocva.com/detalle_articulo/articulo.php?fProdId=1279691" TargetMode="External"/><Relationship Id="rId1551" Type="http://schemas.openxmlformats.org/officeDocument/2006/relationships/hyperlink" Target="http://www.grupocva.com/detalle_articulo/articulo.php?fProdId=4789685" TargetMode="External"/><Relationship Id="rId1789" Type="http://schemas.openxmlformats.org/officeDocument/2006/relationships/hyperlink" Target="http://www.grupocva.com/detalle_articulo/articulo.php?fProdId=9490435" TargetMode="External"/><Relationship Id="rId1996" Type="http://schemas.openxmlformats.org/officeDocument/2006/relationships/hyperlink" Target="http://www.grupocva.com/detalle_articulo/articulo.php?fProdId=1793" TargetMode="External"/><Relationship Id="rId2602" Type="http://schemas.openxmlformats.org/officeDocument/2006/relationships/hyperlink" Target="http://www.grupocva.com/detalle_articulo/articulo.php?fProdId=2431685" TargetMode="External"/><Relationship Id="rId4055" Type="http://schemas.openxmlformats.org/officeDocument/2006/relationships/hyperlink" Target="http://www.grupocva.com/detalle_articulo/articulo.php?fProdId=9586741" TargetMode="External"/><Relationship Id="rId4262" Type="http://schemas.openxmlformats.org/officeDocument/2006/relationships/hyperlink" Target="http://www.grupocva.com/detalle_articulo/articulo.php?fProdId=5792716" TargetMode="External"/><Relationship Id="rId5106" Type="http://schemas.openxmlformats.org/officeDocument/2006/relationships/hyperlink" Target="http://www.grupocva.com/detalle_articulo/articulo.php?fProdId=9560587" TargetMode="External"/><Relationship Id="rId5660" Type="http://schemas.openxmlformats.org/officeDocument/2006/relationships/hyperlink" Target="http://www.grupocva.com/detalle_articulo/articulo.php?fProdId=9490338" TargetMode="External"/><Relationship Id="rId50" Type="http://schemas.openxmlformats.org/officeDocument/2006/relationships/hyperlink" Target="http://www.grupocva.com/detalle_articulo/articulo.php?fProdId=2020691" TargetMode="External"/><Relationship Id="rId1204" Type="http://schemas.openxmlformats.org/officeDocument/2006/relationships/hyperlink" Target="http://www.grupocva.com/detalle_articulo/articulo.php?fProdId=9582940" TargetMode="External"/><Relationship Id="rId1411" Type="http://schemas.openxmlformats.org/officeDocument/2006/relationships/hyperlink" Target="http://www.grupocva.com/detalle_articulo/articulo.php?fProdId=2419685" TargetMode="External"/><Relationship Id="rId1649" Type="http://schemas.openxmlformats.org/officeDocument/2006/relationships/hyperlink" Target="http://www.grupocva.com/detalle_articulo/articulo.php?fProdId=9421819" TargetMode="External"/><Relationship Id="rId1856" Type="http://schemas.openxmlformats.org/officeDocument/2006/relationships/hyperlink" Target="http://www.grupocva.com/detalle_articulo/articulo.php?fProdId=9533544" TargetMode="External"/><Relationship Id="rId2907" Type="http://schemas.openxmlformats.org/officeDocument/2006/relationships/hyperlink" Target="http://www.grupocva.com/detalle_articulo/articulo.php?fProdId=2840685" TargetMode="External"/><Relationship Id="rId3071" Type="http://schemas.openxmlformats.org/officeDocument/2006/relationships/hyperlink" Target="http://www.grupocva.com/detalle_articulo/articulo.php?fProdId=5949689" TargetMode="External"/><Relationship Id="rId4567" Type="http://schemas.openxmlformats.org/officeDocument/2006/relationships/hyperlink" Target="http://www.grupocva.com/detalle_articulo/articulo.php?fProdId=2838688" TargetMode="External"/><Relationship Id="rId4774" Type="http://schemas.openxmlformats.org/officeDocument/2006/relationships/hyperlink" Target="http://www.grupocva.com/detalle_articulo/articulo.php?fProdId=9548540" TargetMode="External"/><Relationship Id="rId5313" Type="http://schemas.openxmlformats.org/officeDocument/2006/relationships/hyperlink" Target="http://www.grupocva.com/detalle_articulo/articulo.php?fProdId=9555086" TargetMode="External"/><Relationship Id="rId5520" Type="http://schemas.openxmlformats.org/officeDocument/2006/relationships/hyperlink" Target="http://www.grupocva.com/detalle_articulo/articulo.php?fProdId=9520936" TargetMode="External"/><Relationship Id="rId5618" Type="http://schemas.openxmlformats.org/officeDocument/2006/relationships/hyperlink" Target="http://www.grupocva.com/detalle_articulo/articulo.php?fProdId=9568038" TargetMode="External"/><Relationship Id="rId1509" Type="http://schemas.openxmlformats.org/officeDocument/2006/relationships/hyperlink" Target="http://www.grupocva.com/detalle_articulo/articulo.php?fProdId=4178685" TargetMode="External"/><Relationship Id="rId1716" Type="http://schemas.openxmlformats.org/officeDocument/2006/relationships/hyperlink" Target="http://www.grupocva.com/detalle_articulo/articulo.php?fProdId=9452469" TargetMode="External"/><Relationship Id="rId1923" Type="http://schemas.openxmlformats.org/officeDocument/2006/relationships/hyperlink" Target="http://www.grupocva.com/detalle_articulo/articulo.php?fProdId=9571139" TargetMode="External"/><Relationship Id="rId3169" Type="http://schemas.openxmlformats.org/officeDocument/2006/relationships/hyperlink" Target="http://www.grupocva.com/detalle_articulo/articulo.php?fProdId=5919685" TargetMode="External"/><Relationship Id="rId3376" Type="http://schemas.openxmlformats.org/officeDocument/2006/relationships/hyperlink" Target="http://www.grupocva.com/detalle_articulo/articulo.php?fProdId=9582889" TargetMode="External"/><Relationship Id="rId3583" Type="http://schemas.openxmlformats.org/officeDocument/2006/relationships/hyperlink" Target="http://www.grupocva.com/detalle_articulo/articulo.php?fProdId=9566688" TargetMode="External"/><Relationship Id="rId4122" Type="http://schemas.openxmlformats.org/officeDocument/2006/relationships/hyperlink" Target="http://www.grupocva.com/detalle_articulo/articulo.php?fProdId=9524086" TargetMode="External"/><Relationship Id="rId4427" Type="http://schemas.openxmlformats.org/officeDocument/2006/relationships/hyperlink" Target="http://www.grupocva.com/detalle_articulo/articulo.php?fProdId=9560436" TargetMode="External"/><Relationship Id="rId4981" Type="http://schemas.openxmlformats.org/officeDocument/2006/relationships/hyperlink" Target="http://www.grupocva.com/detalle_articulo/articulo.php?fProdId=9482317" TargetMode="External"/><Relationship Id="rId297" Type="http://schemas.openxmlformats.org/officeDocument/2006/relationships/hyperlink" Target="http://www.grupocva.com/detalle_articulo/articulo.php?fProdId=9484632" TargetMode="External"/><Relationship Id="rId2185" Type="http://schemas.openxmlformats.org/officeDocument/2006/relationships/hyperlink" Target="http://www.grupocva.com/detalle_articulo/articulo.php?fProdId=165690" TargetMode="External"/><Relationship Id="rId2392" Type="http://schemas.openxmlformats.org/officeDocument/2006/relationships/hyperlink" Target="http://www.grupocva.com/detalle_articulo/articulo.php?fProdId=9540286" TargetMode="External"/><Relationship Id="rId3029" Type="http://schemas.openxmlformats.org/officeDocument/2006/relationships/hyperlink" Target="http://www.grupocva.com/detalle_articulo/articulo.php?fProdId=9595243" TargetMode="External"/><Relationship Id="rId3236" Type="http://schemas.openxmlformats.org/officeDocument/2006/relationships/hyperlink" Target="http://www.grupocva.com/detalle_articulo/articulo.php?fProdId=9490239" TargetMode="External"/><Relationship Id="rId3790" Type="http://schemas.openxmlformats.org/officeDocument/2006/relationships/hyperlink" Target="http://www.grupocva.com/detalle_articulo/articulo.php?fProdId=9530699" TargetMode="External"/><Relationship Id="rId3888" Type="http://schemas.openxmlformats.org/officeDocument/2006/relationships/hyperlink" Target="http://www.grupocva.com/detalle_articulo/articulo.php?fProdId=22505" TargetMode="External"/><Relationship Id="rId4634" Type="http://schemas.openxmlformats.org/officeDocument/2006/relationships/hyperlink" Target="http://www.grupocva.com/detalle_articulo/articulo.php?fProdId=9591446" TargetMode="External"/><Relationship Id="rId4841" Type="http://schemas.openxmlformats.org/officeDocument/2006/relationships/hyperlink" Target="http://www.grupocva.com/detalle_articulo/articulo.php?fProdId=5843697" TargetMode="External"/><Relationship Id="rId4939" Type="http://schemas.openxmlformats.org/officeDocument/2006/relationships/hyperlink" Target="http://www.grupocva.com/detalle_articulo/articulo.php?fProdId=9451717" TargetMode="External"/><Relationship Id="rId157" Type="http://schemas.openxmlformats.org/officeDocument/2006/relationships/hyperlink" Target="http://www.grupocva.com/detalle_articulo/articulo.php?fProdId=5643692" TargetMode="External"/><Relationship Id="rId364" Type="http://schemas.openxmlformats.org/officeDocument/2006/relationships/hyperlink" Target="http://www.grupocva.com/detalle_articulo/articulo.php?fProdId=9535188" TargetMode="External"/><Relationship Id="rId2045" Type="http://schemas.openxmlformats.org/officeDocument/2006/relationships/hyperlink" Target="http://www.grupocva.com/detalle_articulo/articulo.php?fProdId=1458" TargetMode="External"/><Relationship Id="rId2697" Type="http://schemas.openxmlformats.org/officeDocument/2006/relationships/hyperlink" Target="http://www.grupocva.com/detalle_articulo/articulo.php?fProdId=9465467" TargetMode="External"/><Relationship Id="rId3443" Type="http://schemas.openxmlformats.org/officeDocument/2006/relationships/hyperlink" Target="http://www.grupocva.com/detalle_articulo/articulo.php?fProdId=9423468" TargetMode="External"/><Relationship Id="rId3650" Type="http://schemas.openxmlformats.org/officeDocument/2006/relationships/hyperlink" Target="http://www.grupocva.com/detalle_articulo/articulo.php?fProdId=9542889" TargetMode="External"/><Relationship Id="rId3748" Type="http://schemas.openxmlformats.org/officeDocument/2006/relationships/hyperlink" Target="http://www.grupocva.com/detalle_articulo/articulo.php?fProdId=9530286" TargetMode="External"/><Relationship Id="rId4701" Type="http://schemas.openxmlformats.org/officeDocument/2006/relationships/hyperlink" Target="http://www.grupocva.com/detalle_articulo/articulo.php?fProdId=2473" TargetMode="External"/><Relationship Id="rId571" Type="http://schemas.openxmlformats.org/officeDocument/2006/relationships/hyperlink" Target="http://www.grupocva.com/detalle_articulo/articulo.php?fProdId=9509236" TargetMode="External"/><Relationship Id="rId669" Type="http://schemas.openxmlformats.org/officeDocument/2006/relationships/hyperlink" Target="http://www.grupocva.com/detalle_articulo/articulo.php?fProdId=9591041" TargetMode="External"/><Relationship Id="rId876" Type="http://schemas.openxmlformats.org/officeDocument/2006/relationships/hyperlink" Target="http://www.grupocva.com/detalle_articulo/articulo.php?fProdId=9488640" TargetMode="External"/><Relationship Id="rId1299" Type="http://schemas.openxmlformats.org/officeDocument/2006/relationships/hyperlink" Target="http://www.grupocva.com/detalle_articulo/articulo.php?fProdId=9569739" TargetMode="External"/><Relationship Id="rId2252" Type="http://schemas.openxmlformats.org/officeDocument/2006/relationships/hyperlink" Target="http://www.grupocva.com/detalle_articulo/articulo.php?fProdId=5651687" TargetMode="External"/><Relationship Id="rId2557" Type="http://schemas.openxmlformats.org/officeDocument/2006/relationships/hyperlink" Target="http://www.grupocva.com/detalle_articulo/articulo.php?fProdId=25005" TargetMode="External"/><Relationship Id="rId3303" Type="http://schemas.openxmlformats.org/officeDocument/2006/relationships/hyperlink" Target="http://www.grupocva.com/detalle_articulo/articulo.php?fProdId=5975685" TargetMode="External"/><Relationship Id="rId3510" Type="http://schemas.openxmlformats.org/officeDocument/2006/relationships/hyperlink" Target="http://www.grupocva.com/detalle_articulo/articulo.php?fProdId=5974685" TargetMode="External"/><Relationship Id="rId3608" Type="http://schemas.openxmlformats.org/officeDocument/2006/relationships/hyperlink" Target="http://www.grupocva.com/detalle_articulo/articulo.php?fProdId=9508537" TargetMode="External"/><Relationship Id="rId3955" Type="http://schemas.openxmlformats.org/officeDocument/2006/relationships/hyperlink" Target="http://www.grupocva.com/detalle_articulo/articulo.php?fProdId=1559689" TargetMode="External"/><Relationship Id="rId5170" Type="http://schemas.openxmlformats.org/officeDocument/2006/relationships/hyperlink" Target="http://www.grupocva.com/detalle_articulo/articulo.php?fProdId=9584141" TargetMode="External"/><Relationship Id="rId224" Type="http://schemas.openxmlformats.org/officeDocument/2006/relationships/hyperlink" Target="http://www.grupocva.com/detalle_articulo/articulo.php?fProdId=9438371" TargetMode="External"/><Relationship Id="rId431" Type="http://schemas.openxmlformats.org/officeDocument/2006/relationships/hyperlink" Target="http://www.grupocva.com/detalle_articulo/articulo.php?fProdId=9569141" TargetMode="External"/><Relationship Id="rId529" Type="http://schemas.openxmlformats.org/officeDocument/2006/relationships/hyperlink" Target="http://www.grupocva.com/detalle_articulo/articulo.php?fProdId=1877691" TargetMode="External"/><Relationship Id="rId736" Type="http://schemas.openxmlformats.org/officeDocument/2006/relationships/hyperlink" Target="http://www.grupocva.com/detalle_articulo/articulo.php?fProdId=9533490" TargetMode="External"/><Relationship Id="rId1061" Type="http://schemas.openxmlformats.org/officeDocument/2006/relationships/hyperlink" Target="http://www.grupocva.com/detalle_articulo/articulo.php?fProdId=2933689" TargetMode="External"/><Relationship Id="rId1159" Type="http://schemas.openxmlformats.org/officeDocument/2006/relationships/hyperlink" Target="http://www.grupocva.com/detalle_articulo/articulo.php?fProdId=9508838" TargetMode="External"/><Relationship Id="rId1366" Type="http://schemas.openxmlformats.org/officeDocument/2006/relationships/hyperlink" Target="http://www.grupocva.com/detalle_articulo/articulo.php?fProdId=1542686" TargetMode="External"/><Relationship Id="rId2112" Type="http://schemas.openxmlformats.org/officeDocument/2006/relationships/hyperlink" Target="http://www.grupocva.com/detalle_articulo/articulo.php?fProdId=18201" TargetMode="External"/><Relationship Id="rId2417" Type="http://schemas.openxmlformats.org/officeDocument/2006/relationships/hyperlink" Target="http://www.grupocva.com/detalle_articulo/articulo.php?fProdId=9560441" TargetMode="External"/><Relationship Id="rId2764" Type="http://schemas.openxmlformats.org/officeDocument/2006/relationships/hyperlink" Target="http://www.grupocva.com/detalle_articulo/articulo.php?fProdId=9591539" TargetMode="External"/><Relationship Id="rId2971" Type="http://schemas.openxmlformats.org/officeDocument/2006/relationships/hyperlink" Target="http://www.grupocva.com/detalle_articulo/articulo.php?fProdId=9485231" TargetMode="External"/><Relationship Id="rId3815" Type="http://schemas.openxmlformats.org/officeDocument/2006/relationships/hyperlink" Target="http://www.grupocva.com/detalle_articulo/articulo.php?fProdId=9591643" TargetMode="External"/><Relationship Id="rId5030" Type="http://schemas.openxmlformats.org/officeDocument/2006/relationships/hyperlink" Target="http://www.grupocva.com/detalle_articulo/articulo.php?fProdId=9502587" TargetMode="External"/><Relationship Id="rId5268" Type="http://schemas.openxmlformats.org/officeDocument/2006/relationships/hyperlink" Target="http://www.grupocva.com/detalle_articulo/articulo.php?fProdId=9607838" TargetMode="External"/><Relationship Id="rId5475" Type="http://schemas.openxmlformats.org/officeDocument/2006/relationships/hyperlink" Target="http://www.grupocva.com/detalle_articulo/articulo.php?fProdId=9487954" TargetMode="External"/><Relationship Id="rId5682" Type="http://schemas.openxmlformats.org/officeDocument/2006/relationships/hyperlink" Target="http://www.grupocva.com/detalle_articulo/articulo.php?fProdId=9550288" TargetMode="External"/><Relationship Id="rId943" Type="http://schemas.openxmlformats.org/officeDocument/2006/relationships/hyperlink" Target="http://www.grupocva.com/detalle_articulo/articulo.php?fProdId=4793690" TargetMode="External"/><Relationship Id="rId1019" Type="http://schemas.openxmlformats.org/officeDocument/2006/relationships/hyperlink" Target="http://www.grupocva.com/detalle_articulo/articulo.php?fProdId=1808685" TargetMode="External"/><Relationship Id="rId1573" Type="http://schemas.openxmlformats.org/officeDocument/2006/relationships/hyperlink" Target="http://www.grupocva.com/detalle_articulo/articulo.php?fProdId=5164686" TargetMode="External"/><Relationship Id="rId1780" Type="http://schemas.openxmlformats.org/officeDocument/2006/relationships/hyperlink" Target="http://www.grupocva.com/detalle_articulo/articulo.php?fProdId=9488937" TargetMode="External"/><Relationship Id="rId1878" Type="http://schemas.openxmlformats.org/officeDocument/2006/relationships/hyperlink" Target="http://www.grupocva.com/detalle_articulo/articulo.php?fProdId=9545287" TargetMode="External"/><Relationship Id="rId2624" Type="http://schemas.openxmlformats.org/officeDocument/2006/relationships/hyperlink" Target="http://www.grupocva.com/detalle_articulo/articulo.php?fProdId=3847691" TargetMode="External"/><Relationship Id="rId2831" Type="http://schemas.openxmlformats.org/officeDocument/2006/relationships/hyperlink" Target="http://www.grupocva.com/detalle_articulo/articulo.php?fProdId=9484434" TargetMode="External"/><Relationship Id="rId2929" Type="http://schemas.openxmlformats.org/officeDocument/2006/relationships/hyperlink" Target="http://www.grupocva.com/detalle_articulo/articulo.php?fProdId=5581685" TargetMode="External"/><Relationship Id="rId4077" Type="http://schemas.openxmlformats.org/officeDocument/2006/relationships/hyperlink" Target="http://www.grupocva.com/detalle_articulo/articulo.php?fProdId=9597688" TargetMode="External"/><Relationship Id="rId4284" Type="http://schemas.openxmlformats.org/officeDocument/2006/relationships/hyperlink" Target="http://www.grupocva.com/detalle_articulo/articulo.php?fProdId=6011688" TargetMode="External"/><Relationship Id="rId4491" Type="http://schemas.openxmlformats.org/officeDocument/2006/relationships/hyperlink" Target="http://www.grupocva.com/detalle_articulo/articulo.php?fProdId=9599139" TargetMode="External"/><Relationship Id="rId5128" Type="http://schemas.openxmlformats.org/officeDocument/2006/relationships/hyperlink" Target="http://www.grupocva.com/detalle_articulo/articulo.php?fProdId=9562894" TargetMode="External"/><Relationship Id="rId5335" Type="http://schemas.openxmlformats.org/officeDocument/2006/relationships/hyperlink" Target="http://www.grupocva.com/detalle_articulo/articulo.php?fProdId=9444524" TargetMode="External"/><Relationship Id="rId5542" Type="http://schemas.openxmlformats.org/officeDocument/2006/relationships/hyperlink" Target="http://www.grupocva.com/detalle_articulo/articulo.php?fProdId=9510344" TargetMode="External"/><Relationship Id="rId72" Type="http://schemas.openxmlformats.org/officeDocument/2006/relationships/hyperlink" Target="http://www.grupocva.com/detalle_articulo/articulo.php?fProdId=2539694" TargetMode="External"/><Relationship Id="rId803" Type="http://schemas.openxmlformats.org/officeDocument/2006/relationships/hyperlink" Target="http://www.grupocva.com/detalle_articulo/articulo.php?fProdId=5033685" TargetMode="External"/><Relationship Id="rId1226" Type="http://schemas.openxmlformats.org/officeDocument/2006/relationships/hyperlink" Target="http://www.grupocva.com/detalle_articulo/articulo.php?fProdId=9477729" TargetMode="External"/><Relationship Id="rId1433" Type="http://schemas.openxmlformats.org/officeDocument/2006/relationships/hyperlink" Target="http://www.grupocva.com/detalle_articulo/articulo.php?fProdId=2841685" TargetMode="External"/><Relationship Id="rId1640" Type="http://schemas.openxmlformats.org/officeDocument/2006/relationships/hyperlink" Target="http://www.grupocva.com/detalle_articulo/articulo.php?fProdId=6191688" TargetMode="External"/><Relationship Id="rId1738" Type="http://schemas.openxmlformats.org/officeDocument/2006/relationships/hyperlink" Target="http://www.grupocva.com/detalle_articulo/articulo.php?fProdId=9461467" TargetMode="External"/><Relationship Id="rId3093" Type="http://schemas.openxmlformats.org/officeDocument/2006/relationships/hyperlink" Target="http://www.grupocva.com/detalle_articulo/articulo.php?fProdId=1717685" TargetMode="External"/><Relationship Id="rId4144" Type="http://schemas.openxmlformats.org/officeDocument/2006/relationships/hyperlink" Target="http://www.grupocva.com/detalle_articulo/articulo.php?fProdId=20222" TargetMode="External"/><Relationship Id="rId4351" Type="http://schemas.openxmlformats.org/officeDocument/2006/relationships/hyperlink" Target="http://www.grupocva.com/detalle_articulo/articulo.php?fProdId=9487835" TargetMode="External"/><Relationship Id="rId4589" Type="http://schemas.openxmlformats.org/officeDocument/2006/relationships/hyperlink" Target="http://www.grupocva.com/detalle_articulo/articulo.php?fProdId=3483685" TargetMode="External"/><Relationship Id="rId4796" Type="http://schemas.openxmlformats.org/officeDocument/2006/relationships/hyperlink" Target="http://www.grupocva.com/detalle_articulo/articulo.php?fProdId=9589838" TargetMode="External"/><Relationship Id="rId5402" Type="http://schemas.openxmlformats.org/officeDocument/2006/relationships/hyperlink" Target="http://www.grupocva.com/detalle_articulo/articulo.php?fProdId=9584938" TargetMode="External"/><Relationship Id="rId1500" Type="http://schemas.openxmlformats.org/officeDocument/2006/relationships/hyperlink" Target="http://www.grupocva.com/detalle_articulo/articulo.php?fProdId=4042685" TargetMode="External"/><Relationship Id="rId1945" Type="http://schemas.openxmlformats.org/officeDocument/2006/relationships/hyperlink" Target="http://www.grupocva.com/detalle_articulo/articulo.php?fProdId=9584590" TargetMode="External"/><Relationship Id="rId3160" Type="http://schemas.openxmlformats.org/officeDocument/2006/relationships/hyperlink" Target="http://www.grupocva.com/detalle_articulo/articulo.php?fProdId=5672689" TargetMode="External"/><Relationship Id="rId3398" Type="http://schemas.openxmlformats.org/officeDocument/2006/relationships/hyperlink" Target="http://www.grupocva.com/detalle_articulo/articulo.php?fProdId=9607489" TargetMode="External"/><Relationship Id="rId4004" Type="http://schemas.openxmlformats.org/officeDocument/2006/relationships/hyperlink" Target="http://www.grupocva.com/detalle_articulo/articulo.php?fProdId=9543393" TargetMode="External"/><Relationship Id="rId4211" Type="http://schemas.openxmlformats.org/officeDocument/2006/relationships/hyperlink" Target="http://www.grupocva.com/detalle_articulo/articulo.php?fProdId=4701702" TargetMode="External"/><Relationship Id="rId4449" Type="http://schemas.openxmlformats.org/officeDocument/2006/relationships/hyperlink" Target="http://www.grupocva.com/detalle_articulo/articulo.php?fProdId=9577244" TargetMode="External"/><Relationship Id="rId4656" Type="http://schemas.openxmlformats.org/officeDocument/2006/relationships/hyperlink" Target="http://www.grupocva.com/detalle_articulo/articulo.php?fProdId=3567685" TargetMode="External"/><Relationship Id="rId4863" Type="http://schemas.openxmlformats.org/officeDocument/2006/relationships/hyperlink" Target="http://www.grupocva.com/detalle_articulo/articulo.php?fProdId=6195686" TargetMode="External"/><Relationship Id="rId5707" Type="http://schemas.openxmlformats.org/officeDocument/2006/relationships/hyperlink" Target="http://www.grupocva.com/detalle_articulo/articulo.php?fProdId=9591140" TargetMode="External"/><Relationship Id="rId1805" Type="http://schemas.openxmlformats.org/officeDocument/2006/relationships/hyperlink" Target="http://www.grupocva.com/detalle_articulo/articulo.php?fProdId=9508087" TargetMode="External"/><Relationship Id="rId3020" Type="http://schemas.openxmlformats.org/officeDocument/2006/relationships/hyperlink" Target="http://www.grupocva.com/detalle_articulo/articulo.php?fProdId=9567591" TargetMode="External"/><Relationship Id="rId3258" Type="http://schemas.openxmlformats.org/officeDocument/2006/relationships/hyperlink" Target="http://www.grupocva.com/detalle_articulo/articulo.php?fProdId=9518039" TargetMode="External"/><Relationship Id="rId3465" Type="http://schemas.openxmlformats.org/officeDocument/2006/relationships/hyperlink" Target="http://www.grupocva.com/detalle_articulo/articulo.php?fProdId=9490843" TargetMode="External"/><Relationship Id="rId3672" Type="http://schemas.openxmlformats.org/officeDocument/2006/relationships/hyperlink" Target="http://www.grupocva.com/detalle_articulo/articulo.php?fProdId=9563388" TargetMode="External"/><Relationship Id="rId4309" Type="http://schemas.openxmlformats.org/officeDocument/2006/relationships/hyperlink" Target="http://www.grupocva.com/detalle_articulo/articulo.php?fProdId=9437267" TargetMode="External"/><Relationship Id="rId4516" Type="http://schemas.openxmlformats.org/officeDocument/2006/relationships/hyperlink" Target="http://www.grupocva.com/detalle_articulo/articulo.php?fProdId=4358" TargetMode="External"/><Relationship Id="rId4723" Type="http://schemas.openxmlformats.org/officeDocument/2006/relationships/hyperlink" Target="http://www.grupocva.com/detalle_articulo/articulo.php?fProdId=5074685" TargetMode="External"/><Relationship Id="rId179" Type="http://schemas.openxmlformats.org/officeDocument/2006/relationships/hyperlink" Target="http://www.grupocva.com/detalle_articulo/articulo.php?fProdId=6009686" TargetMode="External"/><Relationship Id="rId386" Type="http://schemas.openxmlformats.org/officeDocument/2006/relationships/hyperlink" Target="http://www.grupocva.com/detalle_articulo/articulo.php?fProdId=9543338" TargetMode="External"/><Relationship Id="rId593" Type="http://schemas.openxmlformats.org/officeDocument/2006/relationships/hyperlink" Target="http://www.grupocva.com/detalle_articulo/articulo.php?fProdId=9546337" TargetMode="External"/><Relationship Id="rId2067" Type="http://schemas.openxmlformats.org/officeDocument/2006/relationships/hyperlink" Target="http://www.grupocva.com/detalle_articulo/articulo.php?fProdId=4421" TargetMode="External"/><Relationship Id="rId2274" Type="http://schemas.openxmlformats.org/officeDocument/2006/relationships/hyperlink" Target="http://www.grupocva.com/detalle_articulo/articulo.php?fProdId=5962687" TargetMode="External"/><Relationship Id="rId2481" Type="http://schemas.openxmlformats.org/officeDocument/2006/relationships/hyperlink" Target="http://www.grupocva.com/detalle_articulo/articulo.php?fProdId=9545086" TargetMode="External"/><Relationship Id="rId3118" Type="http://schemas.openxmlformats.org/officeDocument/2006/relationships/hyperlink" Target="http://www.grupocva.com/detalle_articulo/articulo.php?fProdId=3285694" TargetMode="External"/><Relationship Id="rId3325" Type="http://schemas.openxmlformats.org/officeDocument/2006/relationships/hyperlink" Target="http://www.grupocva.com/detalle_articulo/articulo.php?fProdId=9489834" TargetMode="External"/><Relationship Id="rId3532" Type="http://schemas.openxmlformats.org/officeDocument/2006/relationships/hyperlink" Target="http://www.grupocva.com/detalle_articulo/articulo.php?fProdId=9480070" TargetMode="External"/><Relationship Id="rId3977" Type="http://schemas.openxmlformats.org/officeDocument/2006/relationships/hyperlink" Target="http://www.grupocva.com/detalle_articulo/articulo.php?fProdId=3997685" TargetMode="External"/><Relationship Id="rId4930" Type="http://schemas.openxmlformats.org/officeDocument/2006/relationships/hyperlink" Target="http://www.grupocva.com/detalle_articulo/articulo.php?fProdId=9443117" TargetMode="External"/><Relationship Id="rId246" Type="http://schemas.openxmlformats.org/officeDocument/2006/relationships/hyperlink" Target="http://www.grupocva.com/detalle_articulo/articulo.php?fProdId=9452117" TargetMode="External"/><Relationship Id="rId453" Type="http://schemas.openxmlformats.org/officeDocument/2006/relationships/hyperlink" Target="http://www.grupocva.com/detalle_articulo/articulo.php?fProdId=9577738" TargetMode="External"/><Relationship Id="rId660" Type="http://schemas.openxmlformats.org/officeDocument/2006/relationships/hyperlink" Target="http://www.grupocva.com/detalle_articulo/articulo.php?fProdId=9581439" TargetMode="External"/><Relationship Id="rId898" Type="http://schemas.openxmlformats.org/officeDocument/2006/relationships/hyperlink" Target="http://www.grupocva.com/detalle_articulo/articulo.php?fProdId=9528336" TargetMode="External"/><Relationship Id="rId1083" Type="http://schemas.openxmlformats.org/officeDocument/2006/relationships/hyperlink" Target="http://www.grupocva.com/detalle_articulo/articulo.php?fProdId=4682685" TargetMode="External"/><Relationship Id="rId1290" Type="http://schemas.openxmlformats.org/officeDocument/2006/relationships/hyperlink" Target="http://www.grupocva.com/detalle_articulo/articulo.php?fProdId=9550387" TargetMode="External"/><Relationship Id="rId2134" Type="http://schemas.openxmlformats.org/officeDocument/2006/relationships/hyperlink" Target="http://www.grupocva.com/detalle_articulo/articulo.php?fProdId=19801" TargetMode="External"/><Relationship Id="rId2341" Type="http://schemas.openxmlformats.org/officeDocument/2006/relationships/hyperlink" Target="http://www.grupocva.com/detalle_articulo/articulo.php?fProdId=9478818" TargetMode="External"/><Relationship Id="rId2579" Type="http://schemas.openxmlformats.org/officeDocument/2006/relationships/hyperlink" Target="http://www.grupocva.com/detalle_articulo/articulo.php?fProdId=496690" TargetMode="External"/><Relationship Id="rId2786" Type="http://schemas.openxmlformats.org/officeDocument/2006/relationships/hyperlink" Target="http://www.grupocva.com/detalle_articulo/articulo.php?fProdId=2121" TargetMode="External"/><Relationship Id="rId2993" Type="http://schemas.openxmlformats.org/officeDocument/2006/relationships/hyperlink" Target="http://www.grupocva.com/detalle_articulo/articulo.php?fProdId=9515186" TargetMode="External"/><Relationship Id="rId3837" Type="http://schemas.openxmlformats.org/officeDocument/2006/relationships/hyperlink" Target="http://www.grupocva.com/detalle_articulo/articulo.php?fProdId=9530712" TargetMode="External"/><Relationship Id="rId5192" Type="http://schemas.openxmlformats.org/officeDocument/2006/relationships/hyperlink" Target="http://www.grupocva.com/detalle_articulo/articulo.php?fProdId=9598438" TargetMode="External"/><Relationship Id="rId5497" Type="http://schemas.openxmlformats.org/officeDocument/2006/relationships/hyperlink" Target="http://www.grupocva.com/detalle_articulo/articulo.php?fProdId=9421918" TargetMode="External"/><Relationship Id="rId106" Type="http://schemas.openxmlformats.org/officeDocument/2006/relationships/hyperlink" Target="http://www.grupocva.com/detalle_articulo/articulo.php?fProdId=3507689" TargetMode="External"/><Relationship Id="rId313" Type="http://schemas.openxmlformats.org/officeDocument/2006/relationships/hyperlink" Target="http://www.grupocva.com/detalle_articulo/articulo.php?fProdId=9499788" TargetMode="External"/><Relationship Id="rId758" Type="http://schemas.openxmlformats.org/officeDocument/2006/relationships/hyperlink" Target="http://www.grupocva.com/detalle_articulo/articulo.php?fProdId=9561037" TargetMode="External"/><Relationship Id="rId965" Type="http://schemas.openxmlformats.org/officeDocument/2006/relationships/hyperlink" Target="http://www.grupocva.com/detalle_articulo/articulo.php?fProdId=9468176" TargetMode="External"/><Relationship Id="rId1150" Type="http://schemas.openxmlformats.org/officeDocument/2006/relationships/hyperlink" Target="http://www.grupocva.com/detalle_articulo/articulo.php?fProdId=9507488" TargetMode="External"/><Relationship Id="rId1388" Type="http://schemas.openxmlformats.org/officeDocument/2006/relationships/hyperlink" Target="http://www.grupocva.com/detalle_articulo/articulo.php?fProdId=2013685" TargetMode="External"/><Relationship Id="rId1595" Type="http://schemas.openxmlformats.org/officeDocument/2006/relationships/hyperlink" Target="http://www.grupocva.com/detalle_articulo/articulo.php?fProdId=5525686" TargetMode="External"/><Relationship Id="rId2439" Type="http://schemas.openxmlformats.org/officeDocument/2006/relationships/hyperlink" Target="http://www.grupocva.com/detalle_articulo/articulo.php?fProdId=9590992" TargetMode="External"/><Relationship Id="rId2646" Type="http://schemas.openxmlformats.org/officeDocument/2006/relationships/hyperlink" Target="http://www.grupocva.com/detalle_articulo/articulo.php?fProdId=5125685" TargetMode="External"/><Relationship Id="rId2853" Type="http://schemas.openxmlformats.org/officeDocument/2006/relationships/hyperlink" Target="http://www.grupocva.com/detalle_articulo/articulo.php?fProdId=3635690" TargetMode="External"/><Relationship Id="rId3904" Type="http://schemas.openxmlformats.org/officeDocument/2006/relationships/hyperlink" Target="http://www.grupocva.com/detalle_articulo/articulo.php?fProdId=9450223" TargetMode="External"/><Relationship Id="rId4099" Type="http://schemas.openxmlformats.org/officeDocument/2006/relationships/hyperlink" Target="http://www.grupocva.com/detalle_articulo/articulo.php?fProdId=5960686" TargetMode="External"/><Relationship Id="rId5052" Type="http://schemas.openxmlformats.org/officeDocument/2006/relationships/hyperlink" Target="http://www.grupocva.com/detalle_articulo/articulo.php?fProdId=9514389" TargetMode="External"/><Relationship Id="rId5357" Type="http://schemas.openxmlformats.org/officeDocument/2006/relationships/hyperlink" Target="http://www.grupocva.com/detalle_articulo/articulo.php?fProdId=6192685" TargetMode="External"/><Relationship Id="rId94" Type="http://schemas.openxmlformats.org/officeDocument/2006/relationships/hyperlink" Target="http://www.grupocva.com/detalle_articulo/articulo.php?fProdId=3160685" TargetMode="External"/><Relationship Id="rId520" Type="http://schemas.openxmlformats.org/officeDocument/2006/relationships/hyperlink" Target="http://www.grupocva.com/detalle_articulo/articulo.php?fProdId=1135696" TargetMode="External"/><Relationship Id="rId618" Type="http://schemas.openxmlformats.org/officeDocument/2006/relationships/hyperlink" Target="http://www.grupocva.com/detalle_articulo/articulo.php?fProdId=9477180" TargetMode="External"/><Relationship Id="rId825" Type="http://schemas.openxmlformats.org/officeDocument/2006/relationships/hyperlink" Target="http://www.grupocva.com/detalle_articulo/articulo.php?fProdId=6257693" TargetMode="External"/><Relationship Id="rId1248" Type="http://schemas.openxmlformats.org/officeDocument/2006/relationships/hyperlink" Target="http://www.grupocva.com/detalle_articulo/articulo.php?fProdId=3480690" TargetMode="External"/><Relationship Id="rId1455" Type="http://schemas.openxmlformats.org/officeDocument/2006/relationships/hyperlink" Target="http://www.grupocva.com/detalle_articulo/articulo.php?fProdId=3464685" TargetMode="External"/><Relationship Id="rId1662" Type="http://schemas.openxmlformats.org/officeDocument/2006/relationships/hyperlink" Target="http://www.grupocva.com/detalle_articulo/articulo.php?fProdId=9426139" TargetMode="External"/><Relationship Id="rId2201" Type="http://schemas.openxmlformats.org/officeDocument/2006/relationships/hyperlink" Target="http://www.grupocva.com/detalle_articulo/articulo.php?fProdId=492686" TargetMode="External"/><Relationship Id="rId2506" Type="http://schemas.openxmlformats.org/officeDocument/2006/relationships/hyperlink" Target="http://www.grupocva.com/detalle_articulo/articulo.php?fProdId=28139" TargetMode="External"/><Relationship Id="rId5564" Type="http://schemas.openxmlformats.org/officeDocument/2006/relationships/hyperlink" Target="http://www.grupocva.com/detalle_articulo/articulo.php?fProdId=9565488" TargetMode="External"/><Relationship Id="rId1010" Type="http://schemas.openxmlformats.org/officeDocument/2006/relationships/hyperlink" Target="http://www.grupocva.com/detalle_articulo/articulo.php?fProdId=1736707" TargetMode="External"/><Relationship Id="rId1108" Type="http://schemas.openxmlformats.org/officeDocument/2006/relationships/hyperlink" Target="http://www.grupocva.com/detalle_articulo/articulo.php?fProdId=9433019" TargetMode="External"/><Relationship Id="rId1315" Type="http://schemas.openxmlformats.org/officeDocument/2006/relationships/hyperlink" Target="http://www.grupocva.com/detalle_articulo/articulo.php?fProdId=9577188" TargetMode="External"/><Relationship Id="rId1967" Type="http://schemas.openxmlformats.org/officeDocument/2006/relationships/hyperlink" Target="http://www.grupocva.com/detalle_articulo/articulo.php?fProdId=9596440" TargetMode="External"/><Relationship Id="rId2713" Type="http://schemas.openxmlformats.org/officeDocument/2006/relationships/hyperlink" Target="http://www.grupocva.com/detalle_articulo/articulo.php?fProdId=9476981" TargetMode="External"/><Relationship Id="rId2920" Type="http://schemas.openxmlformats.org/officeDocument/2006/relationships/hyperlink" Target="http://www.grupocva.com/detalle_articulo/articulo.php?fProdId=4328686" TargetMode="External"/><Relationship Id="rId4166" Type="http://schemas.openxmlformats.org/officeDocument/2006/relationships/hyperlink" Target="http://www.grupocva.com/detalle_articulo/articulo.php?fProdId=9501288" TargetMode="External"/><Relationship Id="rId4373" Type="http://schemas.openxmlformats.org/officeDocument/2006/relationships/hyperlink" Target="http://www.grupocva.com/detalle_articulo/articulo.php?fProdId=9510236" TargetMode="External"/><Relationship Id="rId4580" Type="http://schemas.openxmlformats.org/officeDocument/2006/relationships/hyperlink" Target="http://www.grupocva.com/detalle_articulo/articulo.php?fProdId=3184687" TargetMode="External"/><Relationship Id="rId4678" Type="http://schemas.openxmlformats.org/officeDocument/2006/relationships/hyperlink" Target="http://www.grupocva.com/detalle_articulo/articulo.php?fProdId=9547187" TargetMode="External"/><Relationship Id="rId5217" Type="http://schemas.openxmlformats.org/officeDocument/2006/relationships/hyperlink" Target="http://www.grupocva.com/detalle_articulo/articulo.php?fProdId=9606138" TargetMode="External"/><Relationship Id="rId5424" Type="http://schemas.openxmlformats.org/officeDocument/2006/relationships/hyperlink" Target="http://www.grupocva.com/detalle_articulo/articulo.php?fProdId=5522685" TargetMode="External"/><Relationship Id="rId5631" Type="http://schemas.openxmlformats.org/officeDocument/2006/relationships/hyperlink" Target="http://www.grupocva.com/detalle_articulo/articulo.php?fProdId=9446675" TargetMode="External"/><Relationship Id="rId1522" Type="http://schemas.openxmlformats.org/officeDocument/2006/relationships/hyperlink" Target="http://www.grupocva.com/detalle_articulo/articulo.php?fProdId=4485685" TargetMode="External"/><Relationship Id="rId4885" Type="http://schemas.openxmlformats.org/officeDocument/2006/relationships/hyperlink" Target="http://www.grupocva.com/detalle_articulo/articulo.php?fProdId=9423525" TargetMode="External"/><Relationship Id="rId21" Type="http://schemas.openxmlformats.org/officeDocument/2006/relationships/hyperlink" Target="http://www.grupocva.com/detalle_articulo/articulo.php?fProdId=1432686" TargetMode="External"/><Relationship Id="rId2089" Type="http://schemas.openxmlformats.org/officeDocument/2006/relationships/hyperlink" Target="http://www.grupocva.com/detalle_articulo/articulo.php?fProdId=5084" TargetMode="External"/><Relationship Id="rId3487" Type="http://schemas.openxmlformats.org/officeDocument/2006/relationships/hyperlink" Target="http://www.grupocva.com/detalle_articulo/articulo.php?fProdId=9560488" TargetMode="External"/><Relationship Id="rId3694" Type="http://schemas.openxmlformats.org/officeDocument/2006/relationships/hyperlink" Target="http://www.grupocva.com/detalle_articulo/articulo.php?fProdId=9580792" TargetMode="External"/><Relationship Id="rId4538" Type="http://schemas.openxmlformats.org/officeDocument/2006/relationships/hyperlink" Target="http://www.grupocva.com/detalle_articulo/articulo.php?fProdId=2290685" TargetMode="External"/><Relationship Id="rId4745" Type="http://schemas.openxmlformats.org/officeDocument/2006/relationships/hyperlink" Target="http://www.grupocva.com/detalle_articulo/articulo.php?fProdId=9484337" TargetMode="External"/><Relationship Id="rId4952" Type="http://schemas.openxmlformats.org/officeDocument/2006/relationships/hyperlink" Target="http://www.grupocva.com/detalle_articulo/articulo.php?fProdId=9467518" TargetMode="External"/><Relationship Id="rId2296" Type="http://schemas.openxmlformats.org/officeDocument/2006/relationships/hyperlink" Target="http://www.grupocva.com/detalle_articulo/articulo.php?fProdId=9444920" TargetMode="External"/><Relationship Id="rId3347" Type="http://schemas.openxmlformats.org/officeDocument/2006/relationships/hyperlink" Target="http://www.grupocva.com/detalle_articulo/articulo.php?fProdId=9544138" TargetMode="External"/><Relationship Id="rId3554" Type="http://schemas.openxmlformats.org/officeDocument/2006/relationships/hyperlink" Target="http://www.grupocva.com/detalle_articulo/articulo.php?fProdId=9510936" TargetMode="External"/><Relationship Id="rId3761" Type="http://schemas.openxmlformats.org/officeDocument/2006/relationships/hyperlink" Target="http://www.grupocva.com/detalle_articulo/articulo.php?fProdId=9568488" TargetMode="External"/><Relationship Id="rId4605" Type="http://schemas.openxmlformats.org/officeDocument/2006/relationships/hyperlink" Target="http://www.grupocva.com/detalle_articulo/articulo.php?fProdId=5826689" TargetMode="External"/><Relationship Id="rId4812" Type="http://schemas.openxmlformats.org/officeDocument/2006/relationships/hyperlink" Target="http://www.grupocva.com/detalle_articulo/articulo.php?fProdId=9607789" TargetMode="External"/><Relationship Id="rId268" Type="http://schemas.openxmlformats.org/officeDocument/2006/relationships/hyperlink" Target="http://www.grupocva.com/detalle_articulo/articulo.php?fProdId=9473217" TargetMode="External"/><Relationship Id="rId475" Type="http://schemas.openxmlformats.org/officeDocument/2006/relationships/hyperlink" Target="http://www.grupocva.com/detalle_articulo/articulo.php?fProdId=9585738" TargetMode="External"/><Relationship Id="rId682" Type="http://schemas.openxmlformats.org/officeDocument/2006/relationships/hyperlink" Target="http://www.grupocva.com/detalle_articulo/articulo.php?fProdId=9604588" TargetMode="External"/><Relationship Id="rId2156" Type="http://schemas.openxmlformats.org/officeDocument/2006/relationships/hyperlink" Target="http://www.grupocva.com/detalle_articulo/articulo.php?fProdId=24106" TargetMode="External"/><Relationship Id="rId2363" Type="http://schemas.openxmlformats.org/officeDocument/2006/relationships/hyperlink" Target="http://www.grupocva.com/detalle_articulo/articulo.php?fProdId=9495090" TargetMode="External"/><Relationship Id="rId2570" Type="http://schemas.openxmlformats.org/officeDocument/2006/relationships/hyperlink" Target="http://www.grupocva.com/detalle_articulo/articulo.php?fProdId=274686" TargetMode="External"/><Relationship Id="rId3207" Type="http://schemas.openxmlformats.org/officeDocument/2006/relationships/hyperlink" Target="http://www.grupocva.com/detalle_articulo/articulo.php?fProdId=9458117" TargetMode="External"/><Relationship Id="rId3414" Type="http://schemas.openxmlformats.org/officeDocument/2006/relationships/hyperlink" Target="http://www.grupocva.com/detalle_articulo/articulo.php?fProdId=3435691" TargetMode="External"/><Relationship Id="rId3621" Type="http://schemas.openxmlformats.org/officeDocument/2006/relationships/hyperlink" Target="http://www.grupocva.com/detalle_articulo/articulo.php?fProdId=9484219" TargetMode="External"/><Relationship Id="rId128" Type="http://schemas.openxmlformats.org/officeDocument/2006/relationships/hyperlink" Target="http://www.grupocva.com/detalle_articulo/articulo.php?fProdId=4327685" TargetMode="External"/><Relationship Id="rId335" Type="http://schemas.openxmlformats.org/officeDocument/2006/relationships/hyperlink" Target="http://www.grupocva.com/detalle_articulo/articulo.php?fProdId=9520592" TargetMode="External"/><Relationship Id="rId542" Type="http://schemas.openxmlformats.org/officeDocument/2006/relationships/hyperlink" Target="http://www.grupocva.com/detalle_articulo/articulo.php?fProdId=5561685" TargetMode="External"/><Relationship Id="rId1172" Type="http://schemas.openxmlformats.org/officeDocument/2006/relationships/hyperlink" Target="http://www.grupocva.com/detalle_articulo/articulo.php?fProdId=9511841" TargetMode="External"/><Relationship Id="rId2016" Type="http://schemas.openxmlformats.org/officeDocument/2006/relationships/hyperlink" Target="http://www.grupocva.com/detalle_articulo/articulo.php?fProdId=6822" TargetMode="External"/><Relationship Id="rId2223" Type="http://schemas.openxmlformats.org/officeDocument/2006/relationships/hyperlink" Target="http://www.grupocva.com/detalle_articulo/articulo.php?fProdId=2427685" TargetMode="External"/><Relationship Id="rId2430" Type="http://schemas.openxmlformats.org/officeDocument/2006/relationships/hyperlink" Target="http://www.grupocva.com/detalle_articulo/articulo.php?fProdId=9584289" TargetMode="External"/><Relationship Id="rId5379" Type="http://schemas.openxmlformats.org/officeDocument/2006/relationships/hyperlink" Target="http://www.grupocva.com/detalle_articulo/articulo.php?fProdId=9490537" TargetMode="External"/><Relationship Id="rId5586" Type="http://schemas.openxmlformats.org/officeDocument/2006/relationships/hyperlink" Target="http://www.grupocva.com/detalle_articulo/articulo.php?fProdId=5527686" TargetMode="External"/><Relationship Id="rId402" Type="http://schemas.openxmlformats.org/officeDocument/2006/relationships/hyperlink" Target="http://www.grupocva.com/detalle_articulo/articulo.php?fProdId=9551487" TargetMode="External"/><Relationship Id="rId1032" Type="http://schemas.openxmlformats.org/officeDocument/2006/relationships/hyperlink" Target="http://www.grupocva.com/detalle_articulo/articulo.php?fProdId=1855694" TargetMode="External"/><Relationship Id="rId4188" Type="http://schemas.openxmlformats.org/officeDocument/2006/relationships/hyperlink" Target="http://www.grupocva.com/detalle_articulo/articulo.php?fProdId=4004686" TargetMode="External"/><Relationship Id="rId4395" Type="http://schemas.openxmlformats.org/officeDocument/2006/relationships/hyperlink" Target="http://www.grupocva.com/detalle_articulo/articulo.php?fProdId=9534136" TargetMode="External"/><Relationship Id="rId5239" Type="http://schemas.openxmlformats.org/officeDocument/2006/relationships/hyperlink" Target="http://www.grupocva.com/detalle_articulo/articulo.php?fProdId=3902687" TargetMode="External"/><Relationship Id="rId5446" Type="http://schemas.openxmlformats.org/officeDocument/2006/relationships/hyperlink" Target="http://www.grupocva.com/detalle_articulo/articulo.php?fProdId=21805" TargetMode="External"/><Relationship Id="rId1989" Type="http://schemas.openxmlformats.org/officeDocument/2006/relationships/hyperlink" Target="http://www.grupocva.com/detalle_articulo/articulo.php?fProdId=9605388" TargetMode="External"/><Relationship Id="rId4048" Type="http://schemas.openxmlformats.org/officeDocument/2006/relationships/hyperlink" Target="http://www.grupocva.com/detalle_articulo/articulo.php?fProdId=9585440" TargetMode="External"/><Relationship Id="rId4255" Type="http://schemas.openxmlformats.org/officeDocument/2006/relationships/hyperlink" Target="http://www.grupocva.com/detalle_articulo/articulo.php?fProdId=5723687" TargetMode="External"/><Relationship Id="rId5306" Type="http://schemas.openxmlformats.org/officeDocument/2006/relationships/hyperlink" Target="http://www.grupocva.com/detalle_articulo/articulo.php?fProdId=16096" TargetMode="External"/><Relationship Id="rId5653" Type="http://schemas.openxmlformats.org/officeDocument/2006/relationships/hyperlink" Target="http://www.grupocva.com/detalle_articulo/articulo.php?fProdId=9487995" TargetMode="External"/><Relationship Id="rId1849" Type="http://schemas.openxmlformats.org/officeDocument/2006/relationships/hyperlink" Target="http://www.grupocva.com/detalle_articulo/articulo.php?fProdId=9529840" TargetMode="External"/><Relationship Id="rId3064" Type="http://schemas.openxmlformats.org/officeDocument/2006/relationships/hyperlink" Target="http://www.grupocva.com/detalle_articulo/articulo.php?fProdId=1839686" TargetMode="External"/><Relationship Id="rId4462" Type="http://schemas.openxmlformats.org/officeDocument/2006/relationships/hyperlink" Target="http://www.grupocva.com/detalle_articulo/articulo.php?fProdId=9581789" TargetMode="External"/><Relationship Id="rId5513" Type="http://schemas.openxmlformats.org/officeDocument/2006/relationships/hyperlink" Target="http://www.grupocva.com/detalle_articulo/articulo.php?fProdId=9477969" TargetMode="External"/><Relationship Id="rId192" Type="http://schemas.openxmlformats.org/officeDocument/2006/relationships/hyperlink" Target="http://www.grupocva.com/detalle_articulo/articulo.php?fProdId=6257704" TargetMode="External"/><Relationship Id="rId1709" Type="http://schemas.openxmlformats.org/officeDocument/2006/relationships/hyperlink" Target="http://www.grupocva.com/detalle_articulo/articulo.php?fProdId=9451767" TargetMode="External"/><Relationship Id="rId1916" Type="http://schemas.openxmlformats.org/officeDocument/2006/relationships/hyperlink" Target="http://www.grupocva.com/detalle_articulo/articulo.php?fProdId=9569588" TargetMode="External"/><Relationship Id="rId3271" Type="http://schemas.openxmlformats.org/officeDocument/2006/relationships/hyperlink" Target="http://www.grupocva.com/detalle_articulo/articulo.php?fProdId=9576089" TargetMode="External"/><Relationship Id="rId4115" Type="http://schemas.openxmlformats.org/officeDocument/2006/relationships/hyperlink" Target="http://www.grupocva.com/detalle_articulo/articulo.php?fProdId=9504687" TargetMode="External"/><Relationship Id="rId4322" Type="http://schemas.openxmlformats.org/officeDocument/2006/relationships/hyperlink" Target="http://www.grupocva.com/detalle_articulo/articulo.php?fProdId=9451969" TargetMode="External"/><Relationship Id="rId2080" Type="http://schemas.openxmlformats.org/officeDocument/2006/relationships/hyperlink" Target="http://www.grupocva.com/detalle_articulo/articulo.php?fProdId=1974" TargetMode="External"/><Relationship Id="rId3131" Type="http://schemas.openxmlformats.org/officeDocument/2006/relationships/hyperlink" Target="http://www.grupocva.com/detalle_articulo/articulo.php?fProdId=4283688" TargetMode="External"/><Relationship Id="rId2897" Type="http://schemas.openxmlformats.org/officeDocument/2006/relationships/hyperlink" Target="http://www.grupocva.com/detalle_articulo/articulo.php?fProdId=6001697" TargetMode="External"/><Relationship Id="rId3948" Type="http://schemas.openxmlformats.org/officeDocument/2006/relationships/hyperlink" Target="http://www.grupocva.com/detalle_articulo/articulo.php?fProdId=9585988" TargetMode="External"/><Relationship Id="rId5096" Type="http://schemas.openxmlformats.org/officeDocument/2006/relationships/hyperlink" Target="http://www.grupocva.com/detalle_articulo/articulo.php?fProdId=9557186" TargetMode="External"/><Relationship Id="rId869" Type="http://schemas.openxmlformats.org/officeDocument/2006/relationships/hyperlink" Target="http://www.grupocva.com/detalle_articulo/articulo.php?fProdId=4773686" TargetMode="External"/><Relationship Id="rId1499" Type="http://schemas.openxmlformats.org/officeDocument/2006/relationships/hyperlink" Target="http://www.grupocva.com/detalle_articulo/articulo.php?fProdId=4029685" TargetMode="External"/><Relationship Id="rId5163" Type="http://schemas.openxmlformats.org/officeDocument/2006/relationships/hyperlink" Target="http://www.grupocva.com/detalle_articulo/articulo.php?fProdId=9583390" TargetMode="External"/><Relationship Id="rId5370" Type="http://schemas.openxmlformats.org/officeDocument/2006/relationships/hyperlink" Target="http://www.grupocva.com/detalle_articulo/articulo.php?fProdId=9443767" TargetMode="External"/><Relationship Id="rId729" Type="http://schemas.openxmlformats.org/officeDocument/2006/relationships/hyperlink" Target="http://www.grupocva.com/detalle_articulo/articulo.php?fProdId=9544486" TargetMode="External"/><Relationship Id="rId1359" Type="http://schemas.openxmlformats.org/officeDocument/2006/relationships/hyperlink" Target="http://www.grupocva.com/detalle_articulo/articulo.php?fProdId=1479685" TargetMode="External"/><Relationship Id="rId2757" Type="http://schemas.openxmlformats.org/officeDocument/2006/relationships/hyperlink" Target="http://www.grupocva.com/detalle_articulo/articulo.php?fProdId=2108" TargetMode="External"/><Relationship Id="rId2964" Type="http://schemas.openxmlformats.org/officeDocument/2006/relationships/hyperlink" Target="http://www.grupocva.com/detalle_articulo/articulo.php?fProdId=9483371" TargetMode="External"/><Relationship Id="rId3808" Type="http://schemas.openxmlformats.org/officeDocument/2006/relationships/hyperlink" Target="http://www.grupocva.com/detalle_articulo/articulo.php?fProdId=9589742" TargetMode="External"/><Relationship Id="rId5023" Type="http://schemas.openxmlformats.org/officeDocument/2006/relationships/hyperlink" Target="http://www.grupocva.com/detalle_articulo/articulo.php?fProdId=9502236" TargetMode="External"/><Relationship Id="rId5230" Type="http://schemas.openxmlformats.org/officeDocument/2006/relationships/hyperlink" Target="http://www.grupocva.com/detalle_articulo/articulo.php?fProdId=2872687" TargetMode="External"/><Relationship Id="rId936" Type="http://schemas.openxmlformats.org/officeDocument/2006/relationships/hyperlink" Target="http://www.grupocva.com/detalle_articulo/articulo.php?fProdId=2924691" TargetMode="External"/><Relationship Id="rId1219" Type="http://schemas.openxmlformats.org/officeDocument/2006/relationships/hyperlink" Target="http://www.grupocva.com/detalle_articulo/articulo.php?fProdId=5324693" TargetMode="External"/><Relationship Id="rId1566" Type="http://schemas.openxmlformats.org/officeDocument/2006/relationships/hyperlink" Target="http://www.grupocva.com/detalle_articulo/articulo.php?fProdId=5005685" TargetMode="External"/><Relationship Id="rId1773" Type="http://schemas.openxmlformats.org/officeDocument/2006/relationships/hyperlink" Target="http://www.grupocva.com/detalle_articulo/articulo.php?fProdId=9488651" TargetMode="External"/><Relationship Id="rId1980" Type="http://schemas.openxmlformats.org/officeDocument/2006/relationships/hyperlink" Target="http://www.grupocva.com/detalle_articulo/articulo.php?fProdId=9597188" TargetMode="External"/><Relationship Id="rId2617" Type="http://schemas.openxmlformats.org/officeDocument/2006/relationships/hyperlink" Target="http://www.grupocva.com/detalle_articulo/articulo.php?fProdId=3501688" TargetMode="External"/><Relationship Id="rId2824" Type="http://schemas.openxmlformats.org/officeDocument/2006/relationships/hyperlink" Target="http://www.grupocva.com/detalle_articulo/articulo.php?fProdId=9480567" TargetMode="External"/><Relationship Id="rId65" Type="http://schemas.openxmlformats.org/officeDocument/2006/relationships/hyperlink" Target="http://www.grupocva.com/detalle_articulo/articulo.php?fProdId=2348687" TargetMode="External"/><Relationship Id="rId1426" Type="http://schemas.openxmlformats.org/officeDocument/2006/relationships/hyperlink" Target="http://www.grupocva.com/detalle_articulo/articulo.php?fProdId=2775687" TargetMode="External"/><Relationship Id="rId1633" Type="http://schemas.openxmlformats.org/officeDocument/2006/relationships/hyperlink" Target="http://www.grupocva.com/detalle_articulo/articulo.php?fProdId=6088690" TargetMode="External"/><Relationship Id="rId1840" Type="http://schemas.openxmlformats.org/officeDocument/2006/relationships/hyperlink" Target="http://www.grupocva.com/detalle_articulo/articulo.php?fProdId=9526745" TargetMode="External"/><Relationship Id="rId4789" Type="http://schemas.openxmlformats.org/officeDocument/2006/relationships/hyperlink" Target="http://www.grupocva.com/detalle_articulo/articulo.php?fProdId=9585589" TargetMode="External"/><Relationship Id="rId4996" Type="http://schemas.openxmlformats.org/officeDocument/2006/relationships/hyperlink" Target="http://www.grupocva.com/detalle_articulo/articulo.php?fProdId=9484427" TargetMode="External"/><Relationship Id="rId1700" Type="http://schemas.openxmlformats.org/officeDocument/2006/relationships/hyperlink" Target="http://www.grupocva.com/detalle_articulo/articulo.php?fProdId=9447973" TargetMode="External"/><Relationship Id="rId3598" Type="http://schemas.openxmlformats.org/officeDocument/2006/relationships/hyperlink" Target="http://www.grupocva.com/detalle_articulo/articulo.php?fProdId=1127693" TargetMode="External"/><Relationship Id="rId4649" Type="http://schemas.openxmlformats.org/officeDocument/2006/relationships/hyperlink" Target="http://www.grupocva.com/detalle_articulo/articulo.php?fProdId=9550390" TargetMode="External"/><Relationship Id="rId4856" Type="http://schemas.openxmlformats.org/officeDocument/2006/relationships/hyperlink" Target="http://www.grupocva.com/detalle_articulo/articulo.php?fProdId=6076685" TargetMode="External"/><Relationship Id="rId3458" Type="http://schemas.openxmlformats.org/officeDocument/2006/relationships/hyperlink" Target="http://www.grupocva.com/detalle_articulo/articulo.php?fProdId=9487956" TargetMode="External"/><Relationship Id="rId3665" Type="http://schemas.openxmlformats.org/officeDocument/2006/relationships/hyperlink" Target="http://www.grupocva.com/detalle_articulo/articulo.php?fProdId=9558387" TargetMode="External"/><Relationship Id="rId3872" Type="http://schemas.openxmlformats.org/officeDocument/2006/relationships/hyperlink" Target="http://www.grupocva.com/detalle_articulo/articulo.php?fProdId=9485483" TargetMode="External"/><Relationship Id="rId4509" Type="http://schemas.openxmlformats.org/officeDocument/2006/relationships/hyperlink" Target="http://www.grupocva.com/detalle_articulo/articulo.php?fProdId=2134" TargetMode="External"/><Relationship Id="rId4716" Type="http://schemas.openxmlformats.org/officeDocument/2006/relationships/hyperlink" Target="http://www.grupocva.com/detalle_articulo/articulo.php?fProdId=2540687" TargetMode="External"/><Relationship Id="rId379" Type="http://schemas.openxmlformats.org/officeDocument/2006/relationships/hyperlink" Target="http://www.grupocva.com/detalle_articulo/articulo.php?fProdId=9543192" TargetMode="External"/><Relationship Id="rId586" Type="http://schemas.openxmlformats.org/officeDocument/2006/relationships/hyperlink" Target="http://www.grupocva.com/detalle_articulo/articulo.php?fProdId=9531295" TargetMode="External"/><Relationship Id="rId793" Type="http://schemas.openxmlformats.org/officeDocument/2006/relationships/hyperlink" Target="http://www.grupocva.com/detalle_articulo/articulo.php?fProdId=1186685" TargetMode="External"/><Relationship Id="rId2267" Type="http://schemas.openxmlformats.org/officeDocument/2006/relationships/hyperlink" Target="http://www.grupocva.com/detalle_articulo/articulo.php?fProdId=5872686" TargetMode="External"/><Relationship Id="rId2474" Type="http://schemas.openxmlformats.org/officeDocument/2006/relationships/hyperlink" Target="http://www.grupocva.com/detalle_articulo/articulo.php?fProdId=9538587" TargetMode="External"/><Relationship Id="rId2681" Type="http://schemas.openxmlformats.org/officeDocument/2006/relationships/hyperlink" Target="http://www.grupocva.com/detalle_articulo/articulo.php?fProdId=6071686" TargetMode="External"/><Relationship Id="rId3318" Type="http://schemas.openxmlformats.org/officeDocument/2006/relationships/hyperlink" Target="http://www.grupocva.com/detalle_articulo/articulo.php?fProdId=9476173" TargetMode="External"/><Relationship Id="rId3525" Type="http://schemas.openxmlformats.org/officeDocument/2006/relationships/hyperlink" Target="http://www.grupocva.com/detalle_articulo/articulo.php?fProdId=9466919" TargetMode="External"/><Relationship Id="rId4923" Type="http://schemas.openxmlformats.org/officeDocument/2006/relationships/hyperlink" Target="http://www.grupocva.com/detalle_articulo/articulo.php?fProdId=9435617" TargetMode="External"/><Relationship Id="rId239" Type="http://schemas.openxmlformats.org/officeDocument/2006/relationships/hyperlink" Target="http://www.grupocva.com/detalle_articulo/articulo.php?fProdId=9445818" TargetMode="External"/><Relationship Id="rId446" Type="http://schemas.openxmlformats.org/officeDocument/2006/relationships/hyperlink" Target="http://www.grupocva.com/detalle_articulo/articulo.php?fProdId=9574340" TargetMode="External"/><Relationship Id="rId653" Type="http://schemas.openxmlformats.org/officeDocument/2006/relationships/hyperlink" Target="http://www.grupocva.com/detalle_articulo/articulo.php?fProdId=9572538" TargetMode="External"/><Relationship Id="rId1076" Type="http://schemas.openxmlformats.org/officeDocument/2006/relationships/hyperlink" Target="http://www.grupocva.com/detalle_articulo/articulo.php?fProdId=4526687" TargetMode="External"/><Relationship Id="rId1283" Type="http://schemas.openxmlformats.org/officeDocument/2006/relationships/hyperlink" Target="http://www.grupocva.com/detalle_articulo/articulo.php?fProdId=9510937" TargetMode="External"/><Relationship Id="rId1490" Type="http://schemas.openxmlformats.org/officeDocument/2006/relationships/hyperlink" Target="http://www.grupocva.com/detalle_articulo/articulo.php?fProdId=3900691" TargetMode="External"/><Relationship Id="rId2127" Type="http://schemas.openxmlformats.org/officeDocument/2006/relationships/hyperlink" Target="http://www.grupocva.com/detalle_articulo/articulo.php?fProdId=20540" TargetMode="External"/><Relationship Id="rId2334" Type="http://schemas.openxmlformats.org/officeDocument/2006/relationships/hyperlink" Target="http://www.grupocva.com/detalle_articulo/articulo.php?fProdId=9478217" TargetMode="External"/><Relationship Id="rId3732" Type="http://schemas.openxmlformats.org/officeDocument/2006/relationships/hyperlink" Target="http://www.grupocva.com/detalle_articulo/articulo.php?fProdId=9603091" TargetMode="External"/><Relationship Id="rId306" Type="http://schemas.openxmlformats.org/officeDocument/2006/relationships/hyperlink" Target="http://www.grupocva.com/detalle_articulo/articulo.php?fProdId=9489284" TargetMode="External"/><Relationship Id="rId860" Type="http://schemas.openxmlformats.org/officeDocument/2006/relationships/hyperlink" Target="http://www.grupocva.com/detalle_articulo/articulo.php?fProdId=9509238" TargetMode="External"/><Relationship Id="rId1143" Type="http://schemas.openxmlformats.org/officeDocument/2006/relationships/hyperlink" Target="http://www.grupocva.com/detalle_articulo/articulo.php?fProdId=9499986" TargetMode="External"/><Relationship Id="rId2541" Type="http://schemas.openxmlformats.org/officeDocument/2006/relationships/hyperlink" Target="http://www.grupocva.com/detalle_articulo/articulo.php?fProdId=2062" TargetMode="External"/><Relationship Id="rId4299" Type="http://schemas.openxmlformats.org/officeDocument/2006/relationships/hyperlink" Target="http://www.grupocva.com/detalle_articulo/articulo.php?fProdId=9428268" TargetMode="External"/><Relationship Id="rId5697" Type="http://schemas.openxmlformats.org/officeDocument/2006/relationships/hyperlink" Target="http://www.grupocva.com/detalle_articulo/articulo.php?fProdId=9573789" TargetMode="External"/><Relationship Id="rId513" Type="http://schemas.openxmlformats.org/officeDocument/2006/relationships/hyperlink" Target="http://www.grupocva.com/detalle_articulo/articulo.php?fProdId=1606" TargetMode="External"/><Relationship Id="rId720" Type="http://schemas.openxmlformats.org/officeDocument/2006/relationships/hyperlink" Target="http://www.grupocva.com/detalle_articulo/articulo.php?fProdId=6173688" TargetMode="External"/><Relationship Id="rId1350" Type="http://schemas.openxmlformats.org/officeDocument/2006/relationships/hyperlink" Target="http://www.grupocva.com/detalle_articulo/articulo.php?fProdId=1459689" TargetMode="External"/><Relationship Id="rId2401" Type="http://schemas.openxmlformats.org/officeDocument/2006/relationships/hyperlink" Target="http://www.grupocva.com/detalle_articulo/articulo.php?fProdId=9540388" TargetMode="External"/><Relationship Id="rId4159" Type="http://schemas.openxmlformats.org/officeDocument/2006/relationships/hyperlink" Target="http://www.grupocva.com/detalle_articulo/articulo.php?fProdId=1687687" TargetMode="External"/><Relationship Id="rId5557" Type="http://schemas.openxmlformats.org/officeDocument/2006/relationships/hyperlink" Target="http://www.grupocva.com/detalle_articulo/articulo.php?fProdId=9544838" TargetMode="External"/><Relationship Id="rId1003" Type="http://schemas.openxmlformats.org/officeDocument/2006/relationships/hyperlink" Target="http://www.grupocva.com/detalle_articulo/articulo.php?fProdId=1736694" TargetMode="External"/><Relationship Id="rId1210" Type="http://schemas.openxmlformats.org/officeDocument/2006/relationships/hyperlink" Target="http://www.grupocva.com/detalle_articulo/articulo.php?fProdId=9582845" TargetMode="External"/><Relationship Id="rId4366" Type="http://schemas.openxmlformats.org/officeDocument/2006/relationships/hyperlink" Target="http://www.grupocva.com/detalle_articulo/articulo.php?fProdId=9504488" TargetMode="External"/><Relationship Id="rId4573" Type="http://schemas.openxmlformats.org/officeDocument/2006/relationships/hyperlink" Target="http://www.grupocva.com/detalle_articulo/articulo.php?fProdId=3052685" TargetMode="External"/><Relationship Id="rId4780" Type="http://schemas.openxmlformats.org/officeDocument/2006/relationships/hyperlink" Target="http://www.grupocva.com/detalle_articulo/articulo.php?fProdId=9574039" TargetMode="External"/><Relationship Id="rId5417" Type="http://schemas.openxmlformats.org/officeDocument/2006/relationships/hyperlink" Target="http://www.grupocva.com/detalle_articulo/articulo.php?fProdId=3983695" TargetMode="External"/><Relationship Id="rId5624" Type="http://schemas.openxmlformats.org/officeDocument/2006/relationships/hyperlink" Target="http://www.grupocva.com/detalle_articulo/articulo.php?fProdId=5826691" TargetMode="External"/><Relationship Id="rId3175" Type="http://schemas.openxmlformats.org/officeDocument/2006/relationships/hyperlink" Target="http://www.grupocva.com/detalle_articulo/articulo.php?fProdId=5958689" TargetMode="External"/><Relationship Id="rId3382" Type="http://schemas.openxmlformats.org/officeDocument/2006/relationships/hyperlink" Target="http://www.grupocva.com/detalle_articulo/articulo.php?fProdId=9598738" TargetMode="External"/><Relationship Id="rId4019" Type="http://schemas.openxmlformats.org/officeDocument/2006/relationships/hyperlink" Target="http://www.grupocva.com/detalle_articulo/articulo.php?fProdId=9558439" TargetMode="External"/><Relationship Id="rId4226" Type="http://schemas.openxmlformats.org/officeDocument/2006/relationships/hyperlink" Target="http://www.grupocva.com/detalle_articulo/articulo.php?fProdId=5084686" TargetMode="External"/><Relationship Id="rId4433" Type="http://schemas.openxmlformats.org/officeDocument/2006/relationships/hyperlink" Target="http://www.grupocva.com/detalle_articulo/articulo.php?fProdId=9561386" TargetMode="External"/><Relationship Id="rId4640" Type="http://schemas.openxmlformats.org/officeDocument/2006/relationships/hyperlink" Target="http://www.grupocva.com/detalle_articulo/articulo.php?fProdId=9484681" TargetMode="External"/><Relationship Id="rId2191" Type="http://schemas.openxmlformats.org/officeDocument/2006/relationships/hyperlink" Target="http://www.grupocva.com/detalle_articulo/articulo.php?fProdId=381687" TargetMode="External"/><Relationship Id="rId3035" Type="http://schemas.openxmlformats.org/officeDocument/2006/relationships/hyperlink" Target="http://www.grupocva.com/detalle_articulo/articulo.php?fProdId=3118" TargetMode="External"/><Relationship Id="rId3242" Type="http://schemas.openxmlformats.org/officeDocument/2006/relationships/hyperlink" Target="http://www.grupocva.com/detalle_articulo/articulo.php?fProdId=9491035" TargetMode="External"/><Relationship Id="rId4500" Type="http://schemas.openxmlformats.org/officeDocument/2006/relationships/hyperlink" Target="http://www.grupocva.com/detalle_articulo/articulo.php?fProdId=9600989" TargetMode="External"/><Relationship Id="rId163" Type="http://schemas.openxmlformats.org/officeDocument/2006/relationships/hyperlink" Target="http://www.grupocva.com/detalle_articulo/articulo.php?fProdId=5785688" TargetMode="External"/><Relationship Id="rId370" Type="http://schemas.openxmlformats.org/officeDocument/2006/relationships/hyperlink" Target="http://www.grupocva.com/detalle_articulo/articulo.php?fProdId=9536786" TargetMode="External"/><Relationship Id="rId2051" Type="http://schemas.openxmlformats.org/officeDocument/2006/relationships/hyperlink" Target="http://www.grupocva.com/detalle_articulo/articulo.php?fProdId=489" TargetMode="External"/><Relationship Id="rId3102" Type="http://schemas.openxmlformats.org/officeDocument/2006/relationships/hyperlink" Target="http://www.grupocva.com/detalle_articulo/articulo.php?fProdId=1679691" TargetMode="External"/><Relationship Id="rId230" Type="http://schemas.openxmlformats.org/officeDocument/2006/relationships/hyperlink" Target="http://www.grupocva.com/detalle_articulo/articulo.php?fProdId=9438573" TargetMode="External"/><Relationship Id="rId5067" Type="http://schemas.openxmlformats.org/officeDocument/2006/relationships/hyperlink" Target="http://www.grupocva.com/detalle_articulo/articulo.php?fProdId=9537688" TargetMode="External"/><Relationship Id="rId5274" Type="http://schemas.openxmlformats.org/officeDocument/2006/relationships/hyperlink" Target="http://www.grupocva.com/detalle_articulo/articulo.php?fProdId=9607940" TargetMode="External"/><Relationship Id="rId2868" Type="http://schemas.openxmlformats.org/officeDocument/2006/relationships/hyperlink" Target="http://www.grupocva.com/detalle_articulo/articulo.php?fProdId=9463369" TargetMode="External"/><Relationship Id="rId3919" Type="http://schemas.openxmlformats.org/officeDocument/2006/relationships/hyperlink" Target="http://www.grupocva.com/detalle_articulo/articulo.php?fProdId=25688" TargetMode="External"/><Relationship Id="rId4083" Type="http://schemas.openxmlformats.org/officeDocument/2006/relationships/hyperlink" Target="http://www.grupocva.com/detalle_articulo/articulo.php?fProdId=9601488" TargetMode="External"/><Relationship Id="rId5481" Type="http://schemas.openxmlformats.org/officeDocument/2006/relationships/hyperlink" Target="http://www.grupocva.com/detalle_articulo/articulo.php?fProdId=9534688" TargetMode="External"/><Relationship Id="rId1677" Type="http://schemas.openxmlformats.org/officeDocument/2006/relationships/hyperlink" Target="http://www.grupocva.com/detalle_articulo/articulo.php?fProdId=9435369" TargetMode="External"/><Relationship Id="rId1884" Type="http://schemas.openxmlformats.org/officeDocument/2006/relationships/hyperlink" Target="http://www.grupocva.com/detalle_articulo/articulo.php?fProdId=9551136" TargetMode="External"/><Relationship Id="rId2728" Type="http://schemas.openxmlformats.org/officeDocument/2006/relationships/hyperlink" Target="http://www.grupocva.com/detalle_articulo/articulo.php?fProdId=9485385" TargetMode="External"/><Relationship Id="rId2935" Type="http://schemas.openxmlformats.org/officeDocument/2006/relationships/hyperlink" Target="http://www.grupocva.com/detalle_articulo/articulo.php?fProdId=5788686" TargetMode="External"/><Relationship Id="rId4290" Type="http://schemas.openxmlformats.org/officeDocument/2006/relationships/hyperlink" Target="http://www.grupocva.com/detalle_articulo/articulo.php?fProdId=6173686" TargetMode="External"/><Relationship Id="rId5134" Type="http://schemas.openxmlformats.org/officeDocument/2006/relationships/hyperlink" Target="http://www.grupocva.com/detalle_articulo/articulo.php?fProdId=9562842" TargetMode="External"/><Relationship Id="rId5341" Type="http://schemas.openxmlformats.org/officeDocument/2006/relationships/hyperlink" Target="http://www.grupocva.com/detalle_articulo/articulo.php?fProdId=9514637" TargetMode="External"/><Relationship Id="rId907" Type="http://schemas.openxmlformats.org/officeDocument/2006/relationships/hyperlink" Target="http://www.grupocva.com/detalle_articulo/articulo.php?fProdId=9556242" TargetMode="External"/><Relationship Id="rId1537" Type="http://schemas.openxmlformats.org/officeDocument/2006/relationships/hyperlink" Target="http://www.grupocva.com/detalle_articulo/articulo.php?fProdId=4698686" TargetMode="External"/><Relationship Id="rId1744" Type="http://schemas.openxmlformats.org/officeDocument/2006/relationships/hyperlink" Target="http://www.grupocva.com/detalle_articulo/articulo.php?fProdId=9466419" TargetMode="External"/><Relationship Id="rId1951" Type="http://schemas.openxmlformats.org/officeDocument/2006/relationships/hyperlink" Target="http://www.grupocva.com/detalle_articulo/articulo.php?fProdId=9584689" TargetMode="External"/><Relationship Id="rId4150" Type="http://schemas.openxmlformats.org/officeDocument/2006/relationships/hyperlink" Target="http://www.grupocva.com/detalle_articulo/articulo.php?fProdId=5878686" TargetMode="External"/><Relationship Id="rId5201" Type="http://schemas.openxmlformats.org/officeDocument/2006/relationships/hyperlink" Target="http://www.grupocva.com/detalle_articulo/articulo.php?fProdId=9599938" TargetMode="External"/><Relationship Id="rId36" Type="http://schemas.openxmlformats.org/officeDocument/2006/relationships/hyperlink" Target="http://www.grupocva.com/detalle_articulo/articulo.php?fProdId=1865691" TargetMode="External"/><Relationship Id="rId1604" Type="http://schemas.openxmlformats.org/officeDocument/2006/relationships/hyperlink" Target="http://www.grupocva.com/detalle_articulo/articulo.php?fProdId=5643694" TargetMode="External"/><Relationship Id="rId4010" Type="http://schemas.openxmlformats.org/officeDocument/2006/relationships/hyperlink" Target="http://www.grupocva.com/detalle_articulo/articulo.php?fProdId=9546638" TargetMode="External"/><Relationship Id="rId4967" Type="http://schemas.openxmlformats.org/officeDocument/2006/relationships/hyperlink" Target="http://www.grupocva.com/detalle_articulo/articulo.php?fProdId=9477830" TargetMode="External"/><Relationship Id="rId1811" Type="http://schemas.openxmlformats.org/officeDocument/2006/relationships/hyperlink" Target="http://www.grupocva.com/detalle_articulo/articulo.php?fProdId=9508290" TargetMode="External"/><Relationship Id="rId3569" Type="http://schemas.openxmlformats.org/officeDocument/2006/relationships/hyperlink" Target="http://www.grupocva.com/detalle_articulo/articulo.php?fProdId=9522688" TargetMode="External"/><Relationship Id="rId697" Type="http://schemas.openxmlformats.org/officeDocument/2006/relationships/hyperlink" Target="http://www.grupocva.com/detalle_articulo/articulo.php?fProdId=6225685" TargetMode="External"/><Relationship Id="rId2378" Type="http://schemas.openxmlformats.org/officeDocument/2006/relationships/hyperlink" Target="http://www.grupocva.com/detalle_articulo/articulo.php?fProdId=9522890" TargetMode="External"/><Relationship Id="rId3429" Type="http://schemas.openxmlformats.org/officeDocument/2006/relationships/hyperlink" Target="http://www.grupocva.com/detalle_articulo/articulo.php?fProdId=5422688" TargetMode="External"/><Relationship Id="rId3776" Type="http://schemas.openxmlformats.org/officeDocument/2006/relationships/hyperlink" Target="http://www.grupocva.com/detalle_articulo/articulo.php?fProdId=9604389" TargetMode="External"/><Relationship Id="rId3983" Type="http://schemas.openxmlformats.org/officeDocument/2006/relationships/hyperlink" Target="http://www.grupocva.com/detalle_articulo/articulo.php?fProdId=5693685" TargetMode="External"/><Relationship Id="rId4827" Type="http://schemas.openxmlformats.org/officeDocument/2006/relationships/hyperlink" Target="http://www.grupocva.com/detalle_articulo/articulo.php?fProdId=5646691" TargetMode="External"/><Relationship Id="rId1187" Type="http://schemas.openxmlformats.org/officeDocument/2006/relationships/hyperlink" Target="http://www.grupocva.com/detalle_articulo/articulo.php?fProdId=9511899" TargetMode="External"/><Relationship Id="rId2585" Type="http://schemas.openxmlformats.org/officeDocument/2006/relationships/hyperlink" Target="http://www.grupocva.com/detalle_articulo/articulo.php?fProdId=1305686" TargetMode="External"/><Relationship Id="rId2792" Type="http://schemas.openxmlformats.org/officeDocument/2006/relationships/hyperlink" Target="http://www.grupocva.com/detalle_articulo/articulo.php?fProdId=1709688" TargetMode="External"/><Relationship Id="rId3636" Type="http://schemas.openxmlformats.org/officeDocument/2006/relationships/hyperlink" Target="http://www.grupocva.com/detalle_articulo/articulo.php?fProdId=9494986" TargetMode="External"/><Relationship Id="rId3843" Type="http://schemas.openxmlformats.org/officeDocument/2006/relationships/hyperlink" Target="http://www.grupocva.com/detalle_articulo/articulo.php?fProdId=9538091" TargetMode="External"/><Relationship Id="rId557" Type="http://schemas.openxmlformats.org/officeDocument/2006/relationships/hyperlink" Target="http://www.grupocva.com/detalle_articulo/articulo.php?fProdId=9434467" TargetMode="External"/><Relationship Id="rId764" Type="http://schemas.openxmlformats.org/officeDocument/2006/relationships/hyperlink" Target="http://www.grupocva.com/detalle_articulo/articulo.php?fProdId=9568790" TargetMode="External"/><Relationship Id="rId971" Type="http://schemas.openxmlformats.org/officeDocument/2006/relationships/hyperlink" Target="http://www.grupocva.com/detalle_articulo/articulo.php?fProdId=9488593" TargetMode="External"/><Relationship Id="rId1394" Type="http://schemas.openxmlformats.org/officeDocument/2006/relationships/hyperlink" Target="http://www.grupocva.com/detalle_articulo/articulo.php?fProdId=2159686" TargetMode="External"/><Relationship Id="rId2238" Type="http://schemas.openxmlformats.org/officeDocument/2006/relationships/hyperlink" Target="http://www.grupocva.com/detalle_articulo/articulo.php?fProdId=4428688" TargetMode="External"/><Relationship Id="rId2445" Type="http://schemas.openxmlformats.org/officeDocument/2006/relationships/hyperlink" Target="http://www.grupocva.com/detalle_articulo/articulo.php?fProdId=9591040" TargetMode="External"/><Relationship Id="rId2652" Type="http://schemas.openxmlformats.org/officeDocument/2006/relationships/hyperlink" Target="http://www.grupocva.com/detalle_articulo/articulo.php?fProdId=5279687" TargetMode="External"/><Relationship Id="rId3703" Type="http://schemas.openxmlformats.org/officeDocument/2006/relationships/hyperlink" Target="http://www.grupocva.com/detalle_articulo/articulo.php?fProdId=9587188" TargetMode="External"/><Relationship Id="rId3910" Type="http://schemas.openxmlformats.org/officeDocument/2006/relationships/hyperlink" Target="http://www.grupocva.com/detalle_articulo/articulo.php?fProdId=9471767" TargetMode="External"/><Relationship Id="rId417" Type="http://schemas.openxmlformats.org/officeDocument/2006/relationships/hyperlink" Target="http://www.grupocva.com/detalle_articulo/articulo.php?fProdId=9563988" TargetMode="External"/><Relationship Id="rId624" Type="http://schemas.openxmlformats.org/officeDocument/2006/relationships/hyperlink" Target="http://www.grupocva.com/detalle_articulo/articulo.php?fProdId=9517886" TargetMode="External"/><Relationship Id="rId831" Type="http://schemas.openxmlformats.org/officeDocument/2006/relationships/hyperlink" Target="http://www.grupocva.com/detalle_articulo/articulo.php?fProdId=9427724" TargetMode="External"/><Relationship Id="rId1047" Type="http://schemas.openxmlformats.org/officeDocument/2006/relationships/hyperlink" Target="http://www.grupocva.com/detalle_articulo/articulo.php?fProdId=2206686" TargetMode="External"/><Relationship Id="rId1254" Type="http://schemas.openxmlformats.org/officeDocument/2006/relationships/hyperlink" Target="http://www.grupocva.com/detalle_articulo/articulo.php?fProdId=5064685" TargetMode="External"/><Relationship Id="rId1461" Type="http://schemas.openxmlformats.org/officeDocument/2006/relationships/hyperlink" Target="http://www.grupocva.com/detalle_articulo/articulo.php?fProdId=3544689" TargetMode="External"/><Relationship Id="rId2305" Type="http://schemas.openxmlformats.org/officeDocument/2006/relationships/hyperlink" Target="http://www.grupocva.com/detalle_articulo/articulo.php?fProdId=9462919" TargetMode="External"/><Relationship Id="rId2512" Type="http://schemas.openxmlformats.org/officeDocument/2006/relationships/hyperlink" Target="http://www.grupocva.com/detalle_articulo/articulo.php?fProdId=3816685" TargetMode="External"/><Relationship Id="rId5668" Type="http://schemas.openxmlformats.org/officeDocument/2006/relationships/hyperlink" Target="http://www.grupocva.com/detalle_articulo/articulo.php?fProdId=9532039" TargetMode="External"/><Relationship Id="rId1114" Type="http://schemas.openxmlformats.org/officeDocument/2006/relationships/hyperlink" Target="http://www.grupocva.com/detalle_articulo/articulo.php?fProdId=9433068" TargetMode="External"/><Relationship Id="rId1321" Type="http://schemas.openxmlformats.org/officeDocument/2006/relationships/hyperlink" Target="http://www.grupocva.com/detalle_articulo/articulo.php?fProdId=9597788" TargetMode="External"/><Relationship Id="rId4477" Type="http://schemas.openxmlformats.org/officeDocument/2006/relationships/hyperlink" Target="http://www.grupocva.com/detalle_articulo/articulo.php?fProdId=9585088" TargetMode="External"/><Relationship Id="rId4684" Type="http://schemas.openxmlformats.org/officeDocument/2006/relationships/hyperlink" Target="http://www.grupocva.com/detalle_articulo/articulo.php?fProdId=9575239" TargetMode="External"/><Relationship Id="rId4891" Type="http://schemas.openxmlformats.org/officeDocument/2006/relationships/hyperlink" Target="http://www.grupocva.com/detalle_articulo/articulo.php?fProdId=9423925" TargetMode="External"/><Relationship Id="rId5528" Type="http://schemas.openxmlformats.org/officeDocument/2006/relationships/hyperlink" Target="http://www.grupocva.com/detalle_articulo/articulo.php?fProdId=9435117" TargetMode="External"/><Relationship Id="rId3079" Type="http://schemas.openxmlformats.org/officeDocument/2006/relationships/hyperlink" Target="http://www.grupocva.com/detalle_articulo/articulo.php?fProdId=9457371" TargetMode="External"/><Relationship Id="rId3286" Type="http://schemas.openxmlformats.org/officeDocument/2006/relationships/hyperlink" Target="http://www.grupocva.com/detalle_articulo/articulo.php?fProdId=9596388" TargetMode="External"/><Relationship Id="rId3493" Type="http://schemas.openxmlformats.org/officeDocument/2006/relationships/hyperlink" Target="http://www.grupocva.com/detalle_articulo/articulo.php?fProdId=9573476" TargetMode="External"/><Relationship Id="rId4337" Type="http://schemas.openxmlformats.org/officeDocument/2006/relationships/hyperlink" Target="http://www.grupocva.com/detalle_articulo/articulo.php?fProdId=9469567" TargetMode="External"/><Relationship Id="rId4544" Type="http://schemas.openxmlformats.org/officeDocument/2006/relationships/hyperlink" Target="http://www.grupocva.com/detalle_articulo/articulo.php?fProdId=2349685" TargetMode="External"/><Relationship Id="rId2095" Type="http://schemas.openxmlformats.org/officeDocument/2006/relationships/hyperlink" Target="http://www.grupocva.com/detalle_articulo/articulo.php?fProdId=6062" TargetMode="External"/><Relationship Id="rId3146" Type="http://schemas.openxmlformats.org/officeDocument/2006/relationships/hyperlink" Target="http://www.grupocva.com/detalle_articulo/articulo.php?fProdId=5516686" TargetMode="External"/><Relationship Id="rId3353" Type="http://schemas.openxmlformats.org/officeDocument/2006/relationships/hyperlink" Target="http://www.grupocva.com/detalle_articulo/articulo.php?fProdId=9553587" TargetMode="External"/><Relationship Id="rId4751" Type="http://schemas.openxmlformats.org/officeDocument/2006/relationships/hyperlink" Target="http://www.grupocva.com/detalle_articulo/articulo.php?fProdId=9518987" TargetMode="External"/><Relationship Id="rId274" Type="http://schemas.openxmlformats.org/officeDocument/2006/relationships/hyperlink" Target="http://www.grupocva.com/detalle_articulo/articulo.php?fProdId=9474717" TargetMode="External"/><Relationship Id="rId481" Type="http://schemas.openxmlformats.org/officeDocument/2006/relationships/hyperlink" Target="http://www.grupocva.com/detalle_articulo/articulo.php?fProdId=9589440" TargetMode="External"/><Relationship Id="rId2162" Type="http://schemas.openxmlformats.org/officeDocument/2006/relationships/hyperlink" Target="http://www.grupocva.com/detalle_articulo/articulo.php?fProdId=25108" TargetMode="External"/><Relationship Id="rId3006" Type="http://schemas.openxmlformats.org/officeDocument/2006/relationships/hyperlink" Target="http://www.grupocva.com/detalle_articulo/articulo.php?fProdId=9537088" TargetMode="External"/><Relationship Id="rId3560" Type="http://schemas.openxmlformats.org/officeDocument/2006/relationships/hyperlink" Target="http://www.grupocva.com/detalle_articulo/articulo.php?fProdId=9516337" TargetMode="External"/><Relationship Id="rId4404" Type="http://schemas.openxmlformats.org/officeDocument/2006/relationships/hyperlink" Target="http://www.grupocva.com/detalle_articulo/articulo.php?fProdId=9536286" TargetMode="External"/><Relationship Id="rId4611" Type="http://schemas.openxmlformats.org/officeDocument/2006/relationships/hyperlink" Target="http://www.grupocva.com/detalle_articulo/articulo.php?fProdId=5834686" TargetMode="External"/><Relationship Id="rId134" Type="http://schemas.openxmlformats.org/officeDocument/2006/relationships/hyperlink" Target="http://www.grupocva.com/detalle_articulo/articulo.php?fProdId=4756688" TargetMode="External"/><Relationship Id="rId3213" Type="http://schemas.openxmlformats.org/officeDocument/2006/relationships/hyperlink" Target="http://www.grupocva.com/detalle_articulo/articulo.php?fProdId=9465426" TargetMode="External"/><Relationship Id="rId3420" Type="http://schemas.openxmlformats.org/officeDocument/2006/relationships/hyperlink" Target="http://www.grupocva.com/detalle_articulo/articulo.php?fProdId=4543686" TargetMode="External"/><Relationship Id="rId341" Type="http://schemas.openxmlformats.org/officeDocument/2006/relationships/hyperlink" Target="http://www.grupocva.com/detalle_articulo/articulo.php?fProdId=9523387" TargetMode="External"/><Relationship Id="rId2022" Type="http://schemas.openxmlformats.org/officeDocument/2006/relationships/hyperlink" Target="http://www.grupocva.com/detalle_articulo/articulo.php?fProdId=461" TargetMode="External"/><Relationship Id="rId2979" Type="http://schemas.openxmlformats.org/officeDocument/2006/relationships/hyperlink" Target="http://www.grupocva.com/detalle_articulo/articulo.php?fProdId=9489485" TargetMode="External"/><Relationship Id="rId5178" Type="http://schemas.openxmlformats.org/officeDocument/2006/relationships/hyperlink" Target="http://www.grupocva.com/detalle_articulo/articulo.php?fProdId=9591096" TargetMode="External"/><Relationship Id="rId5385" Type="http://schemas.openxmlformats.org/officeDocument/2006/relationships/hyperlink" Target="http://www.grupocva.com/detalle_articulo/articulo.php?fProdId=9501937" TargetMode="External"/><Relationship Id="rId5592" Type="http://schemas.openxmlformats.org/officeDocument/2006/relationships/hyperlink" Target="http://www.grupocva.com/detalle_articulo/articulo.php?fProdId=4648685" TargetMode="External"/><Relationship Id="rId201" Type="http://schemas.openxmlformats.org/officeDocument/2006/relationships/hyperlink" Target="http://www.grupocva.com/detalle_articulo/articulo.php?fProdId=9427924" TargetMode="External"/><Relationship Id="rId1788" Type="http://schemas.openxmlformats.org/officeDocument/2006/relationships/hyperlink" Target="http://www.grupocva.com/detalle_articulo/articulo.php?fProdId=9490388" TargetMode="External"/><Relationship Id="rId1995" Type="http://schemas.openxmlformats.org/officeDocument/2006/relationships/hyperlink" Target="http://www.grupocva.com/detalle_articulo/articulo.php?fProdId=446" TargetMode="External"/><Relationship Id="rId2839" Type="http://schemas.openxmlformats.org/officeDocument/2006/relationships/hyperlink" Target="http://www.grupocva.com/detalle_articulo/articulo.php?fProdId=9494186" TargetMode="External"/><Relationship Id="rId4194" Type="http://schemas.openxmlformats.org/officeDocument/2006/relationships/hyperlink" Target="http://www.grupocva.com/detalle_articulo/articulo.php?fProdId=4128685" TargetMode="External"/><Relationship Id="rId5038" Type="http://schemas.openxmlformats.org/officeDocument/2006/relationships/hyperlink" Target="http://www.grupocva.com/detalle_articulo/articulo.php?fProdId=9504686" TargetMode="External"/><Relationship Id="rId5245" Type="http://schemas.openxmlformats.org/officeDocument/2006/relationships/hyperlink" Target="http://www.grupocva.com/detalle_articulo/articulo.php?fProdId=9590788" TargetMode="External"/><Relationship Id="rId5452" Type="http://schemas.openxmlformats.org/officeDocument/2006/relationships/hyperlink" Target="http://www.grupocva.com/detalle_articulo/articulo.php?fProdId=1457685" TargetMode="External"/><Relationship Id="rId1648" Type="http://schemas.openxmlformats.org/officeDocument/2006/relationships/hyperlink" Target="http://www.grupocva.com/detalle_articulo/articulo.php?fProdId=9421818" TargetMode="External"/><Relationship Id="rId4054" Type="http://schemas.openxmlformats.org/officeDocument/2006/relationships/hyperlink" Target="http://www.grupocva.com/detalle_articulo/articulo.php?fProdId=9586839" TargetMode="External"/><Relationship Id="rId4261" Type="http://schemas.openxmlformats.org/officeDocument/2006/relationships/hyperlink" Target="http://www.grupocva.com/detalle_articulo/articulo.php?fProdId=5792687" TargetMode="External"/><Relationship Id="rId5105" Type="http://schemas.openxmlformats.org/officeDocument/2006/relationships/hyperlink" Target="http://www.grupocva.com/detalle_articulo/articulo.php?fProdId=9560538" TargetMode="External"/><Relationship Id="rId5312" Type="http://schemas.openxmlformats.org/officeDocument/2006/relationships/hyperlink" Target="http://www.grupocva.com/detalle_articulo/articulo.php?fProdId=9554436" TargetMode="External"/><Relationship Id="rId1508" Type="http://schemas.openxmlformats.org/officeDocument/2006/relationships/hyperlink" Target="http://www.grupocva.com/detalle_articulo/articulo.php?fProdId=4177685" TargetMode="External"/><Relationship Id="rId1855" Type="http://schemas.openxmlformats.org/officeDocument/2006/relationships/hyperlink" Target="http://www.grupocva.com/detalle_articulo/articulo.php?fProdId=9533593" TargetMode="External"/><Relationship Id="rId2906" Type="http://schemas.openxmlformats.org/officeDocument/2006/relationships/hyperlink" Target="http://www.grupocva.com/detalle_articulo/articulo.php?fProdId=2044685" TargetMode="External"/><Relationship Id="rId3070" Type="http://schemas.openxmlformats.org/officeDocument/2006/relationships/hyperlink" Target="http://www.grupocva.com/detalle_articulo/articulo.php?fProdId=5662688" TargetMode="External"/><Relationship Id="rId4121" Type="http://schemas.openxmlformats.org/officeDocument/2006/relationships/hyperlink" Target="http://www.grupocva.com/detalle_articulo/articulo.php?fProdId=9523089" TargetMode="External"/><Relationship Id="rId1715" Type="http://schemas.openxmlformats.org/officeDocument/2006/relationships/hyperlink" Target="http://www.grupocva.com/detalle_articulo/articulo.php?fProdId=9452419" TargetMode="External"/><Relationship Id="rId1922" Type="http://schemas.openxmlformats.org/officeDocument/2006/relationships/hyperlink" Target="http://www.grupocva.com/detalle_articulo/articulo.php?fProdId=9571188" TargetMode="External"/><Relationship Id="rId3887" Type="http://schemas.openxmlformats.org/officeDocument/2006/relationships/hyperlink" Target="http://www.grupocva.com/detalle_articulo/articulo.php?fProdId=4664693" TargetMode="External"/><Relationship Id="rId4938" Type="http://schemas.openxmlformats.org/officeDocument/2006/relationships/hyperlink" Target="http://www.grupocva.com/detalle_articulo/articulo.php?fProdId=9451521" TargetMode="External"/><Relationship Id="rId2489" Type="http://schemas.openxmlformats.org/officeDocument/2006/relationships/hyperlink" Target="http://www.grupocva.com/detalle_articulo/articulo.php?fProdId=9606739" TargetMode="External"/><Relationship Id="rId2696" Type="http://schemas.openxmlformats.org/officeDocument/2006/relationships/hyperlink" Target="http://www.grupocva.com/detalle_articulo/articulo.php?fProdId=9464017" TargetMode="External"/><Relationship Id="rId3747" Type="http://schemas.openxmlformats.org/officeDocument/2006/relationships/hyperlink" Target="http://www.grupocva.com/detalle_articulo/articulo.php?fProdId=9524887" TargetMode="External"/><Relationship Id="rId3954" Type="http://schemas.openxmlformats.org/officeDocument/2006/relationships/hyperlink" Target="http://www.grupocva.com/detalle_articulo/articulo.php?fProdId=9586488" TargetMode="External"/><Relationship Id="rId668" Type="http://schemas.openxmlformats.org/officeDocument/2006/relationships/hyperlink" Target="http://www.grupocva.com/detalle_articulo/articulo.php?fProdId=9591094" TargetMode="External"/><Relationship Id="rId875" Type="http://schemas.openxmlformats.org/officeDocument/2006/relationships/hyperlink" Target="http://www.grupocva.com/detalle_articulo/articulo.php?fProdId=9488586" TargetMode="External"/><Relationship Id="rId1298" Type="http://schemas.openxmlformats.org/officeDocument/2006/relationships/hyperlink" Target="http://www.grupocva.com/detalle_articulo/articulo.php?fProdId=9568688" TargetMode="External"/><Relationship Id="rId2349" Type="http://schemas.openxmlformats.org/officeDocument/2006/relationships/hyperlink" Target="http://www.grupocva.com/detalle_articulo/articulo.php?fProdId=9478827" TargetMode="External"/><Relationship Id="rId2556" Type="http://schemas.openxmlformats.org/officeDocument/2006/relationships/hyperlink" Target="http://www.grupocva.com/detalle_articulo/articulo.php?fProdId=24287" TargetMode="External"/><Relationship Id="rId2763" Type="http://schemas.openxmlformats.org/officeDocument/2006/relationships/hyperlink" Target="http://www.grupocva.com/detalle_articulo/articulo.php?fProdId=9589691" TargetMode="External"/><Relationship Id="rId2970" Type="http://schemas.openxmlformats.org/officeDocument/2006/relationships/hyperlink" Target="http://www.grupocva.com/detalle_articulo/articulo.php?fProdId=9485188" TargetMode="External"/><Relationship Id="rId3607" Type="http://schemas.openxmlformats.org/officeDocument/2006/relationships/hyperlink" Target="http://www.grupocva.com/detalle_articulo/articulo.php?fProdId=5971689" TargetMode="External"/><Relationship Id="rId3814" Type="http://schemas.openxmlformats.org/officeDocument/2006/relationships/hyperlink" Target="http://www.grupocva.com/detalle_articulo/articulo.php?fProdId=9591641" TargetMode="External"/><Relationship Id="rId528" Type="http://schemas.openxmlformats.org/officeDocument/2006/relationships/hyperlink" Target="http://www.grupocva.com/detalle_articulo/articulo.php?fProdId=1865685" TargetMode="External"/><Relationship Id="rId735" Type="http://schemas.openxmlformats.org/officeDocument/2006/relationships/hyperlink" Target="http://www.grupocva.com/detalle_articulo/articulo.php?fProdId=9533540" TargetMode="External"/><Relationship Id="rId942" Type="http://schemas.openxmlformats.org/officeDocument/2006/relationships/hyperlink" Target="http://www.grupocva.com/detalle_articulo/articulo.php?fProdId=4775685" TargetMode="External"/><Relationship Id="rId1158" Type="http://schemas.openxmlformats.org/officeDocument/2006/relationships/hyperlink" Target="http://www.grupocva.com/detalle_articulo/articulo.php?fProdId=9508837" TargetMode="External"/><Relationship Id="rId1365" Type="http://schemas.openxmlformats.org/officeDocument/2006/relationships/hyperlink" Target="http://www.grupocva.com/detalle_articulo/articulo.php?fProdId=442" TargetMode="External"/><Relationship Id="rId1572" Type="http://schemas.openxmlformats.org/officeDocument/2006/relationships/hyperlink" Target="http://www.grupocva.com/detalle_articulo/articulo.php?fProdId=5014686" TargetMode="External"/><Relationship Id="rId2209" Type="http://schemas.openxmlformats.org/officeDocument/2006/relationships/hyperlink" Target="http://www.grupocva.com/detalle_articulo/articulo.php?fProdId=578685" TargetMode="External"/><Relationship Id="rId2416" Type="http://schemas.openxmlformats.org/officeDocument/2006/relationships/hyperlink" Target="http://www.grupocva.com/detalle_articulo/articulo.php?fProdId=9560440" TargetMode="External"/><Relationship Id="rId2623" Type="http://schemas.openxmlformats.org/officeDocument/2006/relationships/hyperlink" Target="http://www.grupocva.com/detalle_articulo/articulo.php?fProdId=3772685" TargetMode="External"/><Relationship Id="rId1018" Type="http://schemas.openxmlformats.org/officeDocument/2006/relationships/hyperlink" Target="http://www.grupocva.com/detalle_articulo/articulo.php?fProdId=1804689" TargetMode="External"/><Relationship Id="rId1225" Type="http://schemas.openxmlformats.org/officeDocument/2006/relationships/hyperlink" Target="http://www.grupocva.com/detalle_articulo/articulo.php?fProdId=9477728" TargetMode="External"/><Relationship Id="rId1432" Type="http://schemas.openxmlformats.org/officeDocument/2006/relationships/hyperlink" Target="http://www.grupocva.com/detalle_articulo/articulo.php?fProdId=2808695" TargetMode="External"/><Relationship Id="rId2830" Type="http://schemas.openxmlformats.org/officeDocument/2006/relationships/hyperlink" Target="http://www.grupocva.com/detalle_articulo/articulo.php?fProdId=9484433" TargetMode="External"/><Relationship Id="rId4588" Type="http://schemas.openxmlformats.org/officeDocument/2006/relationships/hyperlink" Target="http://www.grupocva.com/detalle_articulo/articulo.php?fProdId=3451685" TargetMode="External"/><Relationship Id="rId5639" Type="http://schemas.openxmlformats.org/officeDocument/2006/relationships/hyperlink" Target="http://www.grupocva.com/detalle_articulo/articulo.php?fProdId=9480218" TargetMode="External"/><Relationship Id="rId71" Type="http://schemas.openxmlformats.org/officeDocument/2006/relationships/hyperlink" Target="http://www.grupocva.com/detalle_articulo/articulo.php?fProdId=2539686" TargetMode="External"/><Relationship Id="rId802" Type="http://schemas.openxmlformats.org/officeDocument/2006/relationships/hyperlink" Target="http://www.grupocva.com/detalle_articulo/articulo.php?fProdId=4828693" TargetMode="External"/><Relationship Id="rId3397" Type="http://schemas.openxmlformats.org/officeDocument/2006/relationships/hyperlink" Target="http://www.grupocva.com/detalle_articulo/articulo.php?fProdId=9606189" TargetMode="External"/><Relationship Id="rId4795" Type="http://schemas.openxmlformats.org/officeDocument/2006/relationships/hyperlink" Target="http://www.grupocva.com/detalle_articulo/articulo.php?fProdId=9589638" TargetMode="External"/><Relationship Id="rId4448" Type="http://schemas.openxmlformats.org/officeDocument/2006/relationships/hyperlink" Target="http://www.grupocva.com/detalle_articulo/articulo.php?fProdId=9576838" TargetMode="External"/><Relationship Id="rId4655" Type="http://schemas.openxmlformats.org/officeDocument/2006/relationships/hyperlink" Target="http://www.grupocva.com/detalle_articulo/articulo.php?fProdId=9604738" TargetMode="External"/><Relationship Id="rId4862" Type="http://schemas.openxmlformats.org/officeDocument/2006/relationships/hyperlink" Target="http://www.grupocva.com/detalle_articulo/articulo.php?fProdId=6154687" TargetMode="External"/><Relationship Id="rId5706" Type="http://schemas.openxmlformats.org/officeDocument/2006/relationships/hyperlink" Target="http://www.grupocva.com/detalle_articulo/articulo.php?fProdId=9589189" TargetMode="External"/><Relationship Id="rId178" Type="http://schemas.openxmlformats.org/officeDocument/2006/relationships/hyperlink" Target="http://www.grupocva.com/detalle_articulo/articulo.php?fProdId=6007685" TargetMode="External"/><Relationship Id="rId3257" Type="http://schemas.openxmlformats.org/officeDocument/2006/relationships/hyperlink" Target="http://www.grupocva.com/detalle_articulo/articulo.php?fProdId=9518091" TargetMode="External"/><Relationship Id="rId3464" Type="http://schemas.openxmlformats.org/officeDocument/2006/relationships/hyperlink" Target="http://www.grupocva.com/detalle_articulo/articulo.php?fProdId=9490794" TargetMode="External"/><Relationship Id="rId3671" Type="http://schemas.openxmlformats.org/officeDocument/2006/relationships/hyperlink" Target="http://www.grupocva.com/detalle_articulo/articulo.php?fProdId=9562846" TargetMode="External"/><Relationship Id="rId4308" Type="http://schemas.openxmlformats.org/officeDocument/2006/relationships/hyperlink" Target="http://www.grupocva.com/detalle_articulo/articulo.php?fProdId=9432917" TargetMode="External"/><Relationship Id="rId4515" Type="http://schemas.openxmlformats.org/officeDocument/2006/relationships/hyperlink" Target="http://www.grupocva.com/detalle_articulo/articulo.php?fProdId=4081" TargetMode="External"/><Relationship Id="rId4722" Type="http://schemas.openxmlformats.org/officeDocument/2006/relationships/hyperlink" Target="http://www.grupocva.com/detalle_articulo/articulo.php?fProdId=5073685" TargetMode="External"/><Relationship Id="rId385" Type="http://schemas.openxmlformats.org/officeDocument/2006/relationships/hyperlink" Target="http://www.grupocva.com/detalle_articulo/articulo.php?fProdId=9543194" TargetMode="External"/><Relationship Id="rId592" Type="http://schemas.openxmlformats.org/officeDocument/2006/relationships/hyperlink" Target="http://www.grupocva.com/detalle_articulo/articulo.php?fProdId=9539491" TargetMode="External"/><Relationship Id="rId2066" Type="http://schemas.openxmlformats.org/officeDocument/2006/relationships/hyperlink" Target="http://www.grupocva.com/detalle_articulo/articulo.php?fProdId=1656" TargetMode="External"/><Relationship Id="rId2273" Type="http://schemas.openxmlformats.org/officeDocument/2006/relationships/hyperlink" Target="http://www.grupocva.com/detalle_articulo/articulo.php?fProdId=5962686" TargetMode="External"/><Relationship Id="rId2480" Type="http://schemas.openxmlformats.org/officeDocument/2006/relationships/hyperlink" Target="http://www.grupocva.com/detalle_articulo/articulo.php?fProdId=9545036" TargetMode="External"/><Relationship Id="rId3117" Type="http://schemas.openxmlformats.org/officeDocument/2006/relationships/hyperlink" Target="http://www.grupocva.com/detalle_articulo/articulo.php?fProdId=3285693" TargetMode="External"/><Relationship Id="rId3324" Type="http://schemas.openxmlformats.org/officeDocument/2006/relationships/hyperlink" Target="http://www.grupocva.com/detalle_articulo/articulo.php?fProdId=9488234" TargetMode="External"/><Relationship Id="rId3531" Type="http://schemas.openxmlformats.org/officeDocument/2006/relationships/hyperlink" Target="http://www.grupocva.com/detalle_articulo/articulo.php?fProdId=9480069" TargetMode="External"/><Relationship Id="rId245" Type="http://schemas.openxmlformats.org/officeDocument/2006/relationships/hyperlink" Target="http://www.grupocva.com/detalle_articulo/articulo.php?fProdId=9451217" TargetMode="External"/><Relationship Id="rId452" Type="http://schemas.openxmlformats.org/officeDocument/2006/relationships/hyperlink" Target="http://www.grupocva.com/detalle_articulo/articulo.php?fProdId=9577590" TargetMode="External"/><Relationship Id="rId1082" Type="http://schemas.openxmlformats.org/officeDocument/2006/relationships/hyperlink" Target="http://www.grupocva.com/detalle_articulo/articulo.php?fProdId=4681690" TargetMode="External"/><Relationship Id="rId2133" Type="http://schemas.openxmlformats.org/officeDocument/2006/relationships/hyperlink" Target="http://www.grupocva.com/detalle_articulo/articulo.php?fProdId=21645" TargetMode="External"/><Relationship Id="rId2340" Type="http://schemas.openxmlformats.org/officeDocument/2006/relationships/hyperlink" Target="http://www.grupocva.com/detalle_articulo/articulo.php?fProdId=9478867" TargetMode="External"/><Relationship Id="rId5289" Type="http://schemas.openxmlformats.org/officeDocument/2006/relationships/hyperlink" Target="http://www.grupocva.com/detalle_articulo/articulo.php?fProdId=9475867" TargetMode="External"/><Relationship Id="rId5496" Type="http://schemas.openxmlformats.org/officeDocument/2006/relationships/hyperlink" Target="http://www.grupocva.com/detalle_articulo/articulo.php?fProdId=5982685" TargetMode="External"/><Relationship Id="rId105" Type="http://schemas.openxmlformats.org/officeDocument/2006/relationships/hyperlink" Target="http://www.grupocva.com/detalle_articulo/articulo.php?fProdId=3494685" TargetMode="External"/><Relationship Id="rId312" Type="http://schemas.openxmlformats.org/officeDocument/2006/relationships/hyperlink" Target="http://www.grupocva.com/detalle_articulo/articulo.php?fProdId=9499186" TargetMode="External"/><Relationship Id="rId2200" Type="http://schemas.openxmlformats.org/officeDocument/2006/relationships/hyperlink" Target="http://www.grupocva.com/detalle_articulo/articulo.php?fProdId=432686" TargetMode="External"/><Relationship Id="rId4098" Type="http://schemas.openxmlformats.org/officeDocument/2006/relationships/hyperlink" Target="http://www.grupocva.com/detalle_articulo/articulo.php?fProdId=1188686" TargetMode="External"/><Relationship Id="rId5149" Type="http://schemas.openxmlformats.org/officeDocument/2006/relationships/hyperlink" Target="http://www.grupocva.com/detalle_articulo/articulo.php?fProdId=9576941" TargetMode="External"/><Relationship Id="rId5356" Type="http://schemas.openxmlformats.org/officeDocument/2006/relationships/hyperlink" Target="http://www.grupocva.com/detalle_articulo/articulo.php?fProdId=5900685" TargetMode="External"/><Relationship Id="rId5563" Type="http://schemas.openxmlformats.org/officeDocument/2006/relationships/hyperlink" Target="http://www.grupocva.com/detalle_articulo/articulo.php?fProdId=9562738" TargetMode="External"/><Relationship Id="rId1899" Type="http://schemas.openxmlformats.org/officeDocument/2006/relationships/hyperlink" Target="http://www.grupocva.com/detalle_articulo/articulo.php?fProdId=9559886" TargetMode="External"/><Relationship Id="rId4165" Type="http://schemas.openxmlformats.org/officeDocument/2006/relationships/hyperlink" Target="http://www.grupocva.com/detalle_articulo/articulo.php?fProdId=9483268" TargetMode="External"/><Relationship Id="rId4372" Type="http://schemas.openxmlformats.org/officeDocument/2006/relationships/hyperlink" Target="http://www.grupocva.com/detalle_articulo/articulo.php?fProdId=9508786" TargetMode="External"/><Relationship Id="rId5009" Type="http://schemas.openxmlformats.org/officeDocument/2006/relationships/hyperlink" Target="http://www.grupocva.com/detalle_articulo/articulo.php?fProdId=9486443" TargetMode="External"/><Relationship Id="rId5216" Type="http://schemas.openxmlformats.org/officeDocument/2006/relationships/hyperlink" Target="http://www.grupocva.com/detalle_articulo/articulo.php?fProdId=9605488" TargetMode="External"/><Relationship Id="rId1759" Type="http://schemas.openxmlformats.org/officeDocument/2006/relationships/hyperlink" Target="http://www.grupocva.com/detalle_articulo/articulo.php?fProdId=9477975" TargetMode="External"/><Relationship Id="rId1966" Type="http://schemas.openxmlformats.org/officeDocument/2006/relationships/hyperlink" Target="http://www.grupocva.com/detalle_articulo/articulo.php?fProdId=9595288" TargetMode="External"/><Relationship Id="rId3181" Type="http://schemas.openxmlformats.org/officeDocument/2006/relationships/hyperlink" Target="http://www.grupocva.com/detalle_articulo/articulo.php?fProdId=6192693" TargetMode="External"/><Relationship Id="rId4025" Type="http://schemas.openxmlformats.org/officeDocument/2006/relationships/hyperlink" Target="http://www.grupocva.com/detalle_articulo/articulo.php?fProdId=9559489" TargetMode="External"/><Relationship Id="rId5423" Type="http://schemas.openxmlformats.org/officeDocument/2006/relationships/hyperlink" Target="http://www.grupocva.com/detalle_articulo/articulo.php?fProdId=5079686" TargetMode="External"/><Relationship Id="rId5630" Type="http://schemas.openxmlformats.org/officeDocument/2006/relationships/hyperlink" Target="http://www.grupocva.com/detalle_articulo/articulo.php?fProdId=9444417" TargetMode="External"/><Relationship Id="rId1619" Type="http://schemas.openxmlformats.org/officeDocument/2006/relationships/hyperlink" Target="http://www.grupocva.com/detalle_articulo/articulo.php?fProdId=5785689" TargetMode="External"/><Relationship Id="rId1826" Type="http://schemas.openxmlformats.org/officeDocument/2006/relationships/hyperlink" Target="http://www.grupocva.com/detalle_articulo/articulo.php?fProdId=9517088" TargetMode="External"/><Relationship Id="rId4232" Type="http://schemas.openxmlformats.org/officeDocument/2006/relationships/hyperlink" Target="http://www.grupocva.com/detalle_articulo/articulo.php?fProdId=5162693" TargetMode="External"/><Relationship Id="rId3041" Type="http://schemas.openxmlformats.org/officeDocument/2006/relationships/hyperlink" Target="http://www.grupocva.com/detalle_articulo/articulo.php?fProdId=20471" TargetMode="External"/><Relationship Id="rId3998" Type="http://schemas.openxmlformats.org/officeDocument/2006/relationships/hyperlink" Target="http://www.grupocva.com/detalle_articulo/articulo.php?fProdId=9522636" TargetMode="External"/><Relationship Id="rId3858" Type="http://schemas.openxmlformats.org/officeDocument/2006/relationships/hyperlink" Target="http://www.grupocva.com/detalle_articulo/articulo.php?fProdId=9591642" TargetMode="External"/><Relationship Id="rId4909" Type="http://schemas.openxmlformats.org/officeDocument/2006/relationships/hyperlink" Target="http://www.grupocva.com/detalle_articulo/articulo.php?fProdId=9428918" TargetMode="External"/><Relationship Id="rId779" Type="http://schemas.openxmlformats.org/officeDocument/2006/relationships/hyperlink" Target="http://www.grupocva.com/detalle_articulo/articulo.php?fProdId=9598393" TargetMode="External"/><Relationship Id="rId986" Type="http://schemas.openxmlformats.org/officeDocument/2006/relationships/hyperlink" Target="http://www.grupocva.com/detalle_articulo/articulo.php?fProdId=1116697" TargetMode="External"/><Relationship Id="rId2667" Type="http://schemas.openxmlformats.org/officeDocument/2006/relationships/hyperlink" Target="http://www.grupocva.com/detalle_articulo/articulo.php?fProdId=1463" TargetMode="External"/><Relationship Id="rId3718" Type="http://schemas.openxmlformats.org/officeDocument/2006/relationships/hyperlink" Target="http://www.grupocva.com/detalle_articulo/articulo.php?fProdId=9595739" TargetMode="External"/><Relationship Id="rId5073" Type="http://schemas.openxmlformats.org/officeDocument/2006/relationships/hyperlink" Target="http://www.grupocva.com/detalle_articulo/articulo.php?fProdId=9547687" TargetMode="External"/><Relationship Id="rId5280" Type="http://schemas.openxmlformats.org/officeDocument/2006/relationships/hyperlink" Target="http://www.grupocva.com/detalle_articulo/articulo.php?fProdId=9608688" TargetMode="External"/><Relationship Id="rId639" Type="http://schemas.openxmlformats.org/officeDocument/2006/relationships/hyperlink" Target="http://www.grupocva.com/detalle_articulo/articulo.php?fProdId=9570738" TargetMode="External"/><Relationship Id="rId1269" Type="http://schemas.openxmlformats.org/officeDocument/2006/relationships/hyperlink" Target="http://www.grupocva.com/detalle_articulo/articulo.php?fProdId=9437768" TargetMode="External"/><Relationship Id="rId1476" Type="http://schemas.openxmlformats.org/officeDocument/2006/relationships/hyperlink" Target="http://www.grupocva.com/detalle_articulo/articulo.php?fProdId=3748686" TargetMode="External"/><Relationship Id="rId2874" Type="http://schemas.openxmlformats.org/officeDocument/2006/relationships/hyperlink" Target="http://www.grupocva.com/detalle_articulo/articulo.php?fProdId=9505337" TargetMode="External"/><Relationship Id="rId3925" Type="http://schemas.openxmlformats.org/officeDocument/2006/relationships/hyperlink" Target="http://www.grupocva.com/detalle_articulo/articulo.php?fProdId=9511687" TargetMode="External"/><Relationship Id="rId5140" Type="http://schemas.openxmlformats.org/officeDocument/2006/relationships/hyperlink" Target="http://www.grupocva.com/detalle_articulo/articulo.php?fProdId=9570490" TargetMode="External"/><Relationship Id="rId846" Type="http://schemas.openxmlformats.org/officeDocument/2006/relationships/hyperlink" Target="http://www.grupocva.com/detalle_articulo/articulo.php?fProdId=9481217" TargetMode="External"/><Relationship Id="rId1129" Type="http://schemas.openxmlformats.org/officeDocument/2006/relationships/hyperlink" Target="http://www.grupocva.com/detalle_articulo/articulo.php?fProdId=9441167" TargetMode="External"/><Relationship Id="rId1683" Type="http://schemas.openxmlformats.org/officeDocument/2006/relationships/hyperlink" Target="http://www.grupocva.com/detalle_articulo/articulo.php?fProdId=9437119" TargetMode="External"/><Relationship Id="rId1890" Type="http://schemas.openxmlformats.org/officeDocument/2006/relationships/hyperlink" Target="http://www.grupocva.com/detalle_articulo/articulo.php?fProdId=9554637" TargetMode="External"/><Relationship Id="rId2527" Type="http://schemas.openxmlformats.org/officeDocument/2006/relationships/hyperlink" Target="http://www.grupocva.com/detalle_articulo/articulo.php?fProdId=2740" TargetMode="External"/><Relationship Id="rId2734" Type="http://schemas.openxmlformats.org/officeDocument/2006/relationships/hyperlink" Target="http://www.grupocva.com/detalle_articulo/articulo.php?fProdId=9501886" TargetMode="External"/><Relationship Id="rId2941" Type="http://schemas.openxmlformats.org/officeDocument/2006/relationships/hyperlink" Target="http://www.grupocva.com/detalle_articulo/articulo.php?fProdId=5873689" TargetMode="External"/><Relationship Id="rId5000" Type="http://schemas.openxmlformats.org/officeDocument/2006/relationships/hyperlink" Target="http://www.grupocva.com/detalle_articulo/articulo.php?fProdId=9484535" TargetMode="External"/><Relationship Id="rId706" Type="http://schemas.openxmlformats.org/officeDocument/2006/relationships/hyperlink" Target="http://www.grupocva.com/detalle_articulo/articulo.php?fProdId=9599541" TargetMode="External"/><Relationship Id="rId913" Type="http://schemas.openxmlformats.org/officeDocument/2006/relationships/hyperlink" Target="http://www.grupocva.com/detalle_articulo/articulo.php?fProdId=9565438" TargetMode="External"/><Relationship Id="rId1336" Type="http://schemas.openxmlformats.org/officeDocument/2006/relationships/hyperlink" Target="http://www.grupocva.com/detalle_articulo/articulo.php?fProdId=1492" TargetMode="External"/><Relationship Id="rId1543" Type="http://schemas.openxmlformats.org/officeDocument/2006/relationships/hyperlink" Target="http://www.grupocva.com/detalle_articulo/articulo.php?fProdId=4740685" TargetMode="External"/><Relationship Id="rId1750" Type="http://schemas.openxmlformats.org/officeDocument/2006/relationships/hyperlink" Target="http://www.grupocva.com/detalle_articulo/articulo.php?fProdId=9469119" TargetMode="External"/><Relationship Id="rId2801" Type="http://schemas.openxmlformats.org/officeDocument/2006/relationships/hyperlink" Target="http://www.grupocva.com/detalle_articulo/articulo.php?fProdId=1749687" TargetMode="External"/><Relationship Id="rId4699" Type="http://schemas.openxmlformats.org/officeDocument/2006/relationships/hyperlink" Target="http://www.grupocva.com/detalle_articulo/articulo.php?fProdId=2467" TargetMode="External"/><Relationship Id="rId42" Type="http://schemas.openxmlformats.org/officeDocument/2006/relationships/hyperlink" Target="http://www.grupocva.com/detalle_articulo/articulo.php?fProdId=1899685" TargetMode="External"/><Relationship Id="rId1403" Type="http://schemas.openxmlformats.org/officeDocument/2006/relationships/hyperlink" Target="http://www.grupocva.com/detalle_articulo/articulo.php?fProdId=2215685" TargetMode="External"/><Relationship Id="rId1610" Type="http://schemas.openxmlformats.org/officeDocument/2006/relationships/hyperlink" Target="http://www.grupocva.com/detalle_articulo/articulo.php?fProdId=5691688" TargetMode="External"/><Relationship Id="rId4559" Type="http://schemas.openxmlformats.org/officeDocument/2006/relationships/hyperlink" Target="http://www.grupocva.com/detalle_articulo/articulo.php?fProdId=2428686" TargetMode="External"/><Relationship Id="rId4766" Type="http://schemas.openxmlformats.org/officeDocument/2006/relationships/hyperlink" Target="http://www.grupocva.com/detalle_articulo/articulo.php?fProdId=9544786" TargetMode="External"/><Relationship Id="rId4973" Type="http://schemas.openxmlformats.org/officeDocument/2006/relationships/hyperlink" Target="http://www.grupocva.com/detalle_articulo/articulo.php?fProdId=9477837" TargetMode="External"/><Relationship Id="rId3368" Type="http://schemas.openxmlformats.org/officeDocument/2006/relationships/hyperlink" Target="http://www.grupocva.com/detalle_articulo/articulo.php?fProdId=9569540" TargetMode="External"/><Relationship Id="rId3575" Type="http://schemas.openxmlformats.org/officeDocument/2006/relationships/hyperlink" Target="http://www.grupocva.com/detalle_articulo/articulo.php?fProdId=9536436" TargetMode="External"/><Relationship Id="rId3782" Type="http://schemas.openxmlformats.org/officeDocument/2006/relationships/hyperlink" Target="http://www.grupocva.com/detalle_articulo/articulo.php?fProdId=9525401" TargetMode="External"/><Relationship Id="rId4419" Type="http://schemas.openxmlformats.org/officeDocument/2006/relationships/hyperlink" Target="http://www.grupocva.com/detalle_articulo/articulo.php?fProdId=9560186" TargetMode="External"/><Relationship Id="rId4626" Type="http://schemas.openxmlformats.org/officeDocument/2006/relationships/hyperlink" Target="http://www.grupocva.com/detalle_articulo/articulo.php?fProdId=9531293" TargetMode="External"/><Relationship Id="rId4833" Type="http://schemas.openxmlformats.org/officeDocument/2006/relationships/hyperlink" Target="http://www.grupocva.com/detalle_articulo/articulo.php?fProdId=5788698" TargetMode="External"/><Relationship Id="rId289" Type="http://schemas.openxmlformats.org/officeDocument/2006/relationships/hyperlink" Target="http://www.grupocva.com/detalle_articulo/articulo.php?fProdId=9481422" TargetMode="External"/><Relationship Id="rId496" Type="http://schemas.openxmlformats.org/officeDocument/2006/relationships/hyperlink" Target="http://www.grupocva.com/detalle_articulo/articulo.php?fProdId=9601291" TargetMode="External"/><Relationship Id="rId2177" Type="http://schemas.openxmlformats.org/officeDocument/2006/relationships/hyperlink" Target="http://www.grupocva.com/detalle_articulo/articulo.php?fProdId=103685" TargetMode="External"/><Relationship Id="rId2384" Type="http://schemas.openxmlformats.org/officeDocument/2006/relationships/hyperlink" Target="http://www.grupocva.com/detalle_articulo/articulo.php?fProdId=9529937" TargetMode="External"/><Relationship Id="rId2591" Type="http://schemas.openxmlformats.org/officeDocument/2006/relationships/hyperlink" Target="http://www.grupocva.com/detalle_articulo/articulo.php?fProdId=1723687" TargetMode="External"/><Relationship Id="rId3228" Type="http://schemas.openxmlformats.org/officeDocument/2006/relationships/hyperlink" Target="http://www.grupocva.com/detalle_articulo/articulo.php?fProdId=9486186" TargetMode="External"/><Relationship Id="rId3435" Type="http://schemas.openxmlformats.org/officeDocument/2006/relationships/hyperlink" Target="http://www.grupocva.com/detalle_articulo/articulo.php?fProdId=5949695" TargetMode="External"/><Relationship Id="rId3642" Type="http://schemas.openxmlformats.org/officeDocument/2006/relationships/hyperlink" Target="http://www.grupocva.com/detalle_articulo/articulo.php?fProdId=9522436" TargetMode="External"/><Relationship Id="rId149" Type="http://schemas.openxmlformats.org/officeDocument/2006/relationships/hyperlink" Target="http://www.grupocva.com/detalle_articulo/articulo.php?fProdId=5333686" TargetMode="External"/><Relationship Id="rId356" Type="http://schemas.openxmlformats.org/officeDocument/2006/relationships/hyperlink" Target="http://www.grupocva.com/detalle_articulo/articulo.php?fProdId=9531639" TargetMode="External"/><Relationship Id="rId563" Type="http://schemas.openxmlformats.org/officeDocument/2006/relationships/hyperlink" Target="http://www.grupocva.com/detalle_articulo/articulo.php?fProdId=9474617" TargetMode="External"/><Relationship Id="rId770" Type="http://schemas.openxmlformats.org/officeDocument/2006/relationships/hyperlink" Target="http://www.grupocva.com/detalle_articulo/articulo.php?fProdId=9577240" TargetMode="External"/><Relationship Id="rId1193" Type="http://schemas.openxmlformats.org/officeDocument/2006/relationships/hyperlink" Target="http://www.grupocva.com/detalle_articulo/articulo.php?fProdId=9515637" TargetMode="External"/><Relationship Id="rId2037" Type="http://schemas.openxmlformats.org/officeDocument/2006/relationships/hyperlink" Target="http://www.grupocva.com/detalle_articulo/articulo.php?fProdId=1451" TargetMode="External"/><Relationship Id="rId2244" Type="http://schemas.openxmlformats.org/officeDocument/2006/relationships/hyperlink" Target="http://www.grupocva.com/detalle_articulo/articulo.php?fProdId=5516688" TargetMode="External"/><Relationship Id="rId2451" Type="http://schemas.openxmlformats.org/officeDocument/2006/relationships/hyperlink" Target="http://www.grupocva.com/detalle_articulo/articulo.php?fProdId=9596738" TargetMode="External"/><Relationship Id="rId4900" Type="http://schemas.openxmlformats.org/officeDocument/2006/relationships/hyperlink" Target="http://www.grupocva.com/detalle_articulo/articulo.php?fProdId=9425221" TargetMode="External"/><Relationship Id="rId216" Type="http://schemas.openxmlformats.org/officeDocument/2006/relationships/hyperlink" Target="http://www.grupocva.com/detalle_articulo/articulo.php?fProdId=9437667" TargetMode="External"/><Relationship Id="rId423" Type="http://schemas.openxmlformats.org/officeDocument/2006/relationships/hyperlink" Target="http://www.grupocva.com/detalle_articulo/articulo.php?fProdId=9565440" TargetMode="External"/><Relationship Id="rId1053" Type="http://schemas.openxmlformats.org/officeDocument/2006/relationships/hyperlink" Target="http://www.grupocva.com/detalle_articulo/articulo.php?fProdId=2439689" TargetMode="External"/><Relationship Id="rId1260" Type="http://schemas.openxmlformats.org/officeDocument/2006/relationships/hyperlink" Target="http://www.grupocva.com/detalle_articulo/articulo.php?fProdId=9427270" TargetMode="External"/><Relationship Id="rId2104" Type="http://schemas.openxmlformats.org/officeDocument/2006/relationships/hyperlink" Target="http://www.grupocva.com/detalle_articulo/articulo.php?fProdId=15686" TargetMode="External"/><Relationship Id="rId3502" Type="http://schemas.openxmlformats.org/officeDocument/2006/relationships/hyperlink" Target="http://www.grupocva.com/detalle_articulo/articulo.php?fProdId=5731686" TargetMode="External"/><Relationship Id="rId630" Type="http://schemas.openxmlformats.org/officeDocument/2006/relationships/hyperlink" Target="http://www.grupocva.com/detalle_articulo/articulo.php?fProdId=9539786" TargetMode="External"/><Relationship Id="rId2311" Type="http://schemas.openxmlformats.org/officeDocument/2006/relationships/hyperlink" Target="http://www.grupocva.com/detalle_articulo/articulo.php?fProdId=9477619" TargetMode="External"/><Relationship Id="rId4069" Type="http://schemas.openxmlformats.org/officeDocument/2006/relationships/hyperlink" Target="http://www.grupocva.com/detalle_articulo/articulo.php?fProdId=9595296" TargetMode="External"/><Relationship Id="rId5467" Type="http://schemas.openxmlformats.org/officeDocument/2006/relationships/hyperlink" Target="http://www.grupocva.com/detalle_articulo/articulo.php?fProdId=9423968" TargetMode="External"/><Relationship Id="rId5674" Type="http://schemas.openxmlformats.org/officeDocument/2006/relationships/hyperlink" Target="http://www.grupocva.com/detalle_articulo/articulo.php?fProdId=9544987" TargetMode="External"/><Relationship Id="rId1120" Type="http://schemas.openxmlformats.org/officeDocument/2006/relationships/hyperlink" Target="http://www.grupocva.com/detalle_articulo/articulo.php?fProdId=9433368" TargetMode="External"/><Relationship Id="rId4276" Type="http://schemas.openxmlformats.org/officeDocument/2006/relationships/hyperlink" Target="http://www.grupocva.com/detalle_articulo/articulo.php?fProdId=5839687" TargetMode="External"/><Relationship Id="rId4483" Type="http://schemas.openxmlformats.org/officeDocument/2006/relationships/hyperlink" Target="http://www.grupocva.com/detalle_articulo/articulo.php?fProdId=9590888" TargetMode="External"/><Relationship Id="rId4690" Type="http://schemas.openxmlformats.org/officeDocument/2006/relationships/hyperlink" Target="http://www.grupocva.com/detalle_articulo/articulo.php?fProdId=9595292" TargetMode="External"/><Relationship Id="rId5327" Type="http://schemas.openxmlformats.org/officeDocument/2006/relationships/hyperlink" Target="http://www.grupocva.com/detalle_articulo/articulo.php?fProdId=9594089" TargetMode="External"/><Relationship Id="rId5534" Type="http://schemas.openxmlformats.org/officeDocument/2006/relationships/hyperlink" Target="http://www.grupocva.com/detalle_articulo/articulo.php?fProdId=9484375" TargetMode="External"/><Relationship Id="rId1937" Type="http://schemas.openxmlformats.org/officeDocument/2006/relationships/hyperlink" Target="http://www.grupocva.com/detalle_articulo/articulo.php?fProdId=9584488" TargetMode="External"/><Relationship Id="rId3085" Type="http://schemas.openxmlformats.org/officeDocument/2006/relationships/hyperlink" Target="http://www.grupocva.com/detalle_articulo/articulo.php?fProdId=9491487" TargetMode="External"/><Relationship Id="rId3292" Type="http://schemas.openxmlformats.org/officeDocument/2006/relationships/hyperlink" Target="http://www.grupocva.com/detalle_articulo/articulo.php?fProdId=9606688" TargetMode="External"/><Relationship Id="rId4136" Type="http://schemas.openxmlformats.org/officeDocument/2006/relationships/hyperlink" Target="http://www.grupocva.com/detalle_articulo/articulo.php?fProdId=9585388" TargetMode="External"/><Relationship Id="rId4343" Type="http://schemas.openxmlformats.org/officeDocument/2006/relationships/hyperlink" Target="http://www.grupocva.com/detalle_articulo/articulo.php?fProdId=9476989" TargetMode="External"/><Relationship Id="rId4550" Type="http://schemas.openxmlformats.org/officeDocument/2006/relationships/hyperlink" Target="http://www.grupocva.com/detalle_articulo/articulo.php?fProdId=2352685" TargetMode="External"/><Relationship Id="rId5601" Type="http://schemas.openxmlformats.org/officeDocument/2006/relationships/hyperlink" Target="http://www.grupocva.com/detalle_articulo/articulo.php?fProdId=9476718" TargetMode="External"/><Relationship Id="rId3152" Type="http://schemas.openxmlformats.org/officeDocument/2006/relationships/hyperlink" Target="http://www.grupocva.com/detalle_articulo/articulo.php?fProdId=5672686" TargetMode="External"/><Relationship Id="rId4203" Type="http://schemas.openxmlformats.org/officeDocument/2006/relationships/hyperlink" Target="http://www.grupocva.com/detalle_articulo/articulo.php?fProdId=4417687" TargetMode="External"/><Relationship Id="rId4410" Type="http://schemas.openxmlformats.org/officeDocument/2006/relationships/hyperlink" Target="http://www.grupocva.com/detalle_articulo/articulo.php?fProdId=9542788" TargetMode="External"/><Relationship Id="rId280" Type="http://schemas.openxmlformats.org/officeDocument/2006/relationships/hyperlink" Target="http://www.grupocva.com/detalle_articulo/articulo.php?fProdId=9476172" TargetMode="External"/><Relationship Id="rId3012" Type="http://schemas.openxmlformats.org/officeDocument/2006/relationships/hyperlink" Target="http://www.grupocva.com/detalle_articulo/articulo.php?fProdId=9557287" TargetMode="External"/><Relationship Id="rId140" Type="http://schemas.openxmlformats.org/officeDocument/2006/relationships/hyperlink" Target="http://www.grupocva.com/detalle_articulo/articulo.php?fProdId=5059688" TargetMode="External"/><Relationship Id="rId3969" Type="http://schemas.openxmlformats.org/officeDocument/2006/relationships/hyperlink" Target="http://www.grupocva.com/detalle_articulo/articulo.php?fProdId=8649" TargetMode="External"/><Relationship Id="rId5184" Type="http://schemas.openxmlformats.org/officeDocument/2006/relationships/hyperlink" Target="http://www.grupocva.com/detalle_articulo/articulo.php?fProdId=9592289" TargetMode="External"/><Relationship Id="rId5391" Type="http://schemas.openxmlformats.org/officeDocument/2006/relationships/hyperlink" Target="http://www.grupocva.com/detalle_articulo/articulo.php?fProdId=9513687" TargetMode="External"/><Relationship Id="rId6" Type="http://schemas.openxmlformats.org/officeDocument/2006/relationships/hyperlink" Target="http://www.grupocva.com/detalle_articulo/articulo.php?fProdId=293685" TargetMode="External"/><Relationship Id="rId2778" Type="http://schemas.openxmlformats.org/officeDocument/2006/relationships/hyperlink" Target="http://www.grupocva.com/detalle_articulo/articulo.php?fProdId=9477176" TargetMode="External"/><Relationship Id="rId2985" Type="http://schemas.openxmlformats.org/officeDocument/2006/relationships/hyperlink" Target="http://www.grupocva.com/detalle_articulo/articulo.php?fProdId=9508538" TargetMode="External"/><Relationship Id="rId3829" Type="http://schemas.openxmlformats.org/officeDocument/2006/relationships/hyperlink" Target="http://www.grupocva.com/detalle_articulo/articulo.php?fProdId=9530689" TargetMode="External"/><Relationship Id="rId5044" Type="http://schemas.openxmlformats.org/officeDocument/2006/relationships/hyperlink" Target="http://www.grupocva.com/detalle_articulo/articulo.php?fProdId=9510286" TargetMode="External"/><Relationship Id="rId957" Type="http://schemas.openxmlformats.org/officeDocument/2006/relationships/hyperlink" Target="http://www.grupocva.com/detalle_articulo/articulo.php?fProdId=9430770" TargetMode="External"/><Relationship Id="rId1587" Type="http://schemas.openxmlformats.org/officeDocument/2006/relationships/hyperlink" Target="http://www.grupocva.com/detalle_articulo/articulo.php?fProdId=1649" TargetMode="External"/><Relationship Id="rId1794" Type="http://schemas.openxmlformats.org/officeDocument/2006/relationships/hyperlink" Target="http://www.grupocva.com/detalle_articulo/articulo.php?fProdId=9492537" TargetMode="External"/><Relationship Id="rId2638" Type="http://schemas.openxmlformats.org/officeDocument/2006/relationships/hyperlink" Target="http://www.grupocva.com/detalle_articulo/articulo.php?fProdId=4654685" TargetMode="External"/><Relationship Id="rId2845" Type="http://schemas.openxmlformats.org/officeDocument/2006/relationships/hyperlink" Target="http://www.grupocva.com/detalle_articulo/articulo.php?fProdId=9513936" TargetMode="External"/><Relationship Id="rId5251" Type="http://schemas.openxmlformats.org/officeDocument/2006/relationships/hyperlink" Target="http://www.grupocva.com/detalle_articulo/articulo.php?fProdId=9596489" TargetMode="External"/><Relationship Id="rId86" Type="http://schemas.openxmlformats.org/officeDocument/2006/relationships/hyperlink" Target="http://www.grupocva.com/detalle_articulo/articulo.php?fProdId=2842686" TargetMode="External"/><Relationship Id="rId817" Type="http://schemas.openxmlformats.org/officeDocument/2006/relationships/hyperlink" Target="http://www.grupocva.com/detalle_articulo/articulo.php?fProdId=5647690" TargetMode="External"/><Relationship Id="rId1447" Type="http://schemas.openxmlformats.org/officeDocument/2006/relationships/hyperlink" Target="http://www.grupocva.com/detalle_articulo/articulo.php?fProdId=3097685" TargetMode="External"/><Relationship Id="rId1654" Type="http://schemas.openxmlformats.org/officeDocument/2006/relationships/hyperlink" Target="http://www.grupocva.com/detalle_articulo/articulo.php?fProdId=9426117" TargetMode="External"/><Relationship Id="rId1861" Type="http://schemas.openxmlformats.org/officeDocument/2006/relationships/hyperlink" Target="http://www.grupocva.com/detalle_articulo/articulo.php?fProdId=9534938" TargetMode="External"/><Relationship Id="rId2705" Type="http://schemas.openxmlformats.org/officeDocument/2006/relationships/hyperlink" Target="http://www.grupocva.com/detalle_articulo/articulo.php?fProdId=9471970" TargetMode="External"/><Relationship Id="rId2912" Type="http://schemas.openxmlformats.org/officeDocument/2006/relationships/hyperlink" Target="http://www.grupocva.com/detalle_articulo/articulo.php?fProdId=3073686" TargetMode="External"/><Relationship Id="rId4060" Type="http://schemas.openxmlformats.org/officeDocument/2006/relationships/hyperlink" Target="http://www.grupocva.com/detalle_articulo/articulo.php?fProdId=9592589" TargetMode="External"/><Relationship Id="rId5111" Type="http://schemas.openxmlformats.org/officeDocument/2006/relationships/hyperlink" Target="http://www.grupocva.com/detalle_articulo/articulo.php?fProdId=9561086" TargetMode="External"/><Relationship Id="rId1307" Type="http://schemas.openxmlformats.org/officeDocument/2006/relationships/hyperlink" Target="http://www.grupocva.com/detalle_articulo/articulo.php?fProdId=9458672" TargetMode="External"/><Relationship Id="rId1514" Type="http://schemas.openxmlformats.org/officeDocument/2006/relationships/hyperlink" Target="http://www.grupocva.com/detalle_articulo/articulo.php?fProdId=4254688" TargetMode="External"/><Relationship Id="rId1721" Type="http://schemas.openxmlformats.org/officeDocument/2006/relationships/hyperlink" Target="http://www.grupocva.com/detalle_articulo/articulo.php?fProdId=9453218" TargetMode="External"/><Relationship Id="rId4877" Type="http://schemas.openxmlformats.org/officeDocument/2006/relationships/hyperlink" Target="http://www.grupocva.com/detalle_articulo/articulo.php?fProdId=9423580" TargetMode="External"/><Relationship Id="rId13" Type="http://schemas.openxmlformats.org/officeDocument/2006/relationships/hyperlink" Target="http://www.grupocva.com/detalle_articulo/articulo.php?fProdId=791685" TargetMode="External"/><Relationship Id="rId3479" Type="http://schemas.openxmlformats.org/officeDocument/2006/relationships/hyperlink" Target="http://www.grupocva.com/detalle_articulo/articulo.php?fProdId=9528641" TargetMode="External"/><Relationship Id="rId3686" Type="http://schemas.openxmlformats.org/officeDocument/2006/relationships/hyperlink" Target="http://www.grupocva.com/detalle_articulo/articulo.php?fProdId=9580538" TargetMode="External"/><Relationship Id="rId2288" Type="http://schemas.openxmlformats.org/officeDocument/2006/relationships/hyperlink" Target="http://www.grupocva.com/detalle_articulo/articulo.php?fProdId=5980688" TargetMode="External"/><Relationship Id="rId2495" Type="http://schemas.openxmlformats.org/officeDocument/2006/relationships/hyperlink" Target="http://www.grupocva.com/detalle_articulo/articulo.php?fProdId=9505436" TargetMode="External"/><Relationship Id="rId3339" Type="http://schemas.openxmlformats.org/officeDocument/2006/relationships/hyperlink" Target="http://www.grupocva.com/detalle_articulo/articulo.php?fProdId=9511486" TargetMode="External"/><Relationship Id="rId3893" Type="http://schemas.openxmlformats.org/officeDocument/2006/relationships/hyperlink" Target="http://www.grupocva.com/detalle_articulo/articulo.php?fProdId=9423973" TargetMode="External"/><Relationship Id="rId4737" Type="http://schemas.openxmlformats.org/officeDocument/2006/relationships/hyperlink" Target="http://www.grupocva.com/detalle_articulo/articulo.php?fProdId=9483118" TargetMode="External"/><Relationship Id="rId4944" Type="http://schemas.openxmlformats.org/officeDocument/2006/relationships/hyperlink" Target="http://www.grupocva.com/detalle_articulo/articulo.php?fProdId=9461117" TargetMode="External"/><Relationship Id="rId467" Type="http://schemas.openxmlformats.org/officeDocument/2006/relationships/hyperlink" Target="http://www.grupocva.com/detalle_articulo/articulo.php?fProdId=9584189" TargetMode="External"/><Relationship Id="rId1097" Type="http://schemas.openxmlformats.org/officeDocument/2006/relationships/hyperlink" Target="http://www.grupocva.com/detalle_articulo/articulo.php?fProdId=5909685" TargetMode="External"/><Relationship Id="rId2148" Type="http://schemas.openxmlformats.org/officeDocument/2006/relationships/hyperlink" Target="http://www.grupocva.com/detalle_articulo/articulo.php?fProdId=20091" TargetMode="External"/><Relationship Id="rId3546" Type="http://schemas.openxmlformats.org/officeDocument/2006/relationships/hyperlink" Target="http://www.grupocva.com/detalle_articulo/articulo.php?fProdId=9503940" TargetMode="External"/><Relationship Id="rId3753" Type="http://schemas.openxmlformats.org/officeDocument/2006/relationships/hyperlink" Target="http://www.grupocva.com/detalle_articulo/articulo.php?fProdId=9530890" TargetMode="External"/><Relationship Id="rId3960" Type="http://schemas.openxmlformats.org/officeDocument/2006/relationships/hyperlink" Target="http://www.grupocva.com/detalle_articulo/articulo.php?fProdId=9591441" TargetMode="External"/><Relationship Id="rId4804" Type="http://schemas.openxmlformats.org/officeDocument/2006/relationships/hyperlink" Target="http://www.grupocva.com/detalle_articulo/articulo.php?fProdId=9589893" TargetMode="External"/><Relationship Id="rId674" Type="http://schemas.openxmlformats.org/officeDocument/2006/relationships/hyperlink" Target="http://www.grupocva.com/detalle_articulo/articulo.php?fProdId=9593988" TargetMode="External"/><Relationship Id="rId881" Type="http://schemas.openxmlformats.org/officeDocument/2006/relationships/hyperlink" Target="http://www.grupocva.com/detalle_articulo/articulo.php?fProdId=9531889" TargetMode="External"/><Relationship Id="rId2355" Type="http://schemas.openxmlformats.org/officeDocument/2006/relationships/hyperlink" Target="http://www.grupocva.com/detalle_articulo/articulo.php?fProdId=9487334" TargetMode="External"/><Relationship Id="rId2562" Type="http://schemas.openxmlformats.org/officeDocument/2006/relationships/hyperlink" Target="http://www.grupocva.com/detalle_articulo/articulo.php?fProdId=273686" TargetMode="External"/><Relationship Id="rId3406" Type="http://schemas.openxmlformats.org/officeDocument/2006/relationships/hyperlink" Target="http://www.grupocva.com/detalle_articulo/articulo.php?fProdId=1736691" TargetMode="External"/><Relationship Id="rId3613" Type="http://schemas.openxmlformats.org/officeDocument/2006/relationships/hyperlink" Target="http://www.grupocva.com/detalle_articulo/articulo.php?fProdId=9608188" TargetMode="External"/><Relationship Id="rId3820" Type="http://schemas.openxmlformats.org/officeDocument/2006/relationships/hyperlink" Target="http://www.grupocva.com/detalle_articulo/articulo.php?fProdId=9608040" TargetMode="External"/><Relationship Id="rId327" Type="http://schemas.openxmlformats.org/officeDocument/2006/relationships/hyperlink" Target="http://www.grupocva.com/detalle_articulo/articulo.php?fProdId=9515788" TargetMode="External"/><Relationship Id="rId534" Type="http://schemas.openxmlformats.org/officeDocument/2006/relationships/hyperlink" Target="http://www.grupocva.com/detalle_articulo/articulo.php?fProdId=1956685" TargetMode="External"/><Relationship Id="rId741" Type="http://schemas.openxmlformats.org/officeDocument/2006/relationships/hyperlink" Target="http://www.grupocva.com/detalle_articulo/articulo.php?fProdId=9546436" TargetMode="External"/><Relationship Id="rId1164" Type="http://schemas.openxmlformats.org/officeDocument/2006/relationships/hyperlink" Target="http://www.grupocva.com/detalle_articulo/articulo.php?fProdId=9509187" TargetMode="External"/><Relationship Id="rId1371" Type="http://schemas.openxmlformats.org/officeDocument/2006/relationships/hyperlink" Target="http://www.grupocva.com/detalle_articulo/articulo.php?fProdId=1771694" TargetMode="External"/><Relationship Id="rId2008" Type="http://schemas.openxmlformats.org/officeDocument/2006/relationships/hyperlink" Target="http://www.grupocva.com/detalle_articulo/articulo.php?fProdId=1800" TargetMode="External"/><Relationship Id="rId2215" Type="http://schemas.openxmlformats.org/officeDocument/2006/relationships/hyperlink" Target="http://www.grupocva.com/detalle_articulo/articulo.php?fProdId=20664" TargetMode="External"/><Relationship Id="rId2422" Type="http://schemas.openxmlformats.org/officeDocument/2006/relationships/hyperlink" Target="http://www.grupocva.com/detalle_articulo/articulo.php?fProdId=9572494" TargetMode="External"/><Relationship Id="rId5578" Type="http://schemas.openxmlformats.org/officeDocument/2006/relationships/hyperlink" Target="http://www.grupocva.com/detalle_articulo/articulo.php?fProdId=9565941" TargetMode="External"/><Relationship Id="rId601" Type="http://schemas.openxmlformats.org/officeDocument/2006/relationships/hyperlink" Target="http://www.grupocva.com/detalle_articulo/articulo.php?fProdId=9598394" TargetMode="External"/><Relationship Id="rId1024" Type="http://schemas.openxmlformats.org/officeDocument/2006/relationships/hyperlink" Target="http://www.grupocva.com/detalle_articulo/articulo.php?fProdId=1844693" TargetMode="External"/><Relationship Id="rId1231" Type="http://schemas.openxmlformats.org/officeDocument/2006/relationships/hyperlink" Target="http://www.grupocva.com/detalle_articulo/articulo.php?fProdId=9510289" TargetMode="External"/><Relationship Id="rId4387" Type="http://schemas.openxmlformats.org/officeDocument/2006/relationships/hyperlink" Target="http://www.grupocva.com/detalle_articulo/articulo.php?fProdId=9523537" TargetMode="External"/><Relationship Id="rId4594" Type="http://schemas.openxmlformats.org/officeDocument/2006/relationships/hyperlink" Target="http://www.grupocva.com/detalle_articulo/articulo.php?fProdId=9511440" TargetMode="External"/><Relationship Id="rId5438" Type="http://schemas.openxmlformats.org/officeDocument/2006/relationships/hyperlink" Target="http://www.grupocva.com/detalle_articulo/articulo.php?fProdId=9538386" TargetMode="External"/><Relationship Id="rId5645" Type="http://schemas.openxmlformats.org/officeDocument/2006/relationships/hyperlink" Target="http://www.grupocva.com/detalle_articulo/articulo.php?fProdId=9485035" TargetMode="External"/><Relationship Id="rId3196" Type="http://schemas.openxmlformats.org/officeDocument/2006/relationships/hyperlink" Target="http://www.grupocva.com/detalle_articulo/articulo.php?fProdId=9448568" TargetMode="External"/><Relationship Id="rId4247" Type="http://schemas.openxmlformats.org/officeDocument/2006/relationships/hyperlink" Target="http://www.grupocva.com/detalle_articulo/articulo.php?fProdId=5460685" TargetMode="External"/><Relationship Id="rId4454" Type="http://schemas.openxmlformats.org/officeDocument/2006/relationships/hyperlink" Target="http://www.grupocva.com/detalle_articulo/articulo.php?fProdId=9577588" TargetMode="External"/><Relationship Id="rId4661" Type="http://schemas.openxmlformats.org/officeDocument/2006/relationships/hyperlink" Target="http://www.grupocva.com/detalle_articulo/articulo.php?fProdId=9486199" TargetMode="External"/><Relationship Id="rId5505" Type="http://schemas.openxmlformats.org/officeDocument/2006/relationships/hyperlink" Target="http://www.grupocva.com/detalle_articulo/articulo.php?fProdId=9473219" TargetMode="External"/><Relationship Id="rId3056" Type="http://schemas.openxmlformats.org/officeDocument/2006/relationships/hyperlink" Target="http://www.grupocva.com/detalle_articulo/articulo.php?fProdId=2168687" TargetMode="External"/><Relationship Id="rId3263" Type="http://schemas.openxmlformats.org/officeDocument/2006/relationships/hyperlink" Target="http://www.grupocva.com/detalle_articulo/articulo.php?fProdId=9540089" TargetMode="External"/><Relationship Id="rId3470" Type="http://schemas.openxmlformats.org/officeDocument/2006/relationships/hyperlink" Target="http://www.grupocva.com/detalle_articulo/articulo.php?fProdId=9500937" TargetMode="External"/><Relationship Id="rId4107" Type="http://schemas.openxmlformats.org/officeDocument/2006/relationships/hyperlink" Target="http://www.grupocva.com/detalle_articulo/articulo.php?fProdId=9483068" TargetMode="External"/><Relationship Id="rId4314" Type="http://schemas.openxmlformats.org/officeDocument/2006/relationships/hyperlink" Target="http://www.grupocva.com/detalle_articulo/articulo.php?fProdId=9440267" TargetMode="External"/><Relationship Id="rId5712" Type="http://schemas.openxmlformats.org/officeDocument/2006/relationships/hyperlink" Target="http://www.grupocva.com/detalle_articulo/articulo.php?fProdId=9601438" TargetMode="External"/><Relationship Id="rId184" Type="http://schemas.openxmlformats.org/officeDocument/2006/relationships/hyperlink" Target="http://www.grupocva.com/detalle_articulo/articulo.php?fProdId=6119689" TargetMode="External"/><Relationship Id="rId391" Type="http://schemas.openxmlformats.org/officeDocument/2006/relationships/hyperlink" Target="http://www.grupocva.com/detalle_articulo/articulo.php?fProdId=9547288" TargetMode="External"/><Relationship Id="rId1908" Type="http://schemas.openxmlformats.org/officeDocument/2006/relationships/hyperlink" Target="http://www.grupocva.com/detalle_articulo/articulo.php?fProdId=9562389" TargetMode="External"/><Relationship Id="rId2072" Type="http://schemas.openxmlformats.org/officeDocument/2006/relationships/hyperlink" Target="http://www.grupocva.com/detalle_articulo/articulo.php?fProdId=887" TargetMode="External"/><Relationship Id="rId3123" Type="http://schemas.openxmlformats.org/officeDocument/2006/relationships/hyperlink" Target="http://www.grupocva.com/detalle_articulo/articulo.php?fProdId=3390697" TargetMode="External"/><Relationship Id="rId4521" Type="http://schemas.openxmlformats.org/officeDocument/2006/relationships/hyperlink" Target="http://www.grupocva.com/detalle_articulo/articulo.php?fProdId=26308" TargetMode="External"/><Relationship Id="rId251" Type="http://schemas.openxmlformats.org/officeDocument/2006/relationships/hyperlink" Target="http://www.grupocva.com/detalle_articulo/articulo.php?fProdId=9456417" TargetMode="External"/><Relationship Id="rId3330" Type="http://schemas.openxmlformats.org/officeDocument/2006/relationships/hyperlink" Target="http://www.grupocva.com/detalle_articulo/articulo.php?fProdId=9502786" TargetMode="External"/><Relationship Id="rId5088" Type="http://schemas.openxmlformats.org/officeDocument/2006/relationships/hyperlink" Target="http://www.grupocva.com/detalle_articulo/articulo.php?fProdId=9549297" TargetMode="External"/><Relationship Id="rId2889" Type="http://schemas.openxmlformats.org/officeDocument/2006/relationships/hyperlink" Target="http://www.grupocva.com/detalle_articulo/articulo.php?fProdId=9602439" TargetMode="External"/><Relationship Id="rId5295" Type="http://schemas.openxmlformats.org/officeDocument/2006/relationships/hyperlink" Target="http://www.grupocva.com/detalle_articulo/articulo.php?fProdId=9475884" TargetMode="External"/><Relationship Id="rId111" Type="http://schemas.openxmlformats.org/officeDocument/2006/relationships/hyperlink" Target="http://www.grupocva.com/detalle_articulo/articulo.php?fProdId=3632701" TargetMode="External"/><Relationship Id="rId1698" Type="http://schemas.openxmlformats.org/officeDocument/2006/relationships/hyperlink" Target="http://www.grupocva.com/detalle_articulo/articulo.php?fProdId=9448024" TargetMode="External"/><Relationship Id="rId2749" Type="http://schemas.openxmlformats.org/officeDocument/2006/relationships/hyperlink" Target="http://www.grupocva.com/detalle_articulo/articulo.php?fProdId=9561536" TargetMode="External"/><Relationship Id="rId2956" Type="http://schemas.openxmlformats.org/officeDocument/2006/relationships/hyperlink" Target="http://www.grupocva.com/detalle_articulo/articulo.php?fProdId=9458617" TargetMode="External"/><Relationship Id="rId5155" Type="http://schemas.openxmlformats.org/officeDocument/2006/relationships/hyperlink" Target="http://www.grupocva.com/detalle_articulo/articulo.php?fProdId=9577141" TargetMode="External"/><Relationship Id="rId5362" Type="http://schemas.openxmlformats.org/officeDocument/2006/relationships/hyperlink" Target="http://www.grupocva.com/detalle_articulo/articulo.php?fProdId=9603890" TargetMode="External"/><Relationship Id="rId928" Type="http://schemas.openxmlformats.org/officeDocument/2006/relationships/hyperlink" Target="http://www.grupocva.com/detalle_articulo/articulo.php?fProdId=20534" TargetMode="External"/><Relationship Id="rId1558" Type="http://schemas.openxmlformats.org/officeDocument/2006/relationships/hyperlink" Target="http://www.grupocva.com/detalle_articulo/articulo.php?fProdId=4999686" TargetMode="External"/><Relationship Id="rId1765" Type="http://schemas.openxmlformats.org/officeDocument/2006/relationships/hyperlink" Target="http://www.grupocva.com/detalle_articulo/articulo.php?fProdId=9481467" TargetMode="External"/><Relationship Id="rId2609" Type="http://schemas.openxmlformats.org/officeDocument/2006/relationships/hyperlink" Target="http://www.grupocva.com/detalle_articulo/articulo.php?fProdId=2827687" TargetMode="External"/><Relationship Id="rId4171" Type="http://schemas.openxmlformats.org/officeDocument/2006/relationships/hyperlink" Target="http://www.grupocva.com/detalle_articulo/articulo.php?fProdId=5913687" TargetMode="External"/><Relationship Id="rId5015" Type="http://schemas.openxmlformats.org/officeDocument/2006/relationships/hyperlink" Target="http://www.grupocva.com/detalle_articulo/articulo.php?fProdId=9491092" TargetMode="External"/><Relationship Id="rId5222" Type="http://schemas.openxmlformats.org/officeDocument/2006/relationships/hyperlink" Target="http://www.grupocva.com/detalle_articulo/articulo.php?fProdId=9608738" TargetMode="External"/><Relationship Id="rId57" Type="http://schemas.openxmlformats.org/officeDocument/2006/relationships/hyperlink" Target="http://www.grupocva.com/detalle_articulo/articulo.php?fProdId=2143688" TargetMode="External"/><Relationship Id="rId1418" Type="http://schemas.openxmlformats.org/officeDocument/2006/relationships/hyperlink" Target="http://www.grupocva.com/detalle_articulo/articulo.php?fProdId=2503685" TargetMode="External"/><Relationship Id="rId1972" Type="http://schemas.openxmlformats.org/officeDocument/2006/relationships/hyperlink" Target="http://www.grupocva.com/detalle_articulo/articulo.php?fProdId=9597138" TargetMode="External"/><Relationship Id="rId2816" Type="http://schemas.openxmlformats.org/officeDocument/2006/relationships/hyperlink" Target="http://www.grupocva.com/detalle_articulo/articulo.php?fProdId=6001717" TargetMode="External"/><Relationship Id="rId4031" Type="http://schemas.openxmlformats.org/officeDocument/2006/relationships/hyperlink" Target="http://www.grupocva.com/detalle_articulo/articulo.php?fProdId=9573693" TargetMode="External"/><Relationship Id="rId1625" Type="http://schemas.openxmlformats.org/officeDocument/2006/relationships/hyperlink" Target="http://www.grupocva.com/detalle_articulo/articulo.php?fProdId=6001746" TargetMode="External"/><Relationship Id="rId1832" Type="http://schemas.openxmlformats.org/officeDocument/2006/relationships/hyperlink" Target="http://www.grupocva.com/detalle_articulo/articulo.php?fProdId=9522642" TargetMode="External"/><Relationship Id="rId4988" Type="http://schemas.openxmlformats.org/officeDocument/2006/relationships/hyperlink" Target="http://www.grupocva.com/detalle_articulo/articulo.php?fProdId=9483427" TargetMode="External"/><Relationship Id="rId3797" Type="http://schemas.openxmlformats.org/officeDocument/2006/relationships/hyperlink" Target="http://www.grupocva.com/detalle_articulo/articulo.php?fProdId=9538086" TargetMode="External"/><Relationship Id="rId4848" Type="http://schemas.openxmlformats.org/officeDocument/2006/relationships/hyperlink" Target="http://www.grupocva.com/detalle_articulo/articulo.php?fProdId=5995729" TargetMode="External"/><Relationship Id="rId2399" Type="http://schemas.openxmlformats.org/officeDocument/2006/relationships/hyperlink" Target="http://www.grupocva.com/detalle_articulo/articulo.php?fProdId=9540386" TargetMode="External"/><Relationship Id="rId3657" Type="http://schemas.openxmlformats.org/officeDocument/2006/relationships/hyperlink" Target="http://www.grupocva.com/detalle_articulo/articulo.php?fProdId=9547190" TargetMode="External"/><Relationship Id="rId3864" Type="http://schemas.openxmlformats.org/officeDocument/2006/relationships/hyperlink" Target="http://www.grupocva.com/detalle_articulo/articulo.php?fProdId=9608088" TargetMode="External"/><Relationship Id="rId4708" Type="http://schemas.openxmlformats.org/officeDocument/2006/relationships/hyperlink" Target="http://www.grupocva.com/detalle_articulo/articulo.php?fProdId=907701" TargetMode="External"/><Relationship Id="rId4915" Type="http://schemas.openxmlformats.org/officeDocument/2006/relationships/hyperlink" Target="http://www.grupocva.com/detalle_articulo/articulo.php?fProdId=9430238" TargetMode="External"/><Relationship Id="rId578" Type="http://schemas.openxmlformats.org/officeDocument/2006/relationships/hyperlink" Target="http://www.grupocva.com/detalle_articulo/articulo.php?fProdId=9511937" TargetMode="External"/><Relationship Id="rId785" Type="http://schemas.openxmlformats.org/officeDocument/2006/relationships/hyperlink" Target="http://www.grupocva.com/detalle_articulo/articulo.php?fProdId=9605591" TargetMode="External"/><Relationship Id="rId992" Type="http://schemas.openxmlformats.org/officeDocument/2006/relationships/hyperlink" Target="http://www.grupocva.com/detalle_articulo/articulo.php?fProdId=1127686" TargetMode="External"/><Relationship Id="rId2259" Type="http://schemas.openxmlformats.org/officeDocument/2006/relationships/hyperlink" Target="http://www.grupocva.com/detalle_articulo/articulo.php?fProdId=5767688" TargetMode="External"/><Relationship Id="rId2466" Type="http://schemas.openxmlformats.org/officeDocument/2006/relationships/hyperlink" Target="http://www.grupocva.com/detalle_articulo/articulo.php?fProdId=6323" TargetMode="External"/><Relationship Id="rId2673" Type="http://schemas.openxmlformats.org/officeDocument/2006/relationships/hyperlink" Target="http://www.grupocva.com/detalle_articulo/articulo.php?fProdId=5903693" TargetMode="External"/><Relationship Id="rId2880" Type="http://schemas.openxmlformats.org/officeDocument/2006/relationships/hyperlink" Target="http://www.grupocva.com/detalle_articulo/articulo.php?fProdId=9540788" TargetMode="External"/><Relationship Id="rId3517" Type="http://schemas.openxmlformats.org/officeDocument/2006/relationships/hyperlink" Target="http://www.grupocva.com/detalle_articulo/articulo.php?fProdId=9440317" TargetMode="External"/><Relationship Id="rId3724" Type="http://schemas.openxmlformats.org/officeDocument/2006/relationships/hyperlink" Target="http://www.grupocva.com/detalle_articulo/articulo.php?fProdId=9600488" TargetMode="External"/><Relationship Id="rId3931" Type="http://schemas.openxmlformats.org/officeDocument/2006/relationships/hyperlink" Target="http://www.grupocva.com/detalle_articulo/articulo.php?fProdId=775685" TargetMode="External"/><Relationship Id="rId438" Type="http://schemas.openxmlformats.org/officeDocument/2006/relationships/hyperlink" Target="http://www.grupocva.com/detalle_articulo/articulo.php?fProdId=9571888" TargetMode="External"/><Relationship Id="rId645" Type="http://schemas.openxmlformats.org/officeDocument/2006/relationships/hyperlink" Target="http://www.grupocva.com/detalle_articulo/articulo.php?fProdId=9572289" TargetMode="External"/><Relationship Id="rId852" Type="http://schemas.openxmlformats.org/officeDocument/2006/relationships/hyperlink" Target="http://www.grupocva.com/detalle_articulo/articulo.php?fProdId=9488844" TargetMode="External"/><Relationship Id="rId1068" Type="http://schemas.openxmlformats.org/officeDocument/2006/relationships/hyperlink" Target="http://www.grupocva.com/detalle_articulo/articulo.php?fProdId=3727687" TargetMode="External"/><Relationship Id="rId1275" Type="http://schemas.openxmlformats.org/officeDocument/2006/relationships/hyperlink" Target="http://www.grupocva.com/detalle_articulo/articulo.php?fProdId=9467467" TargetMode="External"/><Relationship Id="rId1482" Type="http://schemas.openxmlformats.org/officeDocument/2006/relationships/hyperlink" Target="http://www.grupocva.com/detalle_articulo/articulo.php?fProdId=3899685" TargetMode="External"/><Relationship Id="rId2119" Type="http://schemas.openxmlformats.org/officeDocument/2006/relationships/hyperlink" Target="http://www.grupocva.com/detalle_articulo/articulo.php?fProdId=18782" TargetMode="External"/><Relationship Id="rId2326" Type="http://schemas.openxmlformats.org/officeDocument/2006/relationships/hyperlink" Target="http://www.grupocva.com/detalle_articulo/articulo.php?fProdId=9477741" TargetMode="External"/><Relationship Id="rId2533" Type="http://schemas.openxmlformats.org/officeDocument/2006/relationships/hyperlink" Target="http://www.grupocva.com/detalle_articulo/articulo.php?fProdId=3686" TargetMode="External"/><Relationship Id="rId2740" Type="http://schemas.openxmlformats.org/officeDocument/2006/relationships/hyperlink" Target="http://www.grupocva.com/detalle_articulo/articulo.php?fProdId=9533736" TargetMode="External"/><Relationship Id="rId5689" Type="http://schemas.openxmlformats.org/officeDocument/2006/relationships/hyperlink" Target="http://www.grupocva.com/detalle_articulo/articulo.php?fProdId=9552186" TargetMode="External"/><Relationship Id="rId505" Type="http://schemas.openxmlformats.org/officeDocument/2006/relationships/hyperlink" Target="http://www.grupocva.com/detalle_articulo/articulo.php?fProdId=9609689" TargetMode="External"/><Relationship Id="rId712" Type="http://schemas.openxmlformats.org/officeDocument/2006/relationships/hyperlink" Target="http://www.grupocva.com/detalle_articulo/articulo.php?fProdId=9606589" TargetMode="External"/><Relationship Id="rId1135" Type="http://schemas.openxmlformats.org/officeDocument/2006/relationships/hyperlink" Target="http://www.grupocva.com/detalle_articulo/articulo.php?fProdId=9476621" TargetMode="External"/><Relationship Id="rId1342" Type="http://schemas.openxmlformats.org/officeDocument/2006/relationships/hyperlink" Target="http://www.grupocva.com/detalle_articulo/articulo.php?fProdId=1182687" TargetMode="External"/><Relationship Id="rId4498" Type="http://schemas.openxmlformats.org/officeDocument/2006/relationships/hyperlink" Target="http://www.grupocva.com/detalle_articulo/articulo.php?fProdId=9600490" TargetMode="External"/><Relationship Id="rId5549" Type="http://schemas.openxmlformats.org/officeDocument/2006/relationships/hyperlink" Target="http://www.grupocva.com/detalle_articulo/articulo.php?fProdId=9522086" TargetMode="External"/><Relationship Id="rId1202" Type="http://schemas.openxmlformats.org/officeDocument/2006/relationships/hyperlink" Target="http://www.grupocva.com/detalle_articulo/articulo.php?fProdId=9577540" TargetMode="External"/><Relationship Id="rId2600" Type="http://schemas.openxmlformats.org/officeDocument/2006/relationships/hyperlink" Target="http://www.grupocva.com/detalle_articulo/articulo.php?fProdId=2175685" TargetMode="External"/><Relationship Id="rId4358" Type="http://schemas.openxmlformats.org/officeDocument/2006/relationships/hyperlink" Target="http://www.grupocva.com/detalle_articulo/articulo.php?fProdId=9494294" TargetMode="External"/><Relationship Id="rId5409" Type="http://schemas.openxmlformats.org/officeDocument/2006/relationships/hyperlink" Target="http://www.grupocva.com/detalle_articulo/articulo.php?fProdId=24324" TargetMode="External"/><Relationship Id="rId3167" Type="http://schemas.openxmlformats.org/officeDocument/2006/relationships/hyperlink" Target="http://www.grupocva.com/detalle_articulo/articulo.php?fProdId=5896688" TargetMode="External"/><Relationship Id="rId4565" Type="http://schemas.openxmlformats.org/officeDocument/2006/relationships/hyperlink" Target="http://www.grupocva.com/detalle_articulo/articulo.php?fProdId=2807685" TargetMode="External"/><Relationship Id="rId4772" Type="http://schemas.openxmlformats.org/officeDocument/2006/relationships/hyperlink" Target="http://www.grupocva.com/detalle_articulo/articulo.php?fProdId=9548586" TargetMode="External"/><Relationship Id="rId5616" Type="http://schemas.openxmlformats.org/officeDocument/2006/relationships/hyperlink" Target="http://www.grupocva.com/detalle_articulo/articulo.php?fProdId=9545386" TargetMode="External"/><Relationship Id="rId295" Type="http://schemas.openxmlformats.org/officeDocument/2006/relationships/hyperlink" Target="http://www.grupocva.com/detalle_articulo/articulo.php?fProdId=9483224" TargetMode="External"/><Relationship Id="rId3374" Type="http://schemas.openxmlformats.org/officeDocument/2006/relationships/hyperlink" Target="http://www.grupocva.com/detalle_articulo/articulo.php?fProdId=9579388" TargetMode="External"/><Relationship Id="rId3581" Type="http://schemas.openxmlformats.org/officeDocument/2006/relationships/hyperlink" Target="http://www.grupocva.com/detalle_articulo/articulo.php?fProdId=9554686" TargetMode="External"/><Relationship Id="rId4218" Type="http://schemas.openxmlformats.org/officeDocument/2006/relationships/hyperlink" Target="http://www.grupocva.com/detalle_articulo/articulo.php?fProdId=4852687" TargetMode="External"/><Relationship Id="rId4425" Type="http://schemas.openxmlformats.org/officeDocument/2006/relationships/hyperlink" Target="http://www.grupocva.com/detalle_articulo/articulo.php?fProdId=9560238" TargetMode="External"/><Relationship Id="rId4632" Type="http://schemas.openxmlformats.org/officeDocument/2006/relationships/hyperlink" Target="http://www.grupocva.com/detalle_articulo/articulo.php?fProdId=9584888" TargetMode="External"/><Relationship Id="rId2183" Type="http://schemas.openxmlformats.org/officeDocument/2006/relationships/hyperlink" Target="http://www.grupocva.com/detalle_articulo/articulo.php?fProdId=165688" TargetMode="External"/><Relationship Id="rId2390" Type="http://schemas.openxmlformats.org/officeDocument/2006/relationships/hyperlink" Target="http://www.grupocva.com/detalle_articulo/articulo.php?fProdId=9535988" TargetMode="External"/><Relationship Id="rId3027" Type="http://schemas.openxmlformats.org/officeDocument/2006/relationships/hyperlink" Target="http://www.grupocva.com/detalle_articulo/articulo.php?fProdId=9591143" TargetMode="External"/><Relationship Id="rId3234" Type="http://schemas.openxmlformats.org/officeDocument/2006/relationships/hyperlink" Target="http://www.grupocva.com/detalle_articulo/articulo.php?fProdId=9490235" TargetMode="External"/><Relationship Id="rId3441" Type="http://schemas.openxmlformats.org/officeDocument/2006/relationships/hyperlink" Target="http://www.grupocva.com/detalle_articulo/articulo.php?fProdId=9423369" TargetMode="External"/><Relationship Id="rId155" Type="http://schemas.openxmlformats.org/officeDocument/2006/relationships/hyperlink" Target="http://www.grupocva.com/detalle_articulo/articulo.php?fProdId=5527693" TargetMode="External"/><Relationship Id="rId362" Type="http://schemas.openxmlformats.org/officeDocument/2006/relationships/hyperlink" Target="http://www.grupocva.com/detalle_articulo/articulo.php?fProdId=9533936" TargetMode="External"/><Relationship Id="rId2043" Type="http://schemas.openxmlformats.org/officeDocument/2006/relationships/hyperlink" Target="http://www.grupocva.com/detalle_articulo/articulo.php?fProdId=3766" TargetMode="External"/><Relationship Id="rId2250" Type="http://schemas.openxmlformats.org/officeDocument/2006/relationships/hyperlink" Target="http://www.grupocva.com/detalle_articulo/articulo.php?fProdId=5618690" TargetMode="External"/><Relationship Id="rId3301" Type="http://schemas.openxmlformats.org/officeDocument/2006/relationships/hyperlink" Target="http://www.grupocva.com/detalle_articulo/articulo.php?fProdId=4862685" TargetMode="External"/><Relationship Id="rId5199" Type="http://schemas.openxmlformats.org/officeDocument/2006/relationships/hyperlink" Target="http://www.grupocva.com/detalle_articulo/articulo.php?fProdId=9598538" TargetMode="External"/><Relationship Id="rId222" Type="http://schemas.openxmlformats.org/officeDocument/2006/relationships/hyperlink" Target="http://www.grupocva.com/detalle_articulo/articulo.php?fProdId=9438369" TargetMode="External"/><Relationship Id="rId2110" Type="http://schemas.openxmlformats.org/officeDocument/2006/relationships/hyperlink" Target="http://www.grupocva.com/detalle_articulo/articulo.php?fProdId=15741" TargetMode="External"/><Relationship Id="rId5059" Type="http://schemas.openxmlformats.org/officeDocument/2006/relationships/hyperlink" Target="http://www.grupocva.com/detalle_articulo/articulo.php?fProdId=9530586" TargetMode="External"/><Relationship Id="rId5266" Type="http://schemas.openxmlformats.org/officeDocument/2006/relationships/hyperlink" Target="http://www.grupocva.com/detalle_articulo/articulo.php?fProdId=9607139" TargetMode="External"/><Relationship Id="rId5473" Type="http://schemas.openxmlformats.org/officeDocument/2006/relationships/hyperlink" Target="http://www.grupocva.com/detalle_articulo/articulo.php?fProdId=9477522" TargetMode="External"/><Relationship Id="rId5680" Type="http://schemas.openxmlformats.org/officeDocument/2006/relationships/hyperlink" Target="http://www.grupocva.com/detalle_articulo/articulo.php?fProdId=9549536" TargetMode="External"/><Relationship Id="rId4075" Type="http://schemas.openxmlformats.org/officeDocument/2006/relationships/hyperlink" Target="http://www.grupocva.com/detalle_articulo/articulo.php?fProdId=9597438" TargetMode="External"/><Relationship Id="rId4282" Type="http://schemas.openxmlformats.org/officeDocument/2006/relationships/hyperlink" Target="http://www.grupocva.com/detalle_articulo/articulo.php?fProdId=1323" TargetMode="External"/><Relationship Id="rId5126" Type="http://schemas.openxmlformats.org/officeDocument/2006/relationships/hyperlink" Target="http://www.grupocva.com/detalle_articulo/articulo.php?fProdId=9562840" TargetMode="External"/><Relationship Id="rId5333" Type="http://schemas.openxmlformats.org/officeDocument/2006/relationships/hyperlink" Target="http://www.grupocva.com/detalle_articulo/articulo.php?fProdId=9600089" TargetMode="External"/><Relationship Id="rId1669" Type="http://schemas.openxmlformats.org/officeDocument/2006/relationships/hyperlink" Target="http://www.grupocva.com/detalle_articulo/articulo.php?fProdId=9427729" TargetMode="External"/><Relationship Id="rId1876" Type="http://schemas.openxmlformats.org/officeDocument/2006/relationships/hyperlink" Target="http://www.grupocva.com/detalle_articulo/articulo.php?fProdId=9544588" TargetMode="External"/><Relationship Id="rId2927" Type="http://schemas.openxmlformats.org/officeDocument/2006/relationships/hyperlink" Target="http://www.grupocva.com/detalle_articulo/articulo.php?fProdId=5347689" TargetMode="External"/><Relationship Id="rId3091" Type="http://schemas.openxmlformats.org/officeDocument/2006/relationships/hyperlink" Target="http://www.grupocva.com/detalle_articulo/articulo.php?fProdId=9592288" TargetMode="External"/><Relationship Id="rId4142" Type="http://schemas.openxmlformats.org/officeDocument/2006/relationships/hyperlink" Target="http://www.grupocva.com/detalle_articulo/articulo.php?fProdId=9504387" TargetMode="External"/><Relationship Id="rId5540" Type="http://schemas.openxmlformats.org/officeDocument/2006/relationships/hyperlink" Target="http://www.grupocva.com/detalle_articulo/articulo.php?fProdId=9510136" TargetMode="External"/><Relationship Id="rId1529" Type="http://schemas.openxmlformats.org/officeDocument/2006/relationships/hyperlink" Target="http://www.grupocva.com/detalle_articulo/articulo.php?fProdId=4607686" TargetMode="External"/><Relationship Id="rId1736" Type="http://schemas.openxmlformats.org/officeDocument/2006/relationships/hyperlink" Target="http://www.grupocva.com/detalle_articulo/articulo.php?fProdId=9458636" TargetMode="External"/><Relationship Id="rId1943" Type="http://schemas.openxmlformats.org/officeDocument/2006/relationships/hyperlink" Target="http://www.grupocva.com/detalle_articulo/articulo.php?fProdId=9584588" TargetMode="External"/><Relationship Id="rId5400" Type="http://schemas.openxmlformats.org/officeDocument/2006/relationships/hyperlink" Target="http://www.grupocva.com/detalle_articulo/articulo.php?fProdId=9555087" TargetMode="External"/><Relationship Id="rId28" Type="http://schemas.openxmlformats.org/officeDocument/2006/relationships/hyperlink" Target="http://www.grupocva.com/detalle_articulo/articulo.php?fProdId=1736704" TargetMode="External"/><Relationship Id="rId1803" Type="http://schemas.openxmlformats.org/officeDocument/2006/relationships/hyperlink" Target="http://www.grupocva.com/detalle_articulo/articulo.php?fProdId=9505440" TargetMode="External"/><Relationship Id="rId4002" Type="http://schemas.openxmlformats.org/officeDocument/2006/relationships/hyperlink" Target="http://www.grupocva.com/detalle_articulo/articulo.php?fProdId=9540936" TargetMode="External"/><Relationship Id="rId4959" Type="http://schemas.openxmlformats.org/officeDocument/2006/relationships/hyperlink" Target="http://www.grupocva.com/detalle_articulo/articulo.php?fProdId=9475882" TargetMode="External"/><Relationship Id="rId3768" Type="http://schemas.openxmlformats.org/officeDocument/2006/relationships/hyperlink" Target="http://www.grupocva.com/detalle_articulo/articulo.php?fProdId=9575841" TargetMode="External"/><Relationship Id="rId3975" Type="http://schemas.openxmlformats.org/officeDocument/2006/relationships/hyperlink" Target="http://www.grupocva.com/detalle_articulo/articulo.php?fProdId=3730685" TargetMode="External"/><Relationship Id="rId4819" Type="http://schemas.openxmlformats.org/officeDocument/2006/relationships/hyperlink" Target="http://www.grupocva.com/detalle_articulo/articulo.php?fProdId=9592489" TargetMode="External"/><Relationship Id="rId689" Type="http://schemas.openxmlformats.org/officeDocument/2006/relationships/hyperlink" Target="http://www.grupocva.com/detalle_articulo/articulo.php?fProdId=5819691" TargetMode="External"/><Relationship Id="rId896" Type="http://schemas.openxmlformats.org/officeDocument/2006/relationships/hyperlink" Target="http://www.grupocva.com/detalle_articulo/articulo.php?fProdId=9524539" TargetMode="External"/><Relationship Id="rId2577" Type="http://schemas.openxmlformats.org/officeDocument/2006/relationships/hyperlink" Target="http://www.grupocva.com/detalle_articulo/articulo.php?fProdId=289696" TargetMode="External"/><Relationship Id="rId2784" Type="http://schemas.openxmlformats.org/officeDocument/2006/relationships/hyperlink" Target="http://www.grupocva.com/detalle_articulo/articulo.php?fProdId=1191" TargetMode="External"/><Relationship Id="rId3628" Type="http://schemas.openxmlformats.org/officeDocument/2006/relationships/hyperlink" Target="http://www.grupocva.com/detalle_articulo/articulo.php?fProdId=9486239" TargetMode="External"/><Relationship Id="rId5190" Type="http://schemas.openxmlformats.org/officeDocument/2006/relationships/hyperlink" Target="http://www.grupocva.com/detalle_articulo/articulo.php?fProdId=9597938" TargetMode="External"/><Relationship Id="rId549" Type="http://schemas.openxmlformats.org/officeDocument/2006/relationships/hyperlink" Target="http://www.grupocva.com/detalle_articulo/articulo.php?fProdId=9422824" TargetMode="External"/><Relationship Id="rId756" Type="http://schemas.openxmlformats.org/officeDocument/2006/relationships/hyperlink" Target="http://www.grupocva.com/detalle_articulo/articulo.php?fProdId=9554840" TargetMode="External"/><Relationship Id="rId1179" Type="http://schemas.openxmlformats.org/officeDocument/2006/relationships/hyperlink" Target="http://www.grupocva.com/detalle_articulo/articulo.php?fProdId=9511895" TargetMode="External"/><Relationship Id="rId1386" Type="http://schemas.openxmlformats.org/officeDocument/2006/relationships/hyperlink" Target="http://www.grupocva.com/detalle_articulo/articulo.php?fProdId=1986687" TargetMode="External"/><Relationship Id="rId1593" Type="http://schemas.openxmlformats.org/officeDocument/2006/relationships/hyperlink" Target="http://www.grupocva.com/detalle_articulo/articulo.php?fProdId=5515686" TargetMode="External"/><Relationship Id="rId2437" Type="http://schemas.openxmlformats.org/officeDocument/2006/relationships/hyperlink" Target="http://www.grupocva.com/detalle_articulo/articulo.php?fProdId=9590889" TargetMode="External"/><Relationship Id="rId2991" Type="http://schemas.openxmlformats.org/officeDocument/2006/relationships/hyperlink" Target="http://www.grupocva.com/detalle_articulo/articulo.php?fProdId=9511787" TargetMode="External"/><Relationship Id="rId3835" Type="http://schemas.openxmlformats.org/officeDocument/2006/relationships/hyperlink" Target="http://www.grupocva.com/detalle_articulo/articulo.php?fProdId=9530703" TargetMode="External"/><Relationship Id="rId5050" Type="http://schemas.openxmlformats.org/officeDocument/2006/relationships/hyperlink" Target="http://www.grupocva.com/detalle_articulo/articulo.php?fProdId=9510337" TargetMode="External"/><Relationship Id="rId409" Type="http://schemas.openxmlformats.org/officeDocument/2006/relationships/hyperlink" Target="http://www.grupocva.com/detalle_articulo/articulo.php?fProdId=9556586" TargetMode="External"/><Relationship Id="rId963" Type="http://schemas.openxmlformats.org/officeDocument/2006/relationships/hyperlink" Target="http://www.grupocva.com/detalle_articulo/articulo.php?fProdId=9463468" TargetMode="External"/><Relationship Id="rId1039" Type="http://schemas.openxmlformats.org/officeDocument/2006/relationships/hyperlink" Target="http://www.grupocva.com/detalle_articulo/articulo.php?fProdId=1862685" TargetMode="External"/><Relationship Id="rId1246" Type="http://schemas.openxmlformats.org/officeDocument/2006/relationships/hyperlink" Target="http://www.grupocva.com/detalle_articulo/articulo.php?fProdId=4644" TargetMode="External"/><Relationship Id="rId2644" Type="http://schemas.openxmlformats.org/officeDocument/2006/relationships/hyperlink" Target="http://www.grupocva.com/detalle_articulo/articulo.php?fProdId=4837688" TargetMode="External"/><Relationship Id="rId2851" Type="http://schemas.openxmlformats.org/officeDocument/2006/relationships/hyperlink" Target="http://www.grupocva.com/detalle_articulo/articulo.php?fProdId=9590738" TargetMode="External"/><Relationship Id="rId3902" Type="http://schemas.openxmlformats.org/officeDocument/2006/relationships/hyperlink" Target="http://www.grupocva.com/detalle_articulo/articulo.php?fProdId=9444318" TargetMode="External"/><Relationship Id="rId92" Type="http://schemas.openxmlformats.org/officeDocument/2006/relationships/hyperlink" Target="http://www.grupocva.com/detalle_articulo/articulo.php?fProdId=3135692" TargetMode="External"/><Relationship Id="rId616" Type="http://schemas.openxmlformats.org/officeDocument/2006/relationships/hyperlink" Target="http://www.grupocva.com/detalle_articulo/articulo.php?fProdId=9607088" TargetMode="External"/><Relationship Id="rId823" Type="http://schemas.openxmlformats.org/officeDocument/2006/relationships/hyperlink" Target="http://www.grupocva.com/detalle_articulo/articulo.php?fProdId=6257690" TargetMode="External"/><Relationship Id="rId1453" Type="http://schemas.openxmlformats.org/officeDocument/2006/relationships/hyperlink" Target="http://www.grupocva.com/detalle_articulo/articulo.php?fProdId=3354692" TargetMode="External"/><Relationship Id="rId1660" Type="http://schemas.openxmlformats.org/officeDocument/2006/relationships/hyperlink" Target="http://www.grupocva.com/detalle_articulo/articulo.php?fProdId=9426179" TargetMode="External"/><Relationship Id="rId2504" Type="http://schemas.openxmlformats.org/officeDocument/2006/relationships/hyperlink" Target="http://www.grupocva.com/detalle_articulo/articulo.php?fProdId=9595689" TargetMode="External"/><Relationship Id="rId2711" Type="http://schemas.openxmlformats.org/officeDocument/2006/relationships/hyperlink" Target="http://www.grupocva.com/detalle_articulo/articulo.php?fProdId=9475885" TargetMode="External"/><Relationship Id="rId1106" Type="http://schemas.openxmlformats.org/officeDocument/2006/relationships/hyperlink" Target="http://www.grupocva.com/detalle_articulo/articulo.php?fProdId=9433017" TargetMode="External"/><Relationship Id="rId1313" Type="http://schemas.openxmlformats.org/officeDocument/2006/relationships/hyperlink" Target="http://www.grupocva.com/detalle_articulo/articulo.php?fProdId=9553436" TargetMode="External"/><Relationship Id="rId1520" Type="http://schemas.openxmlformats.org/officeDocument/2006/relationships/hyperlink" Target="http://www.grupocva.com/detalle_articulo/articulo.php?fProdId=4435685" TargetMode="External"/><Relationship Id="rId4469" Type="http://schemas.openxmlformats.org/officeDocument/2006/relationships/hyperlink" Target="http://www.grupocva.com/detalle_articulo/articulo.php?fProdId=9584738" TargetMode="External"/><Relationship Id="rId4676" Type="http://schemas.openxmlformats.org/officeDocument/2006/relationships/hyperlink" Target="http://www.grupocva.com/detalle_articulo/articulo.php?fProdId=9547136" TargetMode="External"/><Relationship Id="rId4883" Type="http://schemas.openxmlformats.org/officeDocument/2006/relationships/hyperlink" Target="http://www.grupocva.com/detalle_articulo/articulo.php?fProdId=9423588" TargetMode="External"/><Relationship Id="rId3278" Type="http://schemas.openxmlformats.org/officeDocument/2006/relationships/hyperlink" Target="http://www.grupocva.com/detalle_articulo/articulo.php?fProdId=9576690" TargetMode="External"/><Relationship Id="rId3485" Type="http://schemas.openxmlformats.org/officeDocument/2006/relationships/hyperlink" Target="http://www.grupocva.com/detalle_articulo/articulo.php?fProdId=9559287" TargetMode="External"/><Relationship Id="rId3692" Type="http://schemas.openxmlformats.org/officeDocument/2006/relationships/hyperlink" Target="http://www.grupocva.com/detalle_articulo/articulo.php?fProdId=9580788" TargetMode="External"/><Relationship Id="rId4329" Type="http://schemas.openxmlformats.org/officeDocument/2006/relationships/hyperlink" Target="http://www.grupocva.com/detalle_articulo/articulo.php?fProdId=9457367" TargetMode="External"/><Relationship Id="rId4536" Type="http://schemas.openxmlformats.org/officeDocument/2006/relationships/hyperlink" Target="http://www.grupocva.com/detalle_articulo/articulo.php?fProdId=2002685" TargetMode="External"/><Relationship Id="rId4743" Type="http://schemas.openxmlformats.org/officeDocument/2006/relationships/hyperlink" Target="http://www.grupocva.com/detalle_articulo/articulo.php?fProdId=9484334" TargetMode="External"/><Relationship Id="rId4950" Type="http://schemas.openxmlformats.org/officeDocument/2006/relationships/hyperlink" Target="http://www.grupocva.com/detalle_articulo/articulo.php?fProdId=9467024" TargetMode="External"/><Relationship Id="rId199" Type="http://schemas.openxmlformats.org/officeDocument/2006/relationships/hyperlink" Target="http://www.grupocva.com/detalle_articulo/articulo.php?fProdId=9427973" TargetMode="External"/><Relationship Id="rId2087" Type="http://schemas.openxmlformats.org/officeDocument/2006/relationships/hyperlink" Target="http://www.grupocva.com/detalle_articulo/articulo.php?fProdId=4305" TargetMode="External"/><Relationship Id="rId2294" Type="http://schemas.openxmlformats.org/officeDocument/2006/relationships/hyperlink" Target="http://www.grupocva.com/detalle_articulo/articulo.php?fProdId=9440567" TargetMode="External"/><Relationship Id="rId3138" Type="http://schemas.openxmlformats.org/officeDocument/2006/relationships/hyperlink" Target="http://www.grupocva.com/detalle_articulo/articulo.php?fProdId=4886685" TargetMode="External"/><Relationship Id="rId3345" Type="http://schemas.openxmlformats.org/officeDocument/2006/relationships/hyperlink" Target="http://www.grupocva.com/detalle_articulo/articulo.php?fProdId=9541638" TargetMode="External"/><Relationship Id="rId3552" Type="http://schemas.openxmlformats.org/officeDocument/2006/relationships/hyperlink" Target="http://www.grupocva.com/detalle_articulo/articulo.php?fProdId=9508586" TargetMode="External"/><Relationship Id="rId4603" Type="http://schemas.openxmlformats.org/officeDocument/2006/relationships/hyperlink" Target="http://www.grupocva.com/detalle_articulo/articulo.php?fProdId=5823686" TargetMode="External"/><Relationship Id="rId266" Type="http://schemas.openxmlformats.org/officeDocument/2006/relationships/hyperlink" Target="http://www.grupocva.com/detalle_articulo/articulo.php?fProdId=9473171" TargetMode="External"/><Relationship Id="rId473" Type="http://schemas.openxmlformats.org/officeDocument/2006/relationships/hyperlink" Target="http://www.grupocva.com/detalle_articulo/articulo.php?fProdId=9585689" TargetMode="External"/><Relationship Id="rId680" Type="http://schemas.openxmlformats.org/officeDocument/2006/relationships/hyperlink" Target="http://www.grupocva.com/detalle_articulo/articulo.php?fProdId=9603089" TargetMode="External"/><Relationship Id="rId2154" Type="http://schemas.openxmlformats.org/officeDocument/2006/relationships/hyperlink" Target="http://www.grupocva.com/detalle_articulo/articulo.php?fProdId=23785" TargetMode="External"/><Relationship Id="rId2361" Type="http://schemas.openxmlformats.org/officeDocument/2006/relationships/hyperlink" Target="http://www.grupocva.com/detalle_articulo/articulo.php?fProdId=9494289" TargetMode="External"/><Relationship Id="rId3205" Type="http://schemas.openxmlformats.org/officeDocument/2006/relationships/hyperlink" Target="http://www.grupocva.com/detalle_articulo/articulo.php?fProdId=9456067" TargetMode="External"/><Relationship Id="rId3412" Type="http://schemas.openxmlformats.org/officeDocument/2006/relationships/hyperlink" Target="http://www.grupocva.com/detalle_articulo/articulo.php?fProdId=3435690" TargetMode="External"/><Relationship Id="rId4810" Type="http://schemas.openxmlformats.org/officeDocument/2006/relationships/hyperlink" Target="http://www.grupocva.com/detalle_articulo/articulo.php?fProdId=9590438" TargetMode="External"/><Relationship Id="rId126" Type="http://schemas.openxmlformats.org/officeDocument/2006/relationships/hyperlink" Target="http://www.grupocva.com/detalle_articulo/articulo.php?fProdId=4094686" TargetMode="External"/><Relationship Id="rId333" Type="http://schemas.openxmlformats.org/officeDocument/2006/relationships/hyperlink" Target="http://www.grupocva.com/detalle_articulo/articulo.php?fProdId=9519686" TargetMode="External"/><Relationship Id="rId540" Type="http://schemas.openxmlformats.org/officeDocument/2006/relationships/hyperlink" Target="http://www.grupocva.com/detalle_articulo/articulo.php?fProdId=4784691" TargetMode="External"/><Relationship Id="rId1170" Type="http://schemas.openxmlformats.org/officeDocument/2006/relationships/hyperlink" Target="http://www.grupocva.com/detalle_articulo/articulo.php?fProdId=9511789" TargetMode="External"/><Relationship Id="rId2014" Type="http://schemas.openxmlformats.org/officeDocument/2006/relationships/hyperlink" Target="http://www.grupocva.com/detalle_articulo/articulo.php?fProdId=1804" TargetMode="External"/><Relationship Id="rId2221" Type="http://schemas.openxmlformats.org/officeDocument/2006/relationships/hyperlink" Target="http://www.grupocva.com/detalle_articulo/articulo.php?fProdId=982687" TargetMode="External"/><Relationship Id="rId5377" Type="http://schemas.openxmlformats.org/officeDocument/2006/relationships/hyperlink" Target="http://www.grupocva.com/detalle_articulo/articulo.php?fProdId=9488285" TargetMode="External"/><Relationship Id="rId1030" Type="http://schemas.openxmlformats.org/officeDocument/2006/relationships/hyperlink" Target="http://www.grupocva.com/detalle_articulo/articulo.php?fProdId=1855688" TargetMode="External"/><Relationship Id="rId4186" Type="http://schemas.openxmlformats.org/officeDocument/2006/relationships/hyperlink" Target="http://www.grupocva.com/detalle_articulo/articulo.php?fProdId=3918693" TargetMode="External"/><Relationship Id="rId5584" Type="http://schemas.openxmlformats.org/officeDocument/2006/relationships/hyperlink" Target="http://www.grupocva.com/detalle_articulo/articulo.php?fProdId=3643690" TargetMode="External"/><Relationship Id="rId400" Type="http://schemas.openxmlformats.org/officeDocument/2006/relationships/hyperlink" Target="http://www.grupocva.com/detalle_articulo/articulo.php?fProdId=9549936" TargetMode="External"/><Relationship Id="rId1987" Type="http://schemas.openxmlformats.org/officeDocument/2006/relationships/hyperlink" Target="http://www.grupocva.com/detalle_articulo/articulo.php?fProdId=9602688" TargetMode="External"/><Relationship Id="rId4393" Type="http://schemas.openxmlformats.org/officeDocument/2006/relationships/hyperlink" Target="http://www.grupocva.com/detalle_articulo/articulo.php?fProdId=9532838" TargetMode="External"/><Relationship Id="rId5237" Type="http://schemas.openxmlformats.org/officeDocument/2006/relationships/hyperlink" Target="http://www.grupocva.com/detalle_articulo/articulo.php?fProdId=3316685" TargetMode="External"/><Relationship Id="rId5444" Type="http://schemas.openxmlformats.org/officeDocument/2006/relationships/hyperlink" Target="http://www.grupocva.com/detalle_articulo/articulo.php?fProdId=18021" TargetMode="External"/><Relationship Id="rId5651" Type="http://schemas.openxmlformats.org/officeDocument/2006/relationships/hyperlink" Target="http://www.grupocva.com/detalle_articulo/articulo.php?fProdId=9487947" TargetMode="External"/><Relationship Id="rId1847" Type="http://schemas.openxmlformats.org/officeDocument/2006/relationships/hyperlink" Target="http://www.grupocva.com/detalle_articulo/articulo.php?fProdId=9529887" TargetMode="External"/><Relationship Id="rId4046" Type="http://schemas.openxmlformats.org/officeDocument/2006/relationships/hyperlink" Target="http://www.grupocva.com/detalle_articulo/articulo.php?fProdId=9584698" TargetMode="External"/><Relationship Id="rId4253" Type="http://schemas.openxmlformats.org/officeDocument/2006/relationships/hyperlink" Target="http://www.grupocva.com/detalle_articulo/articulo.php?fProdId=5628685" TargetMode="External"/><Relationship Id="rId4460" Type="http://schemas.openxmlformats.org/officeDocument/2006/relationships/hyperlink" Target="http://www.grupocva.com/detalle_articulo/articulo.php?fProdId=9581340" TargetMode="External"/><Relationship Id="rId5304" Type="http://schemas.openxmlformats.org/officeDocument/2006/relationships/hyperlink" Target="http://www.grupocva.com/detalle_articulo/articulo.php?fProdId=9567692" TargetMode="External"/><Relationship Id="rId5511" Type="http://schemas.openxmlformats.org/officeDocument/2006/relationships/hyperlink" Target="http://www.grupocva.com/detalle_articulo/articulo.php?fProdId=9475520" TargetMode="External"/><Relationship Id="rId1707" Type="http://schemas.openxmlformats.org/officeDocument/2006/relationships/hyperlink" Target="http://www.grupocva.com/detalle_articulo/articulo.php?fProdId=9451121" TargetMode="External"/><Relationship Id="rId3062" Type="http://schemas.openxmlformats.org/officeDocument/2006/relationships/hyperlink" Target="http://www.grupocva.com/detalle_articulo/articulo.php?fProdId=1736713" TargetMode="External"/><Relationship Id="rId4113" Type="http://schemas.openxmlformats.org/officeDocument/2006/relationships/hyperlink" Target="http://www.grupocva.com/detalle_articulo/articulo.php?fProdId=9501939" TargetMode="External"/><Relationship Id="rId4320" Type="http://schemas.openxmlformats.org/officeDocument/2006/relationships/hyperlink" Target="http://www.grupocva.com/detalle_articulo/articulo.php?fProdId=9449118" TargetMode="External"/><Relationship Id="rId190" Type="http://schemas.openxmlformats.org/officeDocument/2006/relationships/hyperlink" Target="http://www.grupocva.com/detalle_articulo/articulo.php?fProdId=6225686" TargetMode="External"/><Relationship Id="rId1914" Type="http://schemas.openxmlformats.org/officeDocument/2006/relationships/hyperlink" Target="http://www.grupocva.com/detalle_articulo/articulo.php?fProdId=9569338" TargetMode="External"/><Relationship Id="rId3879" Type="http://schemas.openxmlformats.org/officeDocument/2006/relationships/hyperlink" Target="http://www.grupocva.com/detalle_articulo/articulo.php?fProdId=9577589" TargetMode="External"/><Relationship Id="rId5094" Type="http://schemas.openxmlformats.org/officeDocument/2006/relationships/hyperlink" Target="http://www.grupocva.com/detalle_articulo/articulo.php?fProdId=9555936" TargetMode="External"/><Relationship Id="rId2688" Type="http://schemas.openxmlformats.org/officeDocument/2006/relationships/hyperlink" Target="http://www.grupocva.com/detalle_articulo/articulo.php?fProdId=9429267" TargetMode="External"/><Relationship Id="rId2895" Type="http://schemas.openxmlformats.org/officeDocument/2006/relationships/hyperlink" Target="http://www.grupocva.com/detalle_articulo/articulo.php?fProdId=5738687" TargetMode="External"/><Relationship Id="rId3739" Type="http://schemas.openxmlformats.org/officeDocument/2006/relationships/hyperlink" Target="http://www.grupocva.com/detalle_articulo/articulo.php?fProdId=9604138" TargetMode="External"/><Relationship Id="rId3946" Type="http://schemas.openxmlformats.org/officeDocument/2006/relationships/hyperlink" Target="http://www.grupocva.com/detalle_articulo/articulo.php?fProdId=9574738" TargetMode="External"/><Relationship Id="rId5161" Type="http://schemas.openxmlformats.org/officeDocument/2006/relationships/hyperlink" Target="http://www.grupocva.com/detalle_articulo/articulo.php?fProdId=9583388" TargetMode="External"/><Relationship Id="rId867" Type="http://schemas.openxmlformats.org/officeDocument/2006/relationships/hyperlink" Target="http://www.grupocva.com/detalle_articulo/articulo.php?fProdId=1549685" TargetMode="External"/><Relationship Id="rId1497" Type="http://schemas.openxmlformats.org/officeDocument/2006/relationships/hyperlink" Target="http://www.grupocva.com/detalle_articulo/articulo.php?fProdId=4026685" TargetMode="External"/><Relationship Id="rId2548" Type="http://schemas.openxmlformats.org/officeDocument/2006/relationships/hyperlink" Target="http://www.grupocva.com/detalle_articulo/articulo.php?fProdId=18264" TargetMode="External"/><Relationship Id="rId2755" Type="http://schemas.openxmlformats.org/officeDocument/2006/relationships/hyperlink" Target="http://www.grupocva.com/detalle_articulo/articulo.php?fProdId=9573838" TargetMode="External"/><Relationship Id="rId2962" Type="http://schemas.openxmlformats.org/officeDocument/2006/relationships/hyperlink" Target="http://www.grupocva.com/detalle_articulo/articulo.php?fProdId=9480117" TargetMode="External"/><Relationship Id="rId3806" Type="http://schemas.openxmlformats.org/officeDocument/2006/relationships/hyperlink" Target="http://www.grupocva.com/detalle_articulo/articulo.php?fProdId=9589738" TargetMode="External"/><Relationship Id="rId727" Type="http://schemas.openxmlformats.org/officeDocument/2006/relationships/hyperlink" Target="http://www.grupocva.com/detalle_articulo/articulo.php?fProdId=9527636" TargetMode="External"/><Relationship Id="rId934" Type="http://schemas.openxmlformats.org/officeDocument/2006/relationships/hyperlink" Target="http://www.grupocva.com/detalle_articulo/articulo.php?fProdId=1866688" TargetMode="External"/><Relationship Id="rId1357" Type="http://schemas.openxmlformats.org/officeDocument/2006/relationships/hyperlink" Target="http://www.grupocva.com/detalle_articulo/articulo.php?fProdId=1460699" TargetMode="External"/><Relationship Id="rId1564" Type="http://schemas.openxmlformats.org/officeDocument/2006/relationships/hyperlink" Target="http://www.grupocva.com/detalle_articulo/articulo.php?fProdId=5004687" TargetMode="External"/><Relationship Id="rId1771" Type="http://schemas.openxmlformats.org/officeDocument/2006/relationships/hyperlink" Target="http://www.grupocva.com/detalle_articulo/articulo.php?fProdId=9487034" TargetMode="External"/><Relationship Id="rId2408" Type="http://schemas.openxmlformats.org/officeDocument/2006/relationships/hyperlink" Target="http://www.grupocva.com/detalle_articulo/articulo.php?fProdId=9555686" TargetMode="External"/><Relationship Id="rId2615" Type="http://schemas.openxmlformats.org/officeDocument/2006/relationships/hyperlink" Target="http://www.grupocva.com/detalle_articulo/articulo.php?fProdId=7316" TargetMode="External"/><Relationship Id="rId2822" Type="http://schemas.openxmlformats.org/officeDocument/2006/relationships/hyperlink" Target="http://www.grupocva.com/detalle_articulo/articulo.php?fProdId=9480518" TargetMode="External"/><Relationship Id="rId5021" Type="http://schemas.openxmlformats.org/officeDocument/2006/relationships/hyperlink" Target="http://www.grupocva.com/detalle_articulo/articulo.php?fProdId=9499790" TargetMode="External"/><Relationship Id="rId63" Type="http://schemas.openxmlformats.org/officeDocument/2006/relationships/hyperlink" Target="http://www.grupocva.com/detalle_articulo/articulo.php?fProdId=2312685" TargetMode="External"/><Relationship Id="rId1217" Type="http://schemas.openxmlformats.org/officeDocument/2006/relationships/hyperlink" Target="http://www.grupocva.com/detalle_articulo/articulo.php?fProdId=1642" TargetMode="External"/><Relationship Id="rId1424" Type="http://schemas.openxmlformats.org/officeDocument/2006/relationships/hyperlink" Target="http://www.grupocva.com/detalle_articulo/articulo.php?fProdId=2774686" TargetMode="External"/><Relationship Id="rId1631" Type="http://schemas.openxmlformats.org/officeDocument/2006/relationships/hyperlink" Target="http://www.grupocva.com/detalle_articulo/articulo.php?fProdId=6088688" TargetMode="External"/><Relationship Id="rId4787" Type="http://schemas.openxmlformats.org/officeDocument/2006/relationships/hyperlink" Target="http://www.grupocva.com/detalle_articulo/articulo.php?fProdId=9583838" TargetMode="External"/><Relationship Id="rId4994" Type="http://schemas.openxmlformats.org/officeDocument/2006/relationships/hyperlink" Target="http://www.grupocva.com/detalle_articulo/articulo.php?fProdId=9483617" TargetMode="External"/><Relationship Id="rId3389" Type="http://schemas.openxmlformats.org/officeDocument/2006/relationships/hyperlink" Target="http://www.grupocva.com/detalle_articulo/articulo.php?fProdId=9477525" TargetMode="External"/><Relationship Id="rId3596" Type="http://schemas.openxmlformats.org/officeDocument/2006/relationships/hyperlink" Target="http://www.grupocva.com/detalle_articulo/articulo.php?fProdId=9604639" TargetMode="External"/><Relationship Id="rId4647" Type="http://schemas.openxmlformats.org/officeDocument/2006/relationships/hyperlink" Target="http://www.grupocva.com/detalle_articulo/articulo.php?fProdId=9550388" TargetMode="External"/><Relationship Id="rId2198" Type="http://schemas.openxmlformats.org/officeDocument/2006/relationships/hyperlink" Target="http://www.grupocva.com/detalle_articulo/articulo.php?fProdId=431686" TargetMode="External"/><Relationship Id="rId3249" Type="http://schemas.openxmlformats.org/officeDocument/2006/relationships/hyperlink" Target="http://www.grupocva.com/detalle_articulo/articulo.php?fProdId=9495190" TargetMode="External"/><Relationship Id="rId3456" Type="http://schemas.openxmlformats.org/officeDocument/2006/relationships/hyperlink" Target="http://www.grupocva.com/detalle_articulo/articulo.php?fProdId=9487955" TargetMode="External"/><Relationship Id="rId4854" Type="http://schemas.openxmlformats.org/officeDocument/2006/relationships/hyperlink" Target="http://www.grupocva.com/detalle_articulo/articulo.php?fProdId=6066687" TargetMode="External"/><Relationship Id="rId377" Type="http://schemas.openxmlformats.org/officeDocument/2006/relationships/hyperlink" Target="http://www.grupocva.com/detalle_articulo/articulo.php?fProdId=9542488" TargetMode="External"/><Relationship Id="rId584" Type="http://schemas.openxmlformats.org/officeDocument/2006/relationships/hyperlink" Target="http://www.grupocva.com/detalle_articulo/articulo.php?fProdId=9526536" TargetMode="External"/><Relationship Id="rId2058" Type="http://schemas.openxmlformats.org/officeDocument/2006/relationships/hyperlink" Target="http://www.grupocva.com/detalle_articulo/articulo.php?fProdId=1822" TargetMode="External"/><Relationship Id="rId2265" Type="http://schemas.openxmlformats.org/officeDocument/2006/relationships/hyperlink" Target="http://www.grupocva.com/detalle_articulo/articulo.php?fProdId=5866692" TargetMode="External"/><Relationship Id="rId3109" Type="http://schemas.openxmlformats.org/officeDocument/2006/relationships/hyperlink" Target="http://www.grupocva.com/detalle_articulo/articulo.php?fProdId=3208685" TargetMode="External"/><Relationship Id="rId3663" Type="http://schemas.openxmlformats.org/officeDocument/2006/relationships/hyperlink" Target="http://www.grupocva.com/detalle_articulo/articulo.php?fProdId=9556936" TargetMode="External"/><Relationship Id="rId3870" Type="http://schemas.openxmlformats.org/officeDocument/2006/relationships/hyperlink" Target="http://www.grupocva.com/detalle_articulo/articulo.php?fProdId=9431479" TargetMode="External"/><Relationship Id="rId4507" Type="http://schemas.openxmlformats.org/officeDocument/2006/relationships/hyperlink" Target="http://www.grupocva.com/detalle_articulo/articulo.php?fProdId=9609690" TargetMode="External"/><Relationship Id="rId4714" Type="http://schemas.openxmlformats.org/officeDocument/2006/relationships/hyperlink" Target="http://www.grupocva.com/detalle_articulo/articulo.php?fProdId=2539691" TargetMode="External"/><Relationship Id="rId4921" Type="http://schemas.openxmlformats.org/officeDocument/2006/relationships/hyperlink" Target="http://www.grupocva.com/detalle_articulo/articulo.php?fProdId=9434817" TargetMode="External"/><Relationship Id="rId237" Type="http://schemas.openxmlformats.org/officeDocument/2006/relationships/hyperlink" Target="http://www.grupocva.com/detalle_articulo/articulo.php?fProdId=9443873" TargetMode="External"/><Relationship Id="rId791" Type="http://schemas.openxmlformats.org/officeDocument/2006/relationships/hyperlink" Target="http://www.grupocva.com/detalle_articulo/articulo.php?fProdId=437685" TargetMode="External"/><Relationship Id="rId1074" Type="http://schemas.openxmlformats.org/officeDocument/2006/relationships/hyperlink" Target="http://www.grupocva.com/detalle_articulo/articulo.php?fProdId=4524691" TargetMode="External"/><Relationship Id="rId2472" Type="http://schemas.openxmlformats.org/officeDocument/2006/relationships/hyperlink" Target="http://www.grupocva.com/detalle_articulo/articulo.php?fProdId=9519036" TargetMode="External"/><Relationship Id="rId3316" Type="http://schemas.openxmlformats.org/officeDocument/2006/relationships/hyperlink" Target="http://www.grupocva.com/detalle_articulo/articulo.php?fProdId=9470217" TargetMode="External"/><Relationship Id="rId3523" Type="http://schemas.openxmlformats.org/officeDocument/2006/relationships/hyperlink" Target="http://www.grupocva.com/detalle_articulo/articulo.php?fProdId=9466917" TargetMode="External"/><Relationship Id="rId3730" Type="http://schemas.openxmlformats.org/officeDocument/2006/relationships/hyperlink" Target="http://www.grupocva.com/detalle_articulo/articulo.php?fProdId=9602088" TargetMode="External"/><Relationship Id="rId444" Type="http://schemas.openxmlformats.org/officeDocument/2006/relationships/hyperlink" Target="http://www.grupocva.com/detalle_articulo/articulo.php?fProdId=9572443" TargetMode="External"/><Relationship Id="rId651" Type="http://schemas.openxmlformats.org/officeDocument/2006/relationships/hyperlink" Target="http://www.grupocva.com/detalle_articulo/articulo.php?fProdId=9572489" TargetMode="External"/><Relationship Id="rId1281" Type="http://schemas.openxmlformats.org/officeDocument/2006/relationships/hyperlink" Target="http://www.grupocva.com/detalle_articulo/articulo.php?fProdId=9496486" TargetMode="External"/><Relationship Id="rId2125" Type="http://schemas.openxmlformats.org/officeDocument/2006/relationships/hyperlink" Target="http://www.grupocva.com/detalle_articulo/articulo.php?fProdId=21814" TargetMode="External"/><Relationship Id="rId2332" Type="http://schemas.openxmlformats.org/officeDocument/2006/relationships/hyperlink" Target="http://www.grupocva.com/detalle_articulo/articulo.php?fProdId=9477748" TargetMode="External"/><Relationship Id="rId5488" Type="http://schemas.openxmlformats.org/officeDocument/2006/relationships/hyperlink" Target="http://www.grupocva.com/detalle_articulo/articulo.php?fProdId=4704701" TargetMode="External"/><Relationship Id="rId5695" Type="http://schemas.openxmlformats.org/officeDocument/2006/relationships/hyperlink" Target="http://www.grupocva.com/detalle_articulo/articulo.php?fProdId=9567439" TargetMode="External"/><Relationship Id="rId304" Type="http://schemas.openxmlformats.org/officeDocument/2006/relationships/hyperlink" Target="http://www.grupocva.com/detalle_articulo/articulo.php?fProdId=9489134" TargetMode="External"/><Relationship Id="rId511" Type="http://schemas.openxmlformats.org/officeDocument/2006/relationships/hyperlink" Target="http://www.grupocva.com/detalle_articulo/articulo.php?fProdId=6589" TargetMode="External"/><Relationship Id="rId1141" Type="http://schemas.openxmlformats.org/officeDocument/2006/relationships/hyperlink" Target="http://www.grupocva.com/detalle_articulo/articulo.php?fProdId=9488647" TargetMode="External"/><Relationship Id="rId4297" Type="http://schemas.openxmlformats.org/officeDocument/2006/relationships/hyperlink" Target="http://www.grupocva.com/detalle_articulo/articulo.php?fProdId=9423971" TargetMode="External"/><Relationship Id="rId5348" Type="http://schemas.openxmlformats.org/officeDocument/2006/relationships/hyperlink" Target="http://www.grupocva.com/detalle_articulo/articulo.php?fProdId=9591790" TargetMode="External"/><Relationship Id="rId5555" Type="http://schemas.openxmlformats.org/officeDocument/2006/relationships/hyperlink" Target="http://www.grupocva.com/detalle_articulo/articulo.php?fProdId=9543191" TargetMode="External"/><Relationship Id="rId1001" Type="http://schemas.openxmlformats.org/officeDocument/2006/relationships/hyperlink" Target="http://www.grupocva.com/detalle_articulo/articulo.php?fProdId=1623685" TargetMode="External"/><Relationship Id="rId4157" Type="http://schemas.openxmlformats.org/officeDocument/2006/relationships/hyperlink" Target="http://www.grupocva.com/detalle_articulo/articulo.php?fProdId=9477972" TargetMode="External"/><Relationship Id="rId4364" Type="http://schemas.openxmlformats.org/officeDocument/2006/relationships/hyperlink" Target="http://www.grupocva.com/detalle_articulo/articulo.php?fProdId=9499137" TargetMode="External"/><Relationship Id="rId4571" Type="http://schemas.openxmlformats.org/officeDocument/2006/relationships/hyperlink" Target="http://www.grupocva.com/detalle_articulo/articulo.php?fProdId=2989686" TargetMode="External"/><Relationship Id="rId5208" Type="http://schemas.openxmlformats.org/officeDocument/2006/relationships/hyperlink" Target="http://www.grupocva.com/detalle_articulo/articulo.php?fProdId=9599940" TargetMode="External"/><Relationship Id="rId5415" Type="http://schemas.openxmlformats.org/officeDocument/2006/relationships/hyperlink" Target="http://www.grupocva.com/detalle_articulo/articulo.php?fProdId=1866687" TargetMode="External"/><Relationship Id="rId5622" Type="http://schemas.openxmlformats.org/officeDocument/2006/relationships/hyperlink" Target="http://www.grupocva.com/detalle_articulo/articulo.php?fProdId=4422691" TargetMode="External"/><Relationship Id="rId1958" Type="http://schemas.openxmlformats.org/officeDocument/2006/relationships/hyperlink" Target="http://www.grupocva.com/detalle_articulo/articulo.php?fProdId=9591045" TargetMode="External"/><Relationship Id="rId3173" Type="http://schemas.openxmlformats.org/officeDocument/2006/relationships/hyperlink" Target="http://www.grupocva.com/detalle_articulo/articulo.php?fProdId=5958688" TargetMode="External"/><Relationship Id="rId3380" Type="http://schemas.openxmlformats.org/officeDocument/2006/relationships/hyperlink" Target="http://www.grupocva.com/detalle_articulo/articulo.php?fProdId=9598239" TargetMode="External"/><Relationship Id="rId4017" Type="http://schemas.openxmlformats.org/officeDocument/2006/relationships/hyperlink" Target="http://www.grupocva.com/detalle_articulo/articulo.php?fProdId=9555837" TargetMode="External"/><Relationship Id="rId4224" Type="http://schemas.openxmlformats.org/officeDocument/2006/relationships/hyperlink" Target="http://www.grupocva.com/detalle_articulo/articulo.php?fProdId=5005693" TargetMode="External"/><Relationship Id="rId4431" Type="http://schemas.openxmlformats.org/officeDocument/2006/relationships/hyperlink" Target="http://www.grupocva.com/detalle_articulo/articulo.php?fProdId=9561236" TargetMode="External"/><Relationship Id="rId1818" Type="http://schemas.openxmlformats.org/officeDocument/2006/relationships/hyperlink" Target="http://www.grupocva.com/detalle_articulo/articulo.php?fProdId=9508686" TargetMode="External"/><Relationship Id="rId3033" Type="http://schemas.openxmlformats.org/officeDocument/2006/relationships/hyperlink" Target="http://www.grupocva.com/detalle_articulo/articulo.php?fProdId=9602643" TargetMode="External"/><Relationship Id="rId3240" Type="http://schemas.openxmlformats.org/officeDocument/2006/relationships/hyperlink" Target="http://www.grupocva.com/detalle_articulo/articulo.php?fProdId=9490935" TargetMode="External"/><Relationship Id="rId161" Type="http://schemas.openxmlformats.org/officeDocument/2006/relationships/hyperlink" Target="http://www.grupocva.com/detalle_articulo/articulo.php?fProdId=5696701" TargetMode="External"/><Relationship Id="rId2799" Type="http://schemas.openxmlformats.org/officeDocument/2006/relationships/hyperlink" Target="http://www.grupocva.com/detalle_articulo/articulo.php?fProdId=1730685" TargetMode="External"/><Relationship Id="rId3100" Type="http://schemas.openxmlformats.org/officeDocument/2006/relationships/hyperlink" Target="http://www.grupocva.com/detalle_articulo/articulo.php?fProdId=1679689" TargetMode="External"/><Relationship Id="rId978" Type="http://schemas.openxmlformats.org/officeDocument/2006/relationships/hyperlink" Target="http://www.grupocva.com/detalle_articulo/articulo.php?fProdId=9512086" TargetMode="External"/><Relationship Id="rId2659" Type="http://schemas.openxmlformats.org/officeDocument/2006/relationships/hyperlink" Target="http://www.grupocva.com/detalle_articulo/articulo.php?fProdId=5384685" TargetMode="External"/><Relationship Id="rId2866" Type="http://schemas.openxmlformats.org/officeDocument/2006/relationships/hyperlink" Target="http://www.grupocva.com/detalle_articulo/articulo.php?fProdId=9430620" TargetMode="External"/><Relationship Id="rId3917" Type="http://schemas.openxmlformats.org/officeDocument/2006/relationships/hyperlink" Target="http://www.grupocva.com/detalle_articulo/articulo.php?fProdId=25687" TargetMode="External"/><Relationship Id="rId5065" Type="http://schemas.openxmlformats.org/officeDocument/2006/relationships/hyperlink" Target="http://www.grupocva.com/detalle_articulo/articulo.php?fProdId=9536688" TargetMode="External"/><Relationship Id="rId5272" Type="http://schemas.openxmlformats.org/officeDocument/2006/relationships/hyperlink" Target="http://www.grupocva.com/detalle_articulo/articulo.php?fProdId=9607889" TargetMode="External"/><Relationship Id="rId838" Type="http://schemas.openxmlformats.org/officeDocument/2006/relationships/hyperlink" Target="http://www.grupocva.com/detalle_articulo/articulo.php?fProdId=9427970" TargetMode="External"/><Relationship Id="rId1468" Type="http://schemas.openxmlformats.org/officeDocument/2006/relationships/hyperlink" Target="http://www.grupocva.com/detalle_articulo/articulo.php?fProdId=3645685" TargetMode="External"/><Relationship Id="rId1675" Type="http://schemas.openxmlformats.org/officeDocument/2006/relationships/hyperlink" Target="http://www.grupocva.com/detalle_articulo/articulo.php?fProdId=9434873" TargetMode="External"/><Relationship Id="rId1882" Type="http://schemas.openxmlformats.org/officeDocument/2006/relationships/hyperlink" Target="http://www.grupocva.com/detalle_articulo/articulo.php?fProdId=9547487" TargetMode="External"/><Relationship Id="rId2519" Type="http://schemas.openxmlformats.org/officeDocument/2006/relationships/hyperlink" Target="http://www.grupocva.com/detalle_articulo/articulo.php?fProdId=2730" TargetMode="External"/><Relationship Id="rId2726" Type="http://schemas.openxmlformats.org/officeDocument/2006/relationships/hyperlink" Target="http://www.grupocva.com/detalle_articulo/articulo.php?fProdId=3731" TargetMode="External"/><Relationship Id="rId4081" Type="http://schemas.openxmlformats.org/officeDocument/2006/relationships/hyperlink" Target="http://www.grupocva.com/detalle_articulo/articulo.php?fProdId=9599788" TargetMode="External"/><Relationship Id="rId5132" Type="http://schemas.openxmlformats.org/officeDocument/2006/relationships/hyperlink" Target="http://www.grupocva.com/detalle_articulo/articulo.php?fProdId=9562895" TargetMode="External"/><Relationship Id="rId1328" Type="http://schemas.openxmlformats.org/officeDocument/2006/relationships/hyperlink" Target="http://www.grupocva.com/detalle_articulo/articulo.php?fProdId=896685" TargetMode="External"/><Relationship Id="rId1535" Type="http://schemas.openxmlformats.org/officeDocument/2006/relationships/hyperlink" Target="http://www.grupocva.com/detalle_articulo/articulo.php?fProdId=4657695" TargetMode="External"/><Relationship Id="rId2933" Type="http://schemas.openxmlformats.org/officeDocument/2006/relationships/hyperlink" Target="http://www.grupocva.com/detalle_articulo/articulo.php?fProdId=5706686" TargetMode="External"/><Relationship Id="rId905" Type="http://schemas.openxmlformats.org/officeDocument/2006/relationships/hyperlink" Target="http://www.grupocva.com/detalle_articulo/articulo.php?fProdId=9551436" TargetMode="External"/><Relationship Id="rId1742" Type="http://schemas.openxmlformats.org/officeDocument/2006/relationships/hyperlink" Target="http://www.grupocva.com/detalle_articulo/articulo.php?fProdId=9466367" TargetMode="External"/><Relationship Id="rId4898" Type="http://schemas.openxmlformats.org/officeDocument/2006/relationships/hyperlink" Target="http://www.grupocva.com/detalle_articulo/articulo.php?fProdId=9424870" TargetMode="External"/><Relationship Id="rId34" Type="http://schemas.openxmlformats.org/officeDocument/2006/relationships/hyperlink" Target="http://www.grupocva.com/detalle_articulo/articulo.php?fProdId=1853685" TargetMode="External"/><Relationship Id="rId1602" Type="http://schemas.openxmlformats.org/officeDocument/2006/relationships/hyperlink" Target="http://www.grupocva.com/detalle_articulo/articulo.php?fProdId=5560685" TargetMode="External"/><Relationship Id="rId4758" Type="http://schemas.openxmlformats.org/officeDocument/2006/relationships/hyperlink" Target="http://www.grupocva.com/detalle_articulo/articulo.php?fProdId=9518990" TargetMode="External"/><Relationship Id="rId4965" Type="http://schemas.openxmlformats.org/officeDocument/2006/relationships/hyperlink" Target="http://www.grupocva.com/detalle_articulo/articulo.php?fProdId=9477828" TargetMode="External"/><Relationship Id="rId3567" Type="http://schemas.openxmlformats.org/officeDocument/2006/relationships/hyperlink" Target="http://www.grupocva.com/detalle_articulo/articulo.php?fProdId=9522687" TargetMode="External"/><Relationship Id="rId3774" Type="http://schemas.openxmlformats.org/officeDocument/2006/relationships/hyperlink" Target="http://www.grupocva.com/detalle_articulo/articulo.php?fProdId=9604342" TargetMode="External"/><Relationship Id="rId3981" Type="http://schemas.openxmlformats.org/officeDocument/2006/relationships/hyperlink" Target="http://www.grupocva.com/detalle_articulo/articulo.php?fProdId=5162694" TargetMode="External"/><Relationship Id="rId4618" Type="http://schemas.openxmlformats.org/officeDocument/2006/relationships/hyperlink" Target="http://www.grupocva.com/detalle_articulo/articulo.php?fProdId=9437968" TargetMode="External"/><Relationship Id="rId4825" Type="http://schemas.openxmlformats.org/officeDocument/2006/relationships/hyperlink" Target="http://www.grupocva.com/detalle_articulo/articulo.php?fProdId=5615685" TargetMode="External"/><Relationship Id="rId488" Type="http://schemas.openxmlformats.org/officeDocument/2006/relationships/hyperlink" Target="http://www.grupocva.com/detalle_articulo/articulo.php?fProdId=9593038" TargetMode="External"/><Relationship Id="rId695" Type="http://schemas.openxmlformats.org/officeDocument/2006/relationships/hyperlink" Target="http://www.grupocva.com/detalle_articulo/articulo.php?fProdId=5916686" TargetMode="External"/><Relationship Id="rId2169" Type="http://schemas.openxmlformats.org/officeDocument/2006/relationships/hyperlink" Target="http://www.grupocva.com/detalle_articulo/articulo.php?fProdId=75689" TargetMode="External"/><Relationship Id="rId2376" Type="http://schemas.openxmlformats.org/officeDocument/2006/relationships/hyperlink" Target="http://www.grupocva.com/detalle_articulo/articulo.php?fProdId=9518186" TargetMode="External"/><Relationship Id="rId2583" Type="http://schemas.openxmlformats.org/officeDocument/2006/relationships/hyperlink" Target="http://www.grupocva.com/detalle_articulo/articulo.php?fProdId=1102685" TargetMode="External"/><Relationship Id="rId2790" Type="http://schemas.openxmlformats.org/officeDocument/2006/relationships/hyperlink" Target="http://www.grupocva.com/detalle_articulo/articulo.php?fProdId=1709686" TargetMode="External"/><Relationship Id="rId3427" Type="http://schemas.openxmlformats.org/officeDocument/2006/relationships/hyperlink" Target="http://www.grupocva.com/detalle_articulo/articulo.php?fProdId=5374696" TargetMode="External"/><Relationship Id="rId3634" Type="http://schemas.openxmlformats.org/officeDocument/2006/relationships/hyperlink" Target="http://www.grupocva.com/detalle_articulo/articulo.php?fProdId=9492886" TargetMode="External"/><Relationship Id="rId3841" Type="http://schemas.openxmlformats.org/officeDocument/2006/relationships/hyperlink" Target="http://www.grupocva.com/detalle_articulo/articulo.php?fProdId=9538087" TargetMode="External"/><Relationship Id="rId348" Type="http://schemas.openxmlformats.org/officeDocument/2006/relationships/hyperlink" Target="http://www.grupocva.com/detalle_articulo/articulo.php?fProdId=9525790" TargetMode="External"/><Relationship Id="rId555" Type="http://schemas.openxmlformats.org/officeDocument/2006/relationships/hyperlink" Target="http://www.grupocva.com/detalle_articulo/articulo.php?fProdId=9433317" TargetMode="External"/><Relationship Id="rId762" Type="http://schemas.openxmlformats.org/officeDocument/2006/relationships/hyperlink" Target="http://www.grupocva.com/detalle_articulo/articulo.php?fProdId=9568838" TargetMode="External"/><Relationship Id="rId1185" Type="http://schemas.openxmlformats.org/officeDocument/2006/relationships/hyperlink" Target="http://www.grupocva.com/detalle_articulo/articulo.php?fProdId=9511796" TargetMode="External"/><Relationship Id="rId1392" Type="http://schemas.openxmlformats.org/officeDocument/2006/relationships/hyperlink" Target="http://www.grupocva.com/detalle_articulo/articulo.php?fProdId=2064686" TargetMode="External"/><Relationship Id="rId2029" Type="http://schemas.openxmlformats.org/officeDocument/2006/relationships/hyperlink" Target="http://www.grupocva.com/detalle_articulo/articulo.php?fProdId=464" TargetMode="External"/><Relationship Id="rId2236" Type="http://schemas.openxmlformats.org/officeDocument/2006/relationships/hyperlink" Target="http://www.grupocva.com/detalle_articulo/articulo.php?fProdId=4333687" TargetMode="External"/><Relationship Id="rId2443" Type="http://schemas.openxmlformats.org/officeDocument/2006/relationships/hyperlink" Target="http://www.grupocva.com/detalle_articulo/articulo.php?fProdId=9591088" TargetMode="External"/><Relationship Id="rId2650" Type="http://schemas.openxmlformats.org/officeDocument/2006/relationships/hyperlink" Target="http://www.grupocva.com/detalle_articulo/articulo.php?fProdId=5279685" TargetMode="External"/><Relationship Id="rId3701" Type="http://schemas.openxmlformats.org/officeDocument/2006/relationships/hyperlink" Target="http://www.grupocva.com/detalle_articulo/articulo.php?fProdId=9586588" TargetMode="External"/><Relationship Id="rId5599" Type="http://schemas.openxmlformats.org/officeDocument/2006/relationships/hyperlink" Target="http://www.grupocva.com/detalle_articulo/articulo.php?fProdId=9455067" TargetMode="External"/><Relationship Id="rId208" Type="http://schemas.openxmlformats.org/officeDocument/2006/relationships/hyperlink" Target="http://www.grupocva.com/detalle_articulo/articulo.php?fProdId=9432717" TargetMode="External"/><Relationship Id="rId415" Type="http://schemas.openxmlformats.org/officeDocument/2006/relationships/hyperlink" Target="http://www.grupocva.com/detalle_articulo/articulo.php?fProdId=9562991" TargetMode="External"/><Relationship Id="rId622" Type="http://schemas.openxmlformats.org/officeDocument/2006/relationships/hyperlink" Target="http://www.grupocva.com/detalle_articulo/articulo.php?fProdId=9504836" TargetMode="External"/><Relationship Id="rId1045" Type="http://schemas.openxmlformats.org/officeDocument/2006/relationships/hyperlink" Target="http://www.grupocva.com/detalle_articulo/articulo.php?fProdId=1923685" TargetMode="External"/><Relationship Id="rId1252" Type="http://schemas.openxmlformats.org/officeDocument/2006/relationships/hyperlink" Target="http://www.grupocva.com/detalle_articulo/articulo.php?fProdId=4828689" TargetMode="External"/><Relationship Id="rId2303" Type="http://schemas.openxmlformats.org/officeDocument/2006/relationships/hyperlink" Target="http://www.grupocva.com/detalle_articulo/articulo.php?fProdId=9462419" TargetMode="External"/><Relationship Id="rId2510" Type="http://schemas.openxmlformats.org/officeDocument/2006/relationships/hyperlink" Target="http://www.grupocva.com/detalle_articulo/articulo.php?fProdId=2794685" TargetMode="External"/><Relationship Id="rId5459" Type="http://schemas.openxmlformats.org/officeDocument/2006/relationships/hyperlink" Target="http://www.grupocva.com/detalle_articulo/articulo.php?fProdId=3480692" TargetMode="External"/><Relationship Id="rId5666" Type="http://schemas.openxmlformats.org/officeDocument/2006/relationships/hyperlink" Target="http://www.grupocva.com/detalle_articulo/articulo.php?fProdId=9509240" TargetMode="External"/><Relationship Id="rId1112" Type="http://schemas.openxmlformats.org/officeDocument/2006/relationships/hyperlink" Target="http://www.grupocva.com/detalle_articulo/articulo.php?fProdId=9433025" TargetMode="External"/><Relationship Id="rId4268" Type="http://schemas.openxmlformats.org/officeDocument/2006/relationships/hyperlink" Target="http://www.grupocva.com/detalle_articulo/articulo.php?fProdId=5801697" TargetMode="External"/><Relationship Id="rId4475" Type="http://schemas.openxmlformats.org/officeDocument/2006/relationships/hyperlink" Target="http://www.grupocva.com/detalle_articulo/articulo.php?fProdId=9584695" TargetMode="External"/><Relationship Id="rId5319" Type="http://schemas.openxmlformats.org/officeDocument/2006/relationships/hyperlink" Target="http://www.grupocva.com/detalle_articulo/articulo.php?fProdId=9586239" TargetMode="External"/><Relationship Id="rId3077" Type="http://schemas.openxmlformats.org/officeDocument/2006/relationships/hyperlink" Target="http://www.grupocva.com/detalle_articulo/articulo.php?fProdId=9442467" TargetMode="External"/><Relationship Id="rId3284" Type="http://schemas.openxmlformats.org/officeDocument/2006/relationships/hyperlink" Target="http://www.grupocva.com/detalle_articulo/articulo.php?fProdId=9591291" TargetMode="External"/><Relationship Id="rId4128" Type="http://schemas.openxmlformats.org/officeDocument/2006/relationships/hyperlink" Target="http://www.grupocva.com/detalle_articulo/articulo.php?fProdId=9567139" TargetMode="External"/><Relationship Id="rId4682" Type="http://schemas.openxmlformats.org/officeDocument/2006/relationships/hyperlink" Target="http://www.grupocva.com/detalle_articulo/articulo.php?fProdId=9574988" TargetMode="External"/><Relationship Id="rId5526" Type="http://schemas.openxmlformats.org/officeDocument/2006/relationships/hyperlink" Target="http://www.grupocva.com/detalle_articulo/articulo.php?fProdId=9435067" TargetMode="External"/><Relationship Id="rId1929" Type="http://schemas.openxmlformats.org/officeDocument/2006/relationships/hyperlink" Target="http://www.grupocva.com/detalle_articulo/articulo.php?fProdId=9576640" TargetMode="External"/><Relationship Id="rId2093" Type="http://schemas.openxmlformats.org/officeDocument/2006/relationships/hyperlink" Target="http://www.grupocva.com/detalle_articulo/articulo.php?fProdId=5169" TargetMode="External"/><Relationship Id="rId3491" Type="http://schemas.openxmlformats.org/officeDocument/2006/relationships/hyperlink" Target="http://www.grupocva.com/detalle_articulo/articulo.php?fProdId=9572839" TargetMode="External"/><Relationship Id="rId4335" Type="http://schemas.openxmlformats.org/officeDocument/2006/relationships/hyperlink" Target="http://www.grupocva.com/detalle_articulo/articulo.php?fProdId=9466867" TargetMode="External"/><Relationship Id="rId4542" Type="http://schemas.openxmlformats.org/officeDocument/2006/relationships/hyperlink" Target="http://www.grupocva.com/detalle_articulo/articulo.php?fProdId=2348688" TargetMode="External"/><Relationship Id="rId3144" Type="http://schemas.openxmlformats.org/officeDocument/2006/relationships/hyperlink" Target="http://www.grupocva.com/detalle_articulo/articulo.php?fProdId=5462689" TargetMode="External"/><Relationship Id="rId3351" Type="http://schemas.openxmlformats.org/officeDocument/2006/relationships/hyperlink" Target="http://www.grupocva.com/detalle_articulo/articulo.php?fProdId=9551686" TargetMode="External"/><Relationship Id="rId4402" Type="http://schemas.openxmlformats.org/officeDocument/2006/relationships/hyperlink" Target="http://www.grupocva.com/detalle_articulo/articulo.php?fProdId=9536188" TargetMode="External"/><Relationship Id="rId272" Type="http://schemas.openxmlformats.org/officeDocument/2006/relationships/hyperlink" Target="http://www.grupocva.com/detalle_articulo/articulo.php?fProdId=9474669" TargetMode="External"/><Relationship Id="rId2160" Type="http://schemas.openxmlformats.org/officeDocument/2006/relationships/hyperlink" Target="http://www.grupocva.com/detalle_articulo/articulo.php?fProdId=25106" TargetMode="External"/><Relationship Id="rId3004" Type="http://schemas.openxmlformats.org/officeDocument/2006/relationships/hyperlink" Target="http://www.grupocva.com/detalle_articulo/articulo.php?fProdId=9535142" TargetMode="External"/><Relationship Id="rId3211" Type="http://schemas.openxmlformats.org/officeDocument/2006/relationships/hyperlink" Target="http://www.grupocva.com/detalle_articulo/articulo.php?fProdId=9464467" TargetMode="External"/><Relationship Id="rId132" Type="http://schemas.openxmlformats.org/officeDocument/2006/relationships/hyperlink" Target="http://www.grupocva.com/detalle_articulo/articulo.php?fProdId=4692687" TargetMode="External"/><Relationship Id="rId2020" Type="http://schemas.openxmlformats.org/officeDocument/2006/relationships/hyperlink" Target="http://www.grupocva.com/detalle_articulo/articulo.php?fProdId=384" TargetMode="External"/><Relationship Id="rId5176" Type="http://schemas.openxmlformats.org/officeDocument/2006/relationships/hyperlink" Target="http://www.grupocva.com/detalle_articulo/articulo.php?fProdId=9590289" TargetMode="External"/><Relationship Id="rId5383" Type="http://schemas.openxmlformats.org/officeDocument/2006/relationships/hyperlink" Target="http://www.grupocva.com/detalle_articulo/articulo.php?fProdId=9501588" TargetMode="External"/><Relationship Id="rId5590" Type="http://schemas.openxmlformats.org/officeDocument/2006/relationships/hyperlink" Target="http://www.grupocva.com/detalle_articulo/articulo.php?fProdId=4287686" TargetMode="External"/><Relationship Id="rId1579" Type="http://schemas.openxmlformats.org/officeDocument/2006/relationships/hyperlink" Target="http://www.grupocva.com/detalle_articulo/articulo.php?fProdId=5274688" TargetMode="External"/><Relationship Id="rId2977" Type="http://schemas.openxmlformats.org/officeDocument/2006/relationships/hyperlink" Target="http://www.grupocva.com/detalle_articulo/articulo.php?fProdId=9488685" TargetMode="External"/><Relationship Id="rId4192" Type="http://schemas.openxmlformats.org/officeDocument/2006/relationships/hyperlink" Target="http://www.grupocva.com/detalle_articulo/articulo.php?fProdId=4096694" TargetMode="External"/><Relationship Id="rId5036" Type="http://schemas.openxmlformats.org/officeDocument/2006/relationships/hyperlink" Target="http://www.grupocva.com/detalle_articulo/articulo.php?fProdId=9502590" TargetMode="External"/><Relationship Id="rId5243" Type="http://schemas.openxmlformats.org/officeDocument/2006/relationships/hyperlink" Target="http://www.grupocva.com/detalle_articulo/articulo.php?fProdId=9588239" TargetMode="External"/><Relationship Id="rId5450" Type="http://schemas.openxmlformats.org/officeDocument/2006/relationships/hyperlink" Target="http://www.grupocva.com/detalle_articulo/articulo.php?fProdId=1029685" TargetMode="External"/><Relationship Id="rId949" Type="http://schemas.openxmlformats.org/officeDocument/2006/relationships/hyperlink" Target="http://www.grupocva.com/detalle_articulo/articulo.php?fProdId=5668685" TargetMode="External"/><Relationship Id="rId1786" Type="http://schemas.openxmlformats.org/officeDocument/2006/relationships/hyperlink" Target="http://www.grupocva.com/detalle_articulo/articulo.php?fProdId=9488944" TargetMode="External"/><Relationship Id="rId1993" Type="http://schemas.openxmlformats.org/officeDocument/2006/relationships/hyperlink" Target="http://www.grupocva.com/detalle_articulo/articulo.php?fProdId=9606090" TargetMode="External"/><Relationship Id="rId2837" Type="http://schemas.openxmlformats.org/officeDocument/2006/relationships/hyperlink" Target="http://www.grupocva.com/detalle_articulo/articulo.php?fProdId=9491536" TargetMode="External"/><Relationship Id="rId4052" Type="http://schemas.openxmlformats.org/officeDocument/2006/relationships/hyperlink" Target="http://www.grupocva.com/detalle_articulo/articulo.php?fProdId=9586740" TargetMode="External"/><Relationship Id="rId5103" Type="http://schemas.openxmlformats.org/officeDocument/2006/relationships/hyperlink" Target="http://www.grupocva.com/detalle_articulo/articulo.php?fProdId=9560536" TargetMode="External"/><Relationship Id="rId78" Type="http://schemas.openxmlformats.org/officeDocument/2006/relationships/hyperlink" Target="http://www.grupocva.com/detalle_articulo/articulo.php?fProdId=2639685" TargetMode="External"/><Relationship Id="rId809" Type="http://schemas.openxmlformats.org/officeDocument/2006/relationships/hyperlink" Target="http://www.grupocva.com/detalle_articulo/articulo.php?fProdId=5449686" TargetMode="External"/><Relationship Id="rId1439" Type="http://schemas.openxmlformats.org/officeDocument/2006/relationships/hyperlink" Target="http://www.grupocva.com/detalle_articulo/articulo.php?fProdId=3054685" TargetMode="External"/><Relationship Id="rId1646" Type="http://schemas.openxmlformats.org/officeDocument/2006/relationships/hyperlink" Target="http://www.grupocva.com/detalle_articulo/articulo.php?fProdId=6259691" TargetMode="External"/><Relationship Id="rId1853" Type="http://schemas.openxmlformats.org/officeDocument/2006/relationships/hyperlink" Target="http://www.grupocva.com/detalle_articulo/articulo.php?fProdId=9532886" TargetMode="External"/><Relationship Id="rId2904" Type="http://schemas.openxmlformats.org/officeDocument/2006/relationships/hyperlink" Target="http://www.grupocva.com/detalle_articulo/articulo.php?fProdId=1877693" TargetMode="External"/><Relationship Id="rId5310" Type="http://schemas.openxmlformats.org/officeDocument/2006/relationships/hyperlink" Target="http://www.grupocva.com/detalle_articulo/articulo.php?fProdId=9544188" TargetMode="External"/><Relationship Id="rId1506" Type="http://schemas.openxmlformats.org/officeDocument/2006/relationships/hyperlink" Target="http://www.grupocva.com/detalle_articulo/articulo.php?fProdId=4147685" TargetMode="External"/><Relationship Id="rId1713" Type="http://schemas.openxmlformats.org/officeDocument/2006/relationships/hyperlink" Target="http://www.grupocva.com/detalle_articulo/articulo.php?fProdId=9451770" TargetMode="External"/><Relationship Id="rId1920" Type="http://schemas.openxmlformats.org/officeDocument/2006/relationships/hyperlink" Target="http://www.grupocva.com/detalle_articulo/articulo.php?fProdId=9571088" TargetMode="External"/><Relationship Id="rId4869" Type="http://schemas.openxmlformats.org/officeDocument/2006/relationships/hyperlink" Target="http://www.grupocva.com/detalle_articulo/articulo.php?fProdId=9423517" TargetMode="External"/><Relationship Id="rId3678" Type="http://schemas.openxmlformats.org/officeDocument/2006/relationships/hyperlink" Target="http://www.grupocva.com/detalle_articulo/articulo.php?fProdId=9574288" TargetMode="External"/><Relationship Id="rId3885" Type="http://schemas.openxmlformats.org/officeDocument/2006/relationships/hyperlink" Target="http://www.grupocva.com/detalle_articulo/articulo.php?fProdId=2268687" TargetMode="External"/><Relationship Id="rId4729" Type="http://schemas.openxmlformats.org/officeDocument/2006/relationships/hyperlink" Target="http://www.grupocva.com/detalle_articulo/articulo.php?fProdId=9452320" TargetMode="External"/><Relationship Id="rId4936" Type="http://schemas.openxmlformats.org/officeDocument/2006/relationships/hyperlink" Target="http://www.grupocva.com/detalle_articulo/articulo.php?fProdId=9450718" TargetMode="External"/><Relationship Id="rId599" Type="http://schemas.openxmlformats.org/officeDocument/2006/relationships/hyperlink" Target="http://www.grupocva.com/detalle_articulo/articulo.php?fProdId=9593788" TargetMode="External"/><Relationship Id="rId2487" Type="http://schemas.openxmlformats.org/officeDocument/2006/relationships/hyperlink" Target="http://www.grupocva.com/detalle_articulo/articulo.php?fProdId=9603891" TargetMode="External"/><Relationship Id="rId2694" Type="http://schemas.openxmlformats.org/officeDocument/2006/relationships/hyperlink" Target="http://www.grupocva.com/detalle_articulo/articulo.php?fProdId=9442268" TargetMode="External"/><Relationship Id="rId3538" Type="http://schemas.openxmlformats.org/officeDocument/2006/relationships/hyperlink" Target="http://www.grupocva.com/detalle_articulo/articulo.php?fProdId=9490137" TargetMode="External"/><Relationship Id="rId3745" Type="http://schemas.openxmlformats.org/officeDocument/2006/relationships/hyperlink" Target="http://www.grupocva.com/detalle_articulo/articulo.php?fProdId=9524386" TargetMode="External"/><Relationship Id="rId459" Type="http://schemas.openxmlformats.org/officeDocument/2006/relationships/hyperlink" Target="http://www.grupocva.com/detalle_articulo/articulo.php?fProdId=9582844" TargetMode="External"/><Relationship Id="rId666" Type="http://schemas.openxmlformats.org/officeDocument/2006/relationships/hyperlink" Target="http://www.grupocva.com/detalle_articulo/articulo.php?fProdId=9591039" TargetMode="External"/><Relationship Id="rId873" Type="http://schemas.openxmlformats.org/officeDocument/2006/relationships/hyperlink" Target="http://www.grupocva.com/detalle_articulo/articulo.php?fProdId=9483567" TargetMode="External"/><Relationship Id="rId1089" Type="http://schemas.openxmlformats.org/officeDocument/2006/relationships/hyperlink" Target="http://www.grupocva.com/detalle_articulo/articulo.php?fProdId=5755685" TargetMode="External"/><Relationship Id="rId1296" Type="http://schemas.openxmlformats.org/officeDocument/2006/relationships/hyperlink" Target="http://www.grupocva.com/detalle_articulo/articulo.php?fProdId=9564639" TargetMode="External"/><Relationship Id="rId2347" Type="http://schemas.openxmlformats.org/officeDocument/2006/relationships/hyperlink" Target="http://www.grupocva.com/detalle_articulo/articulo.php?fProdId=9478822" TargetMode="External"/><Relationship Id="rId2554" Type="http://schemas.openxmlformats.org/officeDocument/2006/relationships/hyperlink" Target="http://www.grupocva.com/detalle_articulo/articulo.php?fProdId=20776" TargetMode="External"/><Relationship Id="rId3952" Type="http://schemas.openxmlformats.org/officeDocument/2006/relationships/hyperlink" Target="http://www.grupocva.com/detalle_articulo/articulo.php?fProdId=9586189" TargetMode="External"/><Relationship Id="rId319" Type="http://schemas.openxmlformats.org/officeDocument/2006/relationships/hyperlink" Target="http://www.grupocva.com/detalle_articulo/articulo.php?fProdId=9507087" TargetMode="External"/><Relationship Id="rId526" Type="http://schemas.openxmlformats.org/officeDocument/2006/relationships/hyperlink" Target="http://www.grupocva.com/detalle_articulo/articulo.php?fProdId=1839687" TargetMode="External"/><Relationship Id="rId1156" Type="http://schemas.openxmlformats.org/officeDocument/2006/relationships/hyperlink" Target="http://www.grupocva.com/detalle_articulo/articulo.php?fProdId=9508789" TargetMode="External"/><Relationship Id="rId1363" Type="http://schemas.openxmlformats.org/officeDocument/2006/relationships/hyperlink" Target="http://www.grupocva.com/detalle_articulo/articulo.php?fProdId=1479688" TargetMode="External"/><Relationship Id="rId2207" Type="http://schemas.openxmlformats.org/officeDocument/2006/relationships/hyperlink" Target="http://www.grupocva.com/detalle_articulo/articulo.php?fProdId=554685" TargetMode="External"/><Relationship Id="rId2761" Type="http://schemas.openxmlformats.org/officeDocument/2006/relationships/hyperlink" Target="http://www.grupocva.com/detalle_articulo/articulo.php?fProdId=9577788" TargetMode="External"/><Relationship Id="rId3605" Type="http://schemas.openxmlformats.org/officeDocument/2006/relationships/hyperlink" Target="http://www.grupocva.com/detalle_articulo/articulo.php?fProdId=5870690" TargetMode="External"/><Relationship Id="rId3812" Type="http://schemas.openxmlformats.org/officeDocument/2006/relationships/hyperlink" Target="http://www.grupocva.com/detalle_articulo/articulo.php?fProdId=9590390" TargetMode="External"/><Relationship Id="rId733" Type="http://schemas.openxmlformats.org/officeDocument/2006/relationships/hyperlink" Target="http://www.grupocva.com/detalle_articulo/articulo.php?fProdId=9533539" TargetMode="External"/><Relationship Id="rId940" Type="http://schemas.openxmlformats.org/officeDocument/2006/relationships/hyperlink" Target="http://www.grupocva.com/detalle_articulo/articulo.php?fProdId=3969687" TargetMode="External"/><Relationship Id="rId1016" Type="http://schemas.openxmlformats.org/officeDocument/2006/relationships/hyperlink" Target="http://www.grupocva.com/detalle_articulo/articulo.php?fProdId=1804687" TargetMode="External"/><Relationship Id="rId1570" Type="http://schemas.openxmlformats.org/officeDocument/2006/relationships/hyperlink" Target="http://www.grupocva.com/detalle_articulo/articulo.php?fProdId=5012685" TargetMode="External"/><Relationship Id="rId2414" Type="http://schemas.openxmlformats.org/officeDocument/2006/relationships/hyperlink" Target="http://www.grupocva.com/detalle_articulo/articulo.php?fProdId=9556187" TargetMode="External"/><Relationship Id="rId2621" Type="http://schemas.openxmlformats.org/officeDocument/2006/relationships/hyperlink" Target="http://www.grupocva.com/detalle_articulo/articulo.php?fProdId=3685685" TargetMode="External"/><Relationship Id="rId800" Type="http://schemas.openxmlformats.org/officeDocument/2006/relationships/hyperlink" Target="http://www.grupocva.com/detalle_articulo/articulo.php?fProdId=3900698" TargetMode="External"/><Relationship Id="rId1223" Type="http://schemas.openxmlformats.org/officeDocument/2006/relationships/hyperlink" Target="http://www.grupocva.com/detalle_articulo/articulo.php?fProdId=9477725" TargetMode="External"/><Relationship Id="rId1430" Type="http://schemas.openxmlformats.org/officeDocument/2006/relationships/hyperlink" Target="http://www.grupocva.com/detalle_articulo/articulo.php?fProdId=2784685" TargetMode="External"/><Relationship Id="rId4379" Type="http://schemas.openxmlformats.org/officeDocument/2006/relationships/hyperlink" Target="http://www.grupocva.com/detalle_articulo/articulo.php?fProdId=9516289" TargetMode="External"/><Relationship Id="rId4586" Type="http://schemas.openxmlformats.org/officeDocument/2006/relationships/hyperlink" Target="http://www.grupocva.com/detalle_articulo/articulo.php?fProdId=3344691" TargetMode="External"/><Relationship Id="rId4793" Type="http://schemas.openxmlformats.org/officeDocument/2006/relationships/hyperlink" Target="http://www.grupocva.com/detalle_articulo/articulo.php?fProdId=9589491" TargetMode="External"/><Relationship Id="rId5637" Type="http://schemas.openxmlformats.org/officeDocument/2006/relationships/hyperlink" Target="http://www.grupocva.com/detalle_articulo/articulo.php?fProdId=9477577" TargetMode="External"/><Relationship Id="rId3188" Type="http://schemas.openxmlformats.org/officeDocument/2006/relationships/hyperlink" Target="http://www.grupocva.com/detalle_articulo/articulo.php?fProdId=9430568" TargetMode="External"/><Relationship Id="rId3395" Type="http://schemas.openxmlformats.org/officeDocument/2006/relationships/hyperlink" Target="http://www.grupocva.com/detalle_articulo/articulo.php?fProdId=9593738" TargetMode="External"/><Relationship Id="rId4239" Type="http://schemas.openxmlformats.org/officeDocument/2006/relationships/hyperlink" Target="http://www.grupocva.com/detalle_articulo/articulo.php?fProdId=5245686" TargetMode="External"/><Relationship Id="rId4446" Type="http://schemas.openxmlformats.org/officeDocument/2006/relationships/hyperlink" Target="http://www.grupocva.com/detalle_articulo/articulo.php?fProdId=9573640" TargetMode="External"/><Relationship Id="rId4653" Type="http://schemas.openxmlformats.org/officeDocument/2006/relationships/hyperlink" Target="http://www.grupocva.com/detalle_articulo/articulo.php?fProdId=9584789" TargetMode="External"/><Relationship Id="rId4860" Type="http://schemas.openxmlformats.org/officeDocument/2006/relationships/hyperlink" Target="http://www.grupocva.com/detalle_articulo/articulo.php?fProdId=6116686" TargetMode="External"/><Relationship Id="rId5704" Type="http://schemas.openxmlformats.org/officeDocument/2006/relationships/hyperlink" Target="http://www.grupocva.com/detalle_articulo/articulo.php?fProdId=9577290" TargetMode="External"/><Relationship Id="rId3048" Type="http://schemas.openxmlformats.org/officeDocument/2006/relationships/hyperlink" Target="http://www.grupocva.com/detalle_articulo/articulo.php?fProdId=496689" TargetMode="External"/><Relationship Id="rId3255" Type="http://schemas.openxmlformats.org/officeDocument/2006/relationships/hyperlink" Target="http://www.grupocva.com/detalle_articulo/articulo.php?fProdId=9513337" TargetMode="External"/><Relationship Id="rId3462" Type="http://schemas.openxmlformats.org/officeDocument/2006/relationships/hyperlink" Target="http://www.grupocva.com/detalle_articulo/articulo.php?fProdId=9490784" TargetMode="External"/><Relationship Id="rId4306" Type="http://schemas.openxmlformats.org/officeDocument/2006/relationships/hyperlink" Target="http://www.grupocva.com/detalle_articulo/articulo.php?fProdId=9431482" TargetMode="External"/><Relationship Id="rId4513" Type="http://schemas.openxmlformats.org/officeDocument/2006/relationships/hyperlink" Target="http://www.grupocva.com/detalle_articulo/articulo.php?fProdId=2631" TargetMode="External"/><Relationship Id="rId4720" Type="http://schemas.openxmlformats.org/officeDocument/2006/relationships/hyperlink" Target="http://www.grupocva.com/detalle_articulo/articulo.php?fProdId=4920686" TargetMode="External"/><Relationship Id="rId176" Type="http://schemas.openxmlformats.org/officeDocument/2006/relationships/hyperlink" Target="http://www.grupocva.com/detalle_articulo/articulo.php?fProdId=5949692" TargetMode="External"/><Relationship Id="rId383" Type="http://schemas.openxmlformats.org/officeDocument/2006/relationships/hyperlink" Target="http://www.grupocva.com/detalle_articulo/articulo.php?fProdId=9543193" TargetMode="External"/><Relationship Id="rId590" Type="http://schemas.openxmlformats.org/officeDocument/2006/relationships/hyperlink" Target="http://www.grupocva.com/detalle_articulo/articulo.php?fProdId=9537436" TargetMode="External"/><Relationship Id="rId2064" Type="http://schemas.openxmlformats.org/officeDocument/2006/relationships/hyperlink" Target="http://www.grupocva.com/detalle_articulo/articulo.php?fProdId=1538" TargetMode="External"/><Relationship Id="rId2271" Type="http://schemas.openxmlformats.org/officeDocument/2006/relationships/hyperlink" Target="http://www.grupocva.com/detalle_articulo/articulo.php?fProdId=5908694" TargetMode="External"/><Relationship Id="rId3115" Type="http://schemas.openxmlformats.org/officeDocument/2006/relationships/hyperlink" Target="http://www.grupocva.com/detalle_articulo/articulo.php?fProdId=3285692" TargetMode="External"/><Relationship Id="rId3322" Type="http://schemas.openxmlformats.org/officeDocument/2006/relationships/hyperlink" Target="http://www.grupocva.com/detalle_articulo/articulo.php?fProdId=9484581" TargetMode="External"/><Relationship Id="rId243" Type="http://schemas.openxmlformats.org/officeDocument/2006/relationships/hyperlink" Target="http://www.grupocva.com/detalle_articulo/articulo.php?fProdId=9447120" TargetMode="External"/><Relationship Id="rId450" Type="http://schemas.openxmlformats.org/officeDocument/2006/relationships/hyperlink" Target="http://www.grupocva.com/detalle_articulo/articulo.php?fProdId=9577238" TargetMode="External"/><Relationship Id="rId1080" Type="http://schemas.openxmlformats.org/officeDocument/2006/relationships/hyperlink" Target="http://www.grupocva.com/detalle_articulo/articulo.php?fProdId=4537687" TargetMode="External"/><Relationship Id="rId2131" Type="http://schemas.openxmlformats.org/officeDocument/2006/relationships/hyperlink" Target="http://www.grupocva.com/detalle_articulo/articulo.php?fProdId=21852" TargetMode="External"/><Relationship Id="rId5287" Type="http://schemas.openxmlformats.org/officeDocument/2006/relationships/hyperlink" Target="http://www.grupocva.com/detalle_articulo/articulo.php?fProdId=9481817" TargetMode="External"/><Relationship Id="rId5494" Type="http://schemas.openxmlformats.org/officeDocument/2006/relationships/hyperlink" Target="http://www.grupocva.com/detalle_articulo/articulo.php?fProdId=9596588" TargetMode="External"/><Relationship Id="rId103" Type="http://schemas.openxmlformats.org/officeDocument/2006/relationships/hyperlink" Target="http://www.grupocva.com/detalle_articulo/articulo.php?fProdId=3374685" TargetMode="External"/><Relationship Id="rId310" Type="http://schemas.openxmlformats.org/officeDocument/2006/relationships/hyperlink" Target="http://www.grupocva.com/detalle_articulo/articulo.php?fProdId=9494386" TargetMode="External"/><Relationship Id="rId4096" Type="http://schemas.openxmlformats.org/officeDocument/2006/relationships/hyperlink" Target="http://www.grupocva.com/detalle_articulo/articulo.php?fProdId=1939686" TargetMode="External"/><Relationship Id="rId5147" Type="http://schemas.openxmlformats.org/officeDocument/2006/relationships/hyperlink" Target="http://www.grupocva.com/detalle_articulo/articulo.php?fProdId=9576940" TargetMode="External"/><Relationship Id="rId1897" Type="http://schemas.openxmlformats.org/officeDocument/2006/relationships/hyperlink" Target="http://www.grupocva.com/detalle_articulo/articulo.php?fProdId=9559686" TargetMode="External"/><Relationship Id="rId2948" Type="http://schemas.openxmlformats.org/officeDocument/2006/relationships/hyperlink" Target="http://www.grupocva.com/detalle_articulo/articulo.php?fProdId=6079685" TargetMode="External"/><Relationship Id="rId5354" Type="http://schemas.openxmlformats.org/officeDocument/2006/relationships/hyperlink" Target="http://www.grupocva.com/detalle_articulo/articulo.php?fProdId=588688" TargetMode="External"/><Relationship Id="rId5561" Type="http://schemas.openxmlformats.org/officeDocument/2006/relationships/hyperlink" Target="http://www.grupocva.com/detalle_articulo/articulo.php?fProdId=9558886" TargetMode="External"/><Relationship Id="rId1757" Type="http://schemas.openxmlformats.org/officeDocument/2006/relationships/hyperlink" Target="http://www.grupocva.com/detalle_articulo/articulo.php?fProdId=9477819" TargetMode="External"/><Relationship Id="rId1964" Type="http://schemas.openxmlformats.org/officeDocument/2006/relationships/hyperlink" Target="http://www.grupocva.com/detalle_articulo/articulo.php?fProdId=9595240" TargetMode="External"/><Relationship Id="rId2808" Type="http://schemas.openxmlformats.org/officeDocument/2006/relationships/hyperlink" Target="http://www.grupocva.com/detalle_articulo/articulo.php?fProdId=4517685" TargetMode="External"/><Relationship Id="rId4163" Type="http://schemas.openxmlformats.org/officeDocument/2006/relationships/hyperlink" Target="http://www.grupocva.com/detalle_articulo/articulo.php?fProdId=9477218" TargetMode="External"/><Relationship Id="rId4370" Type="http://schemas.openxmlformats.org/officeDocument/2006/relationships/hyperlink" Target="http://www.grupocva.com/detalle_articulo/articulo.php?fProdId=9506689" TargetMode="External"/><Relationship Id="rId5007" Type="http://schemas.openxmlformats.org/officeDocument/2006/relationships/hyperlink" Target="http://www.grupocva.com/detalle_articulo/articulo.php?fProdId=9486336" TargetMode="External"/><Relationship Id="rId5214" Type="http://schemas.openxmlformats.org/officeDocument/2006/relationships/hyperlink" Target="http://www.grupocva.com/detalle_articulo/articulo.php?fProdId=9603639" TargetMode="External"/><Relationship Id="rId5421" Type="http://schemas.openxmlformats.org/officeDocument/2006/relationships/hyperlink" Target="http://www.grupocva.com/detalle_articulo/articulo.php?fProdId=4828694" TargetMode="External"/><Relationship Id="rId49" Type="http://schemas.openxmlformats.org/officeDocument/2006/relationships/hyperlink" Target="http://www.grupocva.com/detalle_articulo/articulo.php?fProdId=2020689" TargetMode="External"/><Relationship Id="rId1617" Type="http://schemas.openxmlformats.org/officeDocument/2006/relationships/hyperlink" Target="http://www.grupocva.com/detalle_articulo/articulo.php?fProdId=5710686" TargetMode="External"/><Relationship Id="rId1824" Type="http://schemas.openxmlformats.org/officeDocument/2006/relationships/hyperlink" Target="http://www.grupocva.com/detalle_articulo/articulo.php?fProdId=9517038" TargetMode="External"/><Relationship Id="rId4023" Type="http://schemas.openxmlformats.org/officeDocument/2006/relationships/hyperlink" Target="http://www.grupocva.com/detalle_articulo/articulo.php?fProdId=9559486" TargetMode="External"/><Relationship Id="rId4230" Type="http://schemas.openxmlformats.org/officeDocument/2006/relationships/hyperlink" Target="http://www.grupocva.com/detalle_articulo/articulo.php?fProdId=5142687" TargetMode="External"/><Relationship Id="rId3789" Type="http://schemas.openxmlformats.org/officeDocument/2006/relationships/hyperlink" Target="http://www.grupocva.com/detalle_articulo/articulo.php?fProdId=9530697" TargetMode="External"/><Relationship Id="rId2598" Type="http://schemas.openxmlformats.org/officeDocument/2006/relationships/hyperlink" Target="http://www.grupocva.com/detalle_articulo/articulo.php?fProdId=1996685" TargetMode="External"/><Relationship Id="rId3996" Type="http://schemas.openxmlformats.org/officeDocument/2006/relationships/hyperlink" Target="http://www.grupocva.com/detalle_articulo/articulo.php?fProdId=9516286" TargetMode="External"/><Relationship Id="rId3649" Type="http://schemas.openxmlformats.org/officeDocument/2006/relationships/hyperlink" Target="http://www.grupocva.com/detalle_articulo/articulo.php?fProdId=9541088" TargetMode="External"/><Relationship Id="rId3856" Type="http://schemas.openxmlformats.org/officeDocument/2006/relationships/hyperlink" Target="http://www.grupocva.com/detalle_articulo/articulo.php?fProdId=9591638" TargetMode="External"/><Relationship Id="rId4907" Type="http://schemas.openxmlformats.org/officeDocument/2006/relationships/hyperlink" Target="http://www.grupocva.com/detalle_articulo/articulo.php?fProdId=9428267" TargetMode="External"/><Relationship Id="rId5071" Type="http://schemas.openxmlformats.org/officeDocument/2006/relationships/hyperlink" Target="http://www.grupocva.com/detalle_articulo/articulo.php?fProdId=9547143" TargetMode="External"/><Relationship Id="rId777" Type="http://schemas.openxmlformats.org/officeDocument/2006/relationships/hyperlink" Target="http://www.grupocva.com/detalle_articulo/articulo.php?fProdId=9589840" TargetMode="External"/><Relationship Id="rId984" Type="http://schemas.openxmlformats.org/officeDocument/2006/relationships/hyperlink" Target="http://www.grupocva.com/detalle_articulo/articulo.php?fProdId=1116694" TargetMode="External"/><Relationship Id="rId2458" Type="http://schemas.openxmlformats.org/officeDocument/2006/relationships/hyperlink" Target="http://www.grupocva.com/detalle_articulo/articulo.php?fProdId=9609888" TargetMode="External"/><Relationship Id="rId2665" Type="http://schemas.openxmlformats.org/officeDocument/2006/relationships/hyperlink" Target="http://www.grupocva.com/detalle_articulo/articulo.php?fProdId=5440685" TargetMode="External"/><Relationship Id="rId2872" Type="http://schemas.openxmlformats.org/officeDocument/2006/relationships/hyperlink" Target="http://www.grupocva.com/detalle_articulo/articulo.php?fProdId=9500986" TargetMode="External"/><Relationship Id="rId3509" Type="http://schemas.openxmlformats.org/officeDocument/2006/relationships/hyperlink" Target="http://www.grupocva.com/detalle_articulo/articulo.php?fProdId=5972693" TargetMode="External"/><Relationship Id="rId3716" Type="http://schemas.openxmlformats.org/officeDocument/2006/relationships/hyperlink" Target="http://www.grupocva.com/detalle_articulo/articulo.php?fProdId=9593138" TargetMode="External"/><Relationship Id="rId3923" Type="http://schemas.openxmlformats.org/officeDocument/2006/relationships/hyperlink" Target="http://www.grupocva.com/detalle_articulo/articulo.php?fProdId=427693" TargetMode="External"/><Relationship Id="rId637" Type="http://schemas.openxmlformats.org/officeDocument/2006/relationships/hyperlink" Target="http://www.grupocva.com/detalle_articulo/articulo.php?fProdId=9565138" TargetMode="External"/><Relationship Id="rId844" Type="http://schemas.openxmlformats.org/officeDocument/2006/relationships/hyperlink" Target="http://www.grupocva.com/detalle_articulo/articulo.php?fProdId=9472772" TargetMode="External"/><Relationship Id="rId1267" Type="http://schemas.openxmlformats.org/officeDocument/2006/relationships/hyperlink" Target="http://www.grupocva.com/detalle_articulo/articulo.php?fProdId=9436770" TargetMode="External"/><Relationship Id="rId1474" Type="http://schemas.openxmlformats.org/officeDocument/2006/relationships/hyperlink" Target="http://www.grupocva.com/detalle_articulo/articulo.php?fProdId=3732686" TargetMode="External"/><Relationship Id="rId1681" Type="http://schemas.openxmlformats.org/officeDocument/2006/relationships/hyperlink" Target="http://www.grupocva.com/detalle_articulo/articulo.php?fProdId=9435770" TargetMode="External"/><Relationship Id="rId2318" Type="http://schemas.openxmlformats.org/officeDocument/2006/relationships/hyperlink" Target="http://www.grupocva.com/detalle_articulo/articulo.php?fProdId=9477675" TargetMode="External"/><Relationship Id="rId2525" Type="http://schemas.openxmlformats.org/officeDocument/2006/relationships/hyperlink" Target="http://www.grupocva.com/detalle_articulo/articulo.php?fProdId=3701" TargetMode="External"/><Relationship Id="rId2732" Type="http://schemas.openxmlformats.org/officeDocument/2006/relationships/hyperlink" Target="http://www.grupocva.com/detalle_articulo/articulo.php?fProdId=9496836" TargetMode="External"/><Relationship Id="rId704" Type="http://schemas.openxmlformats.org/officeDocument/2006/relationships/hyperlink" Target="http://www.grupocva.com/detalle_articulo/articulo.php?fProdId=9591089" TargetMode="External"/><Relationship Id="rId911" Type="http://schemas.openxmlformats.org/officeDocument/2006/relationships/hyperlink" Target="http://www.grupocva.com/detalle_articulo/articulo.php?fProdId=9560487" TargetMode="External"/><Relationship Id="rId1127" Type="http://schemas.openxmlformats.org/officeDocument/2006/relationships/hyperlink" Target="http://www.grupocva.com/detalle_articulo/articulo.php?fProdId=9433627" TargetMode="External"/><Relationship Id="rId1334" Type="http://schemas.openxmlformats.org/officeDocument/2006/relationships/hyperlink" Target="http://www.grupocva.com/detalle_articulo/articulo.php?fProdId=945687" TargetMode="External"/><Relationship Id="rId1541" Type="http://schemas.openxmlformats.org/officeDocument/2006/relationships/hyperlink" Target="http://www.grupocva.com/detalle_articulo/articulo.php?fProdId=4736687" TargetMode="External"/><Relationship Id="rId4697" Type="http://schemas.openxmlformats.org/officeDocument/2006/relationships/hyperlink" Target="http://www.grupocva.com/detalle_articulo/articulo.php?fProdId=2462" TargetMode="External"/><Relationship Id="rId40" Type="http://schemas.openxmlformats.org/officeDocument/2006/relationships/hyperlink" Target="http://www.grupocva.com/detalle_articulo/articulo.php?fProdId=1895685" TargetMode="External"/><Relationship Id="rId1401" Type="http://schemas.openxmlformats.org/officeDocument/2006/relationships/hyperlink" Target="http://www.grupocva.com/detalle_articulo/articulo.php?fProdId=2174685" TargetMode="External"/><Relationship Id="rId3299" Type="http://schemas.openxmlformats.org/officeDocument/2006/relationships/hyperlink" Target="http://www.grupocva.com/detalle_articulo/articulo.php?fProdId=4475687" TargetMode="External"/><Relationship Id="rId4557" Type="http://schemas.openxmlformats.org/officeDocument/2006/relationships/hyperlink" Target="http://www.grupocva.com/detalle_articulo/articulo.php?fProdId=2366685" TargetMode="External"/><Relationship Id="rId4764" Type="http://schemas.openxmlformats.org/officeDocument/2006/relationships/hyperlink" Target="http://www.grupocva.com/detalle_articulo/articulo.php?fProdId=9540236" TargetMode="External"/><Relationship Id="rId5608" Type="http://schemas.openxmlformats.org/officeDocument/2006/relationships/hyperlink" Target="http://www.grupocva.com/detalle_articulo/articulo.php?fProdId=9509989" TargetMode="External"/><Relationship Id="rId3159" Type="http://schemas.openxmlformats.org/officeDocument/2006/relationships/hyperlink" Target="http://www.grupocva.com/detalle_articulo/articulo.php?fProdId=5671694" TargetMode="External"/><Relationship Id="rId3366" Type="http://schemas.openxmlformats.org/officeDocument/2006/relationships/hyperlink" Target="http://www.grupocva.com/detalle_articulo/articulo.php?fProdId=9569388" TargetMode="External"/><Relationship Id="rId3573" Type="http://schemas.openxmlformats.org/officeDocument/2006/relationships/hyperlink" Target="http://www.grupocva.com/detalle_articulo/articulo.php?fProdId=9533686" TargetMode="External"/><Relationship Id="rId4417" Type="http://schemas.openxmlformats.org/officeDocument/2006/relationships/hyperlink" Target="http://www.grupocva.com/detalle_articulo/articulo.php?fProdId=9559987" TargetMode="External"/><Relationship Id="rId4971" Type="http://schemas.openxmlformats.org/officeDocument/2006/relationships/hyperlink" Target="http://www.grupocva.com/detalle_articulo/articulo.php?fProdId=9477835" TargetMode="External"/><Relationship Id="rId287" Type="http://schemas.openxmlformats.org/officeDocument/2006/relationships/hyperlink" Target="http://www.grupocva.com/detalle_articulo/articulo.php?fProdId=9477567" TargetMode="External"/><Relationship Id="rId494" Type="http://schemas.openxmlformats.org/officeDocument/2006/relationships/hyperlink" Target="http://www.grupocva.com/detalle_articulo/articulo.php?fProdId=9599489" TargetMode="External"/><Relationship Id="rId2175" Type="http://schemas.openxmlformats.org/officeDocument/2006/relationships/hyperlink" Target="http://www.grupocva.com/detalle_articulo/articulo.php?fProdId=102685" TargetMode="External"/><Relationship Id="rId2382" Type="http://schemas.openxmlformats.org/officeDocument/2006/relationships/hyperlink" Target="http://www.grupocva.com/detalle_articulo/articulo.php?fProdId=9523688" TargetMode="External"/><Relationship Id="rId3019" Type="http://schemas.openxmlformats.org/officeDocument/2006/relationships/hyperlink" Target="http://www.grupocva.com/detalle_articulo/articulo.php?fProdId=9567488" TargetMode="External"/><Relationship Id="rId3226" Type="http://schemas.openxmlformats.org/officeDocument/2006/relationships/hyperlink" Target="http://www.grupocva.com/detalle_articulo/articulo.php?fProdId=9484731" TargetMode="External"/><Relationship Id="rId3780" Type="http://schemas.openxmlformats.org/officeDocument/2006/relationships/hyperlink" Target="http://www.grupocva.com/detalle_articulo/articulo.php?fProdId=9605540" TargetMode="External"/><Relationship Id="rId4624" Type="http://schemas.openxmlformats.org/officeDocument/2006/relationships/hyperlink" Target="http://www.grupocva.com/detalle_articulo/articulo.php?fProdId=9503941" TargetMode="External"/><Relationship Id="rId4831" Type="http://schemas.openxmlformats.org/officeDocument/2006/relationships/hyperlink" Target="http://www.grupocva.com/detalle_articulo/articulo.php?fProdId=5788697" TargetMode="External"/><Relationship Id="rId147" Type="http://schemas.openxmlformats.org/officeDocument/2006/relationships/hyperlink" Target="http://www.grupocva.com/detalle_articulo/articulo.php?fProdId=5326685" TargetMode="External"/><Relationship Id="rId354" Type="http://schemas.openxmlformats.org/officeDocument/2006/relationships/hyperlink" Target="http://www.grupocva.com/detalle_articulo/articulo.php?fProdId=9531736" TargetMode="External"/><Relationship Id="rId1191" Type="http://schemas.openxmlformats.org/officeDocument/2006/relationships/hyperlink" Target="http://www.grupocva.com/detalle_articulo/articulo.php?fProdId=9511799" TargetMode="External"/><Relationship Id="rId2035" Type="http://schemas.openxmlformats.org/officeDocument/2006/relationships/hyperlink" Target="http://www.grupocva.com/detalle_articulo/articulo.php?fProdId=1449" TargetMode="External"/><Relationship Id="rId3433" Type="http://schemas.openxmlformats.org/officeDocument/2006/relationships/hyperlink" Target="http://www.grupocva.com/detalle_articulo/articulo.php?fProdId=5921685" TargetMode="External"/><Relationship Id="rId3640" Type="http://schemas.openxmlformats.org/officeDocument/2006/relationships/hyperlink" Target="http://www.grupocva.com/detalle_articulo/articulo.php?fProdId=9517836" TargetMode="External"/><Relationship Id="rId561" Type="http://schemas.openxmlformats.org/officeDocument/2006/relationships/hyperlink" Target="http://www.grupocva.com/detalle_articulo/articulo.php?fProdId=9472517" TargetMode="External"/><Relationship Id="rId2242" Type="http://schemas.openxmlformats.org/officeDocument/2006/relationships/hyperlink" Target="http://www.grupocva.com/detalle_articulo/articulo.php?fProdId=5073690" TargetMode="External"/><Relationship Id="rId3500" Type="http://schemas.openxmlformats.org/officeDocument/2006/relationships/hyperlink" Target="http://www.grupocva.com/detalle_articulo/articulo.php?fProdId=5093693" TargetMode="External"/><Relationship Id="rId5398" Type="http://schemas.openxmlformats.org/officeDocument/2006/relationships/hyperlink" Target="http://www.grupocva.com/detalle_articulo/articulo.php?fProdId=9553238" TargetMode="External"/><Relationship Id="rId214" Type="http://schemas.openxmlformats.org/officeDocument/2006/relationships/hyperlink" Target="http://www.grupocva.com/detalle_articulo/articulo.php?fProdId=9435321" TargetMode="External"/><Relationship Id="rId421" Type="http://schemas.openxmlformats.org/officeDocument/2006/relationships/hyperlink" Target="http://www.grupocva.com/detalle_articulo/articulo.php?fProdId=9565388" TargetMode="External"/><Relationship Id="rId1051" Type="http://schemas.openxmlformats.org/officeDocument/2006/relationships/hyperlink" Target="http://www.grupocva.com/detalle_articulo/articulo.php?fProdId=2282692" TargetMode="External"/><Relationship Id="rId2102" Type="http://schemas.openxmlformats.org/officeDocument/2006/relationships/hyperlink" Target="http://www.grupocva.com/detalle_articulo/articulo.php?fProdId=15684" TargetMode="External"/><Relationship Id="rId5258" Type="http://schemas.openxmlformats.org/officeDocument/2006/relationships/hyperlink" Target="http://www.grupocva.com/detalle_articulo/articulo.php?fProdId=9601441" TargetMode="External"/><Relationship Id="rId5465" Type="http://schemas.openxmlformats.org/officeDocument/2006/relationships/hyperlink" Target="http://www.grupocva.com/detalle_articulo/articulo.php?fProdId=5710690" TargetMode="External"/><Relationship Id="rId5672" Type="http://schemas.openxmlformats.org/officeDocument/2006/relationships/hyperlink" Target="http://www.grupocva.com/detalle_articulo/articulo.php?fProdId=9541036" TargetMode="External"/><Relationship Id="rId1868" Type="http://schemas.openxmlformats.org/officeDocument/2006/relationships/hyperlink" Target="http://www.grupocva.com/detalle_articulo/articulo.php?fProdId=9538188" TargetMode="External"/><Relationship Id="rId4067" Type="http://schemas.openxmlformats.org/officeDocument/2006/relationships/hyperlink" Target="http://www.grupocva.com/detalle_articulo/articulo.php?fProdId=9595491" TargetMode="External"/><Relationship Id="rId4274" Type="http://schemas.openxmlformats.org/officeDocument/2006/relationships/hyperlink" Target="http://www.grupocva.com/detalle_articulo/articulo.php?fProdId=5837687" TargetMode="External"/><Relationship Id="rId4481" Type="http://schemas.openxmlformats.org/officeDocument/2006/relationships/hyperlink" Target="http://www.grupocva.com/detalle_articulo/articulo.php?fProdId=9589538" TargetMode="External"/><Relationship Id="rId5118" Type="http://schemas.openxmlformats.org/officeDocument/2006/relationships/hyperlink" Target="http://www.grupocva.com/detalle_articulo/articulo.php?fProdId=9562888" TargetMode="External"/><Relationship Id="rId5325" Type="http://schemas.openxmlformats.org/officeDocument/2006/relationships/hyperlink" Target="http://www.grupocva.com/detalle_articulo/articulo.php?fProdId=9589138" TargetMode="External"/><Relationship Id="rId5532" Type="http://schemas.openxmlformats.org/officeDocument/2006/relationships/hyperlink" Target="http://www.grupocva.com/detalle_articulo/articulo.php?fProdId=9484372" TargetMode="External"/><Relationship Id="rId2919" Type="http://schemas.openxmlformats.org/officeDocument/2006/relationships/hyperlink" Target="http://www.grupocva.com/detalle_articulo/articulo.php?fProdId=4321686" TargetMode="External"/><Relationship Id="rId3083" Type="http://schemas.openxmlformats.org/officeDocument/2006/relationships/hyperlink" Target="http://www.grupocva.com/detalle_articulo/articulo.php?fProdId=9488635" TargetMode="External"/><Relationship Id="rId3290" Type="http://schemas.openxmlformats.org/officeDocument/2006/relationships/hyperlink" Target="http://www.grupocva.com/detalle_articulo/articulo.php?fProdId=9596488" TargetMode="External"/><Relationship Id="rId4134" Type="http://schemas.openxmlformats.org/officeDocument/2006/relationships/hyperlink" Target="http://www.grupocva.com/detalle_articulo/articulo.php?fProdId=9575889" TargetMode="External"/><Relationship Id="rId4341" Type="http://schemas.openxmlformats.org/officeDocument/2006/relationships/hyperlink" Target="http://www.grupocva.com/detalle_articulo/articulo.php?fProdId=9476518" TargetMode="External"/><Relationship Id="rId1728" Type="http://schemas.openxmlformats.org/officeDocument/2006/relationships/hyperlink" Target="http://www.grupocva.com/detalle_articulo/articulo.php?fProdId=9456169" TargetMode="External"/><Relationship Id="rId1935" Type="http://schemas.openxmlformats.org/officeDocument/2006/relationships/hyperlink" Target="http://www.grupocva.com/detalle_articulo/articulo.php?fProdId=9583038" TargetMode="External"/><Relationship Id="rId3150" Type="http://schemas.openxmlformats.org/officeDocument/2006/relationships/hyperlink" Target="http://www.grupocva.com/detalle_articulo/articulo.php?fProdId=5533687" TargetMode="External"/><Relationship Id="rId4201" Type="http://schemas.openxmlformats.org/officeDocument/2006/relationships/hyperlink" Target="http://www.grupocva.com/detalle_articulo/articulo.php?fProdId=4369686" TargetMode="External"/><Relationship Id="rId3010" Type="http://schemas.openxmlformats.org/officeDocument/2006/relationships/hyperlink" Target="http://www.grupocva.com/detalle_articulo/articulo.php?fProdId=9544187" TargetMode="External"/><Relationship Id="rId3967" Type="http://schemas.openxmlformats.org/officeDocument/2006/relationships/hyperlink" Target="http://www.grupocva.com/detalle_articulo/articulo.php?fProdId=2081686" TargetMode="External"/><Relationship Id="rId4" Type="http://schemas.openxmlformats.org/officeDocument/2006/relationships/hyperlink" Target="http://www.grupocva.com/detalle_articulo/articulo.php?fProdId=77690" TargetMode="External"/><Relationship Id="rId888" Type="http://schemas.openxmlformats.org/officeDocument/2006/relationships/hyperlink" Target="http://www.grupocva.com/detalle_articulo/articulo.php?fProdId=9588589" TargetMode="External"/><Relationship Id="rId2569" Type="http://schemas.openxmlformats.org/officeDocument/2006/relationships/hyperlink" Target="http://www.grupocva.com/detalle_articulo/articulo.php?fProdId=274685" TargetMode="External"/><Relationship Id="rId2776" Type="http://schemas.openxmlformats.org/officeDocument/2006/relationships/hyperlink" Target="http://www.grupocva.com/detalle_articulo/articulo.php?fProdId=9472023" TargetMode="External"/><Relationship Id="rId2983" Type="http://schemas.openxmlformats.org/officeDocument/2006/relationships/hyperlink" Target="http://www.grupocva.com/detalle_articulo/articulo.php?fProdId=9492486" TargetMode="External"/><Relationship Id="rId3827" Type="http://schemas.openxmlformats.org/officeDocument/2006/relationships/hyperlink" Target="http://www.grupocva.com/detalle_articulo/articulo.php?fProdId=9525487" TargetMode="External"/><Relationship Id="rId5182" Type="http://schemas.openxmlformats.org/officeDocument/2006/relationships/hyperlink" Target="http://www.grupocva.com/detalle_articulo/articulo.php?fProdId=9591044" TargetMode="External"/><Relationship Id="rId748" Type="http://schemas.openxmlformats.org/officeDocument/2006/relationships/hyperlink" Target="http://www.grupocva.com/detalle_articulo/articulo.php?fProdId=9547339" TargetMode="External"/><Relationship Id="rId955" Type="http://schemas.openxmlformats.org/officeDocument/2006/relationships/hyperlink" Target="http://www.grupocva.com/detalle_articulo/articulo.php?fProdId=9422920" TargetMode="External"/><Relationship Id="rId1378" Type="http://schemas.openxmlformats.org/officeDocument/2006/relationships/hyperlink" Target="http://www.grupocva.com/detalle_articulo/articulo.php?fProdId=1916691" TargetMode="External"/><Relationship Id="rId1585" Type="http://schemas.openxmlformats.org/officeDocument/2006/relationships/hyperlink" Target="http://www.grupocva.com/detalle_articulo/articulo.php?fProdId=5322686" TargetMode="External"/><Relationship Id="rId1792" Type="http://schemas.openxmlformats.org/officeDocument/2006/relationships/hyperlink" Target="http://www.grupocva.com/detalle_articulo/articulo.php?fProdId=9490799" TargetMode="External"/><Relationship Id="rId2429" Type="http://schemas.openxmlformats.org/officeDocument/2006/relationships/hyperlink" Target="http://www.grupocva.com/detalle_articulo/articulo.php?fProdId=9578338" TargetMode="External"/><Relationship Id="rId2636" Type="http://schemas.openxmlformats.org/officeDocument/2006/relationships/hyperlink" Target="http://www.grupocva.com/detalle_articulo/articulo.php?fProdId=4653685" TargetMode="External"/><Relationship Id="rId2843" Type="http://schemas.openxmlformats.org/officeDocument/2006/relationships/hyperlink" Target="http://www.grupocva.com/detalle_articulo/articulo.php?fProdId=9499336" TargetMode="External"/><Relationship Id="rId5042" Type="http://schemas.openxmlformats.org/officeDocument/2006/relationships/hyperlink" Target="http://www.grupocva.com/detalle_articulo/articulo.php?fProdId=9505442" TargetMode="External"/><Relationship Id="rId84" Type="http://schemas.openxmlformats.org/officeDocument/2006/relationships/hyperlink" Target="http://www.grupocva.com/detalle_articulo/articulo.php?fProdId=2716685" TargetMode="External"/><Relationship Id="rId608" Type="http://schemas.openxmlformats.org/officeDocument/2006/relationships/hyperlink" Target="http://www.grupocva.com/detalle_articulo/articulo.php?fProdId=1099689" TargetMode="External"/><Relationship Id="rId815" Type="http://schemas.openxmlformats.org/officeDocument/2006/relationships/hyperlink" Target="http://www.grupocva.com/detalle_articulo/articulo.php?fProdId=5646689" TargetMode="External"/><Relationship Id="rId1238" Type="http://schemas.openxmlformats.org/officeDocument/2006/relationships/hyperlink" Target="http://www.grupocva.com/detalle_articulo/articulo.php?fProdId=9556238" TargetMode="External"/><Relationship Id="rId1445" Type="http://schemas.openxmlformats.org/officeDocument/2006/relationships/hyperlink" Target="http://www.grupocva.com/detalle_articulo/articulo.php?fProdId=3079690" TargetMode="External"/><Relationship Id="rId1652" Type="http://schemas.openxmlformats.org/officeDocument/2006/relationships/hyperlink" Target="http://www.grupocva.com/detalle_articulo/articulo.php?fProdId=9423069" TargetMode="External"/><Relationship Id="rId1305" Type="http://schemas.openxmlformats.org/officeDocument/2006/relationships/hyperlink" Target="http://www.grupocva.com/detalle_articulo/articulo.php?fProdId=2801685" TargetMode="External"/><Relationship Id="rId2703" Type="http://schemas.openxmlformats.org/officeDocument/2006/relationships/hyperlink" Target="http://www.grupocva.com/detalle_articulo/articulo.php?fProdId=9471920" TargetMode="External"/><Relationship Id="rId2910" Type="http://schemas.openxmlformats.org/officeDocument/2006/relationships/hyperlink" Target="http://www.grupocva.com/detalle_articulo/articulo.php?fProdId=2685687" TargetMode="External"/><Relationship Id="rId1512" Type="http://schemas.openxmlformats.org/officeDocument/2006/relationships/hyperlink" Target="http://www.grupocva.com/detalle_articulo/articulo.php?fProdId=4254686" TargetMode="External"/><Relationship Id="rId4668" Type="http://schemas.openxmlformats.org/officeDocument/2006/relationships/hyperlink" Target="http://www.grupocva.com/detalle_articulo/articulo.php?fProdId=9546186" TargetMode="External"/><Relationship Id="rId4875" Type="http://schemas.openxmlformats.org/officeDocument/2006/relationships/hyperlink" Target="http://www.grupocva.com/detalle_articulo/articulo.php?fProdId=9423577" TargetMode="External"/><Relationship Id="rId5719" Type="http://schemas.openxmlformats.org/officeDocument/2006/relationships/table" Target="../tables/table1.xml"/><Relationship Id="rId11" Type="http://schemas.openxmlformats.org/officeDocument/2006/relationships/hyperlink" Target="http://www.grupocva.com/detalle_articulo/articulo.php?fProdId=535695" TargetMode="External"/><Relationship Id="rId398" Type="http://schemas.openxmlformats.org/officeDocument/2006/relationships/hyperlink" Target="http://www.grupocva.com/detalle_articulo/articulo.php?fProdId=9548736" TargetMode="External"/><Relationship Id="rId2079" Type="http://schemas.openxmlformats.org/officeDocument/2006/relationships/hyperlink" Target="http://www.grupocva.com/detalle_articulo/articulo.php?fProdId=1973" TargetMode="External"/><Relationship Id="rId3477" Type="http://schemas.openxmlformats.org/officeDocument/2006/relationships/hyperlink" Target="http://www.grupocva.com/detalle_articulo/articulo.php?fProdId=9528689" TargetMode="External"/><Relationship Id="rId3684" Type="http://schemas.openxmlformats.org/officeDocument/2006/relationships/hyperlink" Target="http://www.grupocva.com/detalle_articulo/articulo.php?fProdId=9580190" TargetMode="External"/><Relationship Id="rId3891" Type="http://schemas.openxmlformats.org/officeDocument/2006/relationships/hyperlink" Target="http://www.grupocva.com/detalle_articulo/articulo.php?fProdId=6253689" TargetMode="External"/><Relationship Id="rId4528" Type="http://schemas.openxmlformats.org/officeDocument/2006/relationships/hyperlink" Target="http://www.grupocva.com/detalle_articulo/articulo.php?fProdId=1471688" TargetMode="External"/><Relationship Id="rId4735" Type="http://schemas.openxmlformats.org/officeDocument/2006/relationships/hyperlink" Target="http://www.grupocva.com/detalle_articulo/articulo.php?fProdId=9483069" TargetMode="External"/><Relationship Id="rId4942" Type="http://schemas.openxmlformats.org/officeDocument/2006/relationships/hyperlink" Target="http://www.grupocva.com/detalle_articulo/articulo.php?fProdId=9457967" TargetMode="External"/><Relationship Id="rId2286" Type="http://schemas.openxmlformats.org/officeDocument/2006/relationships/hyperlink" Target="http://www.grupocva.com/detalle_articulo/articulo.php?fProdId=5964689" TargetMode="External"/><Relationship Id="rId2493" Type="http://schemas.openxmlformats.org/officeDocument/2006/relationships/hyperlink" Target="http://www.grupocva.com/detalle_articulo/articulo.php?fProdId=6130688" TargetMode="External"/><Relationship Id="rId3337" Type="http://schemas.openxmlformats.org/officeDocument/2006/relationships/hyperlink" Target="http://www.grupocva.com/detalle_articulo/articulo.php?fProdId=9509437" TargetMode="External"/><Relationship Id="rId3544" Type="http://schemas.openxmlformats.org/officeDocument/2006/relationships/hyperlink" Target="http://www.grupocva.com/detalle_articulo/articulo.php?fProdId=9494038" TargetMode="External"/><Relationship Id="rId3751" Type="http://schemas.openxmlformats.org/officeDocument/2006/relationships/hyperlink" Target="http://www.grupocva.com/detalle_articulo/articulo.php?fProdId=9530386" TargetMode="External"/><Relationship Id="rId4802" Type="http://schemas.openxmlformats.org/officeDocument/2006/relationships/hyperlink" Target="http://www.grupocva.com/detalle_articulo/articulo.php?fProdId=9589891" TargetMode="External"/><Relationship Id="rId258" Type="http://schemas.openxmlformats.org/officeDocument/2006/relationships/hyperlink" Target="http://www.grupocva.com/detalle_articulo/articulo.php?fProdId=9461867" TargetMode="External"/><Relationship Id="rId465" Type="http://schemas.openxmlformats.org/officeDocument/2006/relationships/hyperlink" Target="http://www.grupocva.com/detalle_articulo/articulo.php?fProdId=9582847" TargetMode="External"/><Relationship Id="rId672" Type="http://schemas.openxmlformats.org/officeDocument/2006/relationships/hyperlink" Target="http://www.grupocva.com/detalle_articulo/articulo.php?fProdId=9591238" TargetMode="External"/><Relationship Id="rId1095" Type="http://schemas.openxmlformats.org/officeDocument/2006/relationships/hyperlink" Target="http://www.grupocva.com/detalle_articulo/articulo.php?fProdId=5902688" TargetMode="External"/><Relationship Id="rId2146" Type="http://schemas.openxmlformats.org/officeDocument/2006/relationships/hyperlink" Target="http://www.grupocva.com/detalle_articulo/articulo.php?fProdId=20089" TargetMode="External"/><Relationship Id="rId2353" Type="http://schemas.openxmlformats.org/officeDocument/2006/relationships/hyperlink" Target="http://www.grupocva.com/detalle_articulo/articulo.php?fProdId=9479767" TargetMode="External"/><Relationship Id="rId2560" Type="http://schemas.openxmlformats.org/officeDocument/2006/relationships/hyperlink" Target="http://www.grupocva.com/detalle_articulo/articulo.php?fProdId=273684" TargetMode="External"/><Relationship Id="rId3404" Type="http://schemas.openxmlformats.org/officeDocument/2006/relationships/hyperlink" Target="http://www.grupocva.com/detalle_articulo/articulo.php?fProdId=1370686" TargetMode="External"/><Relationship Id="rId3611" Type="http://schemas.openxmlformats.org/officeDocument/2006/relationships/hyperlink" Target="http://www.grupocva.com/detalle_articulo/articulo.php?fProdId=9570988" TargetMode="External"/><Relationship Id="rId118" Type="http://schemas.openxmlformats.org/officeDocument/2006/relationships/hyperlink" Target="http://www.grupocva.com/detalle_articulo/articulo.php?fProdId=3798687" TargetMode="External"/><Relationship Id="rId325" Type="http://schemas.openxmlformats.org/officeDocument/2006/relationships/hyperlink" Target="http://www.grupocva.com/detalle_articulo/articulo.php?fProdId=9512486" TargetMode="External"/><Relationship Id="rId532" Type="http://schemas.openxmlformats.org/officeDocument/2006/relationships/hyperlink" Target="http://www.grupocva.com/detalle_articulo/articulo.php?fProdId=1920691" TargetMode="External"/><Relationship Id="rId1162" Type="http://schemas.openxmlformats.org/officeDocument/2006/relationships/hyperlink" Target="http://www.grupocva.com/detalle_articulo/articulo.php?fProdId=9508795" TargetMode="External"/><Relationship Id="rId2006" Type="http://schemas.openxmlformats.org/officeDocument/2006/relationships/hyperlink" Target="http://www.grupocva.com/detalle_articulo/articulo.php?fProdId=1798" TargetMode="External"/><Relationship Id="rId2213" Type="http://schemas.openxmlformats.org/officeDocument/2006/relationships/hyperlink" Target="http://www.grupocva.com/detalle_articulo/articulo.php?fProdId=4696686" TargetMode="External"/><Relationship Id="rId2420" Type="http://schemas.openxmlformats.org/officeDocument/2006/relationships/hyperlink" Target="http://www.grupocva.com/detalle_articulo/articulo.php?fProdId=9568088" TargetMode="External"/><Relationship Id="rId5369" Type="http://schemas.openxmlformats.org/officeDocument/2006/relationships/hyperlink" Target="http://www.grupocva.com/detalle_articulo/articulo.php?fProdId=9435468" TargetMode="External"/><Relationship Id="rId5576" Type="http://schemas.openxmlformats.org/officeDocument/2006/relationships/hyperlink" Target="http://www.grupocva.com/detalle_articulo/articulo.php?fProdId=9605291" TargetMode="External"/><Relationship Id="rId1022" Type="http://schemas.openxmlformats.org/officeDocument/2006/relationships/hyperlink" Target="http://www.grupocva.com/detalle_articulo/articulo.php?fProdId=1844685" TargetMode="External"/><Relationship Id="rId4178" Type="http://schemas.openxmlformats.org/officeDocument/2006/relationships/hyperlink" Target="http://www.grupocva.com/detalle_articulo/articulo.php?fProdId=3703686" TargetMode="External"/><Relationship Id="rId4385" Type="http://schemas.openxmlformats.org/officeDocument/2006/relationships/hyperlink" Target="http://www.grupocva.com/detalle_articulo/articulo.php?fProdId=9523289" TargetMode="External"/><Relationship Id="rId4592" Type="http://schemas.openxmlformats.org/officeDocument/2006/relationships/hyperlink" Target="http://www.grupocva.com/detalle_articulo/articulo.php?fProdId=5231685" TargetMode="External"/><Relationship Id="rId5229" Type="http://schemas.openxmlformats.org/officeDocument/2006/relationships/hyperlink" Target="http://www.grupocva.com/detalle_articulo/articulo.php?fProdId=2528685" TargetMode="External"/><Relationship Id="rId5436" Type="http://schemas.openxmlformats.org/officeDocument/2006/relationships/hyperlink" Target="http://www.grupocva.com/detalle_articulo/articulo.php?fProdId=9535237" TargetMode="External"/><Relationship Id="rId1979" Type="http://schemas.openxmlformats.org/officeDocument/2006/relationships/hyperlink" Target="http://www.grupocva.com/detalle_articulo/articulo.php?fProdId=9597042" TargetMode="External"/><Relationship Id="rId3194" Type="http://schemas.openxmlformats.org/officeDocument/2006/relationships/hyperlink" Target="http://www.grupocva.com/detalle_articulo/articulo.php?fProdId=9444922" TargetMode="External"/><Relationship Id="rId4038" Type="http://schemas.openxmlformats.org/officeDocument/2006/relationships/hyperlink" Target="http://www.grupocva.com/detalle_articulo/articulo.php?fProdId=9580742" TargetMode="External"/><Relationship Id="rId4245" Type="http://schemas.openxmlformats.org/officeDocument/2006/relationships/hyperlink" Target="http://www.grupocva.com/detalle_articulo/articulo.php?fProdId=5337685" TargetMode="External"/><Relationship Id="rId5643" Type="http://schemas.openxmlformats.org/officeDocument/2006/relationships/hyperlink" Target="http://www.grupocva.com/detalle_articulo/articulo.php?fProdId=9484269" TargetMode="External"/><Relationship Id="rId1839" Type="http://schemas.openxmlformats.org/officeDocument/2006/relationships/hyperlink" Target="http://www.grupocva.com/detalle_articulo/articulo.php?fProdId=9526742" TargetMode="External"/><Relationship Id="rId3054" Type="http://schemas.openxmlformats.org/officeDocument/2006/relationships/hyperlink" Target="http://www.grupocva.com/detalle_articulo/articulo.php?fProdId=1956688" TargetMode="External"/><Relationship Id="rId4452" Type="http://schemas.openxmlformats.org/officeDocument/2006/relationships/hyperlink" Target="http://www.grupocva.com/detalle_articulo/articulo.php?fProdId=9577389" TargetMode="External"/><Relationship Id="rId5503" Type="http://schemas.openxmlformats.org/officeDocument/2006/relationships/hyperlink" Target="http://www.grupocva.com/detalle_articulo/articulo.php?fProdId=9473174" TargetMode="External"/><Relationship Id="rId5710" Type="http://schemas.openxmlformats.org/officeDocument/2006/relationships/hyperlink" Target="http://www.grupocva.com/detalle_articulo/articulo.php?fProdId=9598688" TargetMode="External"/><Relationship Id="rId182" Type="http://schemas.openxmlformats.org/officeDocument/2006/relationships/hyperlink" Target="http://www.grupocva.com/detalle_articulo/articulo.php?fProdId=6044687" TargetMode="External"/><Relationship Id="rId1906" Type="http://schemas.openxmlformats.org/officeDocument/2006/relationships/hyperlink" Target="http://www.grupocva.com/detalle_articulo/articulo.php?fProdId=9560087" TargetMode="External"/><Relationship Id="rId3261" Type="http://schemas.openxmlformats.org/officeDocument/2006/relationships/hyperlink" Target="http://www.grupocva.com/detalle_articulo/articulo.php?fProdId=9528887" TargetMode="External"/><Relationship Id="rId4105" Type="http://schemas.openxmlformats.org/officeDocument/2006/relationships/hyperlink" Target="http://www.grupocva.com/detalle_articulo/articulo.php?fProdId=9457668" TargetMode="External"/><Relationship Id="rId4312" Type="http://schemas.openxmlformats.org/officeDocument/2006/relationships/hyperlink" Target="http://www.grupocva.com/detalle_articulo/articulo.php?fProdId=9439018" TargetMode="External"/><Relationship Id="rId2070" Type="http://schemas.openxmlformats.org/officeDocument/2006/relationships/hyperlink" Target="http://www.grupocva.com/detalle_articulo/articulo.php?fProdId=884" TargetMode="External"/><Relationship Id="rId3121" Type="http://schemas.openxmlformats.org/officeDocument/2006/relationships/hyperlink" Target="http://www.grupocva.com/detalle_articulo/articulo.php?fProdId=3284697" TargetMode="External"/><Relationship Id="rId999" Type="http://schemas.openxmlformats.org/officeDocument/2006/relationships/hyperlink" Target="http://www.grupocva.com/detalle_articulo/articulo.php?fProdId=1606686" TargetMode="External"/><Relationship Id="rId2887" Type="http://schemas.openxmlformats.org/officeDocument/2006/relationships/hyperlink" Target="http://www.grupocva.com/detalle_articulo/articulo.php?fProdId=9602538" TargetMode="External"/><Relationship Id="rId5086" Type="http://schemas.openxmlformats.org/officeDocument/2006/relationships/hyperlink" Target="http://www.grupocva.com/detalle_articulo/articulo.php?fProdId=9549398" TargetMode="External"/><Relationship Id="rId5293" Type="http://schemas.openxmlformats.org/officeDocument/2006/relationships/hyperlink" Target="http://www.grupocva.com/detalle_articulo/articulo.php?fProdId=9475871" TargetMode="External"/><Relationship Id="rId859" Type="http://schemas.openxmlformats.org/officeDocument/2006/relationships/hyperlink" Target="http://www.grupocva.com/detalle_articulo/articulo.php?fProdId=9498939" TargetMode="External"/><Relationship Id="rId1489" Type="http://schemas.openxmlformats.org/officeDocument/2006/relationships/hyperlink" Target="http://www.grupocva.com/detalle_articulo/articulo.php?fProdId=3900687" TargetMode="External"/><Relationship Id="rId1696" Type="http://schemas.openxmlformats.org/officeDocument/2006/relationships/hyperlink" Target="http://www.grupocva.com/detalle_articulo/articulo.php?fProdId=444" TargetMode="External"/><Relationship Id="rId3938" Type="http://schemas.openxmlformats.org/officeDocument/2006/relationships/hyperlink" Target="http://www.grupocva.com/detalle_articulo/articulo.php?fProdId=9568193" TargetMode="External"/><Relationship Id="rId5153" Type="http://schemas.openxmlformats.org/officeDocument/2006/relationships/hyperlink" Target="http://www.grupocva.com/detalle_articulo/articulo.php?fProdId=9576942" TargetMode="External"/><Relationship Id="rId5360" Type="http://schemas.openxmlformats.org/officeDocument/2006/relationships/hyperlink" Target="http://www.grupocva.com/detalle_articulo/articulo.php?fProdId=9585488" TargetMode="External"/><Relationship Id="rId1349" Type="http://schemas.openxmlformats.org/officeDocument/2006/relationships/hyperlink" Target="http://www.grupocva.com/detalle_articulo/articulo.php?fProdId=1459687" TargetMode="External"/><Relationship Id="rId2747" Type="http://schemas.openxmlformats.org/officeDocument/2006/relationships/hyperlink" Target="http://www.grupocva.com/detalle_articulo/articulo.php?fProdId=9558286" TargetMode="External"/><Relationship Id="rId2954" Type="http://schemas.openxmlformats.org/officeDocument/2006/relationships/hyperlink" Target="http://www.grupocva.com/detalle_articulo/articulo.php?fProdId=9456618" TargetMode="External"/><Relationship Id="rId5013" Type="http://schemas.openxmlformats.org/officeDocument/2006/relationships/hyperlink" Target="http://www.grupocva.com/detalle_articulo/articulo.php?fProdId=9489934" TargetMode="External"/><Relationship Id="rId5220" Type="http://schemas.openxmlformats.org/officeDocument/2006/relationships/hyperlink" Target="http://www.grupocva.com/detalle_articulo/articulo.php?fProdId=9607488" TargetMode="External"/><Relationship Id="rId719" Type="http://schemas.openxmlformats.org/officeDocument/2006/relationships/hyperlink" Target="http://www.grupocva.com/detalle_articulo/articulo.php?fProdId=6116685" TargetMode="External"/><Relationship Id="rId926" Type="http://schemas.openxmlformats.org/officeDocument/2006/relationships/hyperlink" Target="http://www.grupocva.com/detalle_articulo/articulo.php?fProdId=9605339" TargetMode="External"/><Relationship Id="rId1556" Type="http://schemas.openxmlformats.org/officeDocument/2006/relationships/hyperlink" Target="http://www.grupocva.com/detalle_articulo/articulo.php?fProdId=4999685" TargetMode="External"/><Relationship Id="rId1763" Type="http://schemas.openxmlformats.org/officeDocument/2006/relationships/hyperlink" Target="http://www.grupocva.com/detalle_articulo/articulo.php?fProdId=9481418" TargetMode="External"/><Relationship Id="rId1970" Type="http://schemas.openxmlformats.org/officeDocument/2006/relationships/hyperlink" Target="http://www.grupocva.com/detalle_articulo/articulo.php?fProdId=9597088" TargetMode="External"/><Relationship Id="rId2607" Type="http://schemas.openxmlformats.org/officeDocument/2006/relationships/hyperlink" Target="http://www.grupocva.com/detalle_articulo/articulo.php?fProdId=2676687" TargetMode="External"/><Relationship Id="rId2814" Type="http://schemas.openxmlformats.org/officeDocument/2006/relationships/hyperlink" Target="http://www.grupocva.com/detalle_articulo/articulo.php?fProdId=4342" TargetMode="External"/><Relationship Id="rId55" Type="http://schemas.openxmlformats.org/officeDocument/2006/relationships/hyperlink" Target="http://www.grupocva.com/detalle_articulo/articulo.php?fProdId=2117685" TargetMode="External"/><Relationship Id="rId1209" Type="http://schemas.openxmlformats.org/officeDocument/2006/relationships/hyperlink" Target="http://www.grupocva.com/detalle_articulo/articulo.php?fProdId=9582945" TargetMode="External"/><Relationship Id="rId1416" Type="http://schemas.openxmlformats.org/officeDocument/2006/relationships/hyperlink" Target="http://www.grupocva.com/detalle_articulo/articulo.php?fProdId=2446688" TargetMode="External"/><Relationship Id="rId1623" Type="http://schemas.openxmlformats.org/officeDocument/2006/relationships/hyperlink" Target="http://www.grupocva.com/detalle_articulo/articulo.php?fProdId=5996702" TargetMode="External"/><Relationship Id="rId1830" Type="http://schemas.openxmlformats.org/officeDocument/2006/relationships/hyperlink" Target="http://www.grupocva.com/detalle_articulo/articulo.php?fProdId=9518888" TargetMode="External"/><Relationship Id="rId4779" Type="http://schemas.openxmlformats.org/officeDocument/2006/relationships/hyperlink" Target="http://www.grupocva.com/detalle_articulo/articulo.php?fProdId=9573989" TargetMode="External"/><Relationship Id="rId4986" Type="http://schemas.openxmlformats.org/officeDocument/2006/relationships/hyperlink" Target="http://www.grupocva.com/detalle_articulo/articulo.php?fProdId=9483425" TargetMode="External"/><Relationship Id="rId3588" Type="http://schemas.openxmlformats.org/officeDocument/2006/relationships/hyperlink" Target="http://www.grupocva.com/detalle_articulo/articulo.php?fProdId=9569838" TargetMode="External"/><Relationship Id="rId3795" Type="http://schemas.openxmlformats.org/officeDocument/2006/relationships/hyperlink" Target="http://www.grupocva.com/detalle_articulo/articulo.php?fProdId=9530717" TargetMode="External"/><Relationship Id="rId4639" Type="http://schemas.openxmlformats.org/officeDocument/2006/relationships/hyperlink" Target="http://www.grupocva.com/detalle_articulo/articulo.php?fProdId=2710700" TargetMode="External"/><Relationship Id="rId4846" Type="http://schemas.openxmlformats.org/officeDocument/2006/relationships/hyperlink" Target="http://www.grupocva.com/detalle_articulo/articulo.php?fProdId=5906686" TargetMode="External"/><Relationship Id="rId2397" Type="http://schemas.openxmlformats.org/officeDocument/2006/relationships/hyperlink" Target="http://www.grupocva.com/detalle_articulo/articulo.php?fProdId=9540288" TargetMode="External"/><Relationship Id="rId3448" Type="http://schemas.openxmlformats.org/officeDocument/2006/relationships/hyperlink" Target="http://www.grupocva.com/detalle_articulo/articulo.php?fProdId=9458719" TargetMode="External"/><Relationship Id="rId3655" Type="http://schemas.openxmlformats.org/officeDocument/2006/relationships/hyperlink" Target="http://www.grupocva.com/detalle_articulo/articulo.php?fProdId=9546736" TargetMode="External"/><Relationship Id="rId3862" Type="http://schemas.openxmlformats.org/officeDocument/2006/relationships/hyperlink" Target="http://www.grupocva.com/detalle_articulo/articulo.php?fProdId=9591650" TargetMode="External"/><Relationship Id="rId4706" Type="http://schemas.openxmlformats.org/officeDocument/2006/relationships/hyperlink" Target="http://www.grupocva.com/detalle_articulo/articulo.php?fProdId=907697" TargetMode="External"/><Relationship Id="rId369" Type="http://schemas.openxmlformats.org/officeDocument/2006/relationships/hyperlink" Target="http://www.grupocva.com/detalle_articulo/articulo.php?fProdId=9536336" TargetMode="External"/><Relationship Id="rId576" Type="http://schemas.openxmlformats.org/officeDocument/2006/relationships/hyperlink" Target="http://www.grupocva.com/detalle_articulo/articulo.php?fProdId=9511087" TargetMode="External"/><Relationship Id="rId783" Type="http://schemas.openxmlformats.org/officeDocument/2006/relationships/hyperlink" Target="http://www.grupocva.com/detalle_articulo/articulo.php?fProdId=9601988" TargetMode="External"/><Relationship Id="rId990" Type="http://schemas.openxmlformats.org/officeDocument/2006/relationships/hyperlink" Target="http://www.grupocva.com/detalle_articulo/articulo.php?fProdId=1121690" TargetMode="External"/><Relationship Id="rId2257" Type="http://schemas.openxmlformats.org/officeDocument/2006/relationships/hyperlink" Target="http://www.grupocva.com/detalle_articulo/articulo.php?fProdId=5751686" TargetMode="External"/><Relationship Id="rId2464" Type="http://schemas.openxmlformats.org/officeDocument/2006/relationships/hyperlink" Target="http://www.grupocva.com/detalle_articulo/articulo.php?fProdId=3742" TargetMode="External"/><Relationship Id="rId2671" Type="http://schemas.openxmlformats.org/officeDocument/2006/relationships/hyperlink" Target="http://www.grupocva.com/detalle_articulo/articulo.php?fProdId=5903692" TargetMode="External"/><Relationship Id="rId3308" Type="http://schemas.openxmlformats.org/officeDocument/2006/relationships/hyperlink" Target="http://www.grupocva.com/detalle_articulo/articulo.php?fProdId=9438574" TargetMode="External"/><Relationship Id="rId3515" Type="http://schemas.openxmlformats.org/officeDocument/2006/relationships/hyperlink" Target="http://www.grupocva.com/detalle_articulo/articulo.php?fProdId=9433667" TargetMode="External"/><Relationship Id="rId4913" Type="http://schemas.openxmlformats.org/officeDocument/2006/relationships/hyperlink" Target="http://www.grupocva.com/detalle_articulo/articulo.php?fProdId=9429870" TargetMode="External"/><Relationship Id="rId229" Type="http://schemas.openxmlformats.org/officeDocument/2006/relationships/hyperlink" Target="http://www.grupocva.com/detalle_articulo/articulo.php?fProdId=9438473" TargetMode="External"/><Relationship Id="rId436" Type="http://schemas.openxmlformats.org/officeDocument/2006/relationships/hyperlink" Target="http://www.grupocva.com/detalle_articulo/articulo.php?fProdId=9571738" TargetMode="External"/><Relationship Id="rId643" Type="http://schemas.openxmlformats.org/officeDocument/2006/relationships/hyperlink" Target="http://www.grupocva.com/detalle_articulo/articulo.php?fProdId=9572341" TargetMode="External"/><Relationship Id="rId1066" Type="http://schemas.openxmlformats.org/officeDocument/2006/relationships/hyperlink" Target="http://www.grupocva.com/detalle_articulo/articulo.php?fProdId=3490686" TargetMode="External"/><Relationship Id="rId1273" Type="http://schemas.openxmlformats.org/officeDocument/2006/relationships/hyperlink" Target="http://www.grupocva.com/detalle_articulo/articulo.php?fProdId=9456619" TargetMode="External"/><Relationship Id="rId1480" Type="http://schemas.openxmlformats.org/officeDocument/2006/relationships/hyperlink" Target="http://www.grupocva.com/detalle_articulo/articulo.php?fProdId=3856691" TargetMode="External"/><Relationship Id="rId2117" Type="http://schemas.openxmlformats.org/officeDocument/2006/relationships/hyperlink" Target="http://www.grupocva.com/detalle_articulo/articulo.php?fProdId=18942" TargetMode="External"/><Relationship Id="rId2324" Type="http://schemas.openxmlformats.org/officeDocument/2006/relationships/hyperlink" Target="http://www.grupocva.com/detalle_articulo/articulo.php?fProdId=9477739" TargetMode="External"/><Relationship Id="rId3722" Type="http://schemas.openxmlformats.org/officeDocument/2006/relationships/hyperlink" Target="http://www.grupocva.com/detalle_articulo/articulo.php?fProdId=9599140" TargetMode="External"/><Relationship Id="rId850" Type="http://schemas.openxmlformats.org/officeDocument/2006/relationships/hyperlink" Target="http://www.grupocva.com/detalle_articulo/articulo.php?fProdId=9488789" TargetMode="External"/><Relationship Id="rId1133" Type="http://schemas.openxmlformats.org/officeDocument/2006/relationships/hyperlink" Target="http://www.grupocva.com/detalle_articulo/articulo.php?fProdId=9473772" TargetMode="External"/><Relationship Id="rId2531" Type="http://schemas.openxmlformats.org/officeDocument/2006/relationships/hyperlink" Target="http://www.grupocva.com/detalle_articulo/articulo.php?fProdId=7258" TargetMode="External"/><Relationship Id="rId4289" Type="http://schemas.openxmlformats.org/officeDocument/2006/relationships/hyperlink" Target="http://www.grupocva.com/detalle_articulo/articulo.php?fProdId=6164686" TargetMode="External"/><Relationship Id="rId5687" Type="http://schemas.openxmlformats.org/officeDocument/2006/relationships/hyperlink" Target="http://www.grupocva.com/detalle_articulo/articulo.php?fProdId=9550291" TargetMode="External"/><Relationship Id="rId503" Type="http://schemas.openxmlformats.org/officeDocument/2006/relationships/hyperlink" Target="http://www.grupocva.com/detalle_articulo/articulo.php?fProdId=9607638" TargetMode="External"/><Relationship Id="rId710" Type="http://schemas.openxmlformats.org/officeDocument/2006/relationships/hyperlink" Target="http://www.grupocva.com/detalle_articulo/articulo.php?fProdId=9606588" TargetMode="External"/><Relationship Id="rId1340" Type="http://schemas.openxmlformats.org/officeDocument/2006/relationships/hyperlink" Target="http://www.grupocva.com/detalle_articulo/articulo.php?fProdId=1178689" TargetMode="External"/><Relationship Id="rId3098" Type="http://schemas.openxmlformats.org/officeDocument/2006/relationships/hyperlink" Target="http://www.grupocva.com/detalle_articulo/articulo.php?fProdId=1679686" TargetMode="External"/><Relationship Id="rId4496" Type="http://schemas.openxmlformats.org/officeDocument/2006/relationships/hyperlink" Target="http://www.grupocva.com/detalle_articulo/articulo.php?fProdId=9599540" TargetMode="External"/><Relationship Id="rId5547" Type="http://schemas.openxmlformats.org/officeDocument/2006/relationships/hyperlink" Target="http://www.grupocva.com/detalle_articulo/articulo.php?fProdId=9513536" TargetMode="External"/><Relationship Id="rId1200" Type="http://schemas.openxmlformats.org/officeDocument/2006/relationships/hyperlink" Target="http://www.grupocva.com/detalle_articulo/articulo.php?fProdId=9551187" TargetMode="External"/><Relationship Id="rId4149" Type="http://schemas.openxmlformats.org/officeDocument/2006/relationships/hyperlink" Target="http://www.grupocva.com/detalle_articulo/articulo.php?fProdId=5788705" TargetMode="External"/><Relationship Id="rId4356" Type="http://schemas.openxmlformats.org/officeDocument/2006/relationships/hyperlink" Target="http://www.grupocva.com/detalle_articulo/articulo.php?fProdId=9494286" TargetMode="External"/><Relationship Id="rId4563" Type="http://schemas.openxmlformats.org/officeDocument/2006/relationships/hyperlink" Target="http://www.grupocva.com/detalle_articulo/articulo.php?fProdId=2742685" TargetMode="External"/><Relationship Id="rId4770" Type="http://schemas.openxmlformats.org/officeDocument/2006/relationships/hyperlink" Target="http://www.grupocva.com/detalle_articulo/articulo.php?fProdId=9548486" TargetMode="External"/><Relationship Id="rId5407" Type="http://schemas.openxmlformats.org/officeDocument/2006/relationships/hyperlink" Target="http://www.grupocva.com/detalle_articulo/articulo.php?fProdId=9604489" TargetMode="External"/><Relationship Id="rId5614" Type="http://schemas.openxmlformats.org/officeDocument/2006/relationships/hyperlink" Target="http://www.grupocva.com/detalle_articulo/articulo.php?fProdId=9536437" TargetMode="External"/><Relationship Id="rId3165" Type="http://schemas.openxmlformats.org/officeDocument/2006/relationships/hyperlink" Target="http://www.grupocva.com/detalle_articulo/articulo.php?fProdId=5766694" TargetMode="External"/><Relationship Id="rId3372" Type="http://schemas.openxmlformats.org/officeDocument/2006/relationships/hyperlink" Target="http://www.grupocva.com/detalle_articulo/articulo.php?fProdId=9577242" TargetMode="External"/><Relationship Id="rId4009" Type="http://schemas.openxmlformats.org/officeDocument/2006/relationships/hyperlink" Target="http://www.grupocva.com/detalle_articulo/articulo.php?fProdId=9546687" TargetMode="External"/><Relationship Id="rId4216" Type="http://schemas.openxmlformats.org/officeDocument/2006/relationships/hyperlink" Target="http://www.grupocva.com/detalle_articulo/articulo.php?fProdId=4780685" TargetMode="External"/><Relationship Id="rId4423" Type="http://schemas.openxmlformats.org/officeDocument/2006/relationships/hyperlink" Target="http://www.grupocva.com/detalle_articulo/articulo.php?fProdId=9560237" TargetMode="External"/><Relationship Id="rId4630" Type="http://schemas.openxmlformats.org/officeDocument/2006/relationships/hyperlink" Target="http://www.grupocva.com/detalle_articulo/articulo.php?fProdId=9582888" TargetMode="External"/><Relationship Id="rId293" Type="http://schemas.openxmlformats.org/officeDocument/2006/relationships/hyperlink" Target="http://www.grupocva.com/detalle_articulo/articulo.php?fProdId=9482367" TargetMode="External"/><Relationship Id="rId2181" Type="http://schemas.openxmlformats.org/officeDocument/2006/relationships/hyperlink" Target="http://www.grupocva.com/detalle_articulo/articulo.php?fProdId=119694" TargetMode="External"/><Relationship Id="rId3025" Type="http://schemas.openxmlformats.org/officeDocument/2006/relationships/hyperlink" Target="http://www.grupocva.com/detalle_articulo/articulo.php?fProdId=9579888" TargetMode="External"/><Relationship Id="rId3232" Type="http://schemas.openxmlformats.org/officeDocument/2006/relationships/hyperlink" Target="http://www.grupocva.com/detalle_articulo/articulo.php?fProdId=9488947" TargetMode="External"/><Relationship Id="rId153" Type="http://schemas.openxmlformats.org/officeDocument/2006/relationships/hyperlink" Target="http://www.grupocva.com/detalle_articulo/articulo.php?fProdId=5481685" TargetMode="External"/><Relationship Id="rId360" Type="http://schemas.openxmlformats.org/officeDocument/2006/relationships/hyperlink" Target="http://www.grupocva.com/detalle_articulo/articulo.php?fProdId=9532336" TargetMode="External"/><Relationship Id="rId2041" Type="http://schemas.openxmlformats.org/officeDocument/2006/relationships/hyperlink" Target="http://www.grupocva.com/detalle_articulo/articulo.php?fProdId=465" TargetMode="External"/><Relationship Id="rId5197" Type="http://schemas.openxmlformats.org/officeDocument/2006/relationships/hyperlink" Target="http://www.grupocva.com/detalle_articulo/articulo.php?fProdId=9598391" TargetMode="External"/><Relationship Id="rId220" Type="http://schemas.openxmlformats.org/officeDocument/2006/relationships/hyperlink" Target="http://www.grupocva.com/detalle_articulo/articulo.php?fProdId=9438367" TargetMode="External"/><Relationship Id="rId2998" Type="http://schemas.openxmlformats.org/officeDocument/2006/relationships/hyperlink" Target="http://www.grupocva.com/detalle_articulo/articulo.php?fProdId=9529388" TargetMode="External"/><Relationship Id="rId5057" Type="http://schemas.openxmlformats.org/officeDocument/2006/relationships/hyperlink" Target="http://www.grupocva.com/detalle_articulo/articulo.php?fProdId=9521937" TargetMode="External"/><Relationship Id="rId5264" Type="http://schemas.openxmlformats.org/officeDocument/2006/relationships/hyperlink" Target="http://www.grupocva.com/detalle_articulo/articulo.php?fProdId=9604939" TargetMode="External"/><Relationship Id="rId2858" Type="http://schemas.openxmlformats.org/officeDocument/2006/relationships/hyperlink" Target="http://www.grupocva.com/detalle_articulo/articulo.php?fProdId=5692690" TargetMode="External"/><Relationship Id="rId3909" Type="http://schemas.openxmlformats.org/officeDocument/2006/relationships/hyperlink" Target="http://www.grupocva.com/detalle_articulo/articulo.php?fProdId=9468517" TargetMode="External"/><Relationship Id="rId4073" Type="http://schemas.openxmlformats.org/officeDocument/2006/relationships/hyperlink" Target="http://www.grupocva.com/detalle_articulo/articulo.php?fProdId=9595741" TargetMode="External"/><Relationship Id="rId5471" Type="http://schemas.openxmlformats.org/officeDocument/2006/relationships/hyperlink" Target="http://www.grupocva.com/detalle_articulo/articulo.php?fProdId=9456422" TargetMode="External"/><Relationship Id="rId99" Type="http://schemas.openxmlformats.org/officeDocument/2006/relationships/hyperlink" Target="http://www.grupocva.com/detalle_articulo/articulo.php?fProdId=3267685" TargetMode="External"/><Relationship Id="rId1667" Type="http://schemas.openxmlformats.org/officeDocument/2006/relationships/hyperlink" Target="http://www.grupocva.com/detalle_articulo/articulo.php?fProdId=9427726" TargetMode="External"/><Relationship Id="rId1874" Type="http://schemas.openxmlformats.org/officeDocument/2006/relationships/hyperlink" Target="http://www.grupocva.com/detalle_articulo/articulo.php?fProdId=9544587" TargetMode="External"/><Relationship Id="rId2718" Type="http://schemas.openxmlformats.org/officeDocument/2006/relationships/hyperlink" Target="http://www.grupocva.com/detalle_articulo/articulo.php?fProdId=9477073" TargetMode="External"/><Relationship Id="rId2925" Type="http://schemas.openxmlformats.org/officeDocument/2006/relationships/hyperlink" Target="http://www.grupocva.com/detalle_articulo/articulo.php?fProdId=4615685" TargetMode="External"/><Relationship Id="rId4280" Type="http://schemas.openxmlformats.org/officeDocument/2006/relationships/hyperlink" Target="http://www.grupocva.com/detalle_articulo/articulo.php?fProdId=5875686" TargetMode="External"/><Relationship Id="rId5124" Type="http://schemas.openxmlformats.org/officeDocument/2006/relationships/hyperlink" Target="http://www.grupocva.com/detalle_articulo/articulo.php?fProdId=9562839" TargetMode="External"/><Relationship Id="rId5331" Type="http://schemas.openxmlformats.org/officeDocument/2006/relationships/hyperlink" Target="http://www.grupocva.com/detalle_articulo/articulo.php?fProdId=9594590" TargetMode="External"/><Relationship Id="rId1527" Type="http://schemas.openxmlformats.org/officeDocument/2006/relationships/hyperlink" Target="http://www.grupocva.com/detalle_articulo/articulo.php?fProdId=4596687" TargetMode="External"/><Relationship Id="rId1734" Type="http://schemas.openxmlformats.org/officeDocument/2006/relationships/hyperlink" Target="http://www.grupocva.com/detalle_articulo/articulo.php?fProdId=9458669" TargetMode="External"/><Relationship Id="rId1941" Type="http://schemas.openxmlformats.org/officeDocument/2006/relationships/hyperlink" Target="http://www.grupocva.com/detalle_articulo/articulo.php?fProdId=9584539" TargetMode="External"/><Relationship Id="rId4140" Type="http://schemas.openxmlformats.org/officeDocument/2006/relationships/hyperlink" Target="http://www.grupocva.com/detalle_articulo/articulo.php?fProdId=9606789" TargetMode="External"/><Relationship Id="rId26" Type="http://schemas.openxmlformats.org/officeDocument/2006/relationships/hyperlink" Target="http://www.grupocva.com/detalle_articulo/articulo.php?fProdId=1610685" TargetMode="External"/><Relationship Id="rId3699" Type="http://schemas.openxmlformats.org/officeDocument/2006/relationships/hyperlink" Target="http://www.grupocva.com/detalle_articulo/articulo.php?fProdId=9582939" TargetMode="External"/><Relationship Id="rId4000" Type="http://schemas.openxmlformats.org/officeDocument/2006/relationships/hyperlink" Target="http://www.grupocva.com/detalle_articulo/articulo.php?fProdId=9525588" TargetMode="External"/><Relationship Id="rId1801" Type="http://schemas.openxmlformats.org/officeDocument/2006/relationships/hyperlink" Target="http://www.grupocva.com/detalle_articulo/articulo.php?fProdId=9505387" TargetMode="External"/><Relationship Id="rId3559" Type="http://schemas.openxmlformats.org/officeDocument/2006/relationships/hyperlink" Target="http://www.grupocva.com/detalle_articulo/articulo.php?fProdId=9516137" TargetMode="External"/><Relationship Id="rId4957" Type="http://schemas.openxmlformats.org/officeDocument/2006/relationships/hyperlink" Target="http://www.grupocva.com/detalle_articulo/articulo.php?fProdId=9475876" TargetMode="External"/><Relationship Id="rId687" Type="http://schemas.openxmlformats.org/officeDocument/2006/relationships/hyperlink" Target="http://www.grupocva.com/detalle_articulo/articulo.php?fProdId=9606989" TargetMode="External"/><Relationship Id="rId2368" Type="http://schemas.openxmlformats.org/officeDocument/2006/relationships/hyperlink" Target="http://www.grupocva.com/detalle_articulo/articulo.php?fProdId=9511042" TargetMode="External"/><Relationship Id="rId3766" Type="http://schemas.openxmlformats.org/officeDocument/2006/relationships/hyperlink" Target="http://www.grupocva.com/detalle_articulo/articulo.php?fProdId=9587588" TargetMode="External"/><Relationship Id="rId3973" Type="http://schemas.openxmlformats.org/officeDocument/2006/relationships/hyperlink" Target="http://www.grupocva.com/detalle_articulo/articulo.php?fProdId=3064686" TargetMode="External"/><Relationship Id="rId4817" Type="http://schemas.openxmlformats.org/officeDocument/2006/relationships/hyperlink" Target="http://www.grupocva.com/detalle_articulo/articulo.php?fProdId=9577591" TargetMode="External"/><Relationship Id="rId894" Type="http://schemas.openxmlformats.org/officeDocument/2006/relationships/hyperlink" Target="http://www.grupocva.com/detalle_articulo/articulo.php?fProdId=9524486" TargetMode="External"/><Relationship Id="rId1177" Type="http://schemas.openxmlformats.org/officeDocument/2006/relationships/hyperlink" Target="http://www.grupocva.com/detalle_articulo/articulo.php?fProdId=9511792" TargetMode="External"/><Relationship Id="rId2575" Type="http://schemas.openxmlformats.org/officeDocument/2006/relationships/hyperlink" Target="http://www.grupocva.com/detalle_articulo/articulo.php?fProdId=289689" TargetMode="External"/><Relationship Id="rId2782" Type="http://schemas.openxmlformats.org/officeDocument/2006/relationships/hyperlink" Target="http://www.grupocva.com/detalle_articulo/articulo.php?fProdId=9550342" TargetMode="External"/><Relationship Id="rId3419" Type="http://schemas.openxmlformats.org/officeDocument/2006/relationships/hyperlink" Target="http://www.grupocva.com/detalle_articulo/articulo.php?fProdId=4058685" TargetMode="External"/><Relationship Id="rId3626" Type="http://schemas.openxmlformats.org/officeDocument/2006/relationships/hyperlink" Target="http://www.grupocva.com/detalle_articulo/articulo.php?fProdId=9486237" TargetMode="External"/><Relationship Id="rId3833" Type="http://schemas.openxmlformats.org/officeDocument/2006/relationships/hyperlink" Target="http://www.grupocva.com/detalle_articulo/articulo.php?fProdId=9530698" TargetMode="External"/><Relationship Id="rId547" Type="http://schemas.openxmlformats.org/officeDocument/2006/relationships/hyperlink" Target="http://www.grupocva.com/detalle_articulo/articulo.php?fProdId=9422871" TargetMode="External"/><Relationship Id="rId754" Type="http://schemas.openxmlformats.org/officeDocument/2006/relationships/hyperlink" Target="http://www.grupocva.com/detalle_articulo/articulo.php?fProdId=9554838" TargetMode="External"/><Relationship Id="rId961" Type="http://schemas.openxmlformats.org/officeDocument/2006/relationships/hyperlink" Target="http://www.grupocva.com/detalle_articulo/articulo.php?fProdId=9458868" TargetMode="External"/><Relationship Id="rId1384" Type="http://schemas.openxmlformats.org/officeDocument/2006/relationships/hyperlink" Target="http://www.grupocva.com/detalle_articulo/articulo.php?fProdId=1986685" TargetMode="External"/><Relationship Id="rId1591" Type="http://schemas.openxmlformats.org/officeDocument/2006/relationships/hyperlink" Target="http://www.grupocva.com/detalle_articulo/articulo.php?fProdId=5422692" TargetMode="External"/><Relationship Id="rId2228" Type="http://schemas.openxmlformats.org/officeDocument/2006/relationships/hyperlink" Target="http://www.grupocva.com/detalle_articulo/articulo.php?fProdId=3504688" TargetMode="External"/><Relationship Id="rId2435" Type="http://schemas.openxmlformats.org/officeDocument/2006/relationships/hyperlink" Target="http://www.grupocva.com/detalle_articulo/articulo.php?fProdId=9590939" TargetMode="External"/><Relationship Id="rId2642" Type="http://schemas.openxmlformats.org/officeDocument/2006/relationships/hyperlink" Target="http://www.grupocva.com/detalle_articulo/articulo.php?fProdId=513" TargetMode="External"/><Relationship Id="rId3900" Type="http://schemas.openxmlformats.org/officeDocument/2006/relationships/hyperlink" Target="http://www.grupocva.com/detalle_articulo/articulo.php?fProdId=9440225" TargetMode="External"/><Relationship Id="rId90" Type="http://schemas.openxmlformats.org/officeDocument/2006/relationships/hyperlink" Target="http://www.grupocva.com/detalle_articulo/articulo.php?fProdId=2996685" TargetMode="External"/><Relationship Id="rId407" Type="http://schemas.openxmlformats.org/officeDocument/2006/relationships/hyperlink" Target="http://www.grupocva.com/detalle_articulo/articulo.php?fProdId=9556336" TargetMode="External"/><Relationship Id="rId614" Type="http://schemas.openxmlformats.org/officeDocument/2006/relationships/hyperlink" Target="http://www.grupocva.com/detalle_articulo/articulo.php?fProdId=5243698" TargetMode="External"/><Relationship Id="rId821" Type="http://schemas.openxmlformats.org/officeDocument/2006/relationships/hyperlink" Target="http://www.grupocva.com/detalle_articulo/articulo.php?fProdId=6001724" TargetMode="External"/><Relationship Id="rId1037" Type="http://schemas.openxmlformats.org/officeDocument/2006/relationships/hyperlink" Target="http://www.grupocva.com/detalle_articulo/articulo.php?fProdId=1860685" TargetMode="External"/><Relationship Id="rId1244" Type="http://schemas.openxmlformats.org/officeDocument/2006/relationships/hyperlink" Target="http://www.grupocva.com/detalle_articulo/articulo.php?fProdId=9593389" TargetMode="External"/><Relationship Id="rId1451" Type="http://schemas.openxmlformats.org/officeDocument/2006/relationships/hyperlink" Target="http://www.grupocva.com/detalle_articulo/articulo.php?fProdId=3284699" TargetMode="External"/><Relationship Id="rId2502" Type="http://schemas.openxmlformats.org/officeDocument/2006/relationships/hyperlink" Target="http://www.grupocva.com/detalle_articulo/articulo.php?fProdId=9589539" TargetMode="External"/><Relationship Id="rId5658" Type="http://schemas.openxmlformats.org/officeDocument/2006/relationships/hyperlink" Target="http://www.grupocva.com/detalle_articulo/articulo.php?fProdId=9490092" TargetMode="External"/><Relationship Id="rId1104" Type="http://schemas.openxmlformats.org/officeDocument/2006/relationships/hyperlink" Target="http://www.grupocva.com/detalle_articulo/articulo.php?fProdId=9432617" TargetMode="External"/><Relationship Id="rId1311" Type="http://schemas.openxmlformats.org/officeDocument/2006/relationships/hyperlink" Target="http://www.grupocva.com/detalle_articulo/articulo.php?fProdId=9519836" TargetMode="External"/><Relationship Id="rId4467" Type="http://schemas.openxmlformats.org/officeDocument/2006/relationships/hyperlink" Target="http://www.grupocva.com/detalle_articulo/articulo.php?fProdId=9581791" TargetMode="External"/><Relationship Id="rId4674" Type="http://schemas.openxmlformats.org/officeDocument/2006/relationships/hyperlink" Target="http://www.grupocva.com/detalle_articulo/articulo.php?fProdId=9546887" TargetMode="External"/><Relationship Id="rId4881" Type="http://schemas.openxmlformats.org/officeDocument/2006/relationships/hyperlink" Target="http://www.grupocva.com/detalle_articulo/articulo.php?fProdId=9423586" TargetMode="External"/><Relationship Id="rId5518" Type="http://schemas.openxmlformats.org/officeDocument/2006/relationships/hyperlink" Target="http://www.grupocva.com/detalle_articulo/articulo.php?fProdId=9485939" TargetMode="External"/><Relationship Id="rId3069" Type="http://schemas.openxmlformats.org/officeDocument/2006/relationships/hyperlink" Target="http://www.grupocva.com/detalle_articulo/articulo.php?fProdId=5429691" TargetMode="External"/><Relationship Id="rId3276" Type="http://schemas.openxmlformats.org/officeDocument/2006/relationships/hyperlink" Target="http://www.grupocva.com/detalle_articulo/articulo.php?fProdId=9576189" TargetMode="External"/><Relationship Id="rId3483" Type="http://schemas.openxmlformats.org/officeDocument/2006/relationships/hyperlink" Target="http://www.grupocva.com/detalle_articulo/articulo.php?fProdId=9558236" TargetMode="External"/><Relationship Id="rId3690" Type="http://schemas.openxmlformats.org/officeDocument/2006/relationships/hyperlink" Target="http://www.grupocva.com/detalle_articulo/articulo.php?fProdId=9580739" TargetMode="External"/><Relationship Id="rId4327" Type="http://schemas.openxmlformats.org/officeDocument/2006/relationships/hyperlink" Target="http://www.grupocva.com/detalle_articulo/articulo.php?fProdId=9457118" TargetMode="External"/><Relationship Id="rId4534" Type="http://schemas.openxmlformats.org/officeDocument/2006/relationships/hyperlink" Target="http://www.grupocva.com/detalle_articulo/articulo.php?fProdId=1804686" TargetMode="External"/><Relationship Id="rId197" Type="http://schemas.openxmlformats.org/officeDocument/2006/relationships/hyperlink" Target="http://www.grupocva.com/detalle_articulo/articulo.php?fProdId=9424033" TargetMode="External"/><Relationship Id="rId2085" Type="http://schemas.openxmlformats.org/officeDocument/2006/relationships/hyperlink" Target="http://www.grupocva.com/detalle_articulo/articulo.php?fProdId=4508" TargetMode="External"/><Relationship Id="rId2292" Type="http://schemas.openxmlformats.org/officeDocument/2006/relationships/hyperlink" Target="http://www.grupocva.com/detalle_articulo/articulo.php?fProdId=9431417" TargetMode="External"/><Relationship Id="rId3136" Type="http://schemas.openxmlformats.org/officeDocument/2006/relationships/hyperlink" Target="http://www.grupocva.com/detalle_articulo/articulo.php?fProdId=4869688" TargetMode="External"/><Relationship Id="rId3343" Type="http://schemas.openxmlformats.org/officeDocument/2006/relationships/hyperlink" Target="http://www.grupocva.com/detalle_articulo/articulo.php?fProdId=9532088" TargetMode="External"/><Relationship Id="rId4741" Type="http://schemas.openxmlformats.org/officeDocument/2006/relationships/hyperlink" Target="http://www.grupocva.com/detalle_articulo/articulo.php?fProdId=9484332" TargetMode="External"/><Relationship Id="rId264" Type="http://schemas.openxmlformats.org/officeDocument/2006/relationships/hyperlink" Target="http://www.grupocva.com/detalle_articulo/articulo.php?fProdId=9468069" TargetMode="External"/><Relationship Id="rId471" Type="http://schemas.openxmlformats.org/officeDocument/2006/relationships/hyperlink" Target="http://www.grupocva.com/detalle_articulo/articulo.php?fProdId=9584791" TargetMode="External"/><Relationship Id="rId2152" Type="http://schemas.openxmlformats.org/officeDocument/2006/relationships/hyperlink" Target="http://www.grupocva.com/detalle_articulo/articulo.php?fProdId=20571" TargetMode="External"/><Relationship Id="rId3550" Type="http://schemas.openxmlformats.org/officeDocument/2006/relationships/hyperlink" Target="http://www.grupocva.com/detalle_articulo/articulo.php?fProdId=9505346" TargetMode="External"/><Relationship Id="rId4601" Type="http://schemas.openxmlformats.org/officeDocument/2006/relationships/hyperlink" Target="http://www.grupocva.com/detalle_articulo/articulo.php?fProdId=5629685" TargetMode="External"/><Relationship Id="rId124" Type="http://schemas.openxmlformats.org/officeDocument/2006/relationships/hyperlink" Target="http://www.grupocva.com/detalle_articulo/articulo.php?fProdId=4012685" TargetMode="External"/><Relationship Id="rId3203" Type="http://schemas.openxmlformats.org/officeDocument/2006/relationships/hyperlink" Target="http://www.grupocva.com/detalle_articulo/articulo.php?fProdId=9455969" TargetMode="External"/><Relationship Id="rId3410" Type="http://schemas.openxmlformats.org/officeDocument/2006/relationships/hyperlink" Target="http://www.grupocva.com/detalle_articulo/articulo.php?fProdId=3436690" TargetMode="External"/><Relationship Id="rId331" Type="http://schemas.openxmlformats.org/officeDocument/2006/relationships/hyperlink" Target="http://www.grupocva.com/detalle_articulo/articulo.php?fProdId=9518637" TargetMode="External"/><Relationship Id="rId2012" Type="http://schemas.openxmlformats.org/officeDocument/2006/relationships/hyperlink" Target="http://www.grupocva.com/detalle_articulo/articulo.php?fProdId=1803" TargetMode="External"/><Relationship Id="rId2969" Type="http://schemas.openxmlformats.org/officeDocument/2006/relationships/hyperlink" Target="http://www.grupocva.com/detalle_articulo/articulo.php?fProdId=9485187" TargetMode="External"/><Relationship Id="rId5168" Type="http://schemas.openxmlformats.org/officeDocument/2006/relationships/hyperlink" Target="http://www.grupocva.com/detalle_articulo/articulo.php?fProdId=9584139" TargetMode="External"/><Relationship Id="rId5375" Type="http://schemas.openxmlformats.org/officeDocument/2006/relationships/hyperlink" Target="http://www.grupocva.com/detalle_articulo/articulo.php?fProdId=9479519" TargetMode="External"/><Relationship Id="rId5582" Type="http://schemas.openxmlformats.org/officeDocument/2006/relationships/hyperlink" Target="http://www.grupocva.com/detalle_articulo/articulo.php?fProdId=1858689" TargetMode="External"/><Relationship Id="rId1778" Type="http://schemas.openxmlformats.org/officeDocument/2006/relationships/hyperlink" Target="http://www.grupocva.com/detalle_articulo/articulo.php?fProdId=9488986" TargetMode="External"/><Relationship Id="rId1985" Type="http://schemas.openxmlformats.org/officeDocument/2006/relationships/hyperlink" Target="http://www.grupocva.com/detalle_articulo/articulo.php?fProdId=9602639" TargetMode="External"/><Relationship Id="rId2829" Type="http://schemas.openxmlformats.org/officeDocument/2006/relationships/hyperlink" Target="http://www.grupocva.com/detalle_articulo/articulo.php?fProdId=9484432" TargetMode="External"/><Relationship Id="rId4184" Type="http://schemas.openxmlformats.org/officeDocument/2006/relationships/hyperlink" Target="http://www.grupocva.com/detalle_articulo/articulo.php?fProdId=3894686" TargetMode="External"/><Relationship Id="rId4391" Type="http://schemas.openxmlformats.org/officeDocument/2006/relationships/hyperlink" Target="http://www.grupocva.com/detalle_articulo/articulo.php?fProdId=9528186" TargetMode="External"/><Relationship Id="rId5028" Type="http://schemas.openxmlformats.org/officeDocument/2006/relationships/hyperlink" Target="http://www.grupocva.com/detalle_articulo/articulo.php?fProdId=9502536" TargetMode="External"/><Relationship Id="rId5235" Type="http://schemas.openxmlformats.org/officeDocument/2006/relationships/hyperlink" Target="http://www.grupocva.com/detalle_articulo/articulo.php?fProdId=3272689" TargetMode="External"/><Relationship Id="rId5442" Type="http://schemas.openxmlformats.org/officeDocument/2006/relationships/hyperlink" Target="http://www.grupocva.com/detalle_articulo/articulo.php?fProdId=9584142" TargetMode="External"/><Relationship Id="rId1638" Type="http://schemas.openxmlformats.org/officeDocument/2006/relationships/hyperlink" Target="http://www.grupocva.com/detalle_articulo/articulo.php?fProdId=6158694" TargetMode="External"/><Relationship Id="rId4044" Type="http://schemas.openxmlformats.org/officeDocument/2006/relationships/hyperlink" Target="http://www.grupocva.com/detalle_articulo/articulo.php?fProdId=9581140" TargetMode="External"/><Relationship Id="rId4251" Type="http://schemas.openxmlformats.org/officeDocument/2006/relationships/hyperlink" Target="http://www.grupocva.com/detalle_articulo/articulo.php?fProdId=5534685" TargetMode="External"/><Relationship Id="rId5302" Type="http://schemas.openxmlformats.org/officeDocument/2006/relationships/hyperlink" Target="http://www.grupocva.com/detalle_articulo/articulo.php?fProdId=9475921" TargetMode="External"/><Relationship Id="rId1845" Type="http://schemas.openxmlformats.org/officeDocument/2006/relationships/hyperlink" Target="http://www.grupocva.com/detalle_articulo/articulo.php?fProdId=9529836" TargetMode="External"/><Relationship Id="rId3060" Type="http://schemas.openxmlformats.org/officeDocument/2006/relationships/hyperlink" Target="http://www.grupocva.com/detalle_articulo/articulo.php?fProdId=20305" TargetMode="External"/><Relationship Id="rId4111" Type="http://schemas.openxmlformats.org/officeDocument/2006/relationships/hyperlink" Target="http://www.grupocva.com/detalle_articulo/articulo.php?fProdId=9495189" TargetMode="External"/><Relationship Id="rId1705" Type="http://schemas.openxmlformats.org/officeDocument/2006/relationships/hyperlink" Target="http://www.grupocva.com/detalle_articulo/articulo.php?fProdId=9451119" TargetMode="External"/><Relationship Id="rId1912" Type="http://schemas.openxmlformats.org/officeDocument/2006/relationships/hyperlink" Target="http://www.grupocva.com/detalle_articulo/articulo.php?fProdId=9569188" TargetMode="External"/><Relationship Id="rId3877" Type="http://schemas.openxmlformats.org/officeDocument/2006/relationships/hyperlink" Target="http://www.grupocva.com/detalle_articulo/articulo.php?fProdId=9567140" TargetMode="External"/><Relationship Id="rId4928" Type="http://schemas.openxmlformats.org/officeDocument/2006/relationships/hyperlink" Target="http://www.grupocva.com/detalle_articulo/articulo.php?fProdId=9441217" TargetMode="External"/><Relationship Id="rId5092" Type="http://schemas.openxmlformats.org/officeDocument/2006/relationships/hyperlink" Target="http://www.grupocva.com/detalle_articulo/articulo.php?fProdId=9553486" TargetMode="External"/><Relationship Id="rId798" Type="http://schemas.openxmlformats.org/officeDocument/2006/relationships/hyperlink" Target="http://www.grupocva.com/detalle_articulo/articulo.php?fProdId=1844688" TargetMode="External"/><Relationship Id="rId2479" Type="http://schemas.openxmlformats.org/officeDocument/2006/relationships/hyperlink" Target="http://www.grupocva.com/detalle_articulo/articulo.php?fProdId=9544237" TargetMode="External"/><Relationship Id="rId2686" Type="http://schemas.openxmlformats.org/officeDocument/2006/relationships/hyperlink" Target="http://www.grupocva.com/detalle_articulo/articulo.php?fProdId=9424868" TargetMode="External"/><Relationship Id="rId2893" Type="http://schemas.openxmlformats.org/officeDocument/2006/relationships/hyperlink" Target="http://www.grupocva.com/detalle_articulo/articulo.php?fProdId=3335687" TargetMode="External"/><Relationship Id="rId3737" Type="http://schemas.openxmlformats.org/officeDocument/2006/relationships/hyperlink" Target="http://www.grupocva.com/detalle_articulo/articulo.php?fProdId=9603793" TargetMode="External"/><Relationship Id="rId3944" Type="http://schemas.openxmlformats.org/officeDocument/2006/relationships/hyperlink" Target="http://www.grupocva.com/detalle_articulo/articulo.php?fProdId=9572889" TargetMode="External"/><Relationship Id="rId658" Type="http://schemas.openxmlformats.org/officeDocument/2006/relationships/hyperlink" Target="http://www.grupocva.com/detalle_articulo/articulo.php?fProdId=9581139" TargetMode="External"/><Relationship Id="rId865" Type="http://schemas.openxmlformats.org/officeDocument/2006/relationships/hyperlink" Target="http://www.grupocva.com/detalle_articulo/articulo.php?fProdId=1129685" TargetMode="External"/><Relationship Id="rId1288" Type="http://schemas.openxmlformats.org/officeDocument/2006/relationships/hyperlink" Target="http://www.grupocva.com/detalle_articulo/articulo.php?fProdId=9550386" TargetMode="External"/><Relationship Id="rId1495" Type="http://schemas.openxmlformats.org/officeDocument/2006/relationships/hyperlink" Target="http://www.grupocva.com/detalle_articulo/articulo.php?fProdId=3935685" TargetMode="External"/><Relationship Id="rId2339" Type="http://schemas.openxmlformats.org/officeDocument/2006/relationships/hyperlink" Target="http://www.grupocva.com/detalle_articulo/articulo.php?fProdId=9478768" TargetMode="External"/><Relationship Id="rId2546" Type="http://schemas.openxmlformats.org/officeDocument/2006/relationships/hyperlink" Target="http://www.grupocva.com/detalle_articulo/articulo.php?fProdId=16821" TargetMode="External"/><Relationship Id="rId2753" Type="http://schemas.openxmlformats.org/officeDocument/2006/relationships/hyperlink" Target="http://www.grupocva.com/detalle_articulo/articulo.php?fProdId=9565088" TargetMode="External"/><Relationship Id="rId2960" Type="http://schemas.openxmlformats.org/officeDocument/2006/relationships/hyperlink" Target="http://www.grupocva.com/detalle_articulo/articulo.php?fProdId=9471067" TargetMode="External"/><Relationship Id="rId3804" Type="http://schemas.openxmlformats.org/officeDocument/2006/relationships/hyperlink" Target="http://www.grupocva.com/detalle_articulo/articulo.php?fProdId=9589692" TargetMode="External"/><Relationship Id="rId518" Type="http://schemas.openxmlformats.org/officeDocument/2006/relationships/hyperlink" Target="http://www.grupocva.com/detalle_articulo/articulo.php?fProdId=1135691" TargetMode="External"/><Relationship Id="rId725" Type="http://schemas.openxmlformats.org/officeDocument/2006/relationships/hyperlink" Target="http://www.grupocva.com/detalle_articulo/articulo.php?fProdId=9447017" TargetMode="External"/><Relationship Id="rId932" Type="http://schemas.openxmlformats.org/officeDocument/2006/relationships/hyperlink" Target="http://www.grupocva.com/detalle_articulo/articulo.php?fProdId=977687" TargetMode="External"/><Relationship Id="rId1148" Type="http://schemas.openxmlformats.org/officeDocument/2006/relationships/hyperlink" Target="http://www.grupocva.com/detalle_articulo/articulo.php?fProdId=9507439" TargetMode="External"/><Relationship Id="rId1355" Type="http://schemas.openxmlformats.org/officeDocument/2006/relationships/hyperlink" Target="http://www.grupocva.com/detalle_articulo/articulo.php?fProdId=1460690" TargetMode="External"/><Relationship Id="rId1562" Type="http://schemas.openxmlformats.org/officeDocument/2006/relationships/hyperlink" Target="http://www.grupocva.com/detalle_articulo/articulo.php?fProdId=5000688" TargetMode="External"/><Relationship Id="rId2406" Type="http://schemas.openxmlformats.org/officeDocument/2006/relationships/hyperlink" Target="http://www.grupocva.com/detalle_articulo/articulo.php?fProdId=9555587" TargetMode="External"/><Relationship Id="rId2613" Type="http://schemas.openxmlformats.org/officeDocument/2006/relationships/hyperlink" Target="http://www.grupocva.com/detalle_articulo/articulo.php?fProdId=3301692" TargetMode="External"/><Relationship Id="rId1008" Type="http://schemas.openxmlformats.org/officeDocument/2006/relationships/hyperlink" Target="http://www.grupocva.com/detalle_articulo/articulo.php?fProdId=1736701" TargetMode="External"/><Relationship Id="rId1215" Type="http://schemas.openxmlformats.org/officeDocument/2006/relationships/hyperlink" Target="http://www.grupocva.com/detalle_articulo/articulo.php?fProdId=9602740" TargetMode="External"/><Relationship Id="rId1422" Type="http://schemas.openxmlformats.org/officeDocument/2006/relationships/hyperlink" Target="http://www.grupocva.com/detalle_articulo/articulo.php?fProdId=2579691" TargetMode="External"/><Relationship Id="rId2820" Type="http://schemas.openxmlformats.org/officeDocument/2006/relationships/hyperlink" Target="http://www.grupocva.com/detalle_articulo/articulo.php?fProdId=9467023" TargetMode="External"/><Relationship Id="rId4578" Type="http://schemas.openxmlformats.org/officeDocument/2006/relationships/hyperlink" Target="http://www.grupocva.com/detalle_articulo/articulo.php?fProdId=3179688" TargetMode="External"/><Relationship Id="rId61" Type="http://schemas.openxmlformats.org/officeDocument/2006/relationships/hyperlink" Target="http://www.grupocva.com/detalle_articulo/articulo.php?fProdId=2282688" TargetMode="External"/><Relationship Id="rId3387" Type="http://schemas.openxmlformats.org/officeDocument/2006/relationships/hyperlink" Target="http://www.grupocva.com/detalle_articulo/articulo.php?fProdId=9604839" TargetMode="External"/><Relationship Id="rId4785" Type="http://schemas.openxmlformats.org/officeDocument/2006/relationships/hyperlink" Target="http://www.grupocva.com/detalle_articulo/articulo.php?fProdId=9583588" TargetMode="External"/><Relationship Id="rId4992" Type="http://schemas.openxmlformats.org/officeDocument/2006/relationships/hyperlink" Target="http://www.grupocva.com/detalle_articulo/articulo.php?fProdId=9483431" TargetMode="External"/><Relationship Id="rId5629" Type="http://schemas.openxmlformats.org/officeDocument/2006/relationships/hyperlink" Target="http://www.grupocva.com/detalle_articulo/articulo.php?fProdId=9434872" TargetMode="External"/><Relationship Id="rId2196" Type="http://schemas.openxmlformats.org/officeDocument/2006/relationships/hyperlink" Target="http://www.grupocva.com/detalle_articulo/articulo.php?fProdId=426691" TargetMode="External"/><Relationship Id="rId3594" Type="http://schemas.openxmlformats.org/officeDocument/2006/relationships/hyperlink" Target="http://www.grupocva.com/detalle_articulo/articulo.php?fProdId=9593238" TargetMode="External"/><Relationship Id="rId4438" Type="http://schemas.openxmlformats.org/officeDocument/2006/relationships/hyperlink" Target="http://www.grupocva.com/detalle_articulo/articulo.php?fProdId=9569290" TargetMode="External"/><Relationship Id="rId4645" Type="http://schemas.openxmlformats.org/officeDocument/2006/relationships/hyperlink" Target="http://www.grupocva.com/detalle_articulo/articulo.php?fProdId=9536137" TargetMode="External"/><Relationship Id="rId4852" Type="http://schemas.openxmlformats.org/officeDocument/2006/relationships/hyperlink" Target="http://www.grupocva.com/detalle_articulo/articulo.php?fProdId=5997699" TargetMode="External"/><Relationship Id="rId168" Type="http://schemas.openxmlformats.org/officeDocument/2006/relationships/hyperlink" Target="http://www.grupocva.com/detalle_articulo/articulo.php?fProdId=5824691" TargetMode="External"/><Relationship Id="rId3247" Type="http://schemas.openxmlformats.org/officeDocument/2006/relationships/hyperlink" Target="http://www.grupocva.com/detalle_articulo/articulo.php?fProdId=9491037" TargetMode="External"/><Relationship Id="rId3454" Type="http://schemas.openxmlformats.org/officeDocument/2006/relationships/hyperlink" Target="http://www.grupocva.com/detalle_articulo/articulo.php?fProdId=9473176" TargetMode="External"/><Relationship Id="rId3661" Type="http://schemas.openxmlformats.org/officeDocument/2006/relationships/hyperlink" Target="http://www.grupocva.com/detalle_articulo/articulo.php?fProdId=9556836" TargetMode="External"/><Relationship Id="rId4505" Type="http://schemas.openxmlformats.org/officeDocument/2006/relationships/hyperlink" Target="http://www.grupocva.com/detalle_articulo/articulo.php?fProdId=9606639" TargetMode="External"/><Relationship Id="rId4712" Type="http://schemas.openxmlformats.org/officeDocument/2006/relationships/hyperlink" Target="http://www.grupocva.com/detalle_articulo/articulo.php?fProdId=2539688" TargetMode="External"/><Relationship Id="rId375" Type="http://schemas.openxmlformats.org/officeDocument/2006/relationships/hyperlink" Target="http://www.grupocva.com/detalle_articulo/articulo.php?fProdId=9541338" TargetMode="External"/><Relationship Id="rId582" Type="http://schemas.openxmlformats.org/officeDocument/2006/relationships/hyperlink" Target="http://www.grupocva.com/detalle_articulo/articulo.php?fProdId=9515036" TargetMode="External"/><Relationship Id="rId2056" Type="http://schemas.openxmlformats.org/officeDocument/2006/relationships/hyperlink" Target="http://www.grupocva.com/detalle_articulo/articulo.php?fProdId=1513" TargetMode="External"/><Relationship Id="rId2263" Type="http://schemas.openxmlformats.org/officeDocument/2006/relationships/hyperlink" Target="http://www.grupocva.com/detalle_articulo/articulo.php?fProdId=5812687" TargetMode="External"/><Relationship Id="rId2470" Type="http://schemas.openxmlformats.org/officeDocument/2006/relationships/hyperlink" Target="http://www.grupocva.com/detalle_articulo/articulo.php?fProdId=9512737" TargetMode="External"/><Relationship Id="rId3107" Type="http://schemas.openxmlformats.org/officeDocument/2006/relationships/hyperlink" Target="http://www.grupocva.com/detalle_articulo/articulo.php?fProdId=2495685" TargetMode="External"/><Relationship Id="rId3314" Type="http://schemas.openxmlformats.org/officeDocument/2006/relationships/hyperlink" Target="http://www.grupocva.com/detalle_articulo/articulo.php?fProdId=9469367" TargetMode="External"/><Relationship Id="rId3521" Type="http://schemas.openxmlformats.org/officeDocument/2006/relationships/hyperlink" Target="http://www.grupocva.com/detalle_articulo/articulo.php?fProdId=9452525" TargetMode="External"/><Relationship Id="rId235" Type="http://schemas.openxmlformats.org/officeDocument/2006/relationships/hyperlink" Target="http://www.grupocva.com/detalle_articulo/articulo.php?fProdId=9443922" TargetMode="External"/><Relationship Id="rId442" Type="http://schemas.openxmlformats.org/officeDocument/2006/relationships/hyperlink" Target="http://www.grupocva.com/detalle_articulo/articulo.php?fProdId=9572440" TargetMode="External"/><Relationship Id="rId1072" Type="http://schemas.openxmlformats.org/officeDocument/2006/relationships/hyperlink" Target="http://www.grupocva.com/detalle_articulo/articulo.php?fProdId=4234686" TargetMode="External"/><Relationship Id="rId2123" Type="http://schemas.openxmlformats.org/officeDocument/2006/relationships/hyperlink" Target="http://www.grupocva.com/detalle_articulo/articulo.php?fProdId=21810" TargetMode="External"/><Relationship Id="rId2330" Type="http://schemas.openxmlformats.org/officeDocument/2006/relationships/hyperlink" Target="http://www.grupocva.com/detalle_articulo/articulo.php?fProdId=9477746" TargetMode="External"/><Relationship Id="rId5279" Type="http://schemas.openxmlformats.org/officeDocument/2006/relationships/hyperlink" Target="http://www.grupocva.com/detalle_articulo/articulo.php?fProdId=9608640" TargetMode="External"/><Relationship Id="rId5486" Type="http://schemas.openxmlformats.org/officeDocument/2006/relationships/hyperlink" Target="http://www.grupocva.com/detalle_articulo/articulo.php?fProdId=9601689" TargetMode="External"/><Relationship Id="rId5693" Type="http://schemas.openxmlformats.org/officeDocument/2006/relationships/hyperlink" Target="http://www.grupocva.com/detalle_articulo/articulo.php?fProdId=9564988" TargetMode="External"/><Relationship Id="rId302" Type="http://schemas.openxmlformats.org/officeDocument/2006/relationships/hyperlink" Target="http://www.grupocva.com/detalle_articulo/articulo.php?fProdId=9488087" TargetMode="External"/><Relationship Id="rId4088" Type="http://schemas.openxmlformats.org/officeDocument/2006/relationships/hyperlink" Target="http://www.grupocva.com/detalle_articulo/articulo.php?fProdId=9604640" TargetMode="External"/><Relationship Id="rId4295" Type="http://schemas.openxmlformats.org/officeDocument/2006/relationships/hyperlink" Target="http://www.grupocva.com/detalle_articulo/articulo.php?fProdId=6259696" TargetMode="External"/><Relationship Id="rId5139" Type="http://schemas.openxmlformats.org/officeDocument/2006/relationships/hyperlink" Target="http://www.grupocva.com/detalle_articulo/articulo.php?fProdId=9568288" TargetMode="External"/><Relationship Id="rId5346" Type="http://schemas.openxmlformats.org/officeDocument/2006/relationships/hyperlink" Target="http://www.grupocva.com/detalle_articulo/articulo.php?fProdId=9591788" TargetMode="External"/><Relationship Id="rId5553" Type="http://schemas.openxmlformats.org/officeDocument/2006/relationships/hyperlink" Target="http://www.grupocva.com/detalle_articulo/articulo.php?fProdId=9541186" TargetMode="External"/><Relationship Id="rId1889" Type="http://schemas.openxmlformats.org/officeDocument/2006/relationships/hyperlink" Target="http://www.grupocva.com/detalle_articulo/articulo.php?fProdId=9554636" TargetMode="External"/><Relationship Id="rId4155" Type="http://schemas.openxmlformats.org/officeDocument/2006/relationships/hyperlink" Target="http://www.grupocva.com/detalle_articulo/articulo.php?fProdId=5800685" TargetMode="External"/><Relationship Id="rId4362" Type="http://schemas.openxmlformats.org/officeDocument/2006/relationships/hyperlink" Target="http://www.grupocva.com/detalle_articulo/articulo.php?fProdId=9495887" TargetMode="External"/><Relationship Id="rId5206" Type="http://schemas.openxmlformats.org/officeDocument/2006/relationships/hyperlink" Target="http://www.grupocva.com/detalle_articulo/articulo.php?fProdId=9599939" TargetMode="External"/><Relationship Id="rId1749" Type="http://schemas.openxmlformats.org/officeDocument/2006/relationships/hyperlink" Target="http://www.grupocva.com/detalle_articulo/articulo.php?fProdId=9469167" TargetMode="External"/><Relationship Id="rId1956" Type="http://schemas.openxmlformats.org/officeDocument/2006/relationships/hyperlink" Target="http://www.grupocva.com/detalle_articulo/articulo.php?fProdId=9591103" TargetMode="External"/><Relationship Id="rId3171" Type="http://schemas.openxmlformats.org/officeDocument/2006/relationships/hyperlink" Target="http://www.grupocva.com/detalle_articulo/articulo.php?fProdId=5958686" TargetMode="External"/><Relationship Id="rId4015" Type="http://schemas.openxmlformats.org/officeDocument/2006/relationships/hyperlink" Target="http://www.grupocva.com/detalle_articulo/articulo.php?fProdId=9547236" TargetMode="External"/><Relationship Id="rId5413" Type="http://schemas.openxmlformats.org/officeDocument/2006/relationships/hyperlink" Target="http://www.grupocva.com/detalle_articulo/articulo.php?fProdId=628685" TargetMode="External"/><Relationship Id="rId5620" Type="http://schemas.openxmlformats.org/officeDocument/2006/relationships/hyperlink" Target="http://www.grupocva.com/detalle_articulo/articulo.php?fProdId=9588988" TargetMode="External"/><Relationship Id="rId1609" Type="http://schemas.openxmlformats.org/officeDocument/2006/relationships/hyperlink" Target="http://www.grupocva.com/detalle_articulo/articulo.php?fProdId=5643697" TargetMode="External"/><Relationship Id="rId1816" Type="http://schemas.openxmlformats.org/officeDocument/2006/relationships/hyperlink" Target="http://www.grupocva.com/detalle_articulo/articulo.php?fProdId=9508587" TargetMode="External"/><Relationship Id="rId4222" Type="http://schemas.openxmlformats.org/officeDocument/2006/relationships/hyperlink" Target="http://www.grupocva.com/detalle_articulo/articulo.php?fProdId=4913685" TargetMode="External"/><Relationship Id="rId3031" Type="http://schemas.openxmlformats.org/officeDocument/2006/relationships/hyperlink" Target="http://www.grupocva.com/detalle_articulo/articulo.php?fProdId=9599738" TargetMode="External"/><Relationship Id="rId3988" Type="http://schemas.openxmlformats.org/officeDocument/2006/relationships/hyperlink" Target="http://www.grupocva.com/detalle_articulo/articulo.php?fProdId=9485432" TargetMode="External"/><Relationship Id="rId2797" Type="http://schemas.openxmlformats.org/officeDocument/2006/relationships/hyperlink" Target="http://www.grupocva.com/detalle_articulo/articulo.php?fProdId=1711685" TargetMode="External"/><Relationship Id="rId3848" Type="http://schemas.openxmlformats.org/officeDocument/2006/relationships/hyperlink" Target="http://www.grupocva.com/detalle_articulo/articulo.php?fProdId=9589693" TargetMode="External"/><Relationship Id="rId769" Type="http://schemas.openxmlformats.org/officeDocument/2006/relationships/hyperlink" Target="http://www.grupocva.com/detalle_articulo/articulo.php?fProdId=9573488" TargetMode="External"/><Relationship Id="rId976" Type="http://schemas.openxmlformats.org/officeDocument/2006/relationships/hyperlink" Target="http://www.grupocva.com/detalle_articulo/articulo.php?fProdId=9493239" TargetMode="External"/><Relationship Id="rId1399" Type="http://schemas.openxmlformats.org/officeDocument/2006/relationships/hyperlink" Target="http://www.grupocva.com/detalle_articulo/articulo.php?fProdId=2167691" TargetMode="External"/><Relationship Id="rId2657" Type="http://schemas.openxmlformats.org/officeDocument/2006/relationships/hyperlink" Target="http://www.grupocva.com/detalle_articulo/articulo.php?fProdId=5349686" TargetMode="External"/><Relationship Id="rId5063" Type="http://schemas.openxmlformats.org/officeDocument/2006/relationships/hyperlink" Target="http://www.grupocva.com/detalle_articulo/articulo.php?fProdId=9534087" TargetMode="External"/><Relationship Id="rId5270" Type="http://schemas.openxmlformats.org/officeDocument/2006/relationships/hyperlink" Target="http://www.grupocva.com/detalle_articulo/articulo.php?fProdId=9607938" TargetMode="External"/><Relationship Id="rId629" Type="http://schemas.openxmlformats.org/officeDocument/2006/relationships/hyperlink" Target="http://www.grupocva.com/detalle_articulo/articulo.php?fProdId=9539636" TargetMode="External"/><Relationship Id="rId1259" Type="http://schemas.openxmlformats.org/officeDocument/2006/relationships/hyperlink" Target="http://www.grupocva.com/detalle_articulo/articulo.php?fProdId=9423880" TargetMode="External"/><Relationship Id="rId1466" Type="http://schemas.openxmlformats.org/officeDocument/2006/relationships/hyperlink" Target="http://www.grupocva.com/detalle_articulo/articulo.php?fProdId=3635686" TargetMode="External"/><Relationship Id="rId2864" Type="http://schemas.openxmlformats.org/officeDocument/2006/relationships/hyperlink" Target="http://www.grupocva.com/detalle_articulo/articulo.php?fProdId=9430168" TargetMode="External"/><Relationship Id="rId3708" Type="http://schemas.openxmlformats.org/officeDocument/2006/relationships/hyperlink" Target="http://www.grupocva.com/detalle_articulo/articulo.php?fProdId=9587990" TargetMode="External"/><Relationship Id="rId3915" Type="http://schemas.openxmlformats.org/officeDocument/2006/relationships/hyperlink" Target="http://www.grupocva.com/detalle_articulo/articulo.php?fProdId=9476768" TargetMode="External"/><Relationship Id="rId5130" Type="http://schemas.openxmlformats.org/officeDocument/2006/relationships/hyperlink" Target="http://www.grupocva.com/detalle_articulo/articulo.php?fProdId=9562841" TargetMode="External"/><Relationship Id="rId836" Type="http://schemas.openxmlformats.org/officeDocument/2006/relationships/hyperlink" Target="http://www.grupocva.com/detalle_articulo/articulo.php?fProdId=9427776" TargetMode="External"/><Relationship Id="rId1119" Type="http://schemas.openxmlformats.org/officeDocument/2006/relationships/hyperlink" Target="http://www.grupocva.com/detalle_articulo/articulo.php?fProdId=9433367" TargetMode="External"/><Relationship Id="rId1673" Type="http://schemas.openxmlformats.org/officeDocument/2006/relationships/hyperlink" Target="http://www.grupocva.com/detalle_articulo/articulo.php?fProdId=9431467" TargetMode="External"/><Relationship Id="rId1880" Type="http://schemas.openxmlformats.org/officeDocument/2006/relationships/hyperlink" Target="http://www.grupocva.com/detalle_articulo/articulo.php?fProdId=9546938" TargetMode="External"/><Relationship Id="rId2517" Type="http://schemas.openxmlformats.org/officeDocument/2006/relationships/hyperlink" Target="http://www.grupocva.com/detalle_articulo/articulo.php?fProdId=1454" TargetMode="External"/><Relationship Id="rId2724" Type="http://schemas.openxmlformats.org/officeDocument/2006/relationships/hyperlink" Target="http://www.grupocva.com/detalle_articulo/articulo.php?fProdId=9485144" TargetMode="External"/><Relationship Id="rId2931" Type="http://schemas.openxmlformats.org/officeDocument/2006/relationships/hyperlink" Target="http://www.grupocva.com/detalle_articulo/articulo.php?fProdId=5671703" TargetMode="External"/><Relationship Id="rId903" Type="http://schemas.openxmlformats.org/officeDocument/2006/relationships/hyperlink" Target="http://www.grupocva.com/detalle_articulo/articulo.php?fProdId=9533542" TargetMode="External"/><Relationship Id="rId1326" Type="http://schemas.openxmlformats.org/officeDocument/2006/relationships/hyperlink" Target="http://www.grupocva.com/detalle_articulo/articulo.php?fProdId=876685" TargetMode="External"/><Relationship Id="rId1533" Type="http://schemas.openxmlformats.org/officeDocument/2006/relationships/hyperlink" Target="http://www.grupocva.com/detalle_articulo/articulo.php?fProdId=4656692" TargetMode="External"/><Relationship Id="rId1740" Type="http://schemas.openxmlformats.org/officeDocument/2006/relationships/hyperlink" Target="http://www.grupocva.com/detalle_articulo/articulo.php?fProdId=9464319" TargetMode="External"/><Relationship Id="rId4689" Type="http://schemas.openxmlformats.org/officeDocument/2006/relationships/hyperlink" Target="http://www.grupocva.com/detalle_articulo/articulo.php?fProdId=9594689" TargetMode="External"/><Relationship Id="rId4896" Type="http://schemas.openxmlformats.org/officeDocument/2006/relationships/hyperlink" Target="http://www.grupocva.com/detalle_articulo/articulo.php?fProdId=9424669" TargetMode="External"/><Relationship Id="rId32" Type="http://schemas.openxmlformats.org/officeDocument/2006/relationships/hyperlink" Target="http://www.grupocva.com/detalle_articulo/articulo.php?fProdId=1844690" TargetMode="External"/><Relationship Id="rId1600" Type="http://schemas.openxmlformats.org/officeDocument/2006/relationships/hyperlink" Target="http://www.grupocva.com/detalle_articulo/articulo.php?fProdId=5558687" TargetMode="External"/><Relationship Id="rId3498" Type="http://schemas.openxmlformats.org/officeDocument/2006/relationships/hyperlink" Target="http://www.grupocva.com/detalle_articulo/articulo.php?fProdId=3490692" TargetMode="External"/><Relationship Id="rId4549" Type="http://schemas.openxmlformats.org/officeDocument/2006/relationships/hyperlink" Target="http://www.grupocva.com/detalle_articulo/articulo.php?fProdId=2350690" TargetMode="External"/><Relationship Id="rId4756" Type="http://schemas.openxmlformats.org/officeDocument/2006/relationships/hyperlink" Target="http://www.grupocva.com/detalle_articulo/articulo.php?fProdId=9519039" TargetMode="External"/><Relationship Id="rId4963" Type="http://schemas.openxmlformats.org/officeDocument/2006/relationships/hyperlink" Target="http://www.grupocva.com/detalle_articulo/articulo.php?fProdId=9477467" TargetMode="External"/><Relationship Id="rId3358" Type="http://schemas.openxmlformats.org/officeDocument/2006/relationships/hyperlink" Target="http://www.grupocva.com/detalle_articulo/articulo.php?fProdId=9559446" TargetMode="External"/><Relationship Id="rId3565" Type="http://schemas.openxmlformats.org/officeDocument/2006/relationships/hyperlink" Target="http://www.grupocva.com/detalle_articulo/articulo.php?fProdId=9522686" TargetMode="External"/><Relationship Id="rId3772" Type="http://schemas.openxmlformats.org/officeDocument/2006/relationships/hyperlink" Target="http://www.grupocva.com/detalle_articulo/articulo.php?fProdId=9593438" TargetMode="External"/><Relationship Id="rId4409" Type="http://schemas.openxmlformats.org/officeDocument/2006/relationships/hyperlink" Target="http://www.grupocva.com/detalle_articulo/articulo.php?fProdId=9542888" TargetMode="External"/><Relationship Id="rId4616" Type="http://schemas.openxmlformats.org/officeDocument/2006/relationships/hyperlink" Target="http://www.grupocva.com/detalle_articulo/articulo.php?fProdId=9425970" TargetMode="External"/><Relationship Id="rId4823" Type="http://schemas.openxmlformats.org/officeDocument/2006/relationships/hyperlink" Target="http://www.grupocva.com/detalle_articulo/articulo.php?fProdId=5614688" TargetMode="External"/><Relationship Id="rId279" Type="http://schemas.openxmlformats.org/officeDocument/2006/relationships/hyperlink" Target="http://www.grupocva.com/detalle_articulo/articulo.php?fProdId=9476068" TargetMode="External"/><Relationship Id="rId486" Type="http://schemas.openxmlformats.org/officeDocument/2006/relationships/hyperlink" Target="http://www.grupocva.com/detalle_articulo/articulo.php?fProdId=9589489" TargetMode="External"/><Relationship Id="rId693" Type="http://schemas.openxmlformats.org/officeDocument/2006/relationships/hyperlink" Target="http://www.grupocva.com/detalle_articulo/articulo.php?fProdId=5914690" TargetMode="External"/><Relationship Id="rId2167" Type="http://schemas.openxmlformats.org/officeDocument/2006/relationships/hyperlink" Target="http://www.grupocva.com/detalle_articulo/articulo.php?fProdId=75687" TargetMode="External"/><Relationship Id="rId2374" Type="http://schemas.openxmlformats.org/officeDocument/2006/relationships/hyperlink" Target="http://www.grupocva.com/detalle_articulo/articulo.php?fProdId=9516591" TargetMode="External"/><Relationship Id="rId2581" Type="http://schemas.openxmlformats.org/officeDocument/2006/relationships/hyperlink" Target="http://www.grupocva.com/detalle_articulo/articulo.php?fProdId=694685" TargetMode="External"/><Relationship Id="rId3218" Type="http://schemas.openxmlformats.org/officeDocument/2006/relationships/hyperlink" Target="http://www.grupocva.com/detalle_articulo/articulo.php?fProdId=9473169" TargetMode="External"/><Relationship Id="rId3425" Type="http://schemas.openxmlformats.org/officeDocument/2006/relationships/hyperlink" Target="http://www.grupocva.com/detalle_articulo/articulo.php?fProdId=5080685" TargetMode="External"/><Relationship Id="rId3632" Type="http://schemas.openxmlformats.org/officeDocument/2006/relationships/hyperlink" Target="http://www.grupocva.com/detalle_articulo/articulo.php?fProdId=9491095" TargetMode="External"/><Relationship Id="rId139" Type="http://schemas.openxmlformats.org/officeDocument/2006/relationships/hyperlink" Target="http://www.grupocva.com/detalle_articulo/articulo.php?fProdId=5014687" TargetMode="External"/><Relationship Id="rId346" Type="http://schemas.openxmlformats.org/officeDocument/2006/relationships/hyperlink" Target="http://www.grupocva.com/detalle_articulo/articulo.php?fProdId=9525838" TargetMode="External"/><Relationship Id="rId553" Type="http://schemas.openxmlformats.org/officeDocument/2006/relationships/hyperlink" Target="http://www.grupocva.com/detalle_articulo/articulo.php?fProdId=9430220" TargetMode="External"/><Relationship Id="rId760" Type="http://schemas.openxmlformats.org/officeDocument/2006/relationships/hyperlink" Target="http://www.grupocva.com/detalle_articulo/articulo.php?fProdId=9568738" TargetMode="External"/><Relationship Id="rId1183" Type="http://schemas.openxmlformats.org/officeDocument/2006/relationships/hyperlink" Target="http://www.grupocva.com/detalle_articulo/articulo.php?fProdId=9511896" TargetMode="External"/><Relationship Id="rId1390" Type="http://schemas.openxmlformats.org/officeDocument/2006/relationships/hyperlink" Target="http://www.grupocva.com/detalle_articulo/articulo.php?fProdId=2013686" TargetMode="External"/><Relationship Id="rId2027" Type="http://schemas.openxmlformats.org/officeDocument/2006/relationships/hyperlink" Target="http://www.grupocva.com/detalle_articulo/articulo.php?fProdId=6838" TargetMode="External"/><Relationship Id="rId2234" Type="http://schemas.openxmlformats.org/officeDocument/2006/relationships/hyperlink" Target="http://www.grupocva.com/detalle_articulo/articulo.php?fProdId=4252687" TargetMode="External"/><Relationship Id="rId2441" Type="http://schemas.openxmlformats.org/officeDocument/2006/relationships/hyperlink" Target="http://www.grupocva.com/detalle_articulo/articulo.php?fProdId=9590994" TargetMode="External"/><Relationship Id="rId5597" Type="http://schemas.openxmlformats.org/officeDocument/2006/relationships/hyperlink" Target="http://www.grupocva.com/detalle_articulo/articulo.php?fProdId=9424527" TargetMode="External"/><Relationship Id="rId206" Type="http://schemas.openxmlformats.org/officeDocument/2006/relationships/hyperlink" Target="http://www.grupocva.com/detalle_articulo/articulo.php?fProdId=9432668" TargetMode="External"/><Relationship Id="rId413" Type="http://schemas.openxmlformats.org/officeDocument/2006/relationships/hyperlink" Target="http://www.grupocva.com/detalle_articulo/articulo.php?fProdId=9561686" TargetMode="External"/><Relationship Id="rId1043" Type="http://schemas.openxmlformats.org/officeDocument/2006/relationships/hyperlink" Target="http://www.grupocva.com/detalle_articulo/articulo.php?fProdId=1913687" TargetMode="External"/><Relationship Id="rId4199" Type="http://schemas.openxmlformats.org/officeDocument/2006/relationships/hyperlink" Target="http://www.grupocva.com/detalle_articulo/articulo.php?fProdId=4307685" TargetMode="External"/><Relationship Id="rId620" Type="http://schemas.openxmlformats.org/officeDocument/2006/relationships/hyperlink" Target="http://www.grupocva.com/detalle_articulo/articulo.php?fProdId=9477986" TargetMode="External"/><Relationship Id="rId1250" Type="http://schemas.openxmlformats.org/officeDocument/2006/relationships/hyperlink" Target="http://www.grupocva.com/detalle_articulo/articulo.php?fProdId=3561686" TargetMode="External"/><Relationship Id="rId2301" Type="http://schemas.openxmlformats.org/officeDocument/2006/relationships/hyperlink" Target="http://www.grupocva.com/detalle_articulo/articulo.php?fProdId=9455967" TargetMode="External"/><Relationship Id="rId4059" Type="http://schemas.openxmlformats.org/officeDocument/2006/relationships/hyperlink" Target="http://www.grupocva.com/detalle_articulo/articulo.php?fProdId=9591889" TargetMode="External"/><Relationship Id="rId5457" Type="http://schemas.openxmlformats.org/officeDocument/2006/relationships/hyperlink" Target="http://www.grupocva.com/detalle_articulo/articulo.php?fProdId=1845685" TargetMode="External"/><Relationship Id="rId5664" Type="http://schemas.openxmlformats.org/officeDocument/2006/relationships/hyperlink" Target="http://www.grupocva.com/detalle_articulo/articulo.php?fProdId=9502394" TargetMode="External"/><Relationship Id="rId1110" Type="http://schemas.openxmlformats.org/officeDocument/2006/relationships/hyperlink" Target="http://www.grupocva.com/detalle_articulo/articulo.php?fProdId=9433022" TargetMode="External"/><Relationship Id="rId4266" Type="http://schemas.openxmlformats.org/officeDocument/2006/relationships/hyperlink" Target="http://www.grupocva.com/detalle_articulo/articulo.php?fProdId=5794694" TargetMode="External"/><Relationship Id="rId4473" Type="http://schemas.openxmlformats.org/officeDocument/2006/relationships/hyperlink" Target="http://www.grupocva.com/detalle_articulo/articulo.php?fProdId=9584741" TargetMode="External"/><Relationship Id="rId4680" Type="http://schemas.openxmlformats.org/officeDocument/2006/relationships/hyperlink" Target="http://www.grupocva.com/detalle_articulo/articulo.php?fProdId=9572938" TargetMode="External"/><Relationship Id="rId5317" Type="http://schemas.openxmlformats.org/officeDocument/2006/relationships/hyperlink" Target="http://www.grupocva.com/detalle_articulo/articulo.php?fProdId=9579438" TargetMode="External"/><Relationship Id="rId5524" Type="http://schemas.openxmlformats.org/officeDocument/2006/relationships/hyperlink" Target="http://www.grupocva.com/detalle_articulo/articulo.php?fProdId=9434967" TargetMode="External"/><Relationship Id="rId1927" Type="http://schemas.openxmlformats.org/officeDocument/2006/relationships/hyperlink" Target="http://www.grupocva.com/detalle_articulo/articulo.php?fProdId=9576191" TargetMode="External"/><Relationship Id="rId3075" Type="http://schemas.openxmlformats.org/officeDocument/2006/relationships/hyperlink" Target="http://www.grupocva.com/detalle_articulo/articulo.php?fProdId=9427969" TargetMode="External"/><Relationship Id="rId3282" Type="http://schemas.openxmlformats.org/officeDocument/2006/relationships/hyperlink" Target="http://www.grupocva.com/detalle_articulo/articulo.php?fProdId=9584389" TargetMode="External"/><Relationship Id="rId4126" Type="http://schemas.openxmlformats.org/officeDocument/2006/relationships/hyperlink" Target="http://www.grupocva.com/detalle_articulo/articulo.php?fProdId=9566339" TargetMode="External"/><Relationship Id="rId4333" Type="http://schemas.openxmlformats.org/officeDocument/2006/relationships/hyperlink" Target="http://www.grupocva.com/detalle_articulo/articulo.php?fProdId=9463720" TargetMode="External"/><Relationship Id="rId4540" Type="http://schemas.openxmlformats.org/officeDocument/2006/relationships/hyperlink" Target="http://www.grupocva.com/detalle_articulo/articulo.php?fProdId=2346686" TargetMode="External"/><Relationship Id="rId2091" Type="http://schemas.openxmlformats.org/officeDocument/2006/relationships/hyperlink" Target="http://www.grupocva.com/detalle_articulo/articulo.php?fProdId=5167" TargetMode="External"/><Relationship Id="rId3142" Type="http://schemas.openxmlformats.org/officeDocument/2006/relationships/hyperlink" Target="http://www.grupocva.com/detalle_articulo/articulo.php?fProdId=5173693" TargetMode="External"/><Relationship Id="rId4400" Type="http://schemas.openxmlformats.org/officeDocument/2006/relationships/hyperlink" Target="http://www.grupocva.com/detalle_articulo/articulo.php?fProdId=9535537" TargetMode="External"/><Relationship Id="rId270" Type="http://schemas.openxmlformats.org/officeDocument/2006/relationships/hyperlink" Target="http://www.grupocva.com/detalle_articulo/articulo.php?fProdId=9473867" TargetMode="External"/><Relationship Id="rId3002" Type="http://schemas.openxmlformats.org/officeDocument/2006/relationships/hyperlink" Target="http://www.grupocva.com/detalle_articulo/articulo.php?fProdId=9534940" TargetMode="External"/><Relationship Id="rId130" Type="http://schemas.openxmlformats.org/officeDocument/2006/relationships/hyperlink" Target="http://www.grupocva.com/detalle_articulo/articulo.php?fProdId=4524692" TargetMode="External"/><Relationship Id="rId3959" Type="http://schemas.openxmlformats.org/officeDocument/2006/relationships/hyperlink" Target="http://www.grupocva.com/detalle_articulo/articulo.php?fProdId=9591440" TargetMode="External"/><Relationship Id="rId5174" Type="http://schemas.openxmlformats.org/officeDocument/2006/relationships/hyperlink" Target="http://www.grupocva.com/detalle_articulo/articulo.php?fProdId=9587989" TargetMode="External"/><Relationship Id="rId5381" Type="http://schemas.openxmlformats.org/officeDocument/2006/relationships/hyperlink" Target="http://www.grupocva.com/detalle_articulo/articulo.php?fProdId=9494889" TargetMode="External"/><Relationship Id="rId2768" Type="http://schemas.openxmlformats.org/officeDocument/2006/relationships/hyperlink" Target="http://www.grupocva.com/detalle_articulo/articulo.php?fProdId=9600090" TargetMode="External"/><Relationship Id="rId2975" Type="http://schemas.openxmlformats.org/officeDocument/2006/relationships/hyperlink" Target="http://www.grupocva.com/detalle_articulo/articulo.php?fProdId=9488650" TargetMode="External"/><Relationship Id="rId3819" Type="http://schemas.openxmlformats.org/officeDocument/2006/relationships/hyperlink" Target="http://www.grupocva.com/detalle_articulo/articulo.php?fProdId=9608038" TargetMode="External"/><Relationship Id="rId5034" Type="http://schemas.openxmlformats.org/officeDocument/2006/relationships/hyperlink" Target="http://www.grupocva.com/detalle_articulo/articulo.php?fProdId=9502538" TargetMode="External"/><Relationship Id="rId947" Type="http://schemas.openxmlformats.org/officeDocument/2006/relationships/hyperlink" Target="http://www.grupocva.com/detalle_articulo/articulo.php?fProdId=5449685" TargetMode="External"/><Relationship Id="rId1577" Type="http://schemas.openxmlformats.org/officeDocument/2006/relationships/hyperlink" Target="http://www.grupocva.com/detalle_articulo/articulo.php?fProdId=5276685" TargetMode="External"/><Relationship Id="rId1784" Type="http://schemas.openxmlformats.org/officeDocument/2006/relationships/hyperlink" Target="http://www.grupocva.com/detalle_articulo/articulo.php?fProdId=9488988" TargetMode="External"/><Relationship Id="rId1991" Type="http://schemas.openxmlformats.org/officeDocument/2006/relationships/hyperlink" Target="http://www.grupocva.com/detalle_articulo/articulo.php?fProdId=9605640" TargetMode="External"/><Relationship Id="rId2628" Type="http://schemas.openxmlformats.org/officeDocument/2006/relationships/hyperlink" Target="http://www.grupocva.com/detalle_articulo/articulo.php?fProdId=901" TargetMode="External"/><Relationship Id="rId2835" Type="http://schemas.openxmlformats.org/officeDocument/2006/relationships/hyperlink" Target="http://www.grupocva.com/detalle_articulo/articulo.php?fProdId=9491137" TargetMode="External"/><Relationship Id="rId4190" Type="http://schemas.openxmlformats.org/officeDocument/2006/relationships/hyperlink" Target="http://www.grupocva.com/detalle_articulo/articulo.php?fProdId=4052685" TargetMode="External"/><Relationship Id="rId5241" Type="http://schemas.openxmlformats.org/officeDocument/2006/relationships/hyperlink" Target="http://www.grupocva.com/detalle_articulo/articulo.php?fProdId=4623685" TargetMode="External"/><Relationship Id="rId76" Type="http://schemas.openxmlformats.org/officeDocument/2006/relationships/hyperlink" Target="http://www.grupocva.com/detalle_articulo/articulo.php?fProdId=2575690" TargetMode="External"/><Relationship Id="rId807" Type="http://schemas.openxmlformats.org/officeDocument/2006/relationships/hyperlink" Target="http://www.grupocva.com/detalle_articulo/articulo.php?fProdId=5188685" TargetMode="External"/><Relationship Id="rId1437" Type="http://schemas.openxmlformats.org/officeDocument/2006/relationships/hyperlink" Target="http://www.grupocva.com/detalle_articulo/articulo.php?fProdId=3053686" TargetMode="External"/><Relationship Id="rId1644" Type="http://schemas.openxmlformats.org/officeDocument/2006/relationships/hyperlink" Target="http://www.grupocva.com/detalle_articulo/articulo.php?fProdId=6234686" TargetMode="External"/><Relationship Id="rId1851" Type="http://schemas.openxmlformats.org/officeDocument/2006/relationships/hyperlink" Target="http://www.grupocva.com/detalle_articulo/articulo.php?fProdId=9532086" TargetMode="External"/><Relationship Id="rId2902" Type="http://schemas.openxmlformats.org/officeDocument/2006/relationships/hyperlink" Target="http://www.grupocva.com/detalle_articulo/articulo.php?fProdId=1135692" TargetMode="External"/><Relationship Id="rId4050" Type="http://schemas.openxmlformats.org/officeDocument/2006/relationships/hyperlink" Target="http://www.grupocva.com/detalle_articulo/articulo.php?fProdId=9586489" TargetMode="External"/><Relationship Id="rId5101" Type="http://schemas.openxmlformats.org/officeDocument/2006/relationships/hyperlink" Target="http://www.grupocva.com/detalle_articulo/articulo.php?fProdId=9558888" TargetMode="External"/><Relationship Id="rId1504" Type="http://schemas.openxmlformats.org/officeDocument/2006/relationships/hyperlink" Target="http://www.grupocva.com/detalle_articulo/articulo.php?fProdId=4136690" TargetMode="External"/><Relationship Id="rId1711" Type="http://schemas.openxmlformats.org/officeDocument/2006/relationships/hyperlink" Target="http://www.grupocva.com/detalle_articulo/articulo.php?fProdId=9451721" TargetMode="External"/><Relationship Id="rId4867" Type="http://schemas.openxmlformats.org/officeDocument/2006/relationships/hyperlink" Target="http://www.grupocva.com/detalle_articulo/articulo.php?fProdId=9422018" TargetMode="External"/><Relationship Id="rId3469" Type="http://schemas.openxmlformats.org/officeDocument/2006/relationships/hyperlink" Target="http://www.grupocva.com/detalle_articulo/articulo.php?fProdId=9497136" TargetMode="External"/><Relationship Id="rId3676" Type="http://schemas.openxmlformats.org/officeDocument/2006/relationships/hyperlink" Target="http://www.grupocva.com/detalle_articulo/articulo.php?fProdId=9573539" TargetMode="External"/><Relationship Id="rId597" Type="http://schemas.openxmlformats.org/officeDocument/2006/relationships/hyperlink" Target="http://www.grupocva.com/detalle_articulo/articulo.php?fProdId=9574838" TargetMode="External"/><Relationship Id="rId2278" Type="http://schemas.openxmlformats.org/officeDocument/2006/relationships/hyperlink" Target="http://www.grupocva.com/detalle_articulo/articulo.php?fProdId=5963687" TargetMode="External"/><Relationship Id="rId2485" Type="http://schemas.openxmlformats.org/officeDocument/2006/relationships/hyperlink" Target="http://www.grupocva.com/detalle_articulo/articulo.php?fProdId=9566338" TargetMode="External"/><Relationship Id="rId3329" Type="http://schemas.openxmlformats.org/officeDocument/2006/relationships/hyperlink" Target="http://www.grupocva.com/detalle_articulo/articulo.php?fProdId=9499487" TargetMode="External"/><Relationship Id="rId3883" Type="http://schemas.openxmlformats.org/officeDocument/2006/relationships/hyperlink" Target="http://www.grupocva.com/detalle_articulo/articulo.php?fProdId=9578040" TargetMode="External"/><Relationship Id="rId4727" Type="http://schemas.openxmlformats.org/officeDocument/2006/relationships/hyperlink" Target="http://www.grupocva.com/detalle_articulo/articulo.php?fProdId=9452319" TargetMode="External"/><Relationship Id="rId4934" Type="http://schemas.openxmlformats.org/officeDocument/2006/relationships/hyperlink" Target="http://www.grupocva.com/detalle_articulo/articulo.php?fProdId=9449568" TargetMode="External"/><Relationship Id="rId457" Type="http://schemas.openxmlformats.org/officeDocument/2006/relationships/hyperlink" Target="http://www.grupocva.com/detalle_articulo/articulo.php?fProdId=9582639" TargetMode="External"/><Relationship Id="rId1087" Type="http://schemas.openxmlformats.org/officeDocument/2006/relationships/hyperlink" Target="http://www.grupocva.com/detalle_articulo/articulo.php?fProdId=5050685" TargetMode="External"/><Relationship Id="rId1294" Type="http://schemas.openxmlformats.org/officeDocument/2006/relationships/hyperlink" Target="http://www.grupocva.com/detalle_articulo/articulo.php?fProdId=9556290" TargetMode="External"/><Relationship Id="rId2138" Type="http://schemas.openxmlformats.org/officeDocument/2006/relationships/hyperlink" Target="http://www.grupocva.com/detalle_articulo/articulo.php?fProdId=21649" TargetMode="External"/><Relationship Id="rId2692" Type="http://schemas.openxmlformats.org/officeDocument/2006/relationships/hyperlink" Target="http://www.grupocva.com/detalle_articulo/articulo.php?fProdId=9434118" TargetMode="External"/><Relationship Id="rId3536" Type="http://schemas.openxmlformats.org/officeDocument/2006/relationships/hyperlink" Target="http://www.grupocva.com/detalle_articulo/articulo.php?fProdId=9485685" TargetMode="External"/><Relationship Id="rId3743" Type="http://schemas.openxmlformats.org/officeDocument/2006/relationships/hyperlink" Target="http://www.grupocva.com/detalle_articulo/articulo.php?fProdId=9504587" TargetMode="External"/><Relationship Id="rId3950" Type="http://schemas.openxmlformats.org/officeDocument/2006/relationships/hyperlink" Target="http://www.grupocva.com/detalle_articulo/articulo.php?fProdId=9586039" TargetMode="External"/><Relationship Id="rId664" Type="http://schemas.openxmlformats.org/officeDocument/2006/relationships/hyperlink" Target="http://www.grupocva.com/detalle_articulo/articulo.php?fProdId=9590940" TargetMode="External"/><Relationship Id="rId871" Type="http://schemas.openxmlformats.org/officeDocument/2006/relationships/hyperlink" Target="http://www.grupocva.com/detalle_articulo/articulo.php?fProdId=5396685" TargetMode="External"/><Relationship Id="rId2345" Type="http://schemas.openxmlformats.org/officeDocument/2006/relationships/hyperlink" Target="http://www.grupocva.com/detalle_articulo/articulo.php?fProdId=9478820" TargetMode="External"/><Relationship Id="rId2552" Type="http://schemas.openxmlformats.org/officeDocument/2006/relationships/hyperlink" Target="http://www.grupocva.com/detalle_articulo/articulo.php?fProdId=18763" TargetMode="External"/><Relationship Id="rId3603" Type="http://schemas.openxmlformats.org/officeDocument/2006/relationships/hyperlink" Target="http://www.grupocva.com/detalle_articulo/articulo.php?fProdId=5337692" TargetMode="External"/><Relationship Id="rId3810" Type="http://schemas.openxmlformats.org/officeDocument/2006/relationships/hyperlink" Target="http://www.grupocva.com/detalle_articulo/articulo.php?fProdId=9589841" TargetMode="External"/><Relationship Id="rId317" Type="http://schemas.openxmlformats.org/officeDocument/2006/relationships/hyperlink" Target="http://www.grupocva.com/detalle_articulo/articulo.php?fProdId=9504689" TargetMode="External"/><Relationship Id="rId524" Type="http://schemas.openxmlformats.org/officeDocument/2006/relationships/hyperlink" Target="http://www.grupocva.com/detalle_articulo/articulo.php?fProdId=1802685" TargetMode="External"/><Relationship Id="rId731" Type="http://schemas.openxmlformats.org/officeDocument/2006/relationships/hyperlink" Target="http://www.grupocva.com/detalle_articulo/articulo.php?fProdId=9574205" TargetMode="External"/><Relationship Id="rId1154" Type="http://schemas.openxmlformats.org/officeDocument/2006/relationships/hyperlink" Target="http://www.grupocva.com/detalle_articulo/articulo.php?fProdId=9508740" TargetMode="External"/><Relationship Id="rId1361" Type="http://schemas.openxmlformats.org/officeDocument/2006/relationships/hyperlink" Target="http://www.grupocva.com/detalle_articulo/articulo.php?fProdId=6749" TargetMode="External"/><Relationship Id="rId2205" Type="http://schemas.openxmlformats.org/officeDocument/2006/relationships/hyperlink" Target="http://www.grupocva.com/detalle_articulo/articulo.php?fProdId=496694" TargetMode="External"/><Relationship Id="rId2412" Type="http://schemas.openxmlformats.org/officeDocument/2006/relationships/hyperlink" Target="http://www.grupocva.com/detalle_articulo/articulo.php?fProdId=9555639" TargetMode="External"/><Relationship Id="rId5568" Type="http://schemas.openxmlformats.org/officeDocument/2006/relationships/hyperlink" Target="http://www.grupocva.com/detalle_articulo/articulo.php?fProdId=9587790" TargetMode="External"/><Relationship Id="rId1014" Type="http://schemas.openxmlformats.org/officeDocument/2006/relationships/hyperlink" Target="http://www.grupocva.com/detalle_articulo/articulo.php?fProdId=1737689" TargetMode="External"/><Relationship Id="rId1221" Type="http://schemas.openxmlformats.org/officeDocument/2006/relationships/hyperlink" Target="http://www.grupocva.com/detalle_articulo/articulo.php?fProdId=6123688" TargetMode="External"/><Relationship Id="rId4377" Type="http://schemas.openxmlformats.org/officeDocument/2006/relationships/hyperlink" Target="http://www.grupocva.com/detalle_articulo/articulo.php?fProdId=9515286" TargetMode="External"/><Relationship Id="rId4584" Type="http://schemas.openxmlformats.org/officeDocument/2006/relationships/hyperlink" Target="http://www.grupocva.com/detalle_articulo/articulo.php?fProdId=3272686" TargetMode="External"/><Relationship Id="rId4791" Type="http://schemas.openxmlformats.org/officeDocument/2006/relationships/hyperlink" Target="http://www.grupocva.com/detalle_articulo/articulo.php?fProdId=9586490" TargetMode="External"/><Relationship Id="rId5428" Type="http://schemas.openxmlformats.org/officeDocument/2006/relationships/hyperlink" Target="http://www.grupocva.com/detalle_articulo/articulo.php?fProdId=9435918" TargetMode="External"/><Relationship Id="rId5635" Type="http://schemas.openxmlformats.org/officeDocument/2006/relationships/hyperlink" Target="http://www.grupocva.com/detalle_articulo/articulo.php?fProdId=9473117" TargetMode="External"/><Relationship Id="rId3186" Type="http://schemas.openxmlformats.org/officeDocument/2006/relationships/hyperlink" Target="http://www.grupocva.com/detalle_articulo/articulo.php?fProdId=9427967" TargetMode="External"/><Relationship Id="rId3393" Type="http://schemas.openxmlformats.org/officeDocument/2006/relationships/hyperlink" Target="http://www.grupocva.com/detalle_articulo/articulo.php?fProdId=9588540" TargetMode="External"/><Relationship Id="rId4237" Type="http://schemas.openxmlformats.org/officeDocument/2006/relationships/hyperlink" Target="http://www.grupocva.com/detalle_articulo/articulo.php?fProdId=5244695" TargetMode="External"/><Relationship Id="rId4444" Type="http://schemas.openxmlformats.org/officeDocument/2006/relationships/hyperlink" Target="http://www.grupocva.com/detalle_articulo/articulo.php?fProdId=9571688" TargetMode="External"/><Relationship Id="rId4651" Type="http://schemas.openxmlformats.org/officeDocument/2006/relationships/hyperlink" Target="http://www.grupocva.com/detalle_articulo/articulo.php?fProdId=9554086" TargetMode="External"/><Relationship Id="rId3046" Type="http://schemas.openxmlformats.org/officeDocument/2006/relationships/hyperlink" Target="http://www.grupocva.com/detalle_articulo/articulo.php?fProdId=481690" TargetMode="External"/><Relationship Id="rId3253" Type="http://schemas.openxmlformats.org/officeDocument/2006/relationships/hyperlink" Target="http://www.grupocva.com/detalle_articulo/articulo.php?fProdId=9500137" TargetMode="External"/><Relationship Id="rId3460" Type="http://schemas.openxmlformats.org/officeDocument/2006/relationships/hyperlink" Target="http://www.grupocva.com/detalle_articulo/articulo.php?fProdId=9490335" TargetMode="External"/><Relationship Id="rId4304" Type="http://schemas.openxmlformats.org/officeDocument/2006/relationships/hyperlink" Target="http://www.grupocva.com/detalle_articulo/articulo.php?fProdId=9431481" TargetMode="External"/><Relationship Id="rId5702" Type="http://schemas.openxmlformats.org/officeDocument/2006/relationships/hyperlink" Target="http://www.grupocva.com/detalle_articulo/articulo.php?fProdId=9576540" TargetMode="External"/><Relationship Id="rId174" Type="http://schemas.openxmlformats.org/officeDocument/2006/relationships/hyperlink" Target="http://www.grupocva.com/detalle_articulo/articulo.php?fProdId=5949690" TargetMode="External"/><Relationship Id="rId381" Type="http://schemas.openxmlformats.org/officeDocument/2006/relationships/hyperlink" Target="http://www.grupocva.com/detalle_articulo/articulo.php?fProdId=9543287" TargetMode="External"/><Relationship Id="rId2062" Type="http://schemas.openxmlformats.org/officeDocument/2006/relationships/hyperlink" Target="http://www.grupocva.com/detalle_articulo/articulo.php?fProdId=1531" TargetMode="External"/><Relationship Id="rId3113" Type="http://schemas.openxmlformats.org/officeDocument/2006/relationships/hyperlink" Target="http://www.grupocva.com/detalle_articulo/articulo.php?fProdId=3285688" TargetMode="External"/><Relationship Id="rId4511" Type="http://schemas.openxmlformats.org/officeDocument/2006/relationships/hyperlink" Target="http://www.grupocva.com/detalle_articulo/articulo.php?fProdId=2374" TargetMode="External"/><Relationship Id="rId241" Type="http://schemas.openxmlformats.org/officeDocument/2006/relationships/hyperlink" Target="http://www.grupocva.com/detalle_articulo/articulo.php?fProdId=9446617" TargetMode="External"/><Relationship Id="rId3320" Type="http://schemas.openxmlformats.org/officeDocument/2006/relationships/hyperlink" Target="http://www.grupocva.com/detalle_articulo/articulo.php?fProdId=9482518" TargetMode="External"/><Relationship Id="rId5078" Type="http://schemas.openxmlformats.org/officeDocument/2006/relationships/hyperlink" Target="http://www.grupocva.com/detalle_articulo/articulo.php?fProdId=9547640" TargetMode="External"/><Relationship Id="rId2879" Type="http://schemas.openxmlformats.org/officeDocument/2006/relationships/hyperlink" Target="http://www.grupocva.com/detalle_articulo/articulo.php?fProdId=9524540" TargetMode="External"/><Relationship Id="rId5285" Type="http://schemas.openxmlformats.org/officeDocument/2006/relationships/hyperlink" Target="http://www.grupocva.com/detalle_articulo/articulo.php?fProdId=9580191" TargetMode="External"/><Relationship Id="rId5492" Type="http://schemas.openxmlformats.org/officeDocument/2006/relationships/hyperlink" Target="http://www.grupocva.com/detalle_articulo/articulo.php?fProdId=9596442" TargetMode="External"/><Relationship Id="rId101" Type="http://schemas.openxmlformats.org/officeDocument/2006/relationships/hyperlink" Target="http://www.grupocva.com/detalle_articulo/articulo.php?fProdId=3316686" TargetMode="External"/><Relationship Id="rId1688" Type="http://schemas.openxmlformats.org/officeDocument/2006/relationships/hyperlink" Target="http://www.grupocva.com/detalle_articulo/articulo.php?fProdId=9439617" TargetMode="External"/><Relationship Id="rId1895" Type="http://schemas.openxmlformats.org/officeDocument/2006/relationships/hyperlink" Target="http://www.grupocva.com/detalle_articulo/articulo.php?fProdId=9558086" TargetMode="External"/><Relationship Id="rId2739" Type="http://schemas.openxmlformats.org/officeDocument/2006/relationships/hyperlink" Target="http://www.grupocva.com/detalle_articulo/articulo.php?fProdId=9525136" TargetMode="External"/><Relationship Id="rId2946" Type="http://schemas.openxmlformats.org/officeDocument/2006/relationships/hyperlink" Target="http://www.grupocva.com/detalle_articulo/articulo.php?fProdId=5971688" TargetMode="External"/><Relationship Id="rId4094" Type="http://schemas.openxmlformats.org/officeDocument/2006/relationships/hyperlink" Target="http://www.grupocva.com/detalle_articulo/articulo.php?fProdId=9578688" TargetMode="External"/><Relationship Id="rId5145" Type="http://schemas.openxmlformats.org/officeDocument/2006/relationships/hyperlink" Target="http://www.grupocva.com/detalle_articulo/articulo.php?fProdId=9576939" TargetMode="External"/><Relationship Id="rId5352" Type="http://schemas.openxmlformats.org/officeDocument/2006/relationships/hyperlink" Target="http://www.grupocva.com/detalle_articulo/articulo.php?fProdId=9594238" TargetMode="External"/><Relationship Id="rId918" Type="http://schemas.openxmlformats.org/officeDocument/2006/relationships/hyperlink" Target="http://www.grupocva.com/detalle_articulo/articulo.php?fProdId=9569438" TargetMode="External"/><Relationship Id="rId1548" Type="http://schemas.openxmlformats.org/officeDocument/2006/relationships/hyperlink" Target="http://www.grupocva.com/detalle_articulo/articulo.php?fProdId=4784689" TargetMode="External"/><Relationship Id="rId1755" Type="http://schemas.openxmlformats.org/officeDocument/2006/relationships/hyperlink" Target="http://www.grupocva.com/detalle_articulo/articulo.php?fProdId=9475672" TargetMode="External"/><Relationship Id="rId4161" Type="http://schemas.openxmlformats.org/officeDocument/2006/relationships/hyperlink" Target="http://www.grupocva.com/detalle_articulo/articulo.php?fProdId=3592685" TargetMode="External"/><Relationship Id="rId5005" Type="http://schemas.openxmlformats.org/officeDocument/2006/relationships/hyperlink" Target="http://www.grupocva.com/detalle_articulo/articulo.php?fProdId=9485935" TargetMode="External"/><Relationship Id="rId5212" Type="http://schemas.openxmlformats.org/officeDocument/2006/relationships/hyperlink" Target="http://www.grupocva.com/detalle_articulo/articulo.php?fProdId=9602540" TargetMode="External"/><Relationship Id="rId1408" Type="http://schemas.openxmlformats.org/officeDocument/2006/relationships/hyperlink" Target="http://www.grupocva.com/detalle_articulo/articulo.php?fProdId=2216689" TargetMode="External"/><Relationship Id="rId1962" Type="http://schemas.openxmlformats.org/officeDocument/2006/relationships/hyperlink" Target="http://www.grupocva.com/detalle_articulo/articulo.php?fProdId=9591142" TargetMode="External"/><Relationship Id="rId2806" Type="http://schemas.openxmlformats.org/officeDocument/2006/relationships/hyperlink" Target="http://www.grupocva.com/detalle_articulo/articulo.php?fProdId=2595685" TargetMode="External"/><Relationship Id="rId4021" Type="http://schemas.openxmlformats.org/officeDocument/2006/relationships/hyperlink" Target="http://www.grupocva.com/detalle_articulo/articulo.php?fProdId=9559436" TargetMode="External"/><Relationship Id="rId47" Type="http://schemas.openxmlformats.org/officeDocument/2006/relationships/hyperlink" Target="http://www.grupocva.com/detalle_articulo/articulo.php?fProdId=1919685" TargetMode="External"/><Relationship Id="rId1615" Type="http://schemas.openxmlformats.org/officeDocument/2006/relationships/hyperlink" Target="http://www.grupocva.com/detalle_articulo/articulo.php?fProdId=5709688" TargetMode="External"/><Relationship Id="rId1822" Type="http://schemas.openxmlformats.org/officeDocument/2006/relationships/hyperlink" Target="http://www.grupocva.com/detalle_articulo/articulo.php?fProdId=9509336" TargetMode="External"/><Relationship Id="rId4978" Type="http://schemas.openxmlformats.org/officeDocument/2006/relationships/hyperlink" Target="http://www.grupocva.com/detalle_articulo/articulo.php?fProdId=9479470" TargetMode="External"/><Relationship Id="rId3787" Type="http://schemas.openxmlformats.org/officeDocument/2006/relationships/hyperlink" Target="http://www.grupocva.com/detalle_articulo/articulo.php?fProdId=9530692" TargetMode="External"/><Relationship Id="rId3994" Type="http://schemas.openxmlformats.org/officeDocument/2006/relationships/hyperlink" Target="http://www.grupocva.com/detalle_articulo/articulo.php?fProdId=9508939" TargetMode="External"/><Relationship Id="rId4838" Type="http://schemas.openxmlformats.org/officeDocument/2006/relationships/hyperlink" Target="http://www.grupocva.com/detalle_articulo/articulo.php?fProdId=5814685" TargetMode="External"/><Relationship Id="rId2389" Type="http://schemas.openxmlformats.org/officeDocument/2006/relationships/hyperlink" Target="http://www.grupocva.com/detalle_articulo/articulo.php?fProdId=9535987" TargetMode="External"/><Relationship Id="rId2596" Type="http://schemas.openxmlformats.org/officeDocument/2006/relationships/hyperlink" Target="http://www.grupocva.com/detalle_articulo/articulo.php?fProdId=1724687" TargetMode="External"/><Relationship Id="rId3647" Type="http://schemas.openxmlformats.org/officeDocument/2006/relationships/hyperlink" Target="http://www.grupocva.com/detalle_articulo/articulo.php?fProdId=9537387" TargetMode="External"/><Relationship Id="rId3854" Type="http://schemas.openxmlformats.org/officeDocument/2006/relationships/hyperlink" Target="http://www.grupocva.com/detalle_articulo/articulo.php?fProdId=9589842" TargetMode="External"/><Relationship Id="rId4905" Type="http://schemas.openxmlformats.org/officeDocument/2006/relationships/hyperlink" Target="http://www.grupocva.com/detalle_articulo/articulo.php?fProdId=9426718" TargetMode="External"/><Relationship Id="rId568" Type="http://schemas.openxmlformats.org/officeDocument/2006/relationships/hyperlink" Target="http://www.grupocva.com/detalle_articulo/articulo.php?fProdId=9508936" TargetMode="External"/><Relationship Id="rId775" Type="http://schemas.openxmlformats.org/officeDocument/2006/relationships/hyperlink" Target="http://www.grupocva.com/detalle_articulo/articulo.php?fProdId=9588138" TargetMode="External"/><Relationship Id="rId982" Type="http://schemas.openxmlformats.org/officeDocument/2006/relationships/hyperlink" Target="http://www.grupocva.com/detalle_articulo/articulo.php?fProdId=259687" TargetMode="External"/><Relationship Id="rId1198" Type="http://schemas.openxmlformats.org/officeDocument/2006/relationships/hyperlink" Target="http://www.grupocva.com/detalle_articulo/articulo.php?fProdId=9539537" TargetMode="External"/><Relationship Id="rId2249" Type="http://schemas.openxmlformats.org/officeDocument/2006/relationships/hyperlink" Target="http://www.grupocva.com/detalle_articulo/articulo.php?fProdId=5617690" TargetMode="External"/><Relationship Id="rId2456" Type="http://schemas.openxmlformats.org/officeDocument/2006/relationships/hyperlink" Target="http://www.grupocva.com/detalle_articulo/articulo.php?fProdId=9608793" TargetMode="External"/><Relationship Id="rId2663" Type="http://schemas.openxmlformats.org/officeDocument/2006/relationships/hyperlink" Target="http://www.grupocva.com/detalle_articulo/articulo.php?fProdId=5438687" TargetMode="External"/><Relationship Id="rId2870" Type="http://schemas.openxmlformats.org/officeDocument/2006/relationships/hyperlink" Target="http://www.grupocva.com/detalle_articulo/articulo.php?fProdId=9476670" TargetMode="External"/><Relationship Id="rId3507" Type="http://schemas.openxmlformats.org/officeDocument/2006/relationships/hyperlink" Target="http://www.grupocva.com/detalle_articulo/articulo.php?fProdId=5957687" TargetMode="External"/><Relationship Id="rId3714" Type="http://schemas.openxmlformats.org/officeDocument/2006/relationships/hyperlink" Target="http://www.grupocva.com/detalle_articulo/articulo.php?fProdId=9589088" TargetMode="External"/><Relationship Id="rId3921" Type="http://schemas.openxmlformats.org/officeDocument/2006/relationships/hyperlink" Target="http://www.grupocva.com/detalle_articulo/articulo.php?fProdId=9490385" TargetMode="External"/><Relationship Id="rId428" Type="http://schemas.openxmlformats.org/officeDocument/2006/relationships/hyperlink" Target="http://www.grupocva.com/detalle_articulo/articulo.php?fProdId=9568239" TargetMode="External"/><Relationship Id="rId635" Type="http://schemas.openxmlformats.org/officeDocument/2006/relationships/hyperlink" Target="http://www.grupocva.com/detalle_articulo/articulo.php?fProdId=9551736" TargetMode="External"/><Relationship Id="rId842" Type="http://schemas.openxmlformats.org/officeDocument/2006/relationships/hyperlink" Target="http://www.grupocva.com/detalle_articulo/articulo.php?fProdId=9464918" TargetMode="External"/><Relationship Id="rId1058" Type="http://schemas.openxmlformats.org/officeDocument/2006/relationships/hyperlink" Target="http://www.grupocva.com/detalle_articulo/articulo.php?fProdId=2677687" TargetMode="External"/><Relationship Id="rId1265" Type="http://schemas.openxmlformats.org/officeDocument/2006/relationships/hyperlink" Target="http://www.grupocva.com/detalle_articulo/articulo.php?fProdId=9436473" TargetMode="External"/><Relationship Id="rId1472" Type="http://schemas.openxmlformats.org/officeDocument/2006/relationships/hyperlink" Target="http://www.grupocva.com/detalle_articulo/articulo.php?fProdId=3652688" TargetMode="External"/><Relationship Id="rId2109" Type="http://schemas.openxmlformats.org/officeDocument/2006/relationships/hyperlink" Target="http://www.grupocva.com/detalle_articulo/articulo.php?fProdId=15691" TargetMode="External"/><Relationship Id="rId2316" Type="http://schemas.openxmlformats.org/officeDocument/2006/relationships/hyperlink" Target="http://www.grupocva.com/detalle_articulo/articulo.php?fProdId=9477673" TargetMode="External"/><Relationship Id="rId2523" Type="http://schemas.openxmlformats.org/officeDocument/2006/relationships/hyperlink" Target="http://www.grupocva.com/detalle_articulo/articulo.php?fProdId=2410" TargetMode="External"/><Relationship Id="rId2730" Type="http://schemas.openxmlformats.org/officeDocument/2006/relationships/hyperlink" Target="http://www.grupocva.com/detalle_articulo/articulo.php?fProdId=9490638" TargetMode="External"/><Relationship Id="rId5679" Type="http://schemas.openxmlformats.org/officeDocument/2006/relationships/hyperlink" Target="http://www.grupocva.com/detalle_articulo/articulo.php?fProdId=9549087" TargetMode="External"/><Relationship Id="rId702" Type="http://schemas.openxmlformats.org/officeDocument/2006/relationships/hyperlink" Target="http://www.grupocva.com/detalle_articulo/articulo.php?fProdId=9463918" TargetMode="External"/><Relationship Id="rId1125" Type="http://schemas.openxmlformats.org/officeDocument/2006/relationships/hyperlink" Target="http://www.grupocva.com/detalle_articulo/articulo.php?fProdId=9433625" TargetMode="External"/><Relationship Id="rId1332" Type="http://schemas.openxmlformats.org/officeDocument/2006/relationships/hyperlink" Target="http://www.grupocva.com/detalle_articulo/articulo.php?fProdId=945685" TargetMode="External"/><Relationship Id="rId4488" Type="http://schemas.openxmlformats.org/officeDocument/2006/relationships/hyperlink" Target="http://www.grupocva.com/detalle_articulo/articulo.php?fProdId=9596888" TargetMode="External"/><Relationship Id="rId4695" Type="http://schemas.openxmlformats.org/officeDocument/2006/relationships/hyperlink" Target="http://www.grupocva.com/detalle_articulo/articulo.php?fProdId=9609288" TargetMode="External"/><Relationship Id="rId5539" Type="http://schemas.openxmlformats.org/officeDocument/2006/relationships/hyperlink" Target="http://www.grupocva.com/detalle_articulo/articulo.php?fProdId=9509488" TargetMode="External"/><Relationship Id="rId3297" Type="http://schemas.openxmlformats.org/officeDocument/2006/relationships/hyperlink" Target="http://www.grupocva.com/detalle_articulo/articulo.php?fProdId=2472703" TargetMode="External"/><Relationship Id="rId4348" Type="http://schemas.openxmlformats.org/officeDocument/2006/relationships/hyperlink" Target="http://www.grupocva.com/detalle_articulo/articulo.php?fProdId=9485384" TargetMode="External"/><Relationship Id="rId3157" Type="http://schemas.openxmlformats.org/officeDocument/2006/relationships/hyperlink" Target="http://www.grupocva.com/detalle_articulo/articulo.php?fProdId=5671691" TargetMode="External"/><Relationship Id="rId4555" Type="http://schemas.openxmlformats.org/officeDocument/2006/relationships/hyperlink" Target="http://www.grupocva.com/detalle_articulo/articulo.php?fProdId=2354685" TargetMode="External"/><Relationship Id="rId4762" Type="http://schemas.openxmlformats.org/officeDocument/2006/relationships/hyperlink" Target="http://www.grupocva.com/detalle_articulo/articulo.php?fProdId=9526236" TargetMode="External"/><Relationship Id="rId5606" Type="http://schemas.openxmlformats.org/officeDocument/2006/relationships/hyperlink" Target="http://www.grupocva.com/detalle_articulo/articulo.php?fProdId=9484931" TargetMode="External"/><Relationship Id="rId285" Type="http://schemas.openxmlformats.org/officeDocument/2006/relationships/hyperlink" Target="http://www.grupocva.com/detalle_articulo/articulo.php?fProdId=9477520" TargetMode="External"/><Relationship Id="rId3364" Type="http://schemas.openxmlformats.org/officeDocument/2006/relationships/hyperlink" Target="http://www.grupocva.com/detalle_articulo/articulo.php?fProdId=9566040" TargetMode="External"/><Relationship Id="rId3571" Type="http://schemas.openxmlformats.org/officeDocument/2006/relationships/hyperlink" Target="http://www.grupocva.com/detalle_articulo/articulo.php?fProdId=9528787" TargetMode="External"/><Relationship Id="rId4208" Type="http://schemas.openxmlformats.org/officeDocument/2006/relationships/hyperlink" Target="http://www.grupocva.com/detalle_articulo/articulo.php?fProdId=4652687" TargetMode="External"/><Relationship Id="rId4415" Type="http://schemas.openxmlformats.org/officeDocument/2006/relationships/hyperlink" Target="http://www.grupocva.com/detalle_articulo/articulo.php?fProdId=9550287" TargetMode="External"/><Relationship Id="rId4622" Type="http://schemas.openxmlformats.org/officeDocument/2006/relationships/hyperlink" Target="http://www.grupocva.com/detalle_articulo/articulo.php?fProdId=9485686" TargetMode="External"/><Relationship Id="rId492" Type="http://schemas.openxmlformats.org/officeDocument/2006/relationships/hyperlink" Target="http://www.grupocva.com/detalle_articulo/articulo.php?fProdId=9595690" TargetMode="External"/><Relationship Id="rId2173" Type="http://schemas.openxmlformats.org/officeDocument/2006/relationships/hyperlink" Target="http://www.grupocva.com/detalle_articulo/articulo.php?fProdId=101689" TargetMode="External"/><Relationship Id="rId2380" Type="http://schemas.openxmlformats.org/officeDocument/2006/relationships/hyperlink" Target="http://www.grupocva.com/detalle_articulo/articulo.php?fProdId=9522795" TargetMode="External"/><Relationship Id="rId3017" Type="http://schemas.openxmlformats.org/officeDocument/2006/relationships/hyperlink" Target="http://www.grupocva.com/detalle_articulo/articulo.php?fProdId=9557786" TargetMode="External"/><Relationship Id="rId3224" Type="http://schemas.openxmlformats.org/officeDocument/2006/relationships/hyperlink" Target="http://www.grupocva.com/detalle_articulo/articulo.php?fProdId=9482617" TargetMode="External"/><Relationship Id="rId3431" Type="http://schemas.openxmlformats.org/officeDocument/2006/relationships/hyperlink" Target="http://www.grupocva.com/detalle_articulo/articulo.php?fProdId=5660699" TargetMode="External"/><Relationship Id="rId145" Type="http://schemas.openxmlformats.org/officeDocument/2006/relationships/hyperlink" Target="http://www.grupocva.com/detalle_articulo/articulo.php?fProdId=5292687" TargetMode="External"/><Relationship Id="rId352" Type="http://schemas.openxmlformats.org/officeDocument/2006/relationships/hyperlink" Target="http://www.grupocva.com/detalle_articulo/articulo.php?fProdId=9531637" TargetMode="External"/><Relationship Id="rId2033" Type="http://schemas.openxmlformats.org/officeDocument/2006/relationships/hyperlink" Target="http://www.grupocva.com/detalle_articulo/articulo.php?fProdId=6852" TargetMode="External"/><Relationship Id="rId2240" Type="http://schemas.openxmlformats.org/officeDocument/2006/relationships/hyperlink" Target="http://www.grupocva.com/detalle_articulo/articulo.php?fProdId=4779686" TargetMode="External"/><Relationship Id="rId5189" Type="http://schemas.openxmlformats.org/officeDocument/2006/relationships/hyperlink" Target="http://www.grupocva.com/detalle_articulo/articulo.php?fProdId=9597389" TargetMode="External"/><Relationship Id="rId5396" Type="http://schemas.openxmlformats.org/officeDocument/2006/relationships/hyperlink" Target="http://www.grupocva.com/detalle_articulo/articulo.php?fProdId=9543836" TargetMode="External"/><Relationship Id="rId212" Type="http://schemas.openxmlformats.org/officeDocument/2006/relationships/hyperlink" Target="http://www.grupocva.com/detalle_articulo/articulo.php?fProdId=9435267" TargetMode="External"/><Relationship Id="rId1799" Type="http://schemas.openxmlformats.org/officeDocument/2006/relationships/hyperlink" Target="http://www.grupocva.com/detalle_articulo/articulo.php?fProdId=9501736" TargetMode="External"/><Relationship Id="rId2100" Type="http://schemas.openxmlformats.org/officeDocument/2006/relationships/hyperlink" Target="http://www.grupocva.com/detalle_articulo/articulo.php?fProdId=11158" TargetMode="External"/><Relationship Id="rId5049" Type="http://schemas.openxmlformats.org/officeDocument/2006/relationships/hyperlink" Target="http://www.grupocva.com/detalle_articulo/articulo.php?fProdId=9510288" TargetMode="External"/><Relationship Id="rId5256" Type="http://schemas.openxmlformats.org/officeDocument/2006/relationships/hyperlink" Target="http://www.grupocva.com/detalle_articulo/articulo.php?fProdId=9601538" TargetMode="External"/><Relationship Id="rId5463" Type="http://schemas.openxmlformats.org/officeDocument/2006/relationships/hyperlink" Target="http://www.grupocva.com/detalle_articulo/articulo.php?fProdId=4829685" TargetMode="External"/><Relationship Id="rId5670" Type="http://schemas.openxmlformats.org/officeDocument/2006/relationships/hyperlink" Target="http://www.grupocva.com/detalle_articulo/articulo.php?fProdId=9535488" TargetMode="External"/><Relationship Id="rId4065" Type="http://schemas.openxmlformats.org/officeDocument/2006/relationships/hyperlink" Target="http://www.grupocva.com/detalle_articulo/articulo.php?fProdId=9595489" TargetMode="External"/><Relationship Id="rId4272" Type="http://schemas.openxmlformats.org/officeDocument/2006/relationships/hyperlink" Target="http://www.grupocva.com/detalle_articulo/articulo.php?fProdId=5836688" TargetMode="External"/><Relationship Id="rId5116" Type="http://schemas.openxmlformats.org/officeDocument/2006/relationships/hyperlink" Target="http://www.grupocva.com/detalle_articulo/articulo.php?fProdId=9562788" TargetMode="External"/><Relationship Id="rId5323" Type="http://schemas.openxmlformats.org/officeDocument/2006/relationships/hyperlink" Target="http://www.grupocva.com/detalle_articulo/articulo.php?fProdId=9587439" TargetMode="External"/><Relationship Id="rId1659" Type="http://schemas.openxmlformats.org/officeDocument/2006/relationships/hyperlink" Target="http://www.grupocva.com/detalle_articulo/articulo.php?fProdId=9426178" TargetMode="External"/><Relationship Id="rId1866" Type="http://schemas.openxmlformats.org/officeDocument/2006/relationships/hyperlink" Target="http://www.grupocva.com/detalle_articulo/articulo.php?fProdId=9535286" TargetMode="External"/><Relationship Id="rId2917" Type="http://schemas.openxmlformats.org/officeDocument/2006/relationships/hyperlink" Target="http://www.grupocva.com/detalle_articulo/articulo.php?fProdId=4153685" TargetMode="External"/><Relationship Id="rId3081" Type="http://schemas.openxmlformats.org/officeDocument/2006/relationships/hyperlink" Target="http://www.grupocva.com/detalle_articulo/articulo.php?fProdId=9457718" TargetMode="External"/><Relationship Id="rId4132" Type="http://schemas.openxmlformats.org/officeDocument/2006/relationships/hyperlink" Target="http://www.grupocva.com/detalle_articulo/articulo.php?fProdId=9575238" TargetMode="External"/><Relationship Id="rId5530" Type="http://schemas.openxmlformats.org/officeDocument/2006/relationships/hyperlink" Target="http://www.grupocva.com/detalle_articulo/articulo.php?fProdId=9457168" TargetMode="External"/><Relationship Id="rId1519" Type="http://schemas.openxmlformats.org/officeDocument/2006/relationships/hyperlink" Target="http://www.grupocva.com/detalle_articulo/articulo.php?fProdId=4420692" TargetMode="External"/><Relationship Id="rId1726" Type="http://schemas.openxmlformats.org/officeDocument/2006/relationships/hyperlink" Target="http://www.grupocva.com/detalle_articulo/articulo.php?fProdId=9455717" TargetMode="External"/><Relationship Id="rId1933" Type="http://schemas.openxmlformats.org/officeDocument/2006/relationships/hyperlink" Target="http://www.grupocva.com/detalle_articulo/articulo.php?fProdId=9580038" TargetMode="External"/><Relationship Id="rId18" Type="http://schemas.openxmlformats.org/officeDocument/2006/relationships/hyperlink" Target="http://www.grupocva.com/detalle_articulo/articulo.php?fProdId=1135685" TargetMode="External"/><Relationship Id="rId3898" Type="http://schemas.openxmlformats.org/officeDocument/2006/relationships/hyperlink" Target="http://www.grupocva.com/detalle_articulo/articulo.php?fProdId=9431518" TargetMode="External"/><Relationship Id="rId4949" Type="http://schemas.openxmlformats.org/officeDocument/2006/relationships/hyperlink" Target="http://www.grupocva.com/detalle_articulo/articulo.php?fProdId=9467071" TargetMode="External"/><Relationship Id="rId3758" Type="http://schemas.openxmlformats.org/officeDocument/2006/relationships/hyperlink" Target="http://www.grupocva.com/detalle_articulo/articulo.php?fProdId=9555887" TargetMode="External"/><Relationship Id="rId3965" Type="http://schemas.openxmlformats.org/officeDocument/2006/relationships/hyperlink" Target="http://www.grupocva.com/detalle_articulo/articulo.php?fProdId=9606141" TargetMode="External"/><Relationship Id="rId4809" Type="http://schemas.openxmlformats.org/officeDocument/2006/relationships/hyperlink" Target="http://www.grupocva.com/detalle_articulo/articulo.php?fProdId=9589839" TargetMode="External"/><Relationship Id="rId679" Type="http://schemas.openxmlformats.org/officeDocument/2006/relationships/hyperlink" Target="http://www.grupocva.com/detalle_articulo/articulo.php?fProdId=9603039" TargetMode="External"/><Relationship Id="rId886" Type="http://schemas.openxmlformats.org/officeDocument/2006/relationships/hyperlink" Target="http://www.grupocva.com/detalle_articulo/articulo.php?fProdId=9554886" TargetMode="External"/><Relationship Id="rId2567" Type="http://schemas.openxmlformats.org/officeDocument/2006/relationships/hyperlink" Target="http://www.grupocva.com/detalle_articulo/articulo.php?fProdId=273691" TargetMode="External"/><Relationship Id="rId2774" Type="http://schemas.openxmlformats.org/officeDocument/2006/relationships/hyperlink" Target="http://www.grupocva.com/detalle_articulo/articulo.php?fProdId=6159686" TargetMode="External"/><Relationship Id="rId3618" Type="http://schemas.openxmlformats.org/officeDocument/2006/relationships/hyperlink" Target="http://www.grupocva.com/detalle_articulo/articulo.php?fProdId=5972686" TargetMode="External"/><Relationship Id="rId5180" Type="http://schemas.openxmlformats.org/officeDocument/2006/relationships/hyperlink" Target="http://www.grupocva.com/detalle_articulo/articulo.php?fProdId=9591099" TargetMode="External"/><Relationship Id="rId2" Type="http://schemas.openxmlformats.org/officeDocument/2006/relationships/hyperlink" Target="http://www.grupocva.com/detalle_articulo/articulo.php?fProdId=20244" TargetMode="External"/><Relationship Id="rId539" Type="http://schemas.openxmlformats.org/officeDocument/2006/relationships/hyperlink" Target="http://www.grupocva.com/detalle_articulo/articulo.php?fProdId=4544687" TargetMode="External"/><Relationship Id="rId746" Type="http://schemas.openxmlformats.org/officeDocument/2006/relationships/hyperlink" Target="http://www.grupocva.com/detalle_articulo/articulo.php?fProdId=9547142" TargetMode="External"/><Relationship Id="rId1169" Type="http://schemas.openxmlformats.org/officeDocument/2006/relationships/hyperlink" Target="http://www.grupocva.com/detalle_articulo/articulo.php?fProdId=9511890" TargetMode="External"/><Relationship Id="rId1376" Type="http://schemas.openxmlformats.org/officeDocument/2006/relationships/hyperlink" Target="http://www.grupocva.com/detalle_articulo/articulo.php?fProdId=1915690" TargetMode="External"/><Relationship Id="rId1583" Type="http://schemas.openxmlformats.org/officeDocument/2006/relationships/hyperlink" Target="http://www.grupocva.com/detalle_articulo/articulo.php?fProdId=5276688" TargetMode="External"/><Relationship Id="rId2427" Type="http://schemas.openxmlformats.org/officeDocument/2006/relationships/hyperlink" Target="http://www.grupocva.com/detalle_articulo/articulo.php?fProdId=9578288" TargetMode="External"/><Relationship Id="rId2981" Type="http://schemas.openxmlformats.org/officeDocument/2006/relationships/hyperlink" Target="http://www.grupocva.com/detalle_articulo/articulo.php?fProdId=9490796" TargetMode="External"/><Relationship Id="rId3825" Type="http://schemas.openxmlformats.org/officeDocument/2006/relationships/hyperlink" Target="http://www.grupocva.com/detalle_articulo/articulo.php?fProdId=9505886" TargetMode="External"/><Relationship Id="rId5040" Type="http://schemas.openxmlformats.org/officeDocument/2006/relationships/hyperlink" Target="http://www.grupocva.com/detalle_articulo/articulo.php?fProdId=9504886" TargetMode="External"/><Relationship Id="rId953" Type="http://schemas.openxmlformats.org/officeDocument/2006/relationships/hyperlink" Target="http://www.grupocva.com/detalle_articulo/articulo.php?fProdId=6147686" TargetMode="External"/><Relationship Id="rId1029" Type="http://schemas.openxmlformats.org/officeDocument/2006/relationships/hyperlink" Target="http://www.grupocva.com/detalle_articulo/articulo.php?fProdId=1855686" TargetMode="External"/><Relationship Id="rId1236" Type="http://schemas.openxmlformats.org/officeDocument/2006/relationships/hyperlink" Target="http://www.grupocva.com/detalle_articulo/articulo.php?fProdId=9532186" TargetMode="External"/><Relationship Id="rId1790" Type="http://schemas.openxmlformats.org/officeDocument/2006/relationships/hyperlink" Target="http://www.grupocva.com/detalle_articulo/articulo.php?fProdId=9490436" TargetMode="External"/><Relationship Id="rId2634" Type="http://schemas.openxmlformats.org/officeDocument/2006/relationships/hyperlink" Target="http://www.grupocva.com/detalle_articulo/articulo.php?fProdId=4346686" TargetMode="External"/><Relationship Id="rId2841" Type="http://schemas.openxmlformats.org/officeDocument/2006/relationships/hyperlink" Target="http://www.grupocva.com/detalle_articulo/articulo.php?fProdId=9499286" TargetMode="External"/><Relationship Id="rId82" Type="http://schemas.openxmlformats.org/officeDocument/2006/relationships/hyperlink" Target="http://www.grupocva.com/detalle_articulo/articulo.php?fProdId=2696685" TargetMode="External"/><Relationship Id="rId606" Type="http://schemas.openxmlformats.org/officeDocument/2006/relationships/hyperlink" Target="http://www.grupocva.com/detalle_articulo/articulo.php?fProdId=305685" TargetMode="External"/><Relationship Id="rId813" Type="http://schemas.openxmlformats.org/officeDocument/2006/relationships/hyperlink" Target="http://www.grupocva.com/detalle_articulo/articulo.php?fProdId=5646688" TargetMode="External"/><Relationship Id="rId1443" Type="http://schemas.openxmlformats.org/officeDocument/2006/relationships/hyperlink" Target="http://www.grupocva.com/detalle_articulo/articulo.php?fProdId=3078691" TargetMode="External"/><Relationship Id="rId1650" Type="http://schemas.openxmlformats.org/officeDocument/2006/relationships/hyperlink" Target="http://www.grupocva.com/detalle_articulo/articulo.php?fProdId=9421820" TargetMode="External"/><Relationship Id="rId2701" Type="http://schemas.openxmlformats.org/officeDocument/2006/relationships/hyperlink" Target="http://www.grupocva.com/detalle_articulo/articulo.php?fProdId=9471967" TargetMode="External"/><Relationship Id="rId4599" Type="http://schemas.openxmlformats.org/officeDocument/2006/relationships/hyperlink" Target="http://www.grupocva.com/detalle_articulo/articulo.php?fProdId=5348686" TargetMode="External"/><Relationship Id="rId1303" Type="http://schemas.openxmlformats.org/officeDocument/2006/relationships/hyperlink" Target="http://www.grupocva.com/detalle_articulo/articulo.php?fProdId=9581488" TargetMode="External"/><Relationship Id="rId1510" Type="http://schemas.openxmlformats.org/officeDocument/2006/relationships/hyperlink" Target="http://www.grupocva.com/detalle_articulo/articulo.php?fProdId=4178686" TargetMode="External"/><Relationship Id="rId4459" Type="http://schemas.openxmlformats.org/officeDocument/2006/relationships/hyperlink" Target="http://www.grupocva.com/detalle_articulo/articulo.php?fProdId=9581138" TargetMode="External"/><Relationship Id="rId4666" Type="http://schemas.openxmlformats.org/officeDocument/2006/relationships/hyperlink" Target="http://www.grupocva.com/detalle_articulo/articulo.php?fProdId=9545936" TargetMode="External"/><Relationship Id="rId4873" Type="http://schemas.openxmlformats.org/officeDocument/2006/relationships/hyperlink" Target="http://www.grupocva.com/detalle_articulo/articulo.php?fProdId=9423576" TargetMode="External"/><Relationship Id="rId5717" Type="http://schemas.openxmlformats.org/officeDocument/2006/relationships/hyperlink" Target="http://www.grupocva.com/detalle_articulo/articulo.php?fProdId=4075685" TargetMode="External"/><Relationship Id="rId3268" Type="http://schemas.openxmlformats.org/officeDocument/2006/relationships/hyperlink" Target="http://www.grupocva.com/detalle_articulo/articulo.php?fProdId=9575339" TargetMode="External"/><Relationship Id="rId3475" Type="http://schemas.openxmlformats.org/officeDocument/2006/relationships/hyperlink" Target="http://www.grupocva.com/detalle_articulo/articulo.php?fProdId=9518093" TargetMode="External"/><Relationship Id="rId3682" Type="http://schemas.openxmlformats.org/officeDocument/2006/relationships/hyperlink" Target="http://www.grupocva.com/detalle_articulo/articulo.php?fProdId=9580189" TargetMode="External"/><Relationship Id="rId4319" Type="http://schemas.openxmlformats.org/officeDocument/2006/relationships/hyperlink" Target="http://www.grupocva.com/detalle_articulo/articulo.php?fProdId=9448767" TargetMode="External"/><Relationship Id="rId4526" Type="http://schemas.openxmlformats.org/officeDocument/2006/relationships/hyperlink" Target="http://www.grupocva.com/detalle_articulo/articulo.php?fProdId=337688" TargetMode="External"/><Relationship Id="rId4733" Type="http://schemas.openxmlformats.org/officeDocument/2006/relationships/hyperlink" Target="http://www.grupocva.com/detalle_articulo/articulo.php?fProdId=9477973" TargetMode="External"/><Relationship Id="rId4940" Type="http://schemas.openxmlformats.org/officeDocument/2006/relationships/hyperlink" Target="http://www.grupocva.com/detalle_articulo/articulo.php?fProdId=9452618" TargetMode="External"/><Relationship Id="rId189" Type="http://schemas.openxmlformats.org/officeDocument/2006/relationships/hyperlink" Target="http://www.grupocva.com/detalle_articulo/articulo.php?fProdId=6218685" TargetMode="External"/><Relationship Id="rId396" Type="http://schemas.openxmlformats.org/officeDocument/2006/relationships/hyperlink" Target="http://www.grupocva.com/detalle_articulo/articulo.php?fProdId=9548538" TargetMode="External"/><Relationship Id="rId2077" Type="http://schemas.openxmlformats.org/officeDocument/2006/relationships/hyperlink" Target="http://www.grupocva.com/detalle_articulo/articulo.php?fProdId=891" TargetMode="External"/><Relationship Id="rId2284" Type="http://schemas.openxmlformats.org/officeDocument/2006/relationships/hyperlink" Target="http://www.grupocva.com/detalle_articulo/articulo.php?fProdId=5964687" TargetMode="External"/><Relationship Id="rId2491" Type="http://schemas.openxmlformats.org/officeDocument/2006/relationships/hyperlink" Target="http://www.grupocva.com/detalle_articulo/articulo.php?fProdId=16262" TargetMode="External"/><Relationship Id="rId3128" Type="http://schemas.openxmlformats.org/officeDocument/2006/relationships/hyperlink" Target="http://www.grupocva.com/detalle_articulo/articulo.php?fProdId=4010685" TargetMode="External"/><Relationship Id="rId3335" Type="http://schemas.openxmlformats.org/officeDocument/2006/relationships/hyperlink" Target="http://www.grupocva.com/detalle_articulo/articulo.php?fProdId=9507786" TargetMode="External"/><Relationship Id="rId3542" Type="http://schemas.openxmlformats.org/officeDocument/2006/relationships/hyperlink" Target="http://www.grupocva.com/detalle_articulo/articulo.php?fProdId=9494087" TargetMode="External"/><Relationship Id="rId256" Type="http://schemas.openxmlformats.org/officeDocument/2006/relationships/hyperlink" Target="http://www.grupocva.com/detalle_articulo/articulo.php?fProdId=9460469" TargetMode="External"/><Relationship Id="rId463" Type="http://schemas.openxmlformats.org/officeDocument/2006/relationships/hyperlink" Target="http://www.grupocva.com/detalle_articulo/articulo.php?fProdId=9582946" TargetMode="External"/><Relationship Id="rId670" Type="http://schemas.openxmlformats.org/officeDocument/2006/relationships/hyperlink" Target="http://www.grupocva.com/detalle_articulo/articulo.php?fProdId=9591097" TargetMode="External"/><Relationship Id="rId1093" Type="http://schemas.openxmlformats.org/officeDocument/2006/relationships/hyperlink" Target="http://www.grupocva.com/detalle_articulo/articulo.php?fProdId=5881690" TargetMode="External"/><Relationship Id="rId2144" Type="http://schemas.openxmlformats.org/officeDocument/2006/relationships/hyperlink" Target="http://www.grupocva.com/detalle_articulo/articulo.php?fProdId=20087" TargetMode="External"/><Relationship Id="rId2351" Type="http://schemas.openxmlformats.org/officeDocument/2006/relationships/hyperlink" Target="http://www.grupocva.com/detalle_articulo/articulo.php?fProdId=9478873" TargetMode="External"/><Relationship Id="rId3402" Type="http://schemas.openxmlformats.org/officeDocument/2006/relationships/hyperlink" Target="http://www.grupocva.com/detalle_articulo/articulo.php?fProdId=737685" TargetMode="External"/><Relationship Id="rId4800" Type="http://schemas.openxmlformats.org/officeDocument/2006/relationships/hyperlink" Target="http://www.grupocva.com/detalle_articulo/articulo.php?fProdId=9589890" TargetMode="External"/><Relationship Id="rId116" Type="http://schemas.openxmlformats.org/officeDocument/2006/relationships/hyperlink" Target="http://www.grupocva.com/detalle_articulo/articulo.php?fProdId=3756685" TargetMode="External"/><Relationship Id="rId323" Type="http://schemas.openxmlformats.org/officeDocument/2006/relationships/hyperlink" Target="http://www.grupocva.com/detalle_articulo/articulo.php?fProdId=9511736" TargetMode="External"/><Relationship Id="rId530" Type="http://schemas.openxmlformats.org/officeDocument/2006/relationships/hyperlink" Target="http://www.grupocva.com/detalle_articulo/articulo.php?fProdId=1903686" TargetMode="External"/><Relationship Id="rId1160" Type="http://schemas.openxmlformats.org/officeDocument/2006/relationships/hyperlink" Target="http://www.grupocva.com/detalle_articulo/articulo.php?fProdId=9508839" TargetMode="External"/><Relationship Id="rId2004" Type="http://schemas.openxmlformats.org/officeDocument/2006/relationships/hyperlink" Target="http://www.grupocva.com/detalle_articulo/articulo.php?fProdId=1795" TargetMode="External"/><Relationship Id="rId2211" Type="http://schemas.openxmlformats.org/officeDocument/2006/relationships/hyperlink" Target="http://www.grupocva.com/detalle_articulo/articulo.php?fProdId=661687" TargetMode="External"/><Relationship Id="rId5367" Type="http://schemas.openxmlformats.org/officeDocument/2006/relationships/hyperlink" Target="http://www.grupocva.com/detalle_articulo/articulo.php?fProdId=6030685" TargetMode="External"/><Relationship Id="rId4176" Type="http://schemas.openxmlformats.org/officeDocument/2006/relationships/hyperlink" Target="http://www.grupocva.com/detalle_articulo/articulo.php?fProdId=3583685" TargetMode="External"/><Relationship Id="rId5574" Type="http://schemas.openxmlformats.org/officeDocument/2006/relationships/hyperlink" Target="http://www.grupocva.com/detalle_articulo/articulo.php?fProdId=9605338" TargetMode="External"/><Relationship Id="rId1020" Type="http://schemas.openxmlformats.org/officeDocument/2006/relationships/hyperlink" Target="http://www.grupocva.com/detalle_articulo/articulo.php?fProdId=1834685" TargetMode="External"/><Relationship Id="rId1977" Type="http://schemas.openxmlformats.org/officeDocument/2006/relationships/hyperlink" Target="http://www.grupocva.com/detalle_articulo/articulo.php?fProdId=9597041" TargetMode="External"/><Relationship Id="rId4383" Type="http://schemas.openxmlformats.org/officeDocument/2006/relationships/hyperlink" Target="http://www.grupocva.com/detalle_articulo/articulo.php?fProdId=9523036" TargetMode="External"/><Relationship Id="rId4590" Type="http://schemas.openxmlformats.org/officeDocument/2006/relationships/hyperlink" Target="http://www.grupocva.com/detalle_articulo/articulo.php?fProdId=3571698" TargetMode="External"/><Relationship Id="rId5227" Type="http://schemas.openxmlformats.org/officeDocument/2006/relationships/hyperlink" Target="http://www.grupocva.com/detalle_articulo/articulo.php?fProdId=893689" TargetMode="External"/><Relationship Id="rId5434" Type="http://schemas.openxmlformats.org/officeDocument/2006/relationships/hyperlink" Target="http://www.grupocva.com/detalle_articulo/articulo.php?fProdId=9487635" TargetMode="External"/><Relationship Id="rId5641" Type="http://schemas.openxmlformats.org/officeDocument/2006/relationships/hyperlink" Target="http://www.grupocva.com/detalle_articulo/articulo.php?fProdId=9482968" TargetMode="External"/><Relationship Id="rId1837" Type="http://schemas.openxmlformats.org/officeDocument/2006/relationships/hyperlink" Target="http://www.grupocva.com/detalle_articulo/articulo.php?fProdId=9526838" TargetMode="External"/><Relationship Id="rId3192" Type="http://schemas.openxmlformats.org/officeDocument/2006/relationships/hyperlink" Target="http://www.grupocva.com/detalle_articulo/articulo.php?fProdId=9437321" TargetMode="External"/><Relationship Id="rId4036" Type="http://schemas.openxmlformats.org/officeDocument/2006/relationships/hyperlink" Target="http://www.grupocva.com/detalle_articulo/articulo.php?fProdId=9580539" TargetMode="External"/><Relationship Id="rId4243" Type="http://schemas.openxmlformats.org/officeDocument/2006/relationships/hyperlink" Target="http://www.grupocva.com/detalle_articulo/articulo.php?fProdId=5323688" TargetMode="External"/><Relationship Id="rId4450" Type="http://schemas.openxmlformats.org/officeDocument/2006/relationships/hyperlink" Target="http://www.grupocva.com/detalle_articulo/articulo.php?fProdId=9577245" TargetMode="External"/><Relationship Id="rId5501" Type="http://schemas.openxmlformats.org/officeDocument/2006/relationships/hyperlink" Target="http://www.grupocva.com/detalle_articulo/articulo.php?fProdId=9434918" TargetMode="External"/><Relationship Id="rId3052" Type="http://schemas.openxmlformats.org/officeDocument/2006/relationships/hyperlink" Target="http://www.grupocva.com/detalle_articulo/articulo.php?fProdId=1778685" TargetMode="External"/><Relationship Id="rId4103" Type="http://schemas.openxmlformats.org/officeDocument/2006/relationships/hyperlink" Target="http://www.grupocva.com/detalle_articulo/articulo.php?fProdId=9453770" TargetMode="External"/><Relationship Id="rId4310" Type="http://schemas.openxmlformats.org/officeDocument/2006/relationships/hyperlink" Target="http://www.grupocva.com/detalle_articulo/articulo.php?fProdId=9438017" TargetMode="External"/><Relationship Id="rId180" Type="http://schemas.openxmlformats.org/officeDocument/2006/relationships/hyperlink" Target="http://www.grupocva.com/detalle_articulo/articulo.php?fProdId=6011685" TargetMode="External"/><Relationship Id="rId1904" Type="http://schemas.openxmlformats.org/officeDocument/2006/relationships/hyperlink" Target="http://www.grupocva.com/detalle_articulo/articulo.php?fProdId=9560086" TargetMode="External"/><Relationship Id="rId3869" Type="http://schemas.openxmlformats.org/officeDocument/2006/relationships/hyperlink" Target="http://www.grupocva.com/detalle_articulo/articulo.php?fProdId=9431477" TargetMode="External"/><Relationship Id="rId5084" Type="http://schemas.openxmlformats.org/officeDocument/2006/relationships/hyperlink" Target="http://www.grupocva.com/detalle_articulo/articulo.php?fProdId=9549396" TargetMode="External"/><Relationship Id="rId5291" Type="http://schemas.openxmlformats.org/officeDocument/2006/relationships/hyperlink" Target="http://www.grupocva.com/detalle_articulo/articulo.php?fProdId=9475869" TargetMode="External"/><Relationship Id="rId997" Type="http://schemas.openxmlformats.org/officeDocument/2006/relationships/hyperlink" Target="http://www.grupocva.com/detalle_articulo/articulo.php?fProdId=1533688" TargetMode="External"/><Relationship Id="rId2678" Type="http://schemas.openxmlformats.org/officeDocument/2006/relationships/hyperlink" Target="http://www.grupocva.com/detalle_articulo/articulo.php?fProdId=6068686" TargetMode="External"/><Relationship Id="rId2885" Type="http://schemas.openxmlformats.org/officeDocument/2006/relationships/hyperlink" Target="http://www.grupocva.com/detalle_articulo/articulo.php?fProdId=9571341" TargetMode="External"/><Relationship Id="rId3729" Type="http://schemas.openxmlformats.org/officeDocument/2006/relationships/hyperlink" Target="http://www.grupocva.com/detalle_articulo/articulo.php?fProdId=9601990" TargetMode="External"/><Relationship Id="rId3936" Type="http://schemas.openxmlformats.org/officeDocument/2006/relationships/hyperlink" Target="http://www.grupocva.com/detalle_articulo/articulo.php?fProdId=9555036" TargetMode="External"/><Relationship Id="rId5151" Type="http://schemas.openxmlformats.org/officeDocument/2006/relationships/hyperlink" Target="http://www.grupocva.com/detalle_articulo/articulo.php?fProdId=9576892" TargetMode="External"/><Relationship Id="rId857" Type="http://schemas.openxmlformats.org/officeDocument/2006/relationships/hyperlink" Target="http://www.grupocva.com/detalle_articulo/articulo.php?fProdId=9492086" TargetMode="External"/><Relationship Id="rId1487" Type="http://schemas.openxmlformats.org/officeDocument/2006/relationships/hyperlink" Target="http://www.grupocva.com/detalle_articulo/articulo.php?fProdId=3900686" TargetMode="External"/><Relationship Id="rId1694" Type="http://schemas.openxmlformats.org/officeDocument/2006/relationships/hyperlink" Target="http://www.grupocva.com/detalle_articulo/articulo.php?fProdId=9444819" TargetMode="External"/><Relationship Id="rId2538" Type="http://schemas.openxmlformats.org/officeDocument/2006/relationships/hyperlink" Target="http://www.grupocva.com/detalle_articulo/articulo.php?fProdId=2757" TargetMode="External"/><Relationship Id="rId2745" Type="http://schemas.openxmlformats.org/officeDocument/2006/relationships/hyperlink" Target="http://www.grupocva.com/detalle_articulo/articulo.php?fProdId=9550239" TargetMode="External"/><Relationship Id="rId2952" Type="http://schemas.openxmlformats.org/officeDocument/2006/relationships/hyperlink" Target="http://www.grupocva.com/detalle_articulo/articulo.php?fProdId=9456118" TargetMode="External"/><Relationship Id="rId717" Type="http://schemas.openxmlformats.org/officeDocument/2006/relationships/hyperlink" Target="http://www.grupocva.com/detalle_articulo/articulo.php?fProdId=5751685" TargetMode="External"/><Relationship Id="rId924" Type="http://schemas.openxmlformats.org/officeDocument/2006/relationships/hyperlink" Target="http://www.grupocva.com/detalle_articulo/articulo.php?fProdId=9593088" TargetMode="External"/><Relationship Id="rId1347" Type="http://schemas.openxmlformats.org/officeDocument/2006/relationships/hyperlink" Target="http://www.grupocva.com/detalle_articulo/articulo.php?fProdId=1361685" TargetMode="External"/><Relationship Id="rId1554" Type="http://schemas.openxmlformats.org/officeDocument/2006/relationships/hyperlink" Target="http://www.grupocva.com/detalle_articulo/articulo.php?fProdId=4908685" TargetMode="External"/><Relationship Id="rId1761" Type="http://schemas.openxmlformats.org/officeDocument/2006/relationships/hyperlink" Target="http://www.grupocva.com/detalle_articulo/articulo.php?fProdId=9477978" TargetMode="External"/><Relationship Id="rId2605" Type="http://schemas.openxmlformats.org/officeDocument/2006/relationships/hyperlink" Target="http://www.grupocva.com/detalle_articulo/articulo.php?fProdId=2432687" TargetMode="External"/><Relationship Id="rId2812" Type="http://schemas.openxmlformats.org/officeDocument/2006/relationships/hyperlink" Target="http://www.grupocva.com/detalle_articulo/articulo.php?fProdId=9572540" TargetMode="External"/><Relationship Id="rId5011" Type="http://schemas.openxmlformats.org/officeDocument/2006/relationships/hyperlink" Target="http://www.grupocva.com/detalle_articulo/articulo.php?fProdId=9487284" TargetMode="External"/><Relationship Id="rId53" Type="http://schemas.openxmlformats.org/officeDocument/2006/relationships/hyperlink" Target="http://www.grupocva.com/detalle_articulo/articulo.php?fProdId=2030685" TargetMode="External"/><Relationship Id="rId1207" Type="http://schemas.openxmlformats.org/officeDocument/2006/relationships/hyperlink" Target="http://www.grupocva.com/detalle_articulo/articulo.php?fProdId=9582941" TargetMode="External"/><Relationship Id="rId1414" Type="http://schemas.openxmlformats.org/officeDocument/2006/relationships/hyperlink" Target="http://www.grupocva.com/detalle_articulo/articulo.php?fProdId=2420686" TargetMode="External"/><Relationship Id="rId1621" Type="http://schemas.openxmlformats.org/officeDocument/2006/relationships/hyperlink" Target="http://www.grupocva.com/detalle_articulo/articulo.php?fProdId=5857686" TargetMode="External"/><Relationship Id="rId4777" Type="http://schemas.openxmlformats.org/officeDocument/2006/relationships/hyperlink" Target="http://www.grupocva.com/detalle_articulo/articulo.php?fProdId=9566440" TargetMode="External"/><Relationship Id="rId4984" Type="http://schemas.openxmlformats.org/officeDocument/2006/relationships/hyperlink" Target="http://www.grupocva.com/detalle_articulo/articulo.php?fProdId=9483369" TargetMode="External"/><Relationship Id="rId3379" Type="http://schemas.openxmlformats.org/officeDocument/2006/relationships/hyperlink" Target="http://www.grupocva.com/detalle_articulo/articulo.php?fProdId=9592338" TargetMode="External"/><Relationship Id="rId3586" Type="http://schemas.openxmlformats.org/officeDocument/2006/relationships/hyperlink" Target="http://www.grupocva.com/detalle_articulo/articulo.php?fProdId=9567489" TargetMode="External"/><Relationship Id="rId3793" Type="http://schemas.openxmlformats.org/officeDocument/2006/relationships/hyperlink" Target="http://www.grupocva.com/detalle_articulo/articulo.php?fProdId=9530706" TargetMode="External"/><Relationship Id="rId4637" Type="http://schemas.openxmlformats.org/officeDocument/2006/relationships/hyperlink" Target="http://www.grupocva.com/detalle_articulo/articulo.php?fProdId=2019685" TargetMode="External"/><Relationship Id="rId2188" Type="http://schemas.openxmlformats.org/officeDocument/2006/relationships/hyperlink" Target="http://www.grupocva.com/detalle_articulo/articulo.php?fProdId=198688" TargetMode="External"/><Relationship Id="rId2395" Type="http://schemas.openxmlformats.org/officeDocument/2006/relationships/hyperlink" Target="http://www.grupocva.com/detalle_articulo/articulo.php?fProdId=9540238" TargetMode="External"/><Relationship Id="rId3239" Type="http://schemas.openxmlformats.org/officeDocument/2006/relationships/hyperlink" Target="http://www.grupocva.com/detalle_articulo/articulo.php?fProdId=9490934" TargetMode="External"/><Relationship Id="rId3446" Type="http://schemas.openxmlformats.org/officeDocument/2006/relationships/hyperlink" Target="http://www.grupocva.com/detalle_articulo/articulo.php?fProdId=9445617" TargetMode="External"/><Relationship Id="rId4844" Type="http://schemas.openxmlformats.org/officeDocument/2006/relationships/hyperlink" Target="http://www.grupocva.com/detalle_articulo/articulo.php?fProdId=5876685" TargetMode="External"/><Relationship Id="rId367" Type="http://schemas.openxmlformats.org/officeDocument/2006/relationships/hyperlink" Target="http://www.grupocva.com/detalle_articulo/articulo.php?fProdId=9536236" TargetMode="External"/><Relationship Id="rId574" Type="http://schemas.openxmlformats.org/officeDocument/2006/relationships/hyperlink" Target="http://www.grupocva.com/detalle_articulo/articulo.php?fProdId=9510788" TargetMode="External"/><Relationship Id="rId2048" Type="http://schemas.openxmlformats.org/officeDocument/2006/relationships/hyperlink" Target="http://www.grupocva.com/detalle_articulo/articulo.php?fProdId=3248" TargetMode="External"/><Relationship Id="rId2255" Type="http://schemas.openxmlformats.org/officeDocument/2006/relationships/hyperlink" Target="http://www.grupocva.com/detalle_articulo/articulo.php?fProdId=5666685" TargetMode="External"/><Relationship Id="rId3653" Type="http://schemas.openxmlformats.org/officeDocument/2006/relationships/hyperlink" Target="http://www.grupocva.com/detalle_articulo/articulo.php?fProdId=9543738" TargetMode="External"/><Relationship Id="rId3860" Type="http://schemas.openxmlformats.org/officeDocument/2006/relationships/hyperlink" Target="http://www.grupocva.com/detalle_articulo/articulo.php?fProdId=9591646" TargetMode="External"/><Relationship Id="rId4704" Type="http://schemas.openxmlformats.org/officeDocument/2006/relationships/hyperlink" Target="http://www.grupocva.com/detalle_articulo/articulo.php?fProdId=909685" TargetMode="External"/><Relationship Id="rId4911" Type="http://schemas.openxmlformats.org/officeDocument/2006/relationships/hyperlink" Target="http://www.grupocva.com/detalle_articulo/articulo.php?fProdId=9429869" TargetMode="External"/><Relationship Id="rId227" Type="http://schemas.openxmlformats.org/officeDocument/2006/relationships/hyperlink" Target="http://www.grupocva.com/detalle_articulo/articulo.php?fProdId=9438467" TargetMode="External"/><Relationship Id="rId781" Type="http://schemas.openxmlformats.org/officeDocument/2006/relationships/hyperlink" Target="http://www.grupocva.com/detalle_articulo/articulo.php?fProdId=9601088" TargetMode="External"/><Relationship Id="rId2462" Type="http://schemas.openxmlformats.org/officeDocument/2006/relationships/hyperlink" Target="http://www.grupocva.com/detalle_articulo/articulo.php?fProdId=2286685" TargetMode="External"/><Relationship Id="rId3306" Type="http://schemas.openxmlformats.org/officeDocument/2006/relationships/hyperlink" Target="http://www.grupocva.com/detalle_articulo/articulo.php?fProdId=9438568" TargetMode="External"/><Relationship Id="rId3513" Type="http://schemas.openxmlformats.org/officeDocument/2006/relationships/hyperlink" Target="http://www.grupocva.com/detalle_articulo/articulo.php?fProdId=9425920" TargetMode="External"/><Relationship Id="rId3720" Type="http://schemas.openxmlformats.org/officeDocument/2006/relationships/hyperlink" Target="http://www.grupocva.com/detalle_articulo/articulo.php?fProdId=9598838" TargetMode="External"/><Relationship Id="rId434" Type="http://schemas.openxmlformats.org/officeDocument/2006/relationships/hyperlink" Target="http://www.grupocva.com/detalle_articulo/articulo.php?fProdId=9569689" TargetMode="External"/><Relationship Id="rId641" Type="http://schemas.openxmlformats.org/officeDocument/2006/relationships/hyperlink" Target="http://www.grupocva.com/detalle_articulo/articulo.php?fProdId=9572389" TargetMode="External"/><Relationship Id="rId1064" Type="http://schemas.openxmlformats.org/officeDocument/2006/relationships/hyperlink" Target="http://www.grupocva.com/detalle_articulo/articulo.php?fProdId=3390687" TargetMode="External"/><Relationship Id="rId1271" Type="http://schemas.openxmlformats.org/officeDocument/2006/relationships/hyperlink" Target="http://www.grupocva.com/detalle_articulo/articulo.php?fProdId=9439067" TargetMode="External"/><Relationship Id="rId2115" Type="http://schemas.openxmlformats.org/officeDocument/2006/relationships/hyperlink" Target="http://www.grupocva.com/detalle_articulo/articulo.php?fProdId=18204" TargetMode="External"/><Relationship Id="rId2322" Type="http://schemas.openxmlformats.org/officeDocument/2006/relationships/hyperlink" Target="http://www.grupocva.com/detalle_articulo/articulo.php?fProdId=9477736" TargetMode="External"/><Relationship Id="rId5478" Type="http://schemas.openxmlformats.org/officeDocument/2006/relationships/hyperlink" Target="http://www.grupocva.com/detalle_articulo/articulo.php?fProdId=9510736" TargetMode="External"/><Relationship Id="rId5685" Type="http://schemas.openxmlformats.org/officeDocument/2006/relationships/hyperlink" Target="http://www.grupocva.com/detalle_articulo/articulo.php?fProdId=9550290" TargetMode="External"/><Relationship Id="rId501" Type="http://schemas.openxmlformats.org/officeDocument/2006/relationships/hyperlink" Target="http://www.grupocva.com/detalle_articulo/articulo.php?fProdId=9606391" TargetMode="External"/><Relationship Id="rId1131" Type="http://schemas.openxmlformats.org/officeDocument/2006/relationships/hyperlink" Target="http://www.grupocva.com/detalle_articulo/articulo.php?fProdId=9462017" TargetMode="External"/><Relationship Id="rId4287" Type="http://schemas.openxmlformats.org/officeDocument/2006/relationships/hyperlink" Target="http://www.grupocva.com/detalle_articulo/articulo.php?fProdId=6154686" TargetMode="External"/><Relationship Id="rId4494" Type="http://schemas.openxmlformats.org/officeDocument/2006/relationships/hyperlink" Target="http://www.grupocva.com/detalle_articulo/articulo.php?fProdId=9599490" TargetMode="External"/><Relationship Id="rId5338" Type="http://schemas.openxmlformats.org/officeDocument/2006/relationships/hyperlink" Target="http://www.grupocva.com/detalle_articulo/articulo.php?fProdId=9480817" TargetMode="External"/><Relationship Id="rId5545" Type="http://schemas.openxmlformats.org/officeDocument/2006/relationships/hyperlink" Target="http://www.grupocva.com/detalle_articulo/articulo.php?fProdId=9511538" TargetMode="External"/><Relationship Id="rId3096" Type="http://schemas.openxmlformats.org/officeDocument/2006/relationships/hyperlink" Target="http://www.grupocva.com/detalle_articulo/articulo.php?fProdId=726685" TargetMode="External"/><Relationship Id="rId4147" Type="http://schemas.openxmlformats.org/officeDocument/2006/relationships/hyperlink" Target="http://www.grupocva.com/detalle_articulo/articulo.php?fProdId=2896691" TargetMode="External"/><Relationship Id="rId4354" Type="http://schemas.openxmlformats.org/officeDocument/2006/relationships/hyperlink" Target="http://www.grupocva.com/detalle_articulo/articulo.php?fProdId=9493536" TargetMode="External"/><Relationship Id="rId4561" Type="http://schemas.openxmlformats.org/officeDocument/2006/relationships/hyperlink" Target="http://www.grupocva.com/detalle_articulo/articulo.php?fProdId=2480687" TargetMode="External"/><Relationship Id="rId5405" Type="http://schemas.openxmlformats.org/officeDocument/2006/relationships/hyperlink" Target="http://www.grupocva.com/detalle_articulo/articulo.php?fProdId=9596139" TargetMode="External"/><Relationship Id="rId5612" Type="http://schemas.openxmlformats.org/officeDocument/2006/relationships/hyperlink" Target="http://www.grupocva.com/detalle_articulo/articulo.php?fProdId=9525841" TargetMode="External"/><Relationship Id="rId1948" Type="http://schemas.openxmlformats.org/officeDocument/2006/relationships/hyperlink" Target="http://www.grupocva.com/detalle_articulo/articulo.php?fProdId=9584592" TargetMode="External"/><Relationship Id="rId3163" Type="http://schemas.openxmlformats.org/officeDocument/2006/relationships/hyperlink" Target="http://www.grupocva.com/detalle_articulo/articulo.php?fProdId=5707686" TargetMode="External"/><Relationship Id="rId3370" Type="http://schemas.openxmlformats.org/officeDocument/2006/relationships/hyperlink" Target="http://www.grupocva.com/detalle_articulo/articulo.php?fProdId=9576088" TargetMode="External"/><Relationship Id="rId4007" Type="http://schemas.openxmlformats.org/officeDocument/2006/relationships/hyperlink" Target="http://www.grupocva.com/detalle_articulo/articulo.php?fProdId=9543787" TargetMode="External"/><Relationship Id="rId4214" Type="http://schemas.openxmlformats.org/officeDocument/2006/relationships/hyperlink" Target="http://www.grupocva.com/detalle_articulo/articulo.php?fProdId=4720685" TargetMode="External"/><Relationship Id="rId4421" Type="http://schemas.openxmlformats.org/officeDocument/2006/relationships/hyperlink" Target="http://www.grupocva.com/detalle_articulo/articulo.php?fProdId=9560188" TargetMode="External"/><Relationship Id="rId291" Type="http://schemas.openxmlformats.org/officeDocument/2006/relationships/hyperlink" Target="http://www.grupocva.com/detalle_articulo/articulo.php?fProdId=9482069" TargetMode="External"/><Relationship Id="rId1808" Type="http://schemas.openxmlformats.org/officeDocument/2006/relationships/hyperlink" Target="http://www.grupocva.com/detalle_articulo/articulo.php?fProdId=9508287" TargetMode="External"/><Relationship Id="rId3023" Type="http://schemas.openxmlformats.org/officeDocument/2006/relationships/hyperlink" Target="http://www.grupocva.com/detalle_articulo/articulo.php?fProdId=9579791" TargetMode="External"/><Relationship Id="rId151" Type="http://schemas.openxmlformats.org/officeDocument/2006/relationships/hyperlink" Target="http://www.grupocva.com/detalle_articulo/articulo.php?fProdId=5392689" TargetMode="External"/><Relationship Id="rId3230" Type="http://schemas.openxmlformats.org/officeDocument/2006/relationships/hyperlink" Target="http://www.grupocva.com/detalle_articulo/articulo.php?fProdId=9488598" TargetMode="External"/><Relationship Id="rId5195" Type="http://schemas.openxmlformats.org/officeDocument/2006/relationships/hyperlink" Target="http://www.grupocva.com/detalle_articulo/articulo.php?fProdId=9598390" TargetMode="External"/><Relationship Id="rId2789" Type="http://schemas.openxmlformats.org/officeDocument/2006/relationships/hyperlink" Target="http://www.grupocva.com/detalle_articulo/articulo.php?fProdId=1709685" TargetMode="External"/><Relationship Id="rId2996" Type="http://schemas.openxmlformats.org/officeDocument/2006/relationships/hyperlink" Target="http://www.grupocva.com/detalle_articulo/articulo.php?fProdId=9522646" TargetMode="External"/><Relationship Id="rId968" Type="http://schemas.openxmlformats.org/officeDocument/2006/relationships/hyperlink" Target="http://www.grupocva.com/detalle_articulo/articulo.php?fProdId=9475467" TargetMode="External"/><Relationship Id="rId1598" Type="http://schemas.openxmlformats.org/officeDocument/2006/relationships/hyperlink" Target="http://www.grupocva.com/detalle_articulo/articulo.php?fProdId=5559686" TargetMode="External"/><Relationship Id="rId2649" Type="http://schemas.openxmlformats.org/officeDocument/2006/relationships/hyperlink" Target="http://www.grupocva.com/detalle_articulo/articulo.php?fProdId=1462" TargetMode="External"/><Relationship Id="rId2856" Type="http://schemas.openxmlformats.org/officeDocument/2006/relationships/hyperlink" Target="http://www.grupocva.com/detalle_articulo/articulo.php?fProdId=5466685" TargetMode="External"/><Relationship Id="rId3907" Type="http://schemas.openxmlformats.org/officeDocument/2006/relationships/hyperlink" Target="http://www.grupocva.com/detalle_articulo/articulo.php?fProdId=9462718" TargetMode="External"/><Relationship Id="rId5055" Type="http://schemas.openxmlformats.org/officeDocument/2006/relationships/hyperlink" Target="http://www.grupocva.com/detalle_articulo/articulo.php?fProdId=9517138" TargetMode="External"/><Relationship Id="rId5262" Type="http://schemas.openxmlformats.org/officeDocument/2006/relationships/hyperlink" Target="http://www.grupocva.com/detalle_articulo/articulo.php?fProdId=9602440" TargetMode="External"/><Relationship Id="rId97" Type="http://schemas.openxmlformats.org/officeDocument/2006/relationships/hyperlink" Target="http://www.grupocva.com/detalle_articulo/articulo.php?fProdId=3254686" TargetMode="External"/><Relationship Id="rId828" Type="http://schemas.openxmlformats.org/officeDocument/2006/relationships/hyperlink" Target="http://www.grupocva.com/detalle_articulo/articulo.php?fProdId=6259688" TargetMode="External"/><Relationship Id="rId1458" Type="http://schemas.openxmlformats.org/officeDocument/2006/relationships/hyperlink" Target="http://www.grupocva.com/detalle_articulo/articulo.php?fProdId=3510686" TargetMode="External"/><Relationship Id="rId1665" Type="http://schemas.openxmlformats.org/officeDocument/2006/relationships/hyperlink" Target="http://www.grupocva.com/detalle_articulo/articulo.php?fProdId=9427720" TargetMode="External"/><Relationship Id="rId1872" Type="http://schemas.openxmlformats.org/officeDocument/2006/relationships/hyperlink" Target="http://www.grupocva.com/detalle_articulo/articulo.php?fProdId=9543936" TargetMode="External"/><Relationship Id="rId2509" Type="http://schemas.openxmlformats.org/officeDocument/2006/relationships/hyperlink" Target="http://www.grupocva.com/detalle_articulo/articulo.php?fProdId=1693689" TargetMode="External"/><Relationship Id="rId2716" Type="http://schemas.openxmlformats.org/officeDocument/2006/relationships/hyperlink" Target="http://www.grupocva.com/detalle_articulo/articulo.php?fProdId=9477070" TargetMode="External"/><Relationship Id="rId4071" Type="http://schemas.openxmlformats.org/officeDocument/2006/relationships/hyperlink" Target="http://www.grupocva.com/detalle_articulo/articulo.php?fProdId=9595788" TargetMode="External"/><Relationship Id="rId5122" Type="http://schemas.openxmlformats.org/officeDocument/2006/relationships/hyperlink" Target="http://www.grupocva.com/detalle_articulo/articulo.php?fProdId=9562789" TargetMode="External"/><Relationship Id="rId1318" Type="http://schemas.openxmlformats.org/officeDocument/2006/relationships/hyperlink" Target="http://www.grupocva.com/detalle_articulo/articulo.php?fProdId=9475717" TargetMode="External"/><Relationship Id="rId1525" Type="http://schemas.openxmlformats.org/officeDocument/2006/relationships/hyperlink" Target="http://www.grupocva.com/detalle_articulo/articulo.php?fProdId=4561685" TargetMode="External"/><Relationship Id="rId2923" Type="http://schemas.openxmlformats.org/officeDocument/2006/relationships/hyperlink" Target="http://www.grupocva.com/detalle_articulo/articulo.php?fProdId=4417690" TargetMode="External"/><Relationship Id="rId1732" Type="http://schemas.openxmlformats.org/officeDocument/2006/relationships/hyperlink" Target="http://www.grupocva.com/detalle_articulo/articulo.php?fProdId=9458621" TargetMode="External"/><Relationship Id="rId4888" Type="http://schemas.openxmlformats.org/officeDocument/2006/relationships/hyperlink" Target="http://www.grupocva.com/detalle_articulo/articulo.php?fProdId=9423591" TargetMode="External"/><Relationship Id="rId24" Type="http://schemas.openxmlformats.org/officeDocument/2006/relationships/hyperlink" Target="http://www.grupocva.com/detalle_articulo/articulo.php?fProdId=1601685" TargetMode="External"/><Relationship Id="rId2299" Type="http://schemas.openxmlformats.org/officeDocument/2006/relationships/hyperlink" Target="http://www.grupocva.com/detalle_articulo/articulo.php?fProdId=9454621" TargetMode="External"/><Relationship Id="rId3697" Type="http://schemas.openxmlformats.org/officeDocument/2006/relationships/hyperlink" Target="http://www.grupocva.com/detalle_articulo/articulo.php?fProdId=9582841" TargetMode="External"/><Relationship Id="rId4748" Type="http://schemas.openxmlformats.org/officeDocument/2006/relationships/hyperlink" Target="http://www.grupocva.com/detalle_articulo/articulo.php?fProdId=9485482" TargetMode="External"/><Relationship Id="rId4955" Type="http://schemas.openxmlformats.org/officeDocument/2006/relationships/hyperlink" Target="http://www.grupocva.com/detalle_articulo/articulo.php?fProdId=9473771" TargetMode="External"/><Relationship Id="rId3557" Type="http://schemas.openxmlformats.org/officeDocument/2006/relationships/hyperlink" Target="http://www.grupocva.com/detalle_articulo/articulo.php?fProdId=9511886" TargetMode="External"/><Relationship Id="rId3764" Type="http://schemas.openxmlformats.org/officeDocument/2006/relationships/hyperlink" Target="http://www.grupocva.com/detalle_articulo/articulo.php?fProdId=9580589" TargetMode="External"/><Relationship Id="rId3971" Type="http://schemas.openxmlformats.org/officeDocument/2006/relationships/hyperlink" Target="http://www.grupocva.com/detalle_articulo/articulo.php?fProdId=2581688" TargetMode="External"/><Relationship Id="rId4608" Type="http://schemas.openxmlformats.org/officeDocument/2006/relationships/hyperlink" Target="http://www.grupocva.com/detalle_articulo/articulo.php?fProdId=5833687" TargetMode="External"/><Relationship Id="rId4815" Type="http://schemas.openxmlformats.org/officeDocument/2006/relationships/hyperlink" Target="http://www.grupocva.com/detalle_articulo/articulo.php?fProdId=9577539" TargetMode="External"/><Relationship Id="rId478" Type="http://schemas.openxmlformats.org/officeDocument/2006/relationships/hyperlink" Target="http://www.grupocva.com/detalle_articulo/articulo.php?fProdId=9587988" TargetMode="External"/><Relationship Id="rId685" Type="http://schemas.openxmlformats.org/officeDocument/2006/relationships/hyperlink" Target="http://www.grupocva.com/detalle_articulo/articulo.php?fProdId=9606938" TargetMode="External"/><Relationship Id="rId892" Type="http://schemas.openxmlformats.org/officeDocument/2006/relationships/hyperlink" Target="http://www.grupocva.com/detalle_articulo/articulo.php?fProdId=9603792" TargetMode="External"/><Relationship Id="rId2159" Type="http://schemas.openxmlformats.org/officeDocument/2006/relationships/hyperlink" Target="http://www.grupocva.com/detalle_articulo/articulo.php?fProdId=25105" TargetMode="External"/><Relationship Id="rId2366" Type="http://schemas.openxmlformats.org/officeDocument/2006/relationships/hyperlink" Target="http://www.grupocva.com/detalle_articulo/articulo.php?fProdId=9508787" TargetMode="External"/><Relationship Id="rId2573" Type="http://schemas.openxmlformats.org/officeDocument/2006/relationships/hyperlink" Target="http://www.grupocva.com/detalle_articulo/articulo.php?fProdId=289687" TargetMode="External"/><Relationship Id="rId2780" Type="http://schemas.openxmlformats.org/officeDocument/2006/relationships/hyperlink" Target="http://www.grupocva.com/detalle_articulo/articulo.php?fProdId=9542436" TargetMode="External"/><Relationship Id="rId3417" Type="http://schemas.openxmlformats.org/officeDocument/2006/relationships/hyperlink" Target="http://www.grupocva.com/detalle_articulo/articulo.php?fProdId=3576687" TargetMode="External"/><Relationship Id="rId3624" Type="http://schemas.openxmlformats.org/officeDocument/2006/relationships/hyperlink" Target="http://www.grupocva.com/detalle_articulo/articulo.php?fProdId=9485141" TargetMode="External"/><Relationship Id="rId3831" Type="http://schemas.openxmlformats.org/officeDocument/2006/relationships/hyperlink" Target="http://www.grupocva.com/detalle_articulo/articulo.php?fProdId=9530693" TargetMode="External"/><Relationship Id="rId338" Type="http://schemas.openxmlformats.org/officeDocument/2006/relationships/hyperlink" Target="http://www.grupocva.com/detalle_articulo/articulo.php?fProdId=9522786" TargetMode="External"/><Relationship Id="rId545" Type="http://schemas.openxmlformats.org/officeDocument/2006/relationships/hyperlink" Target="http://www.grupocva.com/detalle_articulo/articulo.php?fProdId=6064689" TargetMode="External"/><Relationship Id="rId752" Type="http://schemas.openxmlformats.org/officeDocument/2006/relationships/hyperlink" Target="http://www.grupocva.com/detalle_articulo/articulo.php?fProdId=9549186" TargetMode="External"/><Relationship Id="rId1175" Type="http://schemas.openxmlformats.org/officeDocument/2006/relationships/hyperlink" Target="http://www.grupocva.com/detalle_articulo/articulo.php?fProdId=9511893" TargetMode="External"/><Relationship Id="rId1382" Type="http://schemas.openxmlformats.org/officeDocument/2006/relationships/hyperlink" Target="http://www.grupocva.com/detalle_articulo/articulo.php?fProdId=1916696" TargetMode="External"/><Relationship Id="rId2019" Type="http://schemas.openxmlformats.org/officeDocument/2006/relationships/hyperlink" Target="http://www.grupocva.com/detalle_articulo/articulo.php?fProdId=382" TargetMode="External"/><Relationship Id="rId2226" Type="http://schemas.openxmlformats.org/officeDocument/2006/relationships/hyperlink" Target="http://www.grupocva.com/detalle_articulo/articulo.php?fProdId=3343693" TargetMode="External"/><Relationship Id="rId2433" Type="http://schemas.openxmlformats.org/officeDocument/2006/relationships/hyperlink" Target="http://www.grupocva.com/detalle_articulo/articulo.php?fProdId=9584790" TargetMode="External"/><Relationship Id="rId2640" Type="http://schemas.openxmlformats.org/officeDocument/2006/relationships/hyperlink" Target="http://www.grupocva.com/detalle_articulo/articulo.php?fProdId=4715687" TargetMode="External"/><Relationship Id="rId5589" Type="http://schemas.openxmlformats.org/officeDocument/2006/relationships/hyperlink" Target="http://www.grupocva.com/detalle_articulo/articulo.php?fProdId=4185685" TargetMode="External"/><Relationship Id="rId405" Type="http://schemas.openxmlformats.org/officeDocument/2006/relationships/hyperlink" Target="http://www.grupocva.com/detalle_articulo/articulo.php?fProdId=9553586" TargetMode="External"/><Relationship Id="rId612" Type="http://schemas.openxmlformats.org/officeDocument/2006/relationships/hyperlink" Target="http://www.grupocva.com/detalle_articulo/articulo.php?fProdId=5661" TargetMode="External"/><Relationship Id="rId1035" Type="http://schemas.openxmlformats.org/officeDocument/2006/relationships/hyperlink" Target="http://www.grupocva.com/detalle_articulo/articulo.php?fProdId=1858687" TargetMode="External"/><Relationship Id="rId1242" Type="http://schemas.openxmlformats.org/officeDocument/2006/relationships/hyperlink" Target="http://www.grupocva.com/detalle_articulo/articulo.php?fProdId=9569538" TargetMode="External"/><Relationship Id="rId2500" Type="http://schemas.openxmlformats.org/officeDocument/2006/relationships/hyperlink" Target="http://www.grupocva.com/detalle_articulo/articulo.php?fProdId=9577291" TargetMode="External"/><Relationship Id="rId4398" Type="http://schemas.openxmlformats.org/officeDocument/2006/relationships/hyperlink" Target="http://www.grupocva.com/detalle_articulo/articulo.php?fProdId=9535337" TargetMode="External"/><Relationship Id="rId5449" Type="http://schemas.openxmlformats.org/officeDocument/2006/relationships/hyperlink" Target="http://www.grupocva.com/detalle_articulo/articulo.php?fProdId=784689" TargetMode="External"/><Relationship Id="rId5656" Type="http://schemas.openxmlformats.org/officeDocument/2006/relationships/hyperlink" Target="http://www.grupocva.com/detalle_articulo/articulo.php?fProdId=9490134" TargetMode="External"/><Relationship Id="rId1102" Type="http://schemas.openxmlformats.org/officeDocument/2006/relationships/hyperlink" Target="http://www.grupocva.com/detalle_articulo/articulo.php?fProdId=9432474" TargetMode="External"/><Relationship Id="rId4258" Type="http://schemas.openxmlformats.org/officeDocument/2006/relationships/hyperlink" Target="http://www.grupocva.com/detalle_articulo/articulo.php?fProdId=5759686" TargetMode="External"/><Relationship Id="rId4465" Type="http://schemas.openxmlformats.org/officeDocument/2006/relationships/hyperlink" Target="http://www.grupocva.com/detalle_articulo/articulo.php?fProdId=9581840" TargetMode="External"/><Relationship Id="rId5309" Type="http://schemas.openxmlformats.org/officeDocument/2006/relationships/hyperlink" Target="http://www.grupocva.com/detalle_articulo/articulo.php?fProdId=9515687" TargetMode="External"/><Relationship Id="rId3067" Type="http://schemas.openxmlformats.org/officeDocument/2006/relationships/hyperlink" Target="http://www.grupocva.com/detalle_articulo/articulo.php?fProdId=5397685" TargetMode="External"/><Relationship Id="rId3274" Type="http://schemas.openxmlformats.org/officeDocument/2006/relationships/hyperlink" Target="http://www.grupocva.com/detalle_articulo/articulo.php?fProdId=9576188" TargetMode="External"/><Relationship Id="rId4118" Type="http://schemas.openxmlformats.org/officeDocument/2006/relationships/hyperlink" Target="http://www.grupocva.com/detalle_articulo/articulo.php?fProdId=9504736" TargetMode="External"/><Relationship Id="rId4672" Type="http://schemas.openxmlformats.org/officeDocument/2006/relationships/hyperlink" Target="http://www.grupocva.com/detalle_articulo/articulo.php?fProdId=9546488" TargetMode="External"/><Relationship Id="rId5516" Type="http://schemas.openxmlformats.org/officeDocument/2006/relationships/hyperlink" Target="http://www.grupocva.com/detalle_articulo/articulo.php?fProdId=9478018" TargetMode="External"/><Relationship Id="rId195" Type="http://schemas.openxmlformats.org/officeDocument/2006/relationships/hyperlink" Target="http://www.grupocva.com/detalle_articulo/articulo.php?fProdId=9423320" TargetMode="External"/><Relationship Id="rId1919" Type="http://schemas.openxmlformats.org/officeDocument/2006/relationships/hyperlink" Target="http://www.grupocva.com/detalle_articulo/articulo.php?fProdId=9570239" TargetMode="External"/><Relationship Id="rId3481" Type="http://schemas.openxmlformats.org/officeDocument/2006/relationships/hyperlink" Target="http://www.grupocva.com/detalle_articulo/articulo.php?fProdId=9558136" TargetMode="External"/><Relationship Id="rId4325" Type="http://schemas.openxmlformats.org/officeDocument/2006/relationships/hyperlink" Target="http://www.grupocva.com/detalle_articulo/articulo.php?fProdId=9454667" TargetMode="External"/><Relationship Id="rId4532" Type="http://schemas.openxmlformats.org/officeDocument/2006/relationships/hyperlink" Target="http://www.grupocva.com/detalle_articulo/articulo.php?fProdId=1481695" TargetMode="External"/><Relationship Id="rId2083" Type="http://schemas.openxmlformats.org/officeDocument/2006/relationships/hyperlink" Target="http://www.grupocva.com/detalle_articulo/articulo.php?fProdId=1982" TargetMode="External"/><Relationship Id="rId2290" Type="http://schemas.openxmlformats.org/officeDocument/2006/relationships/hyperlink" Target="http://www.grupocva.com/detalle_articulo/articulo.php?fProdId=6010685" TargetMode="External"/><Relationship Id="rId3134" Type="http://schemas.openxmlformats.org/officeDocument/2006/relationships/hyperlink" Target="http://www.grupocva.com/detalle_articulo/articulo.php?fProdId=4483685" TargetMode="External"/><Relationship Id="rId3341" Type="http://schemas.openxmlformats.org/officeDocument/2006/relationships/hyperlink" Target="http://www.grupocva.com/detalle_articulo/articulo.php?fProdId=9517688" TargetMode="External"/><Relationship Id="rId262" Type="http://schemas.openxmlformats.org/officeDocument/2006/relationships/hyperlink" Target="http://www.grupocva.com/detalle_articulo/articulo.php?fProdId=9465267" TargetMode="External"/><Relationship Id="rId2150" Type="http://schemas.openxmlformats.org/officeDocument/2006/relationships/hyperlink" Target="http://www.grupocva.com/detalle_articulo/articulo.php?fProdId=21627" TargetMode="External"/><Relationship Id="rId3201" Type="http://schemas.openxmlformats.org/officeDocument/2006/relationships/hyperlink" Target="http://www.grupocva.com/detalle_articulo/articulo.php?fProdId=9456017" TargetMode="External"/><Relationship Id="rId5099" Type="http://schemas.openxmlformats.org/officeDocument/2006/relationships/hyperlink" Target="http://www.grupocva.com/detalle_articulo/articulo.php?fProdId=9557937" TargetMode="External"/><Relationship Id="rId122" Type="http://schemas.openxmlformats.org/officeDocument/2006/relationships/hyperlink" Target="http://www.grupocva.com/detalle_articulo/articulo.php?fProdId=3855689" TargetMode="External"/><Relationship Id="rId2010" Type="http://schemas.openxmlformats.org/officeDocument/2006/relationships/hyperlink" Target="http://www.grupocva.com/detalle_articulo/articulo.php?fProdId=6797" TargetMode="External"/><Relationship Id="rId5166" Type="http://schemas.openxmlformats.org/officeDocument/2006/relationships/hyperlink" Target="http://www.grupocva.com/detalle_articulo/articulo.php?fProdId=9584188" TargetMode="External"/><Relationship Id="rId5373" Type="http://schemas.openxmlformats.org/officeDocument/2006/relationships/hyperlink" Target="http://www.grupocva.com/detalle_articulo/articulo.php?fProdId=9474568" TargetMode="External"/><Relationship Id="rId5580" Type="http://schemas.openxmlformats.org/officeDocument/2006/relationships/hyperlink" Target="http://www.grupocva.com/detalle_articulo/articulo.php?fProdId=1135690" TargetMode="External"/><Relationship Id="rId1569" Type="http://schemas.openxmlformats.org/officeDocument/2006/relationships/hyperlink" Target="http://www.grupocva.com/detalle_articulo/articulo.php?fProdId=5011685" TargetMode="External"/><Relationship Id="rId2967" Type="http://schemas.openxmlformats.org/officeDocument/2006/relationships/hyperlink" Target="http://www.grupocva.com/detalle_articulo/articulo.php?fProdId=9485134" TargetMode="External"/><Relationship Id="rId4182" Type="http://schemas.openxmlformats.org/officeDocument/2006/relationships/hyperlink" Target="http://www.grupocva.com/detalle_articulo/articulo.php?fProdId=3874685" TargetMode="External"/><Relationship Id="rId5026" Type="http://schemas.openxmlformats.org/officeDocument/2006/relationships/hyperlink" Target="http://www.grupocva.com/detalle_articulo/articulo.php?fProdId=9502287" TargetMode="External"/><Relationship Id="rId5233" Type="http://schemas.openxmlformats.org/officeDocument/2006/relationships/hyperlink" Target="http://www.grupocva.com/detalle_articulo/articulo.php?fProdId=3183685" TargetMode="External"/><Relationship Id="rId5440" Type="http://schemas.openxmlformats.org/officeDocument/2006/relationships/hyperlink" Target="http://www.grupocva.com/detalle_articulo/articulo.php?fProdId=9541488" TargetMode="External"/><Relationship Id="rId939" Type="http://schemas.openxmlformats.org/officeDocument/2006/relationships/hyperlink" Target="http://www.grupocva.com/detalle_articulo/articulo.php?fProdId=3768686" TargetMode="External"/><Relationship Id="rId1776" Type="http://schemas.openxmlformats.org/officeDocument/2006/relationships/hyperlink" Target="http://www.grupocva.com/detalle_articulo/articulo.php?fProdId=9488936" TargetMode="External"/><Relationship Id="rId1983" Type="http://schemas.openxmlformats.org/officeDocument/2006/relationships/hyperlink" Target="http://www.grupocva.com/detalle_articulo/articulo.php?fProdId=9599038" TargetMode="External"/><Relationship Id="rId2827" Type="http://schemas.openxmlformats.org/officeDocument/2006/relationships/hyperlink" Target="http://www.grupocva.com/detalle_articulo/articulo.php?fProdId=9484172" TargetMode="External"/><Relationship Id="rId4042" Type="http://schemas.openxmlformats.org/officeDocument/2006/relationships/hyperlink" Target="http://www.grupocva.com/detalle_articulo/articulo.php?fProdId=9580793" TargetMode="External"/><Relationship Id="rId68" Type="http://schemas.openxmlformats.org/officeDocument/2006/relationships/hyperlink" Target="http://www.grupocva.com/detalle_articulo/articulo.php?fProdId=2536685" TargetMode="External"/><Relationship Id="rId1429" Type="http://schemas.openxmlformats.org/officeDocument/2006/relationships/hyperlink" Target="http://www.grupocva.com/detalle_articulo/articulo.php?fProdId=2783685" TargetMode="External"/><Relationship Id="rId1636" Type="http://schemas.openxmlformats.org/officeDocument/2006/relationships/hyperlink" Target="http://www.grupocva.com/detalle_articulo/articulo.php?fProdId=6134685" TargetMode="External"/><Relationship Id="rId1843" Type="http://schemas.openxmlformats.org/officeDocument/2006/relationships/hyperlink" Target="http://www.grupocva.com/detalle_articulo/articulo.php?fProdId=9526841" TargetMode="External"/><Relationship Id="rId4999" Type="http://schemas.openxmlformats.org/officeDocument/2006/relationships/hyperlink" Target="http://www.grupocva.com/detalle_articulo/articulo.php?fProdId=9484534" TargetMode="External"/><Relationship Id="rId5300" Type="http://schemas.openxmlformats.org/officeDocument/2006/relationships/hyperlink" Target="http://www.grupocva.com/detalle_articulo/articulo.php?fProdId=9475919" TargetMode="External"/><Relationship Id="rId1703" Type="http://schemas.openxmlformats.org/officeDocument/2006/relationships/hyperlink" Target="http://www.grupocva.com/detalle_articulo/articulo.php?fProdId=9449917" TargetMode="External"/><Relationship Id="rId1910" Type="http://schemas.openxmlformats.org/officeDocument/2006/relationships/hyperlink" Target="http://www.grupocva.com/detalle_articulo/articulo.php?fProdId=1791" TargetMode="External"/><Relationship Id="rId4859" Type="http://schemas.openxmlformats.org/officeDocument/2006/relationships/hyperlink" Target="http://www.grupocva.com/detalle_articulo/articulo.php?fProdId=6084689" TargetMode="External"/><Relationship Id="rId3668" Type="http://schemas.openxmlformats.org/officeDocument/2006/relationships/hyperlink" Target="http://www.grupocva.com/detalle_articulo/articulo.php?fProdId=9558438" TargetMode="External"/><Relationship Id="rId3875" Type="http://schemas.openxmlformats.org/officeDocument/2006/relationships/hyperlink" Target="http://www.grupocva.com/detalle_articulo/articulo.php?fProdId=9520036" TargetMode="External"/><Relationship Id="rId4719" Type="http://schemas.openxmlformats.org/officeDocument/2006/relationships/hyperlink" Target="http://www.grupocva.com/detalle_articulo/articulo.php?fProdId=4920685" TargetMode="External"/><Relationship Id="rId4926" Type="http://schemas.openxmlformats.org/officeDocument/2006/relationships/hyperlink" Target="http://www.grupocva.com/detalle_articulo/articulo.php?fProdId=9438967" TargetMode="External"/><Relationship Id="rId589" Type="http://schemas.openxmlformats.org/officeDocument/2006/relationships/hyperlink" Target="http://www.grupocva.com/detalle_articulo/articulo.php?fProdId=9537388" TargetMode="External"/><Relationship Id="rId796" Type="http://schemas.openxmlformats.org/officeDocument/2006/relationships/hyperlink" Target="http://www.grupocva.com/detalle_articulo/articulo.php?fProdId=1736689" TargetMode="External"/><Relationship Id="rId2477" Type="http://schemas.openxmlformats.org/officeDocument/2006/relationships/hyperlink" Target="http://www.grupocva.com/detalle_articulo/articulo.php?fProdId=9538538" TargetMode="External"/><Relationship Id="rId2684" Type="http://schemas.openxmlformats.org/officeDocument/2006/relationships/hyperlink" Target="http://www.grupocva.com/detalle_articulo/articulo.php?fProdId=9422976" TargetMode="External"/><Relationship Id="rId3528" Type="http://schemas.openxmlformats.org/officeDocument/2006/relationships/hyperlink" Target="http://www.grupocva.com/detalle_articulo/articulo.php?fProdId=9477821" TargetMode="External"/><Relationship Id="rId3735" Type="http://schemas.openxmlformats.org/officeDocument/2006/relationships/hyperlink" Target="http://www.grupocva.com/detalle_articulo/articulo.php?fProdId=9603338" TargetMode="External"/><Relationship Id="rId5090" Type="http://schemas.openxmlformats.org/officeDocument/2006/relationships/hyperlink" Target="http://www.grupocva.com/detalle_articulo/articulo.php?fProdId=9549486" TargetMode="External"/><Relationship Id="rId449" Type="http://schemas.openxmlformats.org/officeDocument/2006/relationships/hyperlink" Target="http://www.grupocva.com/detalle_articulo/articulo.php?fProdId=9575789" TargetMode="External"/><Relationship Id="rId656" Type="http://schemas.openxmlformats.org/officeDocument/2006/relationships/hyperlink" Target="http://www.grupocva.com/detalle_articulo/articulo.php?fProdId=9572492" TargetMode="External"/><Relationship Id="rId863" Type="http://schemas.openxmlformats.org/officeDocument/2006/relationships/hyperlink" Target="http://www.grupocva.com/detalle_articulo/articulo.php?fProdId=9509239" TargetMode="External"/><Relationship Id="rId1079" Type="http://schemas.openxmlformats.org/officeDocument/2006/relationships/hyperlink" Target="http://www.grupocva.com/detalle_articulo/articulo.php?fProdId=4537686" TargetMode="External"/><Relationship Id="rId1286" Type="http://schemas.openxmlformats.org/officeDocument/2006/relationships/hyperlink" Target="http://www.grupocva.com/detalle_articulo/articulo.php?fProdId=9521786" TargetMode="External"/><Relationship Id="rId1493" Type="http://schemas.openxmlformats.org/officeDocument/2006/relationships/hyperlink" Target="http://www.grupocva.com/detalle_articulo/articulo.php?fProdId=3900695" TargetMode="External"/><Relationship Id="rId2337" Type="http://schemas.openxmlformats.org/officeDocument/2006/relationships/hyperlink" Target="http://www.grupocva.com/detalle_articulo/articulo.php?fProdId=9478619" TargetMode="External"/><Relationship Id="rId2544" Type="http://schemas.openxmlformats.org/officeDocument/2006/relationships/hyperlink" Target="http://www.grupocva.com/detalle_articulo/articulo.php?fProdId=4983" TargetMode="External"/><Relationship Id="rId2891" Type="http://schemas.openxmlformats.org/officeDocument/2006/relationships/hyperlink" Target="http://www.grupocva.com/detalle_articulo/articulo.php?fProdId=4938" TargetMode="External"/><Relationship Id="rId3942" Type="http://schemas.openxmlformats.org/officeDocument/2006/relationships/hyperlink" Target="http://www.grupocva.com/detalle_articulo/articulo.php?fProdId=9572638" TargetMode="External"/><Relationship Id="rId309" Type="http://schemas.openxmlformats.org/officeDocument/2006/relationships/hyperlink" Target="http://www.grupocva.com/detalle_articulo/articulo.php?fProdId=9493388" TargetMode="External"/><Relationship Id="rId516" Type="http://schemas.openxmlformats.org/officeDocument/2006/relationships/hyperlink" Target="http://www.grupocva.com/detalle_articulo/articulo.php?fProdId=1608" TargetMode="External"/><Relationship Id="rId1146" Type="http://schemas.openxmlformats.org/officeDocument/2006/relationships/hyperlink" Target="http://www.grupocva.com/detalle_articulo/articulo.php?fProdId=9507486" TargetMode="External"/><Relationship Id="rId2751" Type="http://schemas.openxmlformats.org/officeDocument/2006/relationships/hyperlink" Target="http://www.grupocva.com/detalle_articulo/articulo.php?fProdId=9562036" TargetMode="External"/><Relationship Id="rId3802" Type="http://schemas.openxmlformats.org/officeDocument/2006/relationships/hyperlink" Target="http://www.grupocva.com/detalle_articulo/articulo.php?fProdId=9538096" TargetMode="External"/><Relationship Id="rId723" Type="http://schemas.openxmlformats.org/officeDocument/2006/relationships/hyperlink" Target="http://www.grupocva.com/detalle_articulo/articulo.php?fProdId=9424026" TargetMode="External"/><Relationship Id="rId930" Type="http://schemas.openxmlformats.org/officeDocument/2006/relationships/hyperlink" Target="http://www.grupocva.com/detalle_articulo/articulo.php?fProdId=382690" TargetMode="External"/><Relationship Id="rId1006" Type="http://schemas.openxmlformats.org/officeDocument/2006/relationships/hyperlink" Target="http://www.grupocva.com/detalle_articulo/articulo.php?fProdId=1736697" TargetMode="External"/><Relationship Id="rId1353" Type="http://schemas.openxmlformats.org/officeDocument/2006/relationships/hyperlink" Target="http://www.grupocva.com/detalle_articulo/articulo.php?fProdId=1460687" TargetMode="External"/><Relationship Id="rId1560" Type="http://schemas.openxmlformats.org/officeDocument/2006/relationships/hyperlink" Target="http://www.grupocva.com/detalle_articulo/articulo.php?fProdId=5000686" TargetMode="External"/><Relationship Id="rId2404" Type="http://schemas.openxmlformats.org/officeDocument/2006/relationships/hyperlink" Target="http://www.grupocva.com/detalle_articulo/articulo.php?fProdId=9551586" TargetMode="External"/><Relationship Id="rId2611" Type="http://schemas.openxmlformats.org/officeDocument/2006/relationships/hyperlink" Target="http://www.grupocva.com/detalle_articulo/articulo.php?fProdId=1189" TargetMode="External"/><Relationship Id="rId1213" Type="http://schemas.openxmlformats.org/officeDocument/2006/relationships/hyperlink" Target="http://www.grupocva.com/detalle_articulo/articulo.php?fProdId=9595295" TargetMode="External"/><Relationship Id="rId1420" Type="http://schemas.openxmlformats.org/officeDocument/2006/relationships/hyperlink" Target="http://www.grupocva.com/detalle_articulo/articulo.php?fProdId=2502688" TargetMode="External"/><Relationship Id="rId4369" Type="http://schemas.openxmlformats.org/officeDocument/2006/relationships/hyperlink" Target="http://www.grupocva.com/detalle_articulo/articulo.php?fProdId=9506688" TargetMode="External"/><Relationship Id="rId4576" Type="http://schemas.openxmlformats.org/officeDocument/2006/relationships/hyperlink" Target="http://www.grupocva.com/detalle_articulo/articulo.php?fProdId=3151685" TargetMode="External"/><Relationship Id="rId4783" Type="http://schemas.openxmlformats.org/officeDocument/2006/relationships/hyperlink" Target="http://www.grupocva.com/detalle_articulo/articulo.php?fProdId=9575088" TargetMode="External"/><Relationship Id="rId4990" Type="http://schemas.openxmlformats.org/officeDocument/2006/relationships/hyperlink" Target="http://www.grupocva.com/detalle_articulo/articulo.php?fProdId=9483429" TargetMode="External"/><Relationship Id="rId5627" Type="http://schemas.openxmlformats.org/officeDocument/2006/relationships/hyperlink" Target="http://www.grupocva.com/detalle_articulo/articulo.php?fProdId=9432119" TargetMode="External"/><Relationship Id="rId3178" Type="http://schemas.openxmlformats.org/officeDocument/2006/relationships/hyperlink" Target="http://www.grupocva.com/detalle_articulo/articulo.php?fProdId=5958695" TargetMode="External"/><Relationship Id="rId3385" Type="http://schemas.openxmlformats.org/officeDocument/2006/relationships/hyperlink" Target="http://www.grupocva.com/detalle_articulo/articulo.php?fProdId=9602988" TargetMode="External"/><Relationship Id="rId3592" Type="http://schemas.openxmlformats.org/officeDocument/2006/relationships/hyperlink" Target="http://www.grupocva.com/detalle_articulo/articulo.php?fProdId=9579439" TargetMode="External"/><Relationship Id="rId4229" Type="http://schemas.openxmlformats.org/officeDocument/2006/relationships/hyperlink" Target="http://www.grupocva.com/detalle_articulo/articulo.php?fProdId=5142686" TargetMode="External"/><Relationship Id="rId4436" Type="http://schemas.openxmlformats.org/officeDocument/2006/relationships/hyperlink" Target="http://www.grupocva.com/detalle_articulo/articulo.php?fProdId=9568188" TargetMode="External"/><Relationship Id="rId4643" Type="http://schemas.openxmlformats.org/officeDocument/2006/relationships/hyperlink" Target="http://www.grupocva.com/detalle_articulo/articulo.php?fProdId=9493586" TargetMode="External"/><Relationship Id="rId4850" Type="http://schemas.openxmlformats.org/officeDocument/2006/relationships/hyperlink" Target="http://www.grupocva.com/detalle_articulo/articulo.php?fProdId=5997694" TargetMode="External"/><Relationship Id="rId2194" Type="http://schemas.openxmlformats.org/officeDocument/2006/relationships/hyperlink" Target="http://www.grupocva.com/detalle_articulo/articulo.php?fProdId=381690" TargetMode="External"/><Relationship Id="rId3038" Type="http://schemas.openxmlformats.org/officeDocument/2006/relationships/hyperlink" Target="http://www.grupocva.com/detalle_articulo/articulo.php?fProdId=2144" TargetMode="External"/><Relationship Id="rId3245" Type="http://schemas.openxmlformats.org/officeDocument/2006/relationships/hyperlink" Target="http://www.grupocva.com/detalle_articulo/articulo.php?fProdId=9491036" TargetMode="External"/><Relationship Id="rId3452" Type="http://schemas.openxmlformats.org/officeDocument/2006/relationships/hyperlink" Target="http://www.grupocva.com/detalle_articulo/articulo.php?fProdId=9458817" TargetMode="External"/><Relationship Id="rId4503" Type="http://schemas.openxmlformats.org/officeDocument/2006/relationships/hyperlink" Target="http://www.grupocva.com/detalle_articulo/articulo.php?fProdId=9605938" TargetMode="External"/><Relationship Id="rId4710" Type="http://schemas.openxmlformats.org/officeDocument/2006/relationships/hyperlink" Target="http://www.grupocva.com/detalle_articulo/articulo.php?fProdId=1432685" TargetMode="External"/><Relationship Id="rId166" Type="http://schemas.openxmlformats.org/officeDocument/2006/relationships/hyperlink" Target="http://www.grupocva.com/detalle_articulo/articulo.php?fProdId=5825689" TargetMode="External"/><Relationship Id="rId373" Type="http://schemas.openxmlformats.org/officeDocument/2006/relationships/hyperlink" Target="http://www.grupocva.com/detalle_articulo/articulo.php?fProdId=9540237" TargetMode="External"/><Relationship Id="rId580" Type="http://schemas.openxmlformats.org/officeDocument/2006/relationships/hyperlink" Target="http://www.grupocva.com/detalle_articulo/articulo.php?fProdId=9514886" TargetMode="External"/><Relationship Id="rId2054" Type="http://schemas.openxmlformats.org/officeDocument/2006/relationships/hyperlink" Target="http://www.grupocva.com/detalle_articulo/articulo.php?fProdId=1461" TargetMode="External"/><Relationship Id="rId2261" Type="http://schemas.openxmlformats.org/officeDocument/2006/relationships/hyperlink" Target="http://www.grupocva.com/detalle_articulo/articulo.php?fProdId=5810696" TargetMode="External"/><Relationship Id="rId3105" Type="http://schemas.openxmlformats.org/officeDocument/2006/relationships/hyperlink" Target="http://www.grupocva.com/detalle_articulo/articulo.php?fProdId=2009685" TargetMode="External"/><Relationship Id="rId3312" Type="http://schemas.openxmlformats.org/officeDocument/2006/relationships/hyperlink" Target="http://www.grupocva.com/detalle_articulo/articulo.php?fProdId=9460870" TargetMode="External"/><Relationship Id="rId233" Type="http://schemas.openxmlformats.org/officeDocument/2006/relationships/hyperlink" Target="http://www.grupocva.com/detalle_articulo/articulo.php?fProdId=9441267" TargetMode="External"/><Relationship Id="rId440" Type="http://schemas.openxmlformats.org/officeDocument/2006/relationships/hyperlink" Target="http://www.grupocva.com/detalle_articulo/articulo.php?fProdId=9572339" TargetMode="External"/><Relationship Id="rId1070" Type="http://schemas.openxmlformats.org/officeDocument/2006/relationships/hyperlink" Target="http://www.grupocva.com/detalle_articulo/articulo.php?fProdId=3866690" TargetMode="External"/><Relationship Id="rId2121" Type="http://schemas.openxmlformats.org/officeDocument/2006/relationships/hyperlink" Target="http://www.grupocva.com/detalle_articulo/articulo.php?fProdId=22679" TargetMode="External"/><Relationship Id="rId5277" Type="http://schemas.openxmlformats.org/officeDocument/2006/relationships/hyperlink" Target="http://www.grupocva.com/detalle_articulo/articulo.php?fProdId=9608638" TargetMode="External"/><Relationship Id="rId5484" Type="http://schemas.openxmlformats.org/officeDocument/2006/relationships/hyperlink" Target="http://www.grupocva.com/detalle_articulo/articulo.php?fProdId=9573474" TargetMode="External"/><Relationship Id="rId300" Type="http://schemas.openxmlformats.org/officeDocument/2006/relationships/hyperlink" Target="http://www.grupocva.com/detalle_articulo/articulo.php?fProdId=9485938" TargetMode="External"/><Relationship Id="rId4086" Type="http://schemas.openxmlformats.org/officeDocument/2006/relationships/hyperlink" Target="http://www.grupocva.com/detalle_articulo/articulo.php?fProdId=9603041" TargetMode="External"/><Relationship Id="rId5137" Type="http://schemas.openxmlformats.org/officeDocument/2006/relationships/hyperlink" Target="http://www.grupocva.com/detalle_articulo/articulo.php?fProdId=9563888" TargetMode="External"/><Relationship Id="rId5691" Type="http://schemas.openxmlformats.org/officeDocument/2006/relationships/hyperlink" Target="http://www.grupocva.com/detalle_articulo/articulo.php?fProdId=9559089" TargetMode="External"/><Relationship Id="rId1887" Type="http://schemas.openxmlformats.org/officeDocument/2006/relationships/hyperlink" Target="http://www.grupocva.com/detalle_articulo/articulo.php?fProdId=9551336" TargetMode="External"/><Relationship Id="rId2938" Type="http://schemas.openxmlformats.org/officeDocument/2006/relationships/hyperlink" Target="http://www.grupocva.com/detalle_articulo/articulo.php?fProdId=5854686" TargetMode="External"/><Relationship Id="rId4293" Type="http://schemas.openxmlformats.org/officeDocument/2006/relationships/hyperlink" Target="http://www.grupocva.com/detalle_articulo/articulo.php?fProdId=6226685" TargetMode="External"/><Relationship Id="rId5344" Type="http://schemas.openxmlformats.org/officeDocument/2006/relationships/hyperlink" Target="http://www.grupocva.com/detalle_articulo/articulo.php?fProdId=9521536" TargetMode="External"/><Relationship Id="rId5551" Type="http://schemas.openxmlformats.org/officeDocument/2006/relationships/hyperlink" Target="http://www.grupocva.com/detalle_articulo/articulo.php?fProdId=9525837" TargetMode="External"/><Relationship Id="rId1747" Type="http://schemas.openxmlformats.org/officeDocument/2006/relationships/hyperlink" Target="http://www.grupocva.com/detalle_articulo/articulo.php?fProdId=9469117" TargetMode="External"/><Relationship Id="rId1954" Type="http://schemas.openxmlformats.org/officeDocument/2006/relationships/hyperlink" Target="http://www.grupocva.com/detalle_articulo/articulo.php?fProdId=9584740" TargetMode="External"/><Relationship Id="rId4153" Type="http://schemas.openxmlformats.org/officeDocument/2006/relationships/hyperlink" Target="http://www.grupocva.com/detalle_articulo/articulo.php?fProdId=119686" TargetMode="External"/><Relationship Id="rId4360" Type="http://schemas.openxmlformats.org/officeDocument/2006/relationships/hyperlink" Target="http://www.grupocva.com/detalle_articulo/articulo.php?fProdId=9495886" TargetMode="External"/><Relationship Id="rId5204" Type="http://schemas.openxmlformats.org/officeDocument/2006/relationships/hyperlink" Target="http://www.grupocva.com/detalle_articulo/articulo.php?fProdId=9599989" TargetMode="External"/><Relationship Id="rId5411" Type="http://schemas.openxmlformats.org/officeDocument/2006/relationships/hyperlink" Target="http://www.grupocva.com/detalle_articulo/articulo.php?fProdId=100692" TargetMode="External"/><Relationship Id="rId39" Type="http://schemas.openxmlformats.org/officeDocument/2006/relationships/hyperlink" Target="http://www.grupocva.com/detalle_articulo/articulo.php?fProdId=1891696" TargetMode="External"/><Relationship Id="rId1607" Type="http://schemas.openxmlformats.org/officeDocument/2006/relationships/hyperlink" Target="http://www.grupocva.com/detalle_articulo/articulo.php?fProdId=5644686" TargetMode="External"/><Relationship Id="rId1814" Type="http://schemas.openxmlformats.org/officeDocument/2006/relationships/hyperlink" Target="http://www.grupocva.com/detalle_articulo/articulo.php?fProdId=9508239" TargetMode="External"/><Relationship Id="rId4013" Type="http://schemas.openxmlformats.org/officeDocument/2006/relationships/hyperlink" Target="http://www.grupocva.com/detalle_articulo/articulo.php?fProdId=9546937" TargetMode="External"/><Relationship Id="rId4220" Type="http://schemas.openxmlformats.org/officeDocument/2006/relationships/hyperlink" Target="http://www.grupocva.com/detalle_articulo/articulo.php?fProdId=4892685" TargetMode="External"/><Relationship Id="rId3779" Type="http://schemas.openxmlformats.org/officeDocument/2006/relationships/hyperlink" Target="http://www.grupocva.com/detalle_articulo/articulo.php?fProdId=9605539" TargetMode="External"/><Relationship Id="rId2588" Type="http://schemas.openxmlformats.org/officeDocument/2006/relationships/hyperlink" Target="http://www.grupocva.com/detalle_articulo/articulo.php?fProdId=1397685" TargetMode="External"/><Relationship Id="rId3986" Type="http://schemas.openxmlformats.org/officeDocument/2006/relationships/hyperlink" Target="http://www.grupocva.com/detalle_articulo/articulo.php?fProdId=9483671" TargetMode="External"/><Relationship Id="rId1397" Type="http://schemas.openxmlformats.org/officeDocument/2006/relationships/hyperlink" Target="http://www.grupocva.com/detalle_articulo/articulo.php?fProdId=2167689" TargetMode="External"/><Relationship Id="rId2795" Type="http://schemas.openxmlformats.org/officeDocument/2006/relationships/hyperlink" Target="http://www.grupocva.com/detalle_articulo/articulo.php?fProdId=1710693" TargetMode="External"/><Relationship Id="rId3639" Type="http://schemas.openxmlformats.org/officeDocument/2006/relationships/hyperlink" Target="http://www.grupocva.com/detalle_articulo/articulo.php?fProdId=9511887" TargetMode="External"/><Relationship Id="rId3846" Type="http://schemas.openxmlformats.org/officeDocument/2006/relationships/hyperlink" Target="http://www.grupocva.com/detalle_articulo/articulo.php?fProdId=9538097" TargetMode="External"/><Relationship Id="rId5061" Type="http://schemas.openxmlformats.org/officeDocument/2006/relationships/hyperlink" Target="http://www.grupocva.com/detalle_articulo/articulo.php?fProdId=9531937" TargetMode="External"/><Relationship Id="rId767" Type="http://schemas.openxmlformats.org/officeDocument/2006/relationships/hyperlink" Target="http://www.grupocva.com/detalle_articulo/articulo.php?fProdId=9572788" TargetMode="External"/><Relationship Id="rId974" Type="http://schemas.openxmlformats.org/officeDocument/2006/relationships/hyperlink" Target="http://www.grupocva.com/detalle_articulo/articulo.php?fProdId=9488645" TargetMode="External"/><Relationship Id="rId2448" Type="http://schemas.openxmlformats.org/officeDocument/2006/relationships/hyperlink" Target="http://www.grupocva.com/detalle_articulo/articulo.php?fProdId=9591240" TargetMode="External"/><Relationship Id="rId2655" Type="http://schemas.openxmlformats.org/officeDocument/2006/relationships/hyperlink" Target="http://www.grupocva.com/detalle_articulo/articulo.php?fProdId=5323686" TargetMode="External"/><Relationship Id="rId2862" Type="http://schemas.openxmlformats.org/officeDocument/2006/relationships/hyperlink" Target="http://www.grupocva.com/detalle_articulo/articulo.php?fProdId=9423876" TargetMode="External"/><Relationship Id="rId3706" Type="http://schemas.openxmlformats.org/officeDocument/2006/relationships/hyperlink" Target="http://www.grupocva.com/detalle_articulo/articulo.php?fProdId=9587438" TargetMode="External"/><Relationship Id="rId3913" Type="http://schemas.openxmlformats.org/officeDocument/2006/relationships/hyperlink" Target="http://www.grupocva.com/detalle_articulo/articulo.php?fProdId=9476420" TargetMode="External"/><Relationship Id="rId627" Type="http://schemas.openxmlformats.org/officeDocument/2006/relationships/hyperlink" Target="http://www.grupocva.com/detalle_articulo/articulo.php?fProdId=9533538" TargetMode="External"/><Relationship Id="rId834" Type="http://schemas.openxmlformats.org/officeDocument/2006/relationships/hyperlink" Target="http://www.grupocva.com/detalle_articulo/articulo.php?fProdId=9427688" TargetMode="External"/><Relationship Id="rId1257" Type="http://schemas.openxmlformats.org/officeDocument/2006/relationships/hyperlink" Target="http://www.grupocva.com/detalle_articulo/articulo.php?fProdId=5741690" TargetMode="External"/><Relationship Id="rId1464" Type="http://schemas.openxmlformats.org/officeDocument/2006/relationships/hyperlink" Target="http://www.grupocva.com/detalle_articulo/articulo.php?fProdId=3564685" TargetMode="External"/><Relationship Id="rId1671" Type="http://schemas.openxmlformats.org/officeDocument/2006/relationships/hyperlink" Target="http://www.grupocva.com/detalle_articulo/articulo.php?fProdId=9428919" TargetMode="External"/><Relationship Id="rId2308" Type="http://schemas.openxmlformats.org/officeDocument/2006/relationships/hyperlink" Target="http://www.grupocva.com/detalle_articulo/articulo.php?fProdId=9472218" TargetMode="External"/><Relationship Id="rId2515" Type="http://schemas.openxmlformats.org/officeDocument/2006/relationships/hyperlink" Target="http://www.grupocva.com/detalle_articulo/articulo.php?fProdId=2729" TargetMode="External"/><Relationship Id="rId2722" Type="http://schemas.openxmlformats.org/officeDocument/2006/relationships/hyperlink" Target="http://www.grupocva.com/detalle_articulo/articulo.php?fProdId=9484277" TargetMode="External"/><Relationship Id="rId901" Type="http://schemas.openxmlformats.org/officeDocument/2006/relationships/hyperlink" Target="http://www.grupocva.com/detalle_articulo/articulo.php?fProdId=9528387" TargetMode="External"/><Relationship Id="rId1117" Type="http://schemas.openxmlformats.org/officeDocument/2006/relationships/hyperlink" Target="http://www.grupocva.com/detalle_articulo/articulo.php?fProdId=9433071" TargetMode="External"/><Relationship Id="rId1324" Type="http://schemas.openxmlformats.org/officeDocument/2006/relationships/hyperlink" Target="http://www.grupocva.com/detalle_articulo/articulo.php?fProdId=823685" TargetMode="External"/><Relationship Id="rId1531" Type="http://schemas.openxmlformats.org/officeDocument/2006/relationships/hyperlink" Target="http://www.grupocva.com/detalle_articulo/articulo.php?fProdId=6760" TargetMode="External"/><Relationship Id="rId4687" Type="http://schemas.openxmlformats.org/officeDocument/2006/relationships/hyperlink" Target="http://www.grupocva.com/detalle_articulo/articulo.php?fProdId=9591839" TargetMode="External"/><Relationship Id="rId4894" Type="http://schemas.openxmlformats.org/officeDocument/2006/relationships/hyperlink" Target="http://www.grupocva.com/detalle_articulo/articulo.php?fProdId=9424530" TargetMode="External"/><Relationship Id="rId30" Type="http://schemas.openxmlformats.org/officeDocument/2006/relationships/hyperlink" Target="http://www.grupocva.com/detalle_articulo/articulo.php?fProdId=1833685" TargetMode="External"/><Relationship Id="rId3289" Type="http://schemas.openxmlformats.org/officeDocument/2006/relationships/hyperlink" Target="http://www.grupocva.com/detalle_articulo/articulo.php?fProdId=9596389" TargetMode="External"/><Relationship Id="rId3496" Type="http://schemas.openxmlformats.org/officeDocument/2006/relationships/hyperlink" Target="http://www.grupocva.com/detalle_articulo/articulo.php?fProdId=9609488" TargetMode="External"/><Relationship Id="rId4547" Type="http://schemas.openxmlformats.org/officeDocument/2006/relationships/hyperlink" Target="http://www.grupocva.com/detalle_articulo/articulo.php?fProdId=2350689" TargetMode="External"/><Relationship Id="rId4754" Type="http://schemas.openxmlformats.org/officeDocument/2006/relationships/hyperlink" Target="http://www.grupocva.com/detalle_articulo/articulo.php?fProdId=9519087" TargetMode="External"/><Relationship Id="rId2098" Type="http://schemas.openxmlformats.org/officeDocument/2006/relationships/hyperlink" Target="http://www.grupocva.com/detalle_articulo/articulo.php?fProdId=11154" TargetMode="External"/><Relationship Id="rId3149" Type="http://schemas.openxmlformats.org/officeDocument/2006/relationships/hyperlink" Target="http://www.grupocva.com/detalle_articulo/articulo.php?fProdId=5533686" TargetMode="External"/><Relationship Id="rId3356" Type="http://schemas.openxmlformats.org/officeDocument/2006/relationships/hyperlink" Target="http://www.grupocva.com/detalle_articulo/articulo.php?fProdId=9557236" TargetMode="External"/><Relationship Id="rId3563" Type="http://schemas.openxmlformats.org/officeDocument/2006/relationships/hyperlink" Target="http://www.grupocva.com/detalle_articulo/articulo.php?fProdId=9519636" TargetMode="External"/><Relationship Id="rId4407" Type="http://schemas.openxmlformats.org/officeDocument/2006/relationships/hyperlink" Target="http://www.grupocva.com/detalle_articulo/articulo.php?fProdId=9539490" TargetMode="External"/><Relationship Id="rId4961" Type="http://schemas.openxmlformats.org/officeDocument/2006/relationships/hyperlink" Target="http://www.grupocva.com/detalle_articulo/articulo.php?fProdId=9476991" TargetMode="External"/><Relationship Id="rId277" Type="http://schemas.openxmlformats.org/officeDocument/2006/relationships/hyperlink" Target="http://www.grupocva.com/detalle_articulo/articulo.php?fProdId=9475521" TargetMode="External"/><Relationship Id="rId484" Type="http://schemas.openxmlformats.org/officeDocument/2006/relationships/hyperlink" Target="http://www.grupocva.com/detalle_articulo/articulo.php?fProdId=9589441" TargetMode="External"/><Relationship Id="rId2165" Type="http://schemas.openxmlformats.org/officeDocument/2006/relationships/hyperlink" Target="http://www.grupocva.com/detalle_articulo/articulo.php?fProdId=75685" TargetMode="External"/><Relationship Id="rId3009" Type="http://schemas.openxmlformats.org/officeDocument/2006/relationships/hyperlink" Target="http://www.grupocva.com/detalle_articulo/articulo.php?fProdId=9542687" TargetMode="External"/><Relationship Id="rId3216" Type="http://schemas.openxmlformats.org/officeDocument/2006/relationships/hyperlink" Target="http://www.grupocva.com/detalle_articulo/articulo.php?fProdId=9466017" TargetMode="External"/><Relationship Id="rId3770" Type="http://schemas.openxmlformats.org/officeDocument/2006/relationships/hyperlink" Target="http://www.grupocva.com/detalle_articulo/articulo.php?fProdId=9590588" TargetMode="External"/><Relationship Id="rId4614" Type="http://schemas.openxmlformats.org/officeDocument/2006/relationships/hyperlink" Target="http://www.grupocva.com/detalle_articulo/articulo.php?fProdId=6166685" TargetMode="External"/><Relationship Id="rId4821" Type="http://schemas.openxmlformats.org/officeDocument/2006/relationships/hyperlink" Target="http://www.grupocva.com/detalle_articulo/articulo.php?fProdId=5614686" TargetMode="External"/><Relationship Id="rId137" Type="http://schemas.openxmlformats.org/officeDocument/2006/relationships/hyperlink" Target="http://www.grupocva.com/detalle_articulo/articulo.php?fProdId=4950687" TargetMode="External"/><Relationship Id="rId344" Type="http://schemas.openxmlformats.org/officeDocument/2006/relationships/hyperlink" Target="http://www.grupocva.com/detalle_articulo/articulo.php?fProdId=9524637" TargetMode="External"/><Relationship Id="rId691" Type="http://schemas.openxmlformats.org/officeDocument/2006/relationships/hyperlink" Target="http://www.grupocva.com/detalle_articulo/articulo.php?fProdId=5839685" TargetMode="External"/><Relationship Id="rId2025" Type="http://schemas.openxmlformats.org/officeDocument/2006/relationships/hyperlink" Target="http://www.grupocva.com/detalle_articulo/articulo.php?fProdId=6836" TargetMode="External"/><Relationship Id="rId2372" Type="http://schemas.openxmlformats.org/officeDocument/2006/relationships/hyperlink" Target="http://www.grupocva.com/detalle_articulo/articulo.php?fProdId=9516589" TargetMode="External"/><Relationship Id="rId3423" Type="http://schemas.openxmlformats.org/officeDocument/2006/relationships/hyperlink" Target="http://www.grupocva.com/detalle_articulo/articulo.php?fProdId=5043685" TargetMode="External"/><Relationship Id="rId3630" Type="http://schemas.openxmlformats.org/officeDocument/2006/relationships/hyperlink" Target="http://www.grupocva.com/detalle_articulo/articulo.php?fProdId=9486241" TargetMode="External"/><Relationship Id="rId551" Type="http://schemas.openxmlformats.org/officeDocument/2006/relationships/hyperlink" Target="http://www.grupocva.com/detalle_articulo/articulo.php?fProdId=9424317" TargetMode="External"/><Relationship Id="rId1181" Type="http://schemas.openxmlformats.org/officeDocument/2006/relationships/hyperlink" Target="http://www.grupocva.com/detalle_articulo/articulo.php?fProdId=9511794" TargetMode="External"/><Relationship Id="rId2232" Type="http://schemas.openxmlformats.org/officeDocument/2006/relationships/hyperlink" Target="http://www.grupocva.com/detalle_articulo/articulo.php?fProdId=3625688" TargetMode="External"/><Relationship Id="rId5388" Type="http://schemas.openxmlformats.org/officeDocument/2006/relationships/hyperlink" Target="http://www.grupocva.com/detalle_articulo/articulo.php?fProdId=9505443" TargetMode="External"/><Relationship Id="rId5595" Type="http://schemas.openxmlformats.org/officeDocument/2006/relationships/hyperlink" Target="http://www.grupocva.com/detalle_articulo/articulo.php?fProdId=9424071" TargetMode="External"/><Relationship Id="rId204" Type="http://schemas.openxmlformats.org/officeDocument/2006/relationships/hyperlink" Target="http://www.grupocva.com/detalle_articulo/articulo.php?fProdId=9432168" TargetMode="External"/><Relationship Id="rId411" Type="http://schemas.openxmlformats.org/officeDocument/2006/relationships/hyperlink" Target="http://www.grupocva.com/detalle_articulo/articulo.php?fProdId=9559587" TargetMode="External"/><Relationship Id="rId1041" Type="http://schemas.openxmlformats.org/officeDocument/2006/relationships/hyperlink" Target="http://www.grupocva.com/detalle_articulo/articulo.php?fProdId=1877690" TargetMode="External"/><Relationship Id="rId1998" Type="http://schemas.openxmlformats.org/officeDocument/2006/relationships/hyperlink" Target="http://www.grupocva.com/detalle_articulo/articulo.php?fProdId=362" TargetMode="External"/><Relationship Id="rId4197" Type="http://schemas.openxmlformats.org/officeDocument/2006/relationships/hyperlink" Target="http://www.grupocva.com/detalle_articulo/articulo.php?fProdId=4277685" TargetMode="External"/><Relationship Id="rId5248" Type="http://schemas.openxmlformats.org/officeDocument/2006/relationships/hyperlink" Target="http://www.grupocva.com/detalle_articulo/articulo.php?fProdId=9592239" TargetMode="External"/><Relationship Id="rId5455" Type="http://schemas.openxmlformats.org/officeDocument/2006/relationships/hyperlink" Target="http://www.grupocva.com/detalle_articulo/articulo.php?fProdId=1736693" TargetMode="External"/><Relationship Id="rId5662" Type="http://schemas.openxmlformats.org/officeDocument/2006/relationships/hyperlink" Target="http://www.grupocva.com/detalle_articulo/articulo.php?fProdId=9493340" TargetMode="External"/><Relationship Id="rId1858" Type="http://schemas.openxmlformats.org/officeDocument/2006/relationships/hyperlink" Target="http://www.grupocva.com/detalle_articulo/articulo.php?fProdId=9534036" TargetMode="External"/><Relationship Id="rId4057" Type="http://schemas.openxmlformats.org/officeDocument/2006/relationships/hyperlink" Target="http://www.grupocva.com/detalle_articulo/articulo.php?fProdId=9588938" TargetMode="External"/><Relationship Id="rId4264" Type="http://schemas.openxmlformats.org/officeDocument/2006/relationships/hyperlink" Target="http://www.grupocva.com/detalle_articulo/articulo.php?fProdId=5794693" TargetMode="External"/><Relationship Id="rId4471" Type="http://schemas.openxmlformats.org/officeDocument/2006/relationships/hyperlink" Target="http://www.grupocva.com/detalle_articulo/articulo.php?fProdId=9584692" TargetMode="External"/><Relationship Id="rId5108" Type="http://schemas.openxmlformats.org/officeDocument/2006/relationships/hyperlink" Target="http://www.grupocva.com/detalle_articulo/articulo.php?fProdId=9560539" TargetMode="External"/><Relationship Id="rId5315" Type="http://schemas.openxmlformats.org/officeDocument/2006/relationships/hyperlink" Target="http://www.grupocva.com/detalle_articulo/articulo.php?fProdId=9563588" TargetMode="External"/><Relationship Id="rId5522" Type="http://schemas.openxmlformats.org/officeDocument/2006/relationships/hyperlink" Target="http://www.grupocva.com/detalle_articulo/articulo.php?fProdId=9536986" TargetMode="External"/><Relationship Id="rId2909" Type="http://schemas.openxmlformats.org/officeDocument/2006/relationships/hyperlink" Target="http://www.grupocva.com/detalle_articulo/articulo.php?fProdId=3652687" TargetMode="External"/><Relationship Id="rId3073" Type="http://schemas.openxmlformats.org/officeDocument/2006/relationships/hyperlink" Target="http://www.grupocva.com/detalle_articulo/articulo.php?fProdId=6161687" TargetMode="External"/><Relationship Id="rId3280" Type="http://schemas.openxmlformats.org/officeDocument/2006/relationships/hyperlink" Target="http://www.grupocva.com/detalle_articulo/articulo.php?fProdId=9580888" TargetMode="External"/><Relationship Id="rId4124" Type="http://schemas.openxmlformats.org/officeDocument/2006/relationships/hyperlink" Target="http://www.grupocva.com/detalle_articulo/articulo.php?fProdId=9524640" TargetMode="External"/><Relationship Id="rId4331" Type="http://schemas.openxmlformats.org/officeDocument/2006/relationships/hyperlink" Target="http://www.grupocva.com/detalle_articulo/articulo.php?fProdId=9460767" TargetMode="External"/><Relationship Id="rId1718" Type="http://schemas.openxmlformats.org/officeDocument/2006/relationships/hyperlink" Target="http://www.grupocva.com/detalle_articulo/articulo.php?fProdId=9452471" TargetMode="External"/><Relationship Id="rId1925" Type="http://schemas.openxmlformats.org/officeDocument/2006/relationships/hyperlink" Target="http://www.grupocva.com/detalle_articulo/articulo.php?fProdId=9576241" TargetMode="External"/><Relationship Id="rId3140" Type="http://schemas.openxmlformats.org/officeDocument/2006/relationships/hyperlink" Target="http://www.grupocva.com/detalle_articulo/articulo.php?fProdId=5161693" TargetMode="External"/><Relationship Id="rId2699" Type="http://schemas.openxmlformats.org/officeDocument/2006/relationships/hyperlink" Target="http://www.grupocva.com/detalle_articulo/articulo.php?fProdId=9469267" TargetMode="External"/><Relationship Id="rId3000" Type="http://schemas.openxmlformats.org/officeDocument/2006/relationships/hyperlink" Target="http://www.grupocva.com/detalle_articulo/articulo.php?fProdId=9529389" TargetMode="External"/><Relationship Id="rId3957" Type="http://schemas.openxmlformats.org/officeDocument/2006/relationships/hyperlink" Target="http://www.grupocva.com/detalle_articulo/articulo.php?fProdId=9591438" TargetMode="External"/><Relationship Id="rId878" Type="http://schemas.openxmlformats.org/officeDocument/2006/relationships/hyperlink" Target="http://www.grupocva.com/detalle_articulo/articulo.php?fProdId=9513937" TargetMode="External"/><Relationship Id="rId2559" Type="http://schemas.openxmlformats.org/officeDocument/2006/relationships/hyperlink" Target="http://www.grupocva.com/detalle_articulo/articulo.php?fProdId=107690" TargetMode="External"/><Relationship Id="rId2766" Type="http://schemas.openxmlformats.org/officeDocument/2006/relationships/hyperlink" Target="http://www.grupocva.com/detalle_articulo/articulo.php?fProdId=9597593" TargetMode="External"/><Relationship Id="rId2973" Type="http://schemas.openxmlformats.org/officeDocument/2006/relationships/hyperlink" Target="http://www.grupocva.com/detalle_articulo/articulo.php?fProdId=9488287" TargetMode="External"/><Relationship Id="rId3817" Type="http://schemas.openxmlformats.org/officeDocument/2006/relationships/hyperlink" Target="http://www.grupocva.com/detalle_articulo/articulo.php?fProdId=9591647" TargetMode="External"/><Relationship Id="rId5172" Type="http://schemas.openxmlformats.org/officeDocument/2006/relationships/hyperlink" Target="http://www.grupocva.com/detalle_articulo/articulo.php?fProdId=9585939" TargetMode="External"/><Relationship Id="rId738" Type="http://schemas.openxmlformats.org/officeDocument/2006/relationships/hyperlink" Target="http://www.grupocva.com/detalle_articulo/articulo.php?fProdId=9546336" TargetMode="External"/><Relationship Id="rId945" Type="http://schemas.openxmlformats.org/officeDocument/2006/relationships/hyperlink" Target="http://www.grupocva.com/detalle_articulo/articulo.php?fProdId=5417685" TargetMode="External"/><Relationship Id="rId1368" Type="http://schemas.openxmlformats.org/officeDocument/2006/relationships/hyperlink" Target="http://www.grupocva.com/detalle_articulo/articulo.php?fProdId=1726685" TargetMode="External"/><Relationship Id="rId1575" Type="http://schemas.openxmlformats.org/officeDocument/2006/relationships/hyperlink" Target="http://www.grupocva.com/detalle_articulo/articulo.php?fProdId=5213686" TargetMode="External"/><Relationship Id="rId1782" Type="http://schemas.openxmlformats.org/officeDocument/2006/relationships/hyperlink" Target="http://www.grupocva.com/detalle_articulo/articulo.php?fProdId=9488940" TargetMode="External"/><Relationship Id="rId2419" Type="http://schemas.openxmlformats.org/officeDocument/2006/relationships/hyperlink" Target="http://www.grupocva.com/detalle_articulo/articulo.php?fProdId=9567440" TargetMode="External"/><Relationship Id="rId2626" Type="http://schemas.openxmlformats.org/officeDocument/2006/relationships/hyperlink" Target="http://www.grupocva.com/detalle_articulo/articulo.php?fProdId=3904687" TargetMode="External"/><Relationship Id="rId2833" Type="http://schemas.openxmlformats.org/officeDocument/2006/relationships/hyperlink" Target="http://www.grupocva.com/detalle_articulo/articulo.php?fProdId=9484487" TargetMode="External"/><Relationship Id="rId5032" Type="http://schemas.openxmlformats.org/officeDocument/2006/relationships/hyperlink" Target="http://www.grupocva.com/detalle_articulo/articulo.php?fProdId=9502588" TargetMode="External"/><Relationship Id="rId74" Type="http://schemas.openxmlformats.org/officeDocument/2006/relationships/hyperlink" Target="http://www.grupocva.com/detalle_articulo/articulo.php?fProdId=2566685" TargetMode="External"/><Relationship Id="rId805" Type="http://schemas.openxmlformats.org/officeDocument/2006/relationships/hyperlink" Target="http://www.grupocva.com/detalle_articulo/articulo.php?fProdId=5129692" TargetMode="External"/><Relationship Id="rId1228" Type="http://schemas.openxmlformats.org/officeDocument/2006/relationships/hyperlink" Target="http://www.grupocva.com/detalle_articulo/articulo.php?fProdId=9510237" TargetMode="External"/><Relationship Id="rId1435" Type="http://schemas.openxmlformats.org/officeDocument/2006/relationships/hyperlink" Target="http://www.grupocva.com/detalle_articulo/articulo.php?fProdId=6755" TargetMode="External"/><Relationship Id="rId4798" Type="http://schemas.openxmlformats.org/officeDocument/2006/relationships/hyperlink" Target="http://www.grupocva.com/detalle_articulo/articulo.php?fProdId=9589789" TargetMode="External"/><Relationship Id="rId1642" Type="http://schemas.openxmlformats.org/officeDocument/2006/relationships/hyperlink" Target="http://www.grupocva.com/detalle_articulo/articulo.php?fProdId=6192692" TargetMode="External"/><Relationship Id="rId2900" Type="http://schemas.openxmlformats.org/officeDocument/2006/relationships/hyperlink" Target="http://www.grupocva.com/detalle_articulo/articulo.php?fProdId=9570441" TargetMode="External"/><Relationship Id="rId1502" Type="http://schemas.openxmlformats.org/officeDocument/2006/relationships/hyperlink" Target="http://www.grupocva.com/detalle_articulo/articulo.php?fProdId=4136688" TargetMode="External"/><Relationship Id="rId4658" Type="http://schemas.openxmlformats.org/officeDocument/2006/relationships/hyperlink" Target="http://www.grupocva.com/detalle_articulo/articulo.php?fProdId=9486191" TargetMode="External"/><Relationship Id="rId4865" Type="http://schemas.openxmlformats.org/officeDocument/2006/relationships/hyperlink" Target="http://www.grupocva.com/detalle_articulo/articulo.php?fProdId=6243685" TargetMode="External"/><Relationship Id="rId5709" Type="http://schemas.openxmlformats.org/officeDocument/2006/relationships/hyperlink" Target="http://www.grupocva.com/detalle_articulo/articulo.php?fProdId=9598638" TargetMode="External"/><Relationship Id="rId388" Type="http://schemas.openxmlformats.org/officeDocument/2006/relationships/hyperlink" Target="http://www.grupocva.com/detalle_articulo/articulo.php?fProdId=9545037" TargetMode="External"/><Relationship Id="rId2069" Type="http://schemas.openxmlformats.org/officeDocument/2006/relationships/hyperlink" Target="http://www.grupocva.com/detalle_articulo/articulo.php?fProdId=483" TargetMode="External"/><Relationship Id="rId3467" Type="http://schemas.openxmlformats.org/officeDocument/2006/relationships/hyperlink" Target="http://www.grupocva.com/detalle_articulo/articulo.php?fProdId=9491284" TargetMode="External"/><Relationship Id="rId3674" Type="http://schemas.openxmlformats.org/officeDocument/2006/relationships/hyperlink" Target="http://www.grupocva.com/detalle_articulo/articulo.php?fProdId=9563389" TargetMode="External"/><Relationship Id="rId3881" Type="http://schemas.openxmlformats.org/officeDocument/2006/relationships/hyperlink" Target="http://www.grupocva.com/detalle_articulo/articulo.php?fProdId=9577492" TargetMode="External"/><Relationship Id="rId4518" Type="http://schemas.openxmlformats.org/officeDocument/2006/relationships/hyperlink" Target="http://www.grupocva.com/detalle_articulo/articulo.php?fProdId=5033" TargetMode="External"/><Relationship Id="rId4725" Type="http://schemas.openxmlformats.org/officeDocument/2006/relationships/hyperlink" Target="http://www.grupocva.com/detalle_articulo/articulo.php?fProdId=5074690" TargetMode="External"/><Relationship Id="rId4932" Type="http://schemas.openxmlformats.org/officeDocument/2006/relationships/hyperlink" Target="http://www.grupocva.com/detalle_articulo/articulo.php?fProdId=9449417" TargetMode="External"/><Relationship Id="rId595" Type="http://schemas.openxmlformats.org/officeDocument/2006/relationships/hyperlink" Target="http://www.grupocva.com/detalle_articulo/articulo.php?fProdId=9560288" TargetMode="External"/><Relationship Id="rId2276" Type="http://schemas.openxmlformats.org/officeDocument/2006/relationships/hyperlink" Target="http://www.grupocva.com/detalle_articulo/articulo.php?fProdId=5962689" TargetMode="External"/><Relationship Id="rId2483" Type="http://schemas.openxmlformats.org/officeDocument/2006/relationships/hyperlink" Target="http://www.grupocva.com/detalle_articulo/articulo.php?fProdId=9548437" TargetMode="External"/><Relationship Id="rId2690" Type="http://schemas.openxmlformats.org/officeDocument/2006/relationships/hyperlink" Target="http://www.grupocva.com/detalle_articulo/articulo.php?fProdId=9434117" TargetMode="External"/><Relationship Id="rId3327" Type="http://schemas.openxmlformats.org/officeDocument/2006/relationships/hyperlink" Target="http://www.grupocva.com/detalle_articulo/articulo.php?fProdId=9495436" TargetMode="External"/><Relationship Id="rId3534" Type="http://schemas.openxmlformats.org/officeDocument/2006/relationships/hyperlink" Target="http://www.grupocva.com/detalle_articulo/articulo.php?fProdId=9480919" TargetMode="External"/><Relationship Id="rId3741" Type="http://schemas.openxmlformats.org/officeDocument/2006/relationships/hyperlink" Target="http://www.grupocva.com/detalle_articulo/articulo.php?fProdId=9605789" TargetMode="External"/><Relationship Id="rId248" Type="http://schemas.openxmlformats.org/officeDocument/2006/relationships/hyperlink" Target="http://www.grupocva.com/detalle_articulo/articulo.php?fProdId=9455418" TargetMode="External"/><Relationship Id="rId455" Type="http://schemas.openxmlformats.org/officeDocument/2006/relationships/hyperlink" Target="http://www.grupocva.com/detalle_articulo/articulo.php?fProdId=9579738" TargetMode="External"/><Relationship Id="rId662" Type="http://schemas.openxmlformats.org/officeDocument/2006/relationships/hyperlink" Target="http://www.grupocva.com/detalle_articulo/articulo.php?fProdId=9590989" TargetMode="External"/><Relationship Id="rId1085" Type="http://schemas.openxmlformats.org/officeDocument/2006/relationships/hyperlink" Target="http://www.grupocva.com/detalle_articulo/articulo.php?fProdId=5032685" TargetMode="External"/><Relationship Id="rId1292" Type="http://schemas.openxmlformats.org/officeDocument/2006/relationships/hyperlink" Target="http://www.grupocva.com/detalle_articulo/articulo.php?fProdId=9554887" TargetMode="External"/><Relationship Id="rId2136" Type="http://schemas.openxmlformats.org/officeDocument/2006/relationships/hyperlink" Target="http://www.grupocva.com/detalle_articulo/articulo.php?fProdId=21647" TargetMode="External"/><Relationship Id="rId2343" Type="http://schemas.openxmlformats.org/officeDocument/2006/relationships/hyperlink" Target="http://www.grupocva.com/detalle_articulo/articulo.php?fProdId=9478869" TargetMode="External"/><Relationship Id="rId2550" Type="http://schemas.openxmlformats.org/officeDocument/2006/relationships/hyperlink" Target="http://www.grupocva.com/detalle_articulo/articulo.php?fProdId=18761" TargetMode="External"/><Relationship Id="rId3601" Type="http://schemas.openxmlformats.org/officeDocument/2006/relationships/hyperlink" Target="http://www.grupocva.com/detalle_articulo/articulo.php?fProdId=4030685" TargetMode="External"/><Relationship Id="rId5499" Type="http://schemas.openxmlformats.org/officeDocument/2006/relationships/hyperlink" Target="http://www.grupocva.com/detalle_articulo/articulo.php?fProdId=2181685" TargetMode="External"/><Relationship Id="rId108" Type="http://schemas.openxmlformats.org/officeDocument/2006/relationships/hyperlink" Target="http://www.grupocva.com/detalle_articulo/articulo.php?fProdId=3550687" TargetMode="External"/><Relationship Id="rId315" Type="http://schemas.openxmlformats.org/officeDocument/2006/relationships/hyperlink" Target="http://www.grupocva.com/detalle_articulo/articulo.php?fProdId=9501941" TargetMode="External"/><Relationship Id="rId522" Type="http://schemas.openxmlformats.org/officeDocument/2006/relationships/hyperlink" Target="http://www.grupocva.com/detalle_articulo/articulo.php?fProdId=1638686" TargetMode="External"/><Relationship Id="rId1152" Type="http://schemas.openxmlformats.org/officeDocument/2006/relationships/hyperlink" Target="http://www.grupocva.com/detalle_articulo/articulo.php?fProdId=9508737" TargetMode="External"/><Relationship Id="rId2203" Type="http://schemas.openxmlformats.org/officeDocument/2006/relationships/hyperlink" Target="http://www.grupocva.com/detalle_articulo/articulo.php?fProdId=492689" TargetMode="External"/><Relationship Id="rId2410" Type="http://schemas.openxmlformats.org/officeDocument/2006/relationships/hyperlink" Target="http://www.grupocva.com/detalle_articulo/articulo.php?fProdId=9555588" TargetMode="External"/><Relationship Id="rId5359" Type="http://schemas.openxmlformats.org/officeDocument/2006/relationships/hyperlink" Target="http://www.grupocva.com/detalle_articulo/articulo.php?fProdId=9575438" TargetMode="External"/><Relationship Id="rId5566" Type="http://schemas.openxmlformats.org/officeDocument/2006/relationships/hyperlink" Target="http://www.grupocva.com/detalle_articulo/articulo.php?fProdId=9574239" TargetMode="External"/><Relationship Id="rId1012" Type="http://schemas.openxmlformats.org/officeDocument/2006/relationships/hyperlink" Target="http://www.grupocva.com/detalle_articulo/articulo.php?fProdId=1736711" TargetMode="External"/><Relationship Id="rId4168" Type="http://schemas.openxmlformats.org/officeDocument/2006/relationships/hyperlink" Target="http://www.grupocva.com/detalle_articulo/articulo.php?fProdId=9564440" TargetMode="External"/><Relationship Id="rId4375" Type="http://schemas.openxmlformats.org/officeDocument/2006/relationships/hyperlink" Target="http://www.grupocva.com/detalle_articulo/articulo.php?fProdId=9514036" TargetMode="External"/><Relationship Id="rId5219" Type="http://schemas.openxmlformats.org/officeDocument/2006/relationships/hyperlink" Target="http://www.grupocva.com/detalle_articulo/articulo.php?fProdId=9606742" TargetMode="External"/><Relationship Id="rId5426" Type="http://schemas.openxmlformats.org/officeDocument/2006/relationships/hyperlink" Target="http://www.grupocva.com/detalle_articulo/articulo.php?fProdId=5860690" TargetMode="External"/><Relationship Id="rId1969" Type="http://schemas.openxmlformats.org/officeDocument/2006/relationships/hyperlink" Target="http://www.grupocva.com/detalle_articulo/articulo.php?fProdId=9597038" TargetMode="External"/><Relationship Id="rId3184" Type="http://schemas.openxmlformats.org/officeDocument/2006/relationships/hyperlink" Target="http://www.grupocva.com/detalle_articulo/articulo.php?fProdId=9427919" TargetMode="External"/><Relationship Id="rId4028" Type="http://schemas.openxmlformats.org/officeDocument/2006/relationships/hyperlink" Target="http://www.grupocva.com/detalle_articulo/articulo.php?fProdId=9568141" TargetMode="External"/><Relationship Id="rId4235" Type="http://schemas.openxmlformats.org/officeDocument/2006/relationships/hyperlink" Target="http://www.grupocva.com/detalle_articulo/articulo.php?fProdId=5243697" TargetMode="External"/><Relationship Id="rId4582" Type="http://schemas.openxmlformats.org/officeDocument/2006/relationships/hyperlink" Target="http://www.grupocva.com/detalle_articulo/articulo.php?fProdId=3224686" TargetMode="External"/><Relationship Id="rId5633" Type="http://schemas.openxmlformats.org/officeDocument/2006/relationships/hyperlink" Target="http://www.grupocva.com/detalle_articulo/articulo.php?fProdId=9447974" TargetMode="External"/><Relationship Id="rId1829" Type="http://schemas.openxmlformats.org/officeDocument/2006/relationships/hyperlink" Target="http://www.grupocva.com/detalle_articulo/articulo.php?fProdId=9518887" TargetMode="External"/><Relationship Id="rId3391" Type="http://schemas.openxmlformats.org/officeDocument/2006/relationships/hyperlink" Target="http://www.grupocva.com/detalle_articulo/articulo.php?fProdId=9477524" TargetMode="External"/><Relationship Id="rId4442" Type="http://schemas.openxmlformats.org/officeDocument/2006/relationships/hyperlink" Target="http://www.grupocva.com/detalle_articulo/articulo.php?fProdId=9570739" TargetMode="External"/><Relationship Id="rId5700" Type="http://schemas.openxmlformats.org/officeDocument/2006/relationships/hyperlink" Target="http://www.grupocva.com/detalle_articulo/articulo.php?fProdId=9576588" TargetMode="External"/><Relationship Id="rId3044" Type="http://schemas.openxmlformats.org/officeDocument/2006/relationships/hyperlink" Target="http://www.grupocva.com/detalle_articulo/articulo.php?fProdId=37684" TargetMode="External"/><Relationship Id="rId3251" Type="http://schemas.openxmlformats.org/officeDocument/2006/relationships/hyperlink" Target="http://www.grupocva.com/detalle_articulo/articulo.php?fProdId=9496136" TargetMode="External"/><Relationship Id="rId4302" Type="http://schemas.openxmlformats.org/officeDocument/2006/relationships/hyperlink" Target="http://www.grupocva.com/detalle_articulo/articulo.php?fProdId=9430176" TargetMode="External"/><Relationship Id="rId172" Type="http://schemas.openxmlformats.org/officeDocument/2006/relationships/hyperlink" Target="http://www.grupocva.com/detalle_articulo/articulo.php?fProdId=5908687" TargetMode="External"/><Relationship Id="rId2060" Type="http://schemas.openxmlformats.org/officeDocument/2006/relationships/hyperlink" Target="http://www.grupocva.com/detalle_articulo/articulo.php?fProdId=1529" TargetMode="External"/><Relationship Id="rId3111" Type="http://schemas.openxmlformats.org/officeDocument/2006/relationships/hyperlink" Target="http://www.grupocva.com/detalle_articulo/articulo.php?fProdId=3285685" TargetMode="External"/><Relationship Id="rId989" Type="http://schemas.openxmlformats.org/officeDocument/2006/relationships/hyperlink" Target="http://www.grupocva.com/detalle_articulo/articulo.php?fProdId=1121689" TargetMode="External"/><Relationship Id="rId2877" Type="http://schemas.openxmlformats.org/officeDocument/2006/relationships/hyperlink" Target="http://www.grupocva.com/detalle_articulo/articulo.php?fProdId=9515336" TargetMode="External"/><Relationship Id="rId5076" Type="http://schemas.openxmlformats.org/officeDocument/2006/relationships/hyperlink" Target="http://www.grupocva.com/detalle_articulo/articulo.php?fProdId=9547639" TargetMode="External"/><Relationship Id="rId5283" Type="http://schemas.openxmlformats.org/officeDocument/2006/relationships/hyperlink" Target="http://www.grupocva.com/detalle_articulo/articulo.php?fProdId=4727685" TargetMode="External"/><Relationship Id="rId5490" Type="http://schemas.openxmlformats.org/officeDocument/2006/relationships/hyperlink" Target="http://www.grupocva.com/detalle_articulo/articulo.php?fProdId=9596289" TargetMode="External"/><Relationship Id="rId849" Type="http://schemas.openxmlformats.org/officeDocument/2006/relationships/hyperlink" Target="http://www.grupocva.com/detalle_articulo/articulo.php?fProdId=9488597" TargetMode="External"/><Relationship Id="rId1479" Type="http://schemas.openxmlformats.org/officeDocument/2006/relationships/hyperlink" Target="http://www.grupocva.com/detalle_articulo/articulo.php?fProdId=3845691" TargetMode="External"/><Relationship Id="rId1686" Type="http://schemas.openxmlformats.org/officeDocument/2006/relationships/hyperlink" Target="http://www.grupocva.com/detalle_articulo/articulo.php?fProdId=9439471" TargetMode="External"/><Relationship Id="rId3928" Type="http://schemas.openxmlformats.org/officeDocument/2006/relationships/hyperlink" Target="http://www.grupocva.com/detalle_articulo/articulo.php?fProdId=9511592" TargetMode="External"/><Relationship Id="rId4092" Type="http://schemas.openxmlformats.org/officeDocument/2006/relationships/hyperlink" Target="http://www.grupocva.com/detalle_articulo/articulo.php?fProdId=9605589" TargetMode="External"/><Relationship Id="rId5143" Type="http://schemas.openxmlformats.org/officeDocument/2006/relationships/hyperlink" Target="http://www.grupocva.com/detalle_articulo/articulo.php?fProdId=9576840" TargetMode="External"/><Relationship Id="rId5350" Type="http://schemas.openxmlformats.org/officeDocument/2006/relationships/hyperlink" Target="http://www.grupocva.com/detalle_articulo/articulo.php?fProdId=9592838" TargetMode="External"/><Relationship Id="rId1339" Type="http://schemas.openxmlformats.org/officeDocument/2006/relationships/hyperlink" Target="http://www.grupocva.com/detalle_articulo/articulo.php?fProdId=1135689" TargetMode="External"/><Relationship Id="rId1893" Type="http://schemas.openxmlformats.org/officeDocument/2006/relationships/hyperlink" Target="http://www.grupocva.com/detalle_articulo/articulo.php?fProdId=9556295" TargetMode="External"/><Relationship Id="rId2737" Type="http://schemas.openxmlformats.org/officeDocument/2006/relationships/hyperlink" Target="http://www.grupocva.com/detalle_articulo/articulo.php?fProdId=9512236" TargetMode="External"/><Relationship Id="rId2944" Type="http://schemas.openxmlformats.org/officeDocument/2006/relationships/hyperlink" Target="http://www.grupocva.com/detalle_articulo/articulo.php?fProdId=5965688" TargetMode="External"/><Relationship Id="rId5003" Type="http://schemas.openxmlformats.org/officeDocument/2006/relationships/hyperlink" Target="http://www.grupocva.com/detalle_articulo/articulo.php?fProdId=9485232" TargetMode="External"/><Relationship Id="rId5210" Type="http://schemas.openxmlformats.org/officeDocument/2006/relationships/hyperlink" Target="http://www.grupocva.com/detalle_articulo/articulo.php?fProdId=9600088" TargetMode="External"/><Relationship Id="rId709" Type="http://schemas.openxmlformats.org/officeDocument/2006/relationships/hyperlink" Target="http://www.grupocva.com/detalle_articulo/articulo.php?fProdId=9606538" TargetMode="External"/><Relationship Id="rId916" Type="http://schemas.openxmlformats.org/officeDocument/2006/relationships/hyperlink" Target="http://www.grupocva.com/detalle_articulo/articulo.php?fProdId=9568888" TargetMode="External"/><Relationship Id="rId1546" Type="http://schemas.openxmlformats.org/officeDocument/2006/relationships/hyperlink" Target="http://www.grupocva.com/detalle_articulo/articulo.php?fProdId=4749685" TargetMode="External"/><Relationship Id="rId1753" Type="http://schemas.openxmlformats.org/officeDocument/2006/relationships/hyperlink" Target="http://www.grupocva.com/detalle_articulo/articulo.php?fProdId=9475218" TargetMode="External"/><Relationship Id="rId1960" Type="http://schemas.openxmlformats.org/officeDocument/2006/relationships/hyperlink" Target="http://www.grupocva.com/detalle_articulo/articulo.php?fProdId=2045" TargetMode="External"/><Relationship Id="rId2804" Type="http://schemas.openxmlformats.org/officeDocument/2006/relationships/hyperlink" Target="http://www.grupocva.com/detalle_articulo/articulo.php?fProdId=1838689" TargetMode="External"/><Relationship Id="rId45" Type="http://schemas.openxmlformats.org/officeDocument/2006/relationships/hyperlink" Target="http://www.grupocva.com/detalle_articulo/articulo.php?fProdId=1916690" TargetMode="External"/><Relationship Id="rId1406" Type="http://schemas.openxmlformats.org/officeDocument/2006/relationships/hyperlink" Target="http://www.grupocva.com/detalle_articulo/articulo.php?fProdId=2216687" TargetMode="External"/><Relationship Id="rId1613" Type="http://schemas.openxmlformats.org/officeDocument/2006/relationships/hyperlink" Target="http://www.grupocva.com/detalle_articulo/articulo.php?fProdId=5692689" TargetMode="External"/><Relationship Id="rId1820" Type="http://schemas.openxmlformats.org/officeDocument/2006/relationships/hyperlink" Target="http://www.grupocva.com/detalle_articulo/articulo.php?fProdId=9509137" TargetMode="External"/><Relationship Id="rId4769" Type="http://schemas.openxmlformats.org/officeDocument/2006/relationships/hyperlink" Target="http://www.grupocva.com/detalle_articulo/articulo.php?fProdId=9546536" TargetMode="External"/><Relationship Id="rId4976" Type="http://schemas.openxmlformats.org/officeDocument/2006/relationships/hyperlink" Target="http://www.grupocva.com/detalle_articulo/articulo.php?fProdId=9477934" TargetMode="External"/><Relationship Id="rId3578" Type="http://schemas.openxmlformats.org/officeDocument/2006/relationships/hyperlink" Target="http://www.grupocva.com/detalle_articulo/articulo.php?fProdId=9549395" TargetMode="External"/><Relationship Id="rId3785" Type="http://schemas.openxmlformats.org/officeDocument/2006/relationships/hyperlink" Target="http://www.grupocva.com/detalle_articulo/articulo.php?fProdId=9530688" TargetMode="External"/><Relationship Id="rId3992" Type="http://schemas.openxmlformats.org/officeDocument/2006/relationships/hyperlink" Target="http://www.grupocva.com/detalle_articulo/articulo.php?fProdId=9505136" TargetMode="External"/><Relationship Id="rId4629" Type="http://schemas.openxmlformats.org/officeDocument/2006/relationships/hyperlink" Target="http://www.grupocva.com/detalle_articulo/articulo.php?fProdId=9582438" TargetMode="External"/><Relationship Id="rId4836" Type="http://schemas.openxmlformats.org/officeDocument/2006/relationships/hyperlink" Target="http://www.grupocva.com/detalle_articulo/articulo.php?fProdId=5789690" TargetMode="External"/><Relationship Id="rId499" Type="http://schemas.openxmlformats.org/officeDocument/2006/relationships/hyperlink" Target="http://www.grupocva.com/detalle_articulo/articulo.php?fProdId=9603894" TargetMode="External"/><Relationship Id="rId2387" Type="http://schemas.openxmlformats.org/officeDocument/2006/relationships/hyperlink" Target="http://www.grupocva.com/detalle_articulo/articulo.php?fProdId=9532688" TargetMode="External"/><Relationship Id="rId2594" Type="http://schemas.openxmlformats.org/officeDocument/2006/relationships/hyperlink" Target="http://www.grupocva.com/detalle_articulo/articulo.php?fProdId=1723690" TargetMode="External"/><Relationship Id="rId3438" Type="http://schemas.openxmlformats.org/officeDocument/2006/relationships/hyperlink" Target="http://www.grupocva.com/detalle_articulo/articulo.php?fProdId=5976690" TargetMode="External"/><Relationship Id="rId3645" Type="http://schemas.openxmlformats.org/officeDocument/2006/relationships/hyperlink" Target="http://www.grupocva.com/detalle_articulo/articulo.php?fProdId=9525193" TargetMode="External"/><Relationship Id="rId3852" Type="http://schemas.openxmlformats.org/officeDocument/2006/relationships/hyperlink" Target="http://www.grupocva.com/detalle_articulo/articulo.php?fProdId=9589743" TargetMode="External"/><Relationship Id="rId359" Type="http://schemas.openxmlformats.org/officeDocument/2006/relationships/hyperlink" Target="http://www.grupocva.com/detalle_articulo/articulo.php?fProdId=9532286" TargetMode="External"/><Relationship Id="rId566" Type="http://schemas.openxmlformats.org/officeDocument/2006/relationships/hyperlink" Target="http://www.grupocva.com/detalle_articulo/articulo.php?fProdId=9508743" TargetMode="External"/><Relationship Id="rId773" Type="http://schemas.openxmlformats.org/officeDocument/2006/relationships/hyperlink" Target="http://www.grupocva.com/detalle_articulo/articulo.php?fProdId=9585692" TargetMode="External"/><Relationship Id="rId1196" Type="http://schemas.openxmlformats.org/officeDocument/2006/relationships/hyperlink" Target="http://www.grupocva.com/detalle_articulo/articulo.php?fProdId=9531638" TargetMode="External"/><Relationship Id="rId2247" Type="http://schemas.openxmlformats.org/officeDocument/2006/relationships/hyperlink" Target="http://www.grupocva.com/detalle_articulo/articulo.php?fProdId=5618687" TargetMode="External"/><Relationship Id="rId2454" Type="http://schemas.openxmlformats.org/officeDocument/2006/relationships/hyperlink" Target="http://www.grupocva.com/detalle_articulo/articulo.php?fProdId=9600888" TargetMode="External"/><Relationship Id="rId3505" Type="http://schemas.openxmlformats.org/officeDocument/2006/relationships/hyperlink" Target="http://www.grupocva.com/detalle_articulo/articulo.php?fProdId=5811689" TargetMode="External"/><Relationship Id="rId4903" Type="http://schemas.openxmlformats.org/officeDocument/2006/relationships/hyperlink" Target="http://www.grupocva.com/detalle_articulo/articulo.php?fProdId=9425923" TargetMode="External"/><Relationship Id="rId219" Type="http://schemas.openxmlformats.org/officeDocument/2006/relationships/hyperlink" Target="http://www.grupocva.com/detalle_articulo/articulo.php?fProdId=9438318" TargetMode="External"/><Relationship Id="rId426" Type="http://schemas.openxmlformats.org/officeDocument/2006/relationships/hyperlink" Target="http://www.grupocva.com/detalle_articulo/articulo.php?fProdId=9567839" TargetMode="External"/><Relationship Id="rId633" Type="http://schemas.openxmlformats.org/officeDocument/2006/relationships/hyperlink" Target="http://www.grupocva.com/detalle_articulo/articulo.php?fProdId=9541938" TargetMode="External"/><Relationship Id="rId980" Type="http://schemas.openxmlformats.org/officeDocument/2006/relationships/hyperlink" Target="http://www.grupocva.com/detalle_articulo/articulo.php?fProdId=9522836" TargetMode="External"/><Relationship Id="rId1056" Type="http://schemas.openxmlformats.org/officeDocument/2006/relationships/hyperlink" Target="http://www.grupocva.com/detalle_articulo/articulo.php?fProdId=2531689" TargetMode="External"/><Relationship Id="rId1263" Type="http://schemas.openxmlformats.org/officeDocument/2006/relationships/hyperlink" Target="http://www.grupocva.com/detalle_articulo/articulo.php?fProdId=9436468" TargetMode="External"/><Relationship Id="rId2107" Type="http://schemas.openxmlformats.org/officeDocument/2006/relationships/hyperlink" Target="http://www.grupocva.com/detalle_articulo/articulo.php?fProdId=15689" TargetMode="External"/><Relationship Id="rId2314" Type="http://schemas.openxmlformats.org/officeDocument/2006/relationships/hyperlink" Target="http://www.grupocva.com/detalle_articulo/articulo.php?fProdId=9477622" TargetMode="External"/><Relationship Id="rId2661" Type="http://schemas.openxmlformats.org/officeDocument/2006/relationships/hyperlink" Target="http://www.grupocva.com/detalle_articulo/articulo.php?fProdId=2175" TargetMode="External"/><Relationship Id="rId3712" Type="http://schemas.openxmlformats.org/officeDocument/2006/relationships/hyperlink" Target="http://www.grupocva.com/detalle_articulo/articulo.php?fProdId=9588990" TargetMode="External"/><Relationship Id="rId840" Type="http://schemas.openxmlformats.org/officeDocument/2006/relationships/hyperlink" Target="http://www.grupocva.com/detalle_articulo/articulo.php?fProdId=9451570" TargetMode="External"/><Relationship Id="rId1470" Type="http://schemas.openxmlformats.org/officeDocument/2006/relationships/hyperlink" Target="http://www.grupocva.com/detalle_articulo/articulo.php?fProdId=3653688" TargetMode="External"/><Relationship Id="rId2521" Type="http://schemas.openxmlformats.org/officeDocument/2006/relationships/hyperlink" Target="http://www.grupocva.com/detalle_articulo/articulo.php?fProdId=2733" TargetMode="External"/><Relationship Id="rId4279" Type="http://schemas.openxmlformats.org/officeDocument/2006/relationships/hyperlink" Target="http://www.grupocva.com/detalle_articulo/articulo.php?fProdId=5873692" TargetMode="External"/><Relationship Id="rId5677" Type="http://schemas.openxmlformats.org/officeDocument/2006/relationships/hyperlink" Target="http://www.grupocva.com/detalle_articulo/articulo.php?fProdId=9548738" TargetMode="External"/><Relationship Id="rId700" Type="http://schemas.openxmlformats.org/officeDocument/2006/relationships/hyperlink" Target="http://www.grupocva.com/detalle_articulo/articulo.php?fProdId=9459268" TargetMode="External"/><Relationship Id="rId1123" Type="http://schemas.openxmlformats.org/officeDocument/2006/relationships/hyperlink" Target="http://www.grupocva.com/detalle_articulo/articulo.php?fProdId=9433622" TargetMode="External"/><Relationship Id="rId1330" Type="http://schemas.openxmlformats.org/officeDocument/2006/relationships/hyperlink" Target="http://www.grupocva.com/detalle_articulo/articulo.php?fProdId=896687" TargetMode="External"/><Relationship Id="rId3088" Type="http://schemas.openxmlformats.org/officeDocument/2006/relationships/hyperlink" Target="http://www.grupocva.com/detalle_articulo/articulo.php?fProdId=9520591" TargetMode="External"/><Relationship Id="rId4486" Type="http://schemas.openxmlformats.org/officeDocument/2006/relationships/hyperlink" Target="http://www.grupocva.com/detalle_articulo/articulo.php?fProdId=9592538" TargetMode="External"/><Relationship Id="rId4693" Type="http://schemas.openxmlformats.org/officeDocument/2006/relationships/hyperlink" Target="http://www.grupocva.com/detalle_articulo/articulo.php?fProdId=9599338" TargetMode="External"/><Relationship Id="rId5537" Type="http://schemas.openxmlformats.org/officeDocument/2006/relationships/hyperlink" Target="http://www.grupocva.com/detalle_articulo/articulo.php?fProdId=9509486" TargetMode="External"/><Relationship Id="rId3295" Type="http://schemas.openxmlformats.org/officeDocument/2006/relationships/hyperlink" Target="http://www.grupocva.com/detalle_articulo/articulo.php?fProdId=9606788" TargetMode="External"/><Relationship Id="rId4139" Type="http://schemas.openxmlformats.org/officeDocument/2006/relationships/hyperlink" Target="http://www.grupocva.com/detalle_articulo/articulo.php?fProdId=9600688" TargetMode="External"/><Relationship Id="rId4346" Type="http://schemas.openxmlformats.org/officeDocument/2006/relationships/hyperlink" Target="http://www.grupocva.com/detalle_articulo/articulo.php?fProdId=9484378" TargetMode="External"/><Relationship Id="rId4553" Type="http://schemas.openxmlformats.org/officeDocument/2006/relationships/hyperlink" Target="http://www.grupocva.com/detalle_articulo/articulo.php?fProdId=2352688" TargetMode="External"/><Relationship Id="rId4760" Type="http://schemas.openxmlformats.org/officeDocument/2006/relationships/hyperlink" Target="http://www.grupocva.com/detalle_articulo/articulo.php?fProdId=9519088" TargetMode="External"/><Relationship Id="rId5604" Type="http://schemas.openxmlformats.org/officeDocument/2006/relationships/hyperlink" Target="http://www.grupocva.com/detalle_articulo/articulo.php?fProdId=9477575" TargetMode="External"/><Relationship Id="rId3155" Type="http://schemas.openxmlformats.org/officeDocument/2006/relationships/hyperlink" Target="http://www.grupocva.com/detalle_articulo/articulo.php?fProdId=5671689" TargetMode="External"/><Relationship Id="rId3362" Type="http://schemas.openxmlformats.org/officeDocument/2006/relationships/hyperlink" Target="http://www.grupocva.com/detalle_articulo/articulo.php?fProdId=9564938" TargetMode="External"/><Relationship Id="rId4206" Type="http://schemas.openxmlformats.org/officeDocument/2006/relationships/hyperlink" Target="http://www.grupocva.com/detalle_articulo/articulo.php?fProdId=4492688" TargetMode="External"/><Relationship Id="rId4413" Type="http://schemas.openxmlformats.org/officeDocument/2006/relationships/hyperlink" Target="http://www.grupocva.com/detalle_articulo/articulo.php?fProdId=9547139" TargetMode="External"/><Relationship Id="rId4620" Type="http://schemas.openxmlformats.org/officeDocument/2006/relationships/hyperlink" Target="http://www.grupocva.com/detalle_articulo/articulo.php?fProdId=9455267" TargetMode="External"/><Relationship Id="rId283" Type="http://schemas.openxmlformats.org/officeDocument/2006/relationships/hyperlink" Target="http://www.grupocva.com/detalle_articulo/articulo.php?fProdId=9477329" TargetMode="External"/><Relationship Id="rId490" Type="http://schemas.openxmlformats.org/officeDocument/2006/relationships/hyperlink" Target="http://www.grupocva.com/detalle_articulo/articulo.php?fProdId=9594838" TargetMode="External"/><Relationship Id="rId2171" Type="http://schemas.openxmlformats.org/officeDocument/2006/relationships/hyperlink" Target="http://www.grupocva.com/detalle_articulo/articulo.php?fProdId=101687" TargetMode="External"/><Relationship Id="rId3015" Type="http://schemas.openxmlformats.org/officeDocument/2006/relationships/hyperlink" Target="http://www.grupocva.com/detalle_articulo/articulo.php?fProdId=9557686" TargetMode="External"/><Relationship Id="rId3222" Type="http://schemas.openxmlformats.org/officeDocument/2006/relationships/hyperlink" Target="http://www.grupocva.com/detalle_articulo/articulo.php?fProdId=9482522" TargetMode="External"/><Relationship Id="rId143" Type="http://schemas.openxmlformats.org/officeDocument/2006/relationships/hyperlink" Target="http://www.grupocva.com/detalle_articulo/articulo.php?fProdId=5292685" TargetMode="External"/><Relationship Id="rId350" Type="http://schemas.openxmlformats.org/officeDocument/2006/relationships/hyperlink" Target="http://www.grupocva.com/detalle_articulo/articulo.php?fProdId=9529936" TargetMode="External"/><Relationship Id="rId2031" Type="http://schemas.openxmlformats.org/officeDocument/2006/relationships/hyperlink" Target="http://www.grupocva.com/detalle_articulo/articulo.php?fProdId=6850" TargetMode="External"/><Relationship Id="rId5187" Type="http://schemas.openxmlformats.org/officeDocument/2006/relationships/hyperlink" Target="http://www.grupocva.com/detalle_articulo/articulo.php?fProdId=9596288" TargetMode="External"/><Relationship Id="rId5394" Type="http://schemas.openxmlformats.org/officeDocument/2006/relationships/hyperlink" Target="http://www.grupocva.com/detalle_articulo/articulo.php?fProdId=9525242" TargetMode="External"/><Relationship Id="rId9" Type="http://schemas.openxmlformats.org/officeDocument/2006/relationships/hyperlink" Target="http://www.grupocva.com/detalle_articulo/articulo.php?fProdId=1152685" TargetMode="External"/><Relationship Id="rId210" Type="http://schemas.openxmlformats.org/officeDocument/2006/relationships/hyperlink" Target="http://www.grupocva.com/detalle_articulo/articulo.php?fProdId=9432971" TargetMode="External"/><Relationship Id="rId2988" Type="http://schemas.openxmlformats.org/officeDocument/2006/relationships/hyperlink" Target="http://www.grupocva.com/detalle_articulo/articulo.php?fProdId=9510437" TargetMode="External"/><Relationship Id="rId5047" Type="http://schemas.openxmlformats.org/officeDocument/2006/relationships/hyperlink" Target="http://www.grupocva.com/detalle_articulo/articulo.php?fProdId=9510240" TargetMode="External"/><Relationship Id="rId5254" Type="http://schemas.openxmlformats.org/officeDocument/2006/relationships/hyperlink" Target="http://www.grupocva.com/detalle_articulo/articulo.php?fProdId=9597589" TargetMode="External"/><Relationship Id="rId1797" Type="http://schemas.openxmlformats.org/officeDocument/2006/relationships/hyperlink" Target="http://www.grupocva.com/detalle_articulo/articulo.php?fProdId=9501586" TargetMode="External"/><Relationship Id="rId2848" Type="http://schemas.openxmlformats.org/officeDocument/2006/relationships/hyperlink" Target="http://www.grupocva.com/detalle_articulo/articulo.php?fProdId=9534836" TargetMode="External"/><Relationship Id="rId5461" Type="http://schemas.openxmlformats.org/officeDocument/2006/relationships/hyperlink" Target="http://www.grupocva.com/detalle_articulo/articulo.php?fProdId=3617685" TargetMode="External"/><Relationship Id="rId89" Type="http://schemas.openxmlformats.org/officeDocument/2006/relationships/hyperlink" Target="http://www.grupocva.com/detalle_articulo/articulo.php?fProdId=2908685" TargetMode="External"/><Relationship Id="rId1657" Type="http://schemas.openxmlformats.org/officeDocument/2006/relationships/hyperlink" Target="http://www.grupocva.com/detalle_articulo/articulo.php?fProdId=9426126" TargetMode="External"/><Relationship Id="rId1864" Type="http://schemas.openxmlformats.org/officeDocument/2006/relationships/hyperlink" Target="http://www.grupocva.com/detalle_articulo/articulo.php?fProdId=9534840" TargetMode="External"/><Relationship Id="rId2708" Type="http://schemas.openxmlformats.org/officeDocument/2006/relationships/hyperlink" Target="http://www.grupocva.com/detalle_articulo/articulo.php?fProdId=9474519" TargetMode="External"/><Relationship Id="rId2915" Type="http://schemas.openxmlformats.org/officeDocument/2006/relationships/hyperlink" Target="http://www.grupocva.com/detalle_articulo/articulo.php?fProdId=3595692" TargetMode="External"/><Relationship Id="rId4063" Type="http://schemas.openxmlformats.org/officeDocument/2006/relationships/hyperlink" Target="http://www.grupocva.com/detalle_articulo/articulo.php?fProdId=9595440" TargetMode="External"/><Relationship Id="rId4270" Type="http://schemas.openxmlformats.org/officeDocument/2006/relationships/hyperlink" Target="http://www.grupocva.com/detalle_articulo/articulo.php?fProdId=5804685" TargetMode="External"/><Relationship Id="rId5114" Type="http://schemas.openxmlformats.org/officeDocument/2006/relationships/hyperlink" Target="http://www.grupocva.com/detalle_articulo/articulo.php?fProdId=9562236" TargetMode="External"/><Relationship Id="rId5321" Type="http://schemas.openxmlformats.org/officeDocument/2006/relationships/hyperlink" Target="http://www.grupocva.com/detalle_articulo/articulo.php?fProdId=9587093" TargetMode="External"/><Relationship Id="rId1517" Type="http://schemas.openxmlformats.org/officeDocument/2006/relationships/hyperlink" Target="http://www.grupocva.com/detalle_articulo/articulo.php?fProdId=4418686" TargetMode="External"/><Relationship Id="rId1724" Type="http://schemas.openxmlformats.org/officeDocument/2006/relationships/hyperlink" Target="http://www.grupocva.com/detalle_articulo/articulo.php?fProdId=9454217" TargetMode="External"/><Relationship Id="rId4130" Type="http://schemas.openxmlformats.org/officeDocument/2006/relationships/hyperlink" Target="http://www.grupocva.com/detalle_articulo/articulo.php?fProdId=9575039" TargetMode="External"/><Relationship Id="rId16" Type="http://schemas.openxmlformats.org/officeDocument/2006/relationships/hyperlink" Target="http://www.grupocva.com/detalle_articulo/articulo.php?fProdId=1127690" TargetMode="External"/><Relationship Id="rId1931" Type="http://schemas.openxmlformats.org/officeDocument/2006/relationships/hyperlink" Target="http://www.grupocva.com/detalle_articulo/articulo.php?fProdId=9576688" TargetMode="External"/><Relationship Id="rId3689" Type="http://schemas.openxmlformats.org/officeDocument/2006/relationships/hyperlink" Target="http://www.grupocva.com/detalle_articulo/articulo.php?fProdId=9580640" TargetMode="External"/><Relationship Id="rId3896" Type="http://schemas.openxmlformats.org/officeDocument/2006/relationships/hyperlink" Target="http://www.grupocva.com/detalle_articulo/articulo.php?fProdId=9431475" TargetMode="External"/><Relationship Id="rId2498" Type="http://schemas.openxmlformats.org/officeDocument/2006/relationships/hyperlink" Target="http://www.grupocva.com/detalle_articulo/articulo.php?fProdId=9538141" TargetMode="External"/><Relationship Id="rId3549" Type="http://schemas.openxmlformats.org/officeDocument/2006/relationships/hyperlink" Target="http://www.grupocva.com/detalle_articulo/articulo.php?fProdId=9505438" TargetMode="External"/><Relationship Id="rId4947" Type="http://schemas.openxmlformats.org/officeDocument/2006/relationships/hyperlink" Target="http://www.grupocva.com/detalle_articulo/articulo.php?fProdId=9465917" TargetMode="External"/><Relationship Id="rId677" Type="http://schemas.openxmlformats.org/officeDocument/2006/relationships/hyperlink" Target="http://www.grupocva.com/detalle_articulo/articulo.php?fProdId=9595588" TargetMode="External"/><Relationship Id="rId2358" Type="http://schemas.openxmlformats.org/officeDocument/2006/relationships/hyperlink" Target="http://www.grupocva.com/detalle_articulo/articulo.php?fProdId=9493889" TargetMode="External"/><Relationship Id="rId3756" Type="http://schemas.openxmlformats.org/officeDocument/2006/relationships/hyperlink" Target="http://www.grupocva.com/detalle_articulo/articulo.php?fProdId=9530488" TargetMode="External"/><Relationship Id="rId3963" Type="http://schemas.openxmlformats.org/officeDocument/2006/relationships/hyperlink" Target="http://www.grupocva.com/detalle_articulo/articulo.php?fProdId=9591443" TargetMode="External"/><Relationship Id="rId4807" Type="http://schemas.openxmlformats.org/officeDocument/2006/relationships/hyperlink" Target="http://www.grupocva.com/detalle_articulo/articulo.php?fProdId=9589792" TargetMode="External"/><Relationship Id="rId884" Type="http://schemas.openxmlformats.org/officeDocument/2006/relationships/hyperlink" Target="http://www.grupocva.com/detalle_articulo/articulo.php?fProdId=9532437" TargetMode="External"/><Relationship Id="rId2565" Type="http://schemas.openxmlformats.org/officeDocument/2006/relationships/hyperlink" Target="http://www.grupocva.com/detalle_articulo/articulo.php?fProdId=273689" TargetMode="External"/><Relationship Id="rId2772" Type="http://schemas.openxmlformats.org/officeDocument/2006/relationships/hyperlink" Target="http://www.grupocva.com/detalle_articulo/articulo.php?fProdId=6001698" TargetMode="External"/><Relationship Id="rId3409" Type="http://schemas.openxmlformats.org/officeDocument/2006/relationships/hyperlink" Target="http://www.grupocva.com/detalle_articulo/articulo.php?fProdId=3436689" TargetMode="External"/><Relationship Id="rId3616" Type="http://schemas.openxmlformats.org/officeDocument/2006/relationships/hyperlink" Target="http://www.grupocva.com/detalle_articulo/articulo.php?fProdId=9609688" TargetMode="External"/><Relationship Id="rId3823" Type="http://schemas.openxmlformats.org/officeDocument/2006/relationships/hyperlink" Target="http://www.grupocva.com/detalle_articulo/articulo.php?fProdId=9608238" TargetMode="External"/><Relationship Id="rId537" Type="http://schemas.openxmlformats.org/officeDocument/2006/relationships/hyperlink" Target="http://www.grupocva.com/detalle_articulo/articulo.php?fProdId=3612685" TargetMode="External"/><Relationship Id="rId744" Type="http://schemas.openxmlformats.org/officeDocument/2006/relationships/hyperlink" Target="http://www.grupocva.com/detalle_articulo/articulo.php?fProdId=9547337" TargetMode="External"/><Relationship Id="rId951" Type="http://schemas.openxmlformats.org/officeDocument/2006/relationships/hyperlink" Target="http://www.grupocva.com/detalle_articulo/articulo.php?fProdId=6001727" TargetMode="External"/><Relationship Id="rId1167" Type="http://schemas.openxmlformats.org/officeDocument/2006/relationships/hyperlink" Target="http://www.grupocva.com/detalle_articulo/articulo.php?fProdId=9511888" TargetMode="External"/><Relationship Id="rId1374" Type="http://schemas.openxmlformats.org/officeDocument/2006/relationships/hyperlink" Target="http://www.grupocva.com/detalle_articulo/articulo.php?fProdId=1915688" TargetMode="External"/><Relationship Id="rId1581" Type="http://schemas.openxmlformats.org/officeDocument/2006/relationships/hyperlink" Target="http://www.grupocva.com/detalle_articulo/articulo.php?fProdId=5274690" TargetMode="External"/><Relationship Id="rId2218" Type="http://schemas.openxmlformats.org/officeDocument/2006/relationships/hyperlink" Target="http://www.grupocva.com/detalle_articulo/articulo.php?fProdId=427686" TargetMode="External"/><Relationship Id="rId2425" Type="http://schemas.openxmlformats.org/officeDocument/2006/relationships/hyperlink" Target="http://www.grupocva.com/detalle_articulo/articulo.php?fProdId=9573588" TargetMode="External"/><Relationship Id="rId2632" Type="http://schemas.openxmlformats.org/officeDocument/2006/relationships/hyperlink" Target="http://www.grupocva.com/detalle_articulo/articulo.php?fProdId=4347685" TargetMode="External"/><Relationship Id="rId80" Type="http://schemas.openxmlformats.org/officeDocument/2006/relationships/hyperlink" Target="http://www.grupocva.com/detalle_articulo/articulo.php?fProdId=2640686" TargetMode="External"/><Relationship Id="rId604" Type="http://schemas.openxmlformats.org/officeDocument/2006/relationships/hyperlink" Target="http://www.grupocva.com/detalle_articulo/articulo.php?fProdId=100687" TargetMode="External"/><Relationship Id="rId811" Type="http://schemas.openxmlformats.org/officeDocument/2006/relationships/hyperlink" Target="http://www.grupocva.com/detalle_articulo/articulo.php?fProdId=5549685" TargetMode="External"/><Relationship Id="rId1027" Type="http://schemas.openxmlformats.org/officeDocument/2006/relationships/hyperlink" Target="http://www.grupocva.com/detalle_articulo/articulo.php?fProdId=1853691" TargetMode="External"/><Relationship Id="rId1234" Type="http://schemas.openxmlformats.org/officeDocument/2006/relationships/hyperlink" Target="http://www.grupocva.com/detalle_articulo/articulo.php?fProdId=9510244" TargetMode="External"/><Relationship Id="rId1441" Type="http://schemas.openxmlformats.org/officeDocument/2006/relationships/hyperlink" Target="http://www.grupocva.com/detalle_articulo/articulo.php?fProdId=3078690" TargetMode="External"/><Relationship Id="rId4597" Type="http://schemas.openxmlformats.org/officeDocument/2006/relationships/hyperlink" Target="http://www.grupocva.com/detalle_articulo/articulo.php?fProdId=4485687" TargetMode="External"/><Relationship Id="rId5648" Type="http://schemas.openxmlformats.org/officeDocument/2006/relationships/hyperlink" Target="http://www.grupocva.com/detalle_articulo/articulo.php?fProdId=9485642" TargetMode="External"/><Relationship Id="rId1301" Type="http://schemas.openxmlformats.org/officeDocument/2006/relationships/hyperlink" Target="http://www.grupocva.com/detalle_articulo/articulo.php?fProdId=9574040" TargetMode="External"/><Relationship Id="rId3199" Type="http://schemas.openxmlformats.org/officeDocument/2006/relationships/hyperlink" Target="http://www.grupocva.com/detalle_articulo/articulo.php?fProdId=9455617" TargetMode="External"/><Relationship Id="rId4457" Type="http://schemas.openxmlformats.org/officeDocument/2006/relationships/hyperlink" Target="http://www.grupocva.com/detalle_articulo/articulo.php?fProdId=9579488" TargetMode="External"/><Relationship Id="rId4664" Type="http://schemas.openxmlformats.org/officeDocument/2006/relationships/hyperlink" Target="http://www.grupocva.com/detalle_articulo/articulo.php?fProdId=9486202" TargetMode="External"/><Relationship Id="rId5508" Type="http://schemas.openxmlformats.org/officeDocument/2006/relationships/hyperlink" Target="http://www.grupocva.com/detalle_articulo/articulo.php?fProdId=9475318" TargetMode="External"/><Relationship Id="rId5715" Type="http://schemas.openxmlformats.org/officeDocument/2006/relationships/hyperlink" Target="http://www.grupocva.com/detalle_articulo/articulo.php?fProdId=9603588" TargetMode="External"/><Relationship Id="rId3059" Type="http://schemas.openxmlformats.org/officeDocument/2006/relationships/hyperlink" Target="http://www.grupocva.com/detalle_articulo/articulo.php?fProdId=5140687" TargetMode="External"/><Relationship Id="rId3266" Type="http://schemas.openxmlformats.org/officeDocument/2006/relationships/hyperlink" Target="http://www.grupocva.com/detalle_articulo/articulo.php?fProdId=9570038" TargetMode="External"/><Relationship Id="rId3473" Type="http://schemas.openxmlformats.org/officeDocument/2006/relationships/hyperlink" Target="http://www.grupocva.com/detalle_articulo/articulo.php?fProdId=9512738" TargetMode="External"/><Relationship Id="rId4317" Type="http://schemas.openxmlformats.org/officeDocument/2006/relationships/hyperlink" Target="http://www.grupocva.com/detalle_articulo/articulo.php?fProdId=9447418" TargetMode="External"/><Relationship Id="rId4524" Type="http://schemas.openxmlformats.org/officeDocument/2006/relationships/hyperlink" Target="http://www.grupocva.com/detalle_articulo/articulo.php?fProdId=322685" TargetMode="External"/><Relationship Id="rId4871" Type="http://schemas.openxmlformats.org/officeDocument/2006/relationships/hyperlink" Target="http://www.grupocva.com/detalle_articulo/articulo.php?fProdId=9423567" TargetMode="External"/><Relationship Id="rId187" Type="http://schemas.openxmlformats.org/officeDocument/2006/relationships/hyperlink" Target="http://www.grupocva.com/detalle_articulo/articulo.php?fProdId=6166688" TargetMode="External"/><Relationship Id="rId394" Type="http://schemas.openxmlformats.org/officeDocument/2006/relationships/hyperlink" Target="http://www.grupocva.com/detalle_articulo/articulo.php?fProdId=9547691" TargetMode="External"/><Relationship Id="rId2075" Type="http://schemas.openxmlformats.org/officeDocument/2006/relationships/hyperlink" Target="http://www.grupocva.com/detalle_articulo/articulo.php?fProdId=889" TargetMode="External"/><Relationship Id="rId2282" Type="http://schemas.openxmlformats.org/officeDocument/2006/relationships/hyperlink" Target="http://www.grupocva.com/detalle_articulo/articulo.php?fProdId=5962693" TargetMode="External"/><Relationship Id="rId3126" Type="http://schemas.openxmlformats.org/officeDocument/2006/relationships/hyperlink" Target="http://www.grupocva.com/detalle_articulo/articulo.php?fProdId=3676685" TargetMode="External"/><Relationship Id="rId3680" Type="http://schemas.openxmlformats.org/officeDocument/2006/relationships/hyperlink" Target="http://www.grupocva.com/detalle_articulo/articulo.php?fProdId=9579088" TargetMode="External"/><Relationship Id="rId4731" Type="http://schemas.openxmlformats.org/officeDocument/2006/relationships/hyperlink" Target="http://www.grupocva.com/detalle_articulo/articulo.php?fProdId=9455368" TargetMode="External"/><Relationship Id="rId254" Type="http://schemas.openxmlformats.org/officeDocument/2006/relationships/hyperlink" Target="http://www.grupocva.com/detalle_articulo/articulo.php?fProdId=9456917" TargetMode="External"/><Relationship Id="rId1091" Type="http://schemas.openxmlformats.org/officeDocument/2006/relationships/hyperlink" Target="http://www.grupocva.com/detalle_articulo/articulo.php?fProdId=5849691" TargetMode="External"/><Relationship Id="rId3333" Type="http://schemas.openxmlformats.org/officeDocument/2006/relationships/hyperlink" Target="http://www.grupocva.com/detalle_articulo/articulo.php?fProdId=9506436" TargetMode="External"/><Relationship Id="rId3540" Type="http://schemas.openxmlformats.org/officeDocument/2006/relationships/hyperlink" Target="http://www.grupocva.com/detalle_articulo/articulo.php?fProdId=9490339" TargetMode="External"/><Relationship Id="rId5298" Type="http://schemas.openxmlformats.org/officeDocument/2006/relationships/hyperlink" Target="http://www.grupocva.com/detalle_articulo/articulo.php?fProdId=9475917" TargetMode="External"/><Relationship Id="rId114" Type="http://schemas.openxmlformats.org/officeDocument/2006/relationships/hyperlink" Target="http://www.grupocva.com/detalle_articulo/articulo.php?fProdId=3737685" TargetMode="External"/><Relationship Id="rId461" Type="http://schemas.openxmlformats.org/officeDocument/2006/relationships/hyperlink" Target="http://www.grupocva.com/detalle_articulo/articulo.php?fProdId=9582943" TargetMode="External"/><Relationship Id="rId2142" Type="http://schemas.openxmlformats.org/officeDocument/2006/relationships/hyperlink" Target="http://www.grupocva.com/detalle_articulo/articulo.php?fProdId=20085" TargetMode="External"/><Relationship Id="rId3400" Type="http://schemas.openxmlformats.org/officeDocument/2006/relationships/hyperlink" Target="http://www.grupocva.com/detalle_articulo/articulo.php?fProdId=93684" TargetMode="External"/><Relationship Id="rId321" Type="http://schemas.openxmlformats.org/officeDocument/2006/relationships/hyperlink" Target="http://www.grupocva.com/detalle_articulo/articulo.php?fProdId=9509536" TargetMode="External"/><Relationship Id="rId2002" Type="http://schemas.openxmlformats.org/officeDocument/2006/relationships/hyperlink" Target="http://www.grupocva.com/detalle_articulo/articulo.php?fProdId=6775" TargetMode="External"/><Relationship Id="rId2959" Type="http://schemas.openxmlformats.org/officeDocument/2006/relationships/hyperlink" Target="http://www.grupocva.com/detalle_articulo/articulo.php?fProdId=9469517" TargetMode="External"/><Relationship Id="rId5158" Type="http://schemas.openxmlformats.org/officeDocument/2006/relationships/hyperlink" Target="http://www.grupocva.com/detalle_articulo/articulo.php?fProdId=9580938" TargetMode="External"/><Relationship Id="rId5365" Type="http://schemas.openxmlformats.org/officeDocument/2006/relationships/hyperlink" Target="http://www.grupocva.com/detalle_articulo/articulo.php?fProdId=5053686" TargetMode="External"/><Relationship Id="rId5572" Type="http://schemas.openxmlformats.org/officeDocument/2006/relationships/hyperlink" Target="http://www.grupocva.com/detalle_articulo/articulo.php?fProdId=9605288" TargetMode="External"/><Relationship Id="rId1768" Type="http://schemas.openxmlformats.org/officeDocument/2006/relationships/hyperlink" Target="http://www.grupocva.com/detalle_articulo/articulo.php?fProdId=9485031" TargetMode="External"/><Relationship Id="rId2819" Type="http://schemas.openxmlformats.org/officeDocument/2006/relationships/hyperlink" Target="http://www.grupocva.com/detalle_articulo/articulo.php?fProdId=9424028" TargetMode="External"/><Relationship Id="rId4174" Type="http://schemas.openxmlformats.org/officeDocument/2006/relationships/hyperlink" Target="http://www.grupocva.com/detalle_articulo/articulo.php?fProdId=3548689" TargetMode="External"/><Relationship Id="rId4381" Type="http://schemas.openxmlformats.org/officeDocument/2006/relationships/hyperlink" Target="http://www.grupocva.com/detalle_articulo/articulo.php?fProdId=9516389" TargetMode="External"/><Relationship Id="rId5018" Type="http://schemas.openxmlformats.org/officeDocument/2006/relationships/hyperlink" Target="http://www.grupocva.com/detalle_articulo/articulo.php?fProdId=9498239" TargetMode="External"/><Relationship Id="rId5225" Type="http://schemas.openxmlformats.org/officeDocument/2006/relationships/hyperlink" Target="http://www.grupocva.com/detalle_articulo/articulo.php?fProdId=264684" TargetMode="External"/><Relationship Id="rId5432" Type="http://schemas.openxmlformats.org/officeDocument/2006/relationships/hyperlink" Target="http://www.grupocva.com/detalle_articulo/articulo.php?fProdId=9473170" TargetMode="External"/><Relationship Id="rId1628" Type="http://schemas.openxmlformats.org/officeDocument/2006/relationships/hyperlink" Target="http://www.grupocva.com/detalle_articulo/articulo.php?fProdId=6088686" TargetMode="External"/><Relationship Id="rId1975" Type="http://schemas.openxmlformats.org/officeDocument/2006/relationships/hyperlink" Target="http://www.grupocva.com/detalle_articulo/articulo.php?fProdId=9597089" TargetMode="External"/><Relationship Id="rId3190" Type="http://schemas.openxmlformats.org/officeDocument/2006/relationships/hyperlink" Target="http://www.grupocva.com/detalle_articulo/articulo.php?fProdId=9432819" TargetMode="External"/><Relationship Id="rId4034" Type="http://schemas.openxmlformats.org/officeDocument/2006/relationships/hyperlink" Target="http://www.grupocva.com/detalle_articulo/articulo.php?fProdId=9578638" TargetMode="External"/><Relationship Id="rId4241" Type="http://schemas.openxmlformats.org/officeDocument/2006/relationships/hyperlink" Target="http://www.grupocva.com/detalle_articulo/articulo.php?fProdId=5263685" TargetMode="External"/><Relationship Id="rId1835" Type="http://schemas.openxmlformats.org/officeDocument/2006/relationships/hyperlink" Target="http://www.grupocva.com/detalle_articulo/articulo.php?fProdId=9524336" TargetMode="External"/><Relationship Id="rId3050" Type="http://schemas.openxmlformats.org/officeDocument/2006/relationships/hyperlink" Target="http://www.grupocva.com/detalle_articulo/articulo.php?fProdId=1073687" TargetMode="External"/><Relationship Id="rId4101" Type="http://schemas.openxmlformats.org/officeDocument/2006/relationships/hyperlink" Target="http://www.grupocva.com/detalle_articulo/articulo.php?fProdId=9435319" TargetMode="External"/><Relationship Id="rId1902" Type="http://schemas.openxmlformats.org/officeDocument/2006/relationships/hyperlink" Target="http://www.grupocva.com/detalle_articulo/articulo.php?fProdId=9560036" TargetMode="External"/><Relationship Id="rId3867" Type="http://schemas.openxmlformats.org/officeDocument/2006/relationships/hyperlink" Target="http://www.grupocva.com/detalle_articulo/articulo.php?fProdId=9608239" TargetMode="External"/><Relationship Id="rId4918" Type="http://schemas.openxmlformats.org/officeDocument/2006/relationships/hyperlink" Target="http://www.grupocva.com/detalle_articulo/articulo.php?fProdId=9433651" TargetMode="External"/><Relationship Id="rId788" Type="http://schemas.openxmlformats.org/officeDocument/2006/relationships/hyperlink" Target="http://www.grupocva.com/detalle_articulo/articulo.php?fProdId=1726" TargetMode="External"/><Relationship Id="rId995" Type="http://schemas.openxmlformats.org/officeDocument/2006/relationships/hyperlink" Target="http://www.grupocva.com/detalle_articulo/articulo.php?fProdId=1127689" TargetMode="External"/><Relationship Id="rId2469" Type="http://schemas.openxmlformats.org/officeDocument/2006/relationships/hyperlink" Target="http://www.grupocva.com/detalle_articulo/articulo.php?fProdId=9495536" TargetMode="External"/><Relationship Id="rId2676" Type="http://schemas.openxmlformats.org/officeDocument/2006/relationships/hyperlink" Target="http://www.grupocva.com/detalle_articulo/articulo.php?fProdId=5918685" TargetMode="External"/><Relationship Id="rId2883" Type="http://schemas.openxmlformats.org/officeDocument/2006/relationships/hyperlink" Target="http://www.grupocva.com/detalle_articulo/articulo.php?fProdId=9553187" TargetMode="External"/><Relationship Id="rId3727" Type="http://schemas.openxmlformats.org/officeDocument/2006/relationships/hyperlink" Target="http://www.grupocva.com/detalle_articulo/articulo.php?fProdId=9600539" TargetMode="External"/><Relationship Id="rId3934" Type="http://schemas.openxmlformats.org/officeDocument/2006/relationships/hyperlink" Target="http://www.grupocva.com/detalle_articulo/articulo.php?fProdId=9551737" TargetMode="External"/><Relationship Id="rId5082" Type="http://schemas.openxmlformats.org/officeDocument/2006/relationships/hyperlink" Target="http://www.grupocva.com/detalle_articulo/articulo.php?fProdId=9548688" TargetMode="External"/><Relationship Id="rId648" Type="http://schemas.openxmlformats.org/officeDocument/2006/relationships/hyperlink" Target="http://www.grupocva.com/detalle_articulo/articulo.php?fProdId=9572393" TargetMode="External"/><Relationship Id="rId855" Type="http://schemas.openxmlformats.org/officeDocument/2006/relationships/hyperlink" Target="http://www.grupocva.com/detalle_articulo/articulo.php?fProdId=9490789" TargetMode="External"/><Relationship Id="rId1278" Type="http://schemas.openxmlformats.org/officeDocument/2006/relationships/hyperlink" Target="http://www.grupocva.com/detalle_articulo/articulo.php?fProdId=9492686" TargetMode="External"/><Relationship Id="rId1485" Type="http://schemas.openxmlformats.org/officeDocument/2006/relationships/hyperlink" Target="http://www.grupocva.com/detalle_articulo/articulo.php?fProdId=3900685" TargetMode="External"/><Relationship Id="rId1692" Type="http://schemas.openxmlformats.org/officeDocument/2006/relationships/hyperlink" Target="http://www.grupocva.com/detalle_articulo/articulo.php?fProdId=9444817" TargetMode="External"/><Relationship Id="rId2329" Type="http://schemas.openxmlformats.org/officeDocument/2006/relationships/hyperlink" Target="http://www.grupocva.com/detalle_articulo/articulo.php?fProdId=9477745" TargetMode="External"/><Relationship Id="rId2536" Type="http://schemas.openxmlformats.org/officeDocument/2006/relationships/hyperlink" Target="http://www.grupocva.com/detalle_articulo/articulo.php?fProdId=7293" TargetMode="External"/><Relationship Id="rId2743" Type="http://schemas.openxmlformats.org/officeDocument/2006/relationships/hyperlink" Target="http://www.grupocva.com/detalle_articulo/articulo.php?fProdId=9542387" TargetMode="External"/><Relationship Id="rId508" Type="http://schemas.openxmlformats.org/officeDocument/2006/relationships/hyperlink" Target="http://www.grupocva.com/detalle_articulo/articulo.php?fProdId=6507" TargetMode="External"/><Relationship Id="rId715" Type="http://schemas.openxmlformats.org/officeDocument/2006/relationships/hyperlink" Target="http://www.grupocva.com/detalle_articulo/articulo.php?fProdId=21946" TargetMode="External"/><Relationship Id="rId922" Type="http://schemas.openxmlformats.org/officeDocument/2006/relationships/hyperlink" Target="http://www.grupocva.com/detalle_articulo/articulo.php?fProdId=9588940" TargetMode="External"/><Relationship Id="rId1138" Type="http://schemas.openxmlformats.org/officeDocument/2006/relationships/hyperlink" Target="http://www.grupocva.com/detalle_articulo/articulo.php?fProdId=9476919" TargetMode="External"/><Relationship Id="rId1345" Type="http://schemas.openxmlformats.org/officeDocument/2006/relationships/hyperlink" Target="http://www.grupocva.com/detalle_articulo/articulo.php?fProdId=1317688" TargetMode="External"/><Relationship Id="rId1552" Type="http://schemas.openxmlformats.org/officeDocument/2006/relationships/hyperlink" Target="http://www.grupocva.com/detalle_articulo/articulo.php?fProdId=4827686" TargetMode="External"/><Relationship Id="rId2603" Type="http://schemas.openxmlformats.org/officeDocument/2006/relationships/hyperlink" Target="http://www.grupocva.com/detalle_articulo/articulo.php?fProdId=2432685" TargetMode="External"/><Relationship Id="rId2950" Type="http://schemas.openxmlformats.org/officeDocument/2006/relationships/hyperlink" Target="http://www.grupocva.com/detalle_articulo/articulo.php?fProdId=9430329" TargetMode="External"/><Relationship Id="rId1205" Type="http://schemas.openxmlformats.org/officeDocument/2006/relationships/hyperlink" Target="http://www.grupocva.com/detalle_articulo/articulo.php?fProdId=9582890" TargetMode="External"/><Relationship Id="rId2810" Type="http://schemas.openxmlformats.org/officeDocument/2006/relationships/hyperlink" Target="http://www.grupocva.com/detalle_articulo/articulo.php?fProdId=4574686" TargetMode="External"/><Relationship Id="rId4568" Type="http://schemas.openxmlformats.org/officeDocument/2006/relationships/hyperlink" Target="http://www.grupocva.com/detalle_articulo/articulo.php?fProdId=2881685" TargetMode="External"/><Relationship Id="rId51" Type="http://schemas.openxmlformats.org/officeDocument/2006/relationships/hyperlink" Target="http://www.grupocva.com/detalle_articulo/articulo.php?fProdId=2020692" TargetMode="External"/><Relationship Id="rId1412" Type="http://schemas.openxmlformats.org/officeDocument/2006/relationships/hyperlink" Target="http://www.grupocva.com/detalle_articulo/articulo.php?fProdId=2419686" TargetMode="External"/><Relationship Id="rId3377" Type="http://schemas.openxmlformats.org/officeDocument/2006/relationships/hyperlink" Target="http://www.grupocva.com/detalle_articulo/articulo.php?fProdId=9591445" TargetMode="External"/><Relationship Id="rId4775" Type="http://schemas.openxmlformats.org/officeDocument/2006/relationships/hyperlink" Target="http://www.grupocva.com/detalle_articulo/articulo.php?fProdId=9548489" TargetMode="External"/><Relationship Id="rId4982" Type="http://schemas.openxmlformats.org/officeDocument/2006/relationships/hyperlink" Target="http://www.grupocva.com/detalle_articulo/articulo.php?fProdId=9482318" TargetMode="External"/><Relationship Id="rId5619" Type="http://schemas.openxmlformats.org/officeDocument/2006/relationships/hyperlink" Target="http://www.grupocva.com/detalle_articulo/articulo.php?fProdId=9579688" TargetMode="External"/><Relationship Id="rId298" Type="http://schemas.openxmlformats.org/officeDocument/2006/relationships/hyperlink" Target="http://www.grupocva.com/detalle_articulo/articulo.php?fProdId=9485734" TargetMode="External"/><Relationship Id="rId3584" Type="http://schemas.openxmlformats.org/officeDocument/2006/relationships/hyperlink" Target="http://www.grupocva.com/detalle_articulo/articulo.php?fProdId=9566639" TargetMode="External"/><Relationship Id="rId3791" Type="http://schemas.openxmlformats.org/officeDocument/2006/relationships/hyperlink" Target="http://www.grupocva.com/detalle_articulo/articulo.php?fProdId=9530702" TargetMode="External"/><Relationship Id="rId4428" Type="http://schemas.openxmlformats.org/officeDocument/2006/relationships/hyperlink" Target="http://www.grupocva.com/detalle_articulo/articulo.php?fProdId=9560388" TargetMode="External"/><Relationship Id="rId4635" Type="http://schemas.openxmlformats.org/officeDocument/2006/relationships/hyperlink" Target="http://www.grupocva.com/detalle_articulo/articulo.php?fProdId=21929" TargetMode="External"/><Relationship Id="rId4842" Type="http://schemas.openxmlformats.org/officeDocument/2006/relationships/hyperlink" Target="http://www.grupocva.com/detalle_articulo/articulo.php?fProdId=5854685"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dof.gob.mx/indicadores.php"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www.banxico.gob.mx/stdview.html?url=/portal-mercado-cambiario/informacion-oportuna/Fix48.htm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827" Type="http://schemas.openxmlformats.org/officeDocument/2006/relationships/hyperlink" Target="http://www.grupocva.com/detalle_articulo/articulo.php?fProdId=9601540" TargetMode="External"/><Relationship Id="rId3182" Type="http://schemas.openxmlformats.org/officeDocument/2006/relationships/hyperlink" Target="http://www.grupocva.com/detalle_articulo/articulo.php?fProdId=9661401" TargetMode="External"/><Relationship Id="rId4233" Type="http://schemas.openxmlformats.org/officeDocument/2006/relationships/hyperlink" Target="http://www.grupocva.com/detalle_articulo/articulo.php?fProdId=9585988" TargetMode="External"/><Relationship Id="rId3999" Type="http://schemas.openxmlformats.org/officeDocument/2006/relationships/hyperlink" Target="http://www.grupocva.com/detalle_articulo/articulo.php?fProdId=9619439" TargetMode="External"/><Relationship Id="rId4300" Type="http://schemas.openxmlformats.org/officeDocument/2006/relationships/hyperlink" Target="http://www.grupocva.com/detalle_articulo/articulo.php?fProdId=9685797" TargetMode="External"/><Relationship Id="rId170" Type="http://schemas.openxmlformats.org/officeDocument/2006/relationships/hyperlink" Target="http://www.grupocva.com/detalle_articulo/articulo.php?fProdId=9437321" TargetMode="External"/><Relationship Id="rId6058" Type="http://schemas.openxmlformats.org/officeDocument/2006/relationships/hyperlink" Target="http://www.grupocva.com/detalle_articulo/articulo.php?fProdId=4223686" TargetMode="External"/><Relationship Id="rId5074" Type="http://schemas.openxmlformats.org/officeDocument/2006/relationships/hyperlink" Target="http://www.grupocva.com/detalle_articulo/articulo.php?fProdId=9488086" TargetMode="External"/><Relationship Id="rId6125" Type="http://schemas.openxmlformats.org/officeDocument/2006/relationships/hyperlink" Target="http://www.grupocva.com/detalle_articulo/articulo.php?fProdId=1472687" TargetMode="External"/><Relationship Id="rId987" Type="http://schemas.openxmlformats.org/officeDocument/2006/relationships/hyperlink" Target="http://www.grupocva.com/detalle_articulo/articulo.php?fProdId=9582738" TargetMode="External"/><Relationship Id="rId2668" Type="http://schemas.openxmlformats.org/officeDocument/2006/relationships/hyperlink" Target="http://www.grupocva.com/detalle_articulo/articulo.php?fProdId=381688" TargetMode="External"/><Relationship Id="rId3719" Type="http://schemas.openxmlformats.org/officeDocument/2006/relationships/hyperlink" Target="http://www.grupocva.com/detalle_articulo/articulo.php?fProdId=9423589" TargetMode="External"/><Relationship Id="rId4090" Type="http://schemas.openxmlformats.org/officeDocument/2006/relationships/hyperlink" Target="http://www.grupocva.com/detalle_articulo/articulo.php?fProdId=9580792" TargetMode="External"/><Relationship Id="rId1684" Type="http://schemas.openxmlformats.org/officeDocument/2006/relationships/hyperlink" Target="http://www.grupocva.com/detalle_articulo/articulo.php?fProdId=9569290" TargetMode="External"/><Relationship Id="rId2735" Type="http://schemas.openxmlformats.org/officeDocument/2006/relationships/hyperlink" Target="http://www.grupocva.com/detalle_articulo/articulo.php?fProdId=3379690" TargetMode="External"/><Relationship Id="rId5141" Type="http://schemas.openxmlformats.org/officeDocument/2006/relationships/hyperlink" Target="http://www.grupocva.com/detalle_articulo/articulo.php?fProdId=9535488" TargetMode="External"/><Relationship Id="rId707" Type="http://schemas.openxmlformats.org/officeDocument/2006/relationships/hyperlink" Target="http://www.grupocva.com/detalle_articulo/articulo.php?fProdId=9634046" TargetMode="External"/><Relationship Id="rId1337" Type="http://schemas.openxmlformats.org/officeDocument/2006/relationships/hyperlink" Target="http://www.grupocva.com/detalle_articulo/articulo.php?fProdId=5416685" TargetMode="External"/><Relationship Id="rId1751" Type="http://schemas.openxmlformats.org/officeDocument/2006/relationships/hyperlink" Target="http://www.grupocva.com/detalle_articulo/articulo.php?fProdId=5823685" TargetMode="External"/><Relationship Id="rId2802" Type="http://schemas.openxmlformats.org/officeDocument/2006/relationships/hyperlink" Target="http://www.grupocva.com/detalle_articulo/articulo.php?fProdId=9638096" TargetMode="External"/><Relationship Id="rId5958" Type="http://schemas.openxmlformats.org/officeDocument/2006/relationships/hyperlink" Target="http://www.grupocva.com/detalle_articulo/articulo.php?fProdId=9466867" TargetMode="External"/><Relationship Id="rId43" Type="http://schemas.openxmlformats.org/officeDocument/2006/relationships/hyperlink" Target="http://www.grupocva.com/detalle_articulo/articulo.php?fProdId=9660896" TargetMode="External"/><Relationship Id="rId1404" Type="http://schemas.openxmlformats.org/officeDocument/2006/relationships/hyperlink" Target="http://www.grupocva.com/detalle_articulo/articulo.php?fProdId=9542387" TargetMode="External"/><Relationship Id="rId3576" Type="http://schemas.openxmlformats.org/officeDocument/2006/relationships/hyperlink" Target="http://www.grupocva.com/detalle_articulo/articulo.php?fProdId=9673396" TargetMode="External"/><Relationship Id="rId4627" Type="http://schemas.openxmlformats.org/officeDocument/2006/relationships/hyperlink" Target="http://www.grupocva.com/detalle_articulo/articulo.php?fProdId=9671399" TargetMode="External"/><Relationship Id="rId4974" Type="http://schemas.openxmlformats.org/officeDocument/2006/relationships/hyperlink" Target="http://www.grupocva.com/detalle_articulo/articulo.php?fProdId=5013687" TargetMode="External"/><Relationship Id="rId497" Type="http://schemas.openxmlformats.org/officeDocument/2006/relationships/hyperlink" Target="http://www.grupocva.com/detalle_articulo/articulo.php?fProdId=9680996" TargetMode="External"/><Relationship Id="rId2178" Type="http://schemas.openxmlformats.org/officeDocument/2006/relationships/hyperlink" Target="http://www.grupocva.com/detalle_articulo/articulo.php?fProdId=6257703" TargetMode="External"/><Relationship Id="rId3229" Type="http://schemas.openxmlformats.org/officeDocument/2006/relationships/hyperlink" Target="http://www.grupocva.com/detalle_articulo/articulo.php?fProdId=9430329" TargetMode="External"/><Relationship Id="rId3990" Type="http://schemas.openxmlformats.org/officeDocument/2006/relationships/hyperlink" Target="http://www.grupocva.com/detalle_articulo/articulo.php?fProdId=9595690" TargetMode="External"/><Relationship Id="rId1194" Type="http://schemas.openxmlformats.org/officeDocument/2006/relationships/hyperlink" Target="http://www.grupocva.com/detalle_articulo/articulo.php?fProdId=4358" TargetMode="External"/><Relationship Id="rId2592" Type="http://schemas.openxmlformats.org/officeDocument/2006/relationships/hyperlink" Target="http://www.grupocva.com/detalle_articulo/articulo.php?fProdId=4121" TargetMode="External"/><Relationship Id="rId3643" Type="http://schemas.openxmlformats.org/officeDocument/2006/relationships/hyperlink" Target="http://www.grupocva.com/detalle_articulo/articulo.php?fProdId=2402685" TargetMode="External"/><Relationship Id="rId217" Type="http://schemas.openxmlformats.org/officeDocument/2006/relationships/hyperlink" Target="http://www.grupocva.com/detalle_articulo/articulo.php?fProdId=9504638" TargetMode="External"/><Relationship Id="rId564" Type="http://schemas.openxmlformats.org/officeDocument/2006/relationships/hyperlink" Target="http://www.grupocva.com/detalle_articulo/articulo.php?fProdId=9643847" TargetMode="External"/><Relationship Id="rId2245" Type="http://schemas.openxmlformats.org/officeDocument/2006/relationships/hyperlink" Target="http://www.grupocva.com/detalle_articulo/articulo.php?fProdId=5561685" TargetMode="External"/><Relationship Id="rId3710" Type="http://schemas.openxmlformats.org/officeDocument/2006/relationships/hyperlink" Target="http://www.grupocva.com/detalle_articulo/articulo.php?fProdId=9423577" TargetMode="External"/><Relationship Id="rId631" Type="http://schemas.openxmlformats.org/officeDocument/2006/relationships/hyperlink" Target="http://www.grupocva.com/detalle_articulo/articulo.php?fProdId=9469119" TargetMode="External"/><Relationship Id="rId1261" Type="http://schemas.openxmlformats.org/officeDocument/2006/relationships/hyperlink" Target="http://www.grupocva.com/detalle_articulo/articulo.php?fProdId=9599140" TargetMode="External"/><Relationship Id="rId2312" Type="http://schemas.openxmlformats.org/officeDocument/2006/relationships/hyperlink" Target="http://www.grupocva.com/detalle_articulo/articulo.php?fProdId=2503686" TargetMode="External"/><Relationship Id="rId5468" Type="http://schemas.openxmlformats.org/officeDocument/2006/relationships/hyperlink" Target="http://www.grupocva.com/detalle_articulo/articulo.php?fProdId=21852" TargetMode="External"/><Relationship Id="rId5882" Type="http://schemas.openxmlformats.org/officeDocument/2006/relationships/hyperlink" Target="http://www.grupocva.com/detalle_articulo/articulo.php?fProdId=5292685" TargetMode="External"/><Relationship Id="rId4484" Type="http://schemas.openxmlformats.org/officeDocument/2006/relationships/hyperlink" Target="http://www.grupocva.com/detalle_articulo/articulo.php?fProdId=9443925" TargetMode="External"/><Relationship Id="rId5535" Type="http://schemas.openxmlformats.org/officeDocument/2006/relationships/hyperlink" Target="http://www.grupocva.com/detalle_articulo/articulo.php?fProdId=9627890" TargetMode="External"/><Relationship Id="rId3086" Type="http://schemas.openxmlformats.org/officeDocument/2006/relationships/hyperlink" Target="http://www.grupocva.com/detalle_articulo/articulo.php?fProdId=9615643" TargetMode="External"/><Relationship Id="rId4137" Type="http://schemas.openxmlformats.org/officeDocument/2006/relationships/hyperlink" Target="http://www.grupocva.com/detalle_articulo/articulo.php?fProdId=9679898" TargetMode="External"/><Relationship Id="rId4551" Type="http://schemas.openxmlformats.org/officeDocument/2006/relationships/hyperlink" Target="http://www.grupocva.com/detalle_articulo/articulo.php?fProdId=1853690" TargetMode="External"/><Relationship Id="rId3153" Type="http://schemas.openxmlformats.org/officeDocument/2006/relationships/hyperlink" Target="http://www.grupocva.com/detalle_articulo/articulo.php?fProdId=9643197" TargetMode="External"/><Relationship Id="rId4204" Type="http://schemas.openxmlformats.org/officeDocument/2006/relationships/hyperlink" Target="http://www.grupocva.com/detalle_articulo/articulo.php?fProdId=9616591" TargetMode="External"/><Relationship Id="rId5602" Type="http://schemas.openxmlformats.org/officeDocument/2006/relationships/hyperlink" Target="http://www.grupocva.com/detalle_articulo/articulo.php?fProdId=465" TargetMode="External"/><Relationship Id="rId141" Type="http://schemas.openxmlformats.org/officeDocument/2006/relationships/hyperlink" Target="http://www.grupocva.com/detalle_articulo/articulo.php?fProdId=3285692" TargetMode="External"/><Relationship Id="rId3220" Type="http://schemas.openxmlformats.org/officeDocument/2006/relationships/hyperlink" Target="http://www.grupocva.com/detalle_articulo/articulo.php?fProdId=5253687" TargetMode="External"/><Relationship Id="rId6029" Type="http://schemas.openxmlformats.org/officeDocument/2006/relationships/hyperlink" Target="http://www.grupocva.com/detalle_articulo/articulo.php?fProdId=9614392" TargetMode="External"/><Relationship Id="rId6376" Type="http://schemas.openxmlformats.org/officeDocument/2006/relationships/hyperlink" Target="http://www.grupocva.com/detalle_articulo/articulo.php?fProdId=2446686" TargetMode="External"/><Relationship Id="rId7" Type="http://schemas.openxmlformats.org/officeDocument/2006/relationships/hyperlink" Target="http://www.grupocva.com/detalle_articulo/articulo.php?fProdId=9687796" TargetMode="External"/><Relationship Id="rId2986" Type="http://schemas.openxmlformats.org/officeDocument/2006/relationships/hyperlink" Target="http://www.grupocva.com/detalle_articulo/articulo.php?fProdId=9594088" TargetMode="External"/><Relationship Id="rId5392" Type="http://schemas.openxmlformats.org/officeDocument/2006/relationships/hyperlink" Target="http://www.grupocva.com/detalle_articulo/articulo.php?fProdId=9687596" TargetMode="External"/><Relationship Id="rId958" Type="http://schemas.openxmlformats.org/officeDocument/2006/relationships/hyperlink" Target="http://www.grupocva.com/detalle_articulo/articulo.php?fProdId=2807685" TargetMode="External"/><Relationship Id="rId1588" Type="http://schemas.openxmlformats.org/officeDocument/2006/relationships/hyperlink" Target="http://www.grupocva.com/detalle_articulo/articulo.php?fProdId=9490799" TargetMode="External"/><Relationship Id="rId2639" Type="http://schemas.openxmlformats.org/officeDocument/2006/relationships/hyperlink" Target="http://www.grupocva.com/detalle_articulo/articulo.php?fProdId=23804" TargetMode="External"/><Relationship Id="rId5045" Type="http://schemas.openxmlformats.org/officeDocument/2006/relationships/hyperlink" Target="http://www.grupocva.com/detalle_articulo/articulo.php?fProdId=496694" TargetMode="External"/><Relationship Id="rId1655" Type="http://schemas.openxmlformats.org/officeDocument/2006/relationships/hyperlink" Target="http://www.grupocva.com/detalle_articulo/articulo.php?fProdId=1513" TargetMode="External"/><Relationship Id="rId2706" Type="http://schemas.openxmlformats.org/officeDocument/2006/relationships/hyperlink" Target="http://www.grupocva.com/detalle_articulo/articulo.php?fProdId=9646597" TargetMode="External"/><Relationship Id="rId4061" Type="http://schemas.openxmlformats.org/officeDocument/2006/relationships/hyperlink" Target="http://www.grupocva.com/detalle_articulo/articulo.php?fProdId=9674146" TargetMode="External"/><Relationship Id="rId5112" Type="http://schemas.openxmlformats.org/officeDocument/2006/relationships/hyperlink" Target="http://www.grupocva.com/detalle_articulo/articulo.php?fProdId=9473174" TargetMode="External"/><Relationship Id="rId1308" Type="http://schemas.openxmlformats.org/officeDocument/2006/relationships/hyperlink" Target="http://www.grupocva.com/detalle_articulo/articulo.php?fProdId=9689296" TargetMode="External"/><Relationship Id="rId1722" Type="http://schemas.openxmlformats.org/officeDocument/2006/relationships/hyperlink" Target="http://www.grupocva.com/detalle_articulo/articulo.php?fProdId=9651546" TargetMode="External"/><Relationship Id="rId4878" Type="http://schemas.openxmlformats.org/officeDocument/2006/relationships/hyperlink" Target="http://www.grupocva.com/detalle_articulo/articulo.php?fProdId=9446567" TargetMode="External"/><Relationship Id="rId5929" Type="http://schemas.openxmlformats.org/officeDocument/2006/relationships/hyperlink" Target="http://www.grupocva.com/detalle_articulo/articulo.php?fProdId=5142687" TargetMode="External"/><Relationship Id="rId14" Type="http://schemas.openxmlformats.org/officeDocument/2006/relationships/hyperlink" Target="http://www.grupocva.com/detalle_articulo/articulo.php?fProdId=9612138" TargetMode="External"/><Relationship Id="rId3894" Type="http://schemas.openxmlformats.org/officeDocument/2006/relationships/hyperlink" Target="http://www.grupocva.com/detalle_articulo/articulo.php?fProdId=9553236" TargetMode="External"/><Relationship Id="rId4945" Type="http://schemas.openxmlformats.org/officeDocument/2006/relationships/hyperlink" Target="http://www.grupocva.com/detalle_articulo/articulo.php?fProdId=1038685" TargetMode="External"/><Relationship Id="rId2496" Type="http://schemas.openxmlformats.org/officeDocument/2006/relationships/hyperlink" Target="http://www.grupocva.com/detalle_articulo/articulo.php?fProdId=9584440" TargetMode="External"/><Relationship Id="rId3547" Type="http://schemas.openxmlformats.org/officeDocument/2006/relationships/hyperlink" Target="http://www.grupocva.com/detalle_articulo/articulo.php?fProdId=9548486" TargetMode="External"/><Relationship Id="rId3961" Type="http://schemas.openxmlformats.org/officeDocument/2006/relationships/hyperlink" Target="http://www.grupocva.com/detalle_articulo/articulo.php?fProdId=9597088" TargetMode="External"/><Relationship Id="rId468" Type="http://schemas.openxmlformats.org/officeDocument/2006/relationships/hyperlink" Target="http://www.grupocva.com/detalle_articulo/articulo.php?fProdId=9567188" TargetMode="External"/><Relationship Id="rId882" Type="http://schemas.openxmlformats.org/officeDocument/2006/relationships/hyperlink" Target="http://www.grupocva.com/detalle_articulo/articulo.php?fProdId=9531293" TargetMode="External"/><Relationship Id="rId1098" Type="http://schemas.openxmlformats.org/officeDocument/2006/relationships/hyperlink" Target="http://www.grupocva.com/detalle_articulo/articulo.php?fProdId=289689" TargetMode="External"/><Relationship Id="rId2149" Type="http://schemas.openxmlformats.org/officeDocument/2006/relationships/hyperlink" Target="http://www.grupocva.com/detalle_articulo/articulo.php?fProdId=9484375" TargetMode="External"/><Relationship Id="rId2563" Type="http://schemas.openxmlformats.org/officeDocument/2006/relationships/hyperlink" Target="http://www.grupocva.com/detalle_articulo/articulo.php?fProdId=6796" TargetMode="External"/><Relationship Id="rId3614" Type="http://schemas.openxmlformats.org/officeDocument/2006/relationships/hyperlink" Target="http://www.grupocva.com/detalle_articulo/articulo.php?fProdId=9476220" TargetMode="External"/><Relationship Id="rId6020" Type="http://schemas.openxmlformats.org/officeDocument/2006/relationships/hyperlink" Target="http://www.grupocva.com/detalle_articulo/articulo.php?fProdId=3483685" TargetMode="External"/><Relationship Id="rId535" Type="http://schemas.openxmlformats.org/officeDocument/2006/relationships/hyperlink" Target="http://www.grupocva.com/detalle_articulo/articulo.php?fProdId=9560587" TargetMode="External"/><Relationship Id="rId1165" Type="http://schemas.openxmlformats.org/officeDocument/2006/relationships/hyperlink" Target="http://www.grupocva.com/detalle_articulo/articulo.php?fProdId=4109689" TargetMode="External"/><Relationship Id="rId2216" Type="http://schemas.openxmlformats.org/officeDocument/2006/relationships/hyperlink" Target="http://www.grupocva.com/detalle_articulo/articulo.php?fProdId=9603894" TargetMode="External"/><Relationship Id="rId2630" Type="http://schemas.openxmlformats.org/officeDocument/2006/relationships/hyperlink" Target="http://www.grupocva.com/detalle_articulo/articulo.php?fProdId=21649" TargetMode="External"/><Relationship Id="rId5786" Type="http://schemas.openxmlformats.org/officeDocument/2006/relationships/hyperlink" Target="http://www.grupocva.com/detalle_articulo/articulo.php?fProdId=9682397" TargetMode="External"/><Relationship Id="rId602" Type="http://schemas.openxmlformats.org/officeDocument/2006/relationships/hyperlink" Target="http://www.grupocva.com/detalle_articulo/articulo.php?fProdId=3900693" TargetMode="External"/><Relationship Id="rId1232" Type="http://schemas.openxmlformats.org/officeDocument/2006/relationships/hyperlink" Target="http://www.grupocva.com/detalle_articulo/articulo.php?fProdId=9634154" TargetMode="External"/><Relationship Id="rId4388" Type="http://schemas.openxmlformats.org/officeDocument/2006/relationships/hyperlink" Target="http://www.grupocva.com/detalle_articulo/articulo.php?fProdId=9493236" TargetMode="External"/><Relationship Id="rId5439" Type="http://schemas.openxmlformats.org/officeDocument/2006/relationships/hyperlink" Target="http://www.grupocva.com/detalle_articulo/articulo.php?fProdId=5515686" TargetMode="External"/><Relationship Id="rId5853" Type="http://schemas.openxmlformats.org/officeDocument/2006/relationships/hyperlink" Target="http://www.grupocva.com/detalle_articulo/articulo.php?fProdId=9491036" TargetMode="External"/><Relationship Id="rId3057" Type="http://schemas.openxmlformats.org/officeDocument/2006/relationships/hyperlink" Target="http://www.grupocva.com/detalle_articulo/articulo.php?fProdId=9561136" TargetMode="External"/><Relationship Id="rId4108" Type="http://schemas.openxmlformats.org/officeDocument/2006/relationships/hyperlink" Target="http://www.grupocva.com/detalle_articulo/articulo.php?fProdId=9674309" TargetMode="External"/><Relationship Id="rId4455" Type="http://schemas.openxmlformats.org/officeDocument/2006/relationships/hyperlink" Target="http://www.grupocva.com/detalle_articulo/articulo.php?fProdId=1896685" TargetMode="External"/><Relationship Id="rId5506" Type="http://schemas.openxmlformats.org/officeDocument/2006/relationships/hyperlink" Target="http://www.grupocva.com/detalle_articulo/articulo.php?fProdId=9605290" TargetMode="External"/><Relationship Id="rId5920" Type="http://schemas.openxmlformats.org/officeDocument/2006/relationships/hyperlink" Target="http://www.grupocva.com/detalle_articulo/articulo.php?fProdId=4780685" TargetMode="External"/><Relationship Id="rId3471" Type="http://schemas.openxmlformats.org/officeDocument/2006/relationships/hyperlink" Target="http://www.grupocva.com/detalle_articulo/articulo.php?fProdId=9674307" TargetMode="External"/><Relationship Id="rId4522" Type="http://schemas.openxmlformats.org/officeDocument/2006/relationships/hyperlink" Target="http://www.grupocva.com/detalle_articulo/articulo.php?fProdId=1121687" TargetMode="External"/><Relationship Id="rId392" Type="http://schemas.openxmlformats.org/officeDocument/2006/relationships/hyperlink" Target="http://www.grupocva.com/detalle_articulo/articulo.php?fProdId=9642147" TargetMode="External"/><Relationship Id="rId2073" Type="http://schemas.openxmlformats.org/officeDocument/2006/relationships/hyperlink" Target="http://www.grupocva.com/detalle_articulo/articulo.php?fProdId=9638955" TargetMode="External"/><Relationship Id="rId3124" Type="http://schemas.openxmlformats.org/officeDocument/2006/relationships/hyperlink" Target="http://www.grupocva.com/detalle_articulo/articulo.php?fProdId=9630596" TargetMode="External"/><Relationship Id="rId2140" Type="http://schemas.openxmlformats.org/officeDocument/2006/relationships/hyperlink" Target="http://www.grupocva.com/detalle_articulo/articulo.php?fProdId=9682446" TargetMode="External"/><Relationship Id="rId5296" Type="http://schemas.openxmlformats.org/officeDocument/2006/relationships/hyperlink" Target="http://www.grupocva.com/detalle_articulo/articulo.php?fProdId=9681696" TargetMode="External"/><Relationship Id="rId6347" Type="http://schemas.openxmlformats.org/officeDocument/2006/relationships/hyperlink" Target="http://www.grupocva.com/detalle_articulo/articulo.php?fProdId=9640546" TargetMode="External"/><Relationship Id="rId112" Type="http://schemas.openxmlformats.org/officeDocument/2006/relationships/hyperlink" Target="http://www.grupocva.com/detalle_articulo/articulo.php?fProdId=9618589" TargetMode="External"/><Relationship Id="rId5363" Type="http://schemas.openxmlformats.org/officeDocument/2006/relationships/hyperlink" Target="http://www.grupocva.com/detalle_articulo/articulo.php?fProdId=9564639" TargetMode="External"/><Relationship Id="rId2957" Type="http://schemas.openxmlformats.org/officeDocument/2006/relationships/hyperlink" Target="http://www.grupocva.com/detalle_articulo/articulo.php?fProdId=9653196" TargetMode="External"/><Relationship Id="rId5016" Type="http://schemas.openxmlformats.org/officeDocument/2006/relationships/hyperlink" Target="http://www.grupocva.com/detalle_articulo/articulo.php?fProdId=9595139" TargetMode="External"/><Relationship Id="rId929" Type="http://schemas.openxmlformats.org/officeDocument/2006/relationships/hyperlink" Target="http://www.grupocva.com/detalle_articulo/articulo.php?fProdId=5420685" TargetMode="External"/><Relationship Id="rId1559" Type="http://schemas.openxmlformats.org/officeDocument/2006/relationships/hyperlink" Target="http://www.grupocva.com/detalle_articulo/articulo.php?fProdId=3084688" TargetMode="External"/><Relationship Id="rId1973" Type="http://schemas.openxmlformats.org/officeDocument/2006/relationships/hyperlink" Target="http://www.grupocva.com/detalle_articulo/articulo.php?fProdId=9667946" TargetMode="External"/><Relationship Id="rId4032" Type="http://schemas.openxmlformats.org/officeDocument/2006/relationships/hyperlink" Target="http://www.grupocva.com/detalle_articulo/articulo.php?fProdId=9580841" TargetMode="External"/><Relationship Id="rId5430" Type="http://schemas.openxmlformats.org/officeDocument/2006/relationships/hyperlink" Target="http://www.grupocva.com/detalle_articulo/articulo.php?fProdId=1915689" TargetMode="External"/><Relationship Id="rId1626" Type="http://schemas.openxmlformats.org/officeDocument/2006/relationships/hyperlink" Target="http://www.grupocva.com/detalle_articulo/articulo.php?fProdId=9616089" TargetMode="External"/><Relationship Id="rId3798" Type="http://schemas.openxmlformats.org/officeDocument/2006/relationships/hyperlink" Target="http://www.grupocva.com/detalle_articulo/articulo.php?fProdId=9499987" TargetMode="External"/><Relationship Id="rId4849" Type="http://schemas.openxmlformats.org/officeDocument/2006/relationships/hyperlink" Target="http://www.grupocva.com/detalle_articulo/articulo.php?fProdId=3902687" TargetMode="External"/><Relationship Id="rId3865" Type="http://schemas.openxmlformats.org/officeDocument/2006/relationships/hyperlink" Target="http://www.grupocva.com/detalle_articulo/articulo.php?fProdId=9670146" TargetMode="External"/><Relationship Id="rId4916" Type="http://schemas.openxmlformats.org/officeDocument/2006/relationships/hyperlink" Target="http://www.grupocva.com/detalle_articulo/articulo.php?fProdId=9687746" TargetMode="External"/><Relationship Id="rId6271" Type="http://schemas.openxmlformats.org/officeDocument/2006/relationships/hyperlink" Target="http://www.grupocva.com/detalle_articulo/articulo.php?fProdId=9678649" TargetMode="External"/><Relationship Id="rId786" Type="http://schemas.openxmlformats.org/officeDocument/2006/relationships/hyperlink" Target="http://www.grupocva.com/detalle_articulo/articulo.php?fProdId=9560039" TargetMode="External"/><Relationship Id="rId2467" Type="http://schemas.openxmlformats.org/officeDocument/2006/relationships/hyperlink" Target="http://www.grupocva.com/detalle_articulo/articulo.php?fProdId=9538236" TargetMode="External"/><Relationship Id="rId3518" Type="http://schemas.openxmlformats.org/officeDocument/2006/relationships/hyperlink" Target="http://www.grupocva.com/detalle_articulo/articulo.php?fProdId=9556286" TargetMode="External"/><Relationship Id="rId439" Type="http://schemas.openxmlformats.org/officeDocument/2006/relationships/hyperlink" Target="http://www.grupocva.com/detalle_articulo/articulo.php?fProdId=9509136" TargetMode="External"/><Relationship Id="rId1069" Type="http://schemas.openxmlformats.org/officeDocument/2006/relationships/hyperlink" Target="http://www.grupocva.com/detalle_articulo/articulo.php?fProdId=9655546" TargetMode="External"/><Relationship Id="rId1483" Type="http://schemas.openxmlformats.org/officeDocument/2006/relationships/hyperlink" Target="http://www.grupocva.com/detalle_articulo/articulo.php?fProdId=9423971" TargetMode="External"/><Relationship Id="rId2881" Type="http://schemas.openxmlformats.org/officeDocument/2006/relationships/hyperlink" Target="http://www.grupocva.com/detalle_articulo/articulo.php?fProdId=9490484" TargetMode="External"/><Relationship Id="rId3932" Type="http://schemas.openxmlformats.org/officeDocument/2006/relationships/hyperlink" Target="http://www.grupocva.com/detalle_articulo/articulo.php?fProdId=9446619" TargetMode="External"/><Relationship Id="rId506" Type="http://schemas.openxmlformats.org/officeDocument/2006/relationships/hyperlink" Target="http://www.grupocva.com/detalle_articulo/articulo.php?fProdId=9490084" TargetMode="External"/><Relationship Id="rId853" Type="http://schemas.openxmlformats.org/officeDocument/2006/relationships/hyperlink" Target="http://www.grupocva.com/detalle_articulo/articulo.php?fProdId=9488684" TargetMode="External"/><Relationship Id="rId1136" Type="http://schemas.openxmlformats.org/officeDocument/2006/relationships/hyperlink" Target="http://www.grupocva.com/detalle_articulo/articulo.php?fProdId=9695946" TargetMode="External"/><Relationship Id="rId1690" Type="http://schemas.openxmlformats.org/officeDocument/2006/relationships/hyperlink" Target="http://www.grupocva.com/detalle_articulo/articulo.php?fProdId=3073686" TargetMode="External"/><Relationship Id="rId2534" Type="http://schemas.openxmlformats.org/officeDocument/2006/relationships/hyperlink" Target="http://www.grupocva.com/detalle_articulo/articulo.php?fProdId=9662897" TargetMode="External"/><Relationship Id="rId2741" Type="http://schemas.openxmlformats.org/officeDocument/2006/relationships/hyperlink" Target="http://www.grupocva.com/detalle_articulo/articulo.php?fProdId=5516688" TargetMode="External"/><Relationship Id="rId5897" Type="http://schemas.openxmlformats.org/officeDocument/2006/relationships/hyperlink" Target="http://www.grupocva.com/detalle_articulo/articulo.php?fProdId=9537436" TargetMode="External"/><Relationship Id="rId713" Type="http://schemas.openxmlformats.org/officeDocument/2006/relationships/hyperlink" Target="http://www.grupocva.com/detalle_articulo/articulo.php?fProdId=9634148" TargetMode="External"/><Relationship Id="rId920" Type="http://schemas.openxmlformats.org/officeDocument/2006/relationships/hyperlink" Target="http://www.grupocva.com/detalle_articulo/articulo.php?fProdId=9618439" TargetMode="External"/><Relationship Id="rId1343" Type="http://schemas.openxmlformats.org/officeDocument/2006/relationships/hyperlink" Target="http://www.grupocva.com/detalle_articulo/articulo.php?fProdId=9495136" TargetMode="External"/><Relationship Id="rId1550" Type="http://schemas.openxmlformats.org/officeDocument/2006/relationships/hyperlink" Target="http://www.grupocva.com/detalle_articulo/articulo.php?fProdId=2444685" TargetMode="External"/><Relationship Id="rId2601" Type="http://schemas.openxmlformats.org/officeDocument/2006/relationships/hyperlink" Target="http://www.grupocva.com/detalle_articulo/articulo.php?fProdId=1974" TargetMode="External"/><Relationship Id="rId4499" Type="http://schemas.openxmlformats.org/officeDocument/2006/relationships/hyperlink" Target="http://www.grupocva.com/detalle_articulo/articulo.php?fProdId=1135694" TargetMode="External"/><Relationship Id="rId5757" Type="http://schemas.openxmlformats.org/officeDocument/2006/relationships/hyperlink" Target="http://www.grupocva.com/detalle_articulo/articulo.php?fProdId=3316685" TargetMode="External"/><Relationship Id="rId5964" Type="http://schemas.openxmlformats.org/officeDocument/2006/relationships/hyperlink" Target="http://www.grupocva.com/detalle_articulo/articulo.php?fProdId=9516289" TargetMode="External"/><Relationship Id="rId1203" Type="http://schemas.openxmlformats.org/officeDocument/2006/relationships/hyperlink" Target="http://www.grupocva.com/detalle_articulo/articulo.php?fProdId=1361685" TargetMode="External"/><Relationship Id="rId1410" Type="http://schemas.openxmlformats.org/officeDocument/2006/relationships/hyperlink" Target="http://www.grupocva.com/detalle_articulo/articulo.php?fProdId=9577838" TargetMode="External"/><Relationship Id="rId4359" Type="http://schemas.openxmlformats.org/officeDocument/2006/relationships/hyperlink" Target="http://www.grupocva.com/detalle_articulo/articulo.php?fProdId=9560238" TargetMode="External"/><Relationship Id="rId4566" Type="http://schemas.openxmlformats.org/officeDocument/2006/relationships/hyperlink" Target="http://www.grupocva.com/detalle_articulo/articulo.php?fProdId=1877690" TargetMode="External"/><Relationship Id="rId4773" Type="http://schemas.openxmlformats.org/officeDocument/2006/relationships/hyperlink" Target="http://www.grupocva.com/detalle_articulo/articulo.php?fProdId=9588388" TargetMode="External"/><Relationship Id="rId4980" Type="http://schemas.openxmlformats.org/officeDocument/2006/relationships/hyperlink" Target="http://www.grupocva.com/detalle_articulo/articulo.php?fProdId=6001746" TargetMode="External"/><Relationship Id="rId5617" Type="http://schemas.openxmlformats.org/officeDocument/2006/relationships/hyperlink" Target="http://www.grupocva.com/detalle_articulo/articulo.php?fProdId=9694696" TargetMode="External"/><Relationship Id="rId5824" Type="http://schemas.openxmlformats.org/officeDocument/2006/relationships/hyperlink" Target="http://www.grupocva.com/detalle_articulo/articulo.php?fProdId=9578238" TargetMode="External"/><Relationship Id="rId3168" Type="http://schemas.openxmlformats.org/officeDocument/2006/relationships/hyperlink" Target="http://www.grupocva.com/detalle_articulo/articulo.php?fProdId=9660946" TargetMode="External"/><Relationship Id="rId3375" Type="http://schemas.openxmlformats.org/officeDocument/2006/relationships/hyperlink" Target="http://www.grupocva.com/detalle_articulo/articulo.php?fProdId=9575038" TargetMode="External"/><Relationship Id="rId3582" Type="http://schemas.openxmlformats.org/officeDocument/2006/relationships/hyperlink" Target="http://www.grupocva.com/detalle_articulo/articulo.php?fProdId=1134685" TargetMode="External"/><Relationship Id="rId4219" Type="http://schemas.openxmlformats.org/officeDocument/2006/relationships/hyperlink" Target="http://www.grupocva.com/detalle_articulo/articulo.php?fProdId=9681646" TargetMode="External"/><Relationship Id="rId4426" Type="http://schemas.openxmlformats.org/officeDocument/2006/relationships/hyperlink" Target="http://www.grupocva.com/detalle_articulo/articulo.php?fProdId=1527687" TargetMode="External"/><Relationship Id="rId4633" Type="http://schemas.openxmlformats.org/officeDocument/2006/relationships/hyperlink" Target="http://www.grupocva.com/detalle_articulo/articulo.php?fProdId=9528337" TargetMode="External"/><Relationship Id="rId4840" Type="http://schemas.openxmlformats.org/officeDocument/2006/relationships/hyperlink" Target="http://www.grupocva.com/detalle_articulo/articulo.php?fProdId=264684" TargetMode="External"/><Relationship Id="rId296" Type="http://schemas.openxmlformats.org/officeDocument/2006/relationships/hyperlink" Target="http://www.grupocva.com/detalle_articulo/articulo.php?fProdId=7316" TargetMode="External"/><Relationship Id="rId2184" Type="http://schemas.openxmlformats.org/officeDocument/2006/relationships/hyperlink" Target="http://www.grupocva.com/detalle_articulo/articulo.php?fProdId=9437667" TargetMode="External"/><Relationship Id="rId2391" Type="http://schemas.openxmlformats.org/officeDocument/2006/relationships/hyperlink" Target="http://www.grupocva.com/detalle_articulo/articulo.php?fProdId=6181686" TargetMode="External"/><Relationship Id="rId3028" Type="http://schemas.openxmlformats.org/officeDocument/2006/relationships/hyperlink" Target="http://www.grupocva.com/detalle_articulo/articulo.php?fProdId=22709" TargetMode="External"/><Relationship Id="rId3235" Type="http://schemas.openxmlformats.org/officeDocument/2006/relationships/hyperlink" Target="http://www.grupocva.com/detalle_articulo/articulo.php?fProdId=9489485" TargetMode="External"/><Relationship Id="rId3442" Type="http://schemas.openxmlformats.org/officeDocument/2006/relationships/hyperlink" Target="http://www.grupocva.com/detalle_articulo/articulo.php?fProdId=9572544" TargetMode="External"/><Relationship Id="rId156" Type="http://schemas.openxmlformats.org/officeDocument/2006/relationships/hyperlink" Target="http://www.grupocva.com/detalle_articulo/articulo.php?fProdId=5161693" TargetMode="External"/><Relationship Id="rId363" Type="http://schemas.openxmlformats.org/officeDocument/2006/relationships/hyperlink" Target="http://www.grupocva.com/detalle_articulo/articulo.php?fProdId=9589638" TargetMode="External"/><Relationship Id="rId570" Type="http://schemas.openxmlformats.org/officeDocument/2006/relationships/hyperlink" Target="http://www.grupocva.com/detalle_articulo/articulo.php?fProdId=9673400" TargetMode="External"/><Relationship Id="rId2044" Type="http://schemas.openxmlformats.org/officeDocument/2006/relationships/hyperlink" Target="http://www.grupocva.com/detalle_articulo/articulo.php?fProdId=9695048" TargetMode="External"/><Relationship Id="rId2251" Type="http://schemas.openxmlformats.org/officeDocument/2006/relationships/hyperlink" Target="http://www.grupocva.com/detalle_articulo/articulo.php?fProdId=9546337" TargetMode="External"/><Relationship Id="rId3302" Type="http://schemas.openxmlformats.org/officeDocument/2006/relationships/hyperlink" Target="http://www.grupocva.com/detalle_articulo/articulo.php?fProdId=9464322" TargetMode="External"/><Relationship Id="rId4700" Type="http://schemas.openxmlformats.org/officeDocument/2006/relationships/hyperlink" Target="http://www.grupocva.com/detalle_articulo/articulo.php?fProdId=5997699" TargetMode="External"/><Relationship Id="rId223" Type="http://schemas.openxmlformats.org/officeDocument/2006/relationships/hyperlink" Target="http://www.grupocva.com/detalle_articulo/articulo.php?fProdId=9606789" TargetMode="External"/><Relationship Id="rId430" Type="http://schemas.openxmlformats.org/officeDocument/2006/relationships/hyperlink" Target="http://www.grupocva.com/detalle_articulo/articulo.php?fProdId=9433027" TargetMode="External"/><Relationship Id="rId1060" Type="http://schemas.openxmlformats.org/officeDocument/2006/relationships/hyperlink" Target="http://www.grupocva.com/detalle_articulo/articulo.php?fProdId=9543190" TargetMode="External"/><Relationship Id="rId2111" Type="http://schemas.openxmlformats.org/officeDocument/2006/relationships/hyperlink" Target="http://www.grupocva.com/detalle_articulo/articulo.php?fProdId=9643997" TargetMode="External"/><Relationship Id="rId5267" Type="http://schemas.openxmlformats.org/officeDocument/2006/relationships/hyperlink" Target="http://www.grupocva.com/detalle_articulo/articulo.php?fProdId=9642696" TargetMode="External"/><Relationship Id="rId6318" Type="http://schemas.openxmlformats.org/officeDocument/2006/relationships/hyperlink" Target="http://www.grupocva.com/detalle_articulo/articulo.php?fProdId=9516589" TargetMode="External"/><Relationship Id="rId4076" Type="http://schemas.openxmlformats.org/officeDocument/2006/relationships/hyperlink" Target="http://www.grupocva.com/detalle_articulo/articulo.php?fProdId=9556787" TargetMode="External"/><Relationship Id="rId5474" Type="http://schemas.openxmlformats.org/officeDocument/2006/relationships/hyperlink" Target="http://www.grupocva.com/detalle_articulo/articulo.php?fProdId=9585138" TargetMode="External"/><Relationship Id="rId5681" Type="http://schemas.openxmlformats.org/officeDocument/2006/relationships/hyperlink" Target="http://www.grupocva.com/detalle_articulo/articulo.php?fProdId=9690446" TargetMode="External"/><Relationship Id="rId1877" Type="http://schemas.openxmlformats.org/officeDocument/2006/relationships/hyperlink" Target="http://www.grupocva.com/detalle_articulo/articulo.php?fProdId=4595686" TargetMode="External"/><Relationship Id="rId2928" Type="http://schemas.openxmlformats.org/officeDocument/2006/relationships/hyperlink" Target="http://www.grupocva.com/detalle_articulo/articulo.php?fProdId=9613638" TargetMode="External"/><Relationship Id="rId4283" Type="http://schemas.openxmlformats.org/officeDocument/2006/relationships/hyperlink" Target="http://www.grupocva.com/detalle_articulo/articulo.php?fProdId=9541936" TargetMode="External"/><Relationship Id="rId4490" Type="http://schemas.openxmlformats.org/officeDocument/2006/relationships/hyperlink" Target="http://www.grupocva.com/detalle_articulo/articulo.php?fProdId=9530636" TargetMode="External"/><Relationship Id="rId5127" Type="http://schemas.openxmlformats.org/officeDocument/2006/relationships/hyperlink" Target="http://www.grupocva.com/detalle_articulo/articulo.php?fProdId=9485939" TargetMode="External"/><Relationship Id="rId5334" Type="http://schemas.openxmlformats.org/officeDocument/2006/relationships/hyperlink" Target="http://www.grupocva.com/detalle_articulo/articulo.php?fProdId=9438317" TargetMode="External"/><Relationship Id="rId5541" Type="http://schemas.openxmlformats.org/officeDocument/2006/relationships/hyperlink" Target="http://www.grupocva.com/detalle_articulo/articulo.php?fProdId=9627893" TargetMode="External"/><Relationship Id="rId1737" Type="http://schemas.openxmlformats.org/officeDocument/2006/relationships/hyperlink" Target="http://www.grupocva.com/detalle_articulo/articulo.php?fProdId=3113" TargetMode="External"/><Relationship Id="rId1944" Type="http://schemas.openxmlformats.org/officeDocument/2006/relationships/hyperlink" Target="http://www.grupocva.com/detalle_articulo/articulo.php?fProdId=9472717" TargetMode="External"/><Relationship Id="rId3092" Type="http://schemas.openxmlformats.org/officeDocument/2006/relationships/hyperlink" Target="http://www.grupocva.com/detalle_articulo/articulo.php?fProdId=9616888" TargetMode="External"/><Relationship Id="rId4143" Type="http://schemas.openxmlformats.org/officeDocument/2006/relationships/hyperlink" Target="http://www.grupocva.com/detalle_articulo/articulo.php?fProdId=2774690" TargetMode="External"/><Relationship Id="rId4350" Type="http://schemas.openxmlformats.org/officeDocument/2006/relationships/hyperlink" Target="http://www.grupocva.com/detalle_articulo/articulo.php?fProdId=9526986" TargetMode="External"/><Relationship Id="rId5401" Type="http://schemas.openxmlformats.org/officeDocument/2006/relationships/hyperlink" Target="http://www.grupocva.com/detalle_articulo/articulo.php?fProdId=1491686" TargetMode="External"/><Relationship Id="rId29" Type="http://schemas.openxmlformats.org/officeDocument/2006/relationships/hyperlink" Target="http://www.grupocva.com/detalle_articulo/articulo.php?fProdId=9422368" TargetMode="External"/><Relationship Id="rId4003" Type="http://schemas.openxmlformats.org/officeDocument/2006/relationships/hyperlink" Target="http://www.grupocva.com/detalle_articulo/articulo.php?fProdId=9686146" TargetMode="External"/><Relationship Id="rId4210" Type="http://schemas.openxmlformats.org/officeDocument/2006/relationships/hyperlink" Target="http://www.grupocva.com/detalle_articulo/articulo.php?fProdId=9643546" TargetMode="External"/><Relationship Id="rId1804" Type="http://schemas.openxmlformats.org/officeDocument/2006/relationships/hyperlink" Target="http://www.grupocva.com/detalle_articulo/articulo.php?fProdId=9688396" TargetMode="External"/><Relationship Id="rId6175" Type="http://schemas.openxmlformats.org/officeDocument/2006/relationships/hyperlink" Target="http://www.grupocva.com/detalle_articulo/articulo.php?fProdId=2043" TargetMode="External"/><Relationship Id="rId6382" Type="http://schemas.openxmlformats.org/officeDocument/2006/relationships/hyperlink" Target="http://www.grupocva.com/detalle_articulo/articulo.php?fProdId=4648685" TargetMode="External"/><Relationship Id="rId3769" Type="http://schemas.openxmlformats.org/officeDocument/2006/relationships/hyperlink" Target="http://www.grupocva.com/detalle_articulo/articulo.php?fProdId=9467071" TargetMode="External"/><Relationship Id="rId3976" Type="http://schemas.openxmlformats.org/officeDocument/2006/relationships/hyperlink" Target="http://www.grupocva.com/detalle_articulo/articulo.php?fProdId=9522688" TargetMode="External"/><Relationship Id="rId5191" Type="http://schemas.openxmlformats.org/officeDocument/2006/relationships/hyperlink" Target="http://www.grupocva.com/detalle_articulo/articulo.php?fProdId=1087" TargetMode="External"/><Relationship Id="rId6035" Type="http://schemas.openxmlformats.org/officeDocument/2006/relationships/hyperlink" Target="http://www.grupocva.com/detalle_articulo/articulo.php?fProdId=1679692" TargetMode="External"/><Relationship Id="rId6242" Type="http://schemas.openxmlformats.org/officeDocument/2006/relationships/hyperlink" Target="http://www.grupocva.com/detalle_articulo/articulo.php?fProdId=9677601" TargetMode="External"/><Relationship Id="rId897" Type="http://schemas.openxmlformats.org/officeDocument/2006/relationships/hyperlink" Target="http://www.grupocva.com/detalle_articulo/articulo.php?fProdId=9655199" TargetMode="External"/><Relationship Id="rId2578" Type="http://schemas.openxmlformats.org/officeDocument/2006/relationships/hyperlink" Target="http://www.grupocva.com/detalle_articulo/articulo.php?fProdId=384" TargetMode="External"/><Relationship Id="rId2785" Type="http://schemas.openxmlformats.org/officeDocument/2006/relationships/hyperlink" Target="http://www.grupocva.com/detalle_articulo/articulo.php?fProdId=9590890" TargetMode="External"/><Relationship Id="rId2992" Type="http://schemas.openxmlformats.org/officeDocument/2006/relationships/hyperlink" Target="http://www.grupocva.com/detalle_articulo/articulo.php?fProdId=9603893" TargetMode="External"/><Relationship Id="rId3629" Type="http://schemas.openxmlformats.org/officeDocument/2006/relationships/hyperlink" Target="http://www.grupocva.com/detalle_articulo/articulo.php?fProdId=9589688" TargetMode="External"/><Relationship Id="rId3836" Type="http://schemas.openxmlformats.org/officeDocument/2006/relationships/hyperlink" Target="http://www.grupocva.com/detalle_articulo/articulo.php?fProdId=9610492" TargetMode="External"/><Relationship Id="rId5051" Type="http://schemas.openxmlformats.org/officeDocument/2006/relationships/hyperlink" Target="http://www.grupocva.com/detalle_articulo/articulo.php?fProdId=9461517" TargetMode="External"/><Relationship Id="rId757" Type="http://schemas.openxmlformats.org/officeDocument/2006/relationships/hyperlink" Target="http://www.grupocva.com/detalle_articulo/articulo.php?fProdId=4657694" TargetMode="External"/><Relationship Id="rId964" Type="http://schemas.openxmlformats.org/officeDocument/2006/relationships/hyperlink" Target="http://www.grupocva.com/detalle_articulo/articulo.php?fProdId=9579889" TargetMode="External"/><Relationship Id="rId1387" Type="http://schemas.openxmlformats.org/officeDocument/2006/relationships/hyperlink" Target="http://www.grupocva.com/detalle_articulo/articulo.php?fProdId=9474469" TargetMode="External"/><Relationship Id="rId1594" Type="http://schemas.openxmlformats.org/officeDocument/2006/relationships/hyperlink" Target="http://www.grupocva.com/detalle_articulo/articulo.php?fProdId=9529886" TargetMode="External"/><Relationship Id="rId2438" Type="http://schemas.openxmlformats.org/officeDocument/2006/relationships/hyperlink" Target="http://www.grupocva.com/detalle_articulo/articulo.php?fProdId=9451120" TargetMode="External"/><Relationship Id="rId2645" Type="http://schemas.openxmlformats.org/officeDocument/2006/relationships/hyperlink" Target="http://www.grupocva.com/detalle_articulo/articulo.php?fProdId=25108" TargetMode="External"/><Relationship Id="rId2852" Type="http://schemas.openxmlformats.org/officeDocument/2006/relationships/hyperlink" Target="http://www.grupocva.com/detalle_articulo/articulo.php?fProdId=3622685" TargetMode="External"/><Relationship Id="rId3903" Type="http://schemas.openxmlformats.org/officeDocument/2006/relationships/hyperlink" Target="http://www.grupocva.com/detalle_articulo/articulo.php?fProdId=1460702" TargetMode="External"/><Relationship Id="rId6102" Type="http://schemas.openxmlformats.org/officeDocument/2006/relationships/hyperlink" Target="http://www.grupocva.com/detalle_articulo/articulo.php?fProdId=5084686" TargetMode="External"/><Relationship Id="rId93" Type="http://schemas.openxmlformats.org/officeDocument/2006/relationships/hyperlink" Target="http://www.grupocva.com/detalle_articulo/articulo.php?fProdId=9568838" TargetMode="External"/><Relationship Id="rId617" Type="http://schemas.openxmlformats.org/officeDocument/2006/relationships/hyperlink" Target="http://www.grupocva.com/detalle_articulo/articulo.php?fProdId=5996702" TargetMode="External"/><Relationship Id="rId824" Type="http://schemas.openxmlformats.org/officeDocument/2006/relationships/hyperlink" Target="http://www.grupocva.com/detalle_articulo/articulo.php?fProdId=9684601" TargetMode="External"/><Relationship Id="rId1247" Type="http://schemas.openxmlformats.org/officeDocument/2006/relationships/hyperlink" Target="http://www.grupocva.com/detalle_articulo/articulo.php?fProdId=9691646" TargetMode="External"/><Relationship Id="rId1454" Type="http://schemas.openxmlformats.org/officeDocument/2006/relationships/hyperlink" Target="http://www.grupocva.com/detalle_articulo/articulo.php?fProdId=2167694" TargetMode="External"/><Relationship Id="rId1661" Type="http://schemas.openxmlformats.org/officeDocument/2006/relationships/hyperlink" Target="http://www.grupocva.com/detalle_articulo/articulo.php?fProdId=1530" TargetMode="External"/><Relationship Id="rId2505" Type="http://schemas.openxmlformats.org/officeDocument/2006/relationships/hyperlink" Target="http://www.grupocva.com/detalle_articulo/articulo.php?fProdId=9584689" TargetMode="External"/><Relationship Id="rId2712" Type="http://schemas.openxmlformats.org/officeDocument/2006/relationships/hyperlink" Target="http://www.grupocva.com/detalle_articulo/articulo.php?fProdId=9590988" TargetMode="External"/><Relationship Id="rId5868" Type="http://schemas.openxmlformats.org/officeDocument/2006/relationships/hyperlink" Target="http://www.grupocva.com/detalle_articulo/articulo.php?fProdId=9687397" TargetMode="External"/><Relationship Id="rId1107" Type="http://schemas.openxmlformats.org/officeDocument/2006/relationships/hyperlink" Target="http://www.grupocva.com/detalle_articulo/articulo.php?fProdId=2432686" TargetMode="External"/><Relationship Id="rId1314" Type="http://schemas.openxmlformats.org/officeDocument/2006/relationships/hyperlink" Target="http://www.grupocva.com/detalle_articulo/articulo.php?fProdId=9689547" TargetMode="External"/><Relationship Id="rId1521" Type="http://schemas.openxmlformats.org/officeDocument/2006/relationships/hyperlink" Target="http://www.grupocva.com/detalle_articulo/articulo.php?fProdId=9543837" TargetMode="External"/><Relationship Id="rId4677" Type="http://schemas.openxmlformats.org/officeDocument/2006/relationships/hyperlink" Target="http://www.grupocva.com/detalle_articulo/articulo.php?fProdId=9528689" TargetMode="External"/><Relationship Id="rId4884" Type="http://schemas.openxmlformats.org/officeDocument/2006/relationships/hyperlink" Target="http://www.grupocva.com/detalle_articulo/articulo.php?fProdId=9561686" TargetMode="External"/><Relationship Id="rId5728" Type="http://schemas.openxmlformats.org/officeDocument/2006/relationships/hyperlink" Target="http://www.grupocva.com/detalle_articulo/articulo.php?fProdId=9687696" TargetMode="External"/><Relationship Id="rId5935" Type="http://schemas.openxmlformats.org/officeDocument/2006/relationships/hyperlink" Target="http://www.grupocva.com/detalle_articulo/articulo.php?fProdId=5534685" TargetMode="External"/><Relationship Id="rId3279" Type="http://schemas.openxmlformats.org/officeDocument/2006/relationships/hyperlink" Target="http://www.grupocva.com/detalle_articulo/articulo.php?fProdId=9690398" TargetMode="External"/><Relationship Id="rId3486" Type="http://schemas.openxmlformats.org/officeDocument/2006/relationships/hyperlink" Target="http://www.grupocva.com/detalle_articulo/articulo.php?fProdId=9683848" TargetMode="External"/><Relationship Id="rId3693" Type="http://schemas.openxmlformats.org/officeDocument/2006/relationships/hyperlink" Target="http://www.grupocva.com/detalle_articulo/articulo.php?fProdId=5854685" TargetMode="External"/><Relationship Id="rId4537" Type="http://schemas.openxmlformats.org/officeDocument/2006/relationships/hyperlink" Target="http://www.grupocva.com/detalle_articulo/articulo.php?fProdId=1736698" TargetMode="External"/><Relationship Id="rId20" Type="http://schemas.openxmlformats.org/officeDocument/2006/relationships/hyperlink" Target="http://www.grupocva.com/detalle_articulo/articulo.php?fProdId=9644648" TargetMode="External"/><Relationship Id="rId2088" Type="http://schemas.openxmlformats.org/officeDocument/2006/relationships/hyperlink" Target="http://www.grupocva.com/detalle_articulo/articulo.php?fProdId=9514342" TargetMode="External"/><Relationship Id="rId2295" Type="http://schemas.openxmlformats.org/officeDocument/2006/relationships/hyperlink" Target="http://www.grupocva.com/detalle_articulo/articulo.php?fProdId=1182687" TargetMode="External"/><Relationship Id="rId3139" Type="http://schemas.openxmlformats.org/officeDocument/2006/relationships/hyperlink" Target="http://www.grupocva.com/detalle_articulo/articulo.php?fProdId=9633597" TargetMode="External"/><Relationship Id="rId3346" Type="http://schemas.openxmlformats.org/officeDocument/2006/relationships/hyperlink" Target="http://www.grupocva.com/detalle_articulo/articulo.php?fProdId=9637552" TargetMode="External"/><Relationship Id="rId4744" Type="http://schemas.openxmlformats.org/officeDocument/2006/relationships/hyperlink" Target="http://www.grupocva.com/detalle_articulo/articulo.php?fProdId=9502588" TargetMode="External"/><Relationship Id="rId4951" Type="http://schemas.openxmlformats.org/officeDocument/2006/relationships/hyperlink" Target="http://www.grupocva.com/detalle_articulo/articulo.php?fProdId=3124687" TargetMode="External"/><Relationship Id="rId267" Type="http://schemas.openxmlformats.org/officeDocument/2006/relationships/hyperlink" Target="http://www.grupocva.com/detalle_articulo/articulo.php?fProdId=6507" TargetMode="External"/><Relationship Id="rId474" Type="http://schemas.openxmlformats.org/officeDocument/2006/relationships/hyperlink" Target="http://www.grupocva.com/detalle_articulo/articulo.php?fProdId=9696296" TargetMode="External"/><Relationship Id="rId2155" Type="http://schemas.openxmlformats.org/officeDocument/2006/relationships/hyperlink" Target="http://www.grupocva.com/detalle_articulo/articulo.php?fProdId=9612838" TargetMode="External"/><Relationship Id="rId3553" Type="http://schemas.openxmlformats.org/officeDocument/2006/relationships/hyperlink" Target="http://www.grupocva.com/detalle_articulo/articulo.php?fProdId=9566538" TargetMode="External"/><Relationship Id="rId3760" Type="http://schemas.openxmlformats.org/officeDocument/2006/relationships/hyperlink" Target="http://www.grupocva.com/detalle_articulo/articulo.php?fProdId=9451168" TargetMode="External"/><Relationship Id="rId4604" Type="http://schemas.openxmlformats.org/officeDocument/2006/relationships/hyperlink" Target="http://www.grupocva.com/detalle_articulo/articulo.php?fProdId=1736693" TargetMode="External"/><Relationship Id="rId4811" Type="http://schemas.openxmlformats.org/officeDocument/2006/relationships/hyperlink" Target="http://www.grupocva.com/detalle_articulo/articulo.php?fProdId=9668053" TargetMode="External"/><Relationship Id="rId127" Type="http://schemas.openxmlformats.org/officeDocument/2006/relationships/hyperlink" Target="http://www.grupocva.com/detalle_articulo/articulo.php?fProdId=5908693" TargetMode="External"/><Relationship Id="rId681" Type="http://schemas.openxmlformats.org/officeDocument/2006/relationships/hyperlink" Target="http://www.grupocva.com/detalle_articulo/articulo.php?fProdId=9483371" TargetMode="External"/><Relationship Id="rId2362" Type="http://schemas.openxmlformats.org/officeDocument/2006/relationships/hyperlink" Target="http://www.grupocva.com/detalle_articulo/articulo.php?fProdId=5274688" TargetMode="External"/><Relationship Id="rId3206" Type="http://schemas.openxmlformats.org/officeDocument/2006/relationships/hyperlink" Target="http://www.grupocva.com/detalle_articulo/articulo.php?fProdId=9696647" TargetMode="External"/><Relationship Id="rId3413" Type="http://schemas.openxmlformats.org/officeDocument/2006/relationships/hyperlink" Target="http://www.grupocva.com/detalle_articulo/articulo.php?fProdId=9591100" TargetMode="External"/><Relationship Id="rId3620" Type="http://schemas.openxmlformats.org/officeDocument/2006/relationships/hyperlink" Target="http://www.grupocva.com/detalle_articulo/articulo.php?fProdId=9485734" TargetMode="External"/><Relationship Id="rId334" Type="http://schemas.openxmlformats.org/officeDocument/2006/relationships/hyperlink" Target="http://www.grupocva.com/detalle_articulo/articulo.php?fProdId=9484337" TargetMode="External"/><Relationship Id="rId541" Type="http://schemas.openxmlformats.org/officeDocument/2006/relationships/hyperlink" Target="http://www.grupocva.com/detalle_articulo/articulo.php?fProdId=9576940" TargetMode="External"/><Relationship Id="rId1171" Type="http://schemas.openxmlformats.org/officeDocument/2006/relationships/hyperlink" Target="http://www.grupocva.com/detalle_articulo/articulo.php?fProdId=1323" TargetMode="External"/><Relationship Id="rId2015" Type="http://schemas.openxmlformats.org/officeDocument/2006/relationships/hyperlink" Target="http://www.grupocva.com/detalle_articulo/articulo.php?fProdId=9590588" TargetMode="External"/><Relationship Id="rId2222" Type="http://schemas.openxmlformats.org/officeDocument/2006/relationships/hyperlink" Target="http://www.grupocva.com/detalle_articulo/articulo.php?fProdId=9623939" TargetMode="External"/><Relationship Id="rId5378" Type="http://schemas.openxmlformats.org/officeDocument/2006/relationships/hyperlink" Target="http://www.grupocva.com/detalle_articulo/articulo.php?fProdId=9681297" TargetMode="External"/><Relationship Id="rId5585" Type="http://schemas.openxmlformats.org/officeDocument/2006/relationships/hyperlink" Target="http://www.grupocva.com/detalle_articulo/articulo.php?fProdId=2041685" TargetMode="External"/><Relationship Id="rId5792" Type="http://schemas.openxmlformats.org/officeDocument/2006/relationships/hyperlink" Target="http://www.grupocva.com/detalle_articulo/articulo.php?fProdId=9627339" TargetMode="External"/><Relationship Id="rId401" Type="http://schemas.openxmlformats.org/officeDocument/2006/relationships/hyperlink" Target="http://www.grupocva.com/detalle_articulo/articulo.php?fProdId=9619196" TargetMode="External"/><Relationship Id="rId1031" Type="http://schemas.openxmlformats.org/officeDocument/2006/relationships/hyperlink" Target="http://www.grupocva.com/detalle_articulo/articulo.php?fProdId=3643694" TargetMode="External"/><Relationship Id="rId1988" Type="http://schemas.openxmlformats.org/officeDocument/2006/relationships/hyperlink" Target="http://www.grupocva.com/detalle_articulo/articulo.php?fProdId=9591789" TargetMode="External"/><Relationship Id="rId4187" Type="http://schemas.openxmlformats.org/officeDocument/2006/relationships/hyperlink" Target="http://www.grupocva.com/detalle_articulo/articulo.php?fProdId=9554587" TargetMode="External"/><Relationship Id="rId4394" Type="http://schemas.openxmlformats.org/officeDocument/2006/relationships/hyperlink" Target="http://www.grupocva.com/detalle_articulo/articulo.php?fProdId=9685248" TargetMode="External"/><Relationship Id="rId5238" Type="http://schemas.openxmlformats.org/officeDocument/2006/relationships/hyperlink" Target="http://www.grupocva.com/detalle_articulo/articulo.php?fProdId=9547337" TargetMode="External"/><Relationship Id="rId5445" Type="http://schemas.openxmlformats.org/officeDocument/2006/relationships/hyperlink" Target="http://www.grupocva.com/detalle_articulo/articulo.php?fProdId=5558687" TargetMode="External"/><Relationship Id="rId5652" Type="http://schemas.openxmlformats.org/officeDocument/2006/relationships/hyperlink" Target="http://www.grupocva.com/detalle_articulo/articulo.php?fProdId=1838685" TargetMode="External"/><Relationship Id="rId4047" Type="http://schemas.openxmlformats.org/officeDocument/2006/relationships/hyperlink" Target="http://www.grupocva.com/detalle_articulo/articulo.php?fProdId=9614842" TargetMode="External"/><Relationship Id="rId4254" Type="http://schemas.openxmlformats.org/officeDocument/2006/relationships/hyperlink" Target="http://www.grupocva.com/detalle_articulo/articulo.php?fProdId=9485231" TargetMode="External"/><Relationship Id="rId4461" Type="http://schemas.openxmlformats.org/officeDocument/2006/relationships/hyperlink" Target="http://www.grupocva.com/detalle_articulo/articulo.php?fProdId=2176686" TargetMode="External"/><Relationship Id="rId5305" Type="http://schemas.openxmlformats.org/officeDocument/2006/relationships/hyperlink" Target="http://www.grupocva.com/detalle_articulo/articulo.php?fProdId=9693848" TargetMode="External"/><Relationship Id="rId5512" Type="http://schemas.openxmlformats.org/officeDocument/2006/relationships/hyperlink" Target="http://www.grupocva.com/detalle_articulo/articulo.php?fProdId=782685" TargetMode="External"/><Relationship Id="rId1848" Type="http://schemas.openxmlformats.org/officeDocument/2006/relationships/hyperlink" Target="http://www.grupocva.com/detalle_articulo/articulo.php?fProdId=9668846" TargetMode="External"/><Relationship Id="rId3063" Type="http://schemas.openxmlformats.org/officeDocument/2006/relationships/hyperlink" Target="http://www.grupocva.com/detalle_articulo/articulo.php?fProdId=9572889" TargetMode="External"/><Relationship Id="rId3270" Type="http://schemas.openxmlformats.org/officeDocument/2006/relationships/hyperlink" Target="http://www.grupocva.com/detalle_articulo/articulo.php?fProdId=9669446" TargetMode="External"/><Relationship Id="rId4114" Type="http://schemas.openxmlformats.org/officeDocument/2006/relationships/hyperlink" Target="http://www.grupocva.com/detalle_articulo/articulo.php?fProdId=9612888" TargetMode="External"/><Relationship Id="rId4321" Type="http://schemas.openxmlformats.org/officeDocument/2006/relationships/hyperlink" Target="http://www.grupocva.com/detalle_articulo/articulo.php?fProdId=9675146" TargetMode="External"/><Relationship Id="rId191" Type="http://schemas.openxmlformats.org/officeDocument/2006/relationships/hyperlink" Target="http://www.grupocva.com/detalle_articulo/articulo.php?fProdId=9682852" TargetMode="External"/><Relationship Id="rId1708" Type="http://schemas.openxmlformats.org/officeDocument/2006/relationships/hyperlink" Target="http://www.grupocva.com/detalle_articulo/articulo.php?fProdId=9490797" TargetMode="External"/><Relationship Id="rId1915" Type="http://schemas.openxmlformats.org/officeDocument/2006/relationships/hyperlink" Target="http://www.grupocva.com/detalle_articulo/articulo.php?fProdId=9572839" TargetMode="External"/><Relationship Id="rId3130" Type="http://schemas.openxmlformats.org/officeDocument/2006/relationships/hyperlink" Target="http://www.grupocva.com/detalle_articulo/articulo.php?fProdId=9633346" TargetMode="External"/><Relationship Id="rId6079" Type="http://schemas.openxmlformats.org/officeDocument/2006/relationships/hyperlink" Target="http://www.grupocva.com/detalle_articulo/articulo.php?fProdId=9519386" TargetMode="External"/><Relationship Id="rId6286" Type="http://schemas.openxmlformats.org/officeDocument/2006/relationships/hyperlink" Target="http://www.grupocva.com/detalle_articulo/articulo.php?fProdId=9455967" TargetMode="External"/><Relationship Id="rId5095" Type="http://schemas.openxmlformats.org/officeDocument/2006/relationships/hyperlink" Target="http://www.grupocva.com/detalle_articulo/articulo.php?fProdId=9543194" TargetMode="External"/><Relationship Id="rId2689" Type="http://schemas.openxmlformats.org/officeDocument/2006/relationships/hyperlink" Target="http://www.grupocva.com/detalle_articulo/articulo.php?fProdId=9632046" TargetMode="External"/><Relationship Id="rId2896" Type="http://schemas.openxmlformats.org/officeDocument/2006/relationships/hyperlink" Target="http://www.grupocva.com/detalle_articulo/articulo.php?fProdId=9570739" TargetMode="External"/><Relationship Id="rId3947" Type="http://schemas.openxmlformats.org/officeDocument/2006/relationships/hyperlink" Target="http://www.grupocva.com/detalle_articulo/articulo.php?fProdId=2863687" TargetMode="External"/><Relationship Id="rId6146" Type="http://schemas.openxmlformats.org/officeDocument/2006/relationships/hyperlink" Target="http://www.grupocva.com/detalle_articulo/articulo.php?fProdId=9617094" TargetMode="External"/><Relationship Id="rId6353" Type="http://schemas.openxmlformats.org/officeDocument/2006/relationships/hyperlink" Target="http://www.grupocva.com/detalle_articulo/articulo.php?fProdId=9642649" TargetMode="External"/><Relationship Id="rId868" Type="http://schemas.openxmlformats.org/officeDocument/2006/relationships/hyperlink" Target="http://www.grupocva.com/detalle_articulo/articulo.php?fProdId=9628294" TargetMode="External"/><Relationship Id="rId1498" Type="http://schemas.openxmlformats.org/officeDocument/2006/relationships/hyperlink" Target="http://www.grupocva.com/detalle_articulo/articulo.php?fProdId=9617939" TargetMode="External"/><Relationship Id="rId2549" Type="http://schemas.openxmlformats.org/officeDocument/2006/relationships/hyperlink" Target="http://www.grupocva.com/detalle_articulo/articulo.php?fProdId=9687747" TargetMode="External"/><Relationship Id="rId2756" Type="http://schemas.openxmlformats.org/officeDocument/2006/relationships/hyperlink" Target="http://www.grupocva.com/detalle_articulo/articulo.php?fProdId=5962693" TargetMode="External"/><Relationship Id="rId2963" Type="http://schemas.openxmlformats.org/officeDocument/2006/relationships/hyperlink" Target="http://www.grupocva.com/detalle_articulo/articulo.php?fProdId=9681397" TargetMode="External"/><Relationship Id="rId3807" Type="http://schemas.openxmlformats.org/officeDocument/2006/relationships/hyperlink" Target="http://www.grupocva.com/detalle_articulo/articulo.php?fProdId=9536688" TargetMode="External"/><Relationship Id="rId5162" Type="http://schemas.openxmlformats.org/officeDocument/2006/relationships/hyperlink" Target="http://www.grupocva.com/detalle_articulo/articulo.php?fProdId=9532286" TargetMode="External"/><Relationship Id="rId6006" Type="http://schemas.openxmlformats.org/officeDocument/2006/relationships/hyperlink" Target="http://www.grupocva.com/detalle_articulo/articulo.php?fProdId=2352689" TargetMode="External"/><Relationship Id="rId6213" Type="http://schemas.openxmlformats.org/officeDocument/2006/relationships/hyperlink" Target="http://www.grupocva.com/detalle_articulo/articulo.php?fProdId=9690349" TargetMode="External"/><Relationship Id="rId728" Type="http://schemas.openxmlformats.org/officeDocument/2006/relationships/hyperlink" Target="http://www.grupocva.com/detalle_articulo/articulo.php?fProdId=9477725" TargetMode="External"/><Relationship Id="rId935" Type="http://schemas.openxmlformats.org/officeDocument/2006/relationships/hyperlink" Target="http://www.grupocva.com/detalle_articulo/articulo.php?fProdId=5839687" TargetMode="External"/><Relationship Id="rId1358" Type="http://schemas.openxmlformats.org/officeDocument/2006/relationships/hyperlink" Target="http://www.grupocva.com/detalle_articulo/articulo.php?fProdId=3300690" TargetMode="External"/><Relationship Id="rId1565" Type="http://schemas.openxmlformats.org/officeDocument/2006/relationships/hyperlink" Target="http://www.grupocva.com/detalle_articulo/articulo.php?fProdId=4827686" TargetMode="External"/><Relationship Id="rId1772" Type="http://schemas.openxmlformats.org/officeDocument/2006/relationships/hyperlink" Target="http://www.grupocva.com/detalle_articulo/articulo.php?fProdId=2710700" TargetMode="External"/><Relationship Id="rId2409" Type="http://schemas.openxmlformats.org/officeDocument/2006/relationships/hyperlink" Target="http://www.grupocva.com/detalle_articulo/articulo.php?fProdId=9426717" TargetMode="External"/><Relationship Id="rId2616" Type="http://schemas.openxmlformats.org/officeDocument/2006/relationships/hyperlink" Target="http://www.grupocva.com/detalle_articulo/articulo.php?fProdId=15691" TargetMode="External"/><Relationship Id="rId5022" Type="http://schemas.openxmlformats.org/officeDocument/2006/relationships/hyperlink" Target="http://www.grupocva.com/detalle_articulo/articulo.php?fProdId=9595140" TargetMode="External"/><Relationship Id="rId5979" Type="http://schemas.openxmlformats.org/officeDocument/2006/relationships/hyperlink" Target="http://www.grupocva.com/detalle_articulo/articulo.php?fProdId=9573639" TargetMode="External"/><Relationship Id="rId64" Type="http://schemas.openxmlformats.org/officeDocument/2006/relationships/hyperlink" Target="http://www.grupocva.com/detalle_articulo/articulo.php?fProdId=3816685" TargetMode="External"/><Relationship Id="rId1218" Type="http://schemas.openxmlformats.org/officeDocument/2006/relationships/hyperlink" Target="http://www.grupocva.com/detalle_articulo/articulo.php?fProdId=9556637" TargetMode="External"/><Relationship Id="rId1425" Type="http://schemas.openxmlformats.org/officeDocument/2006/relationships/hyperlink" Target="http://www.grupocva.com/detalle_articulo/articulo.php?fProdId=9595988" TargetMode="External"/><Relationship Id="rId2823" Type="http://schemas.openxmlformats.org/officeDocument/2006/relationships/hyperlink" Target="http://www.grupocva.com/detalle_articulo/articulo.php?fProdId=9477980" TargetMode="External"/><Relationship Id="rId1632" Type="http://schemas.openxmlformats.org/officeDocument/2006/relationships/hyperlink" Target="http://www.grupocva.com/detalle_articulo/articulo.php?fProdId=9633647" TargetMode="External"/><Relationship Id="rId4788" Type="http://schemas.openxmlformats.org/officeDocument/2006/relationships/hyperlink" Target="http://www.grupocva.com/detalle_articulo/articulo.php?fProdId=9600038" TargetMode="External"/><Relationship Id="rId4995" Type="http://schemas.openxmlformats.org/officeDocument/2006/relationships/hyperlink" Target="http://www.grupocva.com/detalle_articulo/articulo.php?fProdId=9508287" TargetMode="External"/><Relationship Id="rId5839" Type="http://schemas.openxmlformats.org/officeDocument/2006/relationships/hyperlink" Target="http://www.grupocva.com/detalle_articulo/articulo.php?fProdId=9629042" TargetMode="External"/><Relationship Id="rId2199" Type="http://schemas.openxmlformats.org/officeDocument/2006/relationships/hyperlink" Target="http://www.grupocva.com/detalle_articulo/articulo.php?fProdId=9533936" TargetMode="External"/><Relationship Id="rId3597" Type="http://schemas.openxmlformats.org/officeDocument/2006/relationships/hyperlink" Target="http://www.grupocva.com/detalle_articulo/articulo.php?fProdId=2282688" TargetMode="External"/><Relationship Id="rId4648" Type="http://schemas.openxmlformats.org/officeDocument/2006/relationships/hyperlink" Target="http://www.grupocva.com/detalle_articulo/articulo.php?fProdId=3499691" TargetMode="External"/><Relationship Id="rId4855" Type="http://schemas.openxmlformats.org/officeDocument/2006/relationships/hyperlink" Target="http://www.grupocva.com/detalle_articulo/articulo.php?fProdId=9622291" TargetMode="External"/><Relationship Id="rId5906" Type="http://schemas.openxmlformats.org/officeDocument/2006/relationships/hyperlink" Target="http://www.grupocva.com/detalle_articulo/articulo.php?fProdId=3490688" TargetMode="External"/><Relationship Id="rId6070" Type="http://schemas.openxmlformats.org/officeDocument/2006/relationships/hyperlink" Target="http://www.grupocva.com/detalle_articulo/articulo.php?fProdId=9562991" TargetMode="External"/><Relationship Id="rId3457" Type="http://schemas.openxmlformats.org/officeDocument/2006/relationships/hyperlink" Target="http://www.grupocva.com/detalle_articulo/articulo.php?fProdId=9674397" TargetMode="External"/><Relationship Id="rId3664" Type="http://schemas.openxmlformats.org/officeDocument/2006/relationships/hyperlink" Target="http://www.grupocva.com/detalle_articulo/articulo.php?fProdId=5784690" TargetMode="External"/><Relationship Id="rId3871" Type="http://schemas.openxmlformats.org/officeDocument/2006/relationships/hyperlink" Target="http://www.grupocva.com/detalle_articulo/articulo.php?fProdId=9670247" TargetMode="External"/><Relationship Id="rId4508" Type="http://schemas.openxmlformats.org/officeDocument/2006/relationships/hyperlink" Target="http://www.grupocva.com/detalle_articulo/articulo.php?fProdId=1903686" TargetMode="External"/><Relationship Id="rId4715" Type="http://schemas.openxmlformats.org/officeDocument/2006/relationships/hyperlink" Target="http://www.grupocva.com/detalle_articulo/articulo.php?fProdId=9451717" TargetMode="External"/><Relationship Id="rId4922" Type="http://schemas.openxmlformats.org/officeDocument/2006/relationships/hyperlink" Target="http://www.grupocva.com/detalle_articulo/articulo.php?fProdId=9550340" TargetMode="External"/><Relationship Id="rId378" Type="http://schemas.openxmlformats.org/officeDocument/2006/relationships/hyperlink" Target="http://www.grupocva.com/detalle_articulo/articulo.php?fProdId=9607788" TargetMode="External"/><Relationship Id="rId585" Type="http://schemas.openxmlformats.org/officeDocument/2006/relationships/hyperlink" Target="http://www.grupocva.com/detalle_articulo/articulo.php?fProdId=9681049" TargetMode="External"/><Relationship Id="rId792" Type="http://schemas.openxmlformats.org/officeDocument/2006/relationships/hyperlink" Target="http://www.grupocva.com/detalle_articulo/articulo.php?fProdId=9615538" TargetMode="External"/><Relationship Id="rId2059" Type="http://schemas.openxmlformats.org/officeDocument/2006/relationships/hyperlink" Target="http://www.grupocva.com/detalle_articulo/articulo.php?fProdId=9608040" TargetMode="External"/><Relationship Id="rId2266" Type="http://schemas.openxmlformats.org/officeDocument/2006/relationships/hyperlink" Target="http://www.grupocva.com/detalle_articulo/articulo.php?fProdId=9585489" TargetMode="External"/><Relationship Id="rId2473" Type="http://schemas.openxmlformats.org/officeDocument/2006/relationships/hyperlink" Target="http://www.grupocva.com/detalle_articulo/articulo.php?fProdId=9544588" TargetMode="External"/><Relationship Id="rId2680" Type="http://schemas.openxmlformats.org/officeDocument/2006/relationships/hyperlink" Target="http://www.grupocva.com/detalle_articulo/articulo.php?fProdId=9575039" TargetMode="External"/><Relationship Id="rId3317" Type="http://schemas.openxmlformats.org/officeDocument/2006/relationships/hyperlink" Target="http://www.grupocva.com/detalle_articulo/articulo.php?fProdId=9511590" TargetMode="External"/><Relationship Id="rId3524" Type="http://schemas.openxmlformats.org/officeDocument/2006/relationships/hyperlink" Target="http://www.grupocva.com/detalle_articulo/articulo.php?fProdId=9579738" TargetMode="External"/><Relationship Id="rId3731" Type="http://schemas.openxmlformats.org/officeDocument/2006/relationships/hyperlink" Target="http://www.grupocva.com/detalle_articulo/articulo.php?fProdId=9424918" TargetMode="External"/><Relationship Id="rId238" Type="http://schemas.openxmlformats.org/officeDocument/2006/relationships/hyperlink" Target="http://www.grupocva.com/detalle_articulo/articulo.php?fProdId=9596339" TargetMode="External"/><Relationship Id="rId445" Type="http://schemas.openxmlformats.org/officeDocument/2006/relationships/hyperlink" Target="http://www.grupocva.com/detalle_articulo/articulo.php?fProdId=9511841" TargetMode="External"/><Relationship Id="rId652" Type="http://schemas.openxmlformats.org/officeDocument/2006/relationships/hyperlink" Target="http://www.grupocva.com/detalle_articulo/articulo.php?fProdId=9654399" TargetMode="External"/><Relationship Id="rId1075" Type="http://schemas.openxmlformats.org/officeDocument/2006/relationships/hyperlink" Target="http://www.grupocva.com/detalle_articulo/articulo.php?fProdId=9610790" TargetMode="External"/><Relationship Id="rId1282" Type="http://schemas.openxmlformats.org/officeDocument/2006/relationships/hyperlink" Target="http://www.grupocva.com/detalle_articulo/articulo.php?fProdId=9580888" TargetMode="External"/><Relationship Id="rId2126" Type="http://schemas.openxmlformats.org/officeDocument/2006/relationships/hyperlink" Target="http://www.grupocva.com/detalle_articulo/articulo.php?fProdId=9660900" TargetMode="External"/><Relationship Id="rId2333" Type="http://schemas.openxmlformats.org/officeDocument/2006/relationships/hyperlink" Target="http://www.grupocva.com/detalle_articulo/articulo.php?fProdId=3899692" TargetMode="External"/><Relationship Id="rId2540" Type="http://schemas.openxmlformats.org/officeDocument/2006/relationships/hyperlink" Target="http://www.grupocva.com/detalle_articulo/articulo.php?fProdId=9662848" TargetMode="External"/><Relationship Id="rId5489" Type="http://schemas.openxmlformats.org/officeDocument/2006/relationships/hyperlink" Target="http://www.grupocva.com/detalle_articulo/articulo.php?fProdId=9651399" TargetMode="External"/><Relationship Id="rId5696" Type="http://schemas.openxmlformats.org/officeDocument/2006/relationships/hyperlink" Target="http://www.grupocva.com/detalle_articulo/articulo.php?fProdId=9560987" TargetMode="External"/><Relationship Id="rId305" Type="http://schemas.openxmlformats.org/officeDocument/2006/relationships/hyperlink" Target="http://www.grupocva.com/detalle_articulo/articulo.php?fProdId=1190" TargetMode="External"/><Relationship Id="rId512" Type="http://schemas.openxmlformats.org/officeDocument/2006/relationships/hyperlink" Target="http://www.grupocva.com/detalle_articulo/articulo.php?fProdId=9532039" TargetMode="External"/><Relationship Id="rId1142" Type="http://schemas.openxmlformats.org/officeDocument/2006/relationships/hyperlink" Target="http://www.grupocva.com/detalle_articulo/articulo.php?fProdId=9482367" TargetMode="External"/><Relationship Id="rId2400" Type="http://schemas.openxmlformats.org/officeDocument/2006/relationships/hyperlink" Target="http://www.grupocva.com/detalle_articulo/articulo.php?fProdId=9425368" TargetMode="External"/><Relationship Id="rId4298" Type="http://schemas.openxmlformats.org/officeDocument/2006/relationships/hyperlink" Target="http://www.grupocva.com/detalle_articulo/articulo.php?fProdId=9685547" TargetMode="External"/><Relationship Id="rId5349" Type="http://schemas.openxmlformats.org/officeDocument/2006/relationships/hyperlink" Target="http://www.grupocva.com/detalle_articulo/articulo.php?fProdId=9438468" TargetMode="External"/><Relationship Id="rId5556" Type="http://schemas.openxmlformats.org/officeDocument/2006/relationships/hyperlink" Target="http://www.grupocva.com/detalle_articulo/articulo.php?fProdId=9454621" TargetMode="External"/><Relationship Id="rId1002" Type="http://schemas.openxmlformats.org/officeDocument/2006/relationships/hyperlink" Target="http://www.grupocva.com/detalle_articulo/articulo.php?fProdId=9582943" TargetMode="External"/><Relationship Id="rId4158" Type="http://schemas.openxmlformats.org/officeDocument/2006/relationships/hyperlink" Target="http://www.grupocva.com/detalle_articulo/articulo.php?fProdId=9504737" TargetMode="External"/><Relationship Id="rId4365" Type="http://schemas.openxmlformats.org/officeDocument/2006/relationships/hyperlink" Target="http://www.grupocva.com/detalle_articulo/articulo.php?fProdId=9583939" TargetMode="External"/><Relationship Id="rId5209" Type="http://schemas.openxmlformats.org/officeDocument/2006/relationships/hyperlink" Target="http://www.grupocva.com/detalle_articulo/articulo.php?fProdId=814" TargetMode="External"/><Relationship Id="rId5763" Type="http://schemas.openxmlformats.org/officeDocument/2006/relationships/hyperlink" Target="http://www.grupocva.com/detalle_articulo/articulo.php?fProdId=1922685" TargetMode="External"/><Relationship Id="rId5970" Type="http://schemas.openxmlformats.org/officeDocument/2006/relationships/hyperlink" Target="http://www.grupocva.com/detalle_articulo/articulo.php?fProdId=9523637" TargetMode="External"/><Relationship Id="rId1959" Type="http://schemas.openxmlformats.org/officeDocument/2006/relationships/hyperlink" Target="http://www.grupocva.com/detalle_articulo/articulo.php?fProdId=9475867" TargetMode="External"/><Relationship Id="rId3174" Type="http://schemas.openxmlformats.org/officeDocument/2006/relationships/hyperlink" Target="http://www.grupocva.com/detalle_articulo/articulo.php?fProdId=9661096" TargetMode="External"/><Relationship Id="rId4018" Type="http://schemas.openxmlformats.org/officeDocument/2006/relationships/hyperlink" Target="http://www.grupocva.com/detalle_articulo/articulo.php?fProdId=9615841" TargetMode="External"/><Relationship Id="rId4572" Type="http://schemas.openxmlformats.org/officeDocument/2006/relationships/hyperlink" Target="http://www.grupocva.com/detalle_articulo/articulo.php?fProdId=2282691" TargetMode="External"/><Relationship Id="rId5416" Type="http://schemas.openxmlformats.org/officeDocument/2006/relationships/hyperlink" Target="http://www.grupocva.com/detalle_articulo/articulo.php?fProdId=1925685" TargetMode="External"/><Relationship Id="rId5623" Type="http://schemas.openxmlformats.org/officeDocument/2006/relationships/hyperlink" Target="http://www.grupocva.com/detalle_articulo/articulo.php?fProdId=9630497" TargetMode="External"/><Relationship Id="rId5830" Type="http://schemas.openxmlformats.org/officeDocument/2006/relationships/hyperlink" Target="http://www.grupocva.com/detalle_articulo/articulo.php?fProdId=9660247" TargetMode="External"/><Relationship Id="rId1819" Type="http://schemas.openxmlformats.org/officeDocument/2006/relationships/hyperlink" Target="http://www.grupocva.com/detalle_articulo/articulo.php?fProdId=9596489" TargetMode="External"/><Relationship Id="rId3381" Type="http://schemas.openxmlformats.org/officeDocument/2006/relationships/hyperlink" Target="http://www.grupocva.com/detalle_articulo/articulo.php?fProdId=9623740" TargetMode="External"/><Relationship Id="rId4225" Type="http://schemas.openxmlformats.org/officeDocument/2006/relationships/hyperlink" Target="http://www.grupocva.com/detalle_articulo/articulo.php?fProdId=5903" TargetMode="External"/><Relationship Id="rId4432" Type="http://schemas.openxmlformats.org/officeDocument/2006/relationships/hyperlink" Target="http://www.grupocva.com/detalle_articulo/articulo.php?fProdId=5427686" TargetMode="External"/><Relationship Id="rId2190" Type="http://schemas.openxmlformats.org/officeDocument/2006/relationships/hyperlink" Target="http://www.grupocva.com/detalle_articulo/articulo.php?fProdId=9460469" TargetMode="External"/><Relationship Id="rId3034" Type="http://schemas.openxmlformats.org/officeDocument/2006/relationships/hyperlink" Target="http://www.grupocva.com/detalle_articulo/articulo.php?fProdId=9462718" TargetMode="External"/><Relationship Id="rId3241" Type="http://schemas.openxmlformats.org/officeDocument/2006/relationships/hyperlink" Target="http://www.grupocva.com/detalle_articulo/articulo.php?fProdId=9503942" TargetMode="External"/><Relationship Id="rId162" Type="http://schemas.openxmlformats.org/officeDocument/2006/relationships/hyperlink" Target="http://www.grupocva.com/detalle_articulo/articulo.php?fProdId=5671695" TargetMode="External"/><Relationship Id="rId2050" Type="http://schemas.openxmlformats.org/officeDocument/2006/relationships/hyperlink" Target="http://www.grupocva.com/detalle_articulo/articulo.php?fProdId=9589693" TargetMode="External"/><Relationship Id="rId3101" Type="http://schemas.openxmlformats.org/officeDocument/2006/relationships/hyperlink" Target="http://www.grupocva.com/detalle_articulo/articulo.php?fProdId=9626039" TargetMode="External"/><Relationship Id="rId6257" Type="http://schemas.openxmlformats.org/officeDocument/2006/relationships/hyperlink" Target="http://www.grupocva.com/detalle_articulo/articulo.php?fProdId=9515638" TargetMode="External"/><Relationship Id="rId979" Type="http://schemas.openxmlformats.org/officeDocument/2006/relationships/hyperlink" Target="http://www.grupocva.com/detalle_articulo/articulo.php?fProdId=9469267" TargetMode="External"/><Relationship Id="rId5066" Type="http://schemas.openxmlformats.org/officeDocument/2006/relationships/hyperlink" Target="http://www.grupocva.com/detalle_articulo/articulo.php?fProdId=9471567" TargetMode="External"/><Relationship Id="rId5273" Type="http://schemas.openxmlformats.org/officeDocument/2006/relationships/hyperlink" Target="http://www.grupocva.com/detalle_articulo/articulo.php?fProdId=9686850" TargetMode="External"/><Relationship Id="rId5480" Type="http://schemas.openxmlformats.org/officeDocument/2006/relationships/hyperlink" Target="http://www.grupocva.com/detalle_articulo/articulo.php?fProdId=9629447" TargetMode="External"/><Relationship Id="rId6117" Type="http://schemas.openxmlformats.org/officeDocument/2006/relationships/hyperlink" Target="http://www.grupocva.com/detalle_articulo/articulo.php?fProdId=9585691" TargetMode="External"/><Relationship Id="rId6324" Type="http://schemas.openxmlformats.org/officeDocument/2006/relationships/hyperlink" Target="http://www.grupocva.com/detalle_articulo/articulo.php?fProdId=9536036" TargetMode="External"/><Relationship Id="rId839" Type="http://schemas.openxmlformats.org/officeDocument/2006/relationships/hyperlink" Target="http://www.grupocva.com/detalle_articulo/articulo.php?fProdId=20084" TargetMode="External"/><Relationship Id="rId1469" Type="http://schemas.openxmlformats.org/officeDocument/2006/relationships/hyperlink" Target="http://www.grupocva.com/detalle_articulo/articulo.php?fProdId=9474618" TargetMode="External"/><Relationship Id="rId2867" Type="http://schemas.openxmlformats.org/officeDocument/2006/relationships/hyperlink" Target="http://www.grupocva.com/detalle_articulo/articulo.php?fProdId=9424576" TargetMode="External"/><Relationship Id="rId3918" Type="http://schemas.openxmlformats.org/officeDocument/2006/relationships/hyperlink" Target="http://www.grupocva.com/detalle_articulo/articulo.php?fProdId=5438687" TargetMode="External"/><Relationship Id="rId4082" Type="http://schemas.openxmlformats.org/officeDocument/2006/relationships/hyperlink" Target="http://www.grupocva.com/detalle_articulo/articulo.php?fProdId=9558438" TargetMode="External"/><Relationship Id="rId5133" Type="http://schemas.openxmlformats.org/officeDocument/2006/relationships/hyperlink" Target="http://www.grupocva.com/detalle_articulo/articulo.php?fProdId=9636997" TargetMode="External"/><Relationship Id="rId5340" Type="http://schemas.openxmlformats.org/officeDocument/2006/relationships/hyperlink" Target="http://www.grupocva.com/detalle_articulo/articulo.php?fProdId=9438417" TargetMode="External"/><Relationship Id="rId1676" Type="http://schemas.openxmlformats.org/officeDocument/2006/relationships/hyperlink" Target="http://www.grupocva.com/detalle_articulo/articulo.php?fProdId=20465" TargetMode="External"/><Relationship Id="rId1883" Type="http://schemas.openxmlformats.org/officeDocument/2006/relationships/hyperlink" Target="http://www.grupocva.com/detalle_articulo/articulo.php?fProdId=9490842" TargetMode="External"/><Relationship Id="rId2727" Type="http://schemas.openxmlformats.org/officeDocument/2006/relationships/hyperlink" Target="http://www.grupocva.com/detalle_articulo/articulo.php?fProdId=20664" TargetMode="External"/><Relationship Id="rId2934" Type="http://schemas.openxmlformats.org/officeDocument/2006/relationships/hyperlink" Target="http://www.grupocva.com/detalle_articulo/articulo.php?fProdId=9647596" TargetMode="External"/><Relationship Id="rId906" Type="http://schemas.openxmlformats.org/officeDocument/2006/relationships/hyperlink" Target="http://www.grupocva.com/detalle_articulo/articulo.php?fProdId=18761" TargetMode="External"/><Relationship Id="rId1329" Type="http://schemas.openxmlformats.org/officeDocument/2006/relationships/hyperlink" Target="http://www.grupocva.com/detalle_articulo/articulo.php?fProdId=4894685" TargetMode="External"/><Relationship Id="rId1536" Type="http://schemas.openxmlformats.org/officeDocument/2006/relationships/hyperlink" Target="http://www.grupocva.com/detalle_articulo/articulo.php?fProdId=1479688" TargetMode="External"/><Relationship Id="rId1743" Type="http://schemas.openxmlformats.org/officeDocument/2006/relationships/hyperlink" Target="http://www.grupocva.com/detalle_articulo/articulo.php?fProdId=5064" TargetMode="External"/><Relationship Id="rId1950" Type="http://schemas.openxmlformats.org/officeDocument/2006/relationships/hyperlink" Target="http://www.grupocva.com/detalle_articulo/articulo.php?fProdId=9490790" TargetMode="External"/><Relationship Id="rId4899" Type="http://schemas.openxmlformats.org/officeDocument/2006/relationships/hyperlink" Target="http://www.grupocva.com/detalle_articulo/articulo.php?fProdId=908685" TargetMode="External"/><Relationship Id="rId5200" Type="http://schemas.openxmlformats.org/officeDocument/2006/relationships/hyperlink" Target="http://www.grupocva.com/detalle_articulo/articulo.php?fProdId=9569438" TargetMode="External"/><Relationship Id="rId35" Type="http://schemas.openxmlformats.org/officeDocument/2006/relationships/hyperlink" Target="http://www.grupocva.com/detalle_articulo/articulo.php?fProdId=9577238" TargetMode="External"/><Relationship Id="rId1603" Type="http://schemas.openxmlformats.org/officeDocument/2006/relationships/hyperlink" Target="http://www.grupocva.com/detalle_articulo/articulo.php?fProdId=9545986" TargetMode="External"/><Relationship Id="rId1810" Type="http://schemas.openxmlformats.org/officeDocument/2006/relationships/hyperlink" Target="http://www.grupocva.com/detalle_articulo/articulo.php?fProdId=9587489" TargetMode="External"/><Relationship Id="rId4759" Type="http://schemas.openxmlformats.org/officeDocument/2006/relationships/hyperlink" Target="http://www.grupocva.com/detalle_articulo/articulo.php?fProdId=9510288" TargetMode="External"/><Relationship Id="rId4966" Type="http://schemas.openxmlformats.org/officeDocument/2006/relationships/hyperlink" Target="http://www.grupocva.com/detalle_articulo/articulo.php?fProdId=4698686" TargetMode="External"/><Relationship Id="rId3568" Type="http://schemas.openxmlformats.org/officeDocument/2006/relationships/hyperlink" Target="http://www.grupocva.com/detalle_articulo/articulo.php?fProdId=9566988" TargetMode="External"/><Relationship Id="rId3775" Type="http://schemas.openxmlformats.org/officeDocument/2006/relationships/hyperlink" Target="http://www.grupocva.com/detalle_articulo/articulo.php?fProdId=9473771" TargetMode="External"/><Relationship Id="rId3982" Type="http://schemas.openxmlformats.org/officeDocument/2006/relationships/hyperlink" Target="http://www.grupocva.com/detalle_articulo/articulo.php?fProdId=9430241" TargetMode="External"/><Relationship Id="rId4619" Type="http://schemas.openxmlformats.org/officeDocument/2006/relationships/hyperlink" Target="http://www.grupocva.com/detalle_articulo/articulo.php?fProdId=9576189" TargetMode="External"/><Relationship Id="rId4826" Type="http://schemas.openxmlformats.org/officeDocument/2006/relationships/hyperlink" Target="http://www.grupocva.com/detalle_articulo/articulo.php?fProdId=9678296" TargetMode="External"/><Relationship Id="rId6181" Type="http://schemas.openxmlformats.org/officeDocument/2006/relationships/hyperlink" Target="http://www.grupocva.com/detalle_articulo/articulo.php?fProdId=24287" TargetMode="External"/><Relationship Id="rId489" Type="http://schemas.openxmlformats.org/officeDocument/2006/relationships/hyperlink" Target="http://www.grupocva.com/detalle_articulo/articulo.php?fProdId=9569540" TargetMode="External"/><Relationship Id="rId696" Type="http://schemas.openxmlformats.org/officeDocument/2006/relationships/hyperlink" Target="http://www.grupocva.com/detalle_articulo/articulo.php?fProdId=9657596" TargetMode="External"/><Relationship Id="rId2377" Type="http://schemas.openxmlformats.org/officeDocument/2006/relationships/hyperlink" Target="http://www.grupocva.com/detalle_articulo/articulo.php?fProdId=5598687" TargetMode="External"/><Relationship Id="rId2584" Type="http://schemas.openxmlformats.org/officeDocument/2006/relationships/hyperlink" Target="http://www.grupocva.com/detalle_articulo/articulo.php?fProdId=463" TargetMode="External"/><Relationship Id="rId2791" Type="http://schemas.openxmlformats.org/officeDocument/2006/relationships/hyperlink" Target="http://www.grupocva.com/detalle_articulo/articulo.php?fProdId=9591288" TargetMode="External"/><Relationship Id="rId3428" Type="http://schemas.openxmlformats.org/officeDocument/2006/relationships/hyperlink" Target="http://www.grupocva.com/detalle_articulo/articulo.php?fProdId=9637554" TargetMode="External"/><Relationship Id="rId3635" Type="http://schemas.openxmlformats.org/officeDocument/2006/relationships/hyperlink" Target="http://www.grupocva.com/detalle_articulo/articulo.php?fProdId=9679946" TargetMode="External"/><Relationship Id="rId6041" Type="http://schemas.openxmlformats.org/officeDocument/2006/relationships/hyperlink" Target="http://www.grupocva.com/detalle_articulo/articulo.php?fProdId=5282687" TargetMode="External"/><Relationship Id="rId349" Type="http://schemas.openxmlformats.org/officeDocument/2006/relationships/hyperlink" Target="http://www.grupocva.com/detalle_articulo/articulo.php?fProdId=9573989" TargetMode="External"/><Relationship Id="rId556" Type="http://schemas.openxmlformats.org/officeDocument/2006/relationships/hyperlink" Target="http://www.grupocva.com/detalle_articulo/articulo.php?fProdId=9584238" TargetMode="External"/><Relationship Id="rId763" Type="http://schemas.openxmlformats.org/officeDocument/2006/relationships/hyperlink" Target="http://www.grupocva.com/detalle_articulo/articulo.php?fProdId=9426139" TargetMode="External"/><Relationship Id="rId1186" Type="http://schemas.openxmlformats.org/officeDocument/2006/relationships/hyperlink" Target="http://www.grupocva.com/detalle_articulo/articulo.php?fProdId=9542888" TargetMode="External"/><Relationship Id="rId1393" Type="http://schemas.openxmlformats.org/officeDocument/2006/relationships/hyperlink" Target="http://www.grupocva.com/detalle_articulo/articulo.php?fProdId=9477070" TargetMode="External"/><Relationship Id="rId2237" Type="http://schemas.openxmlformats.org/officeDocument/2006/relationships/hyperlink" Target="http://www.grupocva.com/detalle_articulo/articulo.php?fProdId=9666546" TargetMode="External"/><Relationship Id="rId2444" Type="http://schemas.openxmlformats.org/officeDocument/2006/relationships/hyperlink" Target="http://www.grupocva.com/detalle_articulo/articulo.php?fProdId=9453268" TargetMode="External"/><Relationship Id="rId3842" Type="http://schemas.openxmlformats.org/officeDocument/2006/relationships/hyperlink" Target="http://www.grupocva.com/detalle_articulo/articulo.php?fProdId=9625189" TargetMode="External"/><Relationship Id="rId209" Type="http://schemas.openxmlformats.org/officeDocument/2006/relationships/hyperlink" Target="http://www.grupocva.com/detalle_articulo/articulo.php?fProdId=9696846" TargetMode="External"/><Relationship Id="rId416" Type="http://schemas.openxmlformats.org/officeDocument/2006/relationships/hyperlink" Target="http://www.grupocva.com/detalle_articulo/articulo.php?fProdId=9433369" TargetMode="External"/><Relationship Id="rId970" Type="http://schemas.openxmlformats.org/officeDocument/2006/relationships/hyperlink" Target="http://www.grupocva.com/detalle_articulo/articulo.php?fProdId=2027" TargetMode="External"/><Relationship Id="rId1046" Type="http://schemas.openxmlformats.org/officeDocument/2006/relationships/hyperlink" Target="http://www.grupocva.com/detalle_articulo/articulo.php?fProdId=9676646" TargetMode="External"/><Relationship Id="rId1253" Type="http://schemas.openxmlformats.org/officeDocument/2006/relationships/hyperlink" Target="http://www.grupocva.com/detalle_articulo/articulo.php?fProdId=9543738" TargetMode="External"/><Relationship Id="rId2651" Type="http://schemas.openxmlformats.org/officeDocument/2006/relationships/hyperlink" Target="http://www.grupocva.com/detalle_articulo/articulo.php?fProdId=75688" TargetMode="External"/><Relationship Id="rId3702" Type="http://schemas.openxmlformats.org/officeDocument/2006/relationships/hyperlink" Target="http://www.grupocva.com/detalle_articulo/articulo.php?fProdId=6236686" TargetMode="External"/><Relationship Id="rId623" Type="http://schemas.openxmlformats.org/officeDocument/2006/relationships/hyperlink" Target="http://www.grupocva.com/detalle_articulo/articulo.php?fProdId=9451769" TargetMode="External"/><Relationship Id="rId830" Type="http://schemas.openxmlformats.org/officeDocument/2006/relationships/hyperlink" Target="http://www.grupocva.com/detalle_articulo/articulo.php?fProdId=9688446" TargetMode="External"/><Relationship Id="rId1460" Type="http://schemas.openxmlformats.org/officeDocument/2006/relationships/hyperlink" Target="http://www.grupocva.com/detalle_articulo/articulo.php?fProdId=9543836" TargetMode="External"/><Relationship Id="rId2304" Type="http://schemas.openxmlformats.org/officeDocument/2006/relationships/hyperlink" Target="http://www.grupocva.com/detalle_articulo/articulo.php?fProdId=2013686" TargetMode="External"/><Relationship Id="rId2511" Type="http://schemas.openxmlformats.org/officeDocument/2006/relationships/hyperlink" Target="http://www.grupocva.com/detalle_articulo/articulo.php?fProdId=9606390" TargetMode="External"/><Relationship Id="rId5667" Type="http://schemas.openxmlformats.org/officeDocument/2006/relationships/hyperlink" Target="http://www.grupocva.com/detalle_articulo/articulo.php?fProdId=9601389" TargetMode="External"/><Relationship Id="rId5874" Type="http://schemas.openxmlformats.org/officeDocument/2006/relationships/hyperlink" Target="http://www.grupocva.com/detalle_articulo/articulo.php?fProdId=3191686" TargetMode="External"/><Relationship Id="rId1113" Type="http://schemas.openxmlformats.org/officeDocument/2006/relationships/hyperlink" Target="http://www.grupocva.com/detalle_articulo/articulo.php?fProdId=5902694" TargetMode="External"/><Relationship Id="rId1320" Type="http://schemas.openxmlformats.org/officeDocument/2006/relationships/hyperlink" Target="http://www.grupocva.com/detalle_articulo/articulo.php?fProdId=5297685" TargetMode="External"/><Relationship Id="rId4269" Type="http://schemas.openxmlformats.org/officeDocument/2006/relationships/hyperlink" Target="http://www.grupocva.com/detalle_articulo/articulo.php?fProdId=9535142" TargetMode="External"/><Relationship Id="rId4476" Type="http://schemas.openxmlformats.org/officeDocument/2006/relationships/hyperlink" Target="http://www.grupocva.com/detalle_articulo/articulo.php?fProdId=6007685" TargetMode="External"/><Relationship Id="rId4683" Type="http://schemas.openxmlformats.org/officeDocument/2006/relationships/hyperlink" Target="http://www.grupocva.com/detalle_articulo/articulo.php?fProdId=5614687" TargetMode="External"/><Relationship Id="rId4890" Type="http://schemas.openxmlformats.org/officeDocument/2006/relationships/hyperlink" Target="http://www.grupocva.com/detalle_articulo/articulo.php?fProdId=9610888" TargetMode="External"/><Relationship Id="rId5527" Type="http://schemas.openxmlformats.org/officeDocument/2006/relationships/hyperlink" Target="http://www.grupocva.com/detalle_articulo/articulo.php?fProdId=9490685" TargetMode="External"/><Relationship Id="rId5734" Type="http://schemas.openxmlformats.org/officeDocument/2006/relationships/hyperlink" Target="http://www.grupocva.com/detalle_articulo/articulo.php?fProdId=9556287" TargetMode="External"/><Relationship Id="rId5941" Type="http://schemas.openxmlformats.org/officeDocument/2006/relationships/hyperlink" Target="http://www.grupocva.com/detalle_articulo/articulo.php?fProdId=6154686" TargetMode="External"/><Relationship Id="rId3078" Type="http://schemas.openxmlformats.org/officeDocument/2006/relationships/hyperlink" Target="http://www.grupocva.com/detalle_articulo/articulo.php?fProdId=9609842" TargetMode="External"/><Relationship Id="rId3285" Type="http://schemas.openxmlformats.org/officeDocument/2006/relationships/hyperlink" Target="http://www.grupocva.com/detalle_articulo/articulo.php?fProdId=5685688" TargetMode="External"/><Relationship Id="rId3492" Type="http://schemas.openxmlformats.org/officeDocument/2006/relationships/hyperlink" Target="http://www.grupocva.com/detalle_articulo/articulo.php?fProdId=2536685" TargetMode="External"/><Relationship Id="rId4129" Type="http://schemas.openxmlformats.org/officeDocument/2006/relationships/hyperlink" Target="http://www.grupocva.com/detalle_articulo/articulo.php?fProdId=9653946" TargetMode="External"/><Relationship Id="rId4336" Type="http://schemas.openxmlformats.org/officeDocument/2006/relationships/hyperlink" Target="http://www.grupocva.com/detalle_articulo/articulo.php?fProdId=5126689" TargetMode="External"/><Relationship Id="rId4543" Type="http://schemas.openxmlformats.org/officeDocument/2006/relationships/hyperlink" Target="http://www.grupocva.com/detalle_articulo/articulo.php?fProdId=1736717" TargetMode="External"/><Relationship Id="rId4750" Type="http://schemas.openxmlformats.org/officeDocument/2006/relationships/hyperlink" Target="http://www.grupocva.com/detalle_articulo/articulo.php?fProdId=9504686" TargetMode="External"/><Relationship Id="rId5801" Type="http://schemas.openxmlformats.org/officeDocument/2006/relationships/hyperlink" Target="http://www.grupocva.com/detalle_articulo/articulo.php?fProdId=9622841" TargetMode="External"/><Relationship Id="rId2094" Type="http://schemas.openxmlformats.org/officeDocument/2006/relationships/hyperlink" Target="http://www.grupocva.com/detalle_articulo/articulo.php?fProdId=9604940" TargetMode="External"/><Relationship Id="rId3145" Type="http://schemas.openxmlformats.org/officeDocument/2006/relationships/hyperlink" Target="http://www.grupocva.com/detalle_articulo/articulo.php?fProdId=9635296" TargetMode="External"/><Relationship Id="rId3352" Type="http://schemas.openxmlformats.org/officeDocument/2006/relationships/hyperlink" Target="http://www.grupocva.com/detalle_articulo/articulo.php?fProdId=9638246" TargetMode="External"/><Relationship Id="rId4403" Type="http://schemas.openxmlformats.org/officeDocument/2006/relationships/hyperlink" Target="http://www.grupocva.com/detalle_articulo/articulo.php?fProdId=4058685" TargetMode="External"/><Relationship Id="rId4610" Type="http://schemas.openxmlformats.org/officeDocument/2006/relationships/hyperlink" Target="http://www.grupocva.com/detalle_articulo/articulo.php?fProdId=3576686" TargetMode="External"/><Relationship Id="rId273" Type="http://schemas.openxmlformats.org/officeDocument/2006/relationships/hyperlink" Target="http://www.grupocva.com/detalle_articulo/articulo.php?fProdId=9668150" TargetMode="External"/><Relationship Id="rId480" Type="http://schemas.openxmlformats.org/officeDocument/2006/relationships/hyperlink" Target="http://www.grupocva.com/detalle_articulo/articulo.php?fProdId=9482567" TargetMode="External"/><Relationship Id="rId2161" Type="http://schemas.openxmlformats.org/officeDocument/2006/relationships/hyperlink" Target="http://www.grupocva.com/detalle_articulo/articulo.php?fProdId=2713687" TargetMode="External"/><Relationship Id="rId3005" Type="http://schemas.openxmlformats.org/officeDocument/2006/relationships/hyperlink" Target="http://www.grupocva.com/detalle_articulo/articulo.php?fProdId=9674047" TargetMode="External"/><Relationship Id="rId3212" Type="http://schemas.openxmlformats.org/officeDocument/2006/relationships/hyperlink" Target="http://www.grupocva.com/detalle_articulo/articulo.php?fProdId=3997685" TargetMode="External"/><Relationship Id="rId6368" Type="http://schemas.openxmlformats.org/officeDocument/2006/relationships/hyperlink" Target="http://www.grupocva.com/detalle_articulo/articulo.php?fProdId=9644347" TargetMode="External"/><Relationship Id="rId133" Type="http://schemas.openxmlformats.org/officeDocument/2006/relationships/hyperlink" Target="http://www.grupocva.com/detalle_articulo/articulo.php?fProdId=9600888" TargetMode="External"/><Relationship Id="rId340" Type="http://schemas.openxmlformats.org/officeDocument/2006/relationships/hyperlink" Target="http://www.grupocva.com/detalle_articulo/articulo.php?fProdId=9519086" TargetMode="External"/><Relationship Id="rId2021" Type="http://schemas.openxmlformats.org/officeDocument/2006/relationships/hyperlink" Target="http://www.grupocva.com/detalle_articulo/articulo.php?fProdId=9635196" TargetMode="External"/><Relationship Id="rId5177" Type="http://schemas.openxmlformats.org/officeDocument/2006/relationships/hyperlink" Target="http://www.grupocva.com/detalle_articulo/articulo.php?fProdId=1642" TargetMode="External"/><Relationship Id="rId5384" Type="http://schemas.openxmlformats.org/officeDocument/2006/relationships/hyperlink" Target="http://www.grupocva.com/detalle_articulo/articulo.php?fProdId=9550390" TargetMode="External"/><Relationship Id="rId6228" Type="http://schemas.openxmlformats.org/officeDocument/2006/relationships/hyperlink" Target="http://www.grupocva.com/detalle_articulo/articulo.php?fProdId=6001698" TargetMode="External"/><Relationship Id="rId200" Type="http://schemas.openxmlformats.org/officeDocument/2006/relationships/hyperlink" Target="http://www.grupocva.com/detalle_articulo/articulo.php?fProdId=9614588" TargetMode="External"/><Relationship Id="rId2978" Type="http://schemas.openxmlformats.org/officeDocument/2006/relationships/hyperlink" Target="http://www.grupocva.com/detalle_articulo/articulo.php?fProdId=9517836" TargetMode="External"/><Relationship Id="rId4193" Type="http://schemas.openxmlformats.org/officeDocument/2006/relationships/hyperlink" Target="http://www.grupocva.com/detalle_articulo/articulo.php?fProdId=9569238" TargetMode="External"/><Relationship Id="rId5037" Type="http://schemas.openxmlformats.org/officeDocument/2006/relationships/hyperlink" Target="http://www.grupocva.com/detalle_articulo/articulo.php?fProdId=9622189" TargetMode="External"/><Relationship Id="rId5591" Type="http://schemas.openxmlformats.org/officeDocument/2006/relationships/hyperlink" Target="http://www.grupocva.com/detalle_articulo/articulo.php?fProdId=9466418" TargetMode="External"/><Relationship Id="rId1787" Type="http://schemas.openxmlformats.org/officeDocument/2006/relationships/hyperlink" Target="http://www.grupocva.com/detalle_articulo/articulo.php?fProdId=9548542" TargetMode="External"/><Relationship Id="rId1994" Type="http://schemas.openxmlformats.org/officeDocument/2006/relationships/hyperlink" Target="http://www.grupocva.com/detalle_articulo/articulo.php?fProdId=9647946" TargetMode="External"/><Relationship Id="rId2838" Type="http://schemas.openxmlformats.org/officeDocument/2006/relationships/hyperlink" Target="http://www.grupocva.com/detalle_articulo/articulo.php?fProdId=9469367" TargetMode="External"/><Relationship Id="rId5244" Type="http://schemas.openxmlformats.org/officeDocument/2006/relationships/hyperlink" Target="http://www.grupocva.com/detalle_articulo/articulo.php?fProdId=9547692" TargetMode="External"/><Relationship Id="rId5451" Type="http://schemas.openxmlformats.org/officeDocument/2006/relationships/hyperlink" Target="http://www.grupocva.com/detalle_articulo/articulo.php?fProdId=9451720" TargetMode="External"/><Relationship Id="rId79" Type="http://schemas.openxmlformats.org/officeDocument/2006/relationships/hyperlink" Target="http://www.grupocva.com/detalle_articulo/articulo.php?fProdId=9522697" TargetMode="External"/><Relationship Id="rId1647" Type="http://schemas.openxmlformats.org/officeDocument/2006/relationships/hyperlink" Target="http://www.grupocva.com/detalle_articulo/articulo.php?fProdId=9697147" TargetMode="External"/><Relationship Id="rId1854" Type="http://schemas.openxmlformats.org/officeDocument/2006/relationships/hyperlink" Target="http://www.grupocva.com/detalle_articulo/articulo.php?fProdId=9682796" TargetMode="External"/><Relationship Id="rId2905" Type="http://schemas.openxmlformats.org/officeDocument/2006/relationships/hyperlink" Target="http://www.grupocva.com/detalle_articulo/articulo.php?fProdId=9581839" TargetMode="External"/><Relationship Id="rId4053" Type="http://schemas.openxmlformats.org/officeDocument/2006/relationships/hyperlink" Target="http://www.grupocva.com/detalle_articulo/articulo.php?fProdId=9639847" TargetMode="External"/><Relationship Id="rId4260" Type="http://schemas.openxmlformats.org/officeDocument/2006/relationships/hyperlink" Target="http://www.grupocva.com/detalle_articulo/articulo.php?fProdId=9510245" TargetMode="External"/><Relationship Id="rId5104" Type="http://schemas.openxmlformats.org/officeDocument/2006/relationships/hyperlink" Target="http://www.grupocva.com/detalle_articulo/articulo.php?fProdId=9531638" TargetMode="External"/><Relationship Id="rId5311" Type="http://schemas.openxmlformats.org/officeDocument/2006/relationships/hyperlink" Target="http://www.grupocva.com/detalle_articulo/articulo.php?fProdId=9694397" TargetMode="External"/><Relationship Id="rId1507" Type="http://schemas.openxmlformats.org/officeDocument/2006/relationships/hyperlink" Target="http://www.grupocva.com/detalle_articulo/articulo.php?fProdId=9637547" TargetMode="External"/><Relationship Id="rId1714" Type="http://schemas.openxmlformats.org/officeDocument/2006/relationships/hyperlink" Target="http://www.grupocva.com/detalle_articulo/articulo.php?fProdId=9534839" TargetMode="External"/><Relationship Id="rId4120" Type="http://schemas.openxmlformats.org/officeDocument/2006/relationships/hyperlink" Target="http://www.grupocva.com/detalle_articulo/articulo.php?fProdId=9591839" TargetMode="External"/><Relationship Id="rId1921" Type="http://schemas.openxmlformats.org/officeDocument/2006/relationships/hyperlink" Target="http://www.grupocva.com/detalle_articulo/articulo.php?fProdId=9533541" TargetMode="External"/><Relationship Id="rId3679" Type="http://schemas.openxmlformats.org/officeDocument/2006/relationships/hyperlink" Target="http://www.grupocva.com/detalle_articulo/articulo.php?fProdId=4727685" TargetMode="External"/><Relationship Id="rId6085" Type="http://schemas.openxmlformats.org/officeDocument/2006/relationships/hyperlink" Target="http://www.grupocva.com/detalle_articulo/articulo.php?fProdId=3390687" TargetMode="External"/><Relationship Id="rId6292" Type="http://schemas.openxmlformats.org/officeDocument/2006/relationships/hyperlink" Target="http://www.grupocva.com/detalle_articulo/articulo.php?fProdId=9477621" TargetMode="External"/><Relationship Id="rId2488" Type="http://schemas.openxmlformats.org/officeDocument/2006/relationships/hyperlink" Target="http://www.grupocva.com/detalle_articulo/articulo.php?fProdId=9576688" TargetMode="External"/><Relationship Id="rId3886" Type="http://schemas.openxmlformats.org/officeDocument/2006/relationships/hyperlink" Target="http://www.grupocva.com/detalle_articulo/articulo.php?fProdId=9634896" TargetMode="External"/><Relationship Id="rId4937" Type="http://schemas.openxmlformats.org/officeDocument/2006/relationships/hyperlink" Target="http://www.grupocva.com/detalle_articulo/articulo.php?fProdId=9674356" TargetMode="External"/><Relationship Id="rId6152" Type="http://schemas.openxmlformats.org/officeDocument/2006/relationships/hyperlink" Target="http://www.grupocva.com/detalle_articulo/articulo.php?fProdId=2164" TargetMode="External"/><Relationship Id="rId1297" Type="http://schemas.openxmlformats.org/officeDocument/2006/relationships/hyperlink" Target="http://www.grupocva.com/detalle_articulo/articulo.php?fProdId=9547137" TargetMode="External"/><Relationship Id="rId2695" Type="http://schemas.openxmlformats.org/officeDocument/2006/relationships/hyperlink" Target="http://www.grupocva.com/detalle_articulo/articulo.php?fProdId=9632148" TargetMode="External"/><Relationship Id="rId3539" Type="http://schemas.openxmlformats.org/officeDocument/2006/relationships/hyperlink" Target="http://www.grupocva.com/detalle_articulo/articulo.php?fProdId=2539689" TargetMode="External"/><Relationship Id="rId3746" Type="http://schemas.openxmlformats.org/officeDocument/2006/relationships/hyperlink" Target="http://www.grupocva.com/detalle_articulo/articulo.php?fProdId=9433651" TargetMode="External"/><Relationship Id="rId3953" Type="http://schemas.openxmlformats.org/officeDocument/2006/relationships/hyperlink" Target="http://www.grupocva.com/detalle_articulo/articulo.php?fProdId=2876686" TargetMode="External"/><Relationship Id="rId6012" Type="http://schemas.openxmlformats.org/officeDocument/2006/relationships/hyperlink" Target="http://www.grupocva.com/detalle_articulo/articulo.php?fProdId=2989686" TargetMode="External"/><Relationship Id="rId667" Type="http://schemas.openxmlformats.org/officeDocument/2006/relationships/hyperlink" Target="http://www.grupocva.com/detalle_articulo/articulo.php?fProdId=562685" TargetMode="External"/><Relationship Id="rId874" Type="http://schemas.openxmlformats.org/officeDocument/2006/relationships/hyperlink" Target="http://www.grupocva.com/detalle_articulo/articulo.php?fProdId=9691949" TargetMode="External"/><Relationship Id="rId2348" Type="http://schemas.openxmlformats.org/officeDocument/2006/relationships/hyperlink" Target="http://www.grupocva.com/detalle_articulo/articulo.php?fProdId=4608685" TargetMode="External"/><Relationship Id="rId2555" Type="http://schemas.openxmlformats.org/officeDocument/2006/relationships/hyperlink" Target="http://www.grupocva.com/detalle_articulo/articulo.php?fProdId=9689096" TargetMode="External"/><Relationship Id="rId2762" Type="http://schemas.openxmlformats.org/officeDocument/2006/relationships/hyperlink" Target="http://www.grupocva.com/detalle_articulo/articulo.php?fProdId=5980688" TargetMode="External"/><Relationship Id="rId3606" Type="http://schemas.openxmlformats.org/officeDocument/2006/relationships/hyperlink" Target="http://www.grupocva.com/detalle_articulo/articulo.php?fProdId=3798687" TargetMode="External"/><Relationship Id="rId3813" Type="http://schemas.openxmlformats.org/officeDocument/2006/relationships/hyperlink" Target="http://www.grupocva.com/detalle_articulo/articulo.php?fProdId=9547688" TargetMode="External"/><Relationship Id="rId527" Type="http://schemas.openxmlformats.org/officeDocument/2006/relationships/hyperlink" Target="http://www.grupocva.com/detalle_articulo/articulo.php?fProdId=9490537" TargetMode="External"/><Relationship Id="rId734" Type="http://schemas.openxmlformats.org/officeDocument/2006/relationships/hyperlink" Target="http://www.grupocva.com/detalle_articulo/articulo.php?fProdId=9544887" TargetMode="External"/><Relationship Id="rId941" Type="http://schemas.openxmlformats.org/officeDocument/2006/relationships/hyperlink" Target="http://www.grupocva.com/detalle_articulo/articulo.php?fProdId=9600540" TargetMode="External"/><Relationship Id="rId1157" Type="http://schemas.openxmlformats.org/officeDocument/2006/relationships/hyperlink" Target="http://www.grupocva.com/detalle_articulo/articulo.php?fProdId=9569889" TargetMode="External"/><Relationship Id="rId1364" Type="http://schemas.openxmlformats.org/officeDocument/2006/relationships/hyperlink" Target="http://www.grupocva.com/detalle_articulo/articulo.php?fProdId=4654685" TargetMode="External"/><Relationship Id="rId1571" Type="http://schemas.openxmlformats.org/officeDocument/2006/relationships/hyperlink" Target="http://www.grupocva.com/detalle_articulo/articulo.php?fProdId=5644686" TargetMode="External"/><Relationship Id="rId2208" Type="http://schemas.openxmlformats.org/officeDocument/2006/relationships/hyperlink" Target="http://www.grupocva.com/detalle_articulo/articulo.php?fProdId=9572443" TargetMode="External"/><Relationship Id="rId2415" Type="http://schemas.openxmlformats.org/officeDocument/2006/relationships/hyperlink" Target="http://www.grupocva.com/detalle_articulo/articulo.php?fProdId=9428919" TargetMode="External"/><Relationship Id="rId2622" Type="http://schemas.openxmlformats.org/officeDocument/2006/relationships/hyperlink" Target="http://www.grupocva.com/detalle_articulo/articulo.php?fProdId=18942" TargetMode="External"/><Relationship Id="rId5778" Type="http://schemas.openxmlformats.org/officeDocument/2006/relationships/hyperlink" Target="http://www.grupocva.com/detalle_articulo/articulo.php?fProdId=9627291" TargetMode="External"/><Relationship Id="rId5985" Type="http://schemas.openxmlformats.org/officeDocument/2006/relationships/hyperlink" Target="http://www.grupocva.com/detalle_articulo/articulo.php?fProdId=9579790" TargetMode="External"/><Relationship Id="rId70" Type="http://schemas.openxmlformats.org/officeDocument/2006/relationships/hyperlink" Target="http://www.grupocva.com/detalle_articulo/articulo.php?fProdId=4187685" TargetMode="External"/><Relationship Id="rId801" Type="http://schemas.openxmlformats.org/officeDocument/2006/relationships/hyperlink" Target="http://www.grupocva.com/detalle_articulo/articulo.php?fProdId=9643748" TargetMode="External"/><Relationship Id="rId1017" Type="http://schemas.openxmlformats.org/officeDocument/2006/relationships/hyperlink" Target="http://www.grupocva.com/detalle_articulo/articulo.php?fProdId=9625442" TargetMode="External"/><Relationship Id="rId1224" Type="http://schemas.openxmlformats.org/officeDocument/2006/relationships/hyperlink" Target="http://www.grupocva.com/detalle_articulo/articulo.php?fProdId=9592538" TargetMode="External"/><Relationship Id="rId1431" Type="http://schemas.openxmlformats.org/officeDocument/2006/relationships/hyperlink" Target="http://www.grupocva.com/detalle_articulo/articulo.php?fProdId=4649688" TargetMode="External"/><Relationship Id="rId4587" Type="http://schemas.openxmlformats.org/officeDocument/2006/relationships/hyperlink" Target="http://www.grupocva.com/detalle_articulo/articulo.php?fProdId=5049685" TargetMode="External"/><Relationship Id="rId4794" Type="http://schemas.openxmlformats.org/officeDocument/2006/relationships/hyperlink" Target="http://www.grupocva.com/detalle_articulo/articulo.php?fProdId=9600088" TargetMode="External"/><Relationship Id="rId5638" Type="http://schemas.openxmlformats.org/officeDocument/2006/relationships/hyperlink" Target="http://www.grupocva.com/detalle_articulo/articulo.php?fProdId=9477176" TargetMode="External"/><Relationship Id="rId5845" Type="http://schemas.openxmlformats.org/officeDocument/2006/relationships/hyperlink" Target="http://www.grupocva.com/detalle_articulo/articulo.php?fProdId=9663346" TargetMode="External"/><Relationship Id="rId3189" Type="http://schemas.openxmlformats.org/officeDocument/2006/relationships/hyperlink" Target="http://www.grupocva.com/detalle_articulo/articulo.php?fProdId=9666096" TargetMode="External"/><Relationship Id="rId3396" Type="http://schemas.openxmlformats.org/officeDocument/2006/relationships/hyperlink" Target="http://www.grupocva.com/detalle_articulo/articulo.php?fProdId=9577591" TargetMode="External"/><Relationship Id="rId4447" Type="http://schemas.openxmlformats.org/officeDocument/2006/relationships/hyperlink" Target="http://www.grupocva.com/detalle_articulo/articulo.php?fProdId=1844691" TargetMode="External"/><Relationship Id="rId4654" Type="http://schemas.openxmlformats.org/officeDocument/2006/relationships/hyperlink" Target="http://www.grupocva.com/detalle_articulo/articulo.php?fProdId=4829685" TargetMode="External"/><Relationship Id="rId3049" Type="http://schemas.openxmlformats.org/officeDocument/2006/relationships/hyperlink" Target="http://www.grupocva.com/detalle_articulo/articulo.php?fProdId=9511686" TargetMode="External"/><Relationship Id="rId3256" Type="http://schemas.openxmlformats.org/officeDocument/2006/relationships/hyperlink" Target="http://www.grupocva.com/detalle_articulo/articulo.php?fProdId=9549587" TargetMode="External"/><Relationship Id="rId3463" Type="http://schemas.openxmlformats.org/officeDocument/2006/relationships/hyperlink" Target="http://www.grupocva.com/detalle_articulo/articulo.php?fProdId=9674353" TargetMode="External"/><Relationship Id="rId4307" Type="http://schemas.openxmlformats.org/officeDocument/2006/relationships/hyperlink" Target="http://www.grupocva.com/detalle_articulo/articulo.php?fProdId=9522086" TargetMode="External"/><Relationship Id="rId4861" Type="http://schemas.openxmlformats.org/officeDocument/2006/relationships/hyperlink" Target="http://www.grupocva.com/detalle_articulo/articulo.php?fProdId=9626390" TargetMode="External"/><Relationship Id="rId5705" Type="http://schemas.openxmlformats.org/officeDocument/2006/relationships/hyperlink" Target="http://www.grupocva.com/detalle_articulo/articulo.php?fProdId=9562839" TargetMode="External"/><Relationship Id="rId5912" Type="http://schemas.openxmlformats.org/officeDocument/2006/relationships/hyperlink" Target="http://www.grupocva.com/detalle_articulo/articulo.php?fProdId=4096694" TargetMode="External"/><Relationship Id="rId177" Type="http://schemas.openxmlformats.org/officeDocument/2006/relationships/hyperlink" Target="http://www.grupocva.com/detalle_articulo/articulo.php?fProdId=9465967" TargetMode="External"/><Relationship Id="rId384" Type="http://schemas.openxmlformats.org/officeDocument/2006/relationships/hyperlink" Target="http://www.grupocva.com/detalle_articulo/articulo.php?fProdId=9620190" TargetMode="External"/><Relationship Id="rId591" Type="http://schemas.openxmlformats.org/officeDocument/2006/relationships/hyperlink" Target="http://www.grupocva.com/detalle_articulo/articulo.php?fProdId=3095687" TargetMode="External"/><Relationship Id="rId2065" Type="http://schemas.openxmlformats.org/officeDocument/2006/relationships/hyperlink" Target="http://www.grupocva.com/detalle_articulo/articulo.php?fProdId=9608238" TargetMode="External"/><Relationship Id="rId2272" Type="http://schemas.openxmlformats.org/officeDocument/2006/relationships/hyperlink" Target="http://www.grupocva.com/detalle_articulo/articulo.php?fProdId=9638296" TargetMode="External"/><Relationship Id="rId3116" Type="http://schemas.openxmlformats.org/officeDocument/2006/relationships/hyperlink" Target="http://www.grupocva.com/detalle_articulo/articulo.php?fProdId=9627541" TargetMode="External"/><Relationship Id="rId3670" Type="http://schemas.openxmlformats.org/officeDocument/2006/relationships/hyperlink" Target="http://www.grupocva.com/detalle_articulo/articulo.php?fProdId=2838688" TargetMode="External"/><Relationship Id="rId4514" Type="http://schemas.openxmlformats.org/officeDocument/2006/relationships/hyperlink" Target="http://www.grupocva.com/detalle_articulo/articulo.php?fProdId=9514986" TargetMode="External"/><Relationship Id="rId4721" Type="http://schemas.openxmlformats.org/officeDocument/2006/relationships/hyperlink" Target="http://www.grupocva.com/detalle_articulo/articulo.php?fProdId=9477829" TargetMode="External"/><Relationship Id="rId244" Type="http://schemas.openxmlformats.org/officeDocument/2006/relationships/hyperlink" Target="http://www.grupocva.com/detalle_articulo/articulo.php?fProdId=9637697" TargetMode="External"/><Relationship Id="rId1081" Type="http://schemas.openxmlformats.org/officeDocument/2006/relationships/hyperlink" Target="http://www.grupocva.com/detalle_articulo/articulo.php?fProdId=9623439" TargetMode="External"/><Relationship Id="rId3323" Type="http://schemas.openxmlformats.org/officeDocument/2006/relationships/hyperlink" Target="http://www.grupocva.com/detalle_articulo/articulo.php?fProdId=9570788" TargetMode="External"/><Relationship Id="rId3530" Type="http://schemas.openxmlformats.org/officeDocument/2006/relationships/hyperlink" Target="http://www.grupocva.com/detalle_articulo/articulo.php?fProdId=9655397" TargetMode="External"/><Relationship Id="rId451" Type="http://schemas.openxmlformats.org/officeDocument/2006/relationships/hyperlink" Target="http://www.grupocva.com/detalle_articulo/articulo.php?fProdId=9511793" TargetMode="External"/><Relationship Id="rId2132" Type="http://schemas.openxmlformats.org/officeDocument/2006/relationships/hyperlink" Target="http://www.grupocva.com/detalle_articulo/articulo.php?fProdId=9684896" TargetMode="External"/><Relationship Id="rId5288" Type="http://schemas.openxmlformats.org/officeDocument/2006/relationships/hyperlink" Target="http://www.grupocva.com/detalle_articulo/articulo.php?fProdId=9696948" TargetMode="External"/><Relationship Id="rId5495" Type="http://schemas.openxmlformats.org/officeDocument/2006/relationships/hyperlink" Target="http://www.grupocva.com/detalle_articulo/articulo.php?fProdId=9469417" TargetMode="External"/><Relationship Id="rId6339" Type="http://schemas.openxmlformats.org/officeDocument/2006/relationships/hyperlink" Target="http://www.grupocva.com/detalle_articulo/articulo.php?fProdId=9555637" TargetMode="External"/><Relationship Id="rId104" Type="http://schemas.openxmlformats.org/officeDocument/2006/relationships/hyperlink" Target="http://www.grupocva.com/detalle_articulo/articulo.php?fProdId=9669200" TargetMode="External"/><Relationship Id="rId311" Type="http://schemas.openxmlformats.org/officeDocument/2006/relationships/hyperlink" Target="http://www.grupocva.com/detalle_articulo/articulo.php?fProdId=2467" TargetMode="External"/><Relationship Id="rId1898" Type="http://schemas.openxmlformats.org/officeDocument/2006/relationships/hyperlink" Target="http://www.grupocva.com/detalle_articulo/articulo.php?fProdId=9662096" TargetMode="External"/><Relationship Id="rId2949" Type="http://schemas.openxmlformats.org/officeDocument/2006/relationships/hyperlink" Target="http://www.grupocva.com/detalle_articulo/articulo.php?fProdId=9585439" TargetMode="External"/><Relationship Id="rId4097" Type="http://schemas.openxmlformats.org/officeDocument/2006/relationships/hyperlink" Target="http://www.grupocva.com/detalle_articulo/articulo.php?fProdId=9613288" TargetMode="External"/><Relationship Id="rId5148" Type="http://schemas.openxmlformats.org/officeDocument/2006/relationships/hyperlink" Target="http://www.grupocva.com/detalle_articulo/articulo.php?fProdId=9636346" TargetMode="External"/><Relationship Id="rId5355" Type="http://schemas.openxmlformats.org/officeDocument/2006/relationships/hyperlink" Target="http://www.grupocva.com/detalle_articulo/articulo.php?fProdId=9489686" TargetMode="External"/><Relationship Id="rId5562" Type="http://schemas.openxmlformats.org/officeDocument/2006/relationships/hyperlink" Target="http://www.grupocva.com/detalle_articulo/articulo.php?fProdId=9628040" TargetMode="External"/><Relationship Id="rId1758" Type="http://schemas.openxmlformats.org/officeDocument/2006/relationships/hyperlink" Target="http://www.grupocva.com/detalle_articulo/articulo.php?fProdId=9429517" TargetMode="External"/><Relationship Id="rId2809" Type="http://schemas.openxmlformats.org/officeDocument/2006/relationships/hyperlink" Target="http://www.grupocva.com/detalle_articulo/articulo.php?fProdId=6192685" TargetMode="External"/><Relationship Id="rId4164" Type="http://schemas.openxmlformats.org/officeDocument/2006/relationships/hyperlink" Target="http://www.grupocva.com/detalle_articulo/articulo.php?fProdId=9508239" TargetMode="External"/><Relationship Id="rId4371" Type="http://schemas.openxmlformats.org/officeDocument/2006/relationships/hyperlink" Target="http://www.grupocva.com/detalle_articulo/articulo.php?fProdId=1868685" TargetMode="External"/><Relationship Id="rId5008" Type="http://schemas.openxmlformats.org/officeDocument/2006/relationships/hyperlink" Target="http://www.grupocva.com/detalle_articulo/articulo.php?fProdId=9559836" TargetMode="External"/><Relationship Id="rId5215" Type="http://schemas.openxmlformats.org/officeDocument/2006/relationships/hyperlink" Target="http://www.grupocva.com/detalle_articulo/articulo.php?fProdId=9520736" TargetMode="External"/><Relationship Id="rId5422" Type="http://schemas.openxmlformats.org/officeDocument/2006/relationships/hyperlink" Target="http://www.grupocva.com/detalle_articulo/articulo.php?fProdId=1126685" TargetMode="External"/><Relationship Id="rId1965" Type="http://schemas.openxmlformats.org/officeDocument/2006/relationships/hyperlink" Target="http://www.grupocva.com/detalle_articulo/articulo.php?fProdId=9480519" TargetMode="External"/><Relationship Id="rId3180" Type="http://schemas.openxmlformats.org/officeDocument/2006/relationships/hyperlink" Target="http://www.grupocva.com/detalle_articulo/articulo.php?fProdId=9661400" TargetMode="External"/><Relationship Id="rId4024" Type="http://schemas.openxmlformats.org/officeDocument/2006/relationships/hyperlink" Target="http://www.grupocva.com/detalle_articulo/articulo.php?fProdId=9581138" TargetMode="External"/><Relationship Id="rId4231" Type="http://schemas.openxmlformats.org/officeDocument/2006/relationships/hyperlink" Target="http://www.grupocva.com/detalle_articulo/articulo.php?fProdId=9570439" TargetMode="External"/><Relationship Id="rId1618" Type="http://schemas.openxmlformats.org/officeDocument/2006/relationships/hyperlink" Target="http://www.grupocva.com/detalle_articulo/articulo.php?fProdId=9610089" TargetMode="External"/><Relationship Id="rId1825" Type="http://schemas.openxmlformats.org/officeDocument/2006/relationships/hyperlink" Target="http://www.grupocva.com/detalle_articulo/articulo.php?fProdId=9601539" TargetMode="External"/><Relationship Id="rId3040" Type="http://schemas.openxmlformats.org/officeDocument/2006/relationships/hyperlink" Target="http://www.grupocva.com/detalle_articulo/articulo.php?fProdId=9484782" TargetMode="External"/><Relationship Id="rId6196" Type="http://schemas.openxmlformats.org/officeDocument/2006/relationships/hyperlink" Target="http://www.grupocva.com/detalle_articulo/articulo.php?fProdId=9485143" TargetMode="External"/><Relationship Id="rId3997" Type="http://schemas.openxmlformats.org/officeDocument/2006/relationships/hyperlink" Target="http://www.grupocva.com/detalle_articulo/articulo.php?fProdId=9652497" TargetMode="External"/><Relationship Id="rId6056" Type="http://schemas.openxmlformats.org/officeDocument/2006/relationships/hyperlink" Target="http://www.grupocva.com/detalle_articulo/articulo.php?fProdId=3117688" TargetMode="External"/><Relationship Id="rId2599" Type="http://schemas.openxmlformats.org/officeDocument/2006/relationships/hyperlink" Target="http://www.grupocva.com/detalle_articulo/articulo.php?fProdId=1972" TargetMode="External"/><Relationship Id="rId3857" Type="http://schemas.openxmlformats.org/officeDocument/2006/relationships/hyperlink" Target="http://www.grupocva.com/detalle_articulo/articulo.php?fProdId=9642648" TargetMode="External"/><Relationship Id="rId4908" Type="http://schemas.openxmlformats.org/officeDocument/2006/relationships/hyperlink" Target="http://www.grupocva.com/detalle_articulo/articulo.php?fProdId=9538741" TargetMode="External"/><Relationship Id="rId6263" Type="http://schemas.openxmlformats.org/officeDocument/2006/relationships/hyperlink" Target="http://www.grupocva.com/detalle_articulo/articulo.php?fProdId=9540237" TargetMode="External"/><Relationship Id="rId778" Type="http://schemas.openxmlformats.org/officeDocument/2006/relationships/hyperlink" Target="http://www.grupocva.com/detalle_articulo/articulo.php?fProdId=9490388" TargetMode="External"/><Relationship Id="rId985" Type="http://schemas.openxmlformats.org/officeDocument/2006/relationships/hyperlink" Target="http://www.grupocva.com/detalle_articulo/articulo.php?fProdId=2121" TargetMode="External"/><Relationship Id="rId2459" Type="http://schemas.openxmlformats.org/officeDocument/2006/relationships/hyperlink" Target="http://www.grupocva.com/detalle_articulo/articulo.php?fProdId=9488988" TargetMode="External"/><Relationship Id="rId2666" Type="http://schemas.openxmlformats.org/officeDocument/2006/relationships/hyperlink" Target="http://www.grupocva.com/detalle_articulo/articulo.php?fProdId=381686" TargetMode="External"/><Relationship Id="rId2873" Type="http://schemas.openxmlformats.org/officeDocument/2006/relationships/hyperlink" Target="http://www.grupocva.com/detalle_articulo/articulo.php?fProdId=9437267" TargetMode="External"/><Relationship Id="rId3717" Type="http://schemas.openxmlformats.org/officeDocument/2006/relationships/hyperlink" Target="http://www.grupocva.com/detalle_articulo/articulo.php?fProdId=9423587" TargetMode="External"/><Relationship Id="rId3924" Type="http://schemas.openxmlformats.org/officeDocument/2006/relationships/hyperlink" Target="http://www.grupocva.com/detalle_articulo/articulo.php?fProdId=9434117" TargetMode="External"/><Relationship Id="rId5072" Type="http://schemas.openxmlformats.org/officeDocument/2006/relationships/hyperlink" Target="http://www.grupocva.com/detalle_articulo/articulo.php?fProdId=9477521" TargetMode="External"/><Relationship Id="rId6123" Type="http://schemas.openxmlformats.org/officeDocument/2006/relationships/hyperlink" Target="http://www.grupocva.com/detalle_articulo/articulo.php?fProdId=1472685" TargetMode="External"/><Relationship Id="rId6330" Type="http://schemas.openxmlformats.org/officeDocument/2006/relationships/hyperlink" Target="http://www.grupocva.com/detalle_articulo/articulo.php?fProdId=9540288" TargetMode="External"/><Relationship Id="rId638" Type="http://schemas.openxmlformats.org/officeDocument/2006/relationships/hyperlink" Target="http://www.grupocva.com/detalle_articulo/articulo.php?fProdId=9505439" TargetMode="External"/><Relationship Id="rId845" Type="http://schemas.openxmlformats.org/officeDocument/2006/relationships/hyperlink" Target="http://www.grupocva.com/detalle_articulo/articulo.php?fProdId=20090" TargetMode="External"/><Relationship Id="rId1268" Type="http://schemas.openxmlformats.org/officeDocument/2006/relationships/hyperlink" Target="http://www.grupocva.com/detalle_articulo/articulo.php?fProdId=9634350" TargetMode="External"/><Relationship Id="rId1475" Type="http://schemas.openxmlformats.org/officeDocument/2006/relationships/hyperlink" Target="http://www.grupocva.com/detalle_articulo/articulo.php?fProdId=5794690" TargetMode="External"/><Relationship Id="rId1682" Type="http://schemas.openxmlformats.org/officeDocument/2006/relationships/hyperlink" Target="http://www.grupocva.com/detalle_articulo/articulo.php?fProdId=550687" TargetMode="External"/><Relationship Id="rId2319" Type="http://schemas.openxmlformats.org/officeDocument/2006/relationships/hyperlink" Target="http://www.grupocva.com/detalle_articulo/articulo.php?fProdId=3078690" TargetMode="External"/><Relationship Id="rId2526" Type="http://schemas.openxmlformats.org/officeDocument/2006/relationships/hyperlink" Target="http://www.grupocva.com/detalle_articulo/articulo.php?fProdId=9635398" TargetMode="External"/><Relationship Id="rId2733" Type="http://schemas.openxmlformats.org/officeDocument/2006/relationships/hyperlink" Target="http://www.grupocva.com/detalle_articulo/articulo.php?fProdId=2427685" TargetMode="External"/><Relationship Id="rId5889" Type="http://schemas.openxmlformats.org/officeDocument/2006/relationships/hyperlink" Target="http://www.grupocva.com/detalle_articulo/articulo.php?fProdId=9578938" TargetMode="External"/><Relationship Id="rId705" Type="http://schemas.openxmlformats.org/officeDocument/2006/relationships/hyperlink" Target="http://www.grupocva.com/detalle_articulo/articulo.php?fProdId=9485686" TargetMode="External"/><Relationship Id="rId1128" Type="http://schemas.openxmlformats.org/officeDocument/2006/relationships/hyperlink" Target="http://www.grupocva.com/detalle_articulo/articulo.php?fProdId=9484734" TargetMode="External"/><Relationship Id="rId1335" Type="http://schemas.openxmlformats.org/officeDocument/2006/relationships/hyperlink" Target="http://www.grupocva.com/detalle_articulo/articulo.php?fProdId=5079685" TargetMode="External"/><Relationship Id="rId1542" Type="http://schemas.openxmlformats.org/officeDocument/2006/relationships/hyperlink" Target="http://www.grupocva.com/detalle_articulo/articulo.php?fProdId=1916697" TargetMode="External"/><Relationship Id="rId2940" Type="http://schemas.openxmlformats.org/officeDocument/2006/relationships/hyperlink" Target="http://www.grupocva.com/detalle_articulo/articulo.php?fProdId=9665947" TargetMode="External"/><Relationship Id="rId4698" Type="http://schemas.openxmlformats.org/officeDocument/2006/relationships/hyperlink" Target="http://www.grupocva.com/detalle_articulo/articulo.php?fProdId=5997694" TargetMode="External"/><Relationship Id="rId5749" Type="http://schemas.openxmlformats.org/officeDocument/2006/relationships/hyperlink" Target="http://www.grupocva.com/detalle_articulo/articulo.php?fProdId=9595588" TargetMode="External"/><Relationship Id="rId912" Type="http://schemas.openxmlformats.org/officeDocument/2006/relationships/hyperlink" Target="http://www.grupocva.com/detalle_articulo/articulo.php?fProdId=9573838" TargetMode="External"/><Relationship Id="rId2800" Type="http://schemas.openxmlformats.org/officeDocument/2006/relationships/hyperlink" Target="http://www.grupocva.com/detalle_articulo/articulo.php?fProdId=9609940" TargetMode="External"/><Relationship Id="rId5956" Type="http://schemas.openxmlformats.org/officeDocument/2006/relationships/hyperlink" Target="http://www.grupocva.com/detalle_articulo/articulo.php?fProdId=9454667" TargetMode="External"/><Relationship Id="rId41" Type="http://schemas.openxmlformats.org/officeDocument/2006/relationships/hyperlink" Target="http://www.grupocva.com/detalle_articulo/articulo.php?fProdId=9590738" TargetMode="External"/><Relationship Id="rId1402" Type="http://schemas.openxmlformats.org/officeDocument/2006/relationships/hyperlink" Target="http://www.grupocva.com/detalle_articulo/articulo.php?fProdId=9501886" TargetMode="External"/><Relationship Id="rId4558" Type="http://schemas.openxmlformats.org/officeDocument/2006/relationships/hyperlink" Target="http://www.grupocva.com/detalle_articulo/articulo.php?fProdId=1855696" TargetMode="External"/><Relationship Id="rId4765" Type="http://schemas.openxmlformats.org/officeDocument/2006/relationships/hyperlink" Target="http://www.grupocva.com/detalle_articulo/articulo.php?fProdId=9543236" TargetMode="External"/><Relationship Id="rId4972" Type="http://schemas.openxmlformats.org/officeDocument/2006/relationships/hyperlink" Target="http://www.grupocva.com/detalle_articulo/articulo.php?fProdId=5011685" TargetMode="External"/><Relationship Id="rId5609" Type="http://schemas.openxmlformats.org/officeDocument/2006/relationships/hyperlink" Target="http://www.grupocva.com/detalle_articulo/articulo.php?fProdId=9627140" TargetMode="External"/><Relationship Id="rId5816" Type="http://schemas.openxmlformats.org/officeDocument/2006/relationships/hyperlink" Target="http://www.grupocva.com/detalle_articulo/articulo.php?fProdId=9478217" TargetMode="External"/><Relationship Id="rId288" Type="http://schemas.openxmlformats.org/officeDocument/2006/relationships/hyperlink" Target="http://www.grupocva.com/detalle_articulo/articulo.php?fProdId=22579" TargetMode="External"/><Relationship Id="rId3367" Type="http://schemas.openxmlformats.org/officeDocument/2006/relationships/hyperlink" Target="http://www.grupocva.com/detalle_articulo/articulo.php?fProdId=243684" TargetMode="External"/><Relationship Id="rId3574" Type="http://schemas.openxmlformats.org/officeDocument/2006/relationships/hyperlink" Target="http://www.grupocva.com/detalle_articulo/articulo.php?fProdId=9637446" TargetMode="External"/><Relationship Id="rId3781" Type="http://schemas.openxmlformats.org/officeDocument/2006/relationships/hyperlink" Target="http://www.grupocva.com/detalle_articulo/articulo.php?fProdId=9477467" TargetMode="External"/><Relationship Id="rId4418" Type="http://schemas.openxmlformats.org/officeDocument/2006/relationships/hyperlink" Target="http://www.grupocva.com/detalle_articulo/articulo.php?fProdId=9651496" TargetMode="External"/><Relationship Id="rId4625" Type="http://schemas.openxmlformats.org/officeDocument/2006/relationships/hyperlink" Target="http://www.grupocva.com/detalle_articulo/articulo.php?fProdId=9671397" TargetMode="External"/><Relationship Id="rId4832" Type="http://schemas.openxmlformats.org/officeDocument/2006/relationships/hyperlink" Target="http://www.grupocva.com/detalle_articulo/articulo.php?fProdId=9687146" TargetMode="External"/><Relationship Id="rId495" Type="http://schemas.openxmlformats.org/officeDocument/2006/relationships/hyperlink" Target="http://www.grupocva.com/detalle_articulo/articulo.php?fProdId=9629195" TargetMode="External"/><Relationship Id="rId2176" Type="http://schemas.openxmlformats.org/officeDocument/2006/relationships/hyperlink" Target="http://www.grupocva.com/detalle_articulo/articulo.php?fProdId=5767689" TargetMode="External"/><Relationship Id="rId2383" Type="http://schemas.openxmlformats.org/officeDocument/2006/relationships/hyperlink" Target="http://www.grupocva.com/detalle_articulo/articulo.php?fProdId=5692688" TargetMode="External"/><Relationship Id="rId2590" Type="http://schemas.openxmlformats.org/officeDocument/2006/relationships/hyperlink" Target="http://www.grupocva.com/detalle_articulo/articulo.php?fProdId=1819" TargetMode="External"/><Relationship Id="rId3227" Type="http://schemas.openxmlformats.org/officeDocument/2006/relationships/hyperlink" Target="http://www.grupocva.com/detalle_articulo/articulo.php?fProdId=5873689" TargetMode="External"/><Relationship Id="rId3434" Type="http://schemas.openxmlformats.org/officeDocument/2006/relationships/hyperlink" Target="http://www.grupocva.com/detalle_articulo/articulo.php?fProdId=6173688" TargetMode="External"/><Relationship Id="rId3641" Type="http://schemas.openxmlformats.org/officeDocument/2006/relationships/hyperlink" Target="http://www.grupocva.com/detalle_articulo/articulo.php?fProdId=2283685" TargetMode="External"/><Relationship Id="rId148" Type="http://schemas.openxmlformats.org/officeDocument/2006/relationships/hyperlink" Target="http://www.grupocva.com/detalle_articulo/articulo.php?fProdId=3390697" TargetMode="External"/><Relationship Id="rId355" Type="http://schemas.openxmlformats.org/officeDocument/2006/relationships/hyperlink" Target="http://www.grupocva.com/detalle_articulo/articulo.php?fProdId=9583838" TargetMode="External"/><Relationship Id="rId562" Type="http://schemas.openxmlformats.org/officeDocument/2006/relationships/hyperlink" Target="http://www.grupocva.com/detalle_articulo/articulo.php?fProdId=9610738" TargetMode="External"/><Relationship Id="rId1192" Type="http://schemas.openxmlformats.org/officeDocument/2006/relationships/hyperlink" Target="http://www.grupocva.com/detalle_articulo/articulo.php?fProdId=9673596" TargetMode="External"/><Relationship Id="rId2036" Type="http://schemas.openxmlformats.org/officeDocument/2006/relationships/hyperlink" Target="http://www.grupocva.com/detalle_articulo/articulo.php?fProdId=9688597" TargetMode="External"/><Relationship Id="rId2243" Type="http://schemas.openxmlformats.org/officeDocument/2006/relationships/hyperlink" Target="http://www.grupocva.com/detalle_articulo/articulo.php?fProdId=9690251" TargetMode="External"/><Relationship Id="rId2450" Type="http://schemas.openxmlformats.org/officeDocument/2006/relationships/hyperlink" Target="http://www.grupocva.com/detalle_articulo/articulo.php?fProdId=9488936" TargetMode="External"/><Relationship Id="rId3501" Type="http://schemas.openxmlformats.org/officeDocument/2006/relationships/hyperlink" Target="http://www.grupocva.com/detalle_articulo/articulo.php?fProdId=2640686" TargetMode="External"/><Relationship Id="rId5399" Type="http://schemas.openxmlformats.org/officeDocument/2006/relationships/hyperlink" Target="http://www.grupocva.com/detalle_articulo/articulo.php?fProdId=301685" TargetMode="External"/><Relationship Id="rId215" Type="http://schemas.openxmlformats.org/officeDocument/2006/relationships/hyperlink" Target="http://www.grupocva.com/detalle_articulo/articulo.php?fProdId=9501940" TargetMode="External"/><Relationship Id="rId422" Type="http://schemas.openxmlformats.org/officeDocument/2006/relationships/hyperlink" Target="http://www.grupocva.com/detalle_articulo/articulo.php?fProdId=9511090" TargetMode="External"/><Relationship Id="rId1052" Type="http://schemas.openxmlformats.org/officeDocument/2006/relationships/hyperlink" Target="http://www.grupocva.com/detalle_articulo/articulo.php?fProdId=9596438" TargetMode="External"/><Relationship Id="rId2103" Type="http://schemas.openxmlformats.org/officeDocument/2006/relationships/hyperlink" Target="http://www.grupocva.com/detalle_articulo/articulo.php?fProdId=9658746" TargetMode="External"/><Relationship Id="rId2310" Type="http://schemas.openxmlformats.org/officeDocument/2006/relationships/hyperlink" Target="http://www.grupocva.com/detalle_articulo/articulo.php?fProdId=2502687" TargetMode="External"/><Relationship Id="rId5259" Type="http://schemas.openxmlformats.org/officeDocument/2006/relationships/hyperlink" Target="http://www.grupocva.com/detalle_articulo/articulo.php?fProdId=9601088" TargetMode="External"/><Relationship Id="rId5466" Type="http://schemas.openxmlformats.org/officeDocument/2006/relationships/hyperlink" Target="http://www.grupocva.com/detalle_articulo/articulo.php?fProdId=21815" TargetMode="External"/><Relationship Id="rId5673" Type="http://schemas.openxmlformats.org/officeDocument/2006/relationships/hyperlink" Target="http://www.grupocva.com/detalle_articulo/articulo.php?fProdId=9618390" TargetMode="External"/><Relationship Id="rId4068" Type="http://schemas.openxmlformats.org/officeDocument/2006/relationships/hyperlink" Target="http://www.grupocva.com/detalle_articulo/articulo.php?fProdId=9677946" TargetMode="External"/><Relationship Id="rId4275" Type="http://schemas.openxmlformats.org/officeDocument/2006/relationships/hyperlink" Target="http://www.grupocva.com/detalle_articulo/articulo.php?fProdId=9591143" TargetMode="External"/><Relationship Id="rId4482" Type="http://schemas.openxmlformats.org/officeDocument/2006/relationships/hyperlink" Target="http://www.grupocva.com/detalle_articulo/articulo.php?fProdId=9443923" TargetMode="External"/><Relationship Id="rId5119" Type="http://schemas.openxmlformats.org/officeDocument/2006/relationships/hyperlink" Target="http://www.grupocva.com/detalle_articulo/articulo.php?fProdId=9434919" TargetMode="External"/><Relationship Id="rId5326" Type="http://schemas.openxmlformats.org/officeDocument/2006/relationships/hyperlink" Target="http://www.grupocva.com/detalle_articulo/articulo.php?fProdId=9696496" TargetMode="External"/><Relationship Id="rId5880" Type="http://schemas.openxmlformats.org/officeDocument/2006/relationships/hyperlink" Target="http://www.grupocva.com/detalle_articulo/articulo.php?fProdId=4012686" TargetMode="External"/><Relationship Id="rId1869" Type="http://schemas.openxmlformats.org/officeDocument/2006/relationships/hyperlink" Target="http://www.grupocva.com/detalle_articulo/articulo.php?fProdId=9601291" TargetMode="External"/><Relationship Id="rId3084" Type="http://schemas.openxmlformats.org/officeDocument/2006/relationships/hyperlink" Target="http://www.grupocva.com/detalle_articulo/articulo.php?fProdId=9615641" TargetMode="External"/><Relationship Id="rId3291" Type="http://schemas.openxmlformats.org/officeDocument/2006/relationships/hyperlink" Target="http://www.grupocva.com/detalle_articulo/articulo.php?fProdId=5957691" TargetMode="External"/><Relationship Id="rId4135" Type="http://schemas.openxmlformats.org/officeDocument/2006/relationships/hyperlink" Target="http://www.grupocva.com/detalle_articulo/articulo.php?fProdId=9607896" TargetMode="External"/><Relationship Id="rId5533" Type="http://schemas.openxmlformats.org/officeDocument/2006/relationships/hyperlink" Target="http://www.grupocva.com/detalle_articulo/articulo.php?fProdId=9627844" TargetMode="External"/><Relationship Id="rId5740" Type="http://schemas.openxmlformats.org/officeDocument/2006/relationships/hyperlink" Target="http://www.grupocva.com/detalle_articulo/articulo.php?fProdId=9477986" TargetMode="External"/><Relationship Id="rId1729" Type="http://schemas.openxmlformats.org/officeDocument/2006/relationships/hyperlink" Target="http://www.grupocva.com/detalle_articulo/articulo.php?fProdId=9671798" TargetMode="External"/><Relationship Id="rId1936" Type="http://schemas.openxmlformats.org/officeDocument/2006/relationships/hyperlink" Target="http://www.grupocva.com/detalle_articulo/articulo.php?fProdId=4533688" TargetMode="External"/><Relationship Id="rId4342" Type="http://schemas.openxmlformats.org/officeDocument/2006/relationships/hyperlink" Target="http://www.grupocva.com/detalle_articulo/articulo.php?fProdId=6158691" TargetMode="External"/><Relationship Id="rId5600" Type="http://schemas.openxmlformats.org/officeDocument/2006/relationships/hyperlink" Target="http://www.grupocva.com/detalle_articulo/articulo.php?fProdId=6775" TargetMode="External"/><Relationship Id="rId3151" Type="http://schemas.openxmlformats.org/officeDocument/2006/relationships/hyperlink" Target="http://www.grupocva.com/detalle_articulo/articulo.php?fProdId=9635896" TargetMode="External"/><Relationship Id="rId4202" Type="http://schemas.openxmlformats.org/officeDocument/2006/relationships/hyperlink" Target="http://www.grupocva.com/detalle_articulo/articulo.php?fProdId=9591188" TargetMode="External"/><Relationship Id="rId3011" Type="http://schemas.openxmlformats.org/officeDocument/2006/relationships/hyperlink" Target="http://www.grupocva.com/detalle_articulo/articulo.php?fProdId=9688298" TargetMode="External"/><Relationship Id="rId3968" Type="http://schemas.openxmlformats.org/officeDocument/2006/relationships/hyperlink" Target="http://www.grupocva.com/detalle_articulo/articulo.php?fProdId=9645697" TargetMode="External"/><Relationship Id="rId6167" Type="http://schemas.openxmlformats.org/officeDocument/2006/relationships/hyperlink" Target="http://www.grupocva.com/detalle_articulo/articulo.php?fProdId=505" TargetMode="External"/><Relationship Id="rId6374" Type="http://schemas.openxmlformats.org/officeDocument/2006/relationships/hyperlink" Target="http://www.grupocva.com/detalle_articulo/articulo.php?fProdId=1279691" TargetMode="External"/><Relationship Id="rId5" Type="http://schemas.openxmlformats.org/officeDocument/2006/relationships/hyperlink" Target="http://www.grupocva.com/detalle_articulo/articulo.php?fProdId=9618889" TargetMode="External"/><Relationship Id="rId889" Type="http://schemas.openxmlformats.org/officeDocument/2006/relationships/hyperlink" Target="http://www.grupocva.com/detalle_articulo/articulo.php?fProdId=9477730" TargetMode="External"/><Relationship Id="rId2777" Type="http://schemas.openxmlformats.org/officeDocument/2006/relationships/hyperlink" Target="http://www.grupocva.com/detalle_articulo/articulo.php?fProdId=9572543" TargetMode="External"/><Relationship Id="rId5183" Type="http://schemas.openxmlformats.org/officeDocument/2006/relationships/hyperlink" Target="http://www.grupocva.com/detalle_articulo/articulo.php?fProdId=554685" TargetMode="External"/><Relationship Id="rId5390" Type="http://schemas.openxmlformats.org/officeDocument/2006/relationships/hyperlink" Target="http://www.grupocva.com/detalle_articulo/articulo.php?fProdId=9615840" TargetMode="External"/><Relationship Id="rId6027" Type="http://schemas.openxmlformats.org/officeDocument/2006/relationships/hyperlink" Target="http://www.grupocva.com/detalle_articulo/articulo.php?fProdId=9551337" TargetMode="External"/><Relationship Id="rId6234" Type="http://schemas.openxmlformats.org/officeDocument/2006/relationships/hyperlink" Target="http://www.grupocva.com/detalle_articulo/articulo.php?fProdId=9674846" TargetMode="External"/><Relationship Id="rId749" Type="http://schemas.openxmlformats.org/officeDocument/2006/relationships/hyperlink" Target="http://www.grupocva.com/detalle_articulo/articulo.php?fProdId=2167688" TargetMode="External"/><Relationship Id="rId1379" Type="http://schemas.openxmlformats.org/officeDocument/2006/relationships/hyperlink" Target="http://www.grupocva.com/detalle_articulo/articulo.php?fProdId=9424868" TargetMode="External"/><Relationship Id="rId1586" Type="http://schemas.openxmlformats.org/officeDocument/2006/relationships/hyperlink" Target="http://www.grupocva.com/detalle_articulo/articulo.php?fProdId=9433867" TargetMode="External"/><Relationship Id="rId2984" Type="http://schemas.openxmlformats.org/officeDocument/2006/relationships/hyperlink" Target="http://www.grupocva.com/detalle_articulo/articulo.php?fProdId=9587990" TargetMode="External"/><Relationship Id="rId3828" Type="http://schemas.openxmlformats.org/officeDocument/2006/relationships/hyperlink" Target="http://www.grupocva.com/detalle_articulo/articulo.php?fProdId=9580988" TargetMode="External"/><Relationship Id="rId5043" Type="http://schemas.openxmlformats.org/officeDocument/2006/relationships/hyperlink" Target="http://www.grupocva.com/detalle_articulo/articulo.php?fProdId=492689" TargetMode="External"/><Relationship Id="rId5250" Type="http://schemas.openxmlformats.org/officeDocument/2006/relationships/hyperlink" Target="http://www.grupocva.com/detalle_articulo/articulo.php?fProdId=9577240" TargetMode="External"/><Relationship Id="rId6301" Type="http://schemas.openxmlformats.org/officeDocument/2006/relationships/hyperlink" Target="http://www.grupocva.com/detalle_articulo/articulo.php?fProdId=9477737" TargetMode="External"/><Relationship Id="rId609" Type="http://schemas.openxmlformats.org/officeDocument/2006/relationships/hyperlink" Target="http://www.grupocva.com/detalle_articulo/articulo.php?fProdId=4724687" TargetMode="External"/><Relationship Id="rId956" Type="http://schemas.openxmlformats.org/officeDocument/2006/relationships/hyperlink" Target="http://www.grupocva.com/detalle_articulo/articulo.php?fProdId=2181685" TargetMode="External"/><Relationship Id="rId1239" Type="http://schemas.openxmlformats.org/officeDocument/2006/relationships/hyperlink" Target="http://www.grupocva.com/detalle_articulo/articulo.php?fProdId=9668151" TargetMode="External"/><Relationship Id="rId1793" Type="http://schemas.openxmlformats.org/officeDocument/2006/relationships/hyperlink" Target="http://www.grupocva.com/detalle_articulo/articulo.php?fProdId=9589189" TargetMode="External"/><Relationship Id="rId2637" Type="http://schemas.openxmlformats.org/officeDocument/2006/relationships/hyperlink" Target="http://www.grupocva.com/detalle_articulo/articulo.php?fProdId=20571" TargetMode="External"/><Relationship Id="rId2844" Type="http://schemas.openxmlformats.org/officeDocument/2006/relationships/hyperlink" Target="http://www.grupocva.com/detalle_articulo/articulo.php?fProdId=9614639" TargetMode="External"/><Relationship Id="rId5110" Type="http://schemas.openxmlformats.org/officeDocument/2006/relationships/hyperlink" Target="http://www.grupocva.com/detalle_articulo/articulo.php?fProdId=9434918" TargetMode="External"/><Relationship Id="rId85" Type="http://schemas.openxmlformats.org/officeDocument/2006/relationships/hyperlink" Target="http://www.grupocva.com/detalle_articulo/articulo.php?fProdId=9558186" TargetMode="External"/><Relationship Id="rId816" Type="http://schemas.openxmlformats.org/officeDocument/2006/relationships/hyperlink" Target="http://www.grupocva.com/detalle_articulo/articulo.php?fProdId=9664947" TargetMode="External"/><Relationship Id="rId1446" Type="http://schemas.openxmlformats.org/officeDocument/2006/relationships/hyperlink" Target="http://www.grupocva.com/detalle_articulo/articulo.php?fProdId=9471019" TargetMode="External"/><Relationship Id="rId1653" Type="http://schemas.openxmlformats.org/officeDocument/2006/relationships/hyperlink" Target="http://www.grupocva.com/detalle_articulo/articulo.php?fProdId=489" TargetMode="External"/><Relationship Id="rId1860" Type="http://schemas.openxmlformats.org/officeDocument/2006/relationships/hyperlink" Target="http://www.grupocva.com/detalle_articulo/articulo.php?fProdId=9682847" TargetMode="External"/><Relationship Id="rId2704" Type="http://schemas.openxmlformats.org/officeDocument/2006/relationships/hyperlink" Target="http://www.grupocva.com/detalle_articulo/articulo.php?fProdId=9632151" TargetMode="External"/><Relationship Id="rId2911" Type="http://schemas.openxmlformats.org/officeDocument/2006/relationships/hyperlink" Target="http://www.grupocva.com/detalle_articulo/articulo.php?fProdId=9584694" TargetMode="External"/><Relationship Id="rId1306" Type="http://schemas.openxmlformats.org/officeDocument/2006/relationships/hyperlink" Target="http://www.grupocva.com/detalle_articulo/articulo.php?fProdId=9689048" TargetMode="External"/><Relationship Id="rId1513" Type="http://schemas.openxmlformats.org/officeDocument/2006/relationships/hyperlink" Target="http://www.grupocva.com/detalle_articulo/articulo.php?fProdId=9664196" TargetMode="External"/><Relationship Id="rId1720" Type="http://schemas.openxmlformats.org/officeDocument/2006/relationships/hyperlink" Target="http://www.grupocva.com/detalle_articulo/articulo.php?fProdId=9621639" TargetMode="External"/><Relationship Id="rId4669" Type="http://schemas.openxmlformats.org/officeDocument/2006/relationships/hyperlink" Target="http://www.grupocva.com/detalle_articulo/articulo.php?fProdId=9663146" TargetMode="External"/><Relationship Id="rId4876" Type="http://schemas.openxmlformats.org/officeDocument/2006/relationships/hyperlink" Target="http://www.grupocva.com/detalle_articulo/articulo.php?fProdId=1432686" TargetMode="External"/><Relationship Id="rId5927" Type="http://schemas.openxmlformats.org/officeDocument/2006/relationships/hyperlink" Target="http://www.grupocva.com/detalle_articulo/articulo.php?fProdId=5142685" TargetMode="External"/><Relationship Id="rId12" Type="http://schemas.openxmlformats.org/officeDocument/2006/relationships/hyperlink" Target="http://www.grupocva.com/detalle_articulo/articulo.php?fProdId=9687897" TargetMode="External"/><Relationship Id="rId3478" Type="http://schemas.openxmlformats.org/officeDocument/2006/relationships/hyperlink" Target="http://www.grupocva.com/detalle_articulo/articulo.php?fProdId=9680746" TargetMode="External"/><Relationship Id="rId3685" Type="http://schemas.openxmlformats.org/officeDocument/2006/relationships/hyperlink" Target="http://www.grupocva.com/detalle_articulo/articulo.php?fProdId=5789689" TargetMode="External"/><Relationship Id="rId3892" Type="http://schemas.openxmlformats.org/officeDocument/2006/relationships/hyperlink" Target="http://www.grupocva.com/detalle_articulo/articulo.php?fProdId=9474521" TargetMode="External"/><Relationship Id="rId4529" Type="http://schemas.openxmlformats.org/officeDocument/2006/relationships/hyperlink" Target="http://www.grupocva.com/detalle_articulo/articulo.php?fProdId=1130685" TargetMode="External"/><Relationship Id="rId4736" Type="http://schemas.openxmlformats.org/officeDocument/2006/relationships/hyperlink" Target="http://www.grupocva.com/detalle_articulo/articulo.php?fProdId=9486442" TargetMode="External"/><Relationship Id="rId4943" Type="http://schemas.openxmlformats.org/officeDocument/2006/relationships/hyperlink" Target="http://www.grupocva.com/detalle_articulo/articulo.php?fProdId=9445818" TargetMode="External"/><Relationship Id="rId6091" Type="http://schemas.openxmlformats.org/officeDocument/2006/relationships/hyperlink" Target="http://www.grupocva.com/detalle_articulo/articulo.php?fProdId=9568688" TargetMode="External"/><Relationship Id="rId399" Type="http://schemas.openxmlformats.org/officeDocument/2006/relationships/hyperlink" Target="http://www.grupocva.com/detalle_articulo/articulo.php?fProdId=9619193" TargetMode="External"/><Relationship Id="rId2287" Type="http://schemas.openxmlformats.org/officeDocument/2006/relationships/hyperlink" Target="http://www.grupocva.com/detalle_articulo/articulo.php?fProdId=896686" TargetMode="External"/><Relationship Id="rId2494" Type="http://schemas.openxmlformats.org/officeDocument/2006/relationships/hyperlink" Target="http://www.grupocva.com/detalle_articulo/articulo.php?fProdId=9584538" TargetMode="External"/><Relationship Id="rId3338" Type="http://schemas.openxmlformats.org/officeDocument/2006/relationships/hyperlink" Target="http://www.grupocva.com/detalle_articulo/articulo.php?fProdId=9591238" TargetMode="External"/><Relationship Id="rId3545" Type="http://schemas.openxmlformats.org/officeDocument/2006/relationships/hyperlink" Target="http://www.grupocva.com/detalle_articulo/articulo.php?fProdId=9478023" TargetMode="External"/><Relationship Id="rId3752" Type="http://schemas.openxmlformats.org/officeDocument/2006/relationships/hyperlink" Target="http://www.grupocva.com/detalle_articulo/articulo.php?fProdId=9441217" TargetMode="External"/><Relationship Id="rId259" Type="http://schemas.openxmlformats.org/officeDocument/2006/relationships/hyperlink" Target="http://www.grupocva.com/detalle_articulo/articulo.php?fProdId=9594188" TargetMode="External"/><Relationship Id="rId466" Type="http://schemas.openxmlformats.org/officeDocument/2006/relationships/hyperlink" Target="http://www.grupocva.com/detalle_articulo/articulo.php?fProdId=9462167" TargetMode="External"/><Relationship Id="rId673" Type="http://schemas.openxmlformats.org/officeDocument/2006/relationships/hyperlink" Target="http://www.grupocva.com/detalle_articulo/articulo.php?fProdId=5731686" TargetMode="External"/><Relationship Id="rId880" Type="http://schemas.openxmlformats.org/officeDocument/2006/relationships/hyperlink" Target="http://www.grupocva.com/detalle_articulo/articulo.php?fProdId=9484019" TargetMode="External"/><Relationship Id="rId1096" Type="http://schemas.openxmlformats.org/officeDocument/2006/relationships/hyperlink" Target="http://www.grupocva.com/detalle_articulo/articulo.php?fProdId=289687" TargetMode="External"/><Relationship Id="rId2147" Type="http://schemas.openxmlformats.org/officeDocument/2006/relationships/hyperlink" Target="http://www.grupocva.com/detalle_articulo/articulo.php?fProdId=9684398" TargetMode="External"/><Relationship Id="rId2354" Type="http://schemas.openxmlformats.org/officeDocument/2006/relationships/hyperlink" Target="http://www.grupocva.com/detalle_articulo/articulo.php?fProdId=4784690" TargetMode="External"/><Relationship Id="rId2561" Type="http://schemas.openxmlformats.org/officeDocument/2006/relationships/hyperlink" Target="http://www.grupocva.com/detalle_articulo/articulo.php?fProdId=1799" TargetMode="External"/><Relationship Id="rId3405" Type="http://schemas.openxmlformats.org/officeDocument/2006/relationships/hyperlink" Target="http://www.grupocva.com/detalle_articulo/articulo.php?fProdId=9502286" TargetMode="External"/><Relationship Id="rId4803" Type="http://schemas.openxmlformats.org/officeDocument/2006/relationships/hyperlink" Target="http://www.grupocva.com/detalle_articulo/articulo.php?fProdId=9655198" TargetMode="External"/><Relationship Id="rId119" Type="http://schemas.openxmlformats.org/officeDocument/2006/relationships/hyperlink" Target="http://www.grupocva.com/detalle_articulo/articulo.php?fProdId=9682854" TargetMode="External"/><Relationship Id="rId326" Type="http://schemas.openxmlformats.org/officeDocument/2006/relationships/hyperlink" Target="http://www.grupocva.com/detalle_articulo/articulo.php?fProdId=9483118" TargetMode="External"/><Relationship Id="rId533" Type="http://schemas.openxmlformats.org/officeDocument/2006/relationships/hyperlink" Target="http://www.grupocva.com/detalle_articulo/articulo.php?fProdId=9644449" TargetMode="External"/><Relationship Id="rId1163" Type="http://schemas.openxmlformats.org/officeDocument/2006/relationships/hyperlink" Target="http://www.grupocva.com/detalle_articulo/articulo.php?fProdId=3951687" TargetMode="External"/><Relationship Id="rId1370" Type="http://schemas.openxmlformats.org/officeDocument/2006/relationships/hyperlink" Target="http://www.grupocva.com/detalle_articulo/articulo.php?fProdId=5279685" TargetMode="External"/><Relationship Id="rId2007" Type="http://schemas.openxmlformats.org/officeDocument/2006/relationships/hyperlink" Target="http://www.grupocva.com/detalle_articulo/articulo.php?fProdId=9502037" TargetMode="External"/><Relationship Id="rId2214" Type="http://schemas.openxmlformats.org/officeDocument/2006/relationships/hyperlink" Target="http://www.grupocva.com/detalle_articulo/articulo.php?fProdId=9588538" TargetMode="External"/><Relationship Id="rId3612" Type="http://schemas.openxmlformats.org/officeDocument/2006/relationships/hyperlink" Target="http://www.grupocva.com/detalle_articulo/articulo.php?fProdId=5890685" TargetMode="External"/><Relationship Id="rId740" Type="http://schemas.openxmlformats.org/officeDocument/2006/relationships/hyperlink" Target="http://www.grupocva.com/detalle_articulo/articulo.php?fProdId=9611888" TargetMode="External"/><Relationship Id="rId1023" Type="http://schemas.openxmlformats.org/officeDocument/2006/relationships/hyperlink" Target="http://www.grupocva.com/detalle_articulo/articulo.php?fProdId=4327685" TargetMode="External"/><Relationship Id="rId2421" Type="http://schemas.openxmlformats.org/officeDocument/2006/relationships/hyperlink" Target="http://www.grupocva.com/detalle_articulo/articulo.php?fProdId=9435769" TargetMode="External"/><Relationship Id="rId4179" Type="http://schemas.openxmlformats.org/officeDocument/2006/relationships/hyperlink" Target="http://www.grupocva.com/detalle_articulo/articulo.php?fProdId=9526841" TargetMode="External"/><Relationship Id="rId5577" Type="http://schemas.openxmlformats.org/officeDocument/2006/relationships/hyperlink" Target="http://www.grupocva.com/detalle_articulo/articulo.php?fProdId=3935685" TargetMode="External"/><Relationship Id="rId5784" Type="http://schemas.openxmlformats.org/officeDocument/2006/relationships/hyperlink" Target="http://www.grupocva.com/detalle_articulo/articulo.php?fProdId=9679901" TargetMode="External"/><Relationship Id="rId5991" Type="http://schemas.openxmlformats.org/officeDocument/2006/relationships/hyperlink" Target="http://www.grupocva.com/detalle_articulo/articulo.php?fProdId=9638396" TargetMode="External"/><Relationship Id="rId600" Type="http://schemas.openxmlformats.org/officeDocument/2006/relationships/hyperlink" Target="http://www.grupocva.com/detalle_articulo/articulo.php?fProdId=3900691" TargetMode="External"/><Relationship Id="rId1230" Type="http://schemas.openxmlformats.org/officeDocument/2006/relationships/hyperlink" Target="http://www.grupocva.com/detalle_articulo/articulo.php?fProdId=9633600" TargetMode="External"/><Relationship Id="rId4386" Type="http://schemas.openxmlformats.org/officeDocument/2006/relationships/hyperlink" Target="http://www.grupocva.com/detalle_articulo/articulo.php?fProdId=5980686" TargetMode="External"/><Relationship Id="rId4593" Type="http://schemas.openxmlformats.org/officeDocument/2006/relationships/hyperlink" Target="http://www.grupocva.com/detalle_articulo/articulo.php?fProdId=9462017" TargetMode="External"/><Relationship Id="rId5437" Type="http://schemas.openxmlformats.org/officeDocument/2006/relationships/hyperlink" Target="http://www.grupocva.com/detalle_articulo/articulo.php?fProdId=4026686" TargetMode="External"/><Relationship Id="rId5644" Type="http://schemas.openxmlformats.org/officeDocument/2006/relationships/hyperlink" Target="http://www.grupocva.com/detalle_articulo/articulo.php?fProdId=1710692" TargetMode="External"/><Relationship Id="rId5851" Type="http://schemas.openxmlformats.org/officeDocument/2006/relationships/hyperlink" Target="http://www.grupocva.com/detalle_articulo/articulo.php?fProdId=9491035" TargetMode="External"/><Relationship Id="rId3195" Type="http://schemas.openxmlformats.org/officeDocument/2006/relationships/hyperlink" Target="http://www.grupocva.com/detalle_articulo/articulo.php?fProdId=9679046" TargetMode="External"/><Relationship Id="rId4039" Type="http://schemas.openxmlformats.org/officeDocument/2006/relationships/hyperlink" Target="http://www.grupocva.com/detalle_articulo/articulo.php?fProdId=9613842" TargetMode="External"/><Relationship Id="rId4246" Type="http://schemas.openxmlformats.org/officeDocument/2006/relationships/hyperlink" Target="http://www.grupocva.com/detalle_articulo/articulo.php?fProdId=9591442" TargetMode="External"/><Relationship Id="rId4453" Type="http://schemas.openxmlformats.org/officeDocument/2006/relationships/hyperlink" Target="http://www.grupocva.com/detalle_articulo/articulo.php?fProdId=1888685" TargetMode="External"/><Relationship Id="rId4660" Type="http://schemas.openxmlformats.org/officeDocument/2006/relationships/hyperlink" Target="http://www.grupocva.com/detalle_articulo/articulo.php?fProdId=3498692" TargetMode="External"/><Relationship Id="rId5504" Type="http://schemas.openxmlformats.org/officeDocument/2006/relationships/hyperlink" Target="http://www.grupocva.com/detalle_articulo/articulo.php?fProdId=9639399" TargetMode="External"/><Relationship Id="rId5711" Type="http://schemas.openxmlformats.org/officeDocument/2006/relationships/hyperlink" Target="http://www.grupocva.com/detalle_articulo/articulo.php?fProdId=9562841" TargetMode="External"/><Relationship Id="rId3055" Type="http://schemas.openxmlformats.org/officeDocument/2006/relationships/hyperlink" Target="http://www.grupocva.com/detalle_articulo/articulo.php?fProdId=1500685" TargetMode="External"/><Relationship Id="rId3262" Type="http://schemas.openxmlformats.org/officeDocument/2006/relationships/hyperlink" Target="http://www.grupocva.com/detalle_articulo/articulo.php?fProdId=9612638" TargetMode="External"/><Relationship Id="rId4106" Type="http://schemas.openxmlformats.org/officeDocument/2006/relationships/hyperlink" Target="http://www.grupocva.com/detalle_articulo/articulo.php?fProdId=9634248" TargetMode="External"/><Relationship Id="rId4313" Type="http://schemas.openxmlformats.org/officeDocument/2006/relationships/hyperlink" Target="http://www.grupocva.com/detalle_articulo/articulo.php?fProdId=9645396" TargetMode="External"/><Relationship Id="rId4520" Type="http://schemas.openxmlformats.org/officeDocument/2006/relationships/hyperlink" Target="http://www.grupocva.com/detalle_articulo/articulo.php?fProdId=1116697" TargetMode="External"/><Relationship Id="rId183" Type="http://schemas.openxmlformats.org/officeDocument/2006/relationships/hyperlink" Target="http://www.grupocva.com/detalle_articulo/articulo.php?fProdId=9482617" TargetMode="External"/><Relationship Id="rId390" Type="http://schemas.openxmlformats.org/officeDocument/2006/relationships/hyperlink" Target="http://www.grupocva.com/detalle_articulo/articulo.php?fProdId=9620341" TargetMode="External"/><Relationship Id="rId1907" Type="http://schemas.openxmlformats.org/officeDocument/2006/relationships/hyperlink" Target="http://www.grupocva.com/detalle_articulo/articulo.php?fProdId=9458817" TargetMode="External"/><Relationship Id="rId2071" Type="http://schemas.openxmlformats.org/officeDocument/2006/relationships/hyperlink" Target="http://www.grupocva.com/detalle_articulo/articulo.php?fProdId=9638953" TargetMode="External"/><Relationship Id="rId3122" Type="http://schemas.openxmlformats.org/officeDocument/2006/relationships/hyperlink" Target="http://www.grupocva.com/detalle_articulo/articulo.php?fProdId=9629696" TargetMode="External"/><Relationship Id="rId6278" Type="http://schemas.openxmlformats.org/officeDocument/2006/relationships/hyperlink" Target="http://www.grupocva.com/detalle_articulo/articulo.php?fProdId=5519685" TargetMode="External"/><Relationship Id="rId250" Type="http://schemas.openxmlformats.org/officeDocument/2006/relationships/hyperlink" Target="http://www.grupocva.com/detalle_articulo/articulo.php?fProdId=9470217" TargetMode="External"/><Relationship Id="rId5087" Type="http://schemas.openxmlformats.org/officeDocument/2006/relationships/hyperlink" Target="http://www.grupocva.com/detalle_articulo/articulo.php?fProdId=9531737" TargetMode="External"/><Relationship Id="rId5294" Type="http://schemas.openxmlformats.org/officeDocument/2006/relationships/hyperlink" Target="http://www.grupocva.com/detalle_articulo/articulo.php?fProdId=9670497" TargetMode="External"/><Relationship Id="rId6138" Type="http://schemas.openxmlformats.org/officeDocument/2006/relationships/hyperlink" Target="http://www.grupocva.com/detalle_articulo/articulo.php?fProdId=321" TargetMode="External"/><Relationship Id="rId6345" Type="http://schemas.openxmlformats.org/officeDocument/2006/relationships/hyperlink" Target="http://www.grupocva.com/detalle_articulo/articulo.php?fProdId=9640497" TargetMode="External"/><Relationship Id="rId110" Type="http://schemas.openxmlformats.org/officeDocument/2006/relationships/hyperlink" Target="http://www.grupocva.com/detalle_articulo/articulo.php?fProdId=9432367" TargetMode="External"/><Relationship Id="rId2888" Type="http://schemas.openxmlformats.org/officeDocument/2006/relationships/hyperlink" Target="http://www.grupocva.com/detalle_articulo/articulo.php?fProdId=9506689" TargetMode="External"/><Relationship Id="rId3939" Type="http://schemas.openxmlformats.org/officeDocument/2006/relationships/hyperlink" Target="http://www.grupocva.com/detalle_articulo/articulo.php?fProdId=1460690" TargetMode="External"/><Relationship Id="rId5154" Type="http://schemas.openxmlformats.org/officeDocument/2006/relationships/hyperlink" Target="http://www.grupocva.com/detalle_articulo/articulo.php?fProdId=6166689" TargetMode="External"/><Relationship Id="rId1697" Type="http://schemas.openxmlformats.org/officeDocument/2006/relationships/hyperlink" Target="http://www.grupocva.com/detalle_articulo/articulo.php?fProdId=5854686" TargetMode="External"/><Relationship Id="rId2748" Type="http://schemas.openxmlformats.org/officeDocument/2006/relationships/hyperlink" Target="http://www.grupocva.com/detalle_articulo/articulo.php?fProdId=5962688" TargetMode="External"/><Relationship Id="rId2955" Type="http://schemas.openxmlformats.org/officeDocument/2006/relationships/hyperlink" Target="http://www.grupocva.com/detalle_articulo/articulo.php?fProdId=9638696" TargetMode="External"/><Relationship Id="rId5361" Type="http://schemas.openxmlformats.org/officeDocument/2006/relationships/hyperlink" Target="http://www.grupocva.com/detalle_articulo/articulo.php?fProdId=9550436" TargetMode="External"/><Relationship Id="rId6205" Type="http://schemas.openxmlformats.org/officeDocument/2006/relationships/hyperlink" Target="http://www.grupocva.com/detalle_articulo/articulo.php?fProdId=5542685" TargetMode="External"/><Relationship Id="rId927" Type="http://schemas.openxmlformats.org/officeDocument/2006/relationships/hyperlink" Target="http://www.grupocva.com/detalle_articulo/articulo.php?fProdId=5276687" TargetMode="External"/><Relationship Id="rId1557" Type="http://schemas.openxmlformats.org/officeDocument/2006/relationships/hyperlink" Target="http://www.grupocva.com/detalle_articulo/articulo.php?fProdId=3085691" TargetMode="External"/><Relationship Id="rId1764" Type="http://schemas.openxmlformats.org/officeDocument/2006/relationships/hyperlink" Target="http://www.grupocva.com/detalle_articulo/articulo.php?fProdId=9584888" TargetMode="External"/><Relationship Id="rId1971" Type="http://schemas.openxmlformats.org/officeDocument/2006/relationships/hyperlink" Target="http://www.grupocva.com/detalle_articulo/articulo.php?fProdId=9624790" TargetMode="External"/><Relationship Id="rId2608" Type="http://schemas.openxmlformats.org/officeDocument/2006/relationships/hyperlink" Target="http://www.grupocva.com/detalle_articulo/articulo.php?fProdId=5084" TargetMode="External"/><Relationship Id="rId2815" Type="http://schemas.openxmlformats.org/officeDocument/2006/relationships/hyperlink" Target="http://www.grupocva.com/detalle_articulo/articulo.php?fProdId=9609889" TargetMode="External"/><Relationship Id="rId4170" Type="http://schemas.openxmlformats.org/officeDocument/2006/relationships/hyperlink" Target="http://www.grupocva.com/detalle_articulo/articulo.php?fProdId=9509138" TargetMode="External"/><Relationship Id="rId5014" Type="http://schemas.openxmlformats.org/officeDocument/2006/relationships/hyperlink" Target="http://www.grupocva.com/detalle_articulo/articulo.php?fProdId=9576242" TargetMode="External"/><Relationship Id="rId5221" Type="http://schemas.openxmlformats.org/officeDocument/2006/relationships/hyperlink" Target="http://www.grupocva.com/detalle_articulo/articulo.php?fProdId=9572440" TargetMode="External"/><Relationship Id="rId56" Type="http://schemas.openxmlformats.org/officeDocument/2006/relationships/hyperlink" Target="http://www.grupocva.com/detalle_articulo/articulo.php?fProdId=4007686" TargetMode="External"/><Relationship Id="rId1417" Type="http://schemas.openxmlformats.org/officeDocument/2006/relationships/hyperlink" Target="http://www.grupocva.com/detalle_articulo/articulo.php?fProdId=5244695" TargetMode="External"/><Relationship Id="rId1624" Type="http://schemas.openxmlformats.org/officeDocument/2006/relationships/hyperlink" Target="http://www.grupocva.com/detalle_articulo/articulo.php?fProdId=9611243" TargetMode="External"/><Relationship Id="rId1831" Type="http://schemas.openxmlformats.org/officeDocument/2006/relationships/hyperlink" Target="http://www.grupocva.com/detalle_articulo/articulo.php?fProdId=9604939" TargetMode="External"/><Relationship Id="rId4030" Type="http://schemas.openxmlformats.org/officeDocument/2006/relationships/hyperlink" Target="http://www.grupocva.com/detalle_articulo/articulo.php?fProdId=9580688" TargetMode="External"/><Relationship Id="rId4987" Type="http://schemas.openxmlformats.org/officeDocument/2006/relationships/hyperlink" Target="http://www.grupocva.com/detalle_articulo/articulo.php?fProdId=9468667" TargetMode="External"/><Relationship Id="rId3589" Type="http://schemas.openxmlformats.org/officeDocument/2006/relationships/hyperlink" Target="http://www.grupocva.com/detalle_articulo/articulo.php?fProdId=2020689" TargetMode="External"/><Relationship Id="rId3796" Type="http://schemas.openxmlformats.org/officeDocument/2006/relationships/hyperlink" Target="http://www.grupocva.com/detalle_articulo/articulo.php?fProdId=9494640" TargetMode="External"/><Relationship Id="rId2398" Type="http://schemas.openxmlformats.org/officeDocument/2006/relationships/hyperlink" Target="http://www.grupocva.com/detalle_articulo/articulo.php?fProdId=9421820" TargetMode="External"/><Relationship Id="rId3449" Type="http://schemas.openxmlformats.org/officeDocument/2006/relationships/hyperlink" Target="http://www.grupocva.com/detalle_articulo/articulo.php?fProdId=9683948" TargetMode="External"/><Relationship Id="rId4847" Type="http://schemas.openxmlformats.org/officeDocument/2006/relationships/hyperlink" Target="http://www.grupocva.com/detalle_articulo/articulo.php?fProdId=3274685" TargetMode="External"/><Relationship Id="rId6062" Type="http://schemas.openxmlformats.org/officeDocument/2006/relationships/hyperlink" Target="http://www.grupocva.com/detalle_articulo/articulo.php?fProdId=5913686" TargetMode="External"/><Relationship Id="rId577" Type="http://schemas.openxmlformats.org/officeDocument/2006/relationships/hyperlink" Target="http://www.grupocva.com/detalle_articulo/articulo.php?fProdId=9682849" TargetMode="External"/><Relationship Id="rId2258" Type="http://schemas.openxmlformats.org/officeDocument/2006/relationships/hyperlink" Target="http://www.grupocva.com/detalle_articulo/articulo.php?fProdId=2531689" TargetMode="External"/><Relationship Id="rId3656" Type="http://schemas.openxmlformats.org/officeDocument/2006/relationships/hyperlink" Target="http://www.grupocva.com/detalle_articulo/articulo.php?fProdId=9631298" TargetMode="External"/><Relationship Id="rId3863" Type="http://schemas.openxmlformats.org/officeDocument/2006/relationships/hyperlink" Target="http://www.grupocva.com/detalle_articulo/articulo.php?fProdId=9665047" TargetMode="External"/><Relationship Id="rId4707" Type="http://schemas.openxmlformats.org/officeDocument/2006/relationships/hyperlink" Target="http://www.grupocva.com/detalle_articulo/articulo.php?fProdId=6084689" TargetMode="External"/><Relationship Id="rId4914" Type="http://schemas.openxmlformats.org/officeDocument/2006/relationships/hyperlink" Target="http://www.grupocva.com/detalle_articulo/articulo.php?fProdId=9546536" TargetMode="External"/><Relationship Id="rId784" Type="http://schemas.openxmlformats.org/officeDocument/2006/relationships/hyperlink" Target="http://www.grupocva.com/detalle_articulo/articulo.php?fProdId=9560086" TargetMode="External"/><Relationship Id="rId991" Type="http://schemas.openxmlformats.org/officeDocument/2006/relationships/hyperlink" Target="http://www.grupocva.com/detalle_articulo/articulo.php?fProdId=9595295" TargetMode="External"/><Relationship Id="rId1067" Type="http://schemas.openxmlformats.org/officeDocument/2006/relationships/hyperlink" Target="http://www.grupocva.com/detalle_articulo/articulo.php?fProdId=9638996" TargetMode="External"/><Relationship Id="rId2465" Type="http://schemas.openxmlformats.org/officeDocument/2006/relationships/hyperlink" Target="http://www.grupocva.com/detalle_articulo/articulo.php?fProdId=9533544" TargetMode="External"/><Relationship Id="rId2672" Type="http://schemas.openxmlformats.org/officeDocument/2006/relationships/hyperlink" Target="http://www.grupocva.com/detalle_articulo/articulo.php?fProdId=431686" TargetMode="External"/><Relationship Id="rId3309" Type="http://schemas.openxmlformats.org/officeDocument/2006/relationships/hyperlink" Target="http://www.grupocva.com/detalle_articulo/articulo.php?fProdId=9532438" TargetMode="External"/><Relationship Id="rId3516" Type="http://schemas.openxmlformats.org/officeDocument/2006/relationships/hyperlink" Target="http://www.grupocva.com/detalle_articulo/articulo.php?fProdId=9548538" TargetMode="External"/><Relationship Id="rId3723" Type="http://schemas.openxmlformats.org/officeDocument/2006/relationships/hyperlink" Target="http://www.grupocva.com/detalle_articulo/articulo.php?fProdId=9423591" TargetMode="External"/><Relationship Id="rId3930" Type="http://schemas.openxmlformats.org/officeDocument/2006/relationships/hyperlink" Target="http://www.grupocva.com/detalle_articulo/articulo.php?fProdId=9534387" TargetMode="External"/><Relationship Id="rId437" Type="http://schemas.openxmlformats.org/officeDocument/2006/relationships/hyperlink" Target="http://www.grupocva.com/detalle_articulo/articulo.php?fProdId=9508738" TargetMode="External"/><Relationship Id="rId644" Type="http://schemas.openxmlformats.org/officeDocument/2006/relationships/hyperlink" Target="http://www.grupocva.com/detalle_articulo/articulo.php?fProdId=9551286" TargetMode="External"/><Relationship Id="rId851" Type="http://schemas.openxmlformats.org/officeDocument/2006/relationships/hyperlink" Target="http://www.grupocva.com/detalle_articulo/articulo.php?fProdId=9488287" TargetMode="External"/><Relationship Id="rId1274" Type="http://schemas.openxmlformats.org/officeDocument/2006/relationships/hyperlink" Target="http://www.grupocva.com/detalle_articulo/articulo.php?fProdId=9692306" TargetMode="External"/><Relationship Id="rId1481" Type="http://schemas.openxmlformats.org/officeDocument/2006/relationships/hyperlink" Target="http://www.grupocva.com/detalle_articulo/articulo.php?fProdId=9421917" TargetMode="External"/><Relationship Id="rId2118" Type="http://schemas.openxmlformats.org/officeDocument/2006/relationships/hyperlink" Target="http://www.grupocva.com/detalle_articulo/articulo.php?fProdId=9427924" TargetMode="External"/><Relationship Id="rId2325" Type="http://schemas.openxmlformats.org/officeDocument/2006/relationships/hyperlink" Target="http://www.grupocva.com/detalle_articulo/articulo.php?fProdId=3543685" TargetMode="External"/><Relationship Id="rId2532" Type="http://schemas.openxmlformats.org/officeDocument/2006/relationships/hyperlink" Target="http://www.grupocva.com/detalle_articulo/articulo.php?fProdId=9662846" TargetMode="External"/><Relationship Id="rId5688" Type="http://schemas.openxmlformats.org/officeDocument/2006/relationships/hyperlink" Target="http://www.grupocva.com/detalle_articulo/articulo.php?fProdId=9549297" TargetMode="External"/><Relationship Id="rId5895" Type="http://schemas.openxmlformats.org/officeDocument/2006/relationships/hyperlink" Target="http://www.grupocva.com/detalle_articulo/articulo.php?fProdId=9509036" TargetMode="External"/><Relationship Id="rId504" Type="http://schemas.openxmlformats.org/officeDocument/2006/relationships/hyperlink" Target="http://www.grupocva.com/detalle_articulo/articulo.php?fProdId=9484631" TargetMode="External"/><Relationship Id="rId711" Type="http://schemas.openxmlformats.org/officeDocument/2006/relationships/hyperlink" Target="http://www.grupocva.com/detalle_articulo/articulo.php?fProdId=9634196" TargetMode="External"/><Relationship Id="rId1134" Type="http://schemas.openxmlformats.org/officeDocument/2006/relationships/hyperlink" Target="http://www.grupocva.com/detalle_articulo/articulo.php?fProdId=9628340" TargetMode="External"/><Relationship Id="rId1341" Type="http://schemas.openxmlformats.org/officeDocument/2006/relationships/hyperlink" Target="http://www.grupocva.com/detalle_articulo/articulo.php?fProdId=9442078" TargetMode="External"/><Relationship Id="rId4497" Type="http://schemas.openxmlformats.org/officeDocument/2006/relationships/hyperlink" Target="http://www.grupocva.com/detalle_articulo/articulo.php?fProdId=1133688" TargetMode="External"/><Relationship Id="rId5548" Type="http://schemas.openxmlformats.org/officeDocument/2006/relationships/hyperlink" Target="http://www.grupocva.com/detalle_articulo/articulo.php?fProdId=9677997" TargetMode="External"/><Relationship Id="rId5755" Type="http://schemas.openxmlformats.org/officeDocument/2006/relationships/hyperlink" Target="http://www.grupocva.com/detalle_articulo/articulo.php?fProdId=9690252" TargetMode="External"/><Relationship Id="rId5962" Type="http://schemas.openxmlformats.org/officeDocument/2006/relationships/hyperlink" Target="http://www.grupocva.com/detalle_articulo/articulo.php?fProdId=9515286" TargetMode="External"/><Relationship Id="rId1201" Type="http://schemas.openxmlformats.org/officeDocument/2006/relationships/hyperlink" Target="http://www.grupocva.com/detalle_articulo/articulo.php?fProdId=3181685" TargetMode="External"/><Relationship Id="rId3099" Type="http://schemas.openxmlformats.org/officeDocument/2006/relationships/hyperlink" Target="http://www.grupocva.com/detalle_articulo/articulo.php?fProdId=9623340" TargetMode="External"/><Relationship Id="rId4357" Type="http://schemas.openxmlformats.org/officeDocument/2006/relationships/hyperlink" Target="http://www.grupocva.com/detalle_articulo/articulo.php?fProdId=9560237" TargetMode="External"/><Relationship Id="rId4564" Type="http://schemas.openxmlformats.org/officeDocument/2006/relationships/hyperlink" Target="http://www.grupocva.com/detalle_articulo/articulo.php?fProdId=1862685" TargetMode="External"/><Relationship Id="rId4771" Type="http://schemas.openxmlformats.org/officeDocument/2006/relationships/hyperlink" Target="http://www.grupocva.com/detalle_articulo/articulo.php?fProdId=9560536" TargetMode="External"/><Relationship Id="rId5408" Type="http://schemas.openxmlformats.org/officeDocument/2006/relationships/hyperlink" Target="http://www.grupocva.com/detalle_articulo/articulo.php?fProdId=9594838" TargetMode="External"/><Relationship Id="rId5615" Type="http://schemas.openxmlformats.org/officeDocument/2006/relationships/hyperlink" Target="http://www.grupocva.com/detalle_articulo/articulo.php?fProdId=9658896" TargetMode="External"/><Relationship Id="rId3166" Type="http://schemas.openxmlformats.org/officeDocument/2006/relationships/hyperlink" Target="http://www.grupocva.com/detalle_articulo/articulo.php?fProdId=9660496" TargetMode="External"/><Relationship Id="rId3373" Type="http://schemas.openxmlformats.org/officeDocument/2006/relationships/hyperlink" Target="http://www.grupocva.com/detalle_articulo/articulo.php?fProdId=9574938" TargetMode="External"/><Relationship Id="rId3580" Type="http://schemas.openxmlformats.org/officeDocument/2006/relationships/hyperlink" Target="http://www.grupocva.com/detalle_articulo/articulo.php?fProdId=9673398" TargetMode="External"/><Relationship Id="rId4217" Type="http://schemas.openxmlformats.org/officeDocument/2006/relationships/hyperlink" Target="http://www.grupocva.com/detalle_articulo/articulo.php?fProdId=9675397" TargetMode="External"/><Relationship Id="rId4424" Type="http://schemas.openxmlformats.org/officeDocument/2006/relationships/hyperlink" Target="http://www.grupocva.com/detalle_articulo/articulo.php?fProdId=27569" TargetMode="External"/><Relationship Id="rId5822" Type="http://schemas.openxmlformats.org/officeDocument/2006/relationships/hyperlink" Target="http://www.grupocva.com/detalle_articulo/articulo.php?fProdId=9543390" TargetMode="External"/><Relationship Id="rId294" Type="http://schemas.openxmlformats.org/officeDocument/2006/relationships/hyperlink" Target="http://www.grupocva.com/detalle_articulo/articulo.php?fProdId=2676687" TargetMode="External"/><Relationship Id="rId2182" Type="http://schemas.openxmlformats.org/officeDocument/2006/relationships/hyperlink" Target="http://www.grupocva.com/detalle_articulo/articulo.php?fProdId=9432168" TargetMode="External"/><Relationship Id="rId3026" Type="http://schemas.openxmlformats.org/officeDocument/2006/relationships/hyperlink" Target="http://www.grupocva.com/detalle_articulo/articulo.php?fProdId=9429167" TargetMode="External"/><Relationship Id="rId3233" Type="http://schemas.openxmlformats.org/officeDocument/2006/relationships/hyperlink" Target="http://www.grupocva.com/detalle_articulo/articulo.php?fProdId=9456767" TargetMode="External"/><Relationship Id="rId4631" Type="http://schemas.openxmlformats.org/officeDocument/2006/relationships/hyperlink" Target="http://www.grupocva.com/detalle_articulo/articulo.php?fProdId=9528336" TargetMode="External"/><Relationship Id="rId6389" Type="http://schemas.openxmlformats.org/officeDocument/2006/relationships/hyperlink" Target="http://www.grupocva.com/detalle_articulo/articulo.php?fProdId=9690254" TargetMode="External"/><Relationship Id="rId154" Type="http://schemas.openxmlformats.org/officeDocument/2006/relationships/hyperlink" Target="http://www.grupocva.com/detalle_articulo/articulo.php?fProdId=4870692" TargetMode="External"/><Relationship Id="rId361" Type="http://schemas.openxmlformats.org/officeDocument/2006/relationships/hyperlink" Target="http://www.grupocva.com/detalle_articulo/articulo.php?fProdId=9589491" TargetMode="External"/><Relationship Id="rId2042" Type="http://schemas.openxmlformats.org/officeDocument/2006/relationships/hyperlink" Target="http://www.grupocva.com/detalle_articulo/articulo.php?fProdId=9692496" TargetMode="External"/><Relationship Id="rId3440" Type="http://schemas.openxmlformats.org/officeDocument/2006/relationships/hyperlink" Target="http://www.grupocva.com/detalle_articulo/articulo.php?fProdId=9527636" TargetMode="External"/><Relationship Id="rId5198" Type="http://schemas.openxmlformats.org/officeDocument/2006/relationships/hyperlink" Target="http://www.grupocva.com/detalle_articulo/articulo.php?fProdId=6166685" TargetMode="External"/><Relationship Id="rId2999" Type="http://schemas.openxmlformats.org/officeDocument/2006/relationships/hyperlink" Target="http://www.grupocva.com/detalle_articulo/articulo.php?fProdId=9632153" TargetMode="External"/><Relationship Id="rId3300" Type="http://schemas.openxmlformats.org/officeDocument/2006/relationships/hyperlink" Target="http://www.grupocva.com/detalle_articulo/articulo.php?fProdId=9432819" TargetMode="External"/><Relationship Id="rId6249" Type="http://schemas.openxmlformats.org/officeDocument/2006/relationships/hyperlink" Target="http://www.grupocva.com/detalle_articulo/articulo.php?fProdId=9630998" TargetMode="External"/><Relationship Id="rId221" Type="http://schemas.openxmlformats.org/officeDocument/2006/relationships/hyperlink" Target="http://www.grupocva.com/detalle_articulo/articulo.php?fProdId=9593239" TargetMode="External"/><Relationship Id="rId2859" Type="http://schemas.openxmlformats.org/officeDocument/2006/relationships/hyperlink" Target="http://www.grupocva.com/detalle_articulo/articulo.php?fProdId=4720687" TargetMode="External"/><Relationship Id="rId5058" Type="http://schemas.openxmlformats.org/officeDocument/2006/relationships/hyperlink" Target="http://www.grupocva.com/detalle_articulo/articulo.php?fProdId=494694" TargetMode="External"/><Relationship Id="rId5265" Type="http://schemas.openxmlformats.org/officeDocument/2006/relationships/hyperlink" Target="http://www.grupocva.com/detalle_articulo/articulo.php?fProdId=9625289" TargetMode="External"/><Relationship Id="rId5472" Type="http://schemas.openxmlformats.org/officeDocument/2006/relationships/hyperlink" Target="http://www.grupocva.com/detalle_articulo/articulo.php?fProdId=9608188" TargetMode="External"/><Relationship Id="rId6109" Type="http://schemas.openxmlformats.org/officeDocument/2006/relationships/hyperlink" Target="http://www.grupocva.com/detalle_articulo/articulo.php?fProdId=9493536" TargetMode="External"/><Relationship Id="rId6316" Type="http://schemas.openxmlformats.org/officeDocument/2006/relationships/hyperlink" Target="http://www.grupocva.com/detalle_articulo/articulo.php?fProdId=9496786" TargetMode="External"/><Relationship Id="rId1668" Type="http://schemas.openxmlformats.org/officeDocument/2006/relationships/hyperlink" Target="http://www.grupocva.com/detalle_articulo/articulo.php?fProdId=6221" TargetMode="External"/><Relationship Id="rId1875" Type="http://schemas.openxmlformats.org/officeDocument/2006/relationships/hyperlink" Target="http://www.grupocva.com/detalle_articulo/articulo.php?fProdId=1029685" TargetMode="External"/><Relationship Id="rId2719" Type="http://schemas.openxmlformats.org/officeDocument/2006/relationships/hyperlink" Target="http://www.grupocva.com/detalle_articulo/articulo.php?fProdId=9671547" TargetMode="External"/><Relationship Id="rId4074" Type="http://schemas.openxmlformats.org/officeDocument/2006/relationships/hyperlink" Target="http://www.grupocva.com/detalle_articulo/articulo.php?fProdId=9546637" TargetMode="External"/><Relationship Id="rId4281" Type="http://schemas.openxmlformats.org/officeDocument/2006/relationships/hyperlink" Target="http://www.grupocva.com/detalle_articulo/articulo.php?fProdId=5337692" TargetMode="External"/><Relationship Id="rId5125" Type="http://schemas.openxmlformats.org/officeDocument/2006/relationships/hyperlink" Target="http://www.grupocva.com/detalle_articulo/articulo.php?fProdId=9478018" TargetMode="External"/><Relationship Id="rId5332" Type="http://schemas.openxmlformats.org/officeDocument/2006/relationships/hyperlink" Target="http://www.grupocva.com/detalle_articulo/articulo.php?fProdId=9694496" TargetMode="External"/><Relationship Id="rId1528" Type="http://schemas.openxmlformats.org/officeDocument/2006/relationships/hyperlink" Target="http://www.grupocva.com/detalle_articulo/articulo.php?fProdId=9665698" TargetMode="External"/><Relationship Id="rId2926" Type="http://schemas.openxmlformats.org/officeDocument/2006/relationships/hyperlink" Target="http://www.grupocva.com/detalle_articulo/articulo.php?fProdId=9610490" TargetMode="External"/><Relationship Id="rId3090" Type="http://schemas.openxmlformats.org/officeDocument/2006/relationships/hyperlink" Target="http://www.grupocva.com/detalle_articulo/articulo.php?fProdId=9615889" TargetMode="External"/><Relationship Id="rId4141" Type="http://schemas.openxmlformats.org/officeDocument/2006/relationships/hyperlink" Target="http://www.grupocva.com/detalle_articulo/articulo.php?fProdId=1343686" TargetMode="External"/><Relationship Id="rId1735" Type="http://schemas.openxmlformats.org/officeDocument/2006/relationships/hyperlink" Target="http://www.grupocva.com/detalle_articulo/articulo.php?fProdId=9692347" TargetMode="External"/><Relationship Id="rId1942" Type="http://schemas.openxmlformats.org/officeDocument/2006/relationships/hyperlink" Target="http://www.grupocva.com/detalle_articulo/articulo.php?fProdId=9458820" TargetMode="External"/><Relationship Id="rId4001" Type="http://schemas.openxmlformats.org/officeDocument/2006/relationships/hyperlink" Target="http://www.grupocva.com/detalle_articulo/articulo.php?fProdId=9614840" TargetMode="External"/><Relationship Id="rId27" Type="http://schemas.openxmlformats.org/officeDocument/2006/relationships/hyperlink" Target="http://www.grupocva.com/detalle_articulo/articulo.php?fProdId=6009686" TargetMode="External"/><Relationship Id="rId1802" Type="http://schemas.openxmlformats.org/officeDocument/2006/relationships/hyperlink" Target="http://www.grupocva.com/detalle_articulo/articulo.php?fProdId=9645148" TargetMode="External"/><Relationship Id="rId4958" Type="http://schemas.openxmlformats.org/officeDocument/2006/relationships/hyperlink" Target="http://www.grupocva.com/detalle_articulo/articulo.php?fProdId=3900685" TargetMode="External"/><Relationship Id="rId6173" Type="http://schemas.openxmlformats.org/officeDocument/2006/relationships/hyperlink" Target="http://www.grupocva.com/detalle_articulo/articulo.php?fProdId=2755" TargetMode="External"/><Relationship Id="rId3767" Type="http://schemas.openxmlformats.org/officeDocument/2006/relationships/hyperlink" Target="http://www.grupocva.com/detalle_articulo/articulo.php?fProdId=9465917" TargetMode="External"/><Relationship Id="rId3974" Type="http://schemas.openxmlformats.org/officeDocument/2006/relationships/hyperlink" Target="http://www.grupocva.com/detalle_articulo/articulo.php?fProdId=9522687" TargetMode="External"/><Relationship Id="rId4818" Type="http://schemas.openxmlformats.org/officeDocument/2006/relationships/hyperlink" Target="http://www.grupocva.com/detalle_articulo/articulo.php?fProdId=9674315" TargetMode="External"/><Relationship Id="rId6380" Type="http://schemas.openxmlformats.org/officeDocument/2006/relationships/hyperlink" Target="http://www.grupocva.com/detalle_articulo/articulo.php?fProdId=9448068" TargetMode="External"/><Relationship Id="rId688" Type="http://schemas.openxmlformats.org/officeDocument/2006/relationships/hyperlink" Target="http://www.grupocva.com/detalle_articulo/articulo.php?fProdId=9569838" TargetMode="External"/><Relationship Id="rId895" Type="http://schemas.openxmlformats.org/officeDocument/2006/relationships/hyperlink" Target="http://www.grupocva.com/detalle_articulo/articulo.php?fProdId=9640796" TargetMode="External"/><Relationship Id="rId2369" Type="http://schemas.openxmlformats.org/officeDocument/2006/relationships/hyperlink" Target="http://www.grupocva.com/detalle_articulo/articulo.php?fProdId=5375689" TargetMode="External"/><Relationship Id="rId2576" Type="http://schemas.openxmlformats.org/officeDocument/2006/relationships/hyperlink" Target="http://www.grupocva.com/detalle_articulo/articulo.php?fProdId=6824" TargetMode="External"/><Relationship Id="rId2783" Type="http://schemas.openxmlformats.org/officeDocument/2006/relationships/hyperlink" Target="http://www.grupocva.com/detalle_articulo/articulo.php?fProdId=9590991" TargetMode="External"/><Relationship Id="rId2990" Type="http://schemas.openxmlformats.org/officeDocument/2006/relationships/hyperlink" Target="http://www.grupocva.com/detalle_articulo/articulo.php?fProdId=9603338" TargetMode="External"/><Relationship Id="rId3627" Type="http://schemas.openxmlformats.org/officeDocument/2006/relationships/hyperlink" Target="http://www.grupocva.com/detalle_articulo/articulo.php?fProdId=9553936" TargetMode="External"/><Relationship Id="rId3834" Type="http://schemas.openxmlformats.org/officeDocument/2006/relationships/hyperlink" Target="http://www.grupocva.com/detalle_articulo/articulo.php?fProdId=9608738" TargetMode="External"/><Relationship Id="rId6033" Type="http://schemas.openxmlformats.org/officeDocument/2006/relationships/hyperlink" Target="http://www.grupocva.com/detalle_articulo/articulo.php?fProdId=1679689" TargetMode="External"/><Relationship Id="rId6240" Type="http://schemas.openxmlformats.org/officeDocument/2006/relationships/hyperlink" Target="http://www.grupocva.com/detalle_articulo/articulo.php?fProdId=9677600" TargetMode="External"/><Relationship Id="rId548" Type="http://schemas.openxmlformats.org/officeDocument/2006/relationships/hyperlink" Target="http://www.grupocva.com/detalle_articulo/articulo.php?fProdId=9576988" TargetMode="External"/><Relationship Id="rId755" Type="http://schemas.openxmlformats.org/officeDocument/2006/relationships/hyperlink" Target="http://www.grupocva.com/detalle_articulo/articulo.php?fProdId=3286685" TargetMode="External"/><Relationship Id="rId962" Type="http://schemas.openxmlformats.org/officeDocument/2006/relationships/hyperlink" Target="http://www.grupocva.com/detalle_articulo/articulo.php?fProdId=9579839" TargetMode="External"/><Relationship Id="rId1178" Type="http://schemas.openxmlformats.org/officeDocument/2006/relationships/hyperlink" Target="http://www.grupocva.com/detalle_articulo/articulo.php?fProdId=9457367" TargetMode="External"/><Relationship Id="rId1385" Type="http://schemas.openxmlformats.org/officeDocument/2006/relationships/hyperlink" Target="http://www.grupocva.com/detalle_articulo/articulo.php?fProdId=9474468" TargetMode="External"/><Relationship Id="rId1592" Type="http://schemas.openxmlformats.org/officeDocument/2006/relationships/hyperlink" Target="http://www.grupocva.com/detalle_articulo/articulo.php?fProdId=9524336" TargetMode="External"/><Relationship Id="rId2229" Type="http://schemas.openxmlformats.org/officeDocument/2006/relationships/hyperlink" Target="http://www.grupocva.com/detalle_articulo/articulo.php?fProdId=9637596" TargetMode="External"/><Relationship Id="rId2436" Type="http://schemas.openxmlformats.org/officeDocument/2006/relationships/hyperlink" Target="http://www.grupocva.com/detalle_articulo/articulo.php?fProdId=9451023" TargetMode="External"/><Relationship Id="rId2643" Type="http://schemas.openxmlformats.org/officeDocument/2006/relationships/hyperlink" Target="http://www.grupocva.com/detalle_articulo/articulo.php?fProdId=25106" TargetMode="External"/><Relationship Id="rId2850" Type="http://schemas.openxmlformats.org/officeDocument/2006/relationships/hyperlink" Target="http://www.grupocva.com/detalle_articulo/articulo.php?fProdId=5422688" TargetMode="External"/><Relationship Id="rId5799" Type="http://schemas.openxmlformats.org/officeDocument/2006/relationships/hyperlink" Target="http://www.grupocva.com/detalle_articulo/articulo.php?fProdId=9622840" TargetMode="External"/><Relationship Id="rId6100" Type="http://schemas.openxmlformats.org/officeDocument/2006/relationships/hyperlink" Target="http://www.grupocva.com/detalle_articulo/articulo.php?fProdId=4912685" TargetMode="External"/><Relationship Id="rId91" Type="http://schemas.openxmlformats.org/officeDocument/2006/relationships/hyperlink" Target="http://www.grupocva.com/detalle_articulo/articulo.php?fProdId=9568738" TargetMode="External"/><Relationship Id="rId408" Type="http://schemas.openxmlformats.org/officeDocument/2006/relationships/hyperlink" Target="http://www.grupocva.com/detalle_articulo/articulo.php?fProdId=9432667" TargetMode="External"/><Relationship Id="rId615" Type="http://schemas.openxmlformats.org/officeDocument/2006/relationships/hyperlink" Target="http://www.grupocva.com/detalle_articulo/articulo.php?fProdId=5709689" TargetMode="External"/><Relationship Id="rId822" Type="http://schemas.openxmlformats.org/officeDocument/2006/relationships/hyperlink" Target="http://www.grupocva.com/detalle_articulo/articulo.php?fProdId=9684647" TargetMode="External"/><Relationship Id="rId1038" Type="http://schemas.openxmlformats.org/officeDocument/2006/relationships/hyperlink" Target="http://www.grupocva.com/detalle_articulo/articulo.php?fProdId=9505336" TargetMode="External"/><Relationship Id="rId1245" Type="http://schemas.openxmlformats.org/officeDocument/2006/relationships/hyperlink" Target="http://www.grupocva.com/detalle_articulo/articulo.php?fProdId=9691346" TargetMode="External"/><Relationship Id="rId1452" Type="http://schemas.openxmlformats.org/officeDocument/2006/relationships/hyperlink" Target="http://www.grupocva.com/detalle_articulo/articulo.php?fProdId=1073687" TargetMode="External"/><Relationship Id="rId2503" Type="http://schemas.openxmlformats.org/officeDocument/2006/relationships/hyperlink" Target="http://www.grupocva.com/detalle_articulo/articulo.php?fProdId=9584442" TargetMode="External"/><Relationship Id="rId3901" Type="http://schemas.openxmlformats.org/officeDocument/2006/relationships/hyperlink" Target="http://www.grupocva.com/detalle_articulo/articulo.php?fProdId=24525" TargetMode="External"/><Relationship Id="rId5659" Type="http://schemas.openxmlformats.org/officeDocument/2006/relationships/hyperlink" Target="http://www.grupocva.com/detalle_articulo/articulo.php?fProdId=9578041" TargetMode="External"/><Relationship Id="rId1105" Type="http://schemas.openxmlformats.org/officeDocument/2006/relationships/hyperlink" Target="http://www.grupocva.com/detalle_articulo/articulo.php?fProdId=699687" TargetMode="External"/><Relationship Id="rId1312" Type="http://schemas.openxmlformats.org/officeDocument/2006/relationships/hyperlink" Target="http://www.grupocva.com/detalle_articulo/articulo.php?fProdId=9689447" TargetMode="External"/><Relationship Id="rId2710" Type="http://schemas.openxmlformats.org/officeDocument/2006/relationships/hyperlink" Target="http://www.grupocva.com/detalle_articulo/articulo.php?fProdId=9586896" TargetMode="External"/><Relationship Id="rId4468" Type="http://schemas.openxmlformats.org/officeDocument/2006/relationships/hyperlink" Target="http://www.grupocva.com/detalle_articulo/articulo.php?fProdId=3135693" TargetMode="External"/><Relationship Id="rId5866" Type="http://schemas.openxmlformats.org/officeDocument/2006/relationships/hyperlink" Target="http://www.grupocva.com/detalle_articulo/articulo.php?fProdId=9687446" TargetMode="External"/><Relationship Id="rId3277" Type="http://schemas.openxmlformats.org/officeDocument/2006/relationships/hyperlink" Target="http://www.grupocva.com/detalle_articulo/articulo.php?fProdId=9677546" TargetMode="External"/><Relationship Id="rId4675" Type="http://schemas.openxmlformats.org/officeDocument/2006/relationships/hyperlink" Target="http://www.grupocva.com/detalle_articulo/articulo.php?fProdId=5976690" TargetMode="External"/><Relationship Id="rId4882" Type="http://schemas.openxmlformats.org/officeDocument/2006/relationships/hyperlink" Target="http://www.grupocva.com/detalle_articulo/articulo.php?fProdId=9522787" TargetMode="External"/><Relationship Id="rId5519" Type="http://schemas.openxmlformats.org/officeDocument/2006/relationships/hyperlink" Target="http://www.grupocva.com/detalle_articulo/articulo.php?fProdId=9430567" TargetMode="External"/><Relationship Id="rId5726" Type="http://schemas.openxmlformats.org/officeDocument/2006/relationships/hyperlink" Target="http://www.grupocva.com/detalle_articulo/articulo.php?fProdId=9670046" TargetMode="External"/><Relationship Id="rId5933" Type="http://schemas.openxmlformats.org/officeDocument/2006/relationships/hyperlink" Target="http://www.grupocva.com/detalle_articulo/articulo.php?fProdId=5460685" TargetMode="External"/><Relationship Id="rId198" Type="http://schemas.openxmlformats.org/officeDocument/2006/relationships/hyperlink" Target="http://www.grupocva.com/detalle_articulo/articulo.php?fProdId=9607838" TargetMode="External"/><Relationship Id="rId2086" Type="http://schemas.openxmlformats.org/officeDocument/2006/relationships/hyperlink" Target="http://www.grupocva.com/detalle_articulo/articulo.php?fProdId=9501887" TargetMode="External"/><Relationship Id="rId3484" Type="http://schemas.openxmlformats.org/officeDocument/2006/relationships/hyperlink" Target="http://www.grupocva.com/detalle_articulo/articulo.php?fProdId=9683547" TargetMode="External"/><Relationship Id="rId3691" Type="http://schemas.openxmlformats.org/officeDocument/2006/relationships/hyperlink" Target="http://www.grupocva.com/detalle_articulo/articulo.php?fProdId=5798689" TargetMode="External"/><Relationship Id="rId4328" Type="http://schemas.openxmlformats.org/officeDocument/2006/relationships/hyperlink" Target="http://www.grupocva.com/detalle_articulo/articulo.php?fProdId=9676547" TargetMode="External"/><Relationship Id="rId4535" Type="http://schemas.openxmlformats.org/officeDocument/2006/relationships/hyperlink" Target="http://www.grupocva.com/detalle_articulo/articulo.php?fProdId=1736696" TargetMode="External"/><Relationship Id="rId4742" Type="http://schemas.openxmlformats.org/officeDocument/2006/relationships/hyperlink" Target="http://www.grupocva.com/detalle_articulo/articulo.php?fProdId=9502587" TargetMode="External"/><Relationship Id="rId2293" Type="http://schemas.openxmlformats.org/officeDocument/2006/relationships/hyperlink" Target="http://www.grupocva.com/detalle_articulo/articulo.php?fProdId=945688" TargetMode="External"/><Relationship Id="rId3137" Type="http://schemas.openxmlformats.org/officeDocument/2006/relationships/hyperlink" Target="http://www.grupocva.com/detalle_articulo/articulo.php?fProdId=9633546" TargetMode="External"/><Relationship Id="rId3344" Type="http://schemas.openxmlformats.org/officeDocument/2006/relationships/hyperlink" Target="http://www.grupocva.com/detalle_articulo/articulo.php?fProdId=9606989" TargetMode="External"/><Relationship Id="rId3551" Type="http://schemas.openxmlformats.org/officeDocument/2006/relationships/hyperlink" Target="http://www.grupocva.com/detalle_articulo/articulo.php?fProdId=9548540" TargetMode="External"/><Relationship Id="rId4602" Type="http://schemas.openxmlformats.org/officeDocument/2006/relationships/hyperlink" Target="http://www.grupocva.com/detalle_articulo/articulo.php?fProdId=4771687" TargetMode="External"/><Relationship Id="rId265" Type="http://schemas.openxmlformats.org/officeDocument/2006/relationships/hyperlink" Target="http://www.grupocva.com/detalle_articulo/articulo.php?fProdId=6377" TargetMode="External"/><Relationship Id="rId472" Type="http://schemas.openxmlformats.org/officeDocument/2006/relationships/hyperlink" Target="http://www.grupocva.com/detalle_articulo/articulo.php?fProdId=9611344" TargetMode="External"/><Relationship Id="rId2153" Type="http://schemas.openxmlformats.org/officeDocument/2006/relationships/hyperlink" Target="http://www.grupocva.com/detalle_articulo/articulo.php?fProdId=9543887" TargetMode="External"/><Relationship Id="rId2360" Type="http://schemas.openxmlformats.org/officeDocument/2006/relationships/hyperlink" Target="http://www.grupocva.com/detalle_articulo/articulo.php?fProdId=5276685" TargetMode="External"/><Relationship Id="rId3204" Type="http://schemas.openxmlformats.org/officeDocument/2006/relationships/hyperlink" Target="http://www.grupocva.com/detalle_articulo/articulo.php?fProdId=9684450" TargetMode="External"/><Relationship Id="rId3411" Type="http://schemas.openxmlformats.org/officeDocument/2006/relationships/hyperlink" Target="http://www.grupocva.com/detalle_articulo/articulo.php?fProdId=9591098" TargetMode="External"/><Relationship Id="rId125" Type="http://schemas.openxmlformats.org/officeDocument/2006/relationships/hyperlink" Target="http://www.grupocva.com/detalle_articulo/articulo.php?fProdId=5618690" TargetMode="External"/><Relationship Id="rId332" Type="http://schemas.openxmlformats.org/officeDocument/2006/relationships/hyperlink" Target="http://www.grupocva.com/detalle_articulo/articulo.php?fProdId=9484334" TargetMode="External"/><Relationship Id="rId2013" Type="http://schemas.openxmlformats.org/officeDocument/2006/relationships/hyperlink" Target="http://www.grupocva.com/detalle_articulo/articulo.php?fProdId=9659196" TargetMode="External"/><Relationship Id="rId2220" Type="http://schemas.openxmlformats.org/officeDocument/2006/relationships/hyperlink" Target="http://www.grupocva.com/detalle_articulo/articulo.php?fProdId=9623840" TargetMode="External"/><Relationship Id="rId5169" Type="http://schemas.openxmlformats.org/officeDocument/2006/relationships/hyperlink" Target="http://www.grupocva.com/detalle_articulo/articulo.php?fProdId=9693696" TargetMode="External"/><Relationship Id="rId5376" Type="http://schemas.openxmlformats.org/officeDocument/2006/relationships/hyperlink" Target="http://www.grupocva.com/detalle_articulo/articulo.php?fProdId=9681346" TargetMode="External"/><Relationship Id="rId5583" Type="http://schemas.openxmlformats.org/officeDocument/2006/relationships/hyperlink" Target="http://www.grupocva.com/detalle_articulo/articulo.php?fProdId=3493686" TargetMode="External"/><Relationship Id="rId5790" Type="http://schemas.openxmlformats.org/officeDocument/2006/relationships/hyperlink" Target="http://www.grupocva.com/detalle_articulo/articulo.php?fProdId=9488837" TargetMode="External"/><Relationship Id="rId4185" Type="http://schemas.openxmlformats.org/officeDocument/2006/relationships/hyperlink" Target="http://www.grupocva.com/detalle_articulo/articulo.php?fProdId=9534939" TargetMode="External"/><Relationship Id="rId4392" Type="http://schemas.openxmlformats.org/officeDocument/2006/relationships/hyperlink" Target="http://www.grupocva.com/detalle_articulo/articulo.php?fProdId=9686446" TargetMode="External"/><Relationship Id="rId5029" Type="http://schemas.openxmlformats.org/officeDocument/2006/relationships/hyperlink" Target="http://www.grupocva.com/detalle_articulo/articulo.php?fProdId=9597042" TargetMode="External"/><Relationship Id="rId5236" Type="http://schemas.openxmlformats.org/officeDocument/2006/relationships/hyperlink" Target="http://www.grupocva.com/detalle_articulo/articulo.php?fProdId=9547336" TargetMode="External"/><Relationship Id="rId5443" Type="http://schemas.openxmlformats.org/officeDocument/2006/relationships/hyperlink" Target="http://www.grupocva.com/detalle_articulo/articulo.php?fProdId=5559686" TargetMode="External"/><Relationship Id="rId1779" Type="http://schemas.openxmlformats.org/officeDocument/2006/relationships/hyperlink" Target="http://www.grupocva.com/detalle_articulo/articulo.php?fProdId=9482717" TargetMode="External"/><Relationship Id="rId1986" Type="http://schemas.openxmlformats.org/officeDocument/2006/relationships/hyperlink" Target="http://www.grupocva.com/detalle_articulo/articulo.php?fProdId=9521536" TargetMode="External"/><Relationship Id="rId4045" Type="http://schemas.openxmlformats.org/officeDocument/2006/relationships/hyperlink" Target="http://www.grupocva.com/detalle_articulo/articulo.php?fProdId=9614290" TargetMode="External"/><Relationship Id="rId4252" Type="http://schemas.openxmlformats.org/officeDocument/2006/relationships/hyperlink" Target="http://www.grupocva.com/detalle_articulo/articulo.php?fProdId=9485187" TargetMode="External"/><Relationship Id="rId5650" Type="http://schemas.openxmlformats.org/officeDocument/2006/relationships/hyperlink" Target="http://www.grupocva.com/detalle_articulo/articulo.php?fProdId=1749687" TargetMode="External"/><Relationship Id="rId1639" Type="http://schemas.openxmlformats.org/officeDocument/2006/relationships/hyperlink" Target="http://www.grupocva.com/detalle_articulo/articulo.php?fProdId=9685148" TargetMode="External"/><Relationship Id="rId1846" Type="http://schemas.openxmlformats.org/officeDocument/2006/relationships/hyperlink" Target="http://www.grupocva.com/detalle_articulo/articulo.php?fProdId=9661396" TargetMode="External"/><Relationship Id="rId3061" Type="http://schemas.openxmlformats.org/officeDocument/2006/relationships/hyperlink" Target="http://www.grupocva.com/detalle_articulo/articulo.php?fProdId=9572638" TargetMode="External"/><Relationship Id="rId5303" Type="http://schemas.openxmlformats.org/officeDocument/2006/relationships/hyperlink" Target="http://www.grupocva.com/detalle_articulo/articulo.php?fProdId=9693847" TargetMode="External"/><Relationship Id="rId5510" Type="http://schemas.openxmlformats.org/officeDocument/2006/relationships/hyperlink" Target="http://www.grupocva.com/detalle_articulo/articulo.php?fProdId=9639746" TargetMode="External"/><Relationship Id="rId1706" Type="http://schemas.openxmlformats.org/officeDocument/2006/relationships/hyperlink" Target="http://www.grupocva.com/detalle_articulo/articulo.php?fProdId=9456668" TargetMode="External"/><Relationship Id="rId1913" Type="http://schemas.openxmlformats.org/officeDocument/2006/relationships/hyperlink" Target="http://www.grupocva.com/detalle_articulo/articulo.php?fProdId=9510836" TargetMode="External"/><Relationship Id="rId4112" Type="http://schemas.openxmlformats.org/officeDocument/2006/relationships/hyperlink" Target="http://www.grupocva.com/detalle_articulo/articulo.php?fProdId=9595490" TargetMode="External"/><Relationship Id="rId3878" Type="http://schemas.openxmlformats.org/officeDocument/2006/relationships/hyperlink" Target="http://www.grupocva.com/detalle_articulo/articulo.php?fProdId=9692851" TargetMode="External"/><Relationship Id="rId4929" Type="http://schemas.openxmlformats.org/officeDocument/2006/relationships/hyperlink" Target="http://www.grupocva.com/detalle_articulo/articulo.php?fProdId=9603638" TargetMode="External"/><Relationship Id="rId6077" Type="http://schemas.openxmlformats.org/officeDocument/2006/relationships/hyperlink" Target="http://www.grupocva.com/detalle_articulo/articulo.php?fProdId=9686646" TargetMode="External"/><Relationship Id="rId6284" Type="http://schemas.openxmlformats.org/officeDocument/2006/relationships/hyperlink" Target="http://www.grupocva.com/detalle_articulo/articulo.php?fProdId=5872689" TargetMode="External"/><Relationship Id="rId799" Type="http://schemas.openxmlformats.org/officeDocument/2006/relationships/hyperlink" Target="http://www.grupocva.com/detalle_articulo/articulo.php?fProdId=9643746" TargetMode="External"/><Relationship Id="rId2687" Type="http://schemas.openxmlformats.org/officeDocument/2006/relationships/hyperlink" Target="http://www.grupocva.com/detalle_articulo/articulo.php?fProdId=9627489" TargetMode="External"/><Relationship Id="rId2894" Type="http://schemas.openxmlformats.org/officeDocument/2006/relationships/hyperlink" Target="http://www.grupocva.com/detalle_articulo/articulo.php?fProdId=9570638" TargetMode="External"/><Relationship Id="rId3738" Type="http://schemas.openxmlformats.org/officeDocument/2006/relationships/hyperlink" Target="http://www.grupocva.com/detalle_articulo/articulo.php?fProdId=9428570" TargetMode="External"/><Relationship Id="rId5093" Type="http://schemas.openxmlformats.org/officeDocument/2006/relationships/hyperlink" Target="http://www.grupocva.com/detalle_articulo/articulo.php?fProdId=9543193" TargetMode="External"/><Relationship Id="rId6144" Type="http://schemas.openxmlformats.org/officeDocument/2006/relationships/hyperlink" Target="http://www.grupocva.com/detalle_articulo/articulo.php?fProdId=9541338" TargetMode="External"/><Relationship Id="rId6351" Type="http://schemas.openxmlformats.org/officeDocument/2006/relationships/hyperlink" Target="http://www.grupocva.com/detalle_articulo/articulo.php?fProdId=9640501" TargetMode="External"/><Relationship Id="rId659" Type="http://schemas.openxmlformats.org/officeDocument/2006/relationships/hyperlink" Target="http://www.grupocva.com/detalle_articulo/articulo.php?fProdId=887" TargetMode="External"/><Relationship Id="rId866" Type="http://schemas.openxmlformats.org/officeDocument/2006/relationships/hyperlink" Target="http://www.grupocva.com/detalle_articulo/articulo.php?fProdId=9627292" TargetMode="External"/><Relationship Id="rId1289" Type="http://schemas.openxmlformats.org/officeDocument/2006/relationships/hyperlink" Target="http://www.grupocva.com/detalle_articulo/articulo.php?fProdId=9546488" TargetMode="External"/><Relationship Id="rId1496" Type="http://schemas.openxmlformats.org/officeDocument/2006/relationships/hyperlink" Target="http://www.grupocva.com/detalle_articulo/articulo.php?fProdId=9538786" TargetMode="External"/><Relationship Id="rId2547" Type="http://schemas.openxmlformats.org/officeDocument/2006/relationships/hyperlink" Target="http://www.grupocva.com/detalle_articulo/articulo.php?fProdId=9679948" TargetMode="External"/><Relationship Id="rId3945" Type="http://schemas.openxmlformats.org/officeDocument/2006/relationships/hyperlink" Target="http://www.grupocva.com/detalle_articulo/articulo.php?fProdId=2860685" TargetMode="External"/><Relationship Id="rId5160" Type="http://schemas.openxmlformats.org/officeDocument/2006/relationships/hyperlink" Target="http://www.grupocva.com/detalle_articulo/articulo.php?fProdId=9495087" TargetMode="External"/><Relationship Id="rId6004" Type="http://schemas.openxmlformats.org/officeDocument/2006/relationships/hyperlink" Target="http://www.grupocva.com/detalle_articulo/articulo.php?fProdId=2353686" TargetMode="External"/><Relationship Id="rId6211" Type="http://schemas.openxmlformats.org/officeDocument/2006/relationships/hyperlink" Target="http://www.grupocva.com/detalle_articulo/articulo.php?fProdId=9609988" TargetMode="External"/><Relationship Id="rId519" Type="http://schemas.openxmlformats.org/officeDocument/2006/relationships/hyperlink" Target="http://www.grupocva.com/detalle_articulo/articulo.php?fProdId=9614438" TargetMode="External"/><Relationship Id="rId1149" Type="http://schemas.openxmlformats.org/officeDocument/2006/relationships/hyperlink" Target="http://www.grupocva.com/detalle_articulo/articulo.php?fProdId=9423880" TargetMode="External"/><Relationship Id="rId1356" Type="http://schemas.openxmlformats.org/officeDocument/2006/relationships/hyperlink" Target="http://www.grupocva.com/detalle_articulo/articulo.php?fProdId=9676947" TargetMode="External"/><Relationship Id="rId2754" Type="http://schemas.openxmlformats.org/officeDocument/2006/relationships/hyperlink" Target="http://www.grupocva.com/detalle_articulo/articulo.php?fProdId=5963690" TargetMode="External"/><Relationship Id="rId2961" Type="http://schemas.openxmlformats.org/officeDocument/2006/relationships/hyperlink" Target="http://www.grupocva.com/detalle_articulo/articulo.php?fProdId=9667197" TargetMode="External"/><Relationship Id="rId3805" Type="http://schemas.openxmlformats.org/officeDocument/2006/relationships/hyperlink" Target="http://www.grupocva.com/detalle_articulo/articulo.php?fProdId=9531937" TargetMode="External"/><Relationship Id="rId5020" Type="http://schemas.openxmlformats.org/officeDocument/2006/relationships/hyperlink" Target="http://www.grupocva.com/detalle_articulo/articulo.php?fProdId=9595240" TargetMode="External"/><Relationship Id="rId726" Type="http://schemas.openxmlformats.org/officeDocument/2006/relationships/hyperlink" Target="http://www.grupocva.com/detalle_articulo/articulo.php?fProdId=5908695" TargetMode="External"/><Relationship Id="rId933" Type="http://schemas.openxmlformats.org/officeDocument/2006/relationships/hyperlink" Target="http://www.grupocva.com/detalle_articulo/articulo.php?fProdId=5836688" TargetMode="External"/><Relationship Id="rId1009" Type="http://schemas.openxmlformats.org/officeDocument/2006/relationships/hyperlink" Target="http://www.grupocva.com/detalle_articulo/articulo.php?fProdId=9694996" TargetMode="External"/><Relationship Id="rId1563" Type="http://schemas.openxmlformats.org/officeDocument/2006/relationships/hyperlink" Target="http://www.grupocva.com/detalle_articulo/articulo.php?fProdId=4178685" TargetMode="External"/><Relationship Id="rId1770" Type="http://schemas.openxmlformats.org/officeDocument/2006/relationships/hyperlink" Target="http://www.grupocva.com/detalle_articulo/articulo.php?fProdId=9663501" TargetMode="External"/><Relationship Id="rId2407" Type="http://schemas.openxmlformats.org/officeDocument/2006/relationships/hyperlink" Target="http://www.grupocva.com/detalle_articulo/articulo.php?fProdId=9426126" TargetMode="External"/><Relationship Id="rId2614" Type="http://schemas.openxmlformats.org/officeDocument/2006/relationships/hyperlink" Target="http://www.grupocva.com/detalle_articulo/articulo.php?fProdId=15689" TargetMode="External"/><Relationship Id="rId2821" Type="http://schemas.openxmlformats.org/officeDocument/2006/relationships/hyperlink" Target="http://www.grupocva.com/detalle_articulo/articulo.php?fProdId=9690397" TargetMode="External"/><Relationship Id="rId5977" Type="http://schemas.openxmlformats.org/officeDocument/2006/relationships/hyperlink" Target="http://www.grupocva.com/detalle_articulo/articulo.php?fProdId=9561236" TargetMode="External"/><Relationship Id="rId62" Type="http://schemas.openxmlformats.org/officeDocument/2006/relationships/hyperlink" Target="http://www.grupocva.com/detalle_articulo/articulo.php?fProdId=2794685" TargetMode="External"/><Relationship Id="rId1216" Type="http://schemas.openxmlformats.org/officeDocument/2006/relationships/hyperlink" Target="http://www.grupocva.com/detalle_articulo/articulo.php?fProdId=9537887" TargetMode="External"/><Relationship Id="rId1423" Type="http://schemas.openxmlformats.org/officeDocument/2006/relationships/hyperlink" Target="http://www.grupocva.com/detalle_articulo/articulo.php?fProdId=9606238" TargetMode="External"/><Relationship Id="rId1630" Type="http://schemas.openxmlformats.org/officeDocument/2006/relationships/hyperlink" Target="http://www.grupocva.com/detalle_articulo/articulo.php?fProdId=9632899" TargetMode="External"/><Relationship Id="rId4579" Type="http://schemas.openxmlformats.org/officeDocument/2006/relationships/hyperlink" Target="http://www.grupocva.com/detalle_articulo/articulo.php?fProdId=3571686" TargetMode="External"/><Relationship Id="rId4786" Type="http://schemas.openxmlformats.org/officeDocument/2006/relationships/hyperlink" Target="http://www.grupocva.com/detalle_articulo/articulo.php?fProdId=9599938" TargetMode="External"/><Relationship Id="rId4993" Type="http://schemas.openxmlformats.org/officeDocument/2006/relationships/hyperlink" Target="http://www.grupocva.com/detalle_articulo/articulo.php?fProdId=9489535" TargetMode="External"/><Relationship Id="rId5837" Type="http://schemas.openxmlformats.org/officeDocument/2006/relationships/hyperlink" Target="http://www.grupocva.com/detalle_articulo/articulo.php?fProdId=9629040" TargetMode="External"/><Relationship Id="rId3388" Type="http://schemas.openxmlformats.org/officeDocument/2006/relationships/hyperlink" Target="http://www.grupocva.com/detalle_articulo/articulo.php?fProdId=9666396" TargetMode="External"/><Relationship Id="rId3595" Type="http://schemas.openxmlformats.org/officeDocument/2006/relationships/hyperlink" Target="http://www.grupocva.com/detalle_articulo/articulo.php?fProdId=2079685" TargetMode="External"/><Relationship Id="rId4439" Type="http://schemas.openxmlformats.org/officeDocument/2006/relationships/hyperlink" Target="http://www.grupocva.com/detalle_articulo/articulo.php?fProdId=1736705" TargetMode="External"/><Relationship Id="rId4646" Type="http://schemas.openxmlformats.org/officeDocument/2006/relationships/hyperlink" Target="http://www.grupocva.com/detalle_articulo/articulo.php?fProdId=19210" TargetMode="External"/><Relationship Id="rId4853" Type="http://schemas.openxmlformats.org/officeDocument/2006/relationships/hyperlink" Target="http://www.grupocva.com/detalle_articulo/articulo.php?fProdId=9622339" TargetMode="External"/><Relationship Id="rId5904" Type="http://schemas.openxmlformats.org/officeDocument/2006/relationships/hyperlink" Target="http://www.grupocva.com/detalle_articulo/articulo.php?fProdId=9439067" TargetMode="External"/><Relationship Id="rId2197" Type="http://schemas.openxmlformats.org/officeDocument/2006/relationships/hyperlink" Target="http://www.grupocva.com/detalle_articulo/articulo.php?fProdId=9499788" TargetMode="External"/><Relationship Id="rId3248" Type="http://schemas.openxmlformats.org/officeDocument/2006/relationships/hyperlink" Target="http://www.grupocva.com/detalle_articulo/articulo.php?fProdId=9529337" TargetMode="External"/><Relationship Id="rId3455" Type="http://schemas.openxmlformats.org/officeDocument/2006/relationships/hyperlink" Target="http://www.grupocva.com/detalle_articulo/articulo.php?fProdId=9674298" TargetMode="External"/><Relationship Id="rId3662" Type="http://schemas.openxmlformats.org/officeDocument/2006/relationships/hyperlink" Target="http://www.grupocva.com/detalle_articulo/articulo.php?fProdId=1986687" TargetMode="External"/><Relationship Id="rId4506" Type="http://schemas.openxmlformats.org/officeDocument/2006/relationships/hyperlink" Target="http://www.grupocva.com/detalle_articulo/articulo.php?fProdId=1844692" TargetMode="External"/><Relationship Id="rId4713" Type="http://schemas.openxmlformats.org/officeDocument/2006/relationships/hyperlink" Target="http://www.grupocva.com/detalle_articulo/articulo.php?fProdId=9433968" TargetMode="External"/><Relationship Id="rId169" Type="http://schemas.openxmlformats.org/officeDocument/2006/relationships/hyperlink" Target="http://www.grupocva.com/detalle_articulo/articulo.php?fProdId=9437320" TargetMode="External"/><Relationship Id="rId376" Type="http://schemas.openxmlformats.org/officeDocument/2006/relationships/hyperlink" Target="http://www.grupocva.com/detalle_articulo/articulo.php?fProdId=9589895" TargetMode="External"/><Relationship Id="rId583" Type="http://schemas.openxmlformats.org/officeDocument/2006/relationships/hyperlink" Target="http://www.grupocva.com/detalle_articulo/articulo.php?fProdId=9681048" TargetMode="External"/><Relationship Id="rId790" Type="http://schemas.openxmlformats.org/officeDocument/2006/relationships/hyperlink" Target="http://www.grupocva.com/detalle_articulo/articulo.php?fProdId=9567638" TargetMode="External"/><Relationship Id="rId2057" Type="http://schemas.openxmlformats.org/officeDocument/2006/relationships/hyperlink" Target="http://www.grupocva.com/detalle_articulo/articulo.php?fProdId=9591647" TargetMode="External"/><Relationship Id="rId2264" Type="http://schemas.openxmlformats.org/officeDocument/2006/relationships/hyperlink" Target="http://www.grupocva.com/detalle_articulo/articulo.php?fProdId=9572491" TargetMode="External"/><Relationship Id="rId2471" Type="http://schemas.openxmlformats.org/officeDocument/2006/relationships/hyperlink" Target="http://www.grupocva.com/detalle_articulo/articulo.php?fProdId=9544537" TargetMode="External"/><Relationship Id="rId3108" Type="http://schemas.openxmlformats.org/officeDocument/2006/relationships/hyperlink" Target="http://www.grupocva.com/detalle_articulo/articulo.php?fProdId=9626594" TargetMode="External"/><Relationship Id="rId3315" Type="http://schemas.openxmlformats.org/officeDocument/2006/relationships/hyperlink" Target="http://www.grupocva.com/detalle_articulo/articulo.php?fProdId=9625989" TargetMode="External"/><Relationship Id="rId3522" Type="http://schemas.openxmlformats.org/officeDocument/2006/relationships/hyperlink" Target="http://www.grupocva.com/detalle_articulo/articulo.php?fProdId=9567839" TargetMode="External"/><Relationship Id="rId4920" Type="http://schemas.openxmlformats.org/officeDocument/2006/relationships/hyperlink" Target="http://www.grupocva.com/detalle_articulo/articulo.php?fProdId=9686546" TargetMode="External"/><Relationship Id="rId236" Type="http://schemas.openxmlformats.org/officeDocument/2006/relationships/hyperlink" Target="http://www.grupocva.com/detalle_articulo/articulo.php?fProdId=9596338" TargetMode="External"/><Relationship Id="rId443" Type="http://schemas.openxmlformats.org/officeDocument/2006/relationships/hyperlink" Target="http://www.grupocva.com/detalle_articulo/articulo.php?fProdId=9511789" TargetMode="External"/><Relationship Id="rId650" Type="http://schemas.openxmlformats.org/officeDocument/2006/relationships/hyperlink" Target="http://www.grupocva.com/detalle_articulo/articulo.php?fProdId=9640098" TargetMode="External"/><Relationship Id="rId1073" Type="http://schemas.openxmlformats.org/officeDocument/2006/relationships/hyperlink" Target="http://www.grupocva.com/detalle_articulo/articulo.php?fProdId=9694946" TargetMode="External"/><Relationship Id="rId1280" Type="http://schemas.openxmlformats.org/officeDocument/2006/relationships/hyperlink" Target="http://www.grupocva.com/detalle_articulo/articulo.php?fProdId=9572038" TargetMode="External"/><Relationship Id="rId2124" Type="http://schemas.openxmlformats.org/officeDocument/2006/relationships/hyperlink" Target="http://www.grupocva.com/detalle_articulo/articulo.php?fProdId=9660097" TargetMode="External"/><Relationship Id="rId2331" Type="http://schemas.openxmlformats.org/officeDocument/2006/relationships/hyperlink" Target="http://www.grupocva.com/detalle_articulo/articulo.php?fProdId=3899687" TargetMode="External"/><Relationship Id="rId5487" Type="http://schemas.openxmlformats.org/officeDocument/2006/relationships/hyperlink" Target="http://www.grupocva.com/detalle_articulo/articulo.php?fProdId=9663696" TargetMode="External"/><Relationship Id="rId303" Type="http://schemas.openxmlformats.org/officeDocument/2006/relationships/hyperlink" Target="http://www.grupocva.com/detalle_articulo/articulo.php?fProdId=5384685" TargetMode="External"/><Relationship Id="rId1140" Type="http://schemas.openxmlformats.org/officeDocument/2006/relationships/hyperlink" Target="http://www.grupocva.com/detalle_articulo/articulo.php?fProdId=4779688" TargetMode="External"/><Relationship Id="rId4089" Type="http://schemas.openxmlformats.org/officeDocument/2006/relationships/hyperlink" Target="http://www.grupocva.com/detalle_articulo/articulo.php?fProdId=9580839" TargetMode="External"/><Relationship Id="rId4296" Type="http://schemas.openxmlformats.org/officeDocument/2006/relationships/hyperlink" Target="http://www.grupocva.com/detalle_articulo/articulo.php?fProdId=9684346" TargetMode="External"/><Relationship Id="rId5694" Type="http://schemas.openxmlformats.org/officeDocument/2006/relationships/hyperlink" Target="http://www.grupocva.com/detalle_articulo/articulo.php?fProdId=9561036" TargetMode="External"/><Relationship Id="rId510" Type="http://schemas.openxmlformats.org/officeDocument/2006/relationships/hyperlink" Target="http://www.grupocva.com/detalle_articulo/articulo.php?fProdId=9490338" TargetMode="External"/><Relationship Id="rId5347" Type="http://schemas.openxmlformats.org/officeDocument/2006/relationships/hyperlink" Target="http://www.grupocva.com/detalle_articulo/articulo.php?fProdId=9651449" TargetMode="External"/><Relationship Id="rId5554" Type="http://schemas.openxmlformats.org/officeDocument/2006/relationships/hyperlink" Target="http://www.grupocva.com/detalle_articulo/articulo.php?fProdId=5810697" TargetMode="External"/><Relationship Id="rId5761" Type="http://schemas.openxmlformats.org/officeDocument/2006/relationships/hyperlink" Target="http://www.grupocva.com/detalle_articulo/articulo.php?fProdId=1549685" TargetMode="External"/><Relationship Id="rId1000" Type="http://schemas.openxmlformats.org/officeDocument/2006/relationships/hyperlink" Target="http://www.grupocva.com/detalle_articulo/articulo.php?fProdId=9582844" TargetMode="External"/><Relationship Id="rId1957" Type="http://schemas.openxmlformats.org/officeDocument/2006/relationships/hyperlink" Target="http://www.grupocva.com/detalle_articulo/articulo.php?fProdId=9512086" TargetMode="External"/><Relationship Id="rId4156" Type="http://schemas.openxmlformats.org/officeDocument/2006/relationships/hyperlink" Target="http://www.grupocva.com/detalle_articulo/articulo.php?fProdId=9501537" TargetMode="External"/><Relationship Id="rId4363" Type="http://schemas.openxmlformats.org/officeDocument/2006/relationships/hyperlink" Target="http://www.grupocva.com/detalle_articulo/articulo.php?fProdId=9560437" TargetMode="External"/><Relationship Id="rId4570" Type="http://schemas.openxmlformats.org/officeDocument/2006/relationships/hyperlink" Target="http://www.grupocva.com/detalle_articulo/articulo.php?fProdId=2172685" TargetMode="External"/><Relationship Id="rId5207" Type="http://schemas.openxmlformats.org/officeDocument/2006/relationships/hyperlink" Target="http://www.grupocva.com/detalle_articulo/articulo.php?fProdId=74686" TargetMode="External"/><Relationship Id="rId5414" Type="http://schemas.openxmlformats.org/officeDocument/2006/relationships/hyperlink" Target="http://www.grupocva.com/detalle_articulo/articulo.php?fProdId=9626291" TargetMode="External"/><Relationship Id="rId5621" Type="http://schemas.openxmlformats.org/officeDocument/2006/relationships/hyperlink" Target="http://www.grupocva.com/detalle_articulo/articulo.php?fProdId=9630496" TargetMode="External"/><Relationship Id="rId1817" Type="http://schemas.openxmlformats.org/officeDocument/2006/relationships/hyperlink" Target="http://www.grupocva.com/detalle_articulo/articulo.php?fProdId=9592739" TargetMode="External"/><Relationship Id="rId3172" Type="http://schemas.openxmlformats.org/officeDocument/2006/relationships/hyperlink" Target="http://www.grupocva.com/detalle_articulo/articulo.php?fProdId=9660848" TargetMode="External"/><Relationship Id="rId4016" Type="http://schemas.openxmlformats.org/officeDocument/2006/relationships/hyperlink" Target="http://www.grupocva.com/detalle_articulo/articulo.php?fProdId=5860690" TargetMode="External"/><Relationship Id="rId4223" Type="http://schemas.openxmlformats.org/officeDocument/2006/relationships/hyperlink" Target="http://www.grupocva.com/detalle_articulo/articulo.php?fProdId=5168" TargetMode="External"/><Relationship Id="rId4430" Type="http://schemas.openxmlformats.org/officeDocument/2006/relationships/hyperlink" Target="http://www.grupocva.com/detalle_articulo/articulo.php?fProdId=3532685" TargetMode="External"/><Relationship Id="rId3032" Type="http://schemas.openxmlformats.org/officeDocument/2006/relationships/hyperlink" Target="http://www.grupocva.com/detalle_articulo/articulo.php?fProdId=22771" TargetMode="External"/><Relationship Id="rId6188" Type="http://schemas.openxmlformats.org/officeDocument/2006/relationships/hyperlink" Target="http://www.grupocva.com/detalle_articulo/articulo.php?fProdId=901" TargetMode="External"/><Relationship Id="rId160" Type="http://schemas.openxmlformats.org/officeDocument/2006/relationships/hyperlink" Target="http://www.grupocva.com/detalle_articulo/articulo.php?fProdId=5671691" TargetMode="External"/><Relationship Id="rId3989" Type="http://schemas.openxmlformats.org/officeDocument/2006/relationships/hyperlink" Target="http://www.grupocva.com/detalle_articulo/articulo.php?fProdId=9513838" TargetMode="External"/><Relationship Id="rId6048" Type="http://schemas.openxmlformats.org/officeDocument/2006/relationships/hyperlink" Target="http://www.grupocva.com/detalle_articulo/articulo.php?fProdId=9616140" TargetMode="External"/><Relationship Id="rId6255" Type="http://schemas.openxmlformats.org/officeDocument/2006/relationships/hyperlink" Target="http://www.grupocva.com/detalle_articulo/articulo.php?fProdId=9697347" TargetMode="External"/><Relationship Id="rId2798" Type="http://schemas.openxmlformats.org/officeDocument/2006/relationships/hyperlink" Target="http://www.grupocva.com/detalle_articulo/articulo.php?fProdId=9609939" TargetMode="External"/><Relationship Id="rId3849" Type="http://schemas.openxmlformats.org/officeDocument/2006/relationships/hyperlink" Target="http://www.grupocva.com/detalle_articulo/articulo.php?fProdId=9629350" TargetMode="External"/><Relationship Id="rId5064" Type="http://schemas.openxmlformats.org/officeDocument/2006/relationships/hyperlink" Target="http://www.grupocva.com/detalle_articulo/articulo.php?fProdId=9461819" TargetMode="External"/><Relationship Id="rId5271" Type="http://schemas.openxmlformats.org/officeDocument/2006/relationships/hyperlink" Target="http://www.grupocva.com/detalle_articulo/articulo.php?fProdId=9547786" TargetMode="External"/><Relationship Id="rId6115" Type="http://schemas.openxmlformats.org/officeDocument/2006/relationships/hyperlink" Target="http://www.grupocva.com/detalle_articulo/articulo.php?fProdId=9581340" TargetMode="External"/><Relationship Id="rId977" Type="http://schemas.openxmlformats.org/officeDocument/2006/relationships/hyperlink" Target="http://www.grupocva.com/detalle_articulo/articulo.php?fProdId=9464017" TargetMode="External"/><Relationship Id="rId2658" Type="http://schemas.openxmlformats.org/officeDocument/2006/relationships/hyperlink" Target="http://www.grupocva.com/detalle_articulo/articulo.php?fProdId=103684" TargetMode="External"/><Relationship Id="rId2865" Type="http://schemas.openxmlformats.org/officeDocument/2006/relationships/hyperlink" Target="http://www.grupocva.com/detalle_articulo/articulo.php?fProdId=6259696" TargetMode="External"/><Relationship Id="rId3709" Type="http://schemas.openxmlformats.org/officeDocument/2006/relationships/hyperlink" Target="http://www.grupocva.com/detalle_articulo/articulo.php?fProdId=9423524" TargetMode="External"/><Relationship Id="rId3916" Type="http://schemas.openxmlformats.org/officeDocument/2006/relationships/hyperlink" Target="http://www.grupocva.com/detalle_articulo/articulo.php?fProdId=1997685" TargetMode="External"/><Relationship Id="rId4080" Type="http://schemas.openxmlformats.org/officeDocument/2006/relationships/hyperlink" Target="http://www.grupocva.com/detalle_articulo/articulo.php?fProdId=9558387" TargetMode="External"/><Relationship Id="rId6322" Type="http://schemas.openxmlformats.org/officeDocument/2006/relationships/hyperlink" Target="http://www.grupocva.com/detalle_articulo/articulo.php?fProdId=9535987" TargetMode="External"/><Relationship Id="rId837" Type="http://schemas.openxmlformats.org/officeDocument/2006/relationships/hyperlink" Target="http://www.grupocva.com/detalle_articulo/articulo.php?fProdId=1461" TargetMode="External"/><Relationship Id="rId1467" Type="http://schemas.openxmlformats.org/officeDocument/2006/relationships/hyperlink" Target="http://www.grupocva.com/detalle_articulo/articulo.php?fProdId=9635396" TargetMode="External"/><Relationship Id="rId1674" Type="http://schemas.openxmlformats.org/officeDocument/2006/relationships/hyperlink" Target="http://www.grupocva.com/detalle_articulo/articulo.php?fProdId=20463" TargetMode="External"/><Relationship Id="rId1881" Type="http://schemas.openxmlformats.org/officeDocument/2006/relationships/hyperlink" Target="http://www.grupocva.com/detalle_articulo/articulo.php?fProdId=9479617" TargetMode="External"/><Relationship Id="rId2518" Type="http://schemas.openxmlformats.org/officeDocument/2006/relationships/hyperlink" Target="http://www.grupocva.com/detalle_articulo/articulo.php?fProdId=9626640" TargetMode="External"/><Relationship Id="rId2725" Type="http://schemas.openxmlformats.org/officeDocument/2006/relationships/hyperlink" Target="http://www.grupocva.com/detalle_articulo/articulo.php?fProdId=9690348" TargetMode="External"/><Relationship Id="rId2932" Type="http://schemas.openxmlformats.org/officeDocument/2006/relationships/hyperlink" Target="http://www.grupocva.com/detalle_articulo/articulo.php?fProdId=9644996" TargetMode="External"/><Relationship Id="rId5131" Type="http://schemas.openxmlformats.org/officeDocument/2006/relationships/hyperlink" Target="http://www.grupocva.com/detalle_articulo/articulo.php?fProdId=9434967" TargetMode="External"/><Relationship Id="rId904" Type="http://schemas.openxmlformats.org/officeDocument/2006/relationships/hyperlink" Target="http://www.grupocva.com/detalle_articulo/articulo.php?fProdId=9618140" TargetMode="External"/><Relationship Id="rId1327" Type="http://schemas.openxmlformats.org/officeDocument/2006/relationships/hyperlink" Target="http://www.grupocva.com/detalle_articulo/articulo.php?fProdId=9648146" TargetMode="External"/><Relationship Id="rId1534" Type="http://schemas.openxmlformats.org/officeDocument/2006/relationships/hyperlink" Target="http://www.grupocva.com/detalle_articulo/articulo.php?fProdId=1479686" TargetMode="External"/><Relationship Id="rId1741" Type="http://schemas.openxmlformats.org/officeDocument/2006/relationships/hyperlink" Target="http://www.grupocva.com/detalle_articulo/articulo.php?fProdId=2144" TargetMode="External"/><Relationship Id="rId4897" Type="http://schemas.openxmlformats.org/officeDocument/2006/relationships/hyperlink" Target="http://www.grupocva.com/detalle_articulo/articulo.php?fProdId=907700" TargetMode="External"/><Relationship Id="rId5948" Type="http://schemas.openxmlformats.org/officeDocument/2006/relationships/hyperlink" Target="http://www.grupocva.com/detalle_articulo/articulo.php?fProdId=9439018" TargetMode="External"/><Relationship Id="rId33" Type="http://schemas.openxmlformats.org/officeDocument/2006/relationships/hyperlink" Target="http://www.grupocva.com/detalle_articulo/articulo.php?fProdId=9535188" TargetMode="External"/><Relationship Id="rId1601" Type="http://schemas.openxmlformats.org/officeDocument/2006/relationships/hyperlink" Target="http://www.grupocva.com/detalle_articulo/articulo.php?fProdId=9542489" TargetMode="External"/><Relationship Id="rId3499" Type="http://schemas.openxmlformats.org/officeDocument/2006/relationships/hyperlink" Target="http://www.grupocva.com/detalle_articulo/articulo.php?fProdId=2639685" TargetMode="External"/><Relationship Id="rId4757" Type="http://schemas.openxmlformats.org/officeDocument/2006/relationships/hyperlink" Target="http://www.grupocva.com/detalle_articulo/articulo.php?fProdId=9510240" TargetMode="External"/><Relationship Id="rId3359" Type="http://schemas.openxmlformats.org/officeDocument/2006/relationships/hyperlink" Target="http://www.grupocva.com/detalle_articulo/articulo.php?fProdId=6058687" TargetMode="External"/><Relationship Id="rId3566" Type="http://schemas.openxmlformats.org/officeDocument/2006/relationships/hyperlink" Target="http://www.grupocva.com/detalle_articulo/articulo.php?fProdId=9524089" TargetMode="External"/><Relationship Id="rId4964" Type="http://schemas.openxmlformats.org/officeDocument/2006/relationships/hyperlink" Target="http://www.grupocva.com/detalle_articulo/articulo.php?fProdId=4596687" TargetMode="External"/><Relationship Id="rId5808" Type="http://schemas.openxmlformats.org/officeDocument/2006/relationships/hyperlink" Target="http://www.grupocva.com/detalle_articulo/articulo.php?fProdId=9622992" TargetMode="External"/><Relationship Id="rId487" Type="http://schemas.openxmlformats.org/officeDocument/2006/relationships/hyperlink" Target="http://www.grupocva.com/detalle_articulo/articulo.php?fProdId=9528642" TargetMode="External"/><Relationship Id="rId694" Type="http://schemas.openxmlformats.org/officeDocument/2006/relationships/hyperlink" Target="http://www.grupocva.com/detalle_articulo/articulo.php?fProdId=9632896" TargetMode="External"/><Relationship Id="rId2168" Type="http://schemas.openxmlformats.org/officeDocument/2006/relationships/hyperlink" Target="http://www.grupocva.com/detalle_articulo/articulo.php?fProdId=3631686" TargetMode="External"/><Relationship Id="rId2375" Type="http://schemas.openxmlformats.org/officeDocument/2006/relationships/hyperlink" Target="http://www.grupocva.com/detalle_articulo/articulo.php?fProdId=5598686" TargetMode="External"/><Relationship Id="rId3219" Type="http://schemas.openxmlformats.org/officeDocument/2006/relationships/hyperlink" Target="http://www.grupocva.com/detalle_articulo/articulo.php?fProdId=5162694" TargetMode="External"/><Relationship Id="rId3773" Type="http://schemas.openxmlformats.org/officeDocument/2006/relationships/hyperlink" Target="http://www.grupocva.com/detalle_articulo/articulo.php?fProdId=9468418" TargetMode="External"/><Relationship Id="rId3980" Type="http://schemas.openxmlformats.org/officeDocument/2006/relationships/hyperlink" Target="http://www.grupocva.com/detalle_articulo/articulo.php?fProdId=5861691" TargetMode="External"/><Relationship Id="rId4617" Type="http://schemas.openxmlformats.org/officeDocument/2006/relationships/hyperlink" Target="http://www.grupocva.com/detalle_articulo/articulo.php?fProdId=9576188" TargetMode="External"/><Relationship Id="rId4824" Type="http://schemas.openxmlformats.org/officeDocument/2006/relationships/hyperlink" Target="http://www.grupocva.com/detalle_articulo/articulo.php?fProdId=9678096" TargetMode="External"/><Relationship Id="rId347" Type="http://schemas.openxmlformats.org/officeDocument/2006/relationships/hyperlink" Target="http://www.grupocva.com/detalle_articulo/articulo.php?fProdId=9519088" TargetMode="External"/><Relationship Id="rId1184" Type="http://schemas.openxmlformats.org/officeDocument/2006/relationships/hyperlink" Target="http://www.grupocva.com/detalle_articulo/articulo.php?fProdId=9528186" TargetMode="External"/><Relationship Id="rId2028" Type="http://schemas.openxmlformats.org/officeDocument/2006/relationships/hyperlink" Target="http://www.grupocva.com/detalle_articulo/articulo.php?fProdId=9641596" TargetMode="External"/><Relationship Id="rId2582" Type="http://schemas.openxmlformats.org/officeDocument/2006/relationships/hyperlink" Target="http://www.grupocva.com/detalle_articulo/articulo.php?fProdId=6837" TargetMode="External"/><Relationship Id="rId3426" Type="http://schemas.openxmlformats.org/officeDocument/2006/relationships/hyperlink" Target="http://www.grupocva.com/detalle_articulo/articulo.php?fProdId=9611198" TargetMode="External"/><Relationship Id="rId3633" Type="http://schemas.openxmlformats.org/officeDocument/2006/relationships/hyperlink" Target="http://www.grupocva.com/detalle_articulo/articulo.php?fProdId=9679896" TargetMode="External"/><Relationship Id="rId3840" Type="http://schemas.openxmlformats.org/officeDocument/2006/relationships/hyperlink" Target="http://www.grupocva.com/detalle_articulo/articulo.php?fProdId=9617439" TargetMode="External"/><Relationship Id="rId554" Type="http://schemas.openxmlformats.org/officeDocument/2006/relationships/hyperlink" Target="http://www.grupocva.com/detalle_articulo/articulo.php?fProdId=9584138" TargetMode="External"/><Relationship Id="rId761" Type="http://schemas.openxmlformats.org/officeDocument/2006/relationships/hyperlink" Target="http://www.grupocva.com/detalle_articulo/articulo.php?fProdId=9426179" TargetMode="External"/><Relationship Id="rId1391" Type="http://schemas.openxmlformats.org/officeDocument/2006/relationships/hyperlink" Target="http://www.grupocva.com/detalle_articulo/articulo.php?fProdId=9477067" TargetMode="External"/><Relationship Id="rId2235" Type="http://schemas.openxmlformats.org/officeDocument/2006/relationships/hyperlink" Target="http://www.grupocva.com/detalle_articulo/articulo.php?fProdId=9662801" TargetMode="External"/><Relationship Id="rId2442" Type="http://schemas.openxmlformats.org/officeDocument/2006/relationships/hyperlink" Target="http://www.grupocva.com/detalle_articulo/articulo.php?fProdId=9453218" TargetMode="External"/><Relationship Id="rId3700" Type="http://schemas.openxmlformats.org/officeDocument/2006/relationships/hyperlink" Target="http://www.grupocva.com/detalle_articulo/articulo.php?fProdId=6154687" TargetMode="External"/><Relationship Id="rId5598" Type="http://schemas.openxmlformats.org/officeDocument/2006/relationships/hyperlink" Target="http://www.grupocva.com/detalle_articulo/articulo.php?fProdId=6773" TargetMode="External"/><Relationship Id="rId207" Type="http://schemas.openxmlformats.org/officeDocument/2006/relationships/hyperlink" Target="http://www.grupocva.com/detalle_articulo/articulo.php?fProdId=9696796" TargetMode="External"/><Relationship Id="rId414" Type="http://schemas.openxmlformats.org/officeDocument/2006/relationships/hyperlink" Target="http://www.grupocva.com/detalle_articulo/articulo.php?fProdId=9512486" TargetMode="External"/><Relationship Id="rId621" Type="http://schemas.openxmlformats.org/officeDocument/2006/relationships/hyperlink" Target="http://www.grupocva.com/detalle_articulo/articulo.php?fProdId=9427729" TargetMode="External"/><Relationship Id="rId1044" Type="http://schemas.openxmlformats.org/officeDocument/2006/relationships/hyperlink" Target="http://www.grupocva.com/detalle_articulo/articulo.php?fProdId=3645689" TargetMode="External"/><Relationship Id="rId1251" Type="http://schemas.openxmlformats.org/officeDocument/2006/relationships/hyperlink" Target="http://www.grupocva.com/detalle_articulo/articulo.php?fProdId=9523737" TargetMode="External"/><Relationship Id="rId2302" Type="http://schemas.openxmlformats.org/officeDocument/2006/relationships/hyperlink" Target="http://www.grupocva.com/detalle_articulo/articulo.php?fProdId=2013685" TargetMode="External"/><Relationship Id="rId5458" Type="http://schemas.openxmlformats.org/officeDocument/2006/relationships/hyperlink" Target="http://www.grupocva.com/detalle_articulo/articulo.php?fProdId=9580038" TargetMode="External"/><Relationship Id="rId5665" Type="http://schemas.openxmlformats.org/officeDocument/2006/relationships/hyperlink" Target="http://www.grupocva.com/detalle_articulo/articulo.php?fProdId=9598638" TargetMode="External"/><Relationship Id="rId5872" Type="http://schemas.openxmlformats.org/officeDocument/2006/relationships/hyperlink" Target="http://www.grupocva.com/detalle_articulo/articulo.php?fProdId=2771685" TargetMode="External"/><Relationship Id="rId1111" Type="http://schemas.openxmlformats.org/officeDocument/2006/relationships/hyperlink" Target="http://www.grupocva.com/detalle_articulo/articulo.php?fProdId=2827688" TargetMode="External"/><Relationship Id="rId4267" Type="http://schemas.openxmlformats.org/officeDocument/2006/relationships/hyperlink" Target="http://www.grupocva.com/detalle_articulo/articulo.php?fProdId=9510938" TargetMode="External"/><Relationship Id="rId4474" Type="http://schemas.openxmlformats.org/officeDocument/2006/relationships/hyperlink" Target="http://www.grupocva.com/detalle_articulo/articulo.php?fProdId=5785688" TargetMode="External"/><Relationship Id="rId4681" Type="http://schemas.openxmlformats.org/officeDocument/2006/relationships/hyperlink" Target="http://www.grupocva.com/detalle_articulo/articulo.php?fProdId=5612685" TargetMode="External"/><Relationship Id="rId5318" Type="http://schemas.openxmlformats.org/officeDocument/2006/relationships/hyperlink" Target="http://www.grupocva.com/detalle_articulo/articulo.php?fProdId=9670346" TargetMode="External"/><Relationship Id="rId5525" Type="http://schemas.openxmlformats.org/officeDocument/2006/relationships/hyperlink" Target="http://www.grupocva.com/detalle_articulo/articulo.php?fProdId=9456067" TargetMode="External"/><Relationship Id="rId5732" Type="http://schemas.openxmlformats.org/officeDocument/2006/relationships/hyperlink" Target="http://www.grupocva.com/detalle_articulo/articulo.php?fProdId=9516936" TargetMode="External"/><Relationship Id="rId3076" Type="http://schemas.openxmlformats.org/officeDocument/2006/relationships/hyperlink" Target="http://www.grupocva.com/detalle_articulo/articulo.php?fProdId=9608788" TargetMode="External"/><Relationship Id="rId3283" Type="http://schemas.openxmlformats.org/officeDocument/2006/relationships/hyperlink" Target="http://www.grupocva.com/detalle_articulo/articulo.php?fProdId=45687" TargetMode="External"/><Relationship Id="rId3490" Type="http://schemas.openxmlformats.org/officeDocument/2006/relationships/hyperlink" Target="http://www.grupocva.com/detalle_articulo/articulo.php?fProdId=823685" TargetMode="External"/><Relationship Id="rId4127" Type="http://schemas.openxmlformats.org/officeDocument/2006/relationships/hyperlink" Target="http://www.grupocva.com/detalle_articulo/articulo.php?fProdId=9636697" TargetMode="External"/><Relationship Id="rId4334" Type="http://schemas.openxmlformats.org/officeDocument/2006/relationships/hyperlink" Target="http://www.grupocva.com/detalle_articulo/articulo.php?fProdId=4296686" TargetMode="External"/><Relationship Id="rId4541" Type="http://schemas.openxmlformats.org/officeDocument/2006/relationships/hyperlink" Target="http://www.grupocva.com/detalle_articulo/articulo.php?fProdId=1736708" TargetMode="External"/><Relationship Id="rId1928" Type="http://schemas.openxmlformats.org/officeDocument/2006/relationships/hyperlink" Target="http://www.grupocva.com/detalle_articulo/articulo.php?fProdId=437685" TargetMode="External"/><Relationship Id="rId2092" Type="http://schemas.openxmlformats.org/officeDocument/2006/relationships/hyperlink" Target="http://www.grupocva.com/detalle_articulo/articulo.php?fProdId=9603892" TargetMode="External"/><Relationship Id="rId3143" Type="http://schemas.openxmlformats.org/officeDocument/2006/relationships/hyperlink" Target="http://www.grupocva.com/detalle_articulo/articulo.php?fProdId=9634352" TargetMode="External"/><Relationship Id="rId3350" Type="http://schemas.openxmlformats.org/officeDocument/2006/relationships/hyperlink" Target="http://www.grupocva.com/detalle_articulo/articulo.php?fProdId=9638146" TargetMode="External"/><Relationship Id="rId6299" Type="http://schemas.openxmlformats.org/officeDocument/2006/relationships/hyperlink" Target="http://www.grupocva.com/detalle_articulo/articulo.php?fProdId=9477735" TargetMode="External"/><Relationship Id="rId271" Type="http://schemas.openxmlformats.org/officeDocument/2006/relationships/hyperlink" Target="http://www.grupocva.com/detalle_articulo/articulo.php?fProdId=9638298" TargetMode="External"/><Relationship Id="rId3003" Type="http://schemas.openxmlformats.org/officeDocument/2006/relationships/hyperlink" Target="http://www.grupocva.com/detalle_articulo/articulo.php?fProdId=9662196" TargetMode="External"/><Relationship Id="rId4401" Type="http://schemas.openxmlformats.org/officeDocument/2006/relationships/hyperlink" Target="http://www.grupocva.com/detalle_articulo/articulo.php?fProdId=737685" TargetMode="External"/><Relationship Id="rId6159" Type="http://schemas.openxmlformats.org/officeDocument/2006/relationships/hyperlink" Target="http://www.grupocva.com/detalle_articulo/articulo.php?fProdId=1454" TargetMode="External"/><Relationship Id="rId131" Type="http://schemas.openxmlformats.org/officeDocument/2006/relationships/hyperlink" Target="http://www.grupocva.com/detalle_articulo/articulo.php?fProdId=9495090" TargetMode="External"/><Relationship Id="rId3210" Type="http://schemas.openxmlformats.org/officeDocument/2006/relationships/hyperlink" Target="http://www.grupocva.com/detalle_articulo/articulo.php?fProdId=3090686" TargetMode="External"/><Relationship Id="rId6366" Type="http://schemas.openxmlformats.org/officeDocument/2006/relationships/hyperlink" Target="http://www.grupocva.com/detalle_articulo/articulo.php?fProdId=9540390" TargetMode="External"/><Relationship Id="rId2769" Type="http://schemas.openxmlformats.org/officeDocument/2006/relationships/hyperlink" Target="http://www.grupocva.com/detalle_articulo/articulo.php?fProdId=9551536" TargetMode="External"/><Relationship Id="rId2976" Type="http://schemas.openxmlformats.org/officeDocument/2006/relationships/hyperlink" Target="http://www.grupocva.com/detalle_articulo/articulo.php?fProdId=9484278" TargetMode="External"/><Relationship Id="rId5175" Type="http://schemas.openxmlformats.org/officeDocument/2006/relationships/hyperlink" Target="http://www.grupocva.com/detalle_articulo/articulo.php?fProdId=9476122" TargetMode="External"/><Relationship Id="rId5382" Type="http://schemas.openxmlformats.org/officeDocument/2006/relationships/hyperlink" Target="http://www.grupocva.com/detalle_articulo/articulo.php?fProdId=9550036" TargetMode="External"/><Relationship Id="rId6019" Type="http://schemas.openxmlformats.org/officeDocument/2006/relationships/hyperlink" Target="http://www.grupocva.com/detalle_articulo/articulo.php?fProdId=3451685" TargetMode="External"/><Relationship Id="rId6226" Type="http://schemas.openxmlformats.org/officeDocument/2006/relationships/hyperlink" Target="http://www.grupocva.com/detalle_articulo/articulo.php?fProdId=9476985" TargetMode="External"/><Relationship Id="rId948" Type="http://schemas.openxmlformats.org/officeDocument/2006/relationships/hyperlink" Target="http://www.grupocva.com/detalle_articulo/articulo.php?fProdId=2629" TargetMode="External"/><Relationship Id="rId1578" Type="http://schemas.openxmlformats.org/officeDocument/2006/relationships/hyperlink" Target="http://www.grupocva.com/detalle_articulo/articulo.php?fProdId=6088688" TargetMode="External"/><Relationship Id="rId1785" Type="http://schemas.openxmlformats.org/officeDocument/2006/relationships/hyperlink" Target="http://www.grupocva.com/detalle_articulo/articulo.php?fProdId=9516438" TargetMode="External"/><Relationship Id="rId1992" Type="http://schemas.openxmlformats.org/officeDocument/2006/relationships/hyperlink" Target="http://www.grupocva.com/detalle_articulo/articulo.php?fProdId=9623989" TargetMode="External"/><Relationship Id="rId2629" Type="http://schemas.openxmlformats.org/officeDocument/2006/relationships/hyperlink" Target="http://www.grupocva.com/detalle_articulo/articulo.php?fProdId=21648" TargetMode="External"/><Relationship Id="rId2836" Type="http://schemas.openxmlformats.org/officeDocument/2006/relationships/hyperlink" Target="http://www.grupocva.com/detalle_articulo/articulo.php?fProdId=9627539" TargetMode="External"/><Relationship Id="rId4191" Type="http://schemas.openxmlformats.org/officeDocument/2006/relationships/hyperlink" Target="http://www.grupocva.com/detalle_articulo/articulo.php?fProdId=9563589" TargetMode="External"/><Relationship Id="rId5035" Type="http://schemas.openxmlformats.org/officeDocument/2006/relationships/hyperlink" Target="http://www.grupocva.com/detalle_articulo/articulo.php?fProdId=9603288" TargetMode="External"/><Relationship Id="rId5242" Type="http://schemas.openxmlformats.org/officeDocument/2006/relationships/hyperlink" Target="http://www.grupocva.com/detalle_articulo/articulo.php?fProdId=9547339" TargetMode="External"/><Relationship Id="rId77" Type="http://schemas.openxmlformats.org/officeDocument/2006/relationships/hyperlink" Target="http://www.grupocva.com/detalle_articulo/articulo.php?fProdId=5738687" TargetMode="External"/><Relationship Id="rId808" Type="http://schemas.openxmlformats.org/officeDocument/2006/relationships/hyperlink" Target="http://www.grupocva.com/detalle_articulo/articulo.php?fProdId=9655398" TargetMode="External"/><Relationship Id="rId1438" Type="http://schemas.openxmlformats.org/officeDocument/2006/relationships/hyperlink" Target="http://www.grupocva.com/detalle_articulo/articulo.php?fProdId=9592240" TargetMode="External"/><Relationship Id="rId1645" Type="http://schemas.openxmlformats.org/officeDocument/2006/relationships/hyperlink" Target="http://www.grupocva.com/detalle_articulo/articulo.php?fProdId=9697146" TargetMode="External"/><Relationship Id="rId4051" Type="http://schemas.openxmlformats.org/officeDocument/2006/relationships/hyperlink" Target="http://www.grupocva.com/detalle_articulo/articulo.php?fProdId=9639846" TargetMode="External"/><Relationship Id="rId5102" Type="http://schemas.openxmlformats.org/officeDocument/2006/relationships/hyperlink" Target="http://www.grupocva.com/detalle_articulo/articulo.php?fProdId=9473772" TargetMode="External"/><Relationship Id="rId1852" Type="http://schemas.openxmlformats.org/officeDocument/2006/relationships/hyperlink" Target="http://www.grupocva.com/detalle_articulo/articulo.php?fProdId=9681047" TargetMode="External"/><Relationship Id="rId2903" Type="http://schemas.openxmlformats.org/officeDocument/2006/relationships/hyperlink" Target="http://www.grupocva.com/detalle_articulo/articulo.php?fProdId=9577542" TargetMode="External"/><Relationship Id="rId1505" Type="http://schemas.openxmlformats.org/officeDocument/2006/relationships/hyperlink" Target="http://www.grupocva.com/detalle_articulo/articulo.php?fProdId=9637496" TargetMode="External"/><Relationship Id="rId1712" Type="http://schemas.openxmlformats.org/officeDocument/2006/relationships/hyperlink" Target="http://www.grupocva.com/detalle_articulo/articulo.php?fProdId=9529388" TargetMode="External"/><Relationship Id="rId4868" Type="http://schemas.openxmlformats.org/officeDocument/2006/relationships/hyperlink" Target="http://www.grupocva.com/detalle_articulo/articulo.php?fProdId=9630601" TargetMode="External"/><Relationship Id="rId5919" Type="http://schemas.openxmlformats.org/officeDocument/2006/relationships/hyperlink" Target="http://www.grupocva.com/detalle_articulo/articulo.php?fProdId=4672687" TargetMode="External"/><Relationship Id="rId6083" Type="http://schemas.openxmlformats.org/officeDocument/2006/relationships/hyperlink" Target="http://www.grupocva.com/detalle_articulo/articulo.php?fProdId=1623685" TargetMode="External"/><Relationship Id="rId6290" Type="http://schemas.openxmlformats.org/officeDocument/2006/relationships/hyperlink" Target="http://www.grupocva.com/detalle_articulo/articulo.php?fProdId=9472218" TargetMode="External"/><Relationship Id="rId3677" Type="http://schemas.openxmlformats.org/officeDocument/2006/relationships/hyperlink" Target="http://www.grupocva.com/detalle_articulo/articulo.php?fProdId=9580240" TargetMode="External"/><Relationship Id="rId3884" Type="http://schemas.openxmlformats.org/officeDocument/2006/relationships/hyperlink" Target="http://www.grupocva.com/detalle_articulo/articulo.php?fProdId=9696446" TargetMode="External"/><Relationship Id="rId4728" Type="http://schemas.openxmlformats.org/officeDocument/2006/relationships/hyperlink" Target="http://www.grupocva.com/detalle_articulo/articulo.php?fProdId=9477837" TargetMode="External"/><Relationship Id="rId4935" Type="http://schemas.openxmlformats.org/officeDocument/2006/relationships/hyperlink" Target="http://www.grupocva.com/detalle_articulo/articulo.php?fProdId=9670896" TargetMode="External"/><Relationship Id="rId598" Type="http://schemas.openxmlformats.org/officeDocument/2006/relationships/hyperlink" Target="http://www.grupocva.com/detalle_articulo/articulo.php?fProdId=3775686" TargetMode="External"/><Relationship Id="rId2279" Type="http://schemas.openxmlformats.org/officeDocument/2006/relationships/hyperlink" Target="http://www.grupocva.com/detalle_articulo/articulo.php?fProdId=9577388" TargetMode="External"/><Relationship Id="rId2486" Type="http://schemas.openxmlformats.org/officeDocument/2006/relationships/hyperlink" Target="http://www.grupocva.com/detalle_articulo/articulo.php?fProdId=9576640" TargetMode="External"/><Relationship Id="rId2693" Type="http://schemas.openxmlformats.org/officeDocument/2006/relationships/hyperlink" Target="http://www.grupocva.com/detalle_articulo/articulo.php?fProdId=9632147" TargetMode="External"/><Relationship Id="rId3537" Type="http://schemas.openxmlformats.org/officeDocument/2006/relationships/hyperlink" Target="http://www.grupocva.com/detalle_articulo/articulo.php?fProdId=2536686" TargetMode="External"/><Relationship Id="rId3744" Type="http://schemas.openxmlformats.org/officeDocument/2006/relationships/hyperlink" Target="http://www.grupocva.com/detalle_articulo/articulo.php?fProdId=9430238" TargetMode="External"/><Relationship Id="rId3951" Type="http://schemas.openxmlformats.org/officeDocument/2006/relationships/hyperlink" Target="http://www.grupocva.com/detalle_articulo/articulo.php?fProdId=2876685" TargetMode="External"/><Relationship Id="rId6150" Type="http://schemas.openxmlformats.org/officeDocument/2006/relationships/hyperlink" Target="http://www.grupocva.com/detalle_articulo/articulo.php?fProdId=9690747" TargetMode="External"/><Relationship Id="rId458" Type="http://schemas.openxmlformats.org/officeDocument/2006/relationships/hyperlink" Target="http://www.grupocva.com/detalle_articulo/articulo.php?fProdId=9511798" TargetMode="External"/><Relationship Id="rId665" Type="http://schemas.openxmlformats.org/officeDocument/2006/relationships/hyperlink" Target="http://www.grupocva.com/detalle_articulo/articulo.php?fProdId=198687" TargetMode="External"/><Relationship Id="rId872" Type="http://schemas.openxmlformats.org/officeDocument/2006/relationships/hyperlink" Target="http://www.grupocva.com/detalle_articulo/articulo.php?fProdId=9690896" TargetMode="External"/><Relationship Id="rId1088" Type="http://schemas.openxmlformats.org/officeDocument/2006/relationships/hyperlink" Target="http://www.grupocva.com/detalle_articulo/articulo.php?fProdId=273686" TargetMode="External"/><Relationship Id="rId1295" Type="http://schemas.openxmlformats.org/officeDocument/2006/relationships/hyperlink" Target="http://www.grupocva.com/detalle_articulo/articulo.php?fProdId=9547186" TargetMode="External"/><Relationship Id="rId2139" Type="http://schemas.openxmlformats.org/officeDocument/2006/relationships/hyperlink" Target="http://www.grupocva.com/detalle_articulo/articulo.php?fProdId=9660196" TargetMode="External"/><Relationship Id="rId2346" Type="http://schemas.openxmlformats.org/officeDocument/2006/relationships/hyperlink" Target="http://www.grupocva.com/detalle_articulo/articulo.php?fProdId=4585687" TargetMode="External"/><Relationship Id="rId2553" Type="http://schemas.openxmlformats.org/officeDocument/2006/relationships/hyperlink" Target="http://www.grupocva.com/detalle_articulo/articulo.php?fProdId=9687500" TargetMode="External"/><Relationship Id="rId2760" Type="http://schemas.openxmlformats.org/officeDocument/2006/relationships/hyperlink" Target="http://www.grupocva.com/detalle_articulo/articulo.php?fProdId=5964689" TargetMode="External"/><Relationship Id="rId3604" Type="http://schemas.openxmlformats.org/officeDocument/2006/relationships/hyperlink" Target="http://www.grupocva.com/detalle_articulo/articulo.php?fProdId=3756685" TargetMode="External"/><Relationship Id="rId3811" Type="http://schemas.openxmlformats.org/officeDocument/2006/relationships/hyperlink" Target="http://www.grupocva.com/detalle_articulo/articulo.php?fProdId=9547341" TargetMode="External"/><Relationship Id="rId6010" Type="http://schemas.openxmlformats.org/officeDocument/2006/relationships/hyperlink" Target="http://www.grupocva.com/detalle_articulo/articulo.php?fProdId=2887686" TargetMode="External"/><Relationship Id="rId318" Type="http://schemas.openxmlformats.org/officeDocument/2006/relationships/hyperlink" Target="http://www.grupocva.com/detalle_articulo/articulo.php?fProdId=4920687" TargetMode="External"/><Relationship Id="rId525" Type="http://schemas.openxmlformats.org/officeDocument/2006/relationships/hyperlink" Target="http://www.grupocva.com/detalle_articulo/articulo.php?fProdId=9681396" TargetMode="External"/><Relationship Id="rId732" Type="http://schemas.openxmlformats.org/officeDocument/2006/relationships/hyperlink" Target="http://www.grupocva.com/detalle_articulo/articulo.php?fProdId=9510291" TargetMode="External"/><Relationship Id="rId1155" Type="http://schemas.openxmlformats.org/officeDocument/2006/relationships/hyperlink" Target="http://www.grupocva.com/detalle_articulo/articulo.php?fProdId=9494387" TargetMode="External"/><Relationship Id="rId1362" Type="http://schemas.openxmlformats.org/officeDocument/2006/relationships/hyperlink" Target="http://www.grupocva.com/detalle_articulo/articulo.php?fProdId=3310685" TargetMode="External"/><Relationship Id="rId2206" Type="http://schemas.openxmlformats.org/officeDocument/2006/relationships/hyperlink" Target="http://www.grupocva.com/detalle_articulo/articulo.php?fProdId=9572339" TargetMode="External"/><Relationship Id="rId2413" Type="http://schemas.openxmlformats.org/officeDocument/2006/relationships/hyperlink" Target="http://www.grupocva.com/detalle_articulo/articulo.php?fProdId=9427720" TargetMode="External"/><Relationship Id="rId2620" Type="http://schemas.openxmlformats.org/officeDocument/2006/relationships/hyperlink" Target="http://www.grupocva.com/detalle_articulo/articulo.php?fProdId=18204" TargetMode="External"/><Relationship Id="rId5569" Type="http://schemas.openxmlformats.org/officeDocument/2006/relationships/hyperlink" Target="http://www.grupocva.com/detalle_articulo/articulo.php?fProdId=9653496" TargetMode="External"/><Relationship Id="rId5776" Type="http://schemas.openxmlformats.org/officeDocument/2006/relationships/hyperlink" Target="http://www.grupocva.com/detalle_articulo/articulo.php?fProdId=9589440" TargetMode="External"/><Relationship Id="rId1015" Type="http://schemas.openxmlformats.org/officeDocument/2006/relationships/hyperlink" Target="http://www.grupocva.com/detalle_articulo/articulo.php?fProdId=9620539" TargetMode="External"/><Relationship Id="rId1222" Type="http://schemas.openxmlformats.org/officeDocument/2006/relationships/hyperlink" Target="http://www.grupocva.com/detalle_articulo/articulo.php?fProdId=9591738" TargetMode="External"/><Relationship Id="rId4378" Type="http://schemas.openxmlformats.org/officeDocument/2006/relationships/hyperlink" Target="http://www.grupocva.com/detalle_articulo/articulo.php?fProdId=9642547" TargetMode="External"/><Relationship Id="rId4585" Type="http://schemas.openxmlformats.org/officeDocument/2006/relationships/hyperlink" Target="http://www.grupocva.com/detalle_articulo/articulo.php?fProdId=4537687" TargetMode="External"/><Relationship Id="rId5429" Type="http://schemas.openxmlformats.org/officeDocument/2006/relationships/hyperlink" Target="http://www.grupocva.com/detalle_articulo/articulo.php?fProdId=1915688" TargetMode="External"/><Relationship Id="rId5983" Type="http://schemas.openxmlformats.org/officeDocument/2006/relationships/hyperlink" Target="http://www.grupocva.com/detalle_articulo/articulo.php?fProdId=9577244" TargetMode="External"/><Relationship Id="rId3187" Type="http://schemas.openxmlformats.org/officeDocument/2006/relationships/hyperlink" Target="http://www.grupocva.com/detalle_articulo/articulo.php?fProdId=9662800" TargetMode="External"/><Relationship Id="rId3394" Type="http://schemas.openxmlformats.org/officeDocument/2006/relationships/hyperlink" Target="http://www.grupocva.com/detalle_articulo/articulo.php?fProdId=9577539" TargetMode="External"/><Relationship Id="rId4238" Type="http://schemas.openxmlformats.org/officeDocument/2006/relationships/hyperlink" Target="http://www.grupocva.com/detalle_articulo/articulo.php?fProdId=9586190" TargetMode="External"/><Relationship Id="rId4792" Type="http://schemas.openxmlformats.org/officeDocument/2006/relationships/hyperlink" Target="http://www.grupocva.com/detalle_articulo/articulo.php?fProdId=9600039" TargetMode="External"/><Relationship Id="rId5636" Type="http://schemas.openxmlformats.org/officeDocument/2006/relationships/hyperlink" Target="http://www.grupocva.com/detalle_articulo/articulo.php?fProdId=6122690" TargetMode="External"/><Relationship Id="rId5843" Type="http://schemas.openxmlformats.org/officeDocument/2006/relationships/hyperlink" Target="http://www.grupocva.com/detalle_articulo/articulo.php?fProdId=9642146" TargetMode="External"/><Relationship Id="rId3047" Type="http://schemas.openxmlformats.org/officeDocument/2006/relationships/hyperlink" Target="http://www.grupocva.com/detalle_articulo/articulo.php?fProdId=9490386" TargetMode="External"/><Relationship Id="rId4445" Type="http://schemas.openxmlformats.org/officeDocument/2006/relationships/hyperlink" Target="http://www.grupocva.com/detalle_articulo/articulo.php?fProdId=1844689" TargetMode="External"/><Relationship Id="rId4652" Type="http://schemas.openxmlformats.org/officeDocument/2006/relationships/hyperlink" Target="http://www.grupocva.com/detalle_articulo/articulo.php?fProdId=4828695" TargetMode="External"/><Relationship Id="rId5703" Type="http://schemas.openxmlformats.org/officeDocument/2006/relationships/hyperlink" Target="http://www.grupocva.com/detalle_articulo/articulo.php?fProdId=9562789" TargetMode="External"/><Relationship Id="rId5910" Type="http://schemas.openxmlformats.org/officeDocument/2006/relationships/hyperlink" Target="http://www.grupocva.com/detalle_articulo/articulo.php?fProdId=4011685" TargetMode="External"/><Relationship Id="rId175" Type="http://schemas.openxmlformats.org/officeDocument/2006/relationships/hyperlink" Target="http://www.grupocva.com/detalle_articulo/articulo.php?fProdId=9458069" TargetMode="External"/><Relationship Id="rId3254" Type="http://schemas.openxmlformats.org/officeDocument/2006/relationships/hyperlink" Target="http://www.grupocva.com/detalle_articulo/articulo.php?fProdId=9549395" TargetMode="External"/><Relationship Id="rId3461" Type="http://schemas.openxmlformats.org/officeDocument/2006/relationships/hyperlink" Target="http://www.grupocva.com/detalle_articulo/articulo.php?fProdId=9674300" TargetMode="External"/><Relationship Id="rId4305" Type="http://schemas.openxmlformats.org/officeDocument/2006/relationships/hyperlink" Target="http://www.grupocva.com/detalle_articulo/articulo.php?fProdId=9522836" TargetMode="External"/><Relationship Id="rId4512" Type="http://schemas.openxmlformats.org/officeDocument/2006/relationships/hyperlink" Target="http://www.grupocva.com/detalle_articulo/articulo.php?fProdId=4544686" TargetMode="External"/><Relationship Id="rId382" Type="http://schemas.openxmlformats.org/officeDocument/2006/relationships/hyperlink" Target="http://www.grupocva.com/detalle_articulo/articulo.php?fProdId=9665597" TargetMode="External"/><Relationship Id="rId2063" Type="http://schemas.openxmlformats.org/officeDocument/2006/relationships/hyperlink" Target="http://www.grupocva.com/detalle_articulo/articulo.php?fProdId=9608091" TargetMode="External"/><Relationship Id="rId2270" Type="http://schemas.openxmlformats.org/officeDocument/2006/relationships/hyperlink" Target="http://www.grupocva.com/detalle_articulo/articulo.php?fProdId=9630901" TargetMode="External"/><Relationship Id="rId3114" Type="http://schemas.openxmlformats.org/officeDocument/2006/relationships/hyperlink" Target="http://www.grupocva.com/detalle_articulo/articulo.php?fProdId=9627389" TargetMode="External"/><Relationship Id="rId3321" Type="http://schemas.openxmlformats.org/officeDocument/2006/relationships/hyperlink" Target="http://www.grupocva.com/detalle_articulo/articulo.php?fProdId=9568138" TargetMode="External"/><Relationship Id="rId242" Type="http://schemas.openxmlformats.org/officeDocument/2006/relationships/hyperlink" Target="http://www.grupocva.com/detalle_articulo/articulo.php?fProdId=9636046" TargetMode="External"/><Relationship Id="rId2130" Type="http://schemas.openxmlformats.org/officeDocument/2006/relationships/hyperlink" Target="http://www.grupocva.com/detalle_articulo/articulo.php?fProdId=9674296" TargetMode="External"/><Relationship Id="rId5079" Type="http://schemas.openxmlformats.org/officeDocument/2006/relationships/hyperlink" Target="http://www.grupocva.com/detalle_articulo/articulo.php?fProdId=9514391" TargetMode="External"/><Relationship Id="rId5286" Type="http://schemas.openxmlformats.org/officeDocument/2006/relationships/hyperlink" Target="http://www.grupocva.com/detalle_articulo/articulo.php?fProdId=9696599" TargetMode="External"/><Relationship Id="rId5493" Type="http://schemas.openxmlformats.org/officeDocument/2006/relationships/hyperlink" Target="http://www.grupocva.com/detalle_articulo/articulo.php?fProdId=4496695" TargetMode="External"/><Relationship Id="rId6337" Type="http://schemas.openxmlformats.org/officeDocument/2006/relationships/hyperlink" Target="http://www.grupocva.com/detalle_articulo/articulo.php?fProdId=9555636" TargetMode="External"/><Relationship Id="rId102" Type="http://schemas.openxmlformats.org/officeDocument/2006/relationships/hyperlink" Target="http://www.grupocva.com/detalle_articulo/articulo.php?fProdId=9669296" TargetMode="External"/><Relationship Id="rId1689" Type="http://schemas.openxmlformats.org/officeDocument/2006/relationships/hyperlink" Target="http://www.grupocva.com/detalle_articulo/articulo.php?fProdId=2757685" TargetMode="External"/><Relationship Id="rId4095" Type="http://schemas.openxmlformats.org/officeDocument/2006/relationships/hyperlink" Target="http://www.grupocva.com/detalle_articulo/articulo.php?fProdId=9613088" TargetMode="External"/><Relationship Id="rId5146" Type="http://schemas.openxmlformats.org/officeDocument/2006/relationships/hyperlink" Target="http://www.grupocva.com/detalle_articulo/articulo.php?fProdId=9576588" TargetMode="External"/><Relationship Id="rId5353" Type="http://schemas.openxmlformats.org/officeDocument/2006/relationships/hyperlink" Target="http://www.grupocva.com/detalle_articulo/articulo.php?fProdId=9436770" TargetMode="External"/><Relationship Id="rId5560" Type="http://schemas.openxmlformats.org/officeDocument/2006/relationships/hyperlink" Target="http://www.grupocva.com/detalle_articulo/articulo.php?fProdId=9611042" TargetMode="External"/><Relationship Id="rId1896" Type="http://schemas.openxmlformats.org/officeDocument/2006/relationships/hyperlink" Target="http://www.grupocva.com/detalle_articulo/articulo.php?fProdId=9658396" TargetMode="External"/><Relationship Id="rId2947" Type="http://schemas.openxmlformats.org/officeDocument/2006/relationships/hyperlink" Target="http://www.grupocva.com/detalle_articulo/articulo.php?fProdId=3117685" TargetMode="External"/><Relationship Id="rId4162" Type="http://schemas.openxmlformats.org/officeDocument/2006/relationships/hyperlink" Target="http://www.grupocva.com/detalle_articulo/articulo.php?fProdId=9508336" TargetMode="External"/><Relationship Id="rId5006" Type="http://schemas.openxmlformats.org/officeDocument/2006/relationships/hyperlink" Target="http://www.grupocva.com/detalle_articulo/articulo.php?fProdId=9556295" TargetMode="External"/><Relationship Id="rId5213" Type="http://schemas.openxmlformats.org/officeDocument/2006/relationships/hyperlink" Target="http://www.grupocva.com/detalle_articulo/articulo.php?fProdId=9427771" TargetMode="External"/><Relationship Id="rId919" Type="http://schemas.openxmlformats.org/officeDocument/2006/relationships/hyperlink" Target="http://www.grupocva.com/detalle_articulo/articulo.php?fProdId=9550342" TargetMode="External"/><Relationship Id="rId1549" Type="http://schemas.openxmlformats.org/officeDocument/2006/relationships/hyperlink" Target="http://www.grupocva.com/detalle_articulo/articulo.php?fProdId=2216689" TargetMode="External"/><Relationship Id="rId1756" Type="http://schemas.openxmlformats.org/officeDocument/2006/relationships/hyperlink" Target="http://www.grupocva.com/detalle_articulo/articulo.php?fProdId=9425969" TargetMode="External"/><Relationship Id="rId1963" Type="http://schemas.openxmlformats.org/officeDocument/2006/relationships/hyperlink" Target="http://www.grupocva.com/detalle_articulo/articulo.php?fProdId=9480517" TargetMode="External"/><Relationship Id="rId2807" Type="http://schemas.openxmlformats.org/officeDocument/2006/relationships/hyperlink" Target="http://www.grupocva.com/detalle_articulo/articulo.php?fProdId=5753685" TargetMode="External"/><Relationship Id="rId4022" Type="http://schemas.openxmlformats.org/officeDocument/2006/relationships/hyperlink" Target="http://www.grupocva.com/detalle_articulo/articulo.php?fProdId=9615289" TargetMode="External"/><Relationship Id="rId5420" Type="http://schemas.openxmlformats.org/officeDocument/2006/relationships/hyperlink" Target="http://www.grupocva.com/detalle_articulo/articulo.php?fProdId=295685" TargetMode="External"/><Relationship Id="rId48" Type="http://schemas.openxmlformats.org/officeDocument/2006/relationships/hyperlink" Target="http://www.grupocva.com/detalle_articulo/articulo.php?fProdId=9669147" TargetMode="External"/><Relationship Id="rId1409" Type="http://schemas.openxmlformats.org/officeDocument/2006/relationships/hyperlink" Target="http://www.grupocva.com/detalle_articulo/articulo.php?fProdId=9577788" TargetMode="External"/><Relationship Id="rId1616" Type="http://schemas.openxmlformats.org/officeDocument/2006/relationships/hyperlink" Target="http://www.grupocva.com/detalle_articulo/articulo.php?fProdId=9600041" TargetMode="External"/><Relationship Id="rId1823" Type="http://schemas.openxmlformats.org/officeDocument/2006/relationships/hyperlink" Target="http://www.grupocva.com/detalle_articulo/articulo.php?fProdId=9601489" TargetMode="External"/><Relationship Id="rId4979" Type="http://schemas.openxmlformats.org/officeDocument/2006/relationships/hyperlink" Target="http://www.grupocva.com/detalle_articulo/articulo.php?fProdId=6000732" TargetMode="External"/><Relationship Id="rId3788" Type="http://schemas.openxmlformats.org/officeDocument/2006/relationships/hyperlink" Target="http://www.grupocva.com/detalle_articulo/articulo.php?fProdId=9484532" TargetMode="External"/><Relationship Id="rId3995" Type="http://schemas.openxmlformats.org/officeDocument/2006/relationships/hyperlink" Target="http://www.grupocva.com/detalle_articulo/articulo.php?fProdId=9531837" TargetMode="External"/><Relationship Id="rId4839" Type="http://schemas.openxmlformats.org/officeDocument/2006/relationships/hyperlink" Target="http://www.grupocva.com/detalle_articulo/articulo.php?fProdId=263684" TargetMode="External"/><Relationship Id="rId6194" Type="http://schemas.openxmlformats.org/officeDocument/2006/relationships/hyperlink" Target="http://www.grupocva.com/detalle_articulo/articulo.php?fProdId=5918685" TargetMode="External"/><Relationship Id="rId2597" Type="http://schemas.openxmlformats.org/officeDocument/2006/relationships/hyperlink" Target="http://www.grupocva.com/detalle_articulo/articulo.php?fProdId=1822" TargetMode="External"/><Relationship Id="rId3648" Type="http://schemas.openxmlformats.org/officeDocument/2006/relationships/hyperlink" Target="http://www.grupocva.com/detalle_articulo/articulo.php?fProdId=3866690" TargetMode="External"/><Relationship Id="rId3855" Type="http://schemas.openxmlformats.org/officeDocument/2006/relationships/hyperlink" Target="http://www.grupocva.com/detalle_articulo/articulo.php?fProdId=9635796" TargetMode="External"/><Relationship Id="rId6054" Type="http://schemas.openxmlformats.org/officeDocument/2006/relationships/hyperlink" Target="http://www.grupocva.com/detalle_articulo/articulo.php?fProdId=2667685" TargetMode="External"/><Relationship Id="rId6261" Type="http://schemas.openxmlformats.org/officeDocument/2006/relationships/hyperlink" Target="http://www.grupocva.com/detalle_articulo/articulo.php?fProdId=9622743" TargetMode="External"/><Relationship Id="rId569" Type="http://schemas.openxmlformats.org/officeDocument/2006/relationships/hyperlink" Target="http://www.grupocva.com/detalle_articulo/articulo.php?fProdId=9669946" TargetMode="External"/><Relationship Id="rId776" Type="http://schemas.openxmlformats.org/officeDocument/2006/relationships/hyperlink" Target="http://www.grupocva.com/detalle_articulo/articulo.php?fProdId=9477818" TargetMode="External"/><Relationship Id="rId983" Type="http://schemas.openxmlformats.org/officeDocument/2006/relationships/hyperlink" Target="http://www.grupocva.com/detalle_articulo/articulo.php?fProdId=9484217" TargetMode="External"/><Relationship Id="rId1199" Type="http://schemas.openxmlformats.org/officeDocument/2006/relationships/hyperlink" Target="http://www.grupocva.com/detalle_articulo/articulo.php?fProdId=2742685" TargetMode="External"/><Relationship Id="rId2457" Type="http://schemas.openxmlformats.org/officeDocument/2006/relationships/hyperlink" Target="http://www.grupocva.com/detalle_articulo/articulo.php?fProdId=9488941" TargetMode="External"/><Relationship Id="rId2664" Type="http://schemas.openxmlformats.org/officeDocument/2006/relationships/hyperlink" Target="http://www.grupocva.com/detalle_articulo/articulo.php?fProdId=165689" TargetMode="External"/><Relationship Id="rId3508" Type="http://schemas.openxmlformats.org/officeDocument/2006/relationships/hyperlink" Target="http://www.grupocva.com/detalle_articulo/articulo.php?fProdId=9474717" TargetMode="External"/><Relationship Id="rId4906" Type="http://schemas.openxmlformats.org/officeDocument/2006/relationships/hyperlink" Target="http://www.grupocva.com/detalle_articulo/articulo.php?fProdId=9455368" TargetMode="External"/><Relationship Id="rId5070" Type="http://schemas.openxmlformats.org/officeDocument/2006/relationships/hyperlink" Target="http://www.grupocva.com/detalle_articulo/articulo.php?fProdId=9475521" TargetMode="External"/><Relationship Id="rId6121" Type="http://schemas.openxmlformats.org/officeDocument/2006/relationships/hyperlink" Target="http://www.grupocva.com/detalle_articulo/articulo.php?fProdId=1471688" TargetMode="External"/><Relationship Id="rId429" Type="http://schemas.openxmlformats.org/officeDocument/2006/relationships/hyperlink" Target="http://www.grupocva.com/detalle_articulo/articulo.php?fProdId=9433023" TargetMode="External"/><Relationship Id="rId636" Type="http://schemas.openxmlformats.org/officeDocument/2006/relationships/hyperlink" Target="http://www.grupocva.com/detalle_articulo/articulo.php?fProdId=9490534" TargetMode="External"/><Relationship Id="rId1059" Type="http://schemas.openxmlformats.org/officeDocument/2006/relationships/hyperlink" Target="http://www.grupocva.com/detalle_articulo/articulo.php?fProdId=9518986" TargetMode="External"/><Relationship Id="rId1266" Type="http://schemas.openxmlformats.org/officeDocument/2006/relationships/hyperlink" Target="http://www.grupocva.com/detalle_articulo/articulo.php?fProdId=9634155" TargetMode="External"/><Relationship Id="rId1473" Type="http://schemas.openxmlformats.org/officeDocument/2006/relationships/hyperlink" Target="http://www.grupocva.com/detalle_articulo/articulo.php?fProdId=5794687" TargetMode="External"/><Relationship Id="rId2317" Type="http://schemas.openxmlformats.org/officeDocument/2006/relationships/hyperlink" Target="http://www.grupocva.com/detalle_articulo/articulo.php?fProdId=2674687" TargetMode="External"/><Relationship Id="rId2871" Type="http://schemas.openxmlformats.org/officeDocument/2006/relationships/hyperlink" Target="http://www.grupocva.com/detalle_articulo/articulo.php?fProdId=9431482" TargetMode="External"/><Relationship Id="rId3715" Type="http://schemas.openxmlformats.org/officeDocument/2006/relationships/hyperlink" Target="http://www.grupocva.com/detalle_articulo/articulo.php?fProdId=9423583" TargetMode="External"/><Relationship Id="rId3922" Type="http://schemas.openxmlformats.org/officeDocument/2006/relationships/hyperlink" Target="http://www.grupocva.com/detalle_articulo/articulo.php?fProdId=9422976" TargetMode="External"/><Relationship Id="rId843" Type="http://schemas.openxmlformats.org/officeDocument/2006/relationships/hyperlink" Target="http://www.grupocva.com/detalle_articulo/articulo.php?fProdId=20088" TargetMode="External"/><Relationship Id="rId1126" Type="http://schemas.openxmlformats.org/officeDocument/2006/relationships/hyperlink" Target="http://www.grupocva.com/detalle_articulo/articulo.php?fProdId=9471970" TargetMode="External"/><Relationship Id="rId1680" Type="http://schemas.openxmlformats.org/officeDocument/2006/relationships/hyperlink" Target="http://www.grupocva.com/detalle_articulo/articulo.php?fProdId=24106" TargetMode="External"/><Relationship Id="rId2524" Type="http://schemas.openxmlformats.org/officeDocument/2006/relationships/hyperlink" Target="http://www.grupocva.com/detalle_articulo/articulo.php?fProdId=9634159" TargetMode="External"/><Relationship Id="rId2731" Type="http://schemas.openxmlformats.org/officeDocument/2006/relationships/hyperlink" Target="http://www.grupocva.com/detalle_articulo/articulo.php?fProdId=982686" TargetMode="External"/><Relationship Id="rId5887" Type="http://schemas.openxmlformats.org/officeDocument/2006/relationships/hyperlink" Target="http://www.grupocva.com/detalle_articulo/articulo.php?fProdId=9531037" TargetMode="External"/><Relationship Id="rId703" Type="http://schemas.openxmlformats.org/officeDocument/2006/relationships/hyperlink" Target="http://www.grupocva.com/detalle_articulo/articulo.php?fProdId=496689" TargetMode="External"/><Relationship Id="rId910" Type="http://schemas.openxmlformats.org/officeDocument/2006/relationships/hyperlink" Target="http://www.grupocva.com/detalle_articulo/articulo.php?fProdId=9558286" TargetMode="External"/><Relationship Id="rId1333" Type="http://schemas.openxmlformats.org/officeDocument/2006/relationships/hyperlink" Target="http://www.grupocva.com/detalle_articulo/articulo.php?fProdId=4893685" TargetMode="External"/><Relationship Id="rId1540" Type="http://schemas.openxmlformats.org/officeDocument/2006/relationships/hyperlink" Target="http://www.grupocva.com/detalle_articulo/articulo.php?fProdId=1916694" TargetMode="External"/><Relationship Id="rId4489" Type="http://schemas.openxmlformats.org/officeDocument/2006/relationships/hyperlink" Target="http://www.grupocva.com/detalle_articulo/articulo.php?fProdId=9518088" TargetMode="External"/><Relationship Id="rId4696" Type="http://schemas.openxmlformats.org/officeDocument/2006/relationships/hyperlink" Target="http://www.grupocva.com/detalle_articulo/articulo.php?fProdId=5995729" TargetMode="External"/><Relationship Id="rId5747" Type="http://schemas.openxmlformats.org/officeDocument/2006/relationships/hyperlink" Target="http://www.grupocva.com/detalle_articulo/articulo.php?fProdId=9593988" TargetMode="External"/><Relationship Id="rId5954" Type="http://schemas.openxmlformats.org/officeDocument/2006/relationships/hyperlink" Target="http://www.grupocva.com/detalle_articulo/articulo.php?fProdId=9451167" TargetMode="External"/><Relationship Id="rId1400" Type="http://schemas.openxmlformats.org/officeDocument/2006/relationships/hyperlink" Target="http://www.grupocva.com/detalle_articulo/articulo.php?fProdId=9496836" TargetMode="External"/><Relationship Id="rId3298" Type="http://schemas.openxmlformats.org/officeDocument/2006/relationships/hyperlink" Target="http://www.grupocva.com/detalle_articulo/articulo.php?fProdId=6192693" TargetMode="External"/><Relationship Id="rId4349" Type="http://schemas.openxmlformats.org/officeDocument/2006/relationships/hyperlink" Target="http://www.grupocva.com/detalle_articulo/articulo.php?fProdId=9526936" TargetMode="External"/><Relationship Id="rId4556" Type="http://schemas.openxmlformats.org/officeDocument/2006/relationships/hyperlink" Target="http://www.grupocva.com/detalle_articulo/articulo.php?fProdId=1855689" TargetMode="External"/><Relationship Id="rId4763" Type="http://schemas.openxmlformats.org/officeDocument/2006/relationships/hyperlink" Target="http://www.grupocva.com/detalle_articulo/articulo.php?fProdId=9516036" TargetMode="External"/><Relationship Id="rId4970" Type="http://schemas.openxmlformats.org/officeDocument/2006/relationships/hyperlink" Target="http://www.grupocva.com/detalle_articulo/articulo.php?fProdId=4740688" TargetMode="External"/><Relationship Id="rId5607" Type="http://schemas.openxmlformats.org/officeDocument/2006/relationships/hyperlink" Target="http://www.grupocva.com/detalle_articulo/articulo.php?fProdId=9670153" TargetMode="External"/><Relationship Id="rId5814" Type="http://schemas.openxmlformats.org/officeDocument/2006/relationships/hyperlink" Target="http://www.grupocva.com/detalle_articulo/articulo.php?fProdId=9660298" TargetMode="External"/><Relationship Id="rId3158" Type="http://schemas.openxmlformats.org/officeDocument/2006/relationships/hyperlink" Target="http://www.grupocva.com/detalle_articulo/articulo.php?fProdId=9650996" TargetMode="External"/><Relationship Id="rId3365" Type="http://schemas.openxmlformats.org/officeDocument/2006/relationships/hyperlink" Target="http://www.grupocva.com/detalle_articulo/articulo.php?fProdId=18273" TargetMode="External"/><Relationship Id="rId3572" Type="http://schemas.openxmlformats.org/officeDocument/2006/relationships/hyperlink" Target="http://www.grupocva.com/detalle_articulo/articulo.php?fProdId=9628439" TargetMode="External"/><Relationship Id="rId4209" Type="http://schemas.openxmlformats.org/officeDocument/2006/relationships/hyperlink" Target="http://www.grupocva.com/detalle_articulo/articulo.php?fProdId=9643496" TargetMode="External"/><Relationship Id="rId4416" Type="http://schemas.openxmlformats.org/officeDocument/2006/relationships/hyperlink" Target="http://www.grupocva.com/detalle_articulo/articulo.php?fProdId=9651398" TargetMode="External"/><Relationship Id="rId4623" Type="http://schemas.openxmlformats.org/officeDocument/2006/relationships/hyperlink" Target="http://www.grupocva.com/detalle_articulo/articulo.php?fProdId=9671396" TargetMode="External"/><Relationship Id="rId4830" Type="http://schemas.openxmlformats.org/officeDocument/2006/relationships/hyperlink" Target="http://www.grupocva.com/detalle_articulo/articulo.php?fProdId=9683397" TargetMode="External"/><Relationship Id="rId286" Type="http://schemas.openxmlformats.org/officeDocument/2006/relationships/hyperlink" Target="http://www.grupocva.com/detalle_articulo/articulo.php?fProdId=16821" TargetMode="External"/><Relationship Id="rId493" Type="http://schemas.openxmlformats.org/officeDocument/2006/relationships/hyperlink" Target="http://www.grupocva.com/detalle_articulo/articulo.php?fProdId=9598738" TargetMode="External"/><Relationship Id="rId2174" Type="http://schemas.openxmlformats.org/officeDocument/2006/relationships/hyperlink" Target="http://www.grupocva.com/detalle_articulo/articulo.php?fProdId=5429691" TargetMode="External"/><Relationship Id="rId2381" Type="http://schemas.openxmlformats.org/officeDocument/2006/relationships/hyperlink" Target="http://www.grupocva.com/detalle_articulo/articulo.php?fProdId=5691688" TargetMode="External"/><Relationship Id="rId3018" Type="http://schemas.openxmlformats.org/officeDocument/2006/relationships/hyperlink" Target="http://www.grupocva.com/detalle_articulo/articulo.php?fProdId=13972" TargetMode="External"/><Relationship Id="rId3225" Type="http://schemas.openxmlformats.org/officeDocument/2006/relationships/hyperlink" Target="http://www.grupocva.com/detalle_articulo/articulo.php?fProdId=5435686" TargetMode="External"/><Relationship Id="rId3432" Type="http://schemas.openxmlformats.org/officeDocument/2006/relationships/hyperlink" Target="http://www.grupocva.com/detalle_articulo/articulo.php?fProdId=2896686" TargetMode="External"/><Relationship Id="rId146" Type="http://schemas.openxmlformats.org/officeDocument/2006/relationships/hyperlink" Target="http://www.grupocva.com/detalle_articulo/articulo.php?fProdId=3285697" TargetMode="External"/><Relationship Id="rId353" Type="http://schemas.openxmlformats.org/officeDocument/2006/relationships/hyperlink" Target="http://www.grupocva.com/detalle_articulo/articulo.php?fProdId=9575088" TargetMode="External"/><Relationship Id="rId560" Type="http://schemas.openxmlformats.org/officeDocument/2006/relationships/hyperlink" Target="http://www.grupocva.com/detalle_articulo/articulo.php?fProdId=9590289" TargetMode="External"/><Relationship Id="rId1190" Type="http://schemas.openxmlformats.org/officeDocument/2006/relationships/hyperlink" Target="http://www.grupocva.com/detalle_articulo/articulo.php?fProdId=9662900" TargetMode="External"/><Relationship Id="rId2034" Type="http://schemas.openxmlformats.org/officeDocument/2006/relationships/hyperlink" Target="http://www.grupocva.com/detalle_articulo/articulo.php?fProdId=9688496" TargetMode="External"/><Relationship Id="rId2241" Type="http://schemas.openxmlformats.org/officeDocument/2006/relationships/hyperlink" Target="http://www.grupocva.com/detalle_articulo/articulo.php?fProdId=9676548" TargetMode="External"/><Relationship Id="rId5397" Type="http://schemas.openxmlformats.org/officeDocument/2006/relationships/hyperlink" Target="http://www.grupocva.com/detalle_articulo/articulo.php?fProdId=9651450" TargetMode="External"/><Relationship Id="rId213" Type="http://schemas.openxmlformats.org/officeDocument/2006/relationships/hyperlink" Target="http://www.grupocva.com/detalle_articulo/articulo.php?fProdId=9441517" TargetMode="External"/><Relationship Id="rId420" Type="http://schemas.openxmlformats.org/officeDocument/2006/relationships/hyperlink" Target="http://www.grupocva.com/detalle_articulo/articulo.php?fProdId=9510788" TargetMode="External"/><Relationship Id="rId1050" Type="http://schemas.openxmlformats.org/officeDocument/2006/relationships/hyperlink" Target="http://www.grupocva.com/detalle_articulo/articulo.php?fProdId=9690497" TargetMode="External"/><Relationship Id="rId2101" Type="http://schemas.openxmlformats.org/officeDocument/2006/relationships/hyperlink" Target="http://www.grupocva.com/detalle_articulo/articulo.php?fProdId=9494986" TargetMode="External"/><Relationship Id="rId5257" Type="http://schemas.openxmlformats.org/officeDocument/2006/relationships/hyperlink" Target="http://www.grupocva.com/detalle_articulo/articulo.php?fProdId=9592938" TargetMode="External"/><Relationship Id="rId4066" Type="http://schemas.openxmlformats.org/officeDocument/2006/relationships/hyperlink" Target="http://www.grupocva.com/detalle_articulo/articulo.php?fProdId=9674849" TargetMode="External"/><Relationship Id="rId5464" Type="http://schemas.openxmlformats.org/officeDocument/2006/relationships/hyperlink" Target="http://www.grupocva.com/detalle_articulo/articulo.php?fProdId=21812" TargetMode="External"/><Relationship Id="rId5671" Type="http://schemas.openxmlformats.org/officeDocument/2006/relationships/hyperlink" Target="http://www.grupocva.com/detalle_articulo/articulo.php?fProdId=9616188" TargetMode="External"/><Relationship Id="rId6308" Type="http://schemas.openxmlformats.org/officeDocument/2006/relationships/hyperlink" Target="http://www.grupocva.com/detalle_articulo/articulo.php?fProdId=9478872" TargetMode="External"/><Relationship Id="rId1867" Type="http://schemas.openxmlformats.org/officeDocument/2006/relationships/hyperlink" Target="http://www.grupocva.com/detalle_articulo/articulo.php?fProdId=9565388" TargetMode="External"/><Relationship Id="rId2918" Type="http://schemas.openxmlformats.org/officeDocument/2006/relationships/hyperlink" Target="http://www.grupocva.com/detalle_articulo/articulo.php?fProdId=9599189" TargetMode="External"/><Relationship Id="rId4273" Type="http://schemas.openxmlformats.org/officeDocument/2006/relationships/hyperlink" Target="http://www.grupocva.com/detalle_articulo/articulo.php?fProdId=9567591" TargetMode="External"/><Relationship Id="rId4480" Type="http://schemas.openxmlformats.org/officeDocument/2006/relationships/hyperlink" Target="http://www.grupocva.com/detalle_articulo/articulo.php?fProdId=9440217" TargetMode="External"/><Relationship Id="rId5117" Type="http://schemas.openxmlformats.org/officeDocument/2006/relationships/hyperlink" Target="http://www.grupocva.com/detalle_articulo/articulo.php?fProdId=9475318" TargetMode="External"/><Relationship Id="rId5324" Type="http://schemas.openxmlformats.org/officeDocument/2006/relationships/hyperlink" Target="http://www.grupocva.com/detalle_articulo/articulo.php?fProdId=9694247" TargetMode="External"/><Relationship Id="rId5531" Type="http://schemas.openxmlformats.org/officeDocument/2006/relationships/hyperlink" Target="http://www.grupocva.com/detalle_articulo/articulo.php?fProdId=9627791" TargetMode="External"/><Relationship Id="rId1727" Type="http://schemas.openxmlformats.org/officeDocument/2006/relationships/hyperlink" Target="http://www.grupocva.com/detalle_articulo/articulo.php?fProdId=9668196" TargetMode="External"/><Relationship Id="rId1934" Type="http://schemas.openxmlformats.org/officeDocument/2006/relationships/hyperlink" Target="http://www.grupocva.com/detalle_articulo/articulo.php?fProdId=3766688" TargetMode="External"/><Relationship Id="rId3082" Type="http://schemas.openxmlformats.org/officeDocument/2006/relationships/hyperlink" Target="http://www.grupocva.com/detalle_articulo/articulo.php?fProdId=9615689" TargetMode="External"/><Relationship Id="rId4133" Type="http://schemas.openxmlformats.org/officeDocument/2006/relationships/hyperlink" Target="http://www.grupocva.com/detalle_articulo/articulo.php?fProdId=5549685" TargetMode="External"/><Relationship Id="rId4340" Type="http://schemas.openxmlformats.org/officeDocument/2006/relationships/hyperlink" Target="http://www.grupocva.com/detalle_articulo/articulo.php?fProdId=5792686" TargetMode="External"/><Relationship Id="rId19" Type="http://schemas.openxmlformats.org/officeDocument/2006/relationships/hyperlink" Target="http://www.grupocva.com/detalle_articulo/articulo.php?fProdId=9644746" TargetMode="External"/><Relationship Id="rId3899" Type="http://schemas.openxmlformats.org/officeDocument/2006/relationships/hyperlink" Target="http://www.grupocva.com/detalle_articulo/articulo.php?fProdId=9648797" TargetMode="External"/><Relationship Id="rId4200" Type="http://schemas.openxmlformats.org/officeDocument/2006/relationships/hyperlink" Target="http://www.grupocva.com/detalle_articulo/articulo.php?fProdId=9571188" TargetMode="External"/><Relationship Id="rId6098" Type="http://schemas.openxmlformats.org/officeDocument/2006/relationships/hyperlink" Target="http://www.grupocva.com/detalle_articulo/articulo.php?fProdId=4004686" TargetMode="External"/><Relationship Id="rId6165" Type="http://schemas.openxmlformats.org/officeDocument/2006/relationships/hyperlink" Target="http://www.grupocva.com/detalle_articulo/articulo.php?fProdId=2731" TargetMode="External"/><Relationship Id="rId6372" Type="http://schemas.openxmlformats.org/officeDocument/2006/relationships/hyperlink" Target="http://www.grupocva.com/detalle_articulo/articulo.php?fProdId=848685" TargetMode="External"/><Relationship Id="rId3759" Type="http://schemas.openxmlformats.org/officeDocument/2006/relationships/hyperlink" Target="http://www.grupocva.com/detalle_articulo/articulo.php?fProdId=9450718" TargetMode="External"/><Relationship Id="rId3966" Type="http://schemas.openxmlformats.org/officeDocument/2006/relationships/hyperlink" Target="http://www.grupocva.com/detalle_articulo/articulo.php?fProdId=9606090" TargetMode="External"/><Relationship Id="rId5181" Type="http://schemas.openxmlformats.org/officeDocument/2006/relationships/hyperlink" Target="http://www.grupocva.com/detalle_articulo/articulo.php?fProdId=1656" TargetMode="External"/><Relationship Id="rId6025" Type="http://schemas.openxmlformats.org/officeDocument/2006/relationships/hyperlink" Target="http://www.grupocva.com/detalle_articulo/articulo.php?fProdId=6010685" TargetMode="External"/><Relationship Id="rId6232" Type="http://schemas.openxmlformats.org/officeDocument/2006/relationships/hyperlink" Target="http://www.grupocva.com/detalle_articulo/articulo.php?fProdId=9641396" TargetMode="External"/><Relationship Id="rId3" Type="http://schemas.openxmlformats.org/officeDocument/2006/relationships/hyperlink" Target="http://www.grupocva.com/detalle_articulo/articulo.php?fProdId=5824691" TargetMode="External"/><Relationship Id="rId887" Type="http://schemas.openxmlformats.org/officeDocument/2006/relationships/hyperlink" Target="http://www.grupocva.com/detalle_articulo/articulo.php?fProdId=3556689" TargetMode="External"/><Relationship Id="rId2568" Type="http://schemas.openxmlformats.org/officeDocument/2006/relationships/hyperlink" Target="http://www.grupocva.com/detalle_articulo/articulo.php?fProdId=1804" TargetMode="External"/><Relationship Id="rId2775" Type="http://schemas.openxmlformats.org/officeDocument/2006/relationships/hyperlink" Target="http://www.grupocva.com/detalle_articulo/articulo.php?fProdId=9572494" TargetMode="External"/><Relationship Id="rId2982" Type="http://schemas.openxmlformats.org/officeDocument/2006/relationships/hyperlink" Target="http://www.grupocva.com/detalle_articulo/articulo.php?fProdId=9582841" TargetMode="External"/><Relationship Id="rId3619" Type="http://schemas.openxmlformats.org/officeDocument/2006/relationships/hyperlink" Target="http://www.grupocva.com/detalle_articulo/articulo.php?fProdId=9483268" TargetMode="External"/><Relationship Id="rId3826" Type="http://schemas.openxmlformats.org/officeDocument/2006/relationships/hyperlink" Target="http://www.grupocva.com/detalle_articulo/articulo.php?fProdId=9578388" TargetMode="External"/><Relationship Id="rId5041" Type="http://schemas.openxmlformats.org/officeDocument/2006/relationships/hyperlink" Target="http://www.grupocva.com/detalle_articulo/articulo.php?fProdId=492686" TargetMode="External"/><Relationship Id="rId747" Type="http://schemas.openxmlformats.org/officeDocument/2006/relationships/hyperlink" Target="http://www.grupocva.com/detalle_articulo/articulo.php?fProdId=9680247" TargetMode="External"/><Relationship Id="rId954" Type="http://schemas.openxmlformats.org/officeDocument/2006/relationships/hyperlink" Target="http://www.grupocva.com/detalle_articulo/articulo.php?fProdId=99686" TargetMode="External"/><Relationship Id="rId1377" Type="http://schemas.openxmlformats.org/officeDocument/2006/relationships/hyperlink" Target="http://www.grupocva.com/detalle_articulo/articulo.php?fProdId=9421718" TargetMode="External"/><Relationship Id="rId1584" Type="http://schemas.openxmlformats.org/officeDocument/2006/relationships/hyperlink" Target="http://www.grupocva.com/detalle_articulo/articulo.php?fProdId=6164688" TargetMode="External"/><Relationship Id="rId1791" Type="http://schemas.openxmlformats.org/officeDocument/2006/relationships/hyperlink" Target="http://www.grupocva.com/detalle_articulo/articulo.php?fProdId=9565690" TargetMode="External"/><Relationship Id="rId2428" Type="http://schemas.openxmlformats.org/officeDocument/2006/relationships/hyperlink" Target="http://www.grupocva.com/detalle_articulo/articulo.php?fProdId=9444818" TargetMode="External"/><Relationship Id="rId2635" Type="http://schemas.openxmlformats.org/officeDocument/2006/relationships/hyperlink" Target="http://www.grupocva.com/detalle_articulo/articulo.php?fProdId=21627" TargetMode="External"/><Relationship Id="rId2842" Type="http://schemas.openxmlformats.org/officeDocument/2006/relationships/hyperlink" Target="http://www.grupocva.com/detalle_articulo/articulo.php?fProdId=9490687" TargetMode="External"/><Relationship Id="rId5998" Type="http://schemas.openxmlformats.org/officeDocument/2006/relationships/hyperlink" Target="http://www.grupocva.com/detalle_articulo/articulo.php?fProdId=2350687" TargetMode="External"/><Relationship Id="rId83" Type="http://schemas.openxmlformats.org/officeDocument/2006/relationships/hyperlink" Target="http://www.grupocva.com/detalle_articulo/articulo.php?fProdId=9518093" TargetMode="External"/><Relationship Id="rId607" Type="http://schemas.openxmlformats.org/officeDocument/2006/relationships/hyperlink" Target="http://www.grupocva.com/detalle_articulo/articulo.php?fProdId=4468685" TargetMode="External"/><Relationship Id="rId814" Type="http://schemas.openxmlformats.org/officeDocument/2006/relationships/hyperlink" Target="http://www.grupocva.com/detalle_articulo/articulo.php?fProdId=9655497" TargetMode="External"/><Relationship Id="rId1237" Type="http://schemas.openxmlformats.org/officeDocument/2006/relationships/hyperlink" Target="http://www.grupocva.com/detalle_articulo/articulo.php?fProdId=9654497" TargetMode="External"/><Relationship Id="rId1444" Type="http://schemas.openxmlformats.org/officeDocument/2006/relationships/hyperlink" Target="http://www.grupocva.com/detalle_articulo/articulo.php?fProdId=4615685" TargetMode="External"/><Relationship Id="rId1651" Type="http://schemas.openxmlformats.org/officeDocument/2006/relationships/hyperlink" Target="http://www.grupocva.com/detalle_articulo/articulo.php?fProdId=486" TargetMode="External"/><Relationship Id="rId2702" Type="http://schemas.openxmlformats.org/officeDocument/2006/relationships/hyperlink" Target="http://www.grupocva.com/detalle_articulo/articulo.php?fProdId=9632051" TargetMode="External"/><Relationship Id="rId5858" Type="http://schemas.openxmlformats.org/officeDocument/2006/relationships/hyperlink" Target="http://www.grupocva.com/detalle_articulo/articulo.php?fProdId=9606641" TargetMode="External"/><Relationship Id="rId1304" Type="http://schemas.openxmlformats.org/officeDocument/2006/relationships/hyperlink" Target="http://www.grupocva.com/detalle_articulo/articulo.php?fProdId=9689004" TargetMode="External"/><Relationship Id="rId1511" Type="http://schemas.openxmlformats.org/officeDocument/2006/relationships/hyperlink" Target="http://www.grupocva.com/detalle_articulo/articulo.php?fProdId=9662646" TargetMode="External"/><Relationship Id="rId4667" Type="http://schemas.openxmlformats.org/officeDocument/2006/relationships/hyperlink" Target="http://www.grupocva.com/detalle_articulo/articulo.php?fProdId=9630296" TargetMode="External"/><Relationship Id="rId4874" Type="http://schemas.openxmlformats.org/officeDocument/2006/relationships/hyperlink" Target="http://www.grupocva.com/detalle_articulo/articulo.php?fProdId=1294685" TargetMode="External"/><Relationship Id="rId5718" Type="http://schemas.openxmlformats.org/officeDocument/2006/relationships/hyperlink" Target="http://www.grupocva.com/detalle_articulo/articulo.php?fProdId=9587440" TargetMode="External"/><Relationship Id="rId3269" Type="http://schemas.openxmlformats.org/officeDocument/2006/relationships/hyperlink" Target="http://www.grupocva.com/detalle_articulo/articulo.php?fProdId=9669396" TargetMode="External"/><Relationship Id="rId3476" Type="http://schemas.openxmlformats.org/officeDocument/2006/relationships/hyperlink" Target="http://www.grupocva.com/detalle_articulo/articulo.php?fProdId=9680646" TargetMode="External"/><Relationship Id="rId3683" Type="http://schemas.openxmlformats.org/officeDocument/2006/relationships/hyperlink" Target="http://www.grupocva.com/detalle_articulo/articulo.php?fProdId=9481817" TargetMode="External"/><Relationship Id="rId4527" Type="http://schemas.openxmlformats.org/officeDocument/2006/relationships/hyperlink" Target="http://www.grupocva.com/detalle_articulo/articulo.php?fProdId=1127687" TargetMode="External"/><Relationship Id="rId5925" Type="http://schemas.openxmlformats.org/officeDocument/2006/relationships/hyperlink" Target="http://www.grupocva.com/detalle_articulo/articulo.php?fProdId=4961690" TargetMode="External"/><Relationship Id="rId10" Type="http://schemas.openxmlformats.org/officeDocument/2006/relationships/hyperlink" Target="http://www.grupocva.com/detalle_articulo/articulo.php?fProdId=9619389" TargetMode="External"/><Relationship Id="rId397" Type="http://schemas.openxmlformats.org/officeDocument/2006/relationships/hyperlink" Target="http://www.grupocva.com/detalle_articulo/articulo.php?fProdId=9619191" TargetMode="External"/><Relationship Id="rId2078" Type="http://schemas.openxmlformats.org/officeDocument/2006/relationships/hyperlink" Target="http://www.grupocva.com/detalle_articulo/articulo.php?fProdId=9625040" TargetMode="External"/><Relationship Id="rId2285" Type="http://schemas.openxmlformats.org/officeDocument/2006/relationships/hyperlink" Target="http://www.grupocva.com/detalle_articulo/articulo.php?fProdId=5527686" TargetMode="External"/><Relationship Id="rId2492" Type="http://schemas.openxmlformats.org/officeDocument/2006/relationships/hyperlink" Target="http://www.grupocva.com/detalle_articulo/articulo.php?fProdId=9584489" TargetMode="External"/><Relationship Id="rId3129" Type="http://schemas.openxmlformats.org/officeDocument/2006/relationships/hyperlink" Target="http://www.grupocva.com/detalle_articulo/articulo.php?fProdId=9633296" TargetMode="External"/><Relationship Id="rId3336" Type="http://schemas.openxmlformats.org/officeDocument/2006/relationships/hyperlink" Target="http://www.grupocva.com/detalle_articulo/articulo.php?fProdId=9590940" TargetMode="External"/><Relationship Id="rId3890" Type="http://schemas.openxmlformats.org/officeDocument/2006/relationships/hyperlink" Target="http://www.grupocva.com/detalle_articulo/articulo.php?fProdId=6187686" TargetMode="External"/><Relationship Id="rId4734" Type="http://schemas.openxmlformats.org/officeDocument/2006/relationships/hyperlink" Target="http://www.grupocva.com/detalle_articulo/articulo.php?fProdId=9486093" TargetMode="External"/><Relationship Id="rId4941" Type="http://schemas.openxmlformats.org/officeDocument/2006/relationships/hyperlink" Target="http://www.grupocva.com/detalle_articulo/articulo.php?fProdId=9685496" TargetMode="External"/><Relationship Id="rId257" Type="http://schemas.openxmlformats.org/officeDocument/2006/relationships/hyperlink" Target="http://www.grupocva.com/detalle_articulo/articulo.php?fProdId=9576088" TargetMode="External"/><Relationship Id="rId464" Type="http://schemas.openxmlformats.org/officeDocument/2006/relationships/hyperlink" Target="http://www.grupocva.com/detalle_articulo/articulo.php?fProdId=4756688" TargetMode="External"/><Relationship Id="rId1094" Type="http://schemas.openxmlformats.org/officeDocument/2006/relationships/hyperlink" Target="http://www.grupocva.com/detalle_articulo/articulo.php?fProdId=274686" TargetMode="External"/><Relationship Id="rId2145" Type="http://schemas.openxmlformats.org/officeDocument/2006/relationships/hyperlink" Target="http://www.grupocva.com/detalle_articulo/articulo.php?fProdId=9660046" TargetMode="External"/><Relationship Id="rId3543" Type="http://schemas.openxmlformats.org/officeDocument/2006/relationships/hyperlink" Target="http://www.grupocva.com/detalle_articulo/articulo.php?fProdId=2540687" TargetMode="External"/><Relationship Id="rId3750" Type="http://schemas.openxmlformats.org/officeDocument/2006/relationships/hyperlink" Target="http://www.grupocva.com/detalle_articulo/articulo.php?fProdId=9436269" TargetMode="External"/><Relationship Id="rId4801" Type="http://schemas.openxmlformats.org/officeDocument/2006/relationships/hyperlink" Target="http://www.grupocva.com/detalle_articulo/articulo.php?fProdId=9655196" TargetMode="External"/><Relationship Id="rId117" Type="http://schemas.openxmlformats.org/officeDocument/2006/relationships/hyperlink" Target="http://www.grupocva.com/detalle_articulo/articulo.php?fProdId=9682756" TargetMode="External"/><Relationship Id="rId671" Type="http://schemas.openxmlformats.org/officeDocument/2006/relationships/hyperlink" Target="http://www.grupocva.com/detalle_articulo/articulo.php?fProdId=5706686" TargetMode="External"/><Relationship Id="rId2352" Type="http://schemas.openxmlformats.org/officeDocument/2006/relationships/hyperlink" Target="http://www.grupocva.com/detalle_articulo/articulo.php?fProdId=4607688" TargetMode="External"/><Relationship Id="rId3403" Type="http://schemas.openxmlformats.org/officeDocument/2006/relationships/hyperlink" Target="http://www.grupocva.com/detalle_articulo/articulo.php?fProdId=9502236" TargetMode="External"/><Relationship Id="rId3610" Type="http://schemas.openxmlformats.org/officeDocument/2006/relationships/hyperlink" Target="http://www.grupocva.com/detalle_articulo/articulo.php?fProdId=5296686" TargetMode="External"/><Relationship Id="rId324" Type="http://schemas.openxmlformats.org/officeDocument/2006/relationships/hyperlink" Target="http://www.grupocva.com/detalle_articulo/articulo.php?fProdId=9483069" TargetMode="External"/><Relationship Id="rId531" Type="http://schemas.openxmlformats.org/officeDocument/2006/relationships/hyperlink" Target="http://www.grupocva.com/detalle_articulo/articulo.php?fProdId=9596139" TargetMode="External"/><Relationship Id="rId1161" Type="http://schemas.openxmlformats.org/officeDocument/2006/relationships/hyperlink" Target="http://www.grupocva.com/detalle_articulo/articulo.php?fProdId=3690686" TargetMode="External"/><Relationship Id="rId2005" Type="http://schemas.openxmlformats.org/officeDocument/2006/relationships/hyperlink" Target="http://www.grupocva.com/detalle_articulo/articulo.php?fProdId=9644146" TargetMode="External"/><Relationship Id="rId2212" Type="http://schemas.openxmlformats.org/officeDocument/2006/relationships/hyperlink" Target="http://www.grupocva.com/detalle_articulo/articulo.php?fProdId=9585738" TargetMode="External"/><Relationship Id="rId5368" Type="http://schemas.openxmlformats.org/officeDocument/2006/relationships/hyperlink" Target="http://www.grupocva.com/detalle_articulo/articulo.php?fProdId=9610794" TargetMode="External"/><Relationship Id="rId5575" Type="http://schemas.openxmlformats.org/officeDocument/2006/relationships/hyperlink" Target="http://www.grupocva.com/detalle_articulo/articulo.php?fProdId=3730688" TargetMode="External"/><Relationship Id="rId5782" Type="http://schemas.openxmlformats.org/officeDocument/2006/relationships/hyperlink" Target="http://www.grupocva.com/detalle_articulo/articulo.php?fProdId=18021" TargetMode="External"/><Relationship Id="rId1021" Type="http://schemas.openxmlformats.org/officeDocument/2006/relationships/hyperlink" Target="http://www.grupocva.com/detalle_articulo/articulo.php?fProdId=3643697" TargetMode="External"/><Relationship Id="rId1978" Type="http://schemas.openxmlformats.org/officeDocument/2006/relationships/hyperlink" Target="http://www.grupocva.com/detalle_articulo/articulo.php?fProdId=9625092" TargetMode="External"/><Relationship Id="rId4177" Type="http://schemas.openxmlformats.org/officeDocument/2006/relationships/hyperlink" Target="http://www.grupocva.com/detalle_articulo/articulo.php?fProdId=9526787" TargetMode="External"/><Relationship Id="rId4384" Type="http://schemas.openxmlformats.org/officeDocument/2006/relationships/hyperlink" Target="http://www.grupocva.com/detalle_articulo/articulo.php?fProdId=5690685" TargetMode="External"/><Relationship Id="rId4591" Type="http://schemas.openxmlformats.org/officeDocument/2006/relationships/hyperlink" Target="http://www.grupocva.com/detalle_articulo/articulo.php?fProdId=9426968" TargetMode="External"/><Relationship Id="rId5228" Type="http://schemas.openxmlformats.org/officeDocument/2006/relationships/hyperlink" Target="http://www.grupocva.com/detalle_articulo/articulo.php?fProdId=9615988" TargetMode="External"/><Relationship Id="rId5435" Type="http://schemas.openxmlformats.org/officeDocument/2006/relationships/hyperlink" Target="http://www.grupocva.com/detalle_articulo/articulo.php?fProdId=3845691" TargetMode="External"/><Relationship Id="rId5642" Type="http://schemas.openxmlformats.org/officeDocument/2006/relationships/hyperlink" Target="http://www.grupocva.com/detalle_articulo/articulo.php?fProdId=1709688" TargetMode="External"/><Relationship Id="rId3193" Type="http://schemas.openxmlformats.org/officeDocument/2006/relationships/hyperlink" Target="http://www.grupocva.com/detalle_articulo/articulo.php?fProdId=9666296" TargetMode="External"/><Relationship Id="rId4037" Type="http://schemas.openxmlformats.org/officeDocument/2006/relationships/hyperlink" Target="http://www.grupocva.com/detalle_articulo/articulo.php?fProdId=9591043" TargetMode="External"/><Relationship Id="rId4244" Type="http://schemas.openxmlformats.org/officeDocument/2006/relationships/hyperlink" Target="http://www.grupocva.com/detalle_articulo/articulo.php?fProdId=9591440" TargetMode="External"/><Relationship Id="rId4451" Type="http://schemas.openxmlformats.org/officeDocument/2006/relationships/hyperlink" Target="http://www.grupocva.com/detalle_articulo/articulo.php?fProdId=1877693" TargetMode="External"/><Relationship Id="rId5502" Type="http://schemas.openxmlformats.org/officeDocument/2006/relationships/hyperlink" Target="http://www.grupocva.com/detalle_articulo/articulo.php?fProdId=9579439" TargetMode="External"/><Relationship Id="rId1838" Type="http://schemas.openxmlformats.org/officeDocument/2006/relationships/hyperlink" Target="http://www.grupocva.com/detalle_articulo/articulo.php?fProdId=9632105" TargetMode="External"/><Relationship Id="rId3053" Type="http://schemas.openxmlformats.org/officeDocument/2006/relationships/hyperlink" Target="http://www.grupocva.com/detalle_articulo/articulo.php?fProdId=9540087" TargetMode="External"/><Relationship Id="rId3260" Type="http://schemas.openxmlformats.org/officeDocument/2006/relationships/hyperlink" Target="http://www.grupocva.com/detalle_articulo/articulo.php?fProdId=9561137" TargetMode="External"/><Relationship Id="rId4104" Type="http://schemas.openxmlformats.org/officeDocument/2006/relationships/hyperlink" Target="http://www.grupocva.com/detalle_articulo/articulo.php?fProdId=9614389" TargetMode="External"/><Relationship Id="rId4311" Type="http://schemas.openxmlformats.org/officeDocument/2006/relationships/hyperlink" Target="http://www.grupocva.com/detalle_articulo/articulo.php?fProdId=9634848" TargetMode="External"/><Relationship Id="rId181" Type="http://schemas.openxmlformats.org/officeDocument/2006/relationships/hyperlink" Target="http://www.grupocva.com/detalle_articulo/articulo.php?fProdId=9482522" TargetMode="External"/><Relationship Id="rId1905" Type="http://schemas.openxmlformats.org/officeDocument/2006/relationships/hyperlink" Target="http://www.grupocva.com/detalle_articulo/articulo.php?fProdId=9458769" TargetMode="External"/><Relationship Id="rId3120" Type="http://schemas.openxmlformats.org/officeDocument/2006/relationships/hyperlink" Target="http://www.grupocva.com/detalle_articulo/articulo.php?fProdId=9627789" TargetMode="External"/><Relationship Id="rId6069" Type="http://schemas.openxmlformats.org/officeDocument/2006/relationships/hyperlink" Target="http://www.grupocva.com/detalle_articulo/articulo.php?fProdId=9536336" TargetMode="External"/><Relationship Id="rId6276" Type="http://schemas.openxmlformats.org/officeDocument/2006/relationships/hyperlink" Target="http://www.grupocva.com/detalle_articulo/articulo.php?fProdId=5073690" TargetMode="External"/><Relationship Id="rId5085" Type="http://schemas.openxmlformats.org/officeDocument/2006/relationships/hyperlink" Target="http://www.grupocva.com/detalle_articulo/articulo.php?fProdId=9531687" TargetMode="External"/><Relationship Id="rId998" Type="http://schemas.openxmlformats.org/officeDocument/2006/relationships/hyperlink" Target="http://www.grupocva.com/detalle_articulo/articulo.php?fProdId=9582639" TargetMode="External"/><Relationship Id="rId2679" Type="http://schemas.openxmlformats.org/officeDocument/2006/relationships/hyperlink" Target="http://www.grupocva.com/detalle_articulo/articulo.php?fProdId=9524640" TargetMode="External"/><Relationship Id="rId2886" Type="http://schemas.openxmlformats.org/officeDocument/2006/relationships/hyperlink" Target="http://www.grupocva.com/detalle_articulo/articulo.php?fProdId=9506687" TargetMode="External"/><Relationship Id="rId3937" Type="http://schemas.openxmlformats.org/officeDocument/2006/relationships/hyperlink" Target="http://www.grupocva.com/detalle_articulo/articulo.php?fProdId=1460686" TargetMode="External"/><Relationship Id="rId5292" Type="http://schemas.openxmlformats.org/officeDocument/2006/relationships/hyperlink" Target="http://www.grupocva.com/detalle_articulo/articulo.php?fProdId=9670398" TargetMode="External"/><Relationship Id="rId6136" Type="http://schemas.openxmlformats.org/officeDocument/2006/relationships/hyperlink" Target="http://www.grupocva.com/detalle_articulo/articulo.php?fProdId=22841" TargetMode="External"/><Relationship Id="rId6343" Type="http://schemas.openxmlformats.org/officeDocument/2006/relationships/hyperlink" Target="http://www.grupocva.com/detalle_articulo/articulo.php?fProdId=9584289" TargetMode="External"/><Relationship Id="rId858" Type="http://schemas.openxmlformats.org/officeDocument/2006/relationships/hyperlink" Target="http://www.grupocva.com/detalle_articulo/articulo.php?fProdId=9494038" TargetMode="External"/><Relationship Id="rId1488" Type="http://schemas.openxmlformats.org/officeDocument/2006/relationships/hyperlink" Target="http://www.grupocva.com/detalle_articulo/articulo.php?fProdId=9463720" TargetMode="External"/><Relationship Id="rId1695" Type="http://schemas.openxmlformats.org/officeDocument/2006/relationships/hyperlink" Target="http://www.grupocva.com/detalle_articulo/articulo.php?fProdId=5811689" TargetMode="External"/><Relationship Id="rId2539" Type="http://schemas.openxmlformats.org/officeDocument/2006/relationships/hyperlink" Target="http://www.grupocva.com/detalle_articulo/articulo.php?fProdId=9662899" TargetMode="External"/><Relationship Id="rId2746" Type="http://schemas.openxmlformats.org/officeDocument/2006/relationships/hyperlink" Target="http://www.grupocva.com/detalle_articulo/articulo.php?fProdId=5962686" TargetMode="External"/><Relationship Id="rId2953" Type="http://schemas.openxmlformats.org/officeDocument/2006/relationships/hyperlink" Target="http://www.grupocva.com/detalle_articulo/articulo.php?fProdId=9627990" TargetMode="External"/><Relationship Id="rId5152" Type="http://schemas.openxmlformats.org/officeDocument/2006/relationships/hyperlink" Target="http://www.grupocva.com/detalle_articulo/articulo.php?fProdId=5397685" TargetMode="External"/><Relationship Id="rId6203" Type="http://schemas.openxmlformats.org/officeDocument/2006/relationships/hyperlink" Target="http://www.grupocva.com/detalle_articulo/articulo.php?fProdId=9668696" TargetMode="External"/><Relationship Id="rId718" Type="http://schemas.openxmlformats.org/officeDocument/2006/relationships/hyperlink" Target="http://www.grupocva.com/detalle_articulo/articulo.php?fProdId=9634151" TargetMode="External"/><Relationship Id="rId925" Type="http://schemas.openxmlformats.org/officeDocument/2006/relationships/hyperlink" Target="http://www.grupocva.com/detalle_articulo/articulo.php?fProdId=4704701" TargetMode="External"/><Relationship Id="rId1348" Type="http://schemas.openxmlformats.org/officeDocument/2006/relationships/hyperlink" Target="http://www.grupocva.com/detalle_articulo/articulo.php?fProdId=9622589" TargetMode="External"/><Relationship Id="rId1555" Type="http://schemas.openxmlformats.org/officeDocument/2006/relationships/hyperlink" Target="http://www.grupocva.com/detalle_articulo/articulo.php?fProdId=2932688" TargetMode="External"/><Relationship Id="rId1762" Type="http://schemas.openxmlformats.org/officeDocument/2006/relationships/hyperlink" Target="http://www.grupocva.com/detalle_articulo/articulo.php?fProdId=9582888" TargetMode="External"/><Relationship Id="rId2606" Type="http://schemas.openxmlformats.org/officeDocument/2006/relationships/hyperlink" Target="http://www.grupocva.com/detalle_articulo/articulo.php?fProdId=4508" TargetMode="External"/><Relationship Id="rId5012" Type="http://schemas.openxmlformats.org/officeDocument/2006/relationships/hyperlink" Target="http://www.grupocva.com/detalle_articulo/articulo.php?fProdId=9576190" TargetMode="External"/><Relationship Id="rId1208" Type="http://schemas.openxmlformats.org/officeDocument/2006/relationships/hyperlink" Target="http://www.grupocva.com/detalle_articulo/articulo.php?fProdId=9541489" TargetMode="External"/><Relationship Id="rId1415" Type="http://schemas.openxmlformats.org/officeDocument/2006/relationships/hyperlink" Target="http://www.grupocva.com/detalle_articulo/articulo.php?fProdId=9608489" TargetMode="External"/><Relationship Id="rId2813" Type="http://schemas.openxmlformats.org/officeDocument/2006/relationships/hyperlink" Target="http://www.grupocva.com/detalle_articulo/articulo.php?fProdId=9585488" TargetMode="External"/><Relationship Id="rId5969" Type="http://schemas.openxmlformats.org/officeDocument/2006/relationships/hyperlink" Target="http://www.grupocva.com/detalle_articulo/articulo.php?fProdId=9523086" TargetMode="External"/><Relationship Id="rId54" Type="http://schemas.openxmlformats.org/officeDocument/2006/relationships/hyperlink" Target="http://www.grupocva.com/detalle_articulo/articulo.php?fProdId=9689746" TargetMode="External"/><Relationship Id="rId1622" Type="http://schemas.openxmlformats.org/officeDocument/2006/relationships/hyperlink" Target="http://www.grupocva.com/detalle_articulo/articulo.php?fProdId=9610093" TargetMode="External"/><Relationship Id="rId4778" Type="http://schemas.openxmlformats.org/officeDocument/2006/relationships/hyperlink" Target="http://www.grupocva.com/detalle_articulo/articulo.php?fProdId=9598438" TargetMode="External"/><Relationship Id="rId4985" Type="http://schemas.openxmlformats.org/officeDocument/2006/relationships/hyperlink" Target="http://www.grupocva.com/detalle_articulo/articulo.php?fProdId=9457217" TargetMode="External"/><Relationship Id="rId5829" Type="http://schemas.openxmlformats.org/officeDocument/2006/relationships/hyperlink" Target="http://www.grupocva.com/detalle_articulo/articulo.php?fProdId=9641348" TargetMode="External"/><Relationship Id="rId2189" Type="http://schemas.openxmlformats.org/officeDocument/2006/relationships/hyperlink" Target="http://www.grupocva.com/detalle_articulo/articulo.php?fProdId=9457718" TargetMode="External"/><Relationship Id="rId3587" Type="http://schemas.openxmlformats.org/officeDocument/2006/relationships/hyperlink" Target="http://www.grupocva.com/detalle_articulo/articulo.php?fProdId=1687687" TargetMode="External"/><Relationship Id="rId3794" Type="http://schemas.openxmlformats.org/officeDocument/2006/relationships/hyperlink" Target="http://www.grupocva.com/detalle_articulo/articulo.php?fProdId=9489934" TargetMode="External"/><Relationship Id="rId4638" Type="http://schemas.openxmlformats.org/officeDocument/2006/relationships/hyperlink" Target="http://www.grupocva.com/detalle_articulo/articulo.php?fProdId=9631297" TargetMode="External"/><Relationship Id="rId4845" Type="http://schemas.openxmlformats.org/officeDocument/2006/relationships/hyperlink" Target="http://www.grupocva.com/detalle_articulo/articulo.php?fProdId=2872687" TargetMode="External"/><Relationship Id="rId6060" Type="http://schemas.openxmlformats.org/officeDocument/2006/relationships/hyperlink" Target="http://www.grupocva.com/detalle_articulo/articulo.php?fProdId=5643692" TargetMode="External"/><Relationship Id="rId2396" Type="http://schemas.openxmlformats.org/officeDocument/2006/relationships/hyperlink" Target="http://www.grupocva.com/detalle_articulo/articulo.php?fProdId=9421818" TargetMode="External"/><Relationship Id="rId3447" Type="http://schemas.openxmlformats.org/officeDocument/2006/relationships/hyperlink" Target="http://www.grupocva.com/detalle_articulo/articulo.php?fProdId=9568038" TargetMode="External"/><Relationship Id="rId3654" Type="http://schemas.openxmlformats.org/officeDocument/2006/relationships/hyperlink" Target="http://www.grupocva.com/detalle_articulo/articulo.php?fProdId=5112687" TargetMode="External"/><Relationship Id="rId3861" Type="http://schemas.openxmlformats.org/officeDocument/2006/relationships/hyperlink" Target="http://www.grupocva.com/detalle_articulo/articulo.php?fProdId=9664146" TargetMode="External"/><Relationship Id="rId4705" Type="http://schemas.openxmlformats.org/officeDocument/2006/relationships/hyperlink" Target="http://www.grupocva.com/detalle_articulo/articulo.php?fProdId=6077685" TargetMode="External"/><Relationship Id="rId4912" Type="http://schemas.openxmlformats.org/officeDocument/2006/relationships/hyperlink" Target="http://www.grupocva.com/detalle_articulo/articulo.php?fProdId=9545436" TargetMode="External"/><Relationship Id="rId368" Type="http://schemas.openxmlformats.org/officeDocument/2006/relationships/hyperlink" Target="http://www.grupocva.com/detalle_articulo/articulo.php?fProdId=9589890" TargetMode="External"/><Relationship Id="rId575" Type="http://schemas.openxmlformats.org/officeDocument/2006/relationships/hyperlink" Target="http://www.grupocva.com/detalle_articulo/articulo.php?fProdId=9682799" TargetMode="External"/><Relationship Id="rId782" Type="http://schemas.openxmlformats.org/officeDocument/2006/relationships/hyperlink" Target="http://www.grupocva.com/detalle_articulo/articulo.php?fProdId=9560036" TargetMode="External"/><Relationship Id="rId2049" Type="http://schemas.openxmlformats.org/officeDocument/2006/relationships/hyperlink" Target="http://www.grupocva.com/detalle_articulo/articulo.php?fProdId=9589692" TargetMode="External"/><Relationship Id="rId2256" Type="http://schemas.openxmlformats.org/officeDocument/2006/relationships/hyperlink" Target="http://www.grupocva.com/detalle_articulo/articulo.php?fProdId=1602685" TargetMode="External"/><Relationship Id="rId2463" Type="http://schemas.openxmlformats.org/officeDocument/2006/relationships/hyperlink" Target="http://www.grupocva.com/detalle_articulo/articulo.php?fProdId=9491142" TargetMode="External"/><Relationship Id="rId2670" Type="http://schemas.openxmlformats.org/officeDocument/2006/relationships/hyperlink" Target="http://www.grupocva.com/detalle_articulo/articulo.php?fProdId=381690" TargetMode="External"/><Relationship Id="rId3307" Type="http://schemas.openxmlformats.org/officeDocument/2006/relationships/hyperlink" Target="http://www.grupocva.com/detalle_articulo/articulo.php?fProdId=9497888" TargetMode="External"/><Relationship Id="rId3514" Type="http://schemas.openxmlformats.org/officeDocument/2006/relationships/hyperlink" Target="http://www.grupocva.com/detalle_articulo/articulo.php?fProdId=9525789" TargetMode="External"/><Relationship Id="rId3721" Type="http://schemas.openxmlformats.org/officeDocument/2006/relationships/hyperlink" Target="http://www.grupocva.com/detalle_articulo/articulo.php?fProdId=9423526" TargetMode="External"/><Relationship Id="rId228" Type="http://schemas.openxmlformats.org/officeDocument/2006/relationships/hyperlink" Target="http://www.grupocva.com/detalle_articulo/articulo.php?fProdId=9620939" TargetMode="External"/><Relationship Id="rId435" Type="http://schemas.openxmlformats.org/officeDocument/2006/relationships/hyperlink" Target="http://www.grupocva.com/detalle_articulo/articulo.php?fProdId=9433627" TargetMode="External"/><Relationship Id="rId642" Type="http://schemas.openxmlformats.org/officeDocument/2006/relationships/hyperlink" Target="http://www.grupocva.com/detalle_articulo/articulo.php?fProdId=9551136" TargetMode="External"/><Relationship Id="rId1065" Type="http://schemas.openxmlformats.org/officeDocument/2006/relationships/hyperlink" Target="http://www.grupocva.com/detalle_articulo/articulo.php?fProdId=9606088" TargetMode="External"/><Relationship Id="rId1272" Type="http://schemas.openxmlformats.org/officeDocument/2006/relationships/hyperlink" Target="http://www.grupocva.com/detalle_articulo/articulo.php?fProdId=9691596" TargetMode="External"/><Relationship Id="rId2116" Type="http://schemas.openxmlformats.org/officeDocument/2006/relationships/hyperlink" Target="http://www.grupocva.com/detalle_articulo/articulo.php?fProdId=9427973" TargetMode="External"/><Relationship Id="rId2323" Type="http://schemas.openxmlformats.org/officeDocument/2006/relationships/hyperlink" Target="http://www.grupocva.com/detalle_articulo/articulo.php?fProdId=3079690" TargetMode="External"/><Relationship Id="rId2530" Type="http://schemas.openxmlformats.org/officeDocument/2006/relationships/hyperlink" Target="http://www.grupocva.com/detalle_articulo/articulo.php?fProdId=9662796" TargetMode="External"/><Relationship Id="rId5479" Type="http://schemas.openxmlformats.org/officeDocument/2006/relationships/hyperlink" Target="http://www.grupocva.com/detalle_articulo/articulo.php?fProdId=9629498" TargetMode="External"/><Relationship Id="rId5686" Type="http://schemas.openxmlformats.org/officeDocument/2006/relationships/hyperlink" Target="http://www.grupocva.com/detalle_articulo/articulo.php?fProdId=9549398" TargetMode="External"/><Relationship Id="rId5893" Type="http://schemas.openxmlformats.org/officeDocument/2006/relationships/hyperlink" Target="http://www.grupocva.com/detalle_articulo/articulo.php?fProdId=9424317" TargetMode="External"/><Relationship Id="rId502" Type="http://schemas.openxmlformats.org/officeDocument/2006/relationships/hyperlink" Target="http://www.grupocva.com/detalle_articulo/articulo.php?fProdId=9480218" TargetMode="External"/><Relationship Id="rId1132" Type="http://schemas.openxmlformats.org/officeDocument/2006/relationships/hyperlink" Target="http://www.grupocva.com/detalle_articulo/articulo.php?fProdId=9548541" TargetMode="External"/><Relationship Id="rId4288" Type="http://schemas.openxmlformats.org/officeDocument/2006/relationships/hyperlink" Target="http://www.grupocva.com/detalle_articulo/articulo.php?fProdId=9600838" TargetMode="External"/><Relationship Id="rId4495" Type="http://schemas.openxmlformats.org/officeDocument/2006/relationships/hyperlink" Target="http://www.grupocva.com/detalle_articulo/articulo.php?fProdId=9618340" TargetMode="External"/><Relationship Id="rId5339" Type="http://schemas.openxmlformats.org/officeDocument/2006/relationships/hyperlink" Target="http://www.grupocva.com/detalle_articulo/articulo.php?fProdId=9438372" TargetMode="External"/><Relationship Id="rId5546" Type="http://schemas.openxmlformats.org/officeDocument/2006/relationships/hyperlink" Target="http://www.grupocva.com/detalle_articulo/articulo.php?fProdId=9627848" TargetMode="External"/><Relationship Id="rId3097" Type="http://schemas.openxmlformats.org/officeDocument/2006/relationships/hyperlink" Target="http://www.grupocva.com/detalle_articulo/articulo.php?fProdId=9621489" TargetMode="External"/><Relationship Id="rId4148" Type="http://schemas.openxmlformats.org/officeDocument/2006/relationships/hyperlink" Target="http://www.grupocva.com/detalle_articulo/articulo.php?fProdId=3053686" TargetMode="External"/><Relationship Id="rId4355" Type="http://schemas.openxmlformats.org/officeDocument/2006/relationships/hyperlink" Target="http://www.grupocva.com/detalle_articulo/articulo.php?fProdId=9560188" TargetMode="External"/><Relationship Id="rId5753" Type="http://schemas.openxmlformats.org/officeDocument/2006/relationships/hyperlink" Target="http://www.grupocva.com/detalle_articulo/articulo.php?fProdId=9653096" TargetMode="External"/><Relationship Id="rId5960" Type="http://schemas.openxmlformats.org/officeDocument/2006/relationships/hyperlink" Target="http://www.grupocva.com/detalle_articulo/articulo.php?fProdId=9499137" TargetMode="External"/><Relationship Id="rId1949" Type="http://schemas.openxmlformats.org/officeDocument/2006/relationships/hyperlink" Target="http://www.grupocva.com/detalle_articulo/articulo.php?fProdId=9490789" TargetMode="External"/><Relationship Id="rId3164" Type="http://schemas.openxmlformats.org/officeDocument/2006/relationships/hyperlink" Target="http://www.grupocva.com/detalle_articulo/articulo.php?fProdId=9657996" TargetMode="External"/><Relationship Id="rId4008" Type="http://schemas.openxmlformats.org/officeDocument/2006/relationships/hyperlink" Target="http://www.grupocva.com/detalle_articulo/articulo.php?fProdId=9614292" TargetMode="External"/><Relationship Id="rId4562" Type="http://schemas.openxmlformats.org/officeDocument/2006/relationships/hyperlink" Target="http://www.grupocva.com/detalle_articulo/articulo.php?fProdId=1860685" TargetMode="External"/><Relationship Id="rId5406" Type="http://schemas.openxmlformats.org/officeDocument/2006/relationships/hyperlink" Target="http://www.grupocva.com/detalle_articulo/articulo.php?fProdId=9523291" TargetMode="External"/><Relationship Id="rId5613" Type="http://schemas.openxmlformats.org/officeDocument/2006/relationships/hyperlink" Target="http://www.grupocva.com/detalle_articulo/articulo.php?fProdId=9630448" TargetMode="External"/><Relationship Id="rId5820" Type="http://schemas.openxmlformats.org/officeDocument/2006/relationships/hyperlink" Target="http://www.grupocva.com/detalle_articulo/articulo.php?fProdId=9522890" TargetMode="External"/><Relationship Id="rId292" Type="http://schemas.openxmlformats.org/officeDocument/2006/relationships/hyperlink" Target="http://www.grupocva.com/detalle_articulo/articulo.php?fProdId=2175685" TargetMode="External"/><Relationship Id="rId1809" Type="http://schemas.openxmlformats.org/officeDocument/2006/relationships/hyperlink" Target="http://www.grupocva.com/detalle_articulo/articulo.php?fProdId=9557136" TargetMode="External"/><Relationship Id="rId3371" Type="http://schemas.openxmlformats.org/officeDocument/2006/relationships/hyperlink" Target="http://www.grupocva.com/detalle_articulo/articulo.php?fProdId=9486191" TargetMode="External"/><Relationship Id="rId4215" Type="http://schemas.openxmlformats.org/officeDocument/2006/relationships/hyperlink" Target="http://www.grupocva.com/detalle_articulo/articulo.php?fProdId=9645796" TargetMode="External"/><Relationship Id="rId4422" Type="http://schemas.openxmlformats.org/officeDocument/2006/relationships/hyperlink" Target="http://www.grupocva.com/detalle_articulo/articulo.php?fProdId=9696249" TargetMode="External"/><Relationship Id="rId2180" Type="http://schemas.openxmlformats.org/officeDocument/2006/relationships/hyperlink" Target="http://www.grupocva.com/detalle_articulo/articulo.php?fProdId=9422826" TargetMode="External"/><Relationship Id="rId3024" Type="http://schemas.openxmlformats.org/officeDocument/2006/relationships/hyperlink" Target="http://www.grupocva.com/detalle_articulo/articulo.php?fProdId=6254688" TargetMode="External"/><Relationship Id="rId3231" Type="http://schemas.openxmlformats.org/officeDocument/2006/relationships/hyperlink" Target="http://www.grupocva.com/detalle_articulo/articulo.php?fProdId=9430240" TargetMode="External"/><Relationship Id="rId6387" Type="http://schemas.openxmlformats.org/officeDocument/2006/relationships/hyperlink" Target="http://www.grupocva.com/detalle_articulo/articulo.php?fProdId=9680096" TargetMode="External"/><Relationship Id="rId152" Type="http://schemas.openxmlformats.org/officeDocument/2006/relationships/hyperlink" Target="http://www.grupocva.com/detalle_articulo/articulo.php?fProdId=4869688" TargetMode="External"/><Relationship Id="rId2040" Type="http://schemas.openxmlformats.org/officeDocument/2006/relationships/hyperlink" Target="http://www.grupocva.com/detalle_articulo/articulo.php?fProdId=9688798" TargetMode="External"/><Relationship Id="rId2997" Type="http://schemas.openxmlformats.org/officeDocument/2006/relationships/hyperlink" Target="http://www.grupocva.com/detalle_articulo/articulo.php?fProdId=9626643" TargetMode="External"/><Relationship Id="rId5196" Type="http://schemas.openxmlformats.org/officeDocument/2006/relationships/hyperlink" Target="http://www.grupocva.com/detalle_articulo/articulo.php?fProdId=3436693" TargetMode="External"/><Relationship Id="rId6247" Type="http://schemas.openxmlformats.org/officeDocument/2006/relationships/hyperlink" Target="http://www.grupocva.com/detalle_articulo/articulo.php?fProdId=9630996" TargetMode="External"/><Relationship Id="rId969" Type="http://schemas.openxmlformats.org/officeDocument/2006/relationships/hyperlink" Target="http://www.grupocva.com/detalle_articulo/articulo.php?fProdId=9484430" TargetMode="External"/><Relationship Id="rId1599" Type="http://schemas.openxmlformats.org/officeDocument/2006/relationships/hyperlink" Target="http://www.grupocva.com/detalle_articulo/articulo.php?fProdId=9535036" TargetMode="External"/><Relationship Id="rId5056" Type="http://schemas.openxmlformats.org/officeDocument/2006/relationships/hyperlink" Target="http://www.grupocva.com/detalle_articulo/articulo.php?fProdId=9595243" TargetMode="External"/><Relationship Id="rId5263" Type="http://schemas.openxmlformats.org/officeDocument/2006/relationships/hyperlink" Target="http://www.grupocva.com/detalle_articulo/articulo.php?fProdId=9623589" TargetMode="External"/><Relationship Id="rId5470" Type="http://schemas.openxmlformats.org/officeDocument/2006/relationships/hyperlink" Target="http://www.grupocva.com/detalle_articulo/articulo.php?fProdId=578685" TargetMode="External"/><Relationship Id="rId6107" Type="http://schemas.openxmlformats.org/officeDocument/2006/relationships/hyperlink" Target="http://www.grupocva.com/detalle_articulo/articulo.php?fProdId=9484378" TargetMode="External"/><Relationship Id="rId6314" Type="http://schemas.openxmlformats.org/officeDocument/2006/relationships/hyperlink" Target="http://www.grupocva.com/detalle_articulo/articulo.php?fProdId=9494088" TargetMode="External"/><Relationship Id="rId1459" Type="http://schemas.openxmlformats.org/officeDocument/2006/relationships/hyperlink" Target="http://www.grupocva.com/detalle_articulo/articulo.php?fProdId=9513687" TargetMode="External"/><Relationship Id="rId2857" Type="http://schemas.openxmlformats.org/officeDocument/2006/relationships/hyperlink" Target="http://www.grupocva.com/detalle_articulo/articulo.php?fProdId=4720685" TargetMode="External"/><Relationship Id="rId3908" Type="http://schemas.openxmlformats.org/officeDocument/2006/relationships/hyperlink" Target="http://www.grupocva.com/detalle_articulo/articulo.php?fProdId=9495536" TargetMode="External"/><Relationship Id="rId4072" Type="http://schemas.openxmlformats.org/officeDocument/2006/relationships/hyperlink" Target="http://www.grupocva.com/detalle_articulo/articulo.php?fProdId=9542889" TargetMode="External"/><Relationship Id="rId5123" Type="http://schemas.openxmlformats.org/officeDocument/2006/relationships/hyperlink" Target="http://www.grupocva.com/detalle_articulo/articulo.php?fProdId=9477970" TargetMode="External"/><Relationship Id="rId5330" Type="http://schemas.openxmlformats.org/officeDocument/2006/relationships/hyperlink" Target="http://www.grupocva.com/detalle_articulo/articulo.php?fProdId=9680800" TargetMode="External"/><Relationship Id="rId98" Type="http://schemas.openxmlformats.org/officeDocument/2006/relationships/hyperlink" Target="http://www.grupocva.com/detalle_articulo/articulo.php?fProdId=9568888" TargetMode="External"/><Relationship Id="rId829" Type="http://schemas.openxmlformats.org/officeDocument/2006/relationships/hyperlink" Target="http://www.grupocva.com/detalle_articulo/articulo.php?fProdId=9688402" TargetMode="External"/><Relationship Id="rId1666" Type="http://schemas.openxmlformats.org/officeDocument/2006/relationships/hyperlink" Target="http://www.grupocva.com/detalle_articulo/articulo.php?fProdId=5434" TargetMode="External"/><Relationship Id="rId1873" Type="http://schemas.openxmlformats.org/officeDocument/2006/relationships/hyperlink" Target="http://www.grupocva.com/detalle_articulo/articulo.php?fProdId=9658296" TargetMode="External"/><Relationship Id="rId2717" Type="http://schemas.openxmlformats.org/officeDocument/2006/relationships/hyperlink" Target="http://www.grupocva.com/detalle_articulo/articulo.php?fProdId=4803690" TargetMode="External"/><Relationship Id="rId2924" Type="http://schemas.openxmlformats.org/officeDocument/2006/relationships/hyperlink" Target="http://www.grupocva.com/detalle_articulo/articulo.php?fProdId=9609690" TargetMode="External"/><Relationship Id="rId1319" Type="http://schemas.openxmlformats.org/officeDocument/2006/relationships/hyperlink" Target="http://www.grupocva.com/detalle_articulo/articulo.php?fProdId=9624440" TargetMode="External"/><Relationship Id="rId1526" Type="http://schemas.openxmlformats.org/officeDocument/2006/relationships/hyperlink" Target="http://www.grupocva.com/detalle_articulo/articulo.php?fProdId=9633697" TargetMode="External"/><Relationship Id="rId1733" Type="http://schemas.openxmlformats.org/officeDocument/2006/relationships/hyperlink" Target="http://www.grupocva.com/detalle_articulo/articulo.php?fProdId=9692304" TargetMode="External"/><Relationship Id="rId1940" Type="http://schemas.openxmlformats.org/officeDocument/2006/relationships/hyperlink" Target="http://www.grupocva.com/detalle_articulo/articulo.php?fProdId=9458868" TargetMode="External"/><Relationship Id="rId4889" Type="http://schemas.openxmlformats.org/officeDocument/2006/relationships/hyperlink" Target="http://www.grupocva.com/detalle_articulo/articulo.php?fProdId=9569289" TargetMode="External"/><Relationship Id="rId25" Type="http://schemas.openxmlformats.org/officeDocument/2006/relationships/hyperlink" Target="http://www.grupocva.com/detalle_articulo/articulo.php?fProdId=9502394" TargetMode="External"/><Relationship Id="rId1800" Type="http://schemas.openxmlformats.org/officeDocument/2006/relationships/hyperlink" Target="http://www.grupocva.com/detalle_articulo/articulo.php?fProdId=9636396" TargetMode="External"/><Relationship Id="rId3698" Type="http://schemas.openxmlformats.org/officeDocument/2006/relationships/hyperlink" Target="http://www.grupocva.com/detalle_articulo/articulo.php?fProdId=6116686" TargetMode="External"/><Relationship Id="rId4749" Type="http://schemas.openxmlformats.org/officeDocument/2006/relationships/hyperlink" Target="http://www.grupocva.com/detalle_articulo/articulo.php?fProdId=9503937" TargetMode="External"/><Relationship Id="rId4956" Type="http://schemas.openxmlformats.org/officeDocument/2006/relationships/hyperlink" Target="http://www.grupocva.com/detalle_articulo/articulo.php?fProdId=3810686" TargetMode="External"/><Relationship Id="rId3558" Type="http://schemas.openxmlformats.org/officeDocument/2006/relationships/hyperlink" Target="http://www.grupocva.com/detalle_articulo/articulo.php?fProdId=9663746" TargetMode="External"/><Relationship Id="rId3765" Type="http://schemas.openxmlformats.org/officeDocument/2006/relationships/hyperlink" Target="http://www.grupocva.com/detalle_articulo/articulo.php?fProdId=9461117" TargetMode="External"/><Relationship Id="rId3972" Type="http://schemas.openxmlformats.org/officeDocument/2006/relationships/hyperlink" Target="http://www.grupocva.com/detalle_articulo/articulo.php?fProdId=9522686" TargetMode="External"/><Relationship Id="rId4609" Type="http://schemas.openxmlformats.org/officeDocument/2006/relationships/hyperlink" Target="http://www.grupocva.com/detalle_articulo/articulo.php?fProdId=1736714" TargetMode="External"/><Relationship Id="rId4816" Type="http://schemas.openxmlformats.org/officeDocument/2006/relationships/hyperlink" Target="http://www.grupocva.com/detalle_articulo/articulo.php?fProdId=9674358" TargetMode="External"/><Relationship Id="rId6171" Type="http://schemas.openxmlformats.org/officeDocument/2006/relationships/hyperlink" Target="http://www.grupocva.com/detalle_articulo/articulo.php?fProdId=2746" TargetMode="External"/><Relationship Id="rId479" Type="http://schemas.openxmlformats.org/officeDocument/2006/relationships/hyperlink" Target="http://www.grupocva.com/detalle_articulo/articulo.php?fProdId=9476173" TargetMode="External"/><Relationship Id="rId686" Type="http://schemas.openxmlformats.org/officeDocument/2006/relationships/hyperlink" Target="http://www.grupocva.com/detalle_articulo/articulo.php?fProdId=9557786" TargetMode="External"/><Relationship Id="rId893" Type="http://schemas.openxmlformats.org/officeDocument/2006/relationships/hyperlink" Target="http://www.grupocva.com/detalle_articulo/articulo.php?fProdId=9636096" TargetMode="External"/><Relationship Id="rId2367" Type="http://schemas.openxmlformats.org/officeDocument/2006/relationships/hyperlink" Target="http://www.grupocva.com/detalle_articulo/articulo.php?fProdId=5274692" TargetMode="External"/><Relationship Id="rId2574" Type="http://schemas.openxmlformats.org/officeDocument/2006/relationships/hyperlink" Target="http://www.grupocva.com/detalle_articulo/articulo.php?fProdId=6822" TargetMode="External"/><Relationship Id="rId2781" Type="http://schemas.openxmlformats.org/officeDocument/2006/relationships/hyperlink" Target="http://www.grupocva.com/detalle_articulo/articulo.php?fProdId=9590990" TargetMode="External"/><Relationship Id="rId3418" Type="http://schemas.openxmlformats.org/officeDocument/2006/relationships/hyperlink" Target="http://www.grupocva.com/detalle_articulo/articulo.php?fProdId=9599541" TargetMode="External"/><Relationship Id="rId3625" Type="http://schemas.openxmlformats.org/officeDocument/2006/relationships/hyperlink" Target="http://www.grupocva.com/detalle_articulo/articulo.php?fProdId=9525838" TargetMode="External"/><Relationship Id="rId6031" Type="http://schemas.openxmlformats.org/officeDocument/2006/relationships/hyperlink" Target="http://www.grupocva.com/detalle_articulo/articulo.php?fProdId=9614489" TargetMode="External"/><Relationship Id="rId339" Type="http://schemas.openxmlformats.org/officeDocument/2006/relationships/hyperlink" Target="http://www.grupocva.com/detalle_articulo/articulo.php?fProdId=9518988" TargetMode="External"/><Relationship Id="rId546" Type="http://schemas.openxmlformats.org/officeDocument/2006/relationships/hyperlink" Target="http://www.grupocva.com/detalle_articulo/articulo.php?fProdId=9576893" TargetMode="External"/><Relationship Id="rId753" Type="http://schemas.openxmlformats.org/officeDocument/2006/relationships/hyperlink" Target="http://www.grupocva.com/detalle_articulo/articulo.php?fProdId=2167692" TargetMode="External"/><Relationship Id="rId1176" Type="http://schemas.openxmlformats.org/officeDocument/2006/relationships/hyperlink" Target="http://www.grupocva.com/detalle_articulo/articulo.php?fProdId=9456167" TargetMode="External"/><Relationship Id="rId1383" Type="http://schemas.openxmlformats.org/officeDocument/2006/relationships/hyperlink" Target="http://www.grupocva.com/detalle_articulo/articulo.php?fProdId=9442268" TargetMode="External"/><Relationship Id="rId2227" Type="http://schemas.openxmlformats.org/officeDocument/2006/relationships/hyperlink" Target="http://www.grupocva.com/detalle_articulo/articulo.php?fProdId=9626889" TargetMode="External"/><Relationship Id="rId2434" Type="http://schemas.openxmlformats.org/officeDocument/2006/relationships/hyperlink" Target="http://www.grupocva.com/detalle_articulo/articulo.php?fProdId=444" TargetMode="External"/><Relationship Id="rId3832" Type="http://schemas.openxmlformats.org/officeDocument/2006/relationships/hyperlink" Target="http://www.grupocva.com/detalle_articulo/articulo.php?fProdId=9592389" TargetMode="External"/><Relationship Id="rId406" Type="http://schemas.openxmlformats.org/officeDocument/2006/relationships/hyperlink" Target="http://www.grupocva.com/detalle_articulo/articulo.php?fProdId=9645996" TargetMode="External"/><Relationship Id="rId960" Type="http://schemas.openxmlformats.org/officeDocument/2006/relationships/hyperlink" Target="http://www.grupocva.com/detalle_articulo/articulo.php?fProdId=3230685" TargetMode="External"/><Relationship Id="rId1036" Type="http://schemas.openxmlformats.org/officeDocument/2006/relationships/hyperlink" Target="http://www.grupocva.com/detalle_articulo/articulo.php?fProdId=9430667" TargetMode="External"/><Relationship Id="rId1243" Type="http://schemas.openxmlformats.org/officeDocument/2006/relationships/hyperlink" Target="http://www.grupocva.com/detalle_articulo/articulo.php?fProdId=9683196" TargetMode="External"/><Relationship Id="rId1590" Type="http://schemas.openxmlformats.org/officeDocument/2006/relationships/hyperlink" Target="http://www.grupocva.com/detalle_articulo/articulo.php?fProdId=9522642" TargetMode="External"/><Relationship Id="rId2641" Type="http://schemas.openxmlformats.org/officeDocument/2006/relationships/hyperlink" Target="http://www.grupocva.com/detalle_articulo/articulo.php?fProdId=24545" TargetMode="External"/><Relationship Id="rId4399" Type="http://schemas.openxmlformats.org/officeDocument/2006/relationships/hyperlink" Target="http://www.grupocva.com/detalle_articulo/articulo.php?fProdId=9696297" TargetMode="External"/><Relationship Id="rId5797" Type="http://schemas.openxmlformats.org/officeDocument/2006/relationships/hyperlink" Target="http://www.grupocva.com/detalle_articulo/articulo.php?fProdId=9622839" TargetMode="External"/><Relationship Id="rId613" Type="http://schemas.openxmlformats.org/officeDocument/2006/relationships/hyperlink" Target="http://www.grupocva.com/detalle_articulo/articulo.php?fProdId=5709687" TargetMode="External"/><Relationship Id="rId820" Type="http://schemas.openxmlformats.org/officeDocument/2006/relationships/hyperlink" Target="http://www.grupocva.com/detalle_articulo/articulo.php?fProdId=9684598" TargetMode="External"/><Relationship Id="rId1450" Type="http://schemas.openxmlformats.org/officeDocument/2006/relationships/hyperlink" Target="http://www.grupocva.com/detalle_articulo/articulo.php?fProdId=9597689" TargetMode="External"/><Relationship Id="rId2501" Type="http://schemas.openxmlformats.org/officeDocument/2006/relationships/hyperlink" Target="http://www.grupocva.com/detalle_articulo/articulo.php?fProdId=9584441" TargetMode="External"/><Relationship Id="rId5657" Type="http://schemas.openxmlformats.org/officeDocument/2006/relationships/hyperlink" Target="http://www.grupocva.com/detalle_articulo/articulo.php?fProdId=9625389" TargetMode="External"/><Relationship Id="rId5864" Type="http://schemas.openxmlformats.org/officeDocument/2006/relationships/hyperlink" Target="http://www.grupocva.com/detalle_articulo/articulo.php?fProdId=9687347" TargetMode="External"/><Relationship Id="rId1103" Type="http://schemas.openxmlformats.org/officeDocument/2006/relationships/hyperlink" Target="http://www.grupocva.com/detalle_articulo/articulo.php?fProdId=694685" TargetMode="External"/><Relationship Id="rId1310" Type="http://schemas.openxmlformats.org/officeDocument/2006/relationships/hyperlink" Target="http://www.grupocva.com/detalle_articulo/articulo.php?fProdId=9689297" TargetMode="External"/><Relationship Id="rId4259" Type="http://schemas.openxmlformats.org/officeDocument/2006/relationships/hyperlink" Target="http://www.grupocva.com/detalle_articulo/articulo.php?fProdId=9510345" TargetMode="External"/><Relationship Id="rId4466" Type="http://schemas.openxmlformats.org/officeDocument/2006/relationships/hyperlink" Target="http://www.grupocva.com/detalle_articulo/articulo.php?fProdId=2908685" TargetMode="External"/><Relationship Id="rId4673" Type="http://schemas.openxmlformats.org/officeDocument/2006/relationships/hyperlink" Target="http://www.grupocva.com/detalle_articulo/articulo.php?fProdId=4798691" TargetMode="External"/><Relationship Id="rId4880" Type="http://schemas.openxmlformats.org/officeDocument/2006/relationships/hyperlink" Target="http://www.grupocva.com/detalle_articulo/articulo.php?fProdId=9455418" TargetMode="External"/><Relationship Id="rId5517" Type="http://schemas.openxmlformats.org/officeDocument/2006/relationships/hyperlink" Target="http://www.grupocva.com/detalle_articulo/articulo.php?fProdId=4216685" TargetMode="External"/><Relationship Id="rId5724" Type="http://schemas.openxmlformats.org/officeDocument/2006/relationships/hyperlink" Target="http://www.grupocva.com/detalle_articulo/articulo.php?fProdId=9630396" TargetMode="External"/><Relationship Id="rId5931" Type="http://schemas.openxmlformats.org/officeDocument/2006/relationships/hyperlink" Target="http://www.grupocva.com/detalle_articulo/articulo.php?fProdId=5162693" TargetMode="External"/><Relationship Id="rId3068" Type="http://schemas.openxmlformats.org/officeDocument/2006/relationships/hyperlink" Target="http://www.grupocva.com/detalle_articulo/articulo.php?fProdId=9577489" TargetMode="External"/><Relationship Id="rId3275" Type="http://schemas.openxmlformats.org/officeDocument/2006/relationships/hyperlink" Target="http://www.grupocva.com/detalle_articulo/articulo.php?fProdId=9677098" TargetMode="External"/><Relationship Id="rId3482" Type="http://schemas.openxmlformats.org/officeDocument/2006/relationships/hyperlink" Target="http://www.grupocva.com/detalle_articulo/articulo.php?fProdId=9683296" TargetMode="External"/><Relationship Id="rId4119" Type="http://schemas.openxmlformats.org/officeDocument/2006/relationships/hyperlink" Target="http://www.grupocva.com/detalle_articulo/articulo.php?fProdId=9632900" TargetMode="External"/><Relationship Id="rId4326" Type="http://schemas.openxmlformats.org/officeDocument/2006/relationships/hyperlink" Target="http://www.grupocva.com/detalle_articulo/articulo.php?fProdId=9675750" TargetMode="External"/><Relationship Id="rId4533" Type="http://schemas.openxmlformats.org/officeDocument/2006/relationships/hyperlink" Target="http://www.grupocva.com/detalle_articulo/articulo.php?fProdId=1736694" TargetMode="External"/><Relationship Id="rId4740" Type="http://schemas.openxmlformats.org/officeDocument/2006/relationships/hyperlink" Target="http://www.grupocva.com/detalle_articulo/articulo.php?fProdId=9502536" TargetMode="External"/><Relationship Id="rId196" Type="http://schemas.openxmlformats.org/officeDocument/2006/relationships/hyperlink" Target="http://www.grupocva.com/detalle_articulo/articulo.php?fProdId=9691946" TargetMode="External"/><Relationship Id="rId2084" Type="http://schemas.openxmlformats.org/officeDocument/2006/relationships/hyperlink" Target="http://www.grupocva.com/detalle_articulo/articulo.php?fProdId=9484785" TargetMode="External"/><Relationship Id="rId2291" Type="http://schemas.openxmlformats.org/officeDocument/2006/relationships/hyperlink" Target="http://www.grupocva.com/detalle_articulo/articulo.php?fProdId=945686" TargetMode="External"/><Relationship Id="rId3135" Type="http://schemas.openxmlformats.org/officeDocument/2006/relationships/hyperlink" Target="http://www.grupocva.com/detalle_articulo/articulo.php?fProdId=9633497" TargetMode="External"/><Relationship Id="rId3342" Type="http://schemas.openxmlformats.org/officeDocument/2006/relationships/hyperlink" Target="http://www.grupocva.com/detalle_articulo/articulo.php?fProdId=9606938" TargetMode="External"/><Relationship Id="rId4600" Type="http://schemas.openxmlformats.org/officeDocument/2006/relationships/hyperlink" Target="http://www.grupocva.com/detalle_articulo/articulo.php?fProdId=4536686" TargetMode="External"/><Relationship Id="rId263" Type="http://schemas.openxmlformats.org/officeDocument/2006/relationships/hyperlink" Target="http://www.grupocva.com/detalle_articulo/articulo.php?fProdId=9686946" TargetMode="External"/><Relationship Id="rId470" Type="http://schemas.openxmlformats.org/officeDocument/2006/relationships/hyperlink" Target="http://www.grupocva.com/detalle_articulo/articulo.php?fProdId=9577243" TargetMode="External"/><Relationship Id="rId2151" Type="http://schemas.openxmlformats.org/officeDocument/2006/relationships/hyperlink" Target="http://www.grupocva.com/detalle_articulo/articulo.php?fProdId=9543191" TargetMode="External"/><Relationship Id="rId3202" Type="http://schemas.openxmlformats.org/officeDocument/2006/relationships/hyperlink" Target="http://www.grupocva.com/detalle_articulo/articulo.php?fProdId=9684448" TargetMode="External"/><Relationship Id="rId6358" Type="http://schemas.openxmlformats.org/officeDocument/2006/relationships/hyperlink" Target="http://www.grupocva.com/detalle_articulo/articulo.php?fProdId=9644148" TargetMode="External"/><Relationship Id="rId123" Type="http://schemas.openxmlformats.org/officeDocument/2006/relationships/hyperlink" Target="http://www.grupocva.com/detalle_articulo/articulo.php?fProdId=9692303" TargetMode="External"/><Relationship Id="rId330" Type="http://schemas.openxmlformats.org/officeDocument/2006/relationships/hyperlink" Target="http://www.grupocva.com/detalle_articulo/articulo.php?fProdId=9484332" TargetMode="External"/><Relationship Id="rId2011" Type="http://schemas.openxmlformats.org/officeDocument/2006/relationships/hyperlink" Target="http://www.grupocva.com/detalle_articulo/articulo.php?fProdId=9586638" TargetMode="External"/><Relationship Id="rId5167" Type="http://schemas.openxmlformats.org/officeDocument/2006/relationships/hyperlink" Target="http://www.grupocva.com/detalle_articulo/articulo.php?fProdId=9604288" TargetMode="External"/><Relationship Id="rId5374" Type="http://schemas.openxmlformats.org/officeDocument/2006/relationships/hyperlink" Target="http://www.grupocva.com/detalle_articulo/articulo.php?fProdId=9651846" TargetMode="External"/><Relationship Id="rId6218" Type="http://schemas.openxmlformats.org/officeDocument/2006/relationships/hyperlink" Target="http://www.grupocva.com/detalle_articulo/articulo.php?fProdId=3501688" TargetMode="External"/><Relationship Id="rId2968" Type="http://schemas.openxmlformats.org/officeDocument/2006/relationships/hyperlink" Target="http://www.grupocva.com/detalle_articulo/articulo.php?fProdId=9684197" TargetMode="External"/><Relationship Id="rId4183" Type="http://schemas.openxmlformats.org/officeDocument/2006/relationships/hyperlink" Target="http://www.grupocva.com/detalle_articulo/articulo.php?fProdId=9534937" TargetMode="External"/><Relationship Id="rId5027" Type="http://schemas.openxmlformats.org/officeDocument/2006/relationships/hyperlink" Target="http://www.grupocva.com/detalle_articulo/articulo.php?fProdId=9597041" TargetMode="External"/><Relationship Id="rId5581" Type="http://schemas.openxmlformats.org/officeDocument/2006/relationships/hyperlink" Target="http://www.grupocva.com/detalle_articulo/articulo.php?fProdId=3491691" TargetMode="External"/><Relationship Id="rId1777" Type="http://schemas.openxmlformats.org/officeDocument/2006/relationships/hyperlink" Target="http://www.grupocva.com/detalle_articulo/articulo.php?fProdId=9432119" TargetMode="External"/><Relationship Id="rId1984" Type="http://schemas.openxmlformats.org/officeDocument/2006/relationships/hyperlink" Target="http://www.grupocva.com/detalle_articulo/articulo.php?fProdId=9477524" TargetMode="External"/><Relationship Id="rId2828" Type="http://schemas.openxmlformats.org/officeDocument/2006/relationships/hyperlink" Target="http://www.grupocva.com/detalle_articulo/articulo.php?fProdId=5870690" TargetMode="External"/><Relationship Id="rId4390" Type="http://schemas.openxmlformats.org/officeDocument/2006/relationships/hyperlink" Target="http://www.grupocva.com/detalle_articulo/articulo.php?fProdId=9622089" TargetMode="External"/><Relationship Id="rId5234" Type="http://schemas.openxmlformats.org/officeDocument/2006/relationships/hyperlink" Target="http://www.grupocva.com/detalle_articulo/articulo.php?fProdId=9546387" TargetMode="External"/><Relationship Id="rId5441" Type="http://schemas.openxmlformats.org/officeDocument/2006/relationships/hyperlink" Target="http://www.grupocva.com/detalle_articulo/articulo.php?fProdId=5525686" TargetMode="External"/><Relationship Id="rId69" Type="http://schemas.openxmlformats.org/officeDocument/2006/relationships/hyperlink" Target="http://www.grupocva.com/detalle_articulo/articulo.php?fProdId=137684" TargetMode="External"/><Relationship Id="rId1637" Type="http://schemas.openxmlformats.org/officeDocument/2006/relationships/hyperlink" Target="http://www.grupocva.com/detalle_articulo/articulo.php?fProdId=9685048" TargetMode="External"/><Relationship Id="rId1844" Type="http://schemas.openxmlformats.org/officeDocument/2006/relationships/hyperlink" Target="http://www.grupocva.com/detalle_articulo/articulo.php?fProdId=9650746" TargetMode="External"/><Relationship Id="rId4043" Type="http://schemas.openxmlformats.org/officeDocument/2006/relationships/hyperlink" Target="http://www.grupocva.com/detalle_articulo/articulo.php?fProdId=9613895" TargetMode="External"/><Relationship Id="rId4250" Type="http://schemas.openxmlformats.org/officeDocument/2006/relationships/hyperlink" Target="http://www.grupocva.com/detalle_articulo/articulo.php?fProdId=9485081" TargetMode="External"/><Relationship Id="rId5301" Type="http://schemas.openxmlformats.org/officeDocument/2006/relationships/hyperlink" Target="http://www.grupocva.com/detalle_articulo/articulo.php?fProdId=9680799" TargetMode="External"/><Relationship Id="rId1704" Type="http://schemas.openxmlformats.org/officeDocument/2006/relationships/hyperlink" Target="http://www.grupocva.com/detalle_articulo/articulo.php?fProdId=9425920" TargetMode="External"/><Relationship Id="rId4110" Type="http://schemas.openxmlformats.org/officeDocument/2006/relationships/hyperlink" Target="http://www.grupocva.com/detalle_articulo/articulo.php?fProdId=9689147" TargetMode="External"/><Relationship Id="rId1911" Type="http://schemas.openxmlformats.org/officeDocument/2006/relationships/hyperlink" Target="http://www.grupocva.com/detalle_articulo/articulo.php?fProdId=9490843" TargetMode="External"/><Relationship Id="rId3669" Type="http://schemas.openxmlformats.org/officeDocument/2006/relationships/hyperlink" Target="http://www.grupocva.com/detalle_articulo/articulo.php?fProdId=1804690" TargetMode="External"/><Relationship Id="rId6075" Type="http://schemas.openxmlformats.org/officeDocument/2006/relationships/hyperlink" Target="http://www.grupocva.com/detalle_articulo/articulo.php?fProdId=9641196" TargetMode="External"/><Relationship Id="rId6282" Type="http://schemas.openxmlformats.org/officeDocument/2006/relationships/hyperlink" Target="http://www.grupocva.com/detalle_articulo/articulo.php?fProdId=5872686" TargetMode="External"/><Relationship Id="rId797" Type="http://schemas.openxmlformats.org/officeDocument/2006/relationships/hyperlink" Target="http://www.grupocva.com/detalle_articulo/articulo.php?fProdId=9643097" TargetMode="External"/><Relationship Id="rId2478" Type="http://schemas.openxmlformats.org/officeDocument/2006/relationships/hyperlink" Target="http://www.grupocva.com/detalle_articulo/articulo.php?fProdId=9563188" TargetMode="External"/><Relationship Id="rId3876" Type="http://schemas.openxmlformats.org/officeDocument/2006/relationships/hyperlink" Target="http://www.grupocva.com/detalle_articulo/articulo.php?fProdId=9676746" TargetMode="External"/><Relationship Id="rId4927" Type="http://schemas.openxmlformats.org/officeDocument/2006/relationships/hyperlink" Target="http://www.grupocva.com/detalle_articulo/articulo.php?fProdId=9550339" TargetMode="External"/><Relationship Id="rId5091" Type="http://schemas.openxmlformats.org/officeDocument/2006/relationships/hyperlink" Target="http://www.grupocva.com/detalle_articulo/articulo.php?fProdId=9543287" TargetMode="External"/><Relationship Id="rId6142" Type="http://schemas.openxmlformats.org/officeDocument/2006/relationships/hyperlink" Target="http://www.grupocva.com/detalle_articulo/articulo.php?fProdId=9422369" TargetMode="External"/><Relationship Id="rId1287" Type="http://schemas.openxmlformats.org/officeDocument/2006/relationships/hyperlink" Target="http://www.grupocva.com/detalle_articulo/articulo.php?fProdId=9546187" TargetMode="External"/><Relationship Id="rId2685" Type="http://schemas.openxmlformats.org/officeDocument/2006/relationships/hyperlink" Target="http://www.grupocva.com/detalle_articulo/articulo.php?fProdId=9585388" TargetMode="External"/><Relationship Id="rId2892" Type="http://schemas.openxmlformats.org/officeDocument/2006/relationships/hyperlink" Target="http://www.grupocva.com/detalle_articulo/articulo.php?fProdId=9560089" TargetMode="External"/><Relationship Id="rId3529" Type="http://schemas.openxmlformats.org/officeDocument/2006/relationships/hyperlink" Target="http://www.grupocva.com/detalle_articulo/articulo.php?fProdId=9613988" TargetMode="External"/><Relationship Id="rId3736" Type="http://schemas.openxmlformats.org/officeDocument/2006/relationships/hyperlink" Target="http://www.grupocva.com/detalle_articulo/articulo.php?fProdId=9426720" TargetMode="External"/><Relationship Id="rId3943" Type="http://schemas.openxmlformats.org/officeDocument/2006/relationships/hyperlink" Target="http://www.grupocva.com/detalle_articulo/articulo.php?fProdId=1460700" TargetMode="External"/><Relationship Id="rId6002" Type="http://schemas.openxmlformats.org/officeDocument/2006/relationships/hyperlink" Target="http://www.grupocva.com/detalle_articulo/articulo.php?fProdId=2352685" TargetMode="External"/><Relationship Id="rId657" Type="http://schemas.openxmlformats.org/officeDocument/2006/relationships/hyperlink" Target="http://www.grupocva.com/detalle_articulo/articulo.php?fProdId=884" TargetMode="External"/><Relationship Id="rId864" Type="http://schemas.openxmlformats.org/officeDocument/2006/relationships/hyperlink" Target="http://www.grupocva.com/detalle_articulo/articulo.php?fProdId=9611589" TargetMode="External"/><Relationship Id="rId1494" Type="http://schemas.openxmlformats.org/officeDocument/2006/relationships/hyperlink" Target="http://www.grupocva.com/detalle_articulo/articulo.php?fProdId=9536138" TargetMode="External"/><Relationship Id="rId2338" Type="http://schemas.openxmlformats.org/officeDocument/2006/relationships/hyperlink" Target="http://www.grupocva.com/detalle_articulo/articulo.php?fProdId=4042685" TargetMode="External"/><Relationship Id="rId2545" Type="http://schemas.openxmlformats.org/officeDocument/2006/relationships/hyperlink" Target="http://www.grupocva.com/detalle_articulo/articulo.php?fProdId=9673496" TargetMode="External"/><Relationship Id="rId2752" Type="http://schemas.openxmlformats.org/officeDocument/2006/relationships/hyperlink" Target="http://www.grupocva.com/detalle_articulo/articulo.php?fProdId=5963687" TargetMode="External"/><Relationship Id="rId3803" Type="http://schemas.openxmlformats.org/officeDocument/2006/relationships/hyperlink" Target="http://www.grupocva.com/detalle_articulo/articulo.php?fProdId=9530586" TargetMode="External"/><Relationship Id="rId517" Type="http://schemas.openxmlformats.org/officeDocument/2006/relationships/hyperlink" Target="http://www.grupocva.com/detalle_articulo/articulo.php?fProdId=9577290" TargetMode="External"/><Relationship Id="rId724" Type="http://schemas.openxmlformats.org/officeDocument/2006/relationships/hyperlink" Target="http://www.grupocva.com/detalle_articulo/articulo.php?fProdId=9686799" TargetMode="External"/><Relationship Id="rId931" Type="http://schemas.openxmlformats.org/officeDocument/2006/relationships/hyperlink" Target="http://www.grupocva.com/detalle_articulo/articulo.php?fProdId=5650686" TargetMode="External"/><Relationship Id="rId1147" Type="http://schemas.openxmlformats.org/officeDocument/2006/relationships/hyperlink" Target="http://www.grupocva.com/detalle_articulo/articulo.php?fProdId=5064685" TargetMode="External"/><Relationship Id="rId1354" Type="http://schemas.openxmlformats.org/officeDocument/2006/relationships/hyperlink" Target="http://www.grupocva.com/detalle_articulo/articulo.php?fProdId=9664896" TargetMode="External"/><Relationship Id="rId1561" Type="http://schemas.openxmlformats.org/officeDocument/2006/relationships/hyperlink" Target="http://www.grupocva.com/detalle_articulo/articulo.php?fProdId=4176686" TargetMode="External"/><Relationship Id="rId2405" Type="http://schemas.openxmlformats.org/officeDocument/2006/relationships/hyperlink" Target="http://www.grupocva.com/detalle_articulo/articulo.php?fProdId=9426123" TargetMode="External"/><Relationship Id="rId2612" Type="http://schemas.openxmlformats.org/officeDocument/2006/relationships/hyperlink" Target="http://www.grupocva.com/detalle_articulo/articulo.php?fProdId=15687" TargetMode="External"/><Relationship Id="rId5768" Type="http://schemas.openxmlformats.org/officeDocument/2006/relationships/hyperlink" Target="http://www.grupocva.com/detalle_articulo/articulo.php?fProdId=9451517" TargetMode="External"/><Relationship Id="rId5975" Type="http://schemas.openxmlformats.org/officeDocument/2006/relationships/hyperlink" Target="http://www.grupocva.com/detalle_articulo/articulo.php?fProdId=9543686" TargetMode="External"/><Relationship Id="rId60" Type="http://schemas.openxmlformats.org/officeDocument/2006/relationships/hyperlink" Target="http://www.grupocva.com/detalle_articulo/articulo.php?fProdId=9540788" TargetMode="External"/><Relationship Id="rId1007" Type="http://schemas.openxmlformats.org/officeDocument/2006/relationships/hyperlink" Target="http://www.grupocva.com/detalle_articulo/articulo.php?fProdId=9625443" TargetMode="External"/><Relationship Id="rId1214" Type="http://schemas.openxmlformats.org/officeDocument/2006/relationships/hyperlink" Target="http://www.grupocva.com/detalle_articulo/articulo.php?fProdId=9473917" TargetMode="External"/><Relationship Id="rId1421" Type="http://schemas.openxmlformats.org/officeDocument/2006/relationships/hyperlink" Target="http://www.grupocva.com/detalle_articulo/articulo.php?fProdId=2906688" TargetMode="External"/><Relationship Id="rId4577" Type="http://schemas.openxmlformats.org/officeDocument/2006/relationships/hyperlink" Target="http://www.grupocva.com/detalle_articulo/articulo.php?fProdId=2933689" TargetMode="External"/><Relationship Id="rId4784" Type="http://schemas.openxmlformats.org/officeDocument/2006/relationships/hyperlink" Target="http://www.grupocva.com/detalle_articulo/articulo.php?fProdId=9598538" TargetMode="External"/><Relationship Id="rId4991" Type="http://schemas.openxmlformats.org/officeDocument/2006/relationships/hyperlink" Target="http://www.grupocva.com/detalle_articulo/articulo.php?fProdId=9481419" TargetMode="External"/><Relationship Id="rId5628" Type="http://schemas.openxmlformats.org/officeDocument/2006/relationships/hyperlink" Target="http://www.grupocva.com/detalle_articulo/articulo.php?fProdId=1723688" TargetMode="External"/><Relationship Id="rId5835" Type="http://schemas.openxmlformats.org/officeDocument/2006/relationships/hyperlink" Target="http://www.grupocva.com/detalle_articulo/articulo.php?fProdId=9588938" TargetMode="External"/><Relationship Id="rId3179" Type="http://schemas.openxmlformats.org/officeDocument/2006/relationships/hyperlink" Target="http://www.grupocva.com/detalle_articulo/articulo.php?fProdId=9661497" TargetMode="External"/><Relationship Id="rId3386" Type="http://schemas.openxmlformats.org/officeDocument/2006/relationships/hyperlink" Target="http://www.grupocva.com/detalle_articulo/articulo.php?fProdId=9661398" TargetMode="External"/><Relationship Id="rId3593" Type="http://schemas.openxmlformats.org/officeDocument/2006/relationships/hyperlink" Target="http://www.grupocva.com/detalle_articulo/articulo.php?fProdId=2030685" TargetMode="External"/><Relationship Id="rId4437" Type="http://schemas.openxmlformats.org/officeDocument/2006/relationships/hyperlink" Target="http://www.grupocva.com/detalle_articulo/articulo.php?fProdId=1736700" TargetMode="External"/><Relationship Id="rId4644" Type="http://schemas.openxmlformats.org/officeDocument/2006/relationships/hyperlink" Target="http://www.grupocva.com/detalle_articulo/articulo.php?fProdId=5931685" TargetMode="External"/><Relationship Id="rId2195" Type="http://schemas.openxmlformats.org/officeDocument/2006/relationships/hyperlink" Target="http://www.grupocva.com/detalle_articulo/articulo.php?fProdId=9490288" TargetMode="External"/><Relationship Id="rId3039" Type="http://schemas.openxmlformats.org/officeDocument/2006/relationships/hyperlink" Target="http://www.grupocva.com/detalle_articulo/articulo.php?fProdId=9481818" TargetMode="External"/><Relationship Id="rId3246" Type="http://schemas.openxmlformats.org/officeDocument/2006/relationships/hyperlink" Target="http://www.grupocva.com/detalle_articulo/articulo.php?fProdId=9518889" TargetMode="External"/><Relationship Id="rId3453" Type="http://schemas.openxmlformats.org/officeDocument/2006/relationships/hyperlink" Target="http://www.grupocva.com/detalle_articulo/articulo.php?fProdId=9683348" TargetMode="External"/><Relationship Id="rId4851" Type="http://schemas.openxmlformats.org/officeDocument/2006/relationships/hyperlink" Target="http://www.grupocva.com/detalle_articulo/articulo.php?fProdId=4623685" TargetMode="External"/><Relationship Id="rId5902" Type="http://schemas.openxmlformats.org/officeDocument/2006/relationships/hyperlink" Target="http://www.grupocva.com/detalle_articulo/articulo.php?fProdId=9509187" TargetMode="External"/><Relationship Id="rId167" Type="http://schemas.openxmlformats.org/officeDocument/2006/relationships/hyperlink" Target="http://www.grupocva.com/detalle_articulo/articulo.php?fProdId=9427920" TargetMode="External"/><Relationship Id="rId374" Type="http://schemas.openxmlformats.org/officeDocument/2006/relationships/hyperlink" Target="http://www.grupocva.com/detalle_articulo/articulo.php?fProdId=9589894" TargetMode="External"/><Relationship Id="rId581" Type="http://schemas.openxmlformats.org/officeDocument/2006/relationships/hyperlink" Target="http://www.grupocva.com/detalle_articulo/articulo.php?fProdId=9682896" TargetMode="External"/><Relationship Id="rId2055" Type="http://schemas.openxmlformats.org/officeDocument/2006/relationships/hyperlink" Target="http://www.grupocva.com/detalle_articulo/articulo.php?fProdId=9591643" TargetMode="External"/><Relationship Id="rId2262" Type="http://schemas.openxmlformats.org/officeDocument/2006/relationships/hyperlink" Target="http://www.grupocva.com/detalle_articulo/articulo.php?fProdId=9476520" TargetMode="External"/><Relationship Id="rId3106" Type="http://schemas.openxmlformats.org/officeDocument/2006/relationships/hyperlink" Target="http://www.grupocva.com/detalle_articulo/articulo.php?fProdId=9626645" TargetMode="External"/><Relationship Id="rId3660" Type="http://schemas.openxmlformats.org/officeDocument/2006/relationships/hyperlink" Target="http://www.grupocva.com/detalle_articulo/articulo.php?fProdId=1986685" TargetMode="External"/><Relationship Id="rId4504" Type="http://schemas.openxmlformats.org/officeDocument/2006/relationships/hyperlink" Target="http://www.grupocva.com/detalle_articulo/articulo.php?fProdId=1805685" TargetMode="External"/><Relationship Id="rId4711" Type="http://schemas.openxmlformats.org/officeDocument/2006/relationships/hyperlink" Target="http://www.grupocva.com/detalle_articulo/articulo.php?fProdId=9425518" TargetMode="External"/><Relationship Id="rId234" Type="http://schemas.openxmlformats.org/officeDocument/2006/relationships/hyperlink" Target="http://www.grupocva.com/detalle_articulo/articulo.php?fProdId=9646947" TargetMode="External"/><Relationship Id="rId3313" Type="http://schemas.openxmlformats.org/officeDocument/2006/relationships/hyperlink" Target="http://www.grupocva.com/detalle_articulo/articulo.php?fProdId=9575938" TargetMode="External"/><Relationship Id="rId3520" Type="http://schemas.openxmlformats.org/officeDocument/2006/relationships/hyperlink" Target="http://www.grupocva.com/detalle_articulo/articulo.php?fProdId=9556586" TargetMode="External"/><Relationship Id="rId441" Type="http://schemas.openxmlformats.org/officeDocument/2006/relationships/hyperlink" Target="http://www.grupocva.com/detalle_articulo/articulo.php?fProdId=9511889" TargetMode="External"/><Relationship Id="rId1071" Type="http://schemas.openxmlformats.org/officeDocument/2006/relationships/hyperlink" Target="http://www.grupocva.com/detalle_articulo/articulo.php?fProdId=9675547" TargetMode="External"/><Relationship Id="rId2122" Type="http://schemas.openxmlformats.org/officeDocument/2006/relationships/hyperlink" Target="http://www.grupocva.com/detalle_articulo/articulo.php?fProdId=9613139" TargetMode="External"/><Relationship Id="rId5278" Type="http://schemas.openxmlformats.org/officeDocument/2006/relationships/hyperlink" Target="http://www.grupocva.com/detalle_articulo/articulo.php?fProdId=4361688" TargetMode="External"/><Relationship Id="rId5485" Type="http://schemas.openxmlformats.org/officeDocument/2006/relationships/hyperlink" Target="http://www.grupocva.com/detalle_articulo/articulo.php?fProdId=9649396" TargetMode="External"/><Relationship Id="rId5692" Type="http://schemas.openxmlformats.org/officeDocument/2006/relationships/hyperlink" Target="http://www.grupocva.com/detalle_articulo/articulo.php?fProdId=9557937" TargetMode="External"/><Relationship Id="rId6329" Type="http://schemas.openxmlformats.org/officeDocument/2006/relationships/hyperlink" Target="http://www.grupocva.com/detalle_articulo/articulo.php?fProdId=9540239" TargetMode="External"/><Relationship Id="rId301" Type="http://schemas.openxmlformats.org/officeDocument/2006/relationships/hyperlink" Target="http://www.grupocva.com/detalle_articulo/articulo.php?fProdId=5344685" TargetMode="External"/><Relationship Id="rId1888" Type="http://schemas.openxmlformats.org/officeDocument/2006/relationships/hyperlink" Target="http://www.grupocva.com/detalle_articulo/articulo.php?fProdId=9658446" TargetMode="External"/><Relationship Id="rId2939" Type="http://schemas.openxmlformats.org/officeDocument/2006/relationships/hyperlink" Target="http://www.grupocva.com/detalle_articulo/articulo.php?fProdId=9665997" TargetMode="External"/><Relationship Id="rId4087" Type="http://schemas.openxmlformats.org/officeDocument/2006/relationships/hyperlink" Target="http://www.grupocva.com/detalle_articulo/articulo.php?fProdId=9580740" TargetMode="External"/><Relationship Id="rId4294" Type="http://schemas.openxmlformats.org/officeDocument/2006/relationships/hyperlink" Target="http://www.grupocva.com/detalle_articulo/articulo.php?fProdId=9654798" TargetMode="External"/><Relationship Id="rId5138" Type="http://schemas.openxmlformats.org/officeDocument/2006/relationships/hyperlink" Target="http://www.grupocva.com/detalle_articulo/articulo.php?fProdId=9435068" TargetMode="External"/><Relationship Id="rId5345" Type="http://schemas.openxmlformats.org/officeDocument/2006/relationships/hyperlink" Target="http://www.grupocva.com/detalle_articulo/articulo.php?fProdId=9611340" TargetMode="External"/><Relationship Id="rId5552" Type="http://schemas.openxmlformats.org/officeDocument/2006/relationships/hyperlink" Target="http://www.grupocva.com/detalle_articulo/articulo.php?fProdId=9686847" TargetMode="External"/><Relationship Id="rId1748" Type="http://schemas.openxmlformats.org/officeDocument/2006/relationships/hyperlink" Target="http://www.grupocva.com/detalle_articulo/articulo.php?fProdId=1778686" TargetMode="External"/><Relationship Id="rId4154" Type="http://schemas.openxmlformats.org/officeDocument/2006/relationships/hyperlink" Target="http://www.grupocva.com/detalle_articulo/articulo.php?fProdId=9426167" TargetMode="External"/><Relationship Id="rId4361" Type="http://schemas.openxmlformats.org/officeDocument/2006/relationships/hyperlink" Target="http://www.grupocva.com/detalle_articulo/articulo.php?fProdId=9560436" TargetMode="External"/><Relationship Id="rId5205" Type="http://schemas.openxmlformats.org/officeDocument/2006/relationships/hyperlink" Target="http://www.grupocva.com/detalle_articulo/articulo.php?fProdId=1726" TargetMode="External"/><Relationship Id="rId5412" Type="http://schemas.openxmlformats.org/officeDocument/2006/relationships/hyperlink" Target="http://www.grupocva.com/detalle_articulo/articulo.php?fProdId=9626289" TargetMode="External"/><Relationship Id="rId1955" Type="http://schemas.openxmlformats.org/officeDocument/2006/relationships/hyperlink" Target="http://www.grupocva.com/detalle_articulo/articulo.php?fProdId=9509337" TargetMode="External"/><Relationship Id="rId3170" Type="http://schemas.openxmlformats.org/officeDocument/2006/relationships/hyperlink" Target="http://www.grupocva.com/detalle_articulo/articulo.php?fProdId=9660898" TargetMode="External"/><Relationship Id="rId4014" Type="http://schemas.openxmlformats.org/officeDocument/2006/relationships/hyperlink" Target="http://www.grupocva.com/detalle_articulo/articulo.php?fProdId=9595889" TargetMode="External"/><Relationship Id="rId4221" Type="http://schemas.openxmlformats.org/officeDocument/2006/relationships/hyperlink" Target="http://www.grupocva.com/detalle_articulo/articulo.php?fProdId=5161" TargetMode="External"/><Relationship Id="rId1608" Type="http://schemas.openxmlformats.org/officeDocument/2006/relationships/hyperlink" Target="http://www.grupocva.com/detalle_articulo/articulo.php?fProdId=9589238" TargetMode="External"/><Relationship Id="rId1815" Type="http://schemas.openxmlformats.org/officeDocument/2006/relationships/hyperlink" Target="http://www.grupocva.com/detalle_articulo/articulo.php?fProdId=9592238" TargetMode="External"/><Relationship Id="rId3030" Type="http://schemas.openxmlformats.org/officeDocument/2006/relationships/hyperlink" Target="http://www.grupocva.com/detalle_articulo/articulo.php?fProdId=9450018" TargetMode="External"/><Relationship Id="rId6186" Type="http://schemas.openxmlformats.org/officeDocument/2006/relationships/hyperlink" Target="http://www.grupocva.com/detalle_articulo/articulo.php?fProdId=3904687" TargetMode="External"/><Relationship Id="rId3987" Type="http://schemas.openxmlformats.org/officeDocument/2006/relationships/hyperlink" Target="http://www.grupocva.com/detalle_articulo/articulo.php?fProdId=9513937" TargetMode="External"/><Relationship Id="rId6046" Type="http://schemas.openxmlformats.org/officeDocument/2006/relationships/hyperlink" Target="http://www.grupocva.com/detalle_articulo/articulo.php?fProdId=9584389" TargetMode="External"/><Relationship Id="rId2589" Type="http://schemas.openxmlformats.org/officeDocument/2006/relationships/hyperlink" Target="http://www.grupocva.com/detalle_articulo/articulo.php?fProdId=6852" TargetMode="External"/><Relationship Id="rId2796" Type="http://schemas.openxmlformats.org/officeDocument/2006/relationships/hyperlink" Target="http://www.grupocva.com/detalle_articulo/articulo.php?fProdId=9609888" TargetMode="External"/><Relationship Id="rId3847" Type="http://schemas.openxmlformats.org/officeDocument/2006/relationships/hyperlink" Target="http://www.grupocva.com/detalle_articulo/articulo.php?fProdId=9629397" TargetMode="External"/><Relationship Id="rId6253" Type="http://schemas.openxmlformats.org/officeDocument/2006/relationships/hyperlink" Target="http://www.grupocva.com/detalle_articulo/articulo.php?fProdId=9632950" TargetMode="External"/><Relationship Id="rId768" Type="http://schemas.openxmlformats.org/officeDocument/2006/relationships/hyperlink" Target="http://www.grupocva.com/detalle_articulo/articulo.php?fProdId=9447972" TargetMode="External"/><Relationship Id="rId975" Type="http://schemas.openxmlformats.org/officeDocument/2006/relationships/hyperlink" Target="http://www.grupocva.com/detalle_articulo/articulo.php?fProdId=4347686" TargetMode="External"/><Relationship Id="rId1398" Type="http://schemas.openxmlformats.org/officeDocument/2006/relationships/hyperlink" Target="http://www.grupocva.com/detalle_articulo/articulo.php?fProdId=9477825" TargetMode="External"/><Relationship Id="rId2449" Type="http://schemas.openxmlformats.org/officeDocument/2006/relationships/hyperlink" Target="http://www.grupocva.com/detalle_articulo/articulo.php?fProdId=9477417" TargetMode="External"/><Relationship Id="rId2656" Type="http://schemas.openxmlformats.org/officeDocument/2006/relationships/hyperlink" Target="http://www.grupocva.com/detalle_articulo/articulo.php?fProdId=102684" TargetMode="External"/><Relationship Id="rId2863" Type="http://schemas.openxmlformats.org/officeDocument/2006/relationships/hyperlink" Target="http://www.grupocva.com/detalle_articulo/articulo.php?fProdId=5802688" TargetMode="External"/><Relationship Id="rId3707" Type="http://schemas.openxmlformats.org/officeDocument/2006/relationships/hyperlink" Target="http://www.grupocva.com/detalle_articulo/articulo.php?fProdId=9423519" TargetMode="External"/><Relationship Id="rId3914" Type="http://schemas.openxmlformats.org/officeDocument/2006/relationships/hyperlink" Target="http://www.grupocva.com/detalle_articulo/articulo.php?fProdId=496690" TargetMode="External"/><Relationship Id="rId5062" Type="http://schemas.openxmlformats.org/officeDocument/2006/relationships/hyperlink" Target="http://www.grupocva.com/detalle_articulo/articulo.php?fProdId=9435321" TargetMode="External"/><Relationship Id="rId6113" Type="http://schemas.openxmlformats.org/officeDocument/2006/relationships/hyperlink" Target="http://www.grupocva.com/detalle_articulo/articulo.php?fProdId=9564738" TargetMode="External"/><Relationship Id="rId6320" Type="http://schemas.openxmlformats.org/officeDocument/2006/relationships/hyperlink" Target="http://www.grupocva.com/detalle_articulo/articulo.php?fProdId=9516591" TargetMode="External"/><Relationship Id="rId628" Type="http://schemas.openxmlformats.org/officeDocument/2006/relationships/hyperlink" Target="http://www.grupocva.com/detalle_articulo/articulo.php?fProdId=9469117" TargetMode="External"/><Relationship Id="rId835" Type="http://schemas.openxmlformats.org/officeDocument/2006/relationships/hyperlink" Target="http://www.grupocva.com/detalle_articulo/articulo.php?fProdId=1458" TargetMode="External"/><Relationship Id="rId1258" Type="http://schemas.openxmlformats.org/officeDocument/2006/relationships/hyperlink" Target="http://www.grupocva.com/detalle_articulo/articulo.php?fProdId=9563488" TargetMode="External"/><Relationship Id="rId1465" Type="http://schemas.openxmlformats.org/officeDocument/2006/relationships/hyperlink" Target="http://www.grupocva.com/detalle_articulo/articulo.php?fProdId=9535141" TargetMode="External"/><Relationship Id="rId1672" Type="http://schemas.openxmlformats.org/officeDocument/2006/relationships/hyperlink" Target="http://www.grupocva.com/detalle_articulo/articulo.php?fProdId=20461" TargetMode="External"/><Relationship Id="rId2309" Type="http://schemas.openxmlformats.org/officeDocument/2006/relationships/hyperlink" Target="http://www.grupocva.com/detalle_articulo/articulo.php?fProdId=2503685" TargetMode="External"/><Relationship Id="rId2516" Type="http://schemas.openxmlformats.org/officeDocument/2006/relationships/hyperlink" Target="http://www.grupocva.com/detalle_articulo/articulo.php?fProdId=9626540" TargetMode="External"/><Relationship Id="rId2723" Type="http://schemas.openxmlformats.org/officeDocument/2006/relationships/hyperlink" Target="http://www.grupocva.com/detalle_articulo/articulo.php?fProdId=9690346" TargetMode="External"/><Relationship Id="rId5879" Type="http://schemas.openxmlformats.org/officeDocument/2006/relationships/hyperlink" Target="http://www.grupocva.com/detalle_articulo/articulo.php?fProdId=4012685" TargetMode="External"/><Relationship Id="rId1118" Type="http://schemas.openxmlformats.org/officeDocument/2006/relationships/hyperlink" Target="http://www.grupocva.com/detalle_articulo/articulo.php?fProdId=6069685" TargetMode="External"/><Relationship Id="rId1325" Type="http://schemas.openxmlformats.org/officeDocument/2006/relationships/hyperlink" Target="http://www.grupocva.com/detalle_articulo/articulo.php?fProdId=9484434" TargetMode="External"/><Relationship Id="rId1532" Type="http://schemas.openxmlformats.org/officeDocument/2006/relationships/hyperlink" Target="http://www.grupocva.com/detalle_articulo/articulo.php?fProdId=1492" TargetMode="External"/><Relationship Id="rId2930" Type="http://schemas.openxmlformats.org/officeDocument/2006/relationships/hyperlink" Target="http://www.grupocva.com/detalle_articulo/articulo.php?fProdId=9644947" TargetMode="External"/><Relationship Id="rId4688" Type="http://schemas.openxmlformats.org/officeDocument/2006/relationships/hyperlink" Target="http://www.grupocva.com/detalle_articulo/articulo.php?fProdId=5646691" TargetMode="External"/><Relationship Id="rId902" Type="http://schemas.openxmlformats.org/officeDocument/2006/relationships/hyperlink" Target="http://www.grupocva.com/detalle_articulo/articulo.php?fProdId=9685548" TargetMode="External"/><Relationship Id="rId3497" Type="http://schemas.openxmlformats.org/officeDocument/2006/relationships/hyperlink" Target="http://www.grupocva.com/detalle_articulo/articulo.php?fProdId=2539695" TargetMode="External"/><Relationship Id="rId4895" Type="http://schemas.openxmlformats.org/officeDocument/2006/relationships/hyperlink" Target="http://www.grupocva.com/detalle_articulo/articulo.php?fProdId=907691" TargetMode="External"/><Relationship Id="rId5739" Type="http://schemas.openxmlformats.org/officeDocument/2006/relationships/hyperlink" Target="http://www.grupocva.com/detalle_articulo/articulo.php?fProdId=9477767" TargetMode="External"/><Relationship Id="rId5946" Type="http://schemas.openxmlformats.org/officeDocument/2006/relationships/hyperlink" Target="http://www.grupocva.com/detalle_articulo/articulo.php?fProdId=9438017" TargetMode="External"/><Relationship Id="rId31" Type="http://schemas.openxmlformats.org/officeDocument/2006/relationships/hyperlink" Target="http://www.grupocva.com/detalle_articulo/articulo.php?fProdId=9524637" TargetMode="External"/><Relationship Id="rId2099" Type="http://schemas.openxmlformats.org/officeDocument/2006/relationships/hyperlink" Target="http://www.grupocva.com/detalle_articulo/articulo.php?fProdId=9659446" TargetMode="External"/><Relationship Id="rId4548" Type="http://schemas.openxmlformats.org/officeDocument/2006/relationships/hyperlink" Target="http://www.grupocva.com/detalle_articulo/articulo.php?fProdId=1844687" TargetMode="External"/><Relationship Id="rId4755" Type="http://schemas.openxmlformats.org/officeDocument/2006/relationships/hyperlink" Target="http://www.grupocva.com/detalle_articulo/articulo.php?fProdId=9510239" TargetMode="External"/><Relationship Id="rId4962" Type="http://schemas.openxmlformats.org/officeDocument/2006/relationships/hyperlink" Target="http://www.grupocva.com/detalle_articulo/articulo.php?fProdId=4136690" TargetMode="External"/><Relationship Id="rId5806" Type="http://schemas.openxmlformats.org/officeDocument/2006/relationships/hyperlink" Target="http://www.grupocva.com/detalle_articulo/articulo.php?fProdId=9623040" TargetMode="External"/><Relationship Id="rId278" Type="http://schemas.openxmlformats.org/officeDocument/2006/relationships/hyperlink" Target="http://www.grupocva.com/detalle_articulo/articulo.php?fProdId=3701" TargetMode="External"/><Relationship Id="rId3357" Type="http://schemas.openxmlformats.org/officeDocument/2006/relationships/hyperlink" Target="http://www.grupocva.com/detalle_articulo/articulo.php?fProdId=5308689" TargetMode="External"/><Relationship Id="rId3564" Type="http://schemas.openxmlformats.org/officeDocument/2006/relationships/hyperlink" Target="http://www.grupocva.com/detalle_articulo/articulo.php?fProdId=9483068" TargetMode="External"/><Relationship Id="rId3771" Type="http://schemas.openxmlformats.org/officeDocument/2006/relationships/hyperlink" Target="http://www.grupocva.com/detalle_articulo/articulo.php?fProdId=9467517" TargetMode="External"/><Relationship Id="rId4408" Type="http://schemas.openxmlformats.org/officeDocument/2006/relationships/hyperlink" Target="http://www.grupocva.com/detalle_articulo/articulo.php?fProdId=9560239" TargetMode="External"/><Relationship Id="rId4615" Type="http://schemas.openxmlformats.org/officeDocument/2006/relationships/hyperlink" Target="http://www.grupocva.com/detalle_articulo/articulo.php?fProdId=9576090" TargetMode="External"/><Relationship Id="rId4822" Type="http://schemas.openxmlformats.org/officeDocument/2006/relationships/hyperlink" Target="http://www.grupocva.com/detalle_articulo/articulo.php?fProdId=9677146" TargetMode="External"/><Relationship Id="rId485" Type="http://schemas.openxmlformats.org/officeDocument/2006/relationships/hyperlink" Target="http://www.grupocva.com/detalle_articulo/articulo.php?fProdId=9509436" TargetMode="External"/><Relationship Id="rId692" Type="http://schemas.openxmlformats.org/officeDocument/2006/relationships/hyperlink" Target="http://www.grupocva.com/detalle_articulo/articulo.php?fProdId=9604639" TargetMode="External"/><Relationship Id="rId2166" Type="http://schemas.openxmlformats.org/officeDocument/2006/relationships/hyperlink" Target="http://www.grupocva.com/detalle_articulo/articulo.php?fProdId=3510688" TargetMode="External"/><Relationship Id="rId2373" Type="http://schemas.openxmlformats.org/officeDocument/2006/relationships/hyperlink" Target="http://www.grupocva.com/detalle_articulo/articulo.php?fProdId=5598685" TargetMode="External"/><Relationship Id="rId2580" Type="http://schemas.openxmlformats.org/officeDocument/2006/relationships/hyperlink" Target="http://www.grupocva.com/detalle_articulo/articulo.php?fProdId=6835" TargetMode="External"/><Relationship Id="rId3217" Type="http://schemas.openxmlformats.org/officeDocument/2006/relationships/hyperlink" Target="http://www.grupocva.com/detalle_articulo/articulo.php?fProdId=5034694" TargetMode="External"/><Relationship Id="rId3424" Type="http://schemas.openxmlformats.org/officeDocument/2006/relationships/hyperlink" Target="http://www.grupocva.com/detalle_articulo/articulo.php?fProdId=9606589" TargetMode="External"/><Relationship Id="rId3631" Type="http://schemas.openxmlformats.org/officeDocument/2006/relationships/hyperlink" Target="http://www.grupocva.com/detalle_articulo/articulo.php?fProdId=9670797" TargetMode="External"/><Relationship Id="rId138" Type="http://schemas.openxmlformats.org/officeDocument/2006/relationships/hyperlink" Target="http://www.grupocva.com/detalle_articulo/articulo.php?fProdId=3284691" TargetMode="External"/><Relationship Id="rId345" Type="http://schemas.openxmlformats.org/officeDocument/2006/relationships/hyperlink" Target="http://www.grupocva.com/detalle_articulo/articulo.php?fProdId=9518990" TargetMode="External"/><Relationship Id="rId552" Type="http://schemas.openxmlformats.org/officeDocument/2006/relationships/hyperlink" Target="http://www.grupocva.com/detalle_articulo/articulo.php?fProdId=9583390" TargetMode="External"/><Relationship Id="rId1182" Type="http://schemas.openxmlformats.org/officeDocument/2006/relationships/hyperlink" Target="http://www.grupocva.com/detalle_articulo/articulo.php?fProdId=9484537" TargetMode="External"/><Relationship Id="rId2026" Type="http://schemas.openxmlformats.org/officeDocument/2006/relationships/hyperlink" Target="http://www.grupocva.com/detalle_articulo/articulo.php?fProdId=9640296" TargetMode="External"/><Relationship Id="rId2233" Type="http://schemas.openxmlformats.org/officeDocument/2006/relationships/hyperlink" Target="http://www.grupocva.com/detalle_articulo/articulo.php?fProdId=9656946" TargetMode="External"/><Relationship Id="rId2440" Type="http://schemas.openxmlformats.org/officeDocument/2006/relationships/hyperlink" Target="http://www.grupocva.com/detalle_articulo/articulo.php?fProdId=9452617" TargetMode="External"/><Relationship Id="rId5389" Type="http://schemas.openxmlformats.org/officeDocument/2006/relationships/hyperlink" Target="http://www.grupocva.com/detalle_articulo/articulo.php?fProdId=9611338" TargetMode="External"/><Relationship Id="rId5596" Type="http://schemas.openxmlformats.org/officeDocument/2006/relationships/hyperlink" Target="http://www.grupocva.com/detalle_articulo/articulo.php?fProdId=362" TargetMode="External"/><Relationship Id="rId205" Type="http://schemas.openxmlformats.org/officeDocument/2006/relationships/hyperlink" Target="http://www.grupocva.com/detalle_articulo/articulo.php?fProdId=9696747" TargetMode="External"/><Relationship Id="rId412" Type="http://schemas.openxmlformats.org/officeDocument/2006/relationships/hyperlink" Target="http://www.grupocva.com/detalle_articulo/articulo.php?fProdId=9432971" TargetMode="External"/><Relationship Id="rId1042" Type="http://schemas.openxmlformats.org/officeDocument/2006/relationships/hyperlink" Target="http://www.grupocva.com/detalle_articulo/articulo.php?fProdId=9538186" TargetMode="External"/><Relationship Id="rId2300" Type="http://schemas.openxmlformats.org/officeDocument/2006/relationships/hyperlink" Target="http://www.grupocva.com/detalle_articulo/articulo.php?fProdId=1726686" TargetMode="External"/><Relationship Id="rId4198" Type="http://schemas.openxmlformats.org/officeDocument/2006/relationships/hyperlink" Target="http://www.grupocva.com/detalle_articulo/articulo.php?fProdId=9571088" TargetMode="External"/><Relationship Id="rId5249" Type="http://schemas.openxmlformats.org/officeDocument/2006/relationships/hyperlink" Target="http://www.grupocva.com/detalle_articulo/articulo.php?fProdId=9572591" TargetMode="External"/><Relationship Id="rId5456" Type="http://schemas.openxmlformats.org/officeDocument/2006/relationships/hyperlink" Target="http://www.grupocva.com/detalle_articulo/articulo.php?fProdId=9455717" TargetMode="External"/><Relationship Id="rId5663" Type="http://schemas.openxmlformats.org/officeDocument/2006/relationships/hyperlink" Target="http://www.grupocva.com/detalle_articulo/articulo.php?fProdId=9508941" TargetMode="External"/><Relationship Id="rId1999" Type="http://schemas.openxmlformats.org/officeDocument/2006/relationships/hyperlink" Target="http://www.grupocva.com/detalle_articulo/articulo.php?fProdId=9667846" TargetMode="External"/><Relationship Id="rId4058" Type="http://schemas.openxmlformats.org/officeDocument/2006/relationships/hyperlink" Target="http://www.grupocva.com/detalle_articulo/articulo.php?fProdId=9643753" TargetMode="External"/><Relationship Id="rId4265" Type="http://schemas.openxmlformats.org/officeDocument/2006/relationships/hyperlink" Target="http://www.grupocva.com/detalle_articulo/articulo.php?fProdId=9510936" TargetMode="External"/><Relationship Id="rId4472" Type="http://schemas.openxmlformats.org/officeDocument/2006/relationships/hyperlink" Target="http://www.grupocva.com/detalle_articulo/articulo.php?fProdId=4524692" TargetMode="External"/><Relationship Id="rId5109" Type="http://schemas.openxmlformats.org/officeDocument/2006/relationships/hyperlink" Target="http://www.grupocva.com/detalle_articulo/articulo.php?fProdId=9542587" TargetMode="External"/><Relationship Id="rId5316" Type="http://schemas.openxmlformats.org/officeDocument/2006/relationships/hyperlink" Target="http://www.grupocva.com/detalle_articulo/articulo.php?fProdId=9670201" TargetMode="External"/><Relationship Id="rId5870" Type="http://schemas.openxmlformats.org/officeDocument/2006/relationships/hyperlink" Target="http://www.grupocva.com/detalle_articulo/articulo.php?fProdId=2348686" TargetMode="External"/><Relationship Id="rId1859" Type="http://schemas.openxmlformats.org/officeDocument/2006/relationships/hyperlink" Target="http://www.grupocva.com/detalle_articulo/articulo.php?fProdId=9682846" TargetMode="External"/><Relationship Id="rId3074" Type="http://schemas.openxmlformats.org/officeDocument/2006/relationships/hyperlink" Target="http://www.grupocva.com/detalle_articulo/articulo.php?fProdId=9603895" TargetMode="External"/><Relationship Id="rId4125" Type="http://schemas.openxmlformats.org/officeDocument/2006/relationships/hyperlink" Target="http://www.grupocva.com/detalle_articulo/articulo.php?fProdId=9628339" TargetMode="External"/><Relationship Id="rId5523" Type="http://schemas.openxmlformats.org/officeDocument/2006/relationships/hyperlink" Target="http://www.grupocva.com/detalle_articulo/articulo.php?fProdId=9455969" TargetMode="External"/><Relationship Id="rId5730" Type="http://schemas.openxmlformats.org/officeDocument/2006/relationships/hyperlink" Target="http://www.grupocva.com/detalle_articulo/articulo.php?fProdId=9692798" TargetMode="External"/><Relationship Id="rId1719" Type="http://schemas.openxmlformats.org/officeDocument/2006/relationships/hyperlink" Target="http://www.grupocva.com/detalle_articulo/articulo.php?fProdId=9617639" TargetMode="External"/><Relationship Id="rId1926" Type="http://schemas.openxmlformats.org/officeDocument/2006/relationships/hyperlink" Target="http://www.grupocva.com/detalle_articulo/articulo.php?fProdId=9627940" TargetMode="External"/><Relationship Id="rId3281" Type="http://schemas.openxmlformats.org/officeDocument/2006/relationships/hyperlink" Target="http://www.grupocva.com/detalle_articulo/articulo.php?fProdId=1009685" TargetMode="External"/><Relationship Id="rId4332" Type="http://schemas.openxmlformats.org/officeDocument/2006/relationships/hyperlink" Target="http://www.grupocva.com/detalle_articulo/articulo.php?fProdId=3919687" TargetMode="External"/><Relationship Id="rId2090" Type="http://schemas.openxmlformats.org/officeDocument/2006/relationships/hyperlink" Target="http://www.grupocva.com/detalle_articulo/articulo.php?fProdId=9584988" TargetMode="External"/><Relationship Id="rId3141" Type="http://schemas.openxmlformats.org/officeDocument/2006/relationships/hyperlink" Target="http://www.grupocva.com/detalle_articulo/articulo.php?fProdId=9633599" TargetMode="External"/><Relationship Id="rId6297" Type="http://schemas.openxmlformats.org/officeDocument/2006/relationships/hyperlink" Target="http://www.grupocva.com/detalle_articulo/articulo.php?fProdId=9477677" TargetMode="External"/><Relationship Id="rId3001" Type="http://schemas.openxmlformats.org/officeDocument/2006/relationships/hyperlink" Target="http://www.grupocva.com/detalle_articulo/articulo.php?fProdId=9641246" TargetMode="External"/><Relationship Id="rId3958" Type="http://schemas.openxmlformats.org/officeDocument/2006/relationships/hyperlink" Target="http://www.grupocva.com/detalle_articulo/articulo.php?fProdId=5001686" TargetMode="External"/><Relationship Id="rId6157" Type="http://schemas.openxmlformats.org/officeDocument/2006/relationships/hyperlink" Target="http://www.grupocva.com/detalle_articulo/articulo.php?fProdId=2729" TargetMode="External"/><Relationship Id="rId6364" Type="http://schemas.openxmlformats.org/officeDocument/2006/relationships/hyperlink" Target="http://www.grupocva.com/detalle_articulo/articulo.php?fProdId=9644150" TargetMode="External"/><Relationship Id="rId879" Type="http://schemas.openxmlformats.org/officeDocument/2006/relationships/hyperlink" Target="http://www.grupocva.com/detalle_articulo/articulo.php?fProdId=5833689" TargetMode="External"/><Relationship Id="rId2767" Type="http://schemas.openxmlformats.org/officeDocument/2006/relationships/hyperlink" Target="http://www.grupocva.com/detalle_articulo/articulo.php?fProdId=9523090" TargetMode="External"/><Relationship Id="rId5173" Type="http://schemas.openxmlformats.org/officeDocument/2006/relationships/hyperlink" Target="http://www.grupocva.com/detalle_articulo/articulo.php?fProdId=100687" TargetMode="External"/><Relationship Id="rId5380" Type="http://schemas.openxmlformats.org/officeDocument/2006/relationships/hyperlink" Target="http://www.grupocva.com/detalle_articulo/articulo.php?fProdId=9681349" TargetMode="External"/><Relationship Id="rId6017" Type="http://schemas.openxmlformats.org/officeDocument/2006/relationships/hyperlink" Target="http://www.grupocva.com/detalle_articulo/articulo.php?fProdId=3184687" TargetMode="External"/><Relationship Id="rId6224" Type="http://schemas.openxmlformats.org/officeDocument/2006/relationships/hyperlink" Target="http://www.grupocva.com/detalle_articulo/articulo.php?fProdId=4715687" TargetMode="External"/><Relationship Id="rId739" Type="http://schemas.openxmlformats.org/officeDocument/2006/relationships/hyperlink" Target="http://www.grupocva.com/detalle_articulo/articulo.php?fProdId=9611790" TargetMode="External"/><Relationship Id="rId1369" Type="http://schemas.openxmlformats.org/officeDocument/2006/relationships/hyperlink" Target="http://www.grupocva.com/detalle_articulo/articulo.php?fProdId=5278686" TargetMode="External"/><Relationship Id="rId1576" Type="http://schemas.openxmlformats.org/officeDocument/2006/relationships/hyperlink" Target="http://www.grupocva.com/detalle_articulo/articulo.php?fProdId=6088687" TargetMode="External"/><Relationship Id="rId2974" Type="http://schemas.openxmlformats.org/officeDocument/2006/relationships/hyperlink" Target="http://www.grupocva.com/detalle_articulo/articulo.php?fProdId=9694046" TargetMode="External"/><Relationship Id="rId3818" Type="http://schemas.openxmlformats.org/officeDocument/2006/relationships/hyperlink" Target="http://www.grupocva.com/detalle_articulo/articulo.php?fProdId=9548487" TargetMode="External"/><Relationship Id="rId5033" Type="http://schemas.openxmlformats.org/officeDocument/2006/relationships/hyperlink" Target="http://www.grupocva.com/detalle_articulo/articulo.php?fProdId=9602640" TargetMode="External"/><Relationship Id="rId5240" Type="http://schemas.openxmlformats.org/officeDocument/2006/relationships/hyperlink" Target="http://www.grupocva.com/detalle_articulo/articulo.php?fProdId=9547142" TargetMode="External"/><Relationship Id="rId946" Type="http://schemas.openxmlformats.org/officeDocument/2006/relationships/hyperlink" Target="http://www.grupocva.com/detalle_articulo/articulo.php?fProdId=9657046" TargetMode="External"/><Relationship Id="rId1229" Type="http://schemas.openxmlformats.org/officeDocument/2006/relationships/hyperlink" Target="http://www.grupocva.com/detalle_articulo/articulo.php?fProdId=9628590" TargetMode="External"/><Relationship Id="rId1783" Type="http://schemas.openxmlformats.org/officeDocument/2006/relationships/hyperlink" Target="http://www.grupocva.com/detalle_articulo/articulo.php?fProdId=9493340" TargetMode="External"/><Relationship Id="rId1990" Type="http://schemas.openxmlformats.org/officeDocument/2006/relationships/hyperlink" Target="http://www.grupocva.com/detalle_articulo/articulo.php?fProdId=9592488" TargetMode="External"/><Relationship Id="rId2627" Type="http://schemas.openxmlformats.org/officeDocument/2006/relationships/hyperlink" Target="http://www.grupocva.com/detalle_articulo/articulo.php?fProdId=21646" TargetMode="External"/><Relationship Id="rId2834" Type="http://schemas.openxmlformats.org/officeDocument/2006/relationships/hyperlink" Target="http://www.grupocva.com/detalle_articulo/articulo.php?fProdId=5868703" TargetMode="External"/><Relationship Id="rId5100" Type="http://schemas.openxmlformats.org/officeDocument/2006/relationships/hyperlink" Target="http://www.grupocva.com/detalle_articulo/articulo.php?fProdId=9637146" TargetMode="External"/><Relationship Id="rId75" Type="http://schemas.openxmlformats.org/officeDocument/2006/relationships/hyperlink" Target="http://www.grupocva.com/detalle_articulo/articulo.php?fProdId=9584142" TargetMode="External"/><Relationship Id="rId806" Type="http://schemas.openxmlformats.org/officeDocument/2006/relationships/hyperlink" Target="http://www.grupocva.com/detalle_articulo/articulo.php?fProdId=9643752" TargetMode="External"/><Relationship Id="rId1436" Type="http://schemas.openxmlformats.org/officeDocument/2006/relationships/hyperlink" Target="http://www.grupocva.com/detalle_articulo/articulo.php?fProdId=2472703" TargetMode="External"/><Relationship Id="rId1643" Type="http://schemas.openxmlformats.org/officeDocument/2006/relationships/hyperlink" Target="http://www.grupocva.com/detalle_articulo/articulo.php?fProdId=9695246" TargetMode="External"/><Relationship Id="rId1850" Type="http://schemas.openxmlformats.org/officeDocument/2006/relationships/hyperlink" Target="http://www.grupocva.com/detalle_articulo/articulo.php?fProdId=9669900" TargetMode="External"/><Relationship Id="rId2901" Type="http://schemas.openxmlformats.org/officeDocument/2006/relationships/hyperlink" Target="http://www.grupocva.com/detalle_articulo/articulo.php?fProdId=9577438" TargetMode="External"/><Relationship Id="rId4799" Type="http://schemas.openxmlformats.org/officeDocument/2006/relationships/hyperlink" Target="http://www.grupocva.com/detalle_articulo/articulo.php?fProdId=9652246" TargetMode="External"/><Relationship Id="rId1503" Type="http://schemas.openxmlformats.org/officeDocument/2006/relationships/hyperlink" Target="http://www.grupocva.com/detalle_articulo/articulo.php?fProdId=9631696" TargetMode="External"/><Relationship Id="rId1710" Type="http://schemas.openxmlformats.org/officeDocument/2006/relationships/hyperlink" Target="http://www.grupocva.com/detalle_articulo/articulo.php?fProdId=9522646" TargetMode="External"/><Relationship Id="rId4659" Type="http://schemas.openxmlformats.org/officeDocument/2006/relationships/hyperlink" Target="http://www.grupocva.com/detalle_articulo/articulo.php?fProdId=3335687" TargetMode="External"/><Relationship Id="rId4866" Type="http://schemas.openxmlformats.org/officeDocument/2006/relationships/hyperlink" Target="http://www.grupocva.com/detalle_articulo/articulo.php?fProdId=9630696" TargetMode="External"/><Relationship Id="rId5917" Type="http://schemas.openxmlformats.org/officeDocument/2006/relationships/hyperlink" Target="http://www.grupocva.com/detalle_articulo/articulo.php?fProdId=4652687" TargetMode="External"/><Relationship Id="rId3468" Type="http://schemas.openxmlformats.org/officeDocument/2006/relationships/hyperlink" Target="http://www.grupocva.com/detalle_articulo/articulo.php?fProdId=9674398" TargetMode="External"/><Relationship Id="rId3675" Type="http://schemas.openxmlformats.org/officeDocument/2006/relationships/hyperlink" Target="http://www.grupocva.com/detalle_articulo/articulo.php?fProdId=9552391" TargetMode="External"/><Relationship Id="rId3882" Type="http://schemas.openxmlformats.org/officeDocument/2006/relationships/hyperlink" Target="http://www.grupocva.com/detalle_articulo/articulo.php?fProdId=9694846" TargetMode="External"/><Relationship Id="rId4519" Type="http://schemas.openxmlformats.org/officeDocument/2006/relationships/hyperlink" Target="http://www.grupocva.com/detalle_articulo/articulo.php?fProdId=1116695" TargetMode="External"/><Relationship Id="rId4726" Type="http://schemas.openxmlformats.org/officeDocument/2006/relationships/hyperlink" Target="http://www.grupocva.com/detalle_articulo/articulo.php?fProdId=9477835" TargetMode="External"/><Relationship Id="rId4933" Type="http://schemas.openxmlformats.org/officeDocument/2006/relationships/hyperlink" Target="http://www.grupocva.com/detalle_articulo/articulo.php?fProdId=9660246" TargetMode="External"/><Relationship Id="rId6081" Type="http://schemas.openxmlformats.org/officeDocument/2006/relationships/hyperlink" Target="http://www.grupocva.com/detalle_articulo/articulo.php?fProdId=9531295" TargetMode="External"/><Relationship Id="rId389" Type="http://schemas.openxmlformats.org/officeDocument/2006/relationships/hyperlink" Target="http://www.grupocva.com/detalle_articulo/articulo.php?fProdId=9620340" TargetMode="External"/><Relationship Id="rId596" Type="http://schemas.openxmlformats.org/officeDocument/2006/relationships/hyperlink" Target="http://www.grupocva.com/detalle_articulo/articulo.php?fProdId=3510687" TargetMode="External"/><Relationship Id="rId2277" Type="http://schemas.openxmlformats.org/officeDocument/2006/relationships/hyperlink" Target="http://www.grupocva.com/detalle_articulo/articulo.php?fProdId=9690248" TargetMode="External"/><Relationship Id="rId2484" Type="http://schemas.openxmlformats.org/officeDocument/2006/relationships/hyperlink" Target="http://www.grupocva.com/detalle_articulo/articulo.php?fProdId=9572496" TargetMode="External"/><Relationship Id="rId2691" Type="http://schemas.openxmlformats.org/officeDocument/2006/relationships/hyperlink" Target="http://www.grupocva.com/detalle_articulo/articulo.php?fProdId=9632146" TargetMode="External"/><Relationship Id="rId3328" Type="http://schemas.openxmlformats.org/officeDocument/2006/relationships/hyperlink" Target="http://www.grupocva.com/detalle_articulo/articulo.php?fProdId=9572392" TargetMode="External"/><Relationship Id="rId3535" Type="http://schemas.openxmlformats.org/officeDocument/2006/relationships/hyperlink" Target="http://www.grupocva.com/detalle_articulo/articulo.php?fProdId=9578040" TargetMode="External"/><Relationship Id="rId3742" Type="http://schemas.openxmlformats.org/officeDocument/2006/relationships/hyperlink" Target="http://www.grupocva.com/detalle_articulo/articulo.php?fProdId=9429918" TargetMode="External"/><Relationship Id="rId249" Type="http://schemas.openxmlformats.org/officeDocument/2006/relationships/hyperlink" Target="http://www.grupocva.com/detalle_articulo/articulo.php?fProdId=9470167" TargetMode="External"/><Relationship Id="rId456" Type="http://schemas.openxmlformats.org/officeDocument/2006/relationships/hyperlink" Target="http://www.grupocva.com/detalle_articulo/articulo.php?fProdId=9511797" TargetMode="External"/><Relationship Id="rId663" Type="http://schemas.openxmlformats.org/officeDocument/2006/relationships/hyperlink" Target="http://www.grupocva.com/detalle_articulo/articulo.php?fProdId=11162" TargetMode="External"/><Relationship Id="rId870" Type="http://schemas.openxmlformats.org/officeDocument/2006/relationships/hyperlink" Target="http://www.grupocva.com/detalle_articulo/articulo.php?fProdId=9680396" TargetMode="External"/><Relationship Id="rId1086" Type="http://schemas.openxmlformats.org/officeDocument/2006/relationships/hyperlink" Target="http://www.grupocva.com/detalle_articulo/articulo.php?fProdId=273684" TargetMode="External"/><Relationship Id="rId1293" Type="http://schemas.openxmlformats.org/officeDocument/2006/relationships/hyperlink" Target="http://www.grupocva.com/detalle_articulo/articulo.php?fProdId=9546936" TargetMode="External"/><Relationship Id="rId2137" Type="http://schemas.openxmlformats.org/officeDocument/2006/relationships/hyperlink" Target="http://www.grupocva.com/detalle_articulo/articulo.php?fProdId=9488596" TargetMode="External"/><Relationship Id="rId2344" Type="http://schemas.openxmlformats.org/officeDocument/2006/relationships/hyperlink" Target="http://www.grupocva.com/detalle_articulo/articulo.php?fProdId=4351686" TargetMode="External"/><Relationship Id="rId2551" Type="http://schemas.openxmlformats.org/officeDocument/2006/relationships/hyperlink" Target="http://www.grupocva.com/detalle_articulo/articulo.php?fProdId=9687749" TargetMode="External"/><Relationship Id="rId109" Type="http://schemas.openxmlformats.org/officeDocument/2006/relationships/hyperlink" Target="http://www.grupocva.com/detalle_articulo/articulo.php?fProdId=1643685" TargetMode="External"/><Relationship Id="rId316" Type="http://schemas.openxmlformats.org/officeDocument/2006/relationships/hyperlink" Target="http://www.grupocva.com/detalle_articulo/articulo.php?fProdId=4920685" TargetMode="External"/><Relationship Id="rId523" Type="http://schemas.openxmlformats.org/officeDocument/2006/relationships/hyperlink" Target="http://www.grupocva.com/detalle_articulo/articulo.php?fProdId=9669346" TargetMode="External"/><Relationship Id="rId1153" Type="http://schemas.openxmlformats.org/officeDocument/2006/relationships/hyperlink" Target="http://www.grupocva.com/detalle_articulo/articulo.php?fProdId=9457117" TargetMode="External"/><Relationship Id="rId2204" Type="http://schemas.openxmlformats.org/officeDocument/2006/relationships/hyperlink" Target="http://www.grupocva.com/detalle_articulo/articulo.php?fProdId=9571888" TargetMode="External"/><Relationship Id="rId3602" Type="http://schemas.openxmlformats.org/officeDocument/2006/relationships/hyperlink" Target="http://www.grupocva.com/detalle_articulo/articulo.php?fProdId=3592685" TargetMode="External"/><Relationship Id="rId730" Type="http://schemas.openxmlformats.org/officeDocument/2006/relationships/hyperlink" Target="http://www.grupocva.com/detalle_articulo/articulo.php?fProdId=9477728" TargetMode="External"/><Relationship Id="rId1013" Type="http://schemas.openxmlformats.org/officeDocument/2006/relationships/hyperlink" Target="http://www.grupocva.com/detalle_articulo/articulo.php?fProdId=9582845" TargetMode="External"/><Relationship Id="rId1360" Type="http://schemas.openxmlformats.org/officeDocument/2006/relationships/hyperlink" Target="http://www.grupocva.com/detalle_articulo/articulo.php?fProdId=3301692" TargetMode="External"/><Relationship Id="rId2411" Type="http://schemas.openxmlformats.org/officeDocument/2006/relationships/hyperlink" Target="http://www.grupocva.com/detalle_articulo/articulo.php?fProdId=9427719" TargetMode="External"/><Relationship Id="rId4169" Type="http://schemas.openxmlformats.org/officeDocument/2006/relationships/hyperlink" Target="http://www.grupocva.com/detalle_articulo/articulo.php?fProdId=9509137" TargetMode="External"/><Relationship Id="rId5567" Type="http://schemas.openxmlformats.org/officeDocument/2006/relationships/hyperlink" Target="http://www.grupocva.com/detalle_articulo/articulo.php?fProdId=9604539" TargetMode="External"/><Relationship Id="rId5774" Type="http://schemas.openxmlformats.org/officeDocument/2006/relationships/hyperlink" Target="http://www.grupocva.com/detalle_articulo/articulo.php?fProdId=9491487" TargetMode="External"/><Relationship Id="rId5981" Type="http://schemas.openxmlformats.org/officeDocument/2006/relationships/hyperlink" Target="http://www.grupocva.com/detalle_articulo/articulo.php?fProdId=9576788" TargetMode="External"/><Relationship Id="rId1220" Type="http://schemas.openxmlformats.org/officeDocument/2006/relationships/hyperlink" Target="http://www.grupocva.com/detalle_articulo/articulo.php?fProdId=9692300" TargetMode="External"/><Relationship Id="rId4376" Type="http://schemas.openxmlformats.org/officeDocument/2006/relationships/hyperlink" Target="http://www.grupocva.com/detalle_articulo/articulo.php?fProdId=5425685" TargetMode="External"/><Relationship Id="rId4583" Type="http://schemas.openxmlformats.org/officeDocument/2006/relationships/hyperlink" Target="http://www.grupocva.com/detalle_articulo/articulo.php?fProdId=4422690" TargetMode="External"/><Relationship Id="rId4790" Type="http://schemas.openxmlformats.org/officeDocument/2006/relationships/hyperlink" Target="http://www.grupocva.com/detalle_articulo/articulo.php?fProdId=9599990" TargetMode="External"/><Relationship Id="rId5427" Type="http://schemas.openxmlformats.org/officeDocument/2006/relationships/hyperlink" Target="http://www.grupocva.com/detalle_articulo/articulo.php?fProdId=6001697" TargetMode="External"/><Relationship Id="rId5634" Type="http://schemas.openxmlformats.org/officeDocument/2006/relationships/hyperlink" Target="http://www.grupocva.com/detalle_articulo/articulo.php?fProdId=3772685" TargetMode="External"/><Relationship Id="rId5841" Type="http://schemas.openxmlformats.org/officeDocument/2006/relationships/hyperlink" Target="http://www.grupocva.com/detalle_articulo/articulo.php?fProdId=9636397" TargetMode="External"/><Relationship Id="rId3185" Type="http://schemas.openxmlformats.org/officeDocument/2006/relationships/hyperlink" Target="http://www.grupocva.com/detalle_articulo/articulo.php?fProdId=9661499" TargetMode="External"/><Relationship Id="rId3392" Type="http://schemas.openxmlformats.org/officeDocument/2006/relationships/hyperlink" Target="http://www.grupocva.com/detalle_articulo/articulo.php?fProdId=9577488" TargetMode="External"/><Relationship Id="rId4029" Type="http://schemas.openxmlformats.org/officeDocument/2006/relationships/hyperlink" Target="http://www.grupocva.com/detalle_articulo/articulo.php?fProdId=9580539" TargetMode="External"/><Relationship Id="rId4236" Type="http://schemas.openxmlformats.org/officeDocument/2006/relationships/hyperlink" Target="http://www.grupocva.com/detalle_articulo/articulo.php?fProdId=9586088" TargetMode="External"/><Relationship Id="rId4443" Type="http://schemas.openxmlformats.org/officeDocument/2006/relationships/hyperlink" Target="http://www.grupocva.com/detalle_articulo/articulo.php?fProdId=1833685" TargetMode="External"/><Relationship Id="rId4650" Type="http://schemas.openxmlformats.org/officeDocument/2006/relationships/hyperlink" Target="http://www.grupocva.com/detalle_articulo/articulo.php?fProdId=3983695" TargetMode="External"/><Relationship Id="rId5701" Type="http://schemas.openxmlformats.org/officeDocument/2006/relationships/hyperlink" Target="http://www.grupocva.com/detalle_articulo/articulo.php?fProdId=9562890" TargetMode="External"/><Relationship Id="rId3045" Type="http://schemas.openxmlformats.org/officeDocument/2006/relationships/hyperlink" Target="http://www.grupocva.com/detalle_articulo/articulo.php?fProdId=97685" TargetMode="External"/><Relationship Id="rId3252" Type="http://schemas.openxmlformats.org/officeDocument/2006/relationships/hyperlink" Target="http://www.grupocva.com/detalle_articulo/articulo.php?fProdId=9537336" TargetMode="External"/><Relationship Id="rId4303" Type="http://schemas.openxmlformats.org/officeDocument/2006/relationships/hyperlink" Target="http://www.grupocva.com/detalle_articulo/articulo.php?fProdId=9689847" TargetMode="External"/><Relationship Id="rId4510" Type="http://schemas.openxmlformats.org/officeDocument/2006/relationships/hyperlink" Target="http://www.grupocva.com/detalle_articulo/articulo.php?fProdId=1956685" TargetMode="External"/><Relationship Id="rId173" Type="http://schemas.openxmlformats.org/officeDocument/2006/relationships/hyperlink" Target="http://www.grupocva.com/detalle_articulo/articulo.php?fProdId=9453318" TargetMode="External"/><Relationship Id="rId380" Type="http://schemas.openxmlformats.org/officeDocument/2006/relationships/hyperlink" Target="http://www.grupocva.com/detalle_articulo/articulo.php?fProdId=9612339" TargetMode="External"/><Relationship Id="rId2061" Type="http://schemas.openxmlformats.org/officeDocument/2006/relationships/hyperlink" Target="http://www.grupocva.com/detalle_articulo/articulo.php?fProdId=9608089" TargetMode="External"/><Relationship Id="rId3112" Type="http://schemas.openxmlformats.org/officeDocument/2006/relationships/hyperlink" Target="http://www.grupocva.com/detalle_articulo/articulo.php?fProdId=9626839" TargetMode="External"/><Relationship Id="rId6268" Type="http://schemas.openxmlformats.org/officeDocument/2006/relationships/hyperlink" Target="http://www.grupocva.com/detalle_articulo/articulo.php?fProdId=9678547" TargetMode="External"/><Relationship Id="rId240" Type="http://schemas.openxmlformats.org/officeDocument/2006/relationships/hyperlink" Target="http://www.grupocva.com/detalle_articulo/articulo.php?fProdId=9596588" TargetMode="External"/><Relationship Id="rId5077" Type="http://schemas.openxmlformats.org/officeDocument/2006/relationships/hyperlink" Target="http://www.grupocva.com/detalle_articulo/articulo.php?fProdId=9489134" TargetMode="External"/><Relationship Id="rId5284" Type="http://schemas.openxmlformats.org/officeDocument/2006/relationships/hyperlink" Target="http://www.grupocva.com/detalle_articulo/articulo.php?fProdId=9545290" TargetMode="External"/><Relationship Id="rId6128" Type="http://schemas.openxmlformats.org/officeDocument/2006/relationships/hyperlink" Target="http://www.grupocva.com/detalle_articulo/articulo.php?fProdId=2020687" TargetMode="External"/><Relationship Id="rId6335" Type="http://schemas.openxmlformats.org/officeDocument/2006/relationships/hyperlink" Target="http://www.grupocva.com/detalle_articulo/articulo.php?fProdId=9540389" TargetMode="External"/><Relationship Id="rId100" Type="http://schemas.openxmlformats.org/officeDocument/2006/relationships/hyperlink" Target="http://www.grupocva.com/detalle_articulo/articulo.php?fProdId=9668896" TargetMode="External"/><Relationship Id="rId2878" Type="http://schemas.openxmlformats.org/officeDocument/2006/relationships/hyperlink" Target="http://www.grupocva.com/detalle_articulo/articulo.php?fProdId=9485535" TargetMode="External"/><Relationship Id="rId3929" Type="http://schemas.openxmlformats.org/officeDocument/2006/relationships/hyperlink" Target="http://www.grupocva.com/detalle_articulo/articulo.php?fProdId=9490639" TargetMode="External"/><Relationship Id="rId4093" Type="http://schemas.openxmlformats.org/officeDocument/2006/relationships/hyperlink" Target="http://www.grupocva.com/detalle_articulo/articulo.php?fProdId=9586739" TargetMode="External"/><Relationship Id="rId5144" Type="http://schemas.openxmlformats.org/officeDocument/2006/relationships/hyperlink" Target="http://www.grupocva.com/detalle_articulo/articulo.php?fProdId=9548737" TargetMode="External"/><Relationship Id="rId5491" Type="http://schemas.openxmlformats.org/officeDocument/2006/relationships/hyperlink" Target="http://www.grupocva.com/detalle_articulo/articulo.php?fProdId=9580288" TargetMode="External"/><Relationship Id="rId1687" Type="http://schemas.openxmlformats.org/officeDocument/2006/relationships/hyperlink" Target="http://www.grupocva.com/detalle_articulo/articulo.php?fProdId=3272686" TargetMode="External"/><Relationship Id="rId1894" Type="http://schemas.openxmlformats.org/officeDocument/2006/relationships/hyperlink" Target="http://www.grupocva.com/detalle_articulo/articulo.php?fProdId=9627993" TargetMode="External"/><Relationship Id="rId2738" Type="http://schemas.openxmlformats.org/officeDocument/2006/relationships/hyperlink" Target="http://www.grupocva.com/detalle_articulo/articulo.php?fProdId=3626688" TargetMode="External"/><Relationship Id="rId2945" Type="http://schemas.openxmlformats.org/officeDocument/2006/relationships/hyperlink" Target="http://www.grupocva.com/detalle_articulo/articulo.php?fProdId=2290685" TargetMode="External"/><Relationship Id="rId5351" Type="http://schemas.openxmlformats.org/officeDocument/2006/relationships/hyperlink" Target="http://www.grupocva.com/detalle_articulo/articulo.php?fProdId=9438471" TargetMode="External"/><Relationship Id="rId917" Type="http://schemas.openxmlformats.org/officeDocument/2006/relationships/hyperlink" Target="http://www.grupocva.com/detalle_articulo/articulo.php?fProdId=9629546" TargetMode="External"/><Relationship Id="rId1547" Type="http://schemas.openxmlformats.org/officeDocument/2006/relationships/hyperlink" Target="http://www.grupocva.com/detalle_articulo/articulo.php?fProdId=2216687" TargetMode="External"/><Relationship Id="rId1754" Type="http://schemas.openxmlformats.org/officeDocument/2006/relationships/hyperlink" Target="http://www.grupocva.com/detalle_articulo/articulo.php?fProdId=5826689" TargetMode="External"/><Relationship Id="rId1961" Type="http://schemas.openxmlformats.org/officeDocument/2006/relationships/hyperlink" Target="http://www.grupocva.com/detalle_articulo/articulo.php?fProdId=9475870" TargetMode="External"/><Relationship Id="rId2805" Type="http://schemas.openxmlformats.org/officeDocument/2006/relationships/hyperlink" Target="http://www.grupocva.com/detalle_articulo/articulo.php?fProdId=9650846" TargetMode="External"/><Relationship Id="rId4160" Type="http://schemas.openxmlformats.org/officeDocument/2006/relationships/hyperlink" Target="http://www.grupocva.com/detalle_articulo/articulo.php?fProdId=9508236" TargetMode="External"/><Relationship Id="rId5004" Type="http://schemas.openxmlformats.org/officeDocument/2006/relationships/hyperlink" Target="http://www.grupocva.com/detalle_articulo/articulo.php?fProdId=9526741" TargetMode="External"/><Relationship Id="rId5211" Type="http://schemas.openxmlformats.org/officeDocument/2006/relationships/hyperlink" Target="http://www.grupocva.com/detalle_articulo/articulo.php?fProdId=6001724" TargetMode="External"/><Relationship Id="rId46" Type="http://schemas.openxmlformats.org/officeDocument/2006/relationships/hyperlink" Target="http://www.grupocva.com/detalle_articulo/articulo.php?fProdId=9669196" TargetMode="External"/><Relationship Id="rId1407" Type="http://schemas.openxmlformats.org/officeDocument/2006/relationships/hyperlink" Target="http://www.grupocva.com/detalle_articulo/articulo.php?fProdId=9561986" TargetMode="External"/><Relationship Id="rId1614" Type="http://schemas.openxmlformats.org/officeDocument/2006/relationships/hyperlink" Target="http://www.grupocva.com/detalle_articulo/articulo.php?fProdId=9596440" TargetMode="External"/><Relationship Id="rId1821" Type="http://schemas.openxmlformats.org/officeDocument/2006/relationships/hyperlink" Target="http://www.grupocva.com/detalle_articulo/articulo.php?fProdId=9597338" TargetMode="External"/><Relationship Id="rId4020" Type="http://schemas.openxmlformats.org/officeDocument/2006/relationships/hyperlink" Target="http://www.grupocva.com/detalle_articulo/articulo.php?fProdId=9460867" TargetMode="External"/><Relationship Id="rId4977" Type="http://schemas.openxmlformats.org/officeDocument/2006/relationships/hyperlink" Target="http://www.grupocva.com/detalle_articulo/articulo.php?fProdId=5799687" TargetMode="External"/><Relationship Id="rId3579" Type="http://schemas.openxmlformats.org/officeDocument/2006/relationships/hyperlink" Target="http://www.grupocva.com/detalle_articulo/articulo.php?fProdId=9673397" TargetMode="External"/><Relationship Id="rId3786" Type="http://schemas.openxmlformats.org/officeDocument/2006/relationships/hyperlink" Target="http://www.grupocva.com/detalle_articulo/articulo.php?fProdId=9482817" TargetMode="External"/><Relationship Id="rId6192" Type="http://schemas.openxmlformats.org/officeDocument/2006/relationships/hyperlink" Target="http://www.grupocva.com/detalle_articulo/articulo.php?fProdId=1462" TargetMode="External"/><Relationship Id="rId2388" Type="http://schemas.openxmlformats.org/officeDocument/2006/relationships/hyperlink" Target="http://www.grupocva.com/detalle_articulo/articulo.php?fProdId=6122687" TargetMode="External"/><Relationship Id="rId2595" Type="http://schemas.openxmlformats.org/officeDocument/2006/relationships/hyperlink" Target="http://www.grupocva.com/detalle_articulo/articulo.php?fProdId=481" TargetMode="External"/><Relationship Id="rId3439" Type="http://schemas.openxmlformats.org/officeDocument/2006/relationships/hyperlink" Target="http://www.grupocva.com/detalle_articulo/articulo.php?fProdId=9487800" TargetMode="External"/><Relationship Id="rId3993" Type="http://schemas.openxmlformats.org/officeDocument/2006/relationships/hyperlink" Target="http://www.grupocva.com/detalle_articulo/articulo.php?fProdId=9430220" TargetMode="External"/><Relationship Id="rId4837" Type="http://schemas.openxmlformats.org/officeDocument/2006/relationships/hyperlink" Target="http://www.grupocva.com/detalle_articulo/articulo.php?fProdId=9692849" TargetMode="External"/><Relationship Id="rId6052" Type="http://schemas.openxmlformats.org/officeDocument/2006/relationships/hyperlink" Target="http://www.grupocva.com/detalle_articulo/articulo.php?fProdId=2575690" TargetMode="External"/><Relationship Id="rId567" Type="http://schemas.openxmlformats.org/officeDocument/2006/relationships/hyperlink" Target="http://www.grupocva.com/detalle_articulo/articulo.php?fProdId=9668397" TargetMode="External"/><Relationship Id="rId1197" Type="http://schemas.openxmlformats.org/officeDocument/2006/relationships/hyperlink" Target="http://www.grupocva.com/detalle_articulo/articulo.php?fProdId=337688" TargetMode="External"/><Relationship Id="rId2248" Type="http://schemas.openxmlformats.org/officeDocument/2006/relationships/hyperlink" Target="http://www.grupocva.com/detalle_articulo/articulo.php?fProdId=9422823" TargetMode="External"/><Relationship Id="rId3646" Type="http://schemas.openxmlformats.org/officeDocument/2006/relationships/hyperlink" Target="http://www.grupocva.com/detalle_articulo/articulo.php?fProdId=2439690" TargetMode="External"/><Relationship Id="rId3853" Type="http://schemas.openxmlformats.org/officeDocument/2006/relationships/hyperlink" Target="http://www.grupocva.com/detalle_articulo/articulo.php?fProdId=9629497" TargetMode="External"/><Relationship Id="rId4904" Type="http://schemas.openxmlformats.org/officeDocument/2006/relationships/hyperlink" Target="http://www.grupocva.com/detalle_articulo/articulo.php?fProdId=9452320" TargetMode="External"/><Relationship Id="rId774" Type="http://schemas.openxmlformats.org/officeDocument/2006/relationships/hyperlink" Target="http://www.grupocva.com/detalle_articulo/articulo.php?fProdId=9458671" TargetMode="External"/><Relationship Id="rId981" Type="http://schemas.openxmlformats.org/officeDocument/2006/relationships/hyperlink" Target="http://www.grupocva.com/detalle_articulo/articulo.php?fProdId=9512236" TargetMode="External"/><Relationship Id="rId1057" Type="http://schemas.openxmlformats.org/officeDocument/2006/relationships/hyperlink" Target="http://www.grupocva.com/detalle_articulo/articulo.php?fProdId=9673846" TargetMode="External"/><Relationship Id="rId2455" Type="http://schemas.openxmlformats.org/officeDocument/2006/relationships/hyperlink" Target="http://www.grupocva.com/detalle_articulo/articulo.php?fProdId=9488939" TargetMode="External"/><Relationship Id="rId2662" Type="http://schemas.openxmlformats.org/officeDocument/2006/relationships/hyperlink" Target="http://www.grupocva.com/detalle_articulo/articulo.php?fProdId=165687" TargetMode="External"/><Relationship Id="rId3506" Type="http://schemas.openxmlformats.org/officeDocument/2006/relationships/hyperlink" Target="http://www.grupocva.com/detalle_articulo/articulo.php?fProdId=9474669" TargetMode="External"/><Relationship Id="rId3713" Type="http://schemas.openxmlformats.org/officeDocument/2006/relationships/hyperlink" Target="http://www.grupocva.com/detalle_articulo/articulo.php?fProdId=9423581" TargetMode="External"/><Relationship Id="rId3920" Type="http://schemas.openxmlformats.org/officeDocument/2006/relationships/hyperlink" Target="http://www.grupocva.com/detalle_articulo/articulo.php?fProdId=5440685" TargetMode="External"/><Relationship Id="rId427" Type="http://schemas.openxmlformats.org/officeDocument/2006/relationships/hyperlink" Target="http://www.grupocva.com/detalle_articulo/articulo.php?fProdId=9432617" TargetMode="External"/><Relationship Id="rId634" Type="http://schemas.openxmlformats.org/officeDocument/2006/relationships/hyperlink" Target="http://www.grupocva.com/detalle_articulo/articulo.php?fProdId=9475672" TargetMode="External"/><Relationship Id="rId841" Type="http://schemas.openxmlformats.org/officeDocument/2006/relationships/hyperlink" Target="http://www.grupocva.com/detalle_articulo/articulo.php?fProdId=20086" TargetMode="External"/><Relationship Id="rId1264" Type="http://schemas.openxmlformats.org/officeDocument/2006/relationships/hyperlink" Target="http://www.grupocva.com/detalle_articulo/articulo.php?fProdId=9634297" TargetMode="External"/><Relationship Id="rId1471" Type="http://schemas.openxmlformats.org/officeDocument/2006/relationships/hyperlink" Target="http://www.grupocva.com/detalle_articulo/articulo.php?fProdId=9563889" TargetMode="External"/><Relationship Id="rId2108" Type="http://schemas.openxmlformats.org/officeDocument/2006/relationships/hyperlink" Target="http://www.grupocva.com/detalle_articulo/articulo.php?fProdId=9579688" TargetMode="External"/><Relationship Id="rId2315" Type="http://schemas.openxmlformats.org/officeDocument/2006/relationships/hyperlink" Target="http://www.grupocva.com/detalle_articulo/articulo.php?fProdId=2674686" TargetMode="External"/><Relationship Id="rId2522" Type="http://schemas.openxmlformats.org/officeDocument/2006/relationships/hyperlink" Target="http://www.grupocva.com/detalle_articulo/articulo.php?fProdId=9634158" TargetMode="External"/><Relationship Id="rId5678" Type="http://schemas.openxmlformats.org/officeDocument/2006/relationships/hyperlink" Target="http://www.grupocva.com/detalle_articulo/articulo.php?fProdId=9670646" TargetMode="External"/><Relationship Id="rId5885" Type="http://schemas.openxmlformats.org/officeDocument/2006/relationships/hyperlink" Target="http://www.grupocva.com/detalle_articulo/articulo.php?fProdId=5946688" TargetMode="External"/><Relationship Id="rId701" Type="http://schemas.openxmlformats.org/officeDocument/2006/relationships/hyperlink" Target="http://www.grupocva.com/detalle_articulo/articulo.php?fProdId=9683098" TargetMode="External"/><Relationship Id="rId1124" Type="http://schemas.openxmlformats.org/officeDocument/2006/relationships/hyperlink" Target="http://www.grupocva.com/detalle_articulo/articulo.php?fProdId=9471968" TargetMode="External"/><Relationship Id="rId1331" Type="http://schemas.openxmlformats.org/officeDocument/2006/relationships/hyperlink" Target="http://www.grupocva.com/detalle_articulo/articulo.php?fProdId=5522685" TargetMode="External"/><Relationship Id="rId4487" Type="http://schemas.openxmlformats.org/officeDocument/2006/relationships/hyperlink" Target="http://www.grupocva.com/detalle_articulo/articulo.php?fProdId=9499842" TargetMode="External"/><Relationship Id="rId4694" Type="http://schemas.openxmlformats.org/officeDocument/2006/relationships/hyperlink" Target="http://www.grupocva.com/detalle_articulo/articulo.php?fProdId=5876685" TargetMode="External"/><Relationship Id="rId5538" Type="http://schemas.openxmlformats.org/officeDocument/2006/relationships/hyperlink" Target="http://www.grupocva.com/detalle_articulo/articulo.php?fProdId=9627891" TargetMode="External"/><Relationship Id="rId5745" Type="http://schemas.openxmlformats.org/officeDocument/2006/relationships/hyperlink" Target="http://www.grupocva.com/detalle_articulo/articulo.php?fProdId=9581139" TargetMode="External"/><Relationship Id="rId5952" Type="http://schemas.openxmlformats.org/officeDocument/2006/relationships/hyperlink" Target="http://www.grupocva.com/detalle_articulo/articulo.php?fProdId=9447419" TargetMode="External"/><Relationship Id="rId3089" Type="http://schemas.openxmlformats.org/officeDocument/2006/relationships/hyperlink" Target="http://www.grupocva.com/detalle_articulo/articulo.php?fProdId=9615888" TargetMode="External"/><Relationship Id="rId3296" Type="http://schemas.openxmlformats.org/officeDocument/2006/relationships/hyperlink" Target="http://www.grupocva.com/detalle_articulo/articulo.php?fProdId=5958696" TargetMode="External"/><Relationship Id="rId4347" Type="http://schemas.openxmlformats.org/officeDocument/2006/relationships/hyperlink" Target="http://www.grupocva.com/detalle_articulo/articulo.php?fProdId=9495936" TargetMode="External"/><Relationship Id="rId4554" Type="http://schemas.openxmlformats.org/officeDocument/2006/relationships/hyperlink" Target="http://www.grupocva.com/detalle_articulo/articulo.php?fProdId=1855686" TargetMode="External"/><Relationship Id="rId4761" Type="http://schemas.openxmlformats.org/officeDocument/2006/relationships/hyperlink" Target="http://www.grupocva.com/detalle_articulo/articulo.php?fProdId=9512786" TargetMode="External"/><Relationship Id="rId5605" Type="http://schemas.openxmlformats.org/officeDocument/2006/relationships/hyperlink" Target="http://www.grupocva.com/detalle_articulo/articulo.php?fProdId=119694" TargetMode="External"/><Relationship Id="rId3156" Type="http://schemas.openxmlformats.org/officeDocument/2006/relationships/hyperlink" Target="http://www.grupocva.com/detalle_articulo/articulo.php?fProdId=9650496" TargetMode="External"/><Relationship Id="rId3363" Type="http://schemas.openxmlformats.org/officeDocument/2006/relationships/hyperlink" Target="http://www.grupocva.com/detalle_articulo/articulo.php?fProdId=9503991" TargetMode="External"/><Relationship Id="rId4207" Type="http://schemas.openxmlformats.org/officeDocument/2006/relationships/hyperlink" Target="http://www.grupocva.com/detalle_articulo/articulo.php?fProdId=9616547" TargetMode="External"/><Relationship Id="rId4414" Type="http://schemas.openxmlformats.org/officeDocument/2006/relationships/hyperlink" Target="http://www.grupocva.com/detalle_articulo/articulo.php?fProdId=9560586" TargetMode="External"/><Relationship Id="rId5812" Type="http://schemas.openxmlformats.org/officeDocument/2006/relationships/hyperlink" Target="http://www.grupocva.com/detalle_articulo/articulo.php?fProdId=9623239" TargetMode="External"/><Relationship Id="rId284" Type="http://schemas.openxmlformats.org/officeDocument/2006/relationships/hyperlink" Target="http://www.grupocva.com/detalle_articulo/articulo.php?fProdId=4983" TargetMode="External"/><Relationship Id="rId491" Type="http://schemas.openxmlformats.org/officeDocument/2006/relationships/hyperlink" Target="http://www.grupocva.com/detalle_articulo/articulo.php?fProdId=9577242" TargetMode="External"/><Relationship Id="rId2172" Type="http://schemas.openxmlformats.org/officeDocument/2006/relationships/hyperlink" Target="http://www.grupocva.com/detalle_articulo/articulo.php?fProdId=5393690" TargetMode="External"/><Relationship Id="rId3016" Type="http://schemas.openxmlformats.org/officeDocument/2006/relationships/hyperlink" Target="http://www.grupocva.com/detalle_articulo/articulo.php?fProdId=9690246" TargetMode="External"/><Relationship Id="rId3223" Type="http://schemas.openxmlformats.org/officeDocument/2006/relationships/hyperlink" Target="http://www.grupocva.com/detalle_articulo/articulo.php?fProdId=3202701" TargetMode="External"/><Relationship Id="rId3570" Type="http://schemas.openxmlformats.org/officeDocument/2006/relationships/hyperlink" Target="http://www.grupocva.com/detalle_articulo/articulo.php?fProdId=9567689" TargetMode="External"/><Relationship Id="rId4621" Type="http://schemas.openxmlformats.org/officeDocument/2006/relationships/hyperlink" Target="http://www.grupocva.com/detalle_articulo/articulo.php?fProdId=9629746" TargetMode="External"/><Relationship Id="rId6379" Type="http://schemas.openxmlformats.org/officeDocument/2006/relationships/hyperlink" Target="http://www.grupocva.com/detalle_articulo/articulo.php?fProdId=9445619" TargetMode="External"/><Relationship Id="rId144" Type="http://schemas.openxmlformats.org/officeDocument/2006/relationships/hyperlink" Target="http://www.grupocva.com/detalle_articulo/articulo.php?fProdId=3285694" TargetMode="External"/><Relationship Id="rId3430" Type="http://schemas.openxmlformats.org/officeDocument/2006/relationships/hyperlink" Target="http://www.grupocva.com/detalle_articulo/articulo.php?fProdId=21943" TargetMode="External"/><Relationship Id="rId5188" Type="http://schemas.openxmlformats.org/officeDocument/2006/relationships/hyperlink" Target="http://www.grupocva.com/detalle_articulo/articulo.php?fProdId=9664046" TargetMode="External"/><Relationship Id="rId351" Type="http://schemas.openxmlformats.org/officeDocument/2006/relationships/hyperlink" Target="http://www.grupocva.com/detalle_articulo/articulo.php?fProdId=9573951" TargetMode="External"/><Relationship Id="rId2032" Type="http://schemas.openxmlformats.org/officeDocument/2006/relationships/hyperlink" Target="http://www.grupocva.com/detalle_articulo/articulo.php?fProdId=9650146" TargetMode="External"/><Relationship Id="rId2989" Type="http://schemas.openxmlformats.org/officeDocument/2006/relationships/hyperlink" Target="http://www.grupocva.com/detalle_articulo/articulo.php?fProdId=9603238" TargetMode="External"/><Relationship Id="rId5395" Type="http://schemas.openxmlformats.org/officeDocument/2006/relationships/hyperlink" Target="http://www.grupocva.com/detalle_articulo/articulo.php?fProdId=9651197" TargetMode="External"/><Relationship Id="rId6239" Type="http://schemas.openxmlformats.org/officeDocument/2006/relationships/hyperlink" Target="http://www.grupocva.com/detalle_articulo/articulo.php?fProdId=9677547" TargetMode="External"/><Relationship Id="rId211" Type="http://schemas.openxmlformats.org/officeDocument/2006/relationships/hyperlink" Target="http://www.grupocva.com/detalle_articulo/articulo.php?fProdId=9433820" TargetMode="External"/><Relationship Id="rId1798" Type="http://schemas.openxmlformats.org/officeDocument/2006/relationships/hyperlink" Target="http://www.grupocva.com/detalle_articulo/articulo.php?fProdId=9632797" TargetMode="External"/><Relationship Id="rId2849" Type="http://schemas.openxmlformats.org/officeDocument/2006/relationships/hyperlink" Target="http://www.grupocva.com/detalle_articulo/articulo.php?fProdId=9666497" TargetMode="External"/><Relationship Id="rId5048" Type="http://schemas.openxmlformats.org/officeDocument/2006/relationships/hyperlink" Target="http://www.grupocva.com/detalle_articulo/articulo.php?fProdId=4359687" TargetMode="External"/><Relationship Id="rId5255" Type="http://schemas.openxmlformats.org/officeDocument/2006/relationships/hyperlink" Target="http://www.grupocva.com/detalle_articulo/articulo.php?fProdId=9588138" TargetMode="External"/><Relationship Id="rId5462" Type="http://schemas.openxmlformats.org/officeDocument/2006/relationships/hyperlink" Target="http://www.grupocva.com/detalle_articulo/articulo.php?fProdId=22679" TargetMode="External"/><Relationship Id="rId6306" Type="http://schemas.openxmlformats.org/officeDocument/2006/relationships/hyperlink" Target="http://www.grupocva.com/detalle_articulo/articulo.php?fProdId=9478618" TargetMode="External"/><Relationship Id="rId1658" Type="http://schemas.openxmlformats.org/officeDocument/2006/relationships/hyperlink" Target="http://www.grupocva.com/detalle_articulo/articulo.php?fProdId=1522" TargetMode="External"/><Relationship Id="rId1865" Type="http://schemas.openxmlformats.org/officeDocument/2006/relationships/hyperlink" Target="http://www.grupocva.com/detalle_articulo/articulo.php?fProdId=4696686" TargetMode="External"/><Relationship Id="rId2709" Type="http://schemas.openxmlformats.org/officeDocument/2006/relationships/hyperlink" Target="http://www.grupocva.com/detalle_articulo/articulo.php?fProdId=9578738" TargetMode="External"/><Relationship Id="rId4064" Type="http://schemas.openxmlformats.org/officeDocument/2006/relationships/hyperlink" Target="http://www.grupocva.com/detalle_articulo/articulo.php?fProdId=9674359" TargetMode="External"/><Relationship Id="rId4271" Type="http://schemas.openxmlformats.org/officeDocument/2006/relationships/hyperlink" Target="http://www.grupocva.com/detalle_articulo/articulo.php?fProdId=9554686" TargetMode="External"/><Relationship Id="rId5115" Type="http://schemas.openxmlformats.org/officeDocument/2006/relationships/hyperlink" Target="http://www.grupocva.com/detalle_articulo/articulo.php?fProdId=9475018" TargetMode="External"/><Relationship Id="rId5322" Type="http://schemas.openxmlformats.org/officeDocument/2006/relationships/hyperlink" Target="http://www.grupocva.com/detalle_articulo/articulo.php?fProdId=9670397" TargetMode="External"/><Relationship Id="rId1518" Type="http://schemas.openxmlformats.org/officeDocument/2006/relationships/hyperlink" Target="http://www.grupocva.com/detalle_articulo/articulo.php?fProdId=9525886" TargetMode="External"/><Relationship Id="rId2916" Type="http://schemas.openxmlformats.org/officeDocument/2006/relationships/hyperlink" Target="http://www.grupocva.com/detalle_articulo/articulo.php?fProdId=9599139" TargetMode="External"/><Relationship Id="rId3080" Type="http://schemas.openxmlformats.org/officeDocument/2006/relationships/hyperlink" Target="http://www.grupocva.com/detalle_articulo/articulo.php?fProdId=9615639" TargetMode="External"/><Relationship Id="rId4131" Type="http://schemas.openxmlformats.org/officeDocument/2006/relationships/hyperlink" Target="http://www.grupocva.com/detalle_articulo/articulo.php?fProdId=9681848" TargetMode="External"/><Relationship Id="rId1725" Type="http://schemas.openxmlformats.org/officeDocument/2006/relationships/hyperlink" Target="http://www.grupocva.com/detalle_articulo/articulo.php?fProdId=9666847" TargetMode="External"/><Relationship Id="rId1932" Type="http://schemas.openxmlformats.org/officeDocument/2006/relationships/hyperlink" Target="http://www.grupocva.com/detalle_articulo/articulo.php?fProdId=2924691" TargetMode="External"/><Relationship Id="rId6096" Type="http://schemas.openxmlformats.org/officeDocument/2006/relationships/hyperlink" Target="http://www.grupocva.com/detalle_articulo/articulo.php?fProdId=9476990" TargetMode="External"/><Relationship Id="rId17" Type="http://schemas.openxmlformats.org/officeDocument/2006/relationships/hyperlink" Target="http://www.grupocva.com/detalle_articulo/articulo.php?fProdId=9635499" TargetMode="External"/><Relationship Id="rId3897" Type="http://schemas.openxmlformats.org/officeDocument/2006/relationships/hyperlink" Target="http://www.grupocva.com/detalle_articulo/articulo.php?fProdId=9648796" TargetMode="External"/><Relationship Id="rId4948" Type="http://schemas.openxmlformats.org/officeDocument/2006/relationships/hyperlink" Target="http://www.grupocva.com/detalle_articulo/articulo.php?fProdId=2200685" TargetMode="External"/><Relationship Id="rId6163" Type="http://schemas.openxmlformats.org/officeDocument/2006/relationships/hyperlink" Target="http://www.grupocva.com/detalle_articulo/articulo.php?fProdId=9685596" TargetMode="External"/><Relationship Id="rId2499" Type="http://schemas.openxmlformats.org/officeDocument/2006/relationships/hyperlink" Target="http://www.grupocva.com/detalle_articulo/articulo.php?fProdId=9584590" TargetMode="External"/><Relationship Id="rId3757" Type="http://schemas.openxmlformats.org/officeDocument/2006/relationships/hyperlink" Target="http://www.grupocva.com/detalle_articulo/articulo.php?fProdId=9449568" TargetMode="External"/><Relationship Id="rId3964" Type="http://schemas.openxmlformats.org/officeDocument/2006/relationships/hyperlink" Target="http://www.grupocva.com/detalle_articulo/articulo.php?fProdId=9605640" TargetMode="External"/><Relationship Id="rId4808" Type="http://schemas.openxmlformats.org/officeDocument/2006/relationships/hyperlink" Target="http://www.grupocva.com/detalle_articulo/articulo.php?fProdId=9663046" TargetMode="External"/><Relationship Id="rId6370" Type="http://schemas.openxmlformats.org/officeDocument/2006/relationships/hyperlink" Target="http://www.grupocva.com/detalle_articulo/articulo.php?fProdId=9644349" TargetMode="External"/><Relationship Id="rId1" Type="http://schemas.openxmlformats.org/officeDocument/2006/relationships/hyperlink" Target="http://www.grupocva.com/detalle_articulo/articulo.php?fProdId=5825689" TargetMode="External"/><Relationship Id="rId678" Type="http://schemas.openxmlformats.org/officeDocument/2006/relationships/hyperlink" Target="http://www.grupocva.com/detalle_articulo/articulo.php?fProdId=9461067" TargetMode="External"/><Relationship Id="rId885" Type="http://schemas.openxmlformats.org/officeDocument/2006/relationships/hyperlink" Target="http://www.grupocva.com/detalle_articulo/articulo.php?fProdId=9585441" TargetMode="External"/><Relationship Id="rId2359" Type="http://schemas.openxmlformats.org/officeDocument/2006/relationships/hyperlink" Target="http://www.grupocva.com/detalle_articulo/articulo.php?fProdId=5209685" TargetMode="External"/><Relationship Id="rId2566" Type="http://schemas.openxmlformats.org/officeDocument/2006/relationships/hyperlink" Target="http://www.grupocva.com/detalle_articulo/articulo.php?fProdId=1803" TargetMode="External"/><Relationship Id="rId2773" Type="http://schemas.openxmlformats.org/officeDocument/2006/relationships/hyperlink" Target="http://www.grupocva.com/detalle_articulo/articulo.php?fProdId=9568088" TargetMode="External"/><Relationship Id="rId2980" Type="http://schemas.openxmlformats.org/officeDocument/2006/relationships/hyperlink" Target="http://www.grupocva.com/detalle_articulo/articulo.php?fProdId=9574288" TargetMode="External"/><Relationship Id="rId3617" Type="http://schemas.openxmlformats.org/officeDocument/2006/relationships/hyperlink" Target="http://www.grupocva.com/detalle_articulo/articulo.php?fProdId=9481517" TargetMode="External"/><Relationship Id="rId3824" Type="http://schemas.openxmlformats.org/officeDocument/2006/relationships/hyperlink" Target="http://www.grupocva.com/detalle_articulo/articulo.php?fProdId=9570490" TargetMode="External"/><Relationship Id="rId6023" Type="http://schemas.openxmlformats.org/officeDocument/2006/relationships/hyperlink" Target="http://www.grupocva.com/detalle_articulo/articulo.php?fProdId=9686797" TargetMode="External"/><Relationship Id="rId6230" Type="http://schemas.openxmlformats.org/officeDocument/2006/relationships/hyperlink" Target="http://www.grupocva.com/detalle_articulo/articulo.php?fProdId=4574686" TargetMode="External"/><Relationship Id="rId538" Type="http://schemas.openxmlformats.org/officeDocument/2006/relationships/hyperlink" Target="http://www.grupocva.com/detalle_articulo/articulo.php?fProdId=9576842" TargetMode="External"/><Relationship Id="rId745" Type="http://schemas.openxmlformats.org/officeDocument/2006/relationships/hyperlink" Target="http://www.grupocva.com/detalle_articulo/articulo.php?fProdId=9627840" TargetMode="External"/><Relationship Id="rId952" Type="http://schemas.openxmlformats.org/officeDocument/2006/relationships/hyperlink" Target="http://www.grupocva.com/detalle_articulo/articulo.php?fProdId=5661" TargetMode="External"/><Relationship Id="rId1168" Type="http://schemas.openxmlformats.org/officeDocument/2006/relationships/hyperlink" Target="http://www.grupocva.com/detalle_articulo/articulo.php?fProdId=5245686" TargetMode="External"/><Relationship Id="rId1375" Type="http://schemas.openxmlformats.org/officeDocument/2006/relationships/hyperlink" Target="http://www.grupocva.com/detalle_articulo/articulo.php?fProdId=5354685" TargetMode="External"/><Relationship Id="rId1582" Type="http://schemas.openxmlformats.org/officeDocument/2006/relationships/hyperlink" Target="http://www.grupocva.com/detalle_articulo/articulo.php?fProdId=6158693" TargetMode="External"/><Relationship Id="rId2219" Type="http://schemas.openxmlformats.org/officeDocument/2006/relationships/hyperlink" Target="http://www.grupocva.com/detalle_articulo/articulo.php?fProdId=9609689" TargetMode="External"/><Relationship Id="rId2426" Type="http://schemas.openxmlformats.org/officeDocument/2006/relationships/hyperlink" Target="http://www.grupocva.com/detalle_articulo/articulo.php?fProdId=9439617" TargetMode="External"/><Relationship Id="rId2633" Type="http://schemas.openxmlformats.org/officeDocument/2006/relationships/hyperlink" Target="http://www.grupocva.com/detalle_articulo/articulo.php?fProdId=21683" TargetMode="External"/><Relationship Id="rId5789" Type="http://schemas.openxmlformats.org/officeDocument/2006/relationships/hyperlink" Target="http://www.grupocva.com/detalle_articulo/articulo.php?fProdId=9687046" TargetMode="External"/><Relationship Id="rId5996" Type="http://schemas.openxmlformats.org/officeDocument/2006/relationships/hyperlink" Target="http://www.grupocva.com/detalle_articulo/articulo.php?fProdId=2348691" TargetMode="External"/><Relationship Id="rId81" Type="http://schemas.openxmlformats.org/officeDocument/2006/relationships/hyperlink" Target="http://www.grupocva.com/detalle_articulo/articulo.php?fProdId=5921685" TargetMode="External"/><Relationship Id="rId605" Type="http://schemas.openxmlformats.org/officeDocument/2006/relationships/hyperlink" Target="http://www.grupocva.com/detalle_articulo/articulo.php?fProdId=4254687" TargetMode="External"/><Relationship Id="rId812" Type="http://schemas.openxmlformats.org/officeDocument/2006/relationships/hyperlink" Target="http://www.grupocva.com/detalle_articulo/articulo.php?fProdId=9655400" TargetMode="External"/><Relationship Id="rId1028" Type="http://schemas.openxmlformats.org/officeDocument/2006/relationships/hyperlink" Target="http://www.grupocva.com/detalle_articulo/articulo.php?fProdId=3643689" TargetMode="External"/><Relationship Id="rId1235" Type="http://schemas.openxmlformats.org/officeDocument/2006/relationships/hyperlink" Target="http://www.grupocva.com/detalle_articulo/articulo.php?fProdId=9654446" TargetMode="External"/><Relationship Id="rId1442" Type="http://schemas.openxmlformats.org/officeDocument/2006/relationships/hyperlink" Target="http://www.grupocva.com/detalle_articulo/articulo.php?fProdId=3595692" TargetMode="External"/><Relationship Id="rId2840" Type="http://schemas.openxmlformats.org/officeDocument/2006/relationships/hyperlink" Target="http://www.grupocva.com/detalle_articulo/articulo.php?fProdId=9483922" TargetMode="External"/><Relationship Id="rId4598" Type="http://schemas.openxmlformats.org/officeDocument/2006/relationships/hyperlink" Target="http://www.grupocva.com/detalle_articulo/articulo.php?fProdId=1840685" TargetMode="External"/><Relationship Id="rId5649" Type="http://schemas.openxmlformats.org/officeDocument/2006/relationships/hyperlink" Target="http://www.grupocva.com/detalle_articulo/articulo.php?fProdId=1749686" TargetMode="External"/><Relationship Id="rId1302" Type="http://schemas.openxmlformats.org/officeDocument/2006/relationships/hyperlink" Target="http://www.grupocva.com/detalle_articulo/articulo.php?fProdId=9689003" TargetMode="External"/><Relationship Id="rId2700" Type="http://schemas.openxmlformats.org/officeDocument/2006/relationships/hyperlink" Target="http://www.grupocva.com/detalle_articulo/articulo.php?fProdId=9632050" TargetMode="External"/><Relationship Id="rId4458" Type="http://schemas.openxmlformats.org/officeDocument/2006/relationships/hyperlink" Target="http://www.grupocva.com/detalle_articulo/articulo.php?fProdId=1916690" TargetMode="External"/><Relationship Id="rId5856" Type="http://schemas.openxmlformats.org/officeDocument/2006/relationships/hyperlink" Target="http://www.grupocva.com/detalle_articulo/articulo.php?fProdId=9606688" TargetMode="External"/><Relationship Id="rId3267" Type="http://schemas.openxmlformats.org/officeDocument/2006/relationships/hyperlink" Target="http://www.grupocva.com/detalle_articulo/articulo.php?fProdId=9627290" TargetMode="External"/><Relationship Id="rId4665" Type="http://schemas.openxmlformats.org/officeDocument/2006/relationships/hyperlink" Target="http://www.grupocva.com/detalle_articulo/articulo.php?fProdId=9630046" TargetMode="External"/><Relationship Id="rId4872" Type="http://schemas.openxmlformats.org/officeDocument/2006/relationships/hyperlink" Target="http://www.grupocva.com/detalle_articulo/articulo.php?fProdId=9656499" TargetMode="External"/><Relationship Id="rId5509" Type="http://schemas.openxmlformats.org/officeDocument/2006/relationships/hyperlink" Target="http://www.grupocva.com/detalle_articulo/articulo.php?fProdId=9697746" TargetMode="External"/><Relationship Id="rId5716" Type="http://schemas.openxmlformats.org/officeDocument/2006/relationships/hyperlink" Target="http://www.grupocva.com/detalle_articulo/articulo.php?fProdId=9562843" TargetMode="External"/><Relationship Id="rId5923" Type="http://schemas.openxmlformats.org/officeDocument/2006/relationships/hyperlink" Target="http://www.grupocva.com/detalle_articulo/articulo.php?fProdId=4852688" TargetMode="External"/><Relationship Id="rId188" Type="http://schemas.openxmlformats.org/officeDocument/2006/relationships/hyperlink" Target="http://www.grupocva.com/detalle_articulo/articulo.php?fProdId=9518039" TargetMode="External"/><Relationship Id="rId395" Type="http://schemas.openxmlformats.org/officeDocument/2006/relationships/hyperlink" Target="http://www.grupocva.com/detalle_articulo/articulo.php?fProdId=9619190" TargetMode="External"/><Relationship Id="rId2076" Type="http://schemas.openxmlformats.org/officeDocument/2006/relationships/hyperlink" Target="http://www.grupocva.com/detalle_articulo/articulo.php?fProdId=9661647" TargetMode="External"/><Relationship Id="rId3474" Type="http://schemas.openxmlformats.org/officeDocument/2006/relationships/hyperlink" Target="http://www.grupocva.com/detalle_articulo/articulo.php?fProdId=9679596" TargetMode="External"/><Relationship Id="rId3681" Type="http://schemas.openxmlformats.org/officeDocument/2006/relationships/hyperlink" Target="http://www.grupocva.com/detalle_articulo/articulo.php?fProdId=9580191" TargetMode="External"/><Relationship Id="rId4318" Type="http://schemas.openxmlformats.org/officeDocument/2006/relationships/hyperlink" Target="http://www.grupocva.com/detalle_articulo/articulo.php?fProdId=9674899" TargetMode="External"/><Relationship Id="rId4525" Type="http://schemas.openxmlformats.org/officeDocument/2006/relationships/hyperlink" Target="http://www.grupocva.com/detalle_articulo/articulo.php?fProdId=1127685" TargetMode="External"/><Relationship Id="rId4732" Type="http://schemas.openxmlformats.org/officeDocument/2006/relationships/hyperlink" Target="http://www.grupocva.com/detalle_articulo/articulo.php?fProdId=9483369" TargetMode="External"/><Relationship Id="rId2283" Type="http://schemas.openxmlformats.org/officeDocument/2006/relationships/hyperlink" Target="http://www.grupocva.com/detalle_articulo/articulo.php?fProdId=9657096" TargetMode="External"/><Relationship Id="rId2490" Type="http://schemas.openxmlformats.org/officeDocument/2006/relationships/hyperlink" Target="http://www.grupocva.com/detalle_articulo/articulo.php?fProdId=9584438" TargetMode="External"/><Relationship Id="rId3127" Type="http://schemas.openxmlformats.org/officeDocument/2006/relationships/hyperlink" Target="http://www.grupocva.com/detalle_articulo/articulo.php?fProdId=9630949" TargetMode="External"/><Relationship Id="rId3334" Type="http://schemas.openxmlformats.org/officeDocument/2006/relationships/hyperlink" Target="http://www.grupocva.com/detalle_articulo/articulo.php?fProdId=9590989" TargetMode="External"/><Relationship Id="rId3541" Type="http://schemas.openxmlformats.org/officeDocument/2006/relationships/hyperlink" Target="http://www.grupocva.com/detalle_articulo/articulo.php?fProdId=2539691" TargetMode="External"/><Relationship Id="rId255" Type="http://schemas.openxmlformats.org/officeDocument/2006/relationships/hyperlink" Target="http://www.grupocva.com/detalle_articulo/articulo.php?fProdId=9563939" TargetMode="External"/><Relationship Id="rId462" Type="http://schemas.openxmlformats.org/officeDocument/2006/relationships/hyperlink" Target="http://www.grupocva.com/detalle_articulo/articulo.php?fProdId=9521786" TargetMode="External"/><Relationship Id="rId1092" Type="http://schemas.openxmlformats.org/officeDocument/2006/relationships/hyperlink" Target="http://www.grupocva.com/detalle_articulo/articulo.php?fProdId=273691" TargetMode="External"/><Relationship Id="rId2143" Type="http://schemas.openxmlformats.org/officeDocument/2006/relationships/hyperlink" Target="http://www.grupocva.com/detalle_articulo/articulo.php?fProdId=9684947" TargetMode="External"/><Relationship Id="rId2350" Type="http://schemas.openxmlformats.org/officeDocument/2006/relationships/hyperlink" Target="http://www.grupocva.com/detalle_articulo/articulo.php?fProdId=4607687" TargetMode="External"/><Relationship Id="rId3401" Type="http://schemas.openxmlformats.org/officeDocument/2006/relationships/hyperlink" Target="http://www.grupocva.com/detalle_articulo/articulo.php?fProdId=9424530" TargetMode="External"/><Relationship Id="rId5299" Type="http://schemas.openxmlformats.org/officeDocument/2006/relationships/hyperlink" Target="http://www.grupocva.com/detalle_articulo/articulo.php?fProdId=9681596" TargetMode="External"/><Relationship Id="rId115" Type="http://schemas.openxmlformats.org/officeDocument/2006/relationships/hyperlink" Target="http://www.grupocva.com/detalle_articulo/articulo.php?fProdId=9681846" TargetMode="External"/><Relationship Id="rId322" Type="http://schemas.openxmlformats.org/officeDocument/2006/relationships/hyperlink" Target="http://www.grupocva.com/detalle_articulo/articulo.php?fProdId=5073688" TargetMode="External"/><Relationship Id="rId2003" Type="http://schemas.openxmlformats.org/officeDocument/2006/relationships/hyperlink" Target="http://www.grupocva.com/detalle_articulo/articulo.php?fProdId=9640346" TargetMode="External"/><Relationship Id="rId2210" Type="http://schemas.openxmlformats.org/officeDocument/2006/relationships/hyperlink" Target="http://www.grupocva.com/detalle_articulo/articulo.php?fProdId=9585588" TargetMode="External"/><Relationship Id="rId5159" Type="http://schemas.openxmlformats.org/officeDocument/2006/relationships/hyperlink" Target="http://www.grupocva.com/detalle_articulo/articulo.php?fProdId=9494187" TargetMode="External"/><Relationship Id="rId5366" Type="http://schemas.openxmlformats.org/officeDocument/2006/relationships/hyperlink" Target="http://www.grupocva.com/detalle_articulo/articulo.php?fProdId=9610540" TargetMode="External"/><Relationship Id="rId5573" Type="http://schemas.openxmlformats.org/officeDocument/2006/relationships/hyperlink" Target="http://www.grupocva.com/detalle_articulo/articulo.php?fProdId=1459687" TargetMode="External"/><Relationship Id="rId4175" Type="http://schemas.openxmlformats.org/officeDocument/2006/relationships/hyperlink" Target="http://www.grupocva.com/detalle_articulo/articulo.php?fProdId=9517088" TargetMode="External"/><Relationship Id="rId4382" Type="http://schemas.openxmlformats.org/officeDocument/2006/relationships/hyperlink" Target="http://www.grupocva.com/detalle_articulo/articulo.php?fProdId=4166685" TargetMode="External"/><Relationship Id="rId5019" Type="http://schemas.openxmlformats.org/officeDocument/2006/relationships/hyperlink" Target="http://www.grupocva.com/detalle_articulo/articulo.php?fProdId=9595239" TargetMode="External"/><Relationship Id="rId5226" Type="http://schemas.openxmlformats.org/officeDocument/2006/relationships/hyperlink" Target="http://www.grupocva.com/detalle_articulo/articulo.php?fProdId=9593788" TargetMode="External"/><Relationship Id="rId5433" Type="http://schemas.openxmlformats.org/officeDocument/2006/relationships/hyperlink" Target="http://www.grupocva.com/detalle_articulo/articulo.php?fProdId=3354692" TargetMode="External"/><Relationship Id="rId5780" Type="http://schemas.openxmlformats.org/officeDocument/2006/relationships/hyperlink" Target="http://www.grupocva.com/detalle_articulo/articulo.php?fProdId=17997" TargetMode="External"/><Relationship Id="rId1769" Type="http://schemas.openxmlformats.org/officeDocument/2006/relationships/hyperlink" Target="http://www.grupocva.com/detalle_articulo/articulo.php?fProdId=9632948" TargetMode="External"/><Relationship Id="rId1976" Type="http://schemas.openxmlformats.org/officeDocument/2006/relationships/hyperlink" Target="http://www.grupocva.com/detalle_articulo/articulo.php?fProdId=9625090" TargetMode="External"/><Relationship Id="rId3191" Type="http://schemas.openxmlformats.org/officeDocument/2006/relationships/hyperlink" Target="http://www.grupocva.com/detalle_articulo/articulo.php?fProdId=9666148" TargetMode="External"/><Relationship Id="rId4035" Type="http://schemas.openxmlformats.org/officeDocument/2006/relationships/hyperlink" Target="http://www.grupocva.com/detalle_articulo/articulo.php?fProdId=9587093" TargetMode="External"/><Relationship Id="rId4242" Type="http://schemas.openxmlformats.org/officeDocument/2006/relationships/hyperlink" Target="http://www.grupocva.com/detalle_articulo/articulo.php?fProdId=9591438" TargetMode="External"/><Relationship Id="rId5640" Type="http://schemas.openxmlformats.org/officeDocument/2006/relationships/hyperlink" Target="http://www.grupocva.com/detalle_articulo/articulo.php?fProdId=1709686" TargetMode="External"/><Relationship Id="rId1629" Type="http://schemas.openxmlformats.org/officeDocument/2006/relationships/hyperlink" Target="http://www.grupocva.com/detalle_articulo/articulo.php?fProdId=9630900" TargetMode="External"/><Relationship Id="rId1836" Type="http://schemas.openxmlformats.org/officeDocument/2006/relationships/hyperlink" Target="http://www.grupocva.com/detalle_articulo/articulo.php?fProdId=9630697" TargetMode="External"/><Relationship Id="rId5500" Type="http://schemas.openxmlformats.org/officeDocument/2006/relationships/hyperlink" Target="http://www.grupocva.com/detalle_articulo/articulo.php?fProdId=9554794" TargetMode="External"/><Relationship Id="rId1903" Type="http://schemas.openxmlformats.org/officeDocument/2006/relationships/hyperlink" Target="http://www.grupocva.com/detalle_articulo/articulo.php?fProdId=9458719" TargetMode="External"/><Relationship Id="rId3051" Type="http://schemas.openxmlformats.org/officeDocument/2006/relationships/hyperlink" Target="http://www.grupocva.com/detalle_articulo/articulo.php?fProdId=981685" TargetMode="External"/><Relationship Id="rId4102" Type="http://schemas.openxmlformats.org/officeDocument/2006/relationships/hyperlink" Target="http://www.grupocva.com/detalle_articulo/articulo.php?fProdId=9614288" TargetMode="External"/><Relationship Id="rId3868" Type="http://schemas.openxmlformats.org/officeDocument/2006/relationships/hyperlink" Target="http://www.grupocva.com/detalle_articulo/articulo.php?fProdId=9670198" TargetMode="External"/><Relationship Id="rId4919" Type="http://schemas.openxmlformats.org/officeDocument/2006/relationships/hyperlink" Target="http://www.grupocva.com/detalle_articulo/articulo.php?fProdId=9607638" TargetMode="External"/><Relationship Id="rId6067" Type="http://schemas.openxmlformats.org/officeDocument/2006/relationships/hyperlink" Target="http://www.grupocva.com/detalle_articulo/articulo.php?fProdId=9536236" TargetMode="External"/><Relationship Id="rId6274" Type="http://schemas.openxmlformats.org/officeDocument/2006/relationships/hyperlink" Target="http://www.grupocva.com/detalle_articulo/articulo.php?fProdId=4428688" TargetMode="External"/><Relationship Id="rId789" Type="http://schemas.openxmlformats.org/officeDocument/2006/relationships/hyperlink" Target="http://www.grupocva.com/detalle_articulo/articulo.php?fProdId=9562389" TargetMode="External"/><Relationship Id="rId996" Type="http://schemas.openxmlformats.org/officeDocument/2006/relationships/hyperlink" Target="http://www.grupocva.com/detalle_articulo/articulo.php?fProdId=9635646" TargetMode="External"/><Relationship Id="rId2677" Type="http://schemas.openxmlformats.org/officeDocument/2006/relationships/hyperlink" Target="http://www.grupocva.com/detalle_articulo/articulo.php?fProdId=9521688" TargetMode="External"/><Relationship Id="rId2884" Type="http://schemas.openxmlformats.org/officeDocument/2006/relationships/hyperlink" Target="http://www.grupocva.com/detalle_articulo/articulo.php?fProdId=9494287" TargetMode="External"/><Relationship Id="rId3728" Type="http://schemas.openxmlformats.org/officeDocument/2006/relationships/hyperlink" Target="http://www.grupocva.com/detalle_articulo/articulo.php?fProdId=9424669" TargetMode="External"/><Relationship Id="rId5083" Type="http://schemas.openxmlformats.org/officeDocument/2006/relationships/hyperlink" Target="http://www.grupocva.com/detalle_articulo/articulo.php?fProdId=9531686" TargetMode="External"/><Relationship Id="rId5290" Type="http://schemas.openxmlformats.org/officeDocument/2006/relationships/hyperlink" Target="http://www.grupocva.com/detalle_articulo/articulo.php?fProdId=9697296" TargetMode="External"/><Relationship Id="rId6134" Type="http://schemas.openxmlformats.org/officeDocument/2006/relationships/hyperlink" Target="http://www.grupocva.com/detalle_articulo/articulo.php?fProdId=9581338" TargetMode="External"/><Relationship Id="rId6341" Type="http://schemas.openxmlformats.org/officeDocument/2006/relationships/hyperlink" Target="http://www.grupocva.com/detalle_articulo/articulo.php?fProdId=9555639" TargetMode="External"/><Relationship Id="rId649" Type="http://schemas.openxmlformats.org/officeDocument/2006/relationships/hyperlink" Target="http://www.grupocva.com/detalle_articulo/articulo.php?fProdId=9640148" TargetMode="External"/><Relationship Id="rId856" Type="http://schemas.openxmlformats.org/officeDocument/2006/relationships/hyperlink" Target="http://www.grupocva.com/detalle_articulo/articulo.php?fProdId=9494087" TargetMode="External"/><Relationship Id="rId1279" Type="http://schemas.openxmlformats.org/officeDocument/2006/relationships/hyperlink" Target="http://www.grupocva.com/detalle_articulo/articulo.php?fProdId=9569688" TargetMode="External"/><Relationship Id="rId1486" Type="http://schemas.openxmlformats.org/officeDocument/2006/relationships/hyperlink" Target="http://www.grupocva.com/detalle_articulo/articulo.php?fProdId=9451969" TargetMode="External"/><Relationship Id="rId2537" Type="http://schemas.openxmlformats.org/officeDocument/2006/relationships/hyperlink" Target="http://www.grupocva.com/detalle_articulo/articulo.php?fProdId=9662847" TargetMode="External"/><Relationship Id="rId3935" Type="http://schemas.openxmlformats.org/officeDocument/2006/relationships/hyperlink" Target="http://www.grupocva.com/detalle_articulo/articulo.php?fProdId=2595685" TargetMode="External"/><Relationship Id="rId5150" Type="http://schemas.openxmlformats.org/officeDocument/2006/relationships/hyperlink" Target="http://www.grupocva.com/detalle_articulo/articulo.php?fProdId=803685" TargetMode="External"/><Relationship Id="rId6201" Type="http://schemas.openxmlformats.org/officeDocument/2006/relationships/hyperlink" Target="http://www.grupocva.com/detalle_articulo/articulo.php?fProdId=2763" TargetMode="External"/><Relationship Id="rId509" Type="http://schemas.openxmlformats.org/officeDocument/2006/relationships/hyperlink" Target="http://www.grupocva.com/detalle_articulo/articulo.php?fProdId=9490092" TargetMode="External"/><Relationship Id="rId1139" Type="http://schemas.openxmlformats.org/officeDocument/2006/relationships/hyperlink" Target="http://www.grupocva.com/detalle_articulo/articulo.php?fProdId=4094686" TargetMode="External"/><Relationship Id="rId1346" Type="http://schemas.openxmlformats.org/officeDocument/2006/relationships/hyperlink" Target="http://www.grupocva.com/detalle_articulo/articulo.php?fProdId=9615938" TargetMode="External"/><Relationship Id="rId1693" Type="http://schemas.openxmlformats.org/officeDocument/2006/relationships/hyperlink" Target="http://www.grupocva.com/detalle_articulo/articulo.php?fProdId=5347689" TargetMode="External"/><Relationship Id="rId2744" Type="http://schemas.openxmlformats.org/officeDocument/2006/relationships/hyperlink" Target="http://www.grupocva.com/detalle_articulo/articulo.php?fProdId=5866692" TargetMode="External"/><Relationship Id="rId2951" Type="http://schemas.openxmlformats.org/officeDocument/2006/relationships/hyperlink" Target="http://www.grupocva.com/detalle_articulo/articulo.php?fProdId=9611239" TargetMode="External"/><Relationship Id="rId5010" Type="http://schemas.openxmlformats.org/officeDocument/2006/relationships/hyperlink" Target="http://www.grupocva.com/detalle_articulo/articulo.php?fProdId=9559837" TargetMode="External"/><Relationship Id="rId716" Type="http://schemas.openxmlformats.org/officeDocument/2006/relationships/hyperlink" Target="http://www.grupocva.com/detalle_articulo/articulo.php?fProdId=9634246" TargetMode="External"/><Relationship Id="rId923" Type="http://schemas.openxmlformats.org/officeDocument/2006/relationships/hyperlink" Target="http://www.grupocva.com/detalle_articulo/articulo.php?fProdId=9644047" TargetMode="External"/><Relationship Id="rId1553" Type="http://schemas.openxmlformats.org/officeDocument/2006/relationships/hyperlink" Target="http://www.grupocva.com/detalle_articulo/articulo.php?fProdId=6755" TargetMode="External"/><Relationship Id="rId1760" Type="http://schemas.openxmlformats.org/officeDocument/2006/relationships/hyperlink" Target="http://www.grupocva.com/detalle_articulo/articulo.php?fProdId=9433819" TargetMode="External"/><Relationship Id="rId2604" Type="http://schemas.openxmlformats.org/officeDocument/2006/relationships/hyperlink" Target="http://www.grupocva.com/detalle_articulo/articulo.php?fProdId=1982" TargetMode="External"/><Relationship Id="rId2811" Type="http://schemas.openxmlformats.org/officeDocument/2006/relationships/hyperlink" Target="http://www.grupocva.com/detalle_articulo/articulo.php?fProdId=9527637" TargetMode="External"/><Relationship Id="rId5967" Type="http://schemas.openxmlformats.org/officeDocument/2006/relationships/hyperlink" Target="http://www.grupocva.com/detalle_articulo/articulo.php?fProdId=9518386" TargetMode="External"/><Relationship Id="rId52" Type="http://schemas.openxmlformats.org/officeDocument/2006/relationships/hyperlink" Target="http://www.grupocva.com/detalle_articulo/articulo.php?fProdId=9669297" TargetMode="External"/><Relationship Id="rId1206" Type="http://schemas.openxmlformats.org/officeDocument/2006/relationships/hyperlink" Target="http://www.grupocva.com/detalle_articulo/articulo.php?fProdId=9492586" TargetMode="External"/><Relationship Id="rId1413" Type="http://schemas.openxmlformats.org/officeDocument/2006/relationships/hyperlink" Target="http://www.grupocva.com/detalle_articulo/articulo.php?fProdId=9592388" TargetMode="External"/><Relationship Id="rId1620" Type="http://schemas.openxmlformats.org/officeDocument/2006/relationships/hyperlink" Target="http://www.grupocva.com/detalle_articulo/articulo.php?fProdId=9610091" TargetMode="External"/><Relationship Id="rId4569" Type="http://schemas.openxmlformats.org/officeDocument/2006/relationships/hyperlink" Target="http://www.grupocva.com/detalle_articulo/articulo.php?fProdId=1920685" TargetMode="External"/><Relationship Id="rId4776" Type="http://schemas.openxmlformats.org/officeDocument/2006/relationships/hyperlink" Target="http://www.grupocva.com/detalle_articulo/articulo.php?fProdId=9597389" TargetMode="External"/><Relationship Id="rId4983" Type="http://schemas.openxmlformats.org/officeDocument/2006/relationships/hyperlink" Target="http://www.grupocva.com/detalle_articulo/articulo.php?fProdId=6234686" TargetMode="External"/><Relationship Id="rId5827" Type="http://schemas.openxmlformats.org/officeDocument/2006/relationships/hyperlink" Target="http://www.grupocva.com/detalle_articulo/articulo.php?fProdId=9640998" TargetMode="External"/><Relationship Id="rId3378" Type="http://schemas.openxmlformats.org/officeDocument/2006/relationships/hyperlink" Target="http://www.grupocva.com/detalle_articulo/articulo.php?fProdId=9575442" TargetMode="External"/><Relationship Id="rId3585" Type="http://schemas.openxmlformats.org/officeDocument/2006/relationships/hyperlink" Target="http://www.grupocva.com/detalle_articulo/articulo.php?fProdId=1135692" TargetMode="External"/><Relationship Id="rId3792" Type="http://schemas.openxmlformats.org/officeDocument/2006/relationships/hyperlink" Target="http://www.grupocva.com/detalle_articulo/articulo.php?fProdId=9484682" TargetMode="External"/><Relationship Id="rId4429" Type="http://schemas.openxmlformats.org/officeDocument/2006/relationships/hyperlink" Target="http://www.grupocva.com/detalle_articulo/articulo.php?fProdId=2221687" TargetMode="External"/><Relationship Id="rId4636" Type="http://schemas.openxmlformats.org/officeDocument/2006/relationships/hyperlink" Target="http://www.grupocva.com/detalle_articulo/articulo.php?fProdId=9615089" TargetMode="External"/><Relationship Id="rId4843" Type="http://schemas.openxmlformats.org/officeDocument/2006/relationships/hyperlink" Target="http://www.grupocva.com/detalle_articulo/articulo.php?fProdId=1489686" TargetMode="External"/><Relationship Id="rId299" Type="http://schemas.openxmlformats.org/officeDocument/2006/relationships/hyperlink" Target="http://www.grupocva.com/detalle_articulo/articulo.php?fProdId=4257686" TargetMode="External"/><Relationship Id="rId2187" Type="http://schemas.openxmlformats.org/officeDocument/2006/relationships/hyperlink" Target="http://www.grupocva.com/detalle_articulo/articulo.php?fProdId=9442467" TargetMode="External"/><Relationship Id="rId2394" Type="http://schemas.openxmlformats.org/officeDocument/2006/relationships/hyperlink" Target="http://www.grupocva.com/detalle_articulo/articulo.php?fProdId=6192692" TargetMode="External"/><Relationship Id="rId3238" Type="http://schemas.openxmlformats.org/officeDocument/2006/relationships/hyperlink" Target="http://www.grupocva.com/detalle_articulo/articulo.php?fProdId=9490137" TargetMode="External"/><Relationship Id="rId3445" Type="http://schemas.openxmlformats.org/officeDocument/2006/relationships/hyperlink" Target="http://www.grupocva.com/detalle_articulo/articulo.php?fProdId=9484739" TargetMode="External"/><Relationship Id="rId3652" Type="http://schemas.openxmlformats.org/officeDocument/2006/relationships/hyperlink" Target="http://www.grupocva.com/detalle_articulo/articulo.php?fProdId=4538686" TargetMode="External"/><Relationship Id="rId4703" Type="http://schemas.openxmlformats.org/officeDocument/2006/relationships/hyperlink" Target="http://www.grupocva.com/detalle_articulo/articulo.php?fProdId=6075685" TargetMode="External"/><Relationship Id="rId159" Type="http://schemas.openxmlformats.org/officeDocument/2006/relationships/hyperlink" Target="http://www.grupocva.com/detalle_articulo/articulo.php?fProdId=5671689" TargetMode="External"/><Relationship Id="rId366" Type="http://schemas.openxmlformats.org/officeDocument/2006/relationships/hyperlink" Target="http://www.grupocva.com/detalle_articulo/articulo.php?fProdId=9589789" TargetMode="External"/><Relationship Id="rId573" Type="http://schemas.openxmlformats.org/officeDocument/2006/relationships/hyperlink" Target="http://www.grupocva.com/detalle_articulo/articulo.php?fProdId=9682752" TargetMode="External"/><Relationship Id="rId780" Type="http://schemas.openxmlformats.org/officeDocument/2006/relationships/hyperlink" Target="http://www.grupocva.com/detalle_articulo/articulo.php?fProdId=9534088" TargetMode="External"/><Relationship Id="rId2047" Type="http://schemas.openxmlformats.org/officeDocument/2006/relationships/hyperlink" Target="http://www.grupocva.com/detalle_articulo/articulo.php?fProdId=9525486" TargetMode="External"/><Relationship Id="rId2254" Type="http://schemas.openxmlformats.org/officeDocument/2006/relationships/hyperlink" Target="http://www.grupocva.com/detalle_articulo/articulo.php?fProdId=9477569" TargetMode="External"/><Relationship Id="rId2461" Type="http://schemas.openxmlformats.org/officeDocument/2006/relationships/hyperlink" Target="http://www.grupocva.com/detalle_articulo/articulo.php?fProdId=9488943" TargetMode="External"/><Relationship Id="rId3305" Type="http://schemas.openxmlformats.org/officeDocument/2006/relationships/hyperlink" Target="http://www.grupocva.com/detalle_articulo/articulo.php?fProdId=9490237" TargetMode="External"/><Relationship Id="rId3512" Type="http://schemas.openxmlformats.org/officeDocument/2006/relationships/hyperlink" Target="http://www.grupocva.com/detalle_articulo/articulo.php?fProdId=9511736" TargetMode="External"/><Relationship Id="rId4910" Type="http://schemas.openxmlformats.org/officeDocument/2006/relationships/hyperlink" Target="http://www.grupocva.com/detalle_articulo/articulo.php?fProdId=9544687" TargetMode="External"/><Relationship Id="rId226" Type="http://schemas.openxmlformats.org/officeDocument/2006/relationships/hyperlink" Target="http://www.grupocva.com/detalle_articulo/articulo.php?fProdId=9620890" TargetMode="External"/><Relationship Id="rId433" Type="http://schemas.openxmlformats.org/officeDocument/2006/relationships/hyperlink" Target="http://www.grupocva.com/detalle_articulo/articulo.php?fProdId=9433624" TargetMode="External"/><Relationship Id="rId1063" Type="http://schemas.openxmlformats.org/officeDocument/2006/relationships/hyperlink" Target="http://www.grupocva.com/detalle_articulo/articulo.php?fProdId=9548437" TargetMode="External"/><Relationship Id="rId1270" Type="http://schemas.openxmlformats.org/officeDocument/2006/relationships/hyperlink" Target="http://www.grupocva.com/detalle_articulo/articulo.php?fProdId=9654396" TargetMode="External"/><Relationship Id="rId2114" Type="http://schemas.openxmlformats.org/officeDocument/2006/relationships/hyperlink" Target="http://www.grupocva.com/detalle_articulo/articulo.php?fProdId=9688296" TargetMode="External"/><Relationship Id="rId5477" Type="http://schemas.openxmlformats.org/officeDocument/2006/relationships/hyperlink" Target="http://www.grupocva.com/detalle_articulo/articulo.php?fProdId=9620640" TargetMode="External"/><Relationship Id="rId640" Type="http://schemas.openxmlformats.org/officeDocument/2006/relationships/hyperlink" Target="http://www.grupocva.com/detalle_articulo/articulo.php?fProdId=9505441" TargetMode="External"/><Relationship Id="rId2321" Type="http://schemas.openxmlformats.org/officeDocument/2006/relationships/hyperlink" Target="http://www.grupocva.com/detalle_articulo/articulo.php?fProdId=3078691" TargetMode="External"/><Relationship Id="rId4079" Type="http://schemas.openxmlformats.org/officeDocument/2006/relationships/hyperlink" Target="http://www.grupocva.com/detalle_articulo/articulo.php?fProdId=9558336" TargetMode="External"/><Relationship Id="rId4286" Type="http://schemas.openxmlformats.org/officeDocument/2006/relationships/hyperlink" Target="http://www.grupocva.com/detalle_articulo/articulo.php?fProdId=9495436" TargetMode="External"/><Relationship Id="rId5684" Type="http://schemas.openxmlformats.org/officeDocument/2006/relationships/hyperlink" Target="http://www.grupocva.com/detalle_articulo/articulo.php?fProdId=9549396" TargetMode="External"/><Relationship Id="rId5891" Type="http://schemas.openxmlformats.org/officeDocument/2006/relationships/hyperlink" Target="http://www.grupocva.com/detalle_articulo/articulo.php?fProdId=4784691" TargetMode="External"/><Relationship Id="rId500" Type="http://schemas.openxmlformats.org/officeDocument/2006/relationships/hyperlink" Target="http://www.grupocva.com/detalle_articulo/articulo.php?fProdId=9476871" TargetMode="External"/><Relationship Id="rId1130" Type="http://schemas.openxmlformats.org/officeDocument/2006/relationships/hyperlink" Target="http://www.grupocva.com/detalle_articulo/articulo.php?fProdId=9509389" TargetMode="External"/><Relationship Id="rId4493" Type="http://schemas.openxmlformats.org/officeDocument/2006/relationships/hyperlink" Target="http://www.grupocva.com/detalle_articulo/articulo.php?fProdId=9574889" TargetMode="External"/><Relationship Id="rId5337" Type="http://schemas.openxmlformats.org/officeDocument/2006/relationships/hyperlink" Target="http://www.grupocva.com/detalle_articulo/articulo.php?fProdId=9438370" TargetMode="External"/><Relationship Id="rId5544" Type="http://schemas.openxmlformats.org/officeDocument/2006/relationships/hyperlink" Target="http://www.grupocva.com/detalle_articulo/articulo.php?fProdId=9627895" TargetMode="External"/><Relationship Id="rId5751" Type="http://schemas.openxmlformats.org/officeDocument/2006/relationships/hyperlink" Target="http://www.grupocva.com/detalle_articulo/articulo.php?fProdId=9611791" TargetMode="External"/><Relationship Id="rId1947" Type="http://schemas.openxmlformats.org/officeDocument/2006/relationships/hyperlink" Target="http://www.grupocva.com/detalle_articulo/articulo.php?fProdId=9479967" TargetMode="External"/><Relationship Id="rId3095" Type="http://schemas.openxmlformats.org/officeDocument/2006/relationships/hyperlink" Target="http://www.grupocva.com/detalle_articulo/articulo.php?fProdId=9617039" TargetMode="External"/><Relationship Id="rId4146" Type="http://schemas.openxmlformats.org/officeDocument/2006/relationships/hyperlink" Target="http://www.grupocva.com/detalle_articulo/articulo.php?fProdId=2808695" TargetMode="External"/><Relationship Id="rId4353" Type="http://schemas.openxmlformats.org/officeDocument/2006/relationships/hyperlink" Target="http://www.grupocva.com/detalle_articulo/articulo.php?fProdId=9560186" TargetMode="External"/><Relationship Id="rId4560" Type="http://schemas.openxmlformats.org/officeDocument/2006/relationships/hyperlink" Target="http://www.grupocva.com/detalle_articulo/articulo.php?fProdId=1858687" TargetMode="External"/><Relationship Id="rId5404" Type="http://schemas.openxmlformats.org/officeDocument/2006/relationships/hyperlink" Target="http://www.grupocva.com/detalle_articulo/articulo.php?fProdId=4622687" TargetMode="External"/><Relationship Id="rId5611" Type="http://schemas.openxmlformats.org/officeDocument/2006/relationships/hyperlink" Target="http://www.grupocva.com/detalle_articulo/articulo.php?fProdId=9630546" TargetMode="External"/><Relationship Id="rId1807" Type="http://schemas.openxmlformats.org/officeDocument/2006/relationships/hyperlink" Target="http://www.grupocva.com/detalle_articulo/articulo.php?fProdId=9695296" TargetMode="External"/><Relationship Id="rId3162" Type="http://schemas.openxmlformats.org/officeDocument/2006/relationships/hyperlink" Target="http://www.grupocva.com/detalle_articulo/articulo.php?fProdId=9654498" TargetMode="External"/><Relationship Id="rId4006" Type="http://schemas.openxmlformats.org/officeDocument/2006/relationships/hyperlink" Target="http://www.grupocva.com/detalle_articulo/articulo.php?fProdId=9607338" TargetMode="External"/><Relationship Id="rId4213" Type="http://schemas.openxmlformats.org/officeDocument/2006/relationships/hyperlink" Target="http://www.grupocva.com/detalle_articulo/articulo.php?fProdId=9643896" TargetMode="External"/><Relationship Id="rId4420" Type="http://schemas.openxmlformats.org/officeDocument/2006/relationships/hyperlink" Target="http://www.grupocva.com/detalle_articulo/articulo.php?fProdId=9683846" TargetMode="External"/><Relationship Id="rId290" Type="http://schemas.openxmlformats.org/officeDocument/2006/relationships/hyperlink" Target="http://www.grupocva.com/detalle_articulo/articulo.php?fProdId=538685" TargetMode="External"/><Relationship Id="rId3022" Type="http://schemas.openxmlformats.org/officeDocument/2006/relationships/hyperlink" Target="http://www.grupocva.com/detalle_articulo/articulo.php?fProdId=6251686" TargetMode="External"/><Relationship Id="rId6178" Type="http://schemas.openxmlformats.org/officeDocument/2006/relationships/hyperlink" Target="http://www.grupocva.com/detalle_articulo/articulo.php?fProdId=16133" TargetMode="External"/><Relationship Id="rId6385" Type="http://schemas.openxmlformats.org/officeDocument/2006/relationships/hyperlink" Target="http://www.grupocva.com/detalle_articulo/articulo.php?fProdId=9509989" TargetMode="External"/><Relationship Id="rId150" Type="http://schemas.openxmlformats.org/officeDocument/2006/relationships/hyperlink" Target="http://www.grupocva.com/detalle_articulo/articulo.php?fProdId=4283687" TargetMode="External"/><Relationship Id="rId3979" Type="http://schemas.openxmlformats.org/officeDocument/2006/relationships/hyperlink" Target="http://www.grupocva.com/detalle_articulo/articulo.php?fProdId=1152685" TargetMode="External"/><Relationship Id="rId5194" Type="http://schemas.openxmlformats.org/officeDocument/2006/relationships/hyperlink" Target="http://www.grupocva.com/detalle_articulo/articulo.php?fProdId=3436692" TargetMode="External"/><Relationship Id="rId6038" Type="http://schemas.openxmlformats.org/officeDocument/2006/relationships/hyperlink" Target="http://www.grupocva.com/detalle_articulo/articulo.php?fProdId=4483685" TargetMode="External"/><Relationship Id="rId6245" Type="http://schemas.openxmlformats.org/officeDocument/2006/relationships/hyperlink" Target="http://www.grupocva.com/detalle_articulo/articulo.php?fProdId=9630598" TargetMode="External"/><Relationship Id="rId2788" Type="http://schemas.openxmlformats.org/officeDocument/2006/relationships/hyperlink" Target="http://www.grupocva.com/detalle_articulo/articulo.php?fProdId=9591138" TargetMode="External"/><Relationship Id="rId2995" Type="http://schemas.openxmlformats.org/officeDocument/2006/relationships/hyperlink" Target="http://www.grupocva.com/detalle_articulo/articulo.php?fProdId=9604138" TargetMode="External"/><Relationship Id="rId3839" Type="http://schemas.openxmlformats.org/officeDocument/2006/relationships/hyperlink" Target="http://www.grupocva.com/detalle_articulo/articulo.php?fProdId=9614589" TargetMode="External"/><Relationship Id="rId5054" Type="http://schemas.openxmlformats.org/officeDocument/2006/relationships/hyperlink" Target="http://www.grupocva.com/detalle_articulo/articulo.php?fProdId=9519636" TargetMode="External"/><Relationship Id="rId6105" Type="http://schemas.openxmlformats.org/officeDocument/2006/relationships/hyperlink" Target="http://www.grupocva.com/detalle_articulo/articulo.php?fProdId=9476167" TargetMode="External"/><Relationship Id="rId967" Type="http://schemas.openxmlformats.org/officeDocument/2006/relationships/hyperlink" Target="http://www.grupocva.com/detalle_articulo/articulo.php?fProdId=6044687" TargetMode="External"/><Relationship Id="rId1597" Type="http://schemas.openxmlformats.org/officeDocument/2006/relationships/hyperlink" Target="http://www.grupocva.com/detalle_articulo/articulo.php?fProdId=9529840" TargetMode="External"/><Relationship Id="rId2648" Type="http://schemas.openxmlformats.org/officeDocument/2006/relationships/hyperlink" Target="http://www.grupocva.com/detalle_articulo/articulo.php?fProdId=75685" TargetMode="External"/><Relationship Id="rId2855" Type="http://schemas.openxmlformats.org/officeDocument/2006/relationships/hyperlink" Target="http://www.grupocva.com/detalle_articulo/articulo.php?fProdId=4369686" TargetMode="External"/><Relationship Id="rId3906" Type="http://schemas.openxmlformats.org/officeDocument/2006/relationships/hyperlink" Target="http://www.grupocva.com/detalle_articulo/articulo.php?fProdId=9618189" TargetMode="External"/><Relationship Id="rId5261" Type="http://schemas.openxmlformats.org/officeDocument/2006/relationships/hyperlink" Target="http://www.grupocva.com/detalle_articulo/articulo.php?fProdId=9605638" TargetMode="External"/><Relationship Id="rId6312" Type="http://schemas.openxmlformats.org/officeDocument/2006/relationships/hyperlink" Target="http://www.grupocva.com/detalle_articulo/articulo.php?fProdId=9493986" TargetMode="External"/><Relationship Id="rId96" Type="http://schemas.openxmlformats.org/officeDocument/2006/relationships/hyperlink" Target="http://www.grupocva.com/detalle_articulo/articulo.php?fProdId=9568791" TargetMode="External"/><Relationship Id="rId827" Type="http://schemas.openxmlformats.org/officeDocument/2006/relationships/hyperlink" Target="http://www.grupocva.com/detalle_articulo/articulo.php?fProdId=9688401" TargetMode="External"/><Relationship Id="rId1457" Type="http://schemas.openxmlformats.org/officeDocument/2006/relationships/hyperlink" Target="http://www.grupocva.com/detalle_articulo/articulo.php?fProdId=6128685" TargetMode="External"/><Relationship Id="rId1664" Type="http://schemas.openxmlformats.org/officeDocument/2006/relationships/hyperlink" Target="http://www.grupocva.com/detalle_articulo/articulo.php?fProdId=1538" TargetMode="External"/><Relationship Id="rId1871" Type="http://schemas.openxmlformats.org/officeDocument/2006/relationships/hyperlink" Target="http://www.grupocva.com/detalle_articulo/articulo.php?fProdId=9626939" TargetMode="External"/><Relationship Id="rId2508" Type="http://schemas.openxmlformats.org/officeDocument/2006/relationships/hyperlink" Target="http://www.grupocva.com/detalle_articulo/articulo.php?fProdId=9584740" TargetMode="External"/><Relationship Id="rId2715" Type="http://schemas.openxmlformats.org/officeDocument/2006/relationships/hyperlink" Target="http://www.grupocva.com/detalle_articulo/articulo.php?fProdId=28139" TargetMode="External"/><Relationship Id="rId2922" Type="http://schemas.openxmlformats.org/officeDocument/2006/relationships/hyperlink" Target="http://www.grupocva.com/detalle_articulo/articulo.php?fProdId=9599638" TargetMode="External"/><Relationship Id="rId4070" Type="http://schemas.openxmlformats.org/officeDocument/2006/relationships/hyperlink" Target="http://www.grupocva.com/detalle_articulo/articulo.php?fProdId=9683148" TargetMode="External"/><Relationship Id="rId5121" Type="http://schemas.openxmlformats.org/officeDocument/2006/relationships/hyperlink" Target="http://www.grupocva.com/detalle_articulo/articulo.php?fProdId=9475670" TargetMode="External"/><Relationship Id="rId1317" Type="http://schemas.openxmlformats.org/officeDocument/2006/relationships/hyperlink" Target="http://www.grupocva.com/detalle_articulo/articulo.php?fProdId=9624390" TargetMode="External"/><Relationship Id="rId1524" Type="http://schemas.openxmlformats.org/officeDocument/2006/relationships/hyperlink" Target="http://www.grupocva.com/detalle_articulo/articulo.php?fProdId=9563788" TargetMode="External"/><Relationship Id="rId1731" Type="http://schemas.openxmlformats.org/officeDocument/2006/relationships/hyperlink" Target="http://www.grupocva.com/detalle_articulo/articulo.php?fProdId=9682096" TargetMode="External"/><Relationship Id="rId4887" Type="http://schemas.openxmlformats.org/officeDocument/2006/relationships/hyperlink" Target="http://www.grupocva.com/detalle_articulo/articulo.php?fProdId=9567840" TargetMode="External"/><Relationship Id="rId5938" Type="http://schemas.openxmlformats.org/officeDocument/2006/relationships/hyperlink" Target="http://www.grupocva.com/detalle_articulo/articulo.php?fProdId=5759686" TargetMode="External"/><Relationship Id="rId23" Type="http://schemas.openxmlformats.org/officeDocument/2006/relationships/hyperlink" Target="http://www.grupocva.com/detalle_articulo/articulo.php?fProdId=9687846" TargetMode="External"/><Relationship Id="rId3489" Type="http://schemas.openxmlformats.org/officeDocument/2006/relationships/hyperlink" Target="http://www.grupocva.com/detalle_articulo/articulo.php?fProdId=9680697" TargetMode="External"/><Relationship Id="rId3696" Type="http://schemas.openxmlformats.org/officeDocument/2006/relationships/hyperlink" Target="http://www.grupocva.com/detalle_articulo/articulo.php?fProdId=5981685" TargetMode="External"/><Relationship Id="rId4747" Type="http://schemas.openxmlformats.org/officeDocument/2006/relationships/hyperlink" Target="http://www.grupocva.com/detalle_articulo/articulo.php?fProdId=9502636" TargetMode="External"/><Relationship Id="rId2298" Type="http://schemas.openxmlformats.org/officeDocument/2006/relationships/hyperlink" Target="http://www.grupocva.com/detalle_articulo/articulo.php?fProdId=1542686" TargetMode="External"/><Relationship Id="rId3349" Type="http://schemas.openxmlformats.org/officeDocument/2006/relationships/hyperlink" Target="http://www.grupocva.com/detalle_articulo/articulo.php?fProdId=9637696" TargetMode="External"/><Relationship Id="rId3556" Type="http://schemas.openxmlformats.org/officeDocument/2006/relationships/hyperlink" Target="http://www.grupocva.com/detalle_articulo/articulo.php?fProdId=9583588" TargetMode="External"/><Relationship Id="rId4954" Type="http://schemas.openxmlformats.org/officeDocument/2006/relationships/hyperlink" Target="http://www.grupocva.com/detalle_articulo/articulo.php?fProdId=3283692" TargetMode="External"/><Relationship Id="rId477" Type="http://schemas.openxmlformats.org/officeDocument/2006/relationships/hyperlink" Target="http://www.grupocva.com/detalle_articulo/articulo.php?fProdId=4475687" TargetMode="External"/><Relationship Id="rId684" Type="http://schemas.openxmlformats.org/officeDocument/2006/relationships/hyperlink" Target="http://www.grupocva.com/detalle_articulo/articulo.php?fProdId=9505346" TargetMode="External"/><Relationship Id="rId2158" Type="http://schemas.openxmlformats.org/officeDocument/2006/relationships/hyperlink" Target="http://www.grupocva.com/detalle_articulo/articulo.php?fProdId=1601685" TargetMode="External"/><Relationship Id="rId2365" Type="http://schemas.openxmlformats.org/officeDocument/2006/relationships/hyperlink" Target="http://www.grupocva.com/detalle_articulo/articulo.php?fProdId=5274691" TargetMode="External"/><Relationship Id="rId3209" Type="http://schemas.openxmlformats.org/officeDocument/2006/relationships/hyperlink" Target="http://www.grupocva.com/detalle_articulo/articulo.php?fProdId=2911685" TargetMode="External"/><Relationship Id="rId3763" Type="http://schemas.openxmlformats.org/officeDocument/2006/relationships/hyperlink" Target="http://www.grupocva.com/detalle_articulo/articulo.php?fProdId=9453567" TargetMode="External"/><Relationship Id="rId3970" Type="http://schemas.openxmlformats.org/officeDocument/2006/relationships/hyperlink" Target="http://www.grupocva.com/detalle_articulo/articulo.php?fProdId=9515186" TargetMode="External"/><Relationship Id="rId4607" Type="http://schemas.openxmlformats.org/officeDocument/2006/relationships/hyperlink" Target="http://www.grupocva.com/detalle_articulo/articulo.php?fProdId=1133689" TargetMode="External"/><Relationship Id="rId4814" Type="http://schemas.openxmlformats.org/officeDocument/2006/relationships/hyperlink" Target="http://www.grupocva.com/detalle_articulo/articulo.php?fProdId=9673897" TargetMode="External"/><Relationship Id="rId337" Type="http://schemas.openxmlformats.org/officeDocument/2006/relationships/hyperlink" Target="http://www.grupocva.com/detalle_articulo/articulo.php?fProdId=9519037" TargetMode="External"/><Relationship Id="rId891" Type="http://schemas.openxmlformats.org/officeDocument/2006/relationships/hyperlink" Target="http://www.grupocva.com/detalle_articulo/articulo.php?fProdId=9556289" TargetMode="External"/><Relationship Id="rId2018" Type="http://schemas.openxmlformats.org/officeDocument/2006/relationships/hyperlink" Target="http://www.grupocva.com/detalle_articulo/articulo.php?fProdId=9605538" TargetMode="External"/><Relationship Id="rId2572" Type="http://schemas.openxmlformats.org/officeDocument/2006/relationships/hyperlink" Target="http://www.grupocva.com/detalle_articulo/articulo.php?fProdId=1814" TargetMode="External"/><Relationship Id="rId3416" Type="http://schemas.openxmlformats.org/officeDocument/2006/relationships/hyperlink" Target="http://www.grupocva.com/detalle_articulo/articulo.php?fProdId=9591089" TargetMode="External"/><Relationship Id="rId3623" Type="http://schemas.openxmlformats.org/officeDocument/2006/relationships/hyperlink" Target="http://www.grupocva.com/detalle_articulo/articulo.php?fProdId=9504689" TargetMode="External"/><Relationship Id="rId3830" Type="http://schemas.openxmlformats.org/officeDocument/2006/relationships/hyperlink" Target="http://www.grupocva.com/detalle_articulo/articulo.php?fProdId=9587989" TargetMode="External"/><Relationship Id="rId544" Type="http://schemas.openxmlformats.org/officeDocument/2006/relationships/hyperlink" Target="http://www.grupocva.com/detalle_articulo/articulo.php?fProdId=9576891" TargetMode="External"/><Relationship Id="rId751" Type="http://schemas.openxmlformats.org/officeDocument/2006/relationships/hyperlink" Target="http://www.grupocva.com/detalle_articulo/articulo.php?fProdId=2167690" TargetMode="External"/><Relationship Id="rId1174" Type="http://schemas.openxmlformats.org/officeDocument/2006/relationships/hyperlink" Target="http://www.grupocva.com/detalle_articulo/articulo.php?fProdId=6212685" TargetMode="External"/><Relationship Id="rId1381" Type="http://schemas.openxmlformats.org/officeDocument/2006/relationships/hyperlink" Target="http://www.grupocva.com/detalle_articulo/articulo.php?fProdId=9440569" TargetMode="External"/><Relationship Id="rId2225" Type="http://schemas.openxmlformats.org/officeDocument/2006/relationships/hyperlink" Target="http://www.grupocva.com/detalle_articulo/articulo.php?fProdId=9625589" TargetMode="External"/><Relationship Id="rId2432" Type="http://schemas.openxmlformats.org/officeDocument/2006/relationships/hyperlink" Target="http://www.grupocva.com/detalle_articulo/articulo.php?fProdId=9446469" TargetMode="External"/><Relationship Id="rId5588" Type="http://schemas.openxmlformats.org/officeDocument/2006/relationships/hyperlink" Target="http://www.grupocva.com/detalle_articulo/articulo.php?fProdId=9442267" TargetMode="External"/><Relationship Id="rId5795" Type="http://schemas.openxmlformats.org/officeDocument/2006/relationships/hyperlink" Target="http://www.grupocva.com/detalle_articulo/articulo.php?fProdId=9696448" TargetMode="External"/><Relationship Id="rId404" Type="http://schemas.openxmlformats.org/officeDocument/2006/relationships/hyperlink" Target="http://www.grupocva.com/detalle_articulo/articulo.php?fProdId=9646996" TargetMode="External"/><Relationship Id="rId611" Type="http://schemas.openxmlformats.org/officeDocument/2006/relationships/hyperlink" Target="http://www.grupocva.com/detalle_articulo/articulo.php?fProdId=4736687" TargetMode="External"/><Relationship Id="rId1034" Type="http://schemas.openxmlformats.org/officeDocument/2006/relationships/hyperlink" Target="http://www.grupocva.com/detalle_articulo/articulo.php?fProdId=9430619" TargetMode="External"/><Relationship Id="rId1241" Type="http://schemas.openxmlformats.org/officeDocument/2006/relationships/hyperlink" Target="http://www.grupocva.com/detalle_articulo/articulo.php?fProdId=9668597" TargetMode="External"/><Relationship Id="rId4397" Type="http://schemas.openxmlformats.org/officeDocument/2006/relationships/hyperlink" Target="http://www.grupocva.com/detalle_articulo/articulo.php?fProdId=9675197" TargetMode="External"/><Relationship Id="rId5448" Type="http://schemas.openxmlformats.org/officeDocument/2006/relationships/hyperlink" Target="http://www.grupocva.com/detalle_articulo/articulo.php?fProdId=9439868" TargetMode="External"/><Relationship Id="rId5655" Type="http://schemas.openxmlformats.org/officeDocument/2006/relationships/hyperlink" Target="http://www.grupocva.com/detalle_articulo/articulo.php?fProdId=3931685" TargetMode="External"/><Relationship Id="rId5862" Type="http://schemas.openxmlformats.org/officeDocument/2006/relationships/hyperlink" Target="http://www.grupocva.com/detalle_articulo/articulo.php?fProdId=9644448" TargetMode="External"/><Relationship Id="rId1101" Type="http://schemas.openxmlformats.org/officeDocument/2006/relationships/hyperlink" Target="http://www.grupocva.com/detalle_articulo/articulo.php?fProdId=289695" TargetMode="External"/><Relationship Id="rId4257" Type="http://schemas.openxmlformats.org/officeDocument/2006/relationships/hyperlink" Target="http://www.grupocva.com/detalle_articulo/articulo.php?fProdId=9508586" TargetMode="External"/><Relationship Id="rId4464" Type="http://schemas.openxmlformats.org/officeDocument/2006/relationships/hyperlink" Target="http://www.grupocva.com/detalle_articulo/articulo.php?fProdId=2842686" TargetMode="External"/><Relationship Id="rId4671" Type="http://schemas.openxmlformats.org/officeDocument/2006/relationships/hyperlink" Target="http://www.grupocva.com/detalle_articulo/articulo.php?fProdId=19217" TargetMode="External"/><Relationship Id="rId5308" Type="http://schemas.openxmlformats.org/officeDocument/2006/relationships/hyperlink" Target="http://www.grupocva.com/detalle_articulo/articulo.php?fProdId=9690047" TargetMode="External"/><Relationship Id="rId5515" Type="http://schemas.openxmlformats.org/officeDocument/2006/relationships/hyperlink" Target="http://www.grupocva.com/detalle_articulo/articulo.php?fProdId=3676685" TargetMode="External"/><Relationship Id="rId5722" Type="http://schemas.openxmlformats.org/officeDocument/2006/relationships/hyperlink" Target="http://www.grupocva.com/detalle_articulo/articulo.php?fProdId=9602491" TargetMode="External"/><Relationship Id="rId3066" Type="http://schemas.openxmlformats.org/officeDocument/2006/relationships/hyperlink" Target="http://www.grupocva.com/detalle_articulo/articulo.php?fProdId=9577541" TargetMode="External"/><Relationship Id="rId3273" Type="http://schemas.openxmlformats.org/officeDocument/2006/relationships/hyperlink" Target="http://www.grupocva.com/detalle_articulo/articulo.php?fProdId=9677047" TargetMode="External"/><Relationship Id="rId3480" Type="http://schemas.openxmlformats.org/officeDocument/2006/relationships/hyperlink" Target="http://www.grupocva.com/detalle_articulo/articulo.php?fProdId=9682399" TargetMode="External"/><Relationship Id="rId4117" Type="http://schemas.openxmlformats.org/officeDocument/2006/relationships/hyperlink" Target="http://www.grupocva.com/detalle_articulo/articulo.php?fProdId=9631446" TargetMode="External"/><Relationship Id="rId4324" Type="http://schemas.openxmlformats.org/officeDocument/2006/relationships/hyperlink" Target="http://www.grupocva.com/detalle_articulo/articulo.php?fProdId=9675749" TargetMode="External"/><Relationship Id="rId4531" Type="http://schemas.openxmlformats.org/officeDocument/2006/relationships/hyperlink" Target="http://www.grupocva.com/detalle_articulo/articulo.php?fProdId=1612686" TargetMode="External"/><Relationship Id="rId194" Type="http://schemas.openxmlformats.org/officeDocument/2006/relationships/hyperlink" Target="http://www.grupocva.com/detalle_articulo/articulo.php?fProdId=9691446" TargetMode="External"/><Relationship Id="rId1918" Type="http://schemas.openxmlformats.org/officeDocument/2006/relationships/hyperlink" Target="http://www.grupocva.com/detalle_articulo/articulo.php?fProdId=9533588" TargetMode="External"/><Relationship Id="rId2082" Type="http://schemas.openxmlformats.org/officeDocument/2006/relationships/hyperlink" Target="http://www.grupocva.com/detalle_articulo/articulo.php?fProdId=5041686" TargetMode="External"/><Relationship Id="rId3133" Type="http://schemas.openxmlformats.org/officeDocument/2006/relationships/hyperlink" Target="http://www.grupocva.com/detalle_articulo/articulo.php?fProdId=9633446" TargetMode="External"/><Relationship Id="rId6289" Type="http://schemas.openxmlformats.org/officeDocument/2006/relationships/hyperlink" Target="http://www.grupocva.com/detalle_articulo/articulo.php?fProdId=9472217" TargetMode="External"/><Relationship Id="rId261" Type="http://schemas.openxmlformats.org/officeDocument/2006/relationships/hyperlink" Target="http://www.grupocva.com/detalle_articulo/articulo.php?fProdId=9635696" TargetMode="External"/><Relationship Id="rId3340" Type="http://schemas.openxmlformats.org/officeDocument/2006/relationships/hyperlink" Target="http://www.grupocva.com/detalle_articulo/articulo.php?fProdId=9606838" TargetMode="External"/><Relationship Id="rId5098" Type="http://schemas.openxmlformats.org/officeDocument/2006/relationships/hyperlink" Target="http://www.grupocva.com/detalle_articulo/articulo.php?fProdId=9584240" TargetMode="External"/><Relationship Id="rId6149" Type="http://schemas.openxmlformats.org/officeDocument/2006/relationships/hyperlink" Target="http://www.grupocva.com/detalle_articulo/articulo.php?fProdId=9681648" TargetMode="External"/><Relationship Id="rId2899" Type="http://schemas.openxmlformats.org/officeDocument/2006/relationships/hyperlink" Target="http://www.grupocva.com/detalle_articulo/articulo.php?fProdId=9577292" TargetMode="External"/><Relationship Id="rId3200" Type="http://schemas.openxmlformats.org/officeDocument/2006/relationships/hyperlink" Target="http://www.grupocva.com/detalle_articulo/articulo.php?fProdId=9684397" TargetMode="External"/><Relationship Id="rId6356" Type="http://schemas.openxmlformats.org/officeDocument/2006/relationships/hyperlink" Target="http://www.grupocva.com/detalle_articulo/articulo.php?fProdId=9642650" TargetMode="External"/><Relationship Id="rId121" Type="http://schemas.openxmlformats.org/officeDocument/2006/relationships/hyperlink" Target="http://www.grupocva.com/detalle_articulo/articulo.php?fProdId=9692301" TargetMode="External"/><Relationship Id="rId2759" Type="http://schemas.openxmlformats.org/officeDocument/2006/relationships/hyperlink" Target="http://www.grupocva.com/detalle_articulo/articulo.php?fProdId=5964688" TargetMode="External"/><Relationship Id="rId2966" Type="http://schemas.openxmlformats.org/officeDocument/2006/relationships/hyperlink" Target="http://www.grupocva.com/detalle_articulo/articulo.php?fProdId=9684196" TargetMode="External"/><Relationship Id="rId5165" Type="http://schemas.openxmlformats.org/officeDocument/2006/relationships/hyperlink" Target="http://www.grupocva.com/detalle_articulo/articulo.php?fProdId=9532436" TargetMode="External"/><Relationship Id="rId5372" Type="http://schemas.openxmlformats.org/officeDocument/2006/relationships/hyperlink" Target="http://www.grupocva.com/detalle_articulo/articulo.php?fProdId=9611090" TargetMode="External"/><Relationship Id="rId6009" Type="http://schemas.openxmlformats.org/officeDocument/2006/relationships/hyperlink" Target="http://www.grupocva.com/detalle_articulo/articulo.php?fProdId=2366686" TargetMode="External"/><Relationship Id="rId6216" Type="http://schemas.openxmlformats.org/officeDocument/2006/relationships/hyperlink" Target="http://www.grupocva.com/detalle_articulo/articulo.php?fProdId=19403" TargetMode="External"/><Relationship Id="rId938" Type="http://schemas.openxmlformats.org/officeDocument/2006/relationships/hyperlink" Target="http://www.grupocva.com/detalle_articulo/articulo.php?fProdId=9534186" TargetMode="External"/><Relationship Id="rId1568" Type="http://schemas.openxmlformats.org/officeDocument/2006/relationships/hyperlink" Target="http://www.grupocva.com/detalle_articulo/articulo.php?fProdId=5643694" TargetMode="External"/><Relationship Id="rId1775" Type="http://schemas.openxmlformats.org/officeDocument/2006/relationships/hyperlink" Target="http://www.grupocva.com/detalle_articulo/articulo.php?fProdId=5826691" TargetMode="External"/><Relationship Id="rId2619" Type="http://schemas.openxmlformats.org/officeDocument/2006/relationships/hyperlink" Target="http://www.grupocva.com/detalle_articulo/articulo.php?fProdId=18621" TargetMode="External"/><Relationship Id="rId2826" Type="http://schemas.openxmlformats.org/officeDocument/2006/relationships/hyperlink" Target="http://www.grupocva.com/detalle_articulo/articulo.php?fProdId=9477617" TargetMode="External"/><Relationship Id="rId4181" Type="http://schemas.openxmlformats.org/officeDocument/2006/relationships/hyperlink" Target="http://www.grupocva.com/detalle_articulo/articulo.php?fProdId=9530637" TargetMode="External"/><Relationship Id="rId5025" Type="http://schemas.openxmlformats.org/officeDocument/2006/relationships/hyperlink" Target="http://www.grupocva.com/detalle_articulo/articulo.php?fProdId=9597089" TargetMode="External"/><Relationship Id="rId5232" Type="http://schemas.openxmlformats.org/officeDocument/2006/relationships/hyperlink" Target="http://www.grupocva.com/detalle_articulo/articulo.php?fProdId=9546336" TargetMode="External"/><Relationship Id="rId67" Type="http://schemas.openxmlformats.org/officeDocument/2006/relationships/hyperlink" Target="http://www.grupocva.com/detalle_articulo/articulo.php?fProdId=9662498" TargetMode="External"/><Relationship Id="rId1428" Type="http://schemas.openxmlformats.org/officeDocument/2006/relationships/hyperlink" Target="http://www.grupocva.com/detalle_articulo/articulo.php?fProdId=4561685" TargetMode="External"/><Relationship Id="rId1635" Type="http://schemas.openxmlformats.org/officeDocument/2006/relationships/hyperlink" Target="http://www.grupocva.com/detalle_articulo/articulo.php?fProdId=9685047" TargetMode="External"/><Relationship Id="rId1982" Type="http://schemas.openxmlformats.org/officeDocument/2006/relationships/hyperlink" Target="http://www.grupocva.com/detalle_articulo/articulo.php?fProdId=9667646" TargetMode="External"/><Relationship Id="rId4041" Type="http://schemas.openxmlformats.org/officeDocument/2006/relationships/hyperlink" Target="http://www.grupocva.com/detalle_articulo/articulo.php?fProdId=9613843" TargetMode="External"/><Relationship Id="rId1842" Type="http://schemas.openxmlformats.org/officeDocument/2006/relationships/hyperlink" Target="http://www.grupocva.com/detalle_articulo/articulo.php?fProdId=9644046" TargetMode="External"/><Relationship Id="rId4998" Type="http://schemas.openxmlformats.org/officeDocument/2006/relationships/hyperlink" Target="http://www.grupocva.com/detalle_articulo/articulo.php?fProdId=9508686" TargetMode="External"/><Relationship Id="rId1702" Type="http://schemas.openxmlformats.org/officeDocument/2006/relationships/hyperlink" Target="http://www.grupocva.com/detalle_articulo/articulo.php?fProdId=6079685" TargetMode="External"/><Relationship Id="rId4858" Type="http://schemas.openxmlformats.org/officeDocument/2006/relationships/hyperlink" Target="http://www.grupocva.com/detalle_articulo/articulo.php?fProdId=9622789" TargetMode="External"/><Relationship Id="rId5909" Type="http://schemas.openxmlformats.org/officeDocument/2006/relationships/hyperlink" Target="http://www.grupocva.com/detalle_articulo/articulo.php?fProdId=3845687" TargetMode="External"/><Relationship Id="rId6073" Type="http://schemas.openxmlformats.org/officeDocument/2006/relationships/hyperlink" Target="http://www.grupocva.com/detalle_articulo/articulo.php?fProdId=9575688" TargetMode="External"/><Relationship Id="rId3667" Type="http://schemas.openxmlformats.org/officeDocument/2006/relationships/hyperlink" Target="http://www.grupocva.com/detalle_articulo/articulo.php?fProdId=9539490" TargetMode="External"/><Relationship Id="rId3874" Type="http://schemas.openxmlformats.org/officeDocument/2006/relationships/hyperlink" Target="http://www.grupocva.com/detalle_articulo/articulo.php?fProdId=9674297" TargetMode="External"/><Relationship Id="rId4718" Type="http://schemas.openxmlformats.org/officeDocument/2006/relationships/hyperlink" Target="http://www.grupocva.com/detalle_articulo/articulo.php?fProdId=9476991" TargetMode="External"/><Relationship Id="rId4925" Type="http://schemas.openxmlformats.org/officeDocument/2006/relationships/hyperlink" Target="http://www.grupocva.com/detalle_articulo/articulo.php?fProdId=9550289" TargetMode="External"/><Relationship Id="rId6280" Type="http://schemas.openxmlformats.org/officeDocument/2006/relationships/hyperlink" Target="http://www.grupocva.com/detalle_articulo/articulo.php?fProdId=5748692" TargetMode="External"/><Relationship Id="rId588" Type="http://schemas.openxmlformats.org/officeDocument/2006/relationships/hyperlink" Target="http://www.grupocva.com/detalle_articulo/articulo.php?fProdId=2783685" TargetMode="External"/><Relationship Id="rId795" Type="http://schemas.openxmlformats.org/officeDocument/2006/relationships/hyperlink" Target="http://www.grupocva.com/detalle_articulo/articulo.php?fProdId=9615539" TargetMode="External"/><Relationship Id="rId2269" Type="http://schemas.openxmlformats.org/officeDocument/2006/relationships/hyperlink" Target="http://www.grupocva.com/detalle_articulo/articulo.php?fProdId=9616554" TargetMode="External"/><Relationship Id="rId2476" Type="http://schemas.openxmlformats.org/officeDocument/2006/relationships/hyperlink" Target="http://www.grupocva.com/detalle_articulo/articulo.php?fProdId=9562989" TargetMode="External"/><Relationship Id="rId2683" Type="http://schemas.openxmlformats.org/officeDocument/2006/relationships/hyperlink" Target="http://www.grupocva.com/detalle_articulo/articulo.php?fProdId=9575889" TargetMode="External"/><Relationship Id="rId2890" Type="http://schemas.openxmlformats.org/officeDocument/2006/relationships/hyperlink" Target="http://www.grupocva.com/detalle_articulo/articulo.php?fProdId=9510236" TargetMode="External"/><Relationship Id="rId3527" Type="http://schemas.openxmlformats.org/officeDocument/2006/relationships/hyperlink" Target="http://www.grupocva.com/detalle_articulo/articulo.php?fProdId=9599489" TargetMode="External"/><Relationship Id="rId3734" Type="http://schemas.openxmlformats.org/officeDocument/2006/relationships/hyperlink" Target="http://www.grupocva.com/detalle_articulo/articulo.php?fProdId=9425923" TargetMode="External"/><Relationship Id="rId3941" Type="http://schemas.openxmlformats.org/officeDocument/2006/relationships/hyperlink" Target="http://www.grupocva.com/detalle_articulo/articulo.php?fProdId=1460698" TargetMode="External"/><Relationship Id="rId6140" Type="http://schemas.openxmlformats.org/officeDocument/2006/relationships/hyperlink" Target="http://www.grupocva.com/detalle_articulo/articulo.php?fProdId=2286685" TargetMode="External"/><Relationship Id="rId448" Type="http://schemas.openxmlformats.org/officeDocument/2006/relationships/hyperlink" Target="http://www.grupocva.com/detalle_articulo/articulo.php?fProdId=9511893" TargetMode="External"/><Relationship Id="rId655" Type="http://schemas.openxmlformats.org/officeDocument/2006/relationships/hyperlink" Target="http://www.grupocva.com/detalle_articulo/articulo.php?fProdId=9685096" TargetMode="External"/><Relationship Id="rId862" Type="http://schemas.openxmlformats.org/officeDocument/2006/relationships/hyperlink" Target="http://www.grupocva.com/detalle_articulo/articulo.php?fProdId=9567441" TargetMode="External"/><Relationship Id="rId1078" Type="http://schemas.openxmlformats.org/officeDocument/2006/relationships/hyperlink" Target="http://www.grupocva.com/detalle_articulo/articulo.php?fProdId=9614393" TargetMode="External"/><Relationship Id="rId1285" Type="http://schemas.openxmlformats.org/officeDocument/2006/relationships/hyperlink" Target="http://www.grupocva.com/detalle_articulo/articulo.php?fProdId=9546086" TargetMode="External"/><Relationship Id="rId1492" Type="http://schemas.openxmlformats.org/officeDocument/2006/relationships/hyperlink" Target="http://www.grupocva.com/detalle_articulo/articulo.php?fProdId=9536187" TargetMode="External"/><Relationship Id="rId2129" Type="http://schemas.openxmlformats.org/officeDocument/2006/relationships/hyperlink" Target="http://www.grupocva.com/detalle_articulo/articulo.php?fProdId=9667096" TargetMode="External"/><Relationship Id="rId2336" Type="http://schemas.openxmlformats.org/officeDocument/2006/relationships/hyperlink" Target="http://www.grupocva.com/detalle_articulo/articulo.php?fProdId=4022685" TargetMode="External"/><Relationship Id="rId2543" Type="http://schemas.openxmlformats.org/officeDocument/2006/relationships/hyperlink" Target="http://www.grupocva.com/detalle_articulo/articulo.php?fProdId=9673246" TargetMode="External"/><Relationship Id="rId2750" Type="http://schemas.openxmlformats.org/officeDocument/2006/relationships/hyperlink" Target="http://www.grupocva.com/detalle_articulo/articulo.php?fProdId=5962689" TargetMode="External"/><Relationship Id="rId3801" Type="http://schemas.openxmlformats.org/officeDocument/2006/relationships/hyperlink" Target="http://www.grupocva.com/detalle_articulo/articulo.php?fProdId=9516187" TargetMode="External"/><Relationship Id="rId5699" Type="http://schemas.openxmlformats.org/officeDocument/2006/relationships/hyperlink" Target="http://www.grupocva.com/detalle_articulo/articulo.php?fProdId=9562888" TargetMode="External"/><Relationship Id="rId6000" Type="http://schemas.openxmlformats.org/officeDocument/2006/relationships/hyperlink" Target="http://www.grupocva.com/detalle_articulo/articulo.php?fProdId=2350689" TargetMode="External"/><Relationship Id="rId308" Type="http://schemas.openxmlformats.org/officeDocument/2006/relationships/hyperlink" Target="http://www.grupocva.com/detalle_articulo/articulo.php?fProdId=2460" TargetMode="External"/><Relationship Id="rId515" Type="http://schemas.openxmlformats.org/officeDocument/2006/relationships/hyperlink" Target="http://www.grupocva.com/detalle_articulo/articulo.php?fProdId=9564988" TargetMode="External"/><Relationship Id="rId722" Type="http://schemas.openxmlformats.org/officeDocument/2006/relationships/hyperlink" Target="http://www.grupocva.com/detalle_articulo/articulo.php?fProdId=9502686" TargetMode="External"/><Relationship Id="rId1145" Type="http://schemas.openxmlformats.org/officeDocument/2006/relationships/hyperlink" Target="http://www.grupocva.com/detalle_articulo/articulo.php?fProdId=9659096" TargetMode="External"/><Relationship Id="rId1352" Type="http://schemas.openxmlformats.org/officeDocument/2006/relationships/hyperlink" Target="http://www.grupocva.com/detalle_articulo/articulo.php?fProdId=9642796" TargetMode="External"/><Relationship Id="rId2403" Type="http://schemas.openxmlformats.org/officeDocument/2006/relationships/hyperlink" Target="http://www.grupocva.com/detalle_articulo/articulo.php?fProdId=9426121" TargetMode="External"/><Relationship Id="rId5559" Type="http://schemas.openxmlformats.org/officeDocument/2006/relationships/hyperlink" Target="http://www.grupocva.com/detalle_articulo/articulo.php?fProdId=9607088" TargetMode="External"/><Relationship Id="rId5766" Type="http://schemas.openxmlformats.org/officeDocument/2006/relationships/hyperlink" Target="http://www.grupocva.com/detalle_articulo/articulo.php?fProdId=5442685" TargetMode="External"/><Relationship Id="rId1005" Type="http://schemas.openxmlformats.org/officeDocument/2006/relationships/hyperlink" Target="http://www.grupocva.com/detalle_articulo/articulo.php?fProdId=9582846" TargetMode="External"/><Relationship Id="rId1212" Type="http://schemas.openxmlformats.org/officeDocument/2006/relationships/hyperlink" Target="http://www.grupocva.com/detalle_articulo/articulo.php?fProdId=9652498" TargetMode="External"/><Relationship Id="rId2610" Type="http://schemas.openxmlformats.org/officeDocument/2006/relationships/hyperlink" Target="http://www.grupocva.com/detalle_articulo/articulo.php?fProdId=15685" TargetMode="External"/><Relationship Id="rId4368" Type="http://schemas.openxmlformats.org/officeDocument/2006/relationships/hyperlink" Target="http://www.grupocva.com/detalle_articulo/articulo.php?fProdId=9609738" TargetMode="External"/><Relationship Id="rId4575" Type="http://schemas.openxmlformats.org/officeDocument/2006/relationships/hyperlink" Target="http://www.grupocva.com/detalle_articulo/articulo.php?fProdId=2677687" TargetMode="External"/><Relationship Id="rId5419" Type="http://schemas.openxmlformats.org/officeDocument/2006/relationships/hyperlink" Target="http://www.grupocva.com/detalle_articulo/articulo.php?fProdId=9626642" TargetMode="External"/><Relationship Id="rId5973" Type="http://schemas.openxmlformats.org/officeDocument/2006/relationships/hyperlink" Target="http://www.grupocva.com/detalle_articulo/articulo.php?fProdId=9535489" TargetMode="External"/><Relationship Id="rId3177" Type="http://schemas.openxmlformats.org/officeDocument/2006/relationships/hyperlink" Target="http://www.grupocva.com/detalle_articulo/articulo.php?fProdId=9661496" TargetMode="External"/><Relationship Id="rId4228" Type="http://schemas.openxmlformats.org/officeDocument/2006/relationships/hyperlink" Target="http://www.grupocva.com/detalle_articulo/articulo.php?fProdId=20541" TargetMode="External"/><Relationship Id="rId4782" Type="http://schemas.openxmlformats.org/officeDocument/2006/relationships/hyperlink" Target="http://www.grupocva.com/detalle_articulo/articulo.php?fProdId=9598391" TargetMode="External"/><Relationship Id="rId5626" Type="http://schemas.openxmlformats.org/officeDocument/2006/relationships/hyperlink" Target="http://www.grupocva.com/detalle_articulo/articulo.php?fProdId=1723686" TargetMode="External"/><Relationship Id="rId5833" Type="http://schemas.openxmlformats.org/officeDocument/2006/relationships/hyperlink" Target="http://www.grupocva.com/detalle_articulo/articulo.php?fProdId=9660296" TargetMode="External"/><Relationship Id="rId3037" Type="http://schemas.openxmlformats.org/officeDocument/2006/relationships/hyperlink" Target="http://www.grupocva.com/detalle_articulo/articulo.php?fProdId=25024" TargetMode="External"/><Relationship Id="rId3384" Type="http://schemas.openxmlformats.org/officeDocument/2006/relationships/hyperlink" Target="http://www.grupocva.com/detalle_articulo/articulo.php?fProdId=9626791" TargetMode="External"/><Relationship Id="rId3591" Type="http://schemas.openxmlformats.org/officeDocument/2006/relationships/hyperlink" Target="http://www.grupocva.com/detalle_articulo/articulo.php?fProdId=2020692" TargetMode="External"/><Relationship Id="rId4435" Type="http://schemas.openxmlformats.org/officeDocument/2006/relationships/hyperlink" Target="http://www.grupocva.com/detalle_articulo/articulo.php?fProdId=1127690" TargetMode="External"/><Relationship Id="rId4642" Type="http://schemas.openxmlformats.org/officeDocument/2006/relationships/hyperlink" Target="http://www.grupocva.com/detalle_articulo/articulo.php?fProdId=9599190" TargetMode="External"/><Relationship Id="rId5900" Type="http://schemas.openxmlformats.org/officeDocument/2006/relationships/hyperlink" Target="http://www.grupocva.com/detalle_articulo/articulo.php?fProdId=5207686" TargetMode="External"/><Relationship Id="rId2193" Type="http://schemas.openxmlformats.org/officeDocument/2006/relationships/hyperlink" Target="http://www.grupocva.com/detalle_articulo/articulo.php?fProdId=9483567" TargetMode="External"/><Relationship Id="rId3244" Type="http://schemas.openxmlformats.org/officeDocument/2006/relationships/hyperlink" Target="http://www.grupocva.com/detalle_articulo/articulo.php?fProdId=9516137" TargetMode="External"/><Relationship Id="rId3451" Type="http://schemas.openxmlformats.org/officeDocument/2006/relationships/hyperlink" Target="http://www.grupocva.com/detalle_articulo/articulo.php?fProdId=9683297" TargetMode="External"/><Relationship Id="rId4502" Type="http://schemas.openxmlformats.org/officeDocument/2006/relationships/hyperlink" Target="http://www.grupocva.com/detalle_articulo/articulo.php?fProdId=1736709" TargetMode="External"/><Relationship Id="rId165" Type="http://schemas.openxmlformats.org/officeDocument/2006/relationships/hyperlink" Target="http://www.grupocva.com/detalle_articulo/articulo.php?fProdId=9427918" TargetMode="External"/><Relationship Id="rId372" Type="http://schemas.openxmlformats.org/officeDocument/2006/relationships/hyperlink" Target="http://www.grupocva.com/detalle_articulo/articulo.php?fProdId=9589893" TargetMode="External"/><Relationship Id="rId2053" Type="http://schemas.openxmlformats.org/officeDocument/2006/relationships/hyperlink" Target="http://www.grupocva.com/detalle_articulo/articulo.php?fProdId=9589841" TargetMode="External"/><Relationship Id="rId2260" Type="http://schemas.openxmlformats.org/officeDocument/2006/relationships/hyperlink" Target="http://www.grupocva.com/detalle_articulo/articulo.php?fProdId=5755685" TargetMode="External"/><Relationship Id="rId3104" Type="http://schemas.openxmlformats.org/officeDocument/2006/relationships/hyperlink" Target="http://www.grupocva.com/detalle_articulo/articulo.php?fProdId=9626591" TargetMode="External"/><Relationship Id="rId3311" Type="http://schemas.openxmlformats.org/officeDocument/2006/relationships/hyperlink" Target="http://www.grupocva.com/detalle_articulo/articulo.php?fProdId=9540186" TargetMode="External"/><Relationship Id="rId232" Type="http://schemas.openxmlformats.org/officeDocument/2006/relationships/hyperlink" Target="http://www.grupocva.com/detalle_articulo/articulo.php?fProdId=9620990" TargetMode="External"/><Relationship Id="rId2120" Type="http://schemas.openxmlformats.org/officeDocument/2006/relationships/hyperlink" Target="http://www.grupocva.com/detalle_articulo/articulo.php?fProdId=9574340" TargetMode="External"/><Relationship Id="rId5069" Type="http://schemas.openxmlformats.org/officeDocument/2006/relationships/hyperlink" Target="http://www.grupocva.com/detalle_articulo/articulo.php?fProdId=9473217" TargetMode="External"/><Relationship Id="rId5276" Type="http://schemas.openxmlformats.org/officeDocument/2006/relationships/hyperlink" Target="http://www.grupocva.com/detalle_articulo/articulo.php?fProdId=9639350" TargetMode="External"/><Relationship Id="rId5483" Type="http://schemas.openxmlformats.org/officeDocument/2006/relationships/hyperlink" Target="http://www.grupocva.com/detalle_articulo/articulo.php?fProdId=9639446" TargetMode="External"/><Relationship Id="rId5690" Type="http://schemas.openxmlformats.org/officeDocument/2006/relationships/hyperlink" Target="http://www.grupocva.com/detalle_articulo/articulo.php?fProdId=9549486" TargetMode="External"/><Relationship Id="rId6327" Type="http://schemas.openxmlformats.org/officeDocument/2006/relationships/hyperlink" Target="http://www.grupocva.com/detalle_articulo/articulo.php?fProdId=9540336" TargetMode="External"/><Relationship Id="rId1679" Type="http://schemas.openxmlformats.org/officeDocument/2006/relationships/hyperlink" Target="http://www.grupocva.com/detalle_articulo/articulo.php?fProdId=24105" TargetMode="External"/><Relationship Id="rId4085" Type="http://schemas.openxmlformats.org/officeDocument/2006/relationships/hyperlink" Target="http://www.grupocva.com/detalle_articulo/articulo.php?fProdId=9580590" TargetMode="External"/><Relationship Id="rId4292" Type="http://schemas.openxmlformats.org/officeDocument/2006/relationships/hyperlink" Target="http://www.grupocva.com/detalle_articulo/articulo.php?fProdId=9604889" TargetMode="External"/><Relationship Id="rId5136" Type="http://schemas.openxmlformats.org/officeDocument/2006/relationships/hyperlink" Target="http://www.grupocva.com/detalle_articulo/articulo.php?fProdId=9641347" TargetMode="External"/><Relationship Id="rId5343" Type="http://schemas.openxmlformats.org/officeDocument/2006/relationships/hyperlink" Target="http://www.grupocva.com/detalle_articulo/articulo.php?fProdId=9438573" TargetMode="External"/><Relationship Id="rId1886" Type="http://schemas.openxmlformats.org/officeDocument/2006/relationships/hyperlink" Target="http://www.grupocva.com/detalle_articulo/articulo.php?fProdId=9538838" TargetMode="External"/><Relationship Id="rId2937" Type="http://schemas.openxmlformats.org/officeDocument/2006/relationships/hyperlink" Target="http://www.grupocva.com/detalle_articulo/articulo.php?fProdId=9652746" TargetMode="External"/><Relationship Id="rId4152" Type="http://schemas.openxmlformats.org/officeDocument/2006/relationships/hyperlink" Target="http://www.grupocva.com/detalle_articulo/articulo.php?fProdId=4485685" TargetMode="External"/><Relationship Id="rId5203" Type="http://schemas.openxmlformats.org/officeDocument/2006/relationships/hyperlink" Target="http://www.grupocva.com/detalle_articulo/articulo.php?fProdId=1715" TargetMode="External"/><Relationship Id="rId5550" Type="http://schemas.openxmlformats.org/officeDocument/2006/relationships/hyperlink" Target="http://www.grupocva.com/detalle_articulo/articulo.php?fProdId=9682346" TargetMode="External"/><Relationship Id="rId909" Type="http://schemas.openxmlformats.org/officeDocument/2006/relationships/hyperlink" Target="http://www.grupocva.com/detalle_articulo/articulo.php?fProdId=9537286" TargetMode="External"/><Relationship Id="rId1539" Type="http://schemas.openxmlformats.org/officeDocument/2006/relationships/hyperlink" Target="http://www.grupocva.com/detalle_articulo/articulo.php?fProdId=1916693" TargetMode="External"/><Relationship Id="rId1746" Type="http://schemas.openxmlformats.org/officeDocument/2006/relationships/hyperlink" Target="http://www.grupocva.com/detalle_articulo/articulo.php?fProdId=61684" TargetMode="External"/><Relationship Id="rId1953" Type="http://schemas.openxmlformats.org/officeDocument/2006/relationships/hyperlink" Target="http://www.grupocva.com/detalle_articulo/articulo.php?fProdId=9509238" TargetMode="External"/><Relationship Id="rId5410" Type="http://schemas.openxmlformats.org/officeDocument/2006/relationships/hyperlink" Target="http://www.grupocva.com/detalle_articulo/articulo.php?fProdId=9626239" TargetMode="External"/><Relationship Id="rId38" Type="http://schemas.openxmlformats.org/officeDocument/2006/relationships/hyperlink" Target="http://www.grupocva.com/detalle_articulo/articulo.php?fProdId=9587988" TargetMode="External"/><Relationship Id="rId1606" Type="http://schemas.openxmlformats.org/officeDocument/2006/relationships/hyperlink" Target="http://www.grupocva.com/detalle_articulo/articulo.php?fProdId=9558086" TargetMode="External"/><Relationship Id="rId1813" Type="http://schemas.openxmlformats.org/officeDocument/2006/relationships/hyperlink" Target="http://www.grupocva.com/detalle_articulo/articulo.php?fProdId=9590788" TargetMode="External"/><Relationship Id="rId4012" Type="http://schemas.openxmlformats.org/officeDocument/2006/relationships/hyperlink" Target="http://www.grupocva.com/detalle_articulo/articulo.php?fProdId=9624189" TargetMode="External"/><Relationship Id="rId4969" Type="http://schemas.openxmlformats.org/officeDocument/2006/relationships/hyperlink" Target="http://www.grupocva.com/detalle_articulo/articulo.php?fProdId=4740686" TargetMode="External"/><Relationship Id="rId3778" Type="http://schemas.openxmlformats.org/officeDocument/2006/relationships/hyperlink" Target="http://www.grupocva.com/detalle_articulo/articulo.php?fProdId=9475881" TargetMode="External"/><Relationship Id="rId3985" Type="http://schemas.openxmlformats.org/officeDocument/2006/relationships/hyperlink" Target="http://www.grupocva.com/detalle_articulo/articulo.php?fProdId=9511836" TargetMode="External"/><Relationship Id="rId4829" Type="http://schemas.openxmlformats.org/officeDocument/2006/relationships/hyperlink" Target="http://www.grupocva.com/detalle_articulo/articulo.php?fProdId=9682349" TargetMode="External"/><Relationship Id="rId6184" Type="http://schemas.openxmlformats.org/officeDocument/2006/relationships/hyperlink" Target="http://www.grupocva.com/detalle_articulo/articulo.php?fProdId=1306685" TargetMode="External"/><Relationship Id="rId699" Type="http://schemas.openxmlformats.org/officeDocument/2006/relationships/hyperlink" Target="http://www.grupocva.com/detalle_articulo/articulo.php?fProdId=9663150" TargetMode="External"/><Relationship Id="rId2587" Type="http://schemas.openxmlformats.org/officeDocument/2006/relationships/hyperlink" Target="http://www.grupocva.com/detalle_articulo/articulo.php?fProdId=6850" TargetMode="External"/><Relationship Id="rId2794" Type="http://schemas.openxmlformats.org/officeDocument/2006/relationships/hyperlink" Target="http://www.grupocva.com/detalle_articulo/articulo.php?fProdId=9608793" TargetMode="External"/><Relationship Id="rId3638" Type="http://schemas.openxmlformats.org/officeDocument/2006/relationships/hyperlink" Target="http://www.grupocva.com/detalle_articulo/articulo.php?fProdId=1804687" TargetMode="External"/><Relationship Id="rId3845" Type="http://schemas.openxmlformats.org/officeDocument/2006/relationships/hyperlink" Target="http://www.grupocva.com/detalle_articulo/articulo.php?fProdId=9629348" TargetMode="External"/><Relationship Id="rId6044" Type="http://schemas.openxmlformats.org/officeDocument/2006/relationships/hyperlink" Target="http://www.grupocva.com/detalle_articulo/articulo.php?fProdId=9484428" TargetMode="External"/><Relationship Id="rId6251" Type="http://schemas.openxmlformats.org/officeDocument/2006/relationships/hyperlink" Target="http://www.grupocva.com/detalle_articulo/articulo.php?fProdId=9630999" TargetMode="External"/><Relationship Id="rId559" Type="http://schemas.openxmlformats.org/officeDocument/2006/relationships/hyperlink" Target="http://www.grupocva.com/detalle_articulo/articulo.php?fProdId=9584141" TargetMode="External"/><Relationship Id="rId766" Type="http://schemas.openxmlformats.org/officeDocument/2006/relationships/hyperlink" Target="http://www.grupocva.com/detalle_articulo/articulo.php?fProdId=9444017" TargetMode="External"/><Relationship Id="rId1189" Type="http://schemas.openxmlformats.org/officeDocument/2006/relationships/hyperlink" Target="http://www.grupocva.com/detalle_articulo/articulo.php?fProdId=9661246" TargetMode="External"/><Relationship Id="rId1396" Type="http://schemas.openxmlformats.org/officeDocument/2006/relationships/hyperlink" Target="http://www.grupocva.com/detalle_articulo/articulo.php?fProdId=9477074" TargetMode="External"/><Relationship Id="rId2447" Type="http://schemas.openxmlformats.org/officeDocument/2006/relationships/hyperlink" Target="http://www.grupocva.com/detalle_articulo/articulo.php?fProdId=9456475" TargetMode="External"/><Relationship Id="rId5060" Type="http://schemas.openxmlformats.org/officeDocument/2006/relationships/hyperlink" Target="http://www.grupocva.com/detalle_articulo/articulo.php?fProdId=9435267" TargetMode="External"/><Relationship Id="rId6111" Type="http://schemas.openxmlformats.org/officeDocument/2006/relationships/hyperlink" Target="http://www.grupocva.com/detalle_articulo/articulo.php?fProdId=9536286" TargetMode="External"/><Relationship Id="rId419" Type="http://schemas.openxmlformats.org/officeDocument/2006/relationships/hyperlink" Target="http://www.grupocva.com/detalle_articulo/articulo.php?fProdId=9509286" TargetMode="External"/><Relationship Id="rId626" Type="http://schemas.openxmlformats.org/officeDocument/2006/relationships/hyperlink" Target="http://www.grupocva.com/detalle_articulo/articulo.php?fProdId=9456168" TargetMode="External"/><Relationship Id="rId973" Type="http://schemas.openxmlformats.org/officeDocument/2006/relationships/hyperlink" Target="http://www.grupocva.com/detalle_articulo/articulo.php?fProdId=2806693" TargetMode="External"/><Relationship Id="rId1049" Type="http://schemas.openxmlformats.org/officeDocument/2006/relationships/hyperlink" Target="http://www.grupocva.com/detalle_articulo/articulo.php?fProdId=9690546" TargetMode="External"/><Relationship Id="rId1256" Type="http://schemas.openxmlformats.org/officeDocument/2006/relationships/hyperlink" Target="http://www.grupocva.com/detalle_articulo/articulo.php?fProdId=9563438" TargetMode="External"/><Relationship Id="rId2307" Type="http://schemas.openxmlformats.org/officeDocument/2006/relationships/hyperlink" Target="http://www.grupocva.com/detalle_articulo/articulo.php?fProdId=2420685" TargetMode="External"/><Relationship Id="rId2654" Type="http://schemas.openxmlformats.org/officeDocument/2006/relationships/hyperlink" Target="http://www.grupocva.com/detalle_articulo/articulo.php?fProdId=101688" TargetMode="External"/><Relationship Id="rId2861" Type="http://schemas.openxmlformats.org/officeDocument/2006/relationships/hyperlink" Target="http://www.grupocva.com/detalle_articulo/articulo.php?fProdId=5246689" TargetMode="External"/><Relationship Id="rId3705" Type="http://schemas.openxmlformats.org/officeDocument/2006/relationships/hyperlink" Target="http://www.grupocva.com/detalle_articulo/articulo.php?fProdId=9423518" TargetMode="External"/><Relationship Id="rId3912" Type="http://schemas.openxmlformats.org/officeDocument/2006/relationships/hyperlink" Target="http://www.grupocva.com/detalle_articulo/articulo.php?fProdId=20531" TargetMode="External"/><Relationship Id="rId833" Type="http://schemas.openxmlformats.org/officeDocument/2006/relationships/hyperlink" Target="http://www.grupocva.com/detalle_articulo/articulo.php?fProdId=1449" TargetMode="External"/><Relationship Id="rId1116" Type="http://schemas.openxmlformats.org/officeDocument/2006/relationships/hyperlink" Target="http://www.grupocva.com/detalle_articulo/articulo.php?fProdId=5902695" TargetMode="External"/><Relationship Id="rId1463" Type="http://schemas.openxmlformats.org/officeDocument/2006/relationships/hyperlink" Target="http://www.grupocva.com/detalle_articulo/articulo.php?fProdId=9521337" TargetMode="External"/><Relationship Id="rId1670" Type="http://schemas.openxmlformats.org/officeDocument/2006/relationships/hyperlink" Target="http://www.grupocva.com/detalle_articulo/articulo.php?fProdId=20446" TargetMode="External"/><Relationship Id="rId2514" Type="http://schemas.openxmlformats.org/officeDocument/2006/relationships/hyperlink" Target="http://www.grupocva.com/detalle_articulo/articulo.php?fProdId=9623091" TargetMode="External"/><Relationship Id="rId2721" Type="http://schemas.openxmlformats.org/officeDocument/2006/relationships/hyperlink" Target="http://www.grupocva.com/detalle_articulo/articulo.php?fProdId=9690297" TargetMode="External"/><Relationship Id="rId5877" Type="http://schemas.openxmlformats.org/officeDocument/2006/relationships/hyperlink" Target="http://www.grupocva.com/detalle_articulo/articulo.php?fProdId=3632701" TargetMode="External"/><Relationship Id="rId900" Type="http://schemas.openxmlformats.org/officeDocument/2006/relationships/hyperlink" Target="http://www.grupocva.com/detalle_articulo/articulo.php?fProdId=9656146" TargetMode="External"/><Relationship Id="rId1323" Type="http://schemas.openxmlformats.org/officeDocument/2006/relationships/hyperlink" Target="http://www.grupocva.com/detalle_articulo/articulo.php?fProdId=9484432" TargetMode="External"/><Relationship Id="rId1530" Type="http://schemas.openxmlformats.org/officeDocument/2006/relationships/hyperlink" Target="http://www.grupocva.com/detalle_articulo/articulo.php?fProdId=860685" TargetMode="External"/><Relationship Id="rId4479" Type="http://schemas.openxmlformats.org/officeDocument/2006/relationships/hyperlink" Target="http://www.grupocva.com/detalle_articulo/articulo.php?fProdId=9427468" TargetMode="External"/><Relationship Id="rId4686" Type="http://schemas.openxmlformats.org/officeDocument/2006/relationships/hyperlink" Target="http://www.grupocva.com/detalle_articulo/articulo.php?fProdId=5615685" TargetMode="External"/><Relationship Id="rId4893" Type="http://schemas.openxmlformats.org/officeDocument/2006/relationships/hyperlink" Target="http://www.grupocva.com/detalle_articulo/articulo.php?fProdId=9485483" TargetMode="External"/><Relationship Id="rId5737" Type="http://schemas.openxmlformats.org/officeDocument/2006/relationships/hyperlink" Target="http://www.grupocva.com/detalle_articulo/articulo.php?fProdId=9457567" TargetMode="External"/><Relationship Id="rId5944" Type="http://schemas.openxmlformats.org/officeDocument/2006/relationships/hyperlink" Target="http://www.grupocva.com/detalle_articulo/articulo.php?fProdId=9422821" TargetMode="External"/><Relationship Id="rId3288" Type="http://schemas.openxmlformats.org/officeDocument/2006/relationships/hyperlink" Target="http://www.grupocva.com/detalle_articulo/articulo.php?fProdId=5958686" TargetMode="External"/><Relationship Id="rId3495" Type="http://schemas.openxmlformats.org/officeDocument/2006/relationships/hyperlink" Target="http://www.grupocva.com/detalle_articulo/articulo.php?fProdId=2539686" TargetMode="External"/><Relationship Id="rId4339" Type="http://schemas.openxmlformats.org/officeDocument/2006/relationships/hyperlink" Target="http://www.grupocva.com/detalle_articulo/articulo.php?fProdId=5735685" TargetMode="External"/><Relationship Id="rId4546" Type="http://schemas.openxmlformats.org/officeDocument/2006/relationships/hyperlink" Target="http://www.grupocva.com/detalle_articulo/articulo.php?fProdId=1835685" TargetMode="External"/><Relationship Id="rId4753" Type="http://schemas.openxmlformats.org/officeDocument/2006/relationships/hyperlink" Target="http://www.grupocva.com/detalle_articulo/articulo.php?fProdId=9505442" TargetMode="External"/><Relationship Id="rId4960" Type="http://schemas.openxmlformats.org/officeDocument/2006/relationships/hyperlink" Target="http://www.grupocva.com/detalle_articulo/articulo.php?fProdId=4136688" TargetMode="External"/><Relationship Id="rId5804" Type="http://schemas.openxmlformats.org/officeDocument/2006/relationships/hyperlink" Target="http://www.grupocva.com/detalle_articulo/articulo.php?fProdId=9623039" TargetMode="External"/><Relationship Id="rId2097" Type="http://schemas.openxmlformats.org/officeDocument/2006/relationships/hyperlink" Target="http://www.grupocva.com/detalle_articulo/articulo.php?fProdId=9658846" TargetMode="External"/><Relationship Id="rId3148" Type="http://schemas.openxmlformats.org/officeDocument/2006/relationships/hyperlink" Target="http://www.grupocva.com/detalle_articulo/articulo.php?fProdId=9635447" TargetMode="External"/><Relationship Id="rId3355" Type="http://schemas.openxmlformats.org/officeDocument/2006/relationships/hyperlink" Target="http://www.grupocva.com/detalle_articulo/articulo.php?fProdId=9445167" TargetMode="External"/><Relationship Id="rId3562" Type="http://schemas.openxmlformats.org/officeDocument/2006/relationships/hyperlink" Target="http://www.grupocva.com/detalle_articulo/articulo.php?fProdId=9570538" TargetMode="External"/><Relationship Id="rId4406" Type="http://schemas.openxmlformats.org/officeDocument/2006/relationships/hyperlink" Target="http://www.grupocva.com/detalle_articulo/articulo.php?fProdId=9490636" TargetMode="External"/><Relationship Id="rId4613" Type="http://schemas.openxmlformats.org/officeDocument/2006/relationships/hyperlink" Target="http://www.grupocva.com/detalle_articulo/articulo.php?fProdId=9576138" TargetMode="External"/><Relationship Id="rId276" Type="http://schemas.openxmlformats.org/officeDocument/2006/relationships/hyperlink" Target="http://www.grupocva.com/detalle_articulo/articulo.php?fProdId=11892" TargetMode="External"/><Relationship Id="rId483" Type="http://schemas.openxmlformats.org/officeDocument/2006/relationships/hyperlink" Target="http://www.grupocva.com/detalle_articulo/articulo.php?fProdId=9507386" TargetMode="External"/><Relationship Id="rId690" Type="http://schemas.openxmlformats.org/officeDocument/2006/relationships/hyperlink" Target="http://www.grupocva.com/detalle_articulo/articulo.php?fProdId=9570139" TargetMode="External"/><Relationship Id="rId2164" Type="http://schemas.openxmlformats.org/officeDocument/2006/relationships/hyperlink" Target="http://www.grupocva.com/detalle_articulo/articulo.php?fProdId=3374685" TargetMode="External"/><Relationship Id="rId2371" Type="http://schemas.openxmlformats.org/officeDocument/2006/relationships/hyperlink" Target="http://www.grupocva.com/detalle_articulo/articulo.php?fProdId=5375690" TargetMode="External"/><Relationship Id="rId3008" Type="http://schemas.openxmlformats.org/officeDocument/2006/relationships/hyperlink" Target="http://www.grupocva.com/detalle_articulo/articulo.php?fProdId=9686296" TargetMode="External"/><Relationship Id="rId3215" Type="http://schemas.openxmlformats.org/officeDocument/2006/relationships/hyperlink" Target="http://www.grupocva.com/detalle_articulo/articulo.php?fProdId=4664693" TargetMode="External"/><Relationship Id="rId3422" Type="http://schemas.openxmlformats.org/officeDocument/2006/relationships/hyperlink" Target="http://www.grupocva.com/detalle_articulo/articulo.php?fProdId=9606588" TargetMode="External"/><Relationship Id="rId4820" Type="http://schemas.openxmlformats.org/officeDocument/2006/relationships/hyperlink" Target="http://www.grupocva.com/detalle_articulo/articulo.php?fProdId=9676597" TargetMode="External"/><Relationship Id="rId136" Type="http://schemas.openxmlformats.org/officeDocument/2006/relationships/hyperlink" Target="http://www.grupocva.com/detalle_articulo/articulo.php?fProdId=3284685" TargetMode="External"/><Relationship Id="rId343" Type="http://schemas.openxmlformats.org/officeDocument/2006/relationships/hyperlink" Target="http://www.grupocva.com/detalle_articulo/articulo.php?fProdId=9519039" TargetMode="External"/><Relationship Id="rId550" Type="http://schemas.openxmlformats.org/officeDocument/2006/relationships/hyperlink" Target="http://www.grupocva.com/detalle_articulo/articulo.php?fProdId=9583388" TargetMode="External"/><Relationship Id="rId1180" Type="http://schemas.openxmlformats.org/officeDocument/2006/relationships/hyperlink" Target="http://www.grupocva.com/detalle_articulo/articulo.php?fProdId=9473177" TargetMode="External"/><Relationship Id="rId2024" Type="http://schemas.openxmlformats.org/officeDocument/2006/relationships/hyperlink" Target="http://www.grupocva.com/detalle_articulo/articulo.php?fProdId=9632106" TargetMode="External"/><Relationship Id="rId2231" Type="http://schemas.openxmlformats.org/officeDocument/2006/relationships/hyperlink" Target="http://www.grupocva.com/detalle_articulo/articulo.php?fProdId=9650546" TargetMode="External"/><Relationship Id="rId5387" Type="http://schemas.openxmlformats.org/officeDocument/2006/relationships/hyperlink" Target="http://www.grupocva.com/detalle_articulo/articulo.php?fProdId=9611088" TargetMode="External"/><Relationship Id="rId203" Type="http://schemas.openxmlformats.org/officeDocument/2006/relationships/hyperlink" Target="http://www.grupocva.com/detalle_articulo/articulo.php?fProdId=9687498" TargetMode="External"/><Relationship Id="rId1040" Type="http://schemas.openxmlformats.org/officeDocument/2006/relationships/hyperlink" Target="http://www.grupocva.com/detalle_articulo/articulo.php?fProdId=9505436" TargetMode="External"/><Relationship Id="rId4196" Type="http://schemas.openxmlformats.org/officeDocument/2006/relationships/hyperlink" Target="http://www.grupocva.com/detalle_articulo/articulo.php?fProdId=9569888" TargetMode="External"/><Relationship Id="rId5247" Type="http://schemas.openxmlformats.org/officeDocument/2006/relationships/hyperlink" Target="http://www.grupocva.com/detalle_articulo/articulo.php?fProdId=9554838" TargetMode="External"/><Relationship Id="rId5594" Type="http://schemas.openxmlformats.org/officeDocument/2006/relationships/hyperlink" Target="http://www.grupocva.com/detalle_articulo/articulo.php?fProdId=9556291" TargetMode="External"/><Relationship Id="rId410" Type="http://schemas.openxmlformats.org/officeDocument/2006/relationships/hyperlink" Target="http://www.grupocva.com/detalle_articulo/articulo.php?fProdId=9432717" TargetMode="External"/><Relationship Id="rId1997" Type="http://schemas.openxmlformats.org/officeDocument/2006/relationships/hyperlink" Target="http://www.grupocva.com/detalle_articulo/articulo.php?fProdId=9667796" TargetMode="External"/><Relationship Id="rId4056" Type="http://schemas.openxmlformats.org/officeDocument/2006/relationships/hyperlink" Target="http://www.grupocva.com/detalle_articulo/articulo.php?fProdId=9643200" TargetMode="External"/><Relationship Id="rId5454" Type="http://schemas.openxmlformats.org/officeDocument/2006/relationships/hyperlink" Target="http://www.grupocva.com/detalle_articulo/articulo.php?fProdId=9452470" TargetMode="External"/><Relationship Id="rId5661" Type="http://schemas.openxmlformats.org/officeDocument/2006/relationships/hyperlink" Target="http://www.grupocva.com/detalle_articulo/articulo.php?fProdId=3397686" TargetMode="External"/><Relationship Id="rId1857" Type="http://schemas.openxmlformats.org/officeDocument/2006/relationships/hyperlink" Target="http://www.grupocva.com/detalle_articulo/articulo.php?fProdId=9682751" TargetMode="External"/><Relationship Id="rId2908" Type="http://schemas.openxmlformats.org/officeDocument/2006/relationships/hyperlink" Target="http://www.grupocva.com/detalle_articulo/articulo.php?fProdId=9584739" TargetMode="External"/><Relationship Id="rId4263" Type="http://schemas.openxmlformats.org/officeDocument/2006/relationships/hyperlink" Target="http://www.grupocva.com/detalle_articulo/articulo.php?fProdId=9510842" TargetMode="External"/><Relationship Id="rId4470" Type="http://schemas.openxmlformats.org/officeDocument/2006/relationships/hyperlink" Target="http://www.grupocva.com/detalle_articulo/articulo.php?fProdId=3740686" TargetMode="External"/><Relationship Id="rId5107" Type="http://schemas.openxmlformats.org/officeDocument/2006/relationships/hyperlink" Target="http://www.grupocva.com/detalle_articulo/articulo.php?fProdId=9530336" TargetMode="External"/><Relationship Id="rId5314" Type="http://schemas.openxmlformats.org/officeDocument/2006/relationships/hyperlink" Target="http://www.grupocva.com/detalle_articulo/articulo.php?fProdId=9670296" TargetMode="External"/><Relationship Id="rId5521" Type="http://schemas.openxmlformats.org/officeDocument/2006/relationships/hyperlink" Target="http://www.grupocva.com/detalle_articulo/articulo.php?fProdId=9455617" TargetMode="External"/><Relationship Id="rId1717" Type="http://schemas.openxmlformats.org/officeDocument/2006/relationships/hyperlink" Target="http://www.grupocva.com/detalle_articulo/articulo.php?fProdId=9575788" TargetMode="External"/><Relationship Id="rId1924" Type="http://schemas.openxmlformats.org/officeDocument/2006/relationships/hyperlink" Target="http://www.grupocva.com/detalle_articulo/articulo.php?fProdId=9601339" TargetMode="External"/><Relationship Id="rId3072" Type="http://schemas.openxmlformats.org/officeDocument/2006/relationships/hyperlink" Target="http://www.grupocva.com/detalle_articulo/articulo.php?fProdId=9593388" TargetMode="External"/><Relationship Id="rId4123" Type="http://schemas.openxmlformats.org/officeDocument/2006/relationships/hyperlink" Target="http://www.grupocva.com/detalle_articulo/articulo.php?fProdId=9614388" TargetMode="External"/><Relationship Id="rId4330" Type="http://schemas.openxmlformats.org/officeDocument/2006/relationships/hyperlink" Target="http://www.grupocva.com/detalle_articulo/articulo.php?fProdId=9428119" TargetMode="External"/><Relationship Id="rId3889" Type="http://schemas.openxmlformats.org/officeDocument/2006/relationships/hyperlink" Target="http://www.grupocva.com/detalle_articulo/articulo.php?fProdId=5691689" TargetMode="External"/><Relationship Id="rId6088" Type="http://schemas.openxmlformats.org/officeDocument/2006/relationships/hyperlink" Target="http://www.grupocva.com/detalle_articulo/articulo.php?fProdId=9510940" TargetMode="External"/><Relationship Id="rId6295" Type="http://schemas.openxmlformats.org/officeDocument/2006/relationships/hyperlink" Target="http://www.grupocva.com/detalle_articulo/articulo.php?fProdId=9477673" TargetMode="External"/><Relationship Id="rId2698" Type="http://schemas.openxmlformats.org/officeDocument/2006/relationships/hyperlink" Target="http://www.grupocva.com/detalle_articulo/articulo.php?fProdId=9632049" TargetMode="External"/><Relationship Id="rId6155" Type="http://schemas.openxmlformats.org/officeDocument/2006/relationships/hyperlink" Target="http://www.grupocva.com/detalle_articulo/articulo.php?fProdId=16262" TargetMode="External"/><Relationship Id="rId6362" Type="http://schemas.openxmlformats.org/officeDocument/2006/relationships/hyperlink" Target="http://www.grupocva.com/detalle_articulo/articulo.php?fProdId=9644298" TargetMode="External"/><Relationship Id="rId3749" Type="http://schemas.openxmlformats.org/officeDocument/2006/relationships/hyperlink" Target="http://www.grupocva.com/detalle_articulo/articulo.php?fProdId=9435617" TargetMode="External"/><Relationship Id="rId3956" Type="http://schemas.openxmlformats.org/officeDocument/2006/relationships/hyperlink" Target="http://www.grupocva.com/detalle_articulo/articulo.php?fProdId=5000687" TargetMode="External"/><Relationship Id="rId5171" Type="http://schemas.openxmlformats.org/officeDocument/2006/relationships/hyperlink" Target="http://www.grupocva.com/detalle_articulo/articulo.php?fProdId=1608" TargetMode="External"/><Relationship Id="rId6015" Type="http://schemas.openxmlformats.org/officeDocument/2006/relationships/hyperlink" Target="http://www.grupocva.com/detalle_articulo/articulo.php?fProdId=3142688" TargetMode="External"/><Relationship Id="rId6222" Type="http://schemas.openxmlformats.org/officeDocument/2006/relationships/hyperlink" Target="http://www.grupocva.com/detalle_articulo/articulo.php?fProdId=4653685" TargetMode="External"/><Relationship Id="rId877" Type="http://schemas.openxmlformats.org/officeDocument/2006/relationships/hyperlink" Target="http://www.grupocva.com/detalle_articulo/articulo.php?fProdId=5833687" TargetMode="External"/><Relationship Id="rId2558" Type="http://schemas.openxmlformats.org/officeDocument/2006/relationships/hyperlink" Target="http://www.grupocva.com/detalle_articulo/articulo.php?fProdId=1795" TargetMode="External"/><Relationship Id="rId2765" Type="http://schemas.openxmlformats.org/officeDocument/2006/relationships/hyperlink" Target="http://www.grupocva.com/detalle_articulo/articulo.php?fProdId=9499737" TargetMode="External"/><Relationship Id="rId2972" Type="http://schemas.openxmlformats.org/officeDocument/2006/relationships/hyperlink" Target="http://www.grupocva.com/detalle_articulo/articulo.php?fProdId=9690146" TargetMode="External"/><Relationship Id="rId3609" Type="http://schemas.openxmlformats.org/officeDocument/2006/relationships/hyperlink" Target="http://www.grupocva.com/detalle_articulo/articulo.php?fProdId=4692687" TargetMode="External"/><Relationship Id="rId3816" Type="http://schemas.openxmlformats.org/officeDocument/2006/relationships/hyperlink" Target="http://www.grupocva.com/detalle_articulo/articulo.php?fProdId=9547693" TargetMode="External"/><Relationship Id="rId737" Type="http://schemas.openxmlformats.org/officeDocument/2006/relationships/hyperlink" Target="http://www.grupocva.com/detalle_articulo/articulo.php?fProdId=9602638" TargetMode="External"/><Relationship Id="rId944" Type="http://schemas.openxmlformats.org/officeDocument/2006/relationships/hyperlink" Target="http://www.grupocva.com/detalle_articulo/articulo.php?fProdId=9637249" TargetMode="External"/><Relationship Id="rId1367" Type="http://schemas.openxmlformats.org/officeDocument/2006/relationships/hyperlink" Target="http://www.grupocva.com/detalle_articulo/articulo.php?fProdId=5008685" TargetMode="External"/><Relationship Id="rId1574" Type="http://schemas.openxmlformats.org/officeDocument/2006/relationships/hyperlink" Target="http://www.grupocva.com/detalle_articulo/articulo.php?fProdId=6089685" TargetMode="External"/><Relationship Id="rId1781" Type="http://schemas.openxmlformats.org/officeDocument/2006/relationships/hyperlink" Target="http://www.grupocva.com/detalle_articulo/articulo.php?fProdId=9485084" TargetMode="External"/><Relationship Id="rId2418" Type="http://schemas.openxmlformats.org/officeDocument/2006/relationships/hyperlink" Target="http://www.grupocva.com/detalle_articulo/articulo.php?fProdId=9435369" TargetMode="External"/><Relationship Id="rId2625" Type="http://schemas.openxmlformats.org/officeDocument/2006/relationships/hyperlink" Target="http://www.grupocva.com/detalle_articulo/articulo.php?fProdId=21644" TargetMode="External"/><Relationship Id="rId2832" Type="http://schemas.openxmlformats.org/officeDocument/2006/relationships/hyperlink" Target="http://www.grupocva.com/detalle_articulo/articulo.php?fProdId=9578788" TargetMode="External"/><Relationship Id="rId5031" Type="http://schemas.openxmlformats.org/officeDocument/2006/relationships/hyperlink" Target="http://www.grupocva.com/detalle_articulo/articulo.php?fProdId=9597189" TargetMode="External"/><Relationship Id="rId5988" Type="http://schemas.openxmlformats.org/officeDocument/2006/relationships/hyperlink" Target="http://www.grupocva.com/detalle_articulo/articulo.php?fProdId=9590538" TargetMode="External"/><Relationship Id="rId73" Type="http://schemas.openxmlformats.org/officeDocument/2006/relationships/hyperlink" Target="http://www.grupocva.com/detalle_articulo/articulo.php?fProdId=9535137" TargetMode="External"/><Relationship Id="rId804" Type="http://schemas.openxmlformats.org/officeDocument/2006/relationships/hyperlink" Target="http://www.grupocva.com/detalle_articulo/articulo.php?fProdId=9643750" TargetMode="External"/><Relationship Id="rId1227" Type="http://schemas.openxmlformats.org/officeDocument/2006/relationships/hyperlink" Target="http://www.grupocva.com/detalle_articulo/articulo.php?fProdId=9570288" TargetMode="External"/><Relationship Id="rId1434" Type="http://schemas.openxmlformats.org/officeDocument/2006/relationships/hyperlink" Target="http://www.grupocva.com/detalle_articulo/articulo.php?fProdId=9470517" TargetMode="External"/><Relationship Id="rId1641" Type="http://schemas.openxmlformats.org/officeDocument/2006/relationships/hyperlink" Target="http://www.grupocva.com/detalle_articulo/articulo.php?fProdId=9685099" TargetMode="External"/><Relationship Id="rId4797" Type="http://schemas.openxmlformats.org/officeDocument/2006/relationships/hyperlink" Target="http://www.grupocva.com/detalle_articulo/articulo.php?fProdId=9615439" TargetMode="External"/><Relationship Id="rId5848" Type="http://schemas.openxmlformats.org/officeDocument/2006/relationships/hyperlink" Target="http://www.grupocva.com/detalle_articulo/articulo.php?fProdId=9676448" TargetMode="External"/><Relationship Id="rId1501" Type="http://schemas.openxmlformats.org/officeDocument/2006/relationships/hyperlink" Target="http://www.grupocva.com/detalle_articulo/articulo.php?fProdId=9630446" TargetMode="External"/><Relationship Id="rId3399" Type="http://schemas.openxmlformats.org/officeDocument/2006/relationships/hyperlink" Target="http://www.grupocva.com/detalle_articulo/articulo.php?fProdId=6145686" TargetMode="External"/><Relationship Id="rId4657" Type="http://schemas.openxmlformats.org/officeDocument/2006/relationships/hyperlink" Target="http://www.grupocva.com/detalle_articulo/articulo.php?fProdId=9655396" TargetMode="External"/><Relationship Id="rId4864" Type="http://schemas.openxmlformats.org/officeDocument/2006/relationships/hyperlink" Target="http://www.grupocva.com/detalle_articulo/articulo.php?fProdId=9630599" TargetMode="External"/><Relationship Id="rId5708" Type="http://schemas.openxmlformats.org/officeDocument/2006/relationships/hyperlink" Target="http://www.grupocva.com/detalle_articulo/articulo.php?fProdId=9562893" TargetMode="External"/><Relationship Id="rId3259" Type="http://schemas.openxmlformats.org/officeDocument/2006/relationships/hyperlink" Target="http://www.grupocva.com/detalle_articulo/articulo.php?fProdId=9557586" TargetMode="External"/><Relationship Id="rId3466" Type="http://schemas.openxmlformats.org/officeDocument/2006/relationships/hyperlink" Target="http://www.grupocva.com/detalle_articulo/articulo.php?fProdId=9674304" TargetMode="External"/><Relationship Id="rId4517" Type="http://schemas.openxmlformats.org/officeDocument/2006/relationships/hyperlink" Target="http://www.grupocva.com/detalle_articulo/articulo.php?fProdId=1116693" TargetMode="External"/><Relationship Id="rId5915" Type="http://schemas.openxmlformats.org/officeDocument/2006/relationships/hyperlink" Target="http://www.grupocva.com/detalle_articulo/articulo.php?fProdId=4492688" TargetMode="External"/><Relationship Id="rId387" Type="http://schemas.openxmlformats.org/officeDocument/2006/relationships/hyperlink" Target="http://www.grupocva.com/detalle_articulo/articulo.php?fProdId=9620339" TargetMode="External"/><Relationship Id="rId594" Type="http://schemas.openxmlformats.org/officeDocument/2006/relationships/hyperlink" Target="http://www.grupocva.com/detalle_articulo/articulo.php?fProdId=3510685" TargetMode="External"/><Relationship Id="rId2068" Type="http://schemas.openxmlformats.org/officeDocument/2006/relationships/hyperlink" Target="http://www.grupocva.com/detalle_articulo/articulo.php?fProdId=9608289" TargetMode="External"/><Relationship Id="rId2275" Type="http://schemas.openxmlformats.org/officeDocument/2006/relationships/hyperlink" Target="http://www.grupocva.com/detalle_articulo/articulo.php?fProdId=9638448" TargetMode="External"/><Relationship Id="rId3119" Type="http://schemas.openxmlformats.org/officeDocument/2006/relationships/hyperlink" Target="http://www.grupocva.com/detalle_articulo/articulo.php?fProdId=9627640" TargetMode="External"/><Relationship Id="rId3326" Type="http://schemas.openxmlformats.org/officeDocument/2006/relationships/hyperlink" Target="http://www.grupocva.com/detalle_articulo/articulo.php?fProdId=9572289" TargetMode="External"/><Relationship Id="rId3673" Type="http://schemas.openxmlformats.org/officeDocument/2006/relationships/hyperlink" Target="http://www.grupocva.com/detalle_articulo/articulo.php?fProdId=9548386" TargetMode="External"/><Relationship Id="rId3880" Type="http://schemas.openxmlformats.org/officeDocument/2006/relationships/hyperlink" Target="http://www.grupocva.com/detalle_articulo/articulo.php?fProdId=9693798" TargetMode="External"/><Relationship Id="rId4724" Type="http://schemas.openxmlformats.org/officeDocument/2006/relationships/hyperlink" Target="http://www.grupocva.com/detalle_articulo/articulo.php?fProdId=9477832" TargetMode="External"/><Relationship Id="rId4931" Type="http://schemas.openxmlformats.org/officeDocument/2006/relationships/hyperlink" Target="http://www.grupocva.com/detalle_articulo/articulo.php?fProdId=9656398" TargetMode="External"/><Relationship Id="rId247" Type="http://schemas.openxmlformats.org/officeDocument/2006/relationships/hyperlink" Target="http://www.grupocva.com/detalle_articulo/articulo.php?fProdId=4606686" TargetMode="External"/><Relationship Id="rId1084" Type="http://schemas.openxmlformats.org/officeDocument/2006/relationships/hyperlink" Target="http://www.grupocva.com/detalle_articulo/articulo.php?fProdId=9689797" TargetMode="External"/><Relationship Id="rId2482" Type="http://schemas.openxmlformats.org/officeDocument/2006/relationships/hyperlink" Target="http://www.grupocva.com/detalle_articulo/articulo.php?fProdId=1792" TargetMode="External"/><Relationship Id="rId3533" Type="http://schemas.openxmlformats.org/officeDocument/2006/relationships/hyperlink" Target="http://www.grupocva.com/detalle_articulo/articulo.php?fProdId=9517986" TargetMode="External"/><Relationship Id="rId3740" Type="http://schemas.openxmlformats.org/officeDocument/2006/relationships/hyperlink" Target="http://www.grupocva.com/detalle_articulo/articulo.php?fProdId=9429868" TargetMode="External"/><Relationship Id="rId107" Type="http://schemas.openxmlformats.org/officeDocument/2006/relationships/hyperlink" Target="http://www.grupocva.com/detalle_articulo/articulo.php?fProdId=1033685" TargetMode="External"/><Relationship Id="rId454" Type="http://schemas.openxmlformats.org/officeDocument/2006/relationships/hyperlink" Target="http://www.grupocva.com/detalle_articulo/articulo.php?fProdId=9511896" TargetMode="External"/><Relationship Id="rId661" Type="http://schemas.openxmlformats.org/officeDocument/2006/relationships/hyperlink" Target="http://www.grupocva.com/detalle_articulo/articulo.php?fProdId=11156" TargetMode="External"/><Relationship Id="rId1291" Type="http://schemas.openxmlformats.org/officeDocument/2006/relationships/hyperlink" Target="http://www.grupocva.com/detalle_articulo/articulo.php?fProdId=9546887" TargetMode="External"/><Relationship Id="rId2135" Type="http://schemas.openxmlformats.org/officeDocument/2006/relationships/hyperlink" Target="http://www.grupocva.com/detalle_articulo/articulo.php?fProdId=9684997" TargetMode="External"/><Relationship Id="rId2342" Type="http://schemas.openxmlformats.org/officeDocument/2006/relationships/hyperlink" Target="http://www.grupocva.com/detalle_articulo/articulo.php?fProdId=4352686" TargetMode="External"/><Relationship Id="rId3600" Type="http://schemas.openxmlformats.org/officeDocument/2006/relationships/hyperlink" Target="http://www.grupocva.com/detalle_articulo/articulo.php?fProdId=2910685" TargetMode="External"/><Relationship Id="rId5498" Type="http://schemas.openxmlformats.org/officeDocument/2006/relationships/hyperlink" Target="http://www.grupocva.com/detalle_articulo/articulo.php?fProdId=9492338" TargetMode="External"/><Relationship Id="rId314" Type="http://schemas.openxmlformats.org/officeDocument/2006/relationships/hyperlink" Target="http://www.grupocva.com/detalle_articulo/articulo.php?fProdId=2475" TargetMode="External"/><Relationship Id="rId521" Type="http://schemas.openxmlformats.org/officeDocument/2006/relationships/hyperlink" Target="http://www.grupocva.com/detalle_articulo/articulo.php?fProdId=9625789" TargetMode="External"/><Relationship Id="rId1151" Type="http://schemas.openxmlformats.org/officeDocument/2006/relationships/hyperlink" Target="http://www.grupocva.com/detalle_articulo/articulo.php?fProdId=9430322" TargetMode="External"/><Relationship Id="rId2202" Type="http://schemas.openxmlformats.org/officeDocument/2006/relationships/hyperlink" Target="http://www.grupocva.com/detalle_articulo/articulo.php?fProdId=9571738" TargetMode="External"/><Relationship Id="rId5358" Type="http://schemas.openxmlformats.org/officeDocument/2006/relationships/hyperlink" Target="http://www.grupocva.com/detalle_articulo/articulo.php?fProdId=9550386" TargetMode="External"/><Relationship Id="rId5565" Type="http://schemas.openxmlformats.org/officeDocument/2006/relationships/hyperlink" Target="http://www.grupocva.com/detalle_articulo/articulo.php?fProdId=9603039" TargetMode="External"/><Relationship Id="rId5772" Type="http://schemas.openxmlformats.org/officeDocument/2006/relationships/hyperlink" Target="http://www.grupocva.com/detalle_articulo/articulo.php?fProdId=9488639" TargetMode="External"/><Relationship Id="rId1011" Type="http://schemas.openxmlformats.org/officeDocument/2006/relationships/hyperlink" Target="http://www.grupocva.com/detalle_articulo/articulo.php?fProdId=9582944" TargetMode="External"/><Relationship Id="rId1968" Type="http://schemas.openxmlformats.org/officeDocument/2006/relationships/hyperlink" Target="http://www.grupocva.com/detalle_articulo/articulo.php?fProdId=9624639" TargetMode="External"/><Relationship Id="rId4167" Type="http://schemas.openxmlformats.org/officeDocument/2006/relationships/hyperlink" Target="http://www.grupocva.com/detalle_articulo/articulo.php?fProdId=9508540" TargetMode="External"/><Relationship Id="rId4374" Type="http://schemas.openxmlformats.org/officeDocument/2006/relationships/hyperlink" Target="http://www.grupocva.com/detalle_articulo/articulo.php?fProdId=1866686" TargetMode="External"/><Relationship Id="rId4581" Type="http://schemas.openxmlformats.org/officeDocument/2006/relationships/hyperlink" Target="http://www.grupocva.com/detalle_articulo/articulo.php?fProdId=3753685" TargetMode="External"/><Relationship Id="rId5218" Type="http://schemas.openxmlformats.org/officeDocument/2006/relationships/hyperlink" Target="http://www.grupocva.com/detalle_articulo/articulo.php?fProdId=9547736" TargetMode="External"/><Relationship Id="rId5425" Type="http://schemas.openxmlformats.org/officeDocument/2006/relationships/hyperlink" Target="http://www.grupocva.com/detalle_articulo/articulo.php?fProdId=1923685" TargetMode="External"/><Relationship Id="rId5632" Type="http://schemas.openxmlformats.org/officeDocument/2006/relationships/hyperlink" Target="http://www.grupocva.com/detalle_articulo/articulo.php?fProdId=1724687" TargetMode="External"/><Relationship Id="rId3183" Type="http://schemas.openxmlformats.org/officeDocument/2006/relationships/hyperlink" Target="http://www.grupocva.com/detalle_articulo/articulo.php?fProdId=9661498" TargetMode="External"/><Relationship Id="rId3390" Type="http://schemas.openxmlformats.org/officeDocument/2006/relationships/hyperlink" Target="http://www.grupocva.com/detalle_articulo/articulo.php?fProdId=9666647" TargetMode="External"/><Relationship Id="rId4027" Type="http://schemas.openxmlformats.org/officeDocument/2006/relationships/hyperlink" Target="http://www.grupocva.com/detalle_articulo/articulo.php?fProdId=9559486" TargetMode="External"/><Relationship Id="rId4234" Type="http://schemas.openxmlformats.org/officeDocument/2006/relationships/hyperlink" Target="http://www.grupocva.com/detalle_articulo/articulo.php?fProdId=9586038" TargetMode="External"/><Relationship Id="rId4441" Type="http://schemas.openxmlformats.org/officeDocument/2006/relationships/hyperlink" Target="http://www.grupocva.com/detalle_articulo/articulo.php?fProdId=1736716" TargetMode="External"/><Relationship Id="rId1828" Type="http://schemas.openxmlformats.org/officeDocument/2006/relationships/hyperlink" Target="http://www.grupocva.com/detalle_articulo/articulo.php?fProdId=9601490" TargetMode="External"/><Relationship Id="rId3043" Type="http://schemas.openxmlformats.org/officeDocument/2006/relationships/hyperlink" Target="http://www.grupocva.com/detalle_articulo/articulo.php?fProdId=9486390" TargetMode="External"/><Relationship Id="rId3250" Type="http://schemas.openxmlformats.org/officeDocument/2006/relationships/hyperlink" Target="http://www.grupocva.com/detalle_articulo/articulo.php?fProdId=9533086" TargetMode="External"/><Relationship Id="rId6199" Type="http://schemas.openxmlformats.org/officeDocument/2006/relationships/hyperlink" Target="http://www.grupocva.com/detalle_articulo/articulo.php?fProdId=9485381" TargetMode="External"/><Relationship Id="rId171" Type="http://schemas.openxmlformats.org/officeDocument/2006/relationships/hyperlink" Target="http://www.grupocva.com/detalle_articulo/articulo.php?fProdId=9437323" TargetMode="External"/><Relationship Id="rId4301" Type="http://schemas.openxmlformats.org/officeDocument/2006/relationships/hyperlink" Target="http://www.grupocva.com/detalle_articulo/articulo.php?fProdId=9685846" TargetMode="External"/><Relationship Id="rId6059" Type="http://schemas.openxmlformats.org/officeDocument/2006/relationships/hyperlink" Target="http://www.grupocva.com/detalle_articulo/articulo.php?fProdId=5481685" TargetMode="External"/><Relationship Id="rId6266" Type="http://schemas.openxmlformats.org/officeDocument/2006/relationships/hyperlink" Target="http://www.grupocva.com/detalle_articulo/articulo.php?fProdId=9678497" TargetMode="External"/><Relationship Id="rId3110" Type="http://schemas.openxmlformats.org/officeDocument/2006/relationships/hyperlink" Target="http://www.grupocva.com/detalle_articulo/articulo.php?fProdId=9626739" TargetMode="External"/><Relationship Id="rId988" Type="http://schemas.openxmlformats.org/officeDocument/2006/relationships/hyperlink" Target="http://www.grupocva.com/detalle_articulo/articulo.php?fProdId=9582940" TargetMode="External"/><Relationship Id="rId2669" Type="http://schemas.openxmlformats.org/officeDocument/2006/relationships/hyperlink" Target="http://www.grupocva.com/detalle_articulo/articulo.php?fProdId=381689" TargetMode="External"/><Relationship Id="rId2876" Type="http://schemas.openxmlformats.org/officeDocument/2006/relationships/hyperlink" Target="http://www.grupocva.com/detalle_articulo/articulo.php?fProdId=9469567" TargetMode="External"/><Relationship Id="rId3927" Type="http://schemas.openxmlformats.org/officeDocument/2006/relationships/hyperlink" Target="http://www.grupocva.com/detalle_articulo/articulo.php?fProdId=9434118" TargetMode="External"/><Relationship Id="rId5075" Type="http://schemas.openxmlformats.org/officeDocument/2006/relationships/hyperlink" Target="http://www.grupocva.com/detalle_articulo/articulo.php?fProdId=9488087" TargetMode="External"/><Relationship Id="rId5282" Type="http://schemas.openxmlformats.org/officeDocument/2006/relationships/hyperlink" Target="http://www.grupocva.com/detalle_articulo/articulo.php?fProdId=9545337" TargetMode="External"/><Relationship Id="rId6126" Type="http://schemas.openxmlformats.org/officeDocument/2006/relationships/hyperlink" Target="http://www.grupocva.com/detalle_articulo/articulo.php?fProdId=1481695" TargetMode="External"/><Relationship Id="rId6333" Type="http://schemas.openxmlformats.org/officeDocument/2006/relationships/hyperlink" Target="http://www.grupocva.com/detalle_articulo/articulo.php?fProdId=9540387" TargetMode="External"/><Relationship Id="rId848" Type="http://schemas.openxmlformats.org/officeDocument/2006/relationships/hyperlink" Target="http://www.grupocva.com/detalle_articulo/articulo.php?fProdId=371689" TargetMode="External"/><Relationship Id="rId1478" Type="http://schemas.openxmlformats.org/officeDocument/2006/relationships/hyperlink" Target="http://www.grupocva.com/detalle_articulo/articulo.php?fProdId=5794703" TargetMode="External"/><Relationship Id="rId1685" Type="http://schemas.openxmlformats.org/officeDocument/2006/relationships/hyperlink" Target="http://www.grupocva.com/detalle_articulo/articulo.php?fProdId=9661501" TargetMode="External"/><Relationship Id="rId1892" Type="http://schemas.openxmlformats.org/officeDocument/2006/relationships/hyperlink" Target="http://www.grupocva.com/detalle_articulo/articulo.php?fProdId=9628043" TargetMode="External"/><Relationship Id="rId2529" Type="http://schemas.openxmlformats.org/officeDocument/2006/relationships/hyperlink" Target="http://www.grupocva.com/detalle_articulo/articulo.php?fProdId=9661196" TargetMode="External"/><Relationship Id="rId2736" Type="http://schemas.openxmlformats.org/officeDocument/2006/relationships/hyperlink" Target="http://www.grupocva.com/detalle_articulo/articulo.php?fProdId=3504688" TargetMode="External"/><Relationship Id="rId4091" Type="http://schemas.openxmlformats.org/officeDocument/2006/relationships/hyperlink" Target="http://www.grupocva.com/detalle_articulo/articulo.php?fProdId=9580743" TargetMode="External"/><Relationship Id="rId5142" Type="http://schemas.openxmlformats.org/officeDocument/2006/relationships/hyperlink" Target="http://www.grupocva.com/detalle_articulo/articulo.php?fProdId=9541036" TargetMode="External"/><Relationship Id="rId708" Type="http://schemas.openxmlformats.org/officeDocument/2006/relationships/hyperlink" Target="http://www.grupocva.com/detalle_articulo/articulo.php?fProdId=9634047" TargetMode="External"/><Relationship Id="rId915" Type="http://schemas.openxmlformats.org/officeDocument/2006/relationships/hyperlink" Target="http://www.grupocva.com/detalle_articulo/articulo.php?fProdId=9575240" TargetMode="External"/><Relationship Id="rId1338" Type="http://schemas.openxmlformats.org/officeDocument/2006/relationships/hyperlink" Target="http://www.grupocva.com/detalle_articulo/articulo.php?fProdId=5417685" TargetMode="External"/><Relationship Id="rId1545" Type="http://schemas.openxmlformats.org/officeDocument/2006/relationships/hyperlink" Target="http://www.grupocva.com/detalle_articulo/articulo.php?fProdId=2216685" TargetMode="External"/><Relationship Id="rId2943" Type="http://schemas.openxmlformats.org/officeDocument/2006/relationships/hyperlink" Target="http://www.grupocva.com/detalle_articulo/articulo.php?fProdId=9672196" TargetMode="External"/><Relationship Id="rId5002" Type="http://schemas.openxmlformats.org/officeDocument/2006/relationships/hyperlink" Target="http://www.grupocva.com/detalle_articulo/articulo.php?fProdId=9526740" TargetMode="External"/><Relationship Id="rId1405" Type="http://schemas.openxmlformats.org/officeDocument/2006/relationships/hyperlink" Target="http://www.grupocva.com/detalle_articulo/articulo.php?fProdId=9561486" TargetMode="External"/><Relationship Id="rId1752" Type="http://schemas.openxmlformats.org/officeDocument/2006/relationships/hyperlink" Target="http://www.grupocva.com/detalle_articulo/articulo.php?fProdId=5823686" TargetMode="External"/><Relationship Id="rId2803" Type="http://schemas.openxmlformats.org/officeDocument/2006/relationships/hyperlink" Target="http://www.grupocva.com/detalle_articulo/articulo.php?fProdId=9638198" TargetMode="External"/><Relationship Id="rId5959" Type="http://schemas.openxmlformats.org/officeDocument/2006/relationships/hyperlink" Target="http://www.grupocva.com/detalle_articulo/articulo.php?fProdId=9477224" TargetMode="External"/><Relationship Id="rId44" Type="http://schemas.openxmlformats.org/officeDocument/2006/relationships/hyperlink" Target="http://www.grupocva.com/detalle_articulo/articulo.php?fProdId=9660948" TargetMode="External"/><Relationship Id="rId1612" Type="http://schemas.openxmlformats.org/officeDocument/2006/relationships/hyperlink" Target="http://www.grupocva.com/detalle_articulo/articulo.php?fProdId=9591047" TargetMode="External"/><Relationship Id="rId4768" Type="http://schemas.openxmlformats.org/officeDocument/2006/relationships/hyperlink" Target="http://www.grupocva.com/detalle_articulo/articulo.php?fProdId=9548688" TargetMode="External"/><Relationship Id="rId4975" Type="http://schemas.openxmlformats.org/officeDocument/2006/relationships/hyperlink" Target="http://www.grupocva.com/detalle_articulo/articulo.php?fProdId=5014686" TargetMode="External"/><Relationship Id="rId5819" Type="http://schemas.openxmlformats.org/officeDocument/2006/relationships/hyperlink" Target="http://www.grupocva.com/detalle_articulo/articulo.php?fProdId=9513486" TargetMode="External"/><Relationship Id="rId6190" Type="http://schemas.openxmlformats.org/officeDocument/2006/relationships/hyperlink" Target="http://www.grupocva.com/detalle_articulo/articulo.php?fProdId=902" TargetMode="External"/><Relationship Id="rId498" Type="http://schemas.openxmlformats.org/officeDocument/2006/relationships/hyperlink" Target="http://www.grupocva.com/detalle_articulo/articulo.php?fProdId=9647096" TargetMode="External"/><Relationship Id="rId2179" Type="http://schemas.openxmlformats.org/officeDocument/2006/relationships/hyperlink" Target="http://www.grupocva.com/detalle_articulo/articulo.php?fProdId=6257704" TargetMode="External"/><Relationship Id="rId3577" Type="http://schemas.openxmlformats.org/officeDocument/2006/relationships/hyperlink" Target="http://www.grupocva.com/detalle_articulo/articulo.php?fProdId=9673446" TargetMode="External"/><Relationship Id="rId3784" Type="http://schemas.openxmlformats.org/officeDocument/2006/relationships/hyperlink" Target="http://www.grupocva.com/detalle_articulo/articulo.php?fProdId=9482317" TargetMode="External"/><Relationship Id="rId3991" Type="http://schemas.openxmlformats.org/officeDocument/2006/relationships/hyperlink" Target="http://www.grupocva.com/detalle_articulo/articulo.php?fProdId=9614841" TargetMode="External"/><Relationship Id="rId4628" Type="http://schemas.openxmlformats.org/officeDocument/2006/relationships/hyperlink" Target="http://www.grupocva.com/detalle_articulo/articulo.php?fProdId=9671447" TargetMode="External"/><Relationship Id="rId4835" Type="http://schemas.openxmlformats.org/officeDocument/2006/relationships/hyperlink" Target="http://www.grupocva.com/detalle_articulo/articulo.php?fProdId=9688447" TargetMode="External"/><Relationship Id="rId2386" Type="http://schemas.openxmlformats.org/officeDocument/2006/relationships/hyperlink" Target="http://www.grupocva.com/detalle_articulo/articulo.php?fProdId=6090685" TargetMode="External"/><Relationship Id="rId2593" Type="http://schemas.openxmlformats.org/officeDocument/2006/relationships/hyperlink" Target="http://www.grupocva.com/detalle_articulo/articulo.php?fProdId=4122" TargetMode="External"/><Relationship Id="rId3437" Type="http://schemas.openxmlformats.org/officeDocument/2006/relationships/hyperlink" Target="http://www.grupocva.com/detalle_articulo/articulo.php?fProdId=9424027" TargetMode="External"/><Relationship Id="rId3644" Type="http://schemas.openxmlformats.org/officeDocument/2006/relationships/hyperlink" Target="http://www.grupocva.com/detalle_articulo/articulo.php?fProdId=2409685" TargetMode="External"/><Relationship Id="rId3851" Type="http://schemas.openxmlformats.org/officeDocument/2006/relationships/hyperlink" Target="http://www.grupocva.com/detalle_articulo/articulo.php?fProdId=9629399" TargetMode="External"/><Relationship Id="rId4902" Type="http://schemas.openxmlformats.org/officeDocument/2006/relationships/hyperlink" Target="http://www.grupocva.com/detalle_articulo/articulo.php?fProdId=9452319" TargetMode="External"/><Relationship Id="rId6050" Type="http://schemas.openxmlformats.org/officeDocument/2006/relationships/hyperlink" Target="http://www.grupocva.com/detalle_articulo/articulo.php?fProdId=9689247" TargetMode="External"/><Relationship Id="rId358" Type="http://schemas.openxmlformats.org/officeDocument/2006/relationships/hyperlink" Target="http://www.grupocva.com/detalle_articulo/articulo.php?fProdId=9586289" TargetMode="External"/><Relationship Id="rId565" Type="http://schemas.openxmlformats.org/officeDocument/2006/relationships/hyperlink" Target="http://www.grupocva.com/detalle_articulo/articulo.php?fProdId=9658747" TargetMode="External"/><Relationship Id="rId772" Type="http://schemas.openxmlformats.org/officeDocument/2006/relationships/hyperlink" Target="http://www.grupocva.com/detalle_articulo/articulo.php?fProdId=9458668" TargetMode="External"/><Relationship Id="rId1195" Type="http://schemas.openxmlformats.org/officeDocument/2006/relationships/hyperlink" Target="http://www.grupocva.com/detalle_articulo/articulo.php?fProdId=5032" TargetMode="External"/><Relationship Id="rId2039" Type="http://schemas.openxmlformats.org/officeDocument/2006/relationships/hyperlink" Target="http://www.grupocva.com/detalle_articulo/articulo.php?fProdId=9688797" TargetMode="External"/><Relationship Id="rId2246" Type="http://schemas.openxmlformats.org/officeDocument/2006/relationships/hyperlink" Target="http://www.grupocva.com/detalle_articulo/articulo.php?fProdId=5562686" TargetMode="External"/><Relationship Id="rId2453" Type="http://schemas.openxmlformats.org/officeDocument/2006/relationships/hyperlink" Target="http://www.grupocva.com/detalle_articulo/articulo.php?fProdId=9488987" TargetMode="External"/><Relationship Id="rId2660" Type="http://schemas.openxmlformats.org/officeDocument/2006/relationships/hyperlink" Target="http://www.grupocva.com/detalle_articulo/articulo.php?fProdId=103686" TargetMode="External"/><Relationship Id="rId3504" Type="http://schemas.openxmlformats.org/officeDocument/2006/relationships/hyperlink" Target="http://www.grupocva.com/detalle_articulo/articulo.php?fProdId=9473867" TargetMode="External"/><Relationship Id="rId3711" Type="http://schemas.openxmlformats.org/officeDocument/2006/relationships/hyperlink" Target="http://www.grupocva.com/detalle_articulo/articulo.php?fProdId=9423579" TargetMode="External"/><Relationship Id="rId218" Type="http://schemas.openxmlformats.org/officeDocument/2006/relationships/hyperlink" Target="http://www.grupocva.com/detalle_articulo/articulo.php?fProdId=9504688" TargetMode="External"/><Relationship Id="rId425" Type="http://schemas.openxmlformats.org/officeDocument/2006/relationships/hyperlink" Target="http://www.grupocva.com/detalle_articulo/articulo.php?fProdId=9432474" TargetMode="External"/><Relationship Id="rId632" Type="http://schemas.openxmlformats.org/officeDocument/2006/relationships/hyperlink" Target="http://www.grupocva.com/detalle_articulo/articulo.php?fProdId=9475168" TargetMode="External"/><Relationship Id="rId1055" Type="http://schemas.openxmlformats.org/officeDocument/2006/relationships/hyperlink" Target="http://www.grupocva.com/detalle_articulo/articulo.php?fProdId=9596488" TargetMode="External"/><Relationship Id="rId1262" Type="http://schemas.openxmlformats.org/officeDocument/2006/relationships/hyperlink" Target="http://www.grupocva.com/detalle_articulo/articulo.php?fProdId=9628890" TargetMode="External"/><Relationship Id="rId2106" Type="http://schemas.openxmlformats.org/officeDocument/2006/relationships/hyperlink" Target="http://www.grupocva.com/detalle_articulo/articulo.php?fProdId=9435520" TargetMode="External"/><Relationship Id="rId2313" Type="http://schemas.openxmlformats.org/officeDocument/2006/relationships/hyperlink" Target="http://www.grupocva.com/detalle_articulo/articulo.php?fProdId=2579691" TargetMode="External"/><Relationship Id="rId2520" Type="http://schemas.openxmlformats.org/officeDocument/2006/relationships/hyperlink" Target="http://www.grupocva.com/detalle_articulo/articulo.php?fProdId=9634157" TargetMode="External"/><Relationship Id="rId5469" Type="http://schemas.openxmlformats.org/officeDocument/2006/relationships/hyperlink" Target="http://www.grupocva.com/detalle_articulo/articulo.php?fProdId=94684" TargetMode="External"/><Relationship Id="rId5676" Type="http://schemas.openxmlformats.org/officeDocument/2006/relationships/hyperlink" Target="http://www.grupocva.com/detalle_articulo/articulo.php?fProdId=9630896" TargetMode="External"/><Relationship Id="rId1122" Type="http://schemas.openxmlformats.org/officeDocument/2006/relationships/hyperlink" Target="http://www.grupocva.com/detalle_articulo/articulo.php?fProdId=9471919" TargetMode="External"/><Relationship Id="rId4278" Type="http://schemas.openxmlformats.org/officeDocument/2006/relationships/hyperlink" Target="http://www.grupocva.com/detalle_articulo/articulo.php?fProdId=9633696" TargetMode="External"/><Relationship Id="rId4485" Type="http://schemas.openxmlformats.org/officeDocument/2006/relationships/hyperlink" Target="http://www.grupocva.com/detalle_articulo/articulo.php?fProdId=9452117" TargetMode="External"/><Relationship Id="rId5329" Type="http://schemas.openxmlformats.org/officeDocument/2006/relationships/hyperlink" Target="http://www.grupocva.com/detalle_articulo/articulo.php?fProdId=9680196" TargetMode="External"/><Relationship Id="rId5536" Type="http://schemas.openxmlformats.org/officeDocument/2006/relationships/hyperlink" Target="http://www.grupocva.com/detalle_articulo/articulo.php?fProdId=9627846" TargetMode="External"/><Relationship Id="rId5883" Type="http://schemas.openxmlformats.org/officeDocument/2006/relationships/hyperlink" Target="http://www.grupocva.com/detalle_articulo/articulo.php?fProdId=5292686" TargetMode="External"/><Relationship Id="rId3087" Type="http://schemas.openxmlformats.org/officeDocument/2006/relationships/hyperlink" Target="http://www.grupocva.com/detalle_articulo/articulo.php?fProdId=9615644" TargetMode="External"/><Relationship Id="rId3294" Type="http://schemas.openxmlformats.org/officeDocument/2006/relationships/hyperlink" Target="http://www.grupocva.com/detalle_articulo/articulo.php?fProdId=5957692" TargetMode="External"/><Relationship Id="rId4138" Type="http://schemas.openxmlformats.org/officeDocument/2006/relationships/hyperlink" Target="http://www.grupocva.com/detalle_articulo/articulo.php?fProdId=9569141" TargetMode="External"/><Relationship Id="rId4345" Type="http://schemas.openxmlformats.org/officeDocument/2006/relationships/hyperlink" Target="http://www.grupocva.com/detalle_articulo/articulo.php?fProdId=9495836" TargetMode="External"/><Relationship Id="rId4692" Type="http://schemas.openxmlformats.org/officeDocument/2006/relationships/hyperlink" Target="http://www.grupocva.com/detalle_articulo/articulo.php?fProdId=5831689" TargetMode="External"/><Relationship Id="rId5743" Type="http://schemas.openxmlformats.org/officeDocument/2006/relationships/hyperlink" Target="http://www.grupocva.com/detalle_articulo/articulo.php?fProdId=9564188" TargetMode="External"/><Relationship Id="rId5950" Type="http://schemas.openxmlformats.org/officeDocument/2006/relationships/hyperlink" Target="http://www.grupocva.com/detalle_articulo/articulo.php?fProdId=9440267" TargetMode="External"/><Relationship Id="rId1939" Type="http://schemas.openxmlformats.org/officeDocument/2006/relationships/hyperlink" Target="http://www.grupocva.com/detalle_articulo/articulo.php?fProdId=9458867" TargetMode="External"/><Relationship Id="rId4552" Type="http://schemas.openxmlformats.org/officeDocument/2006/relationships/hyperlink" Target="http://www.grupocva.com/detalle_articulo/articulo.php?fProdId=1853691" TargetMode="External"/><Relationship Id="rId5603" Type="http://schemas.openxmlformats.org/officeDocument/2006/relationships/hyperlink" Target="http://www.grupocva.com/detalle_articulo/articulo.php?fProdId=19941" TargetMode="External"/><Relationship Id="rId5810" Type="http://schemas.openxmlformats.org/officeDocument/2006/relationships/hyperlink" Target="http://www.grupocva.com/detalle_articulo/articulo.php?fProdId=9623042" TargetMode="External"/><Relationship Id="rId3154" Type="http://schemas.openxmlformats.org/officeDocument/2006/relationships/hyperlink" Target="http://www.grupocva.com/detalle_articulo/articulo.php?fProdId=9645747" TargetMode="External"/><Relationship Id="rId3361" Type="http://schemas.openxmlformats.org/officeDocument/2006/relationships/hyperlink" Target="http://www.grupocva.com/detalle_articulo/articulo.php?fProdId=9455267" TargetMode="External"/><Relationship Id="rId4205" Type="http://schemas.openxmlformats.org/officeDocument/2006/relationships/hyperlink" Target="http://www.grupocva.com/detalle_articulo/articulo.php?fProdId=9616688" TargetMode="External"/><Relationship Id="rId4412" Type="http://schemas.openxmlformats.org/officeDocument/2006/relationships/hyperlink" Target="http://www.grupocva.com/detalle_articulo/articulo.php?fProdId=9559445" TargetMode="External"/><Relationship Id="rId282" Type="http://schemas.openxmlformats.org/officeDocument/2006/relationships/hyperlink" Target="http://www.grupocva.com/detalle_articulo/articulo.php?fProdId=7293" TargetMode="External"/><Relationship Id="rId2170" Type="http://schemas.openxmlformats.org/officeDocument/2006/relationships/hyperlink" Target="http://www.grupocva.com/detalle_articulo/articulo.php?fProdId=4208709" TargetMode="External"/><Relationship Id="rId3014" Type="http://schemas.openxmlformats.org/officeDocument/2006/relationships/hyperlink" Target="http://www.grupocva.com/detalle_articulo/articulo.php?fProdId=9688301" TargetMode="External"/><Relationship Id="rId3221" Type="http://schemas.openxmlformats.org/officeDocument/2006/relationships/hyperlink" Target="http://www.grupocva.com/detalle_articulo/articulo.php?fProdId=5737686" TargetMode="External"/><Relationship Id="rId6377" Type="http://schemas.openxmlformats.org/officeDocument/2006/relationships/hyperlink" Target="http://www.grupocva.com/detalle_articulo/articulo.php?fProdId=2446688" TargetMode="External"/><Relationship Id="rId8" Type="http://schemas.openxmlformats.org/officeDocument/2006/relationships/hyperlink" Target="http://www.grupocva.com/detalle_articulo/articulo.php?fProdId=9589188" TargetMode="External"/><Relationship Id="rId142" Type="http://schemas.openxmlformats.org/officeDocument/2006/relationships/hyperlink" Target="http://www.grupocva.com/detalle_articulo/articulo.php?fProdId=3284695" TargetMode="External"/><Relationship Id="rId2030" Type="http://schemas.openxmlformats.org/officeDocument/2006/relationships/hyperlink" Target="http://www.grupocva.com/detalle_articulo/articulo.php?fProdId=9641646" TargetMode="External"/><Relationship Id="rId2987" Type="http://schemas.openxmlformats.org/officeDocument/2006/relationships/hyperlink" Target="http://www.grupocva.com/detalle_articulo/articulo.php?fProdId=9600538" TargetMode="External"/><Relationship Id="rId5186" Type="http://schemas.openxmlformats.org/officeDocument/2006/relationships/hyperlink" Target="http://www.grupocva.com/detalle_articulo/articulo.php?fProdId=1457685" TargetMode="External"/><Relationship Id="rId5393" Type="http://schemas.openxmlformats.org/officeDocument/2006/relationships/hyperlink" Target="http://www.grupocva.com/detalle_articulo/articulo.php?fProdId=9695846" TargetMode="External"/><Relationship Id="rId6237" Type="http://schemas.openxmlformats.org/officeDocument/2006/relationships/hyperlink" Target="http://www.grupocva.com/detalle_articulo/articulo.php?fProdId=9677599" TargetMode="External"/><Relationship Id="rId959" Type="http://schemas.openxmlformats.org/officeDocument/2006/relationships/hyperlink" Target="http://www.grupocva.com/detalle_articulo/articulo.php?fProdId=3198696" TargetMode="External"/><Relationship Id="rId1589" Type="http://schemas.openxmlformats.org/officeDocument/2006/relationships/hyperlink" Target="http://www.grupocva.com/detalle_articulo/articulo.php?fProdId=9493636" TargetMode="External"/><Relationship Id="rId5046" Type="http://schemas.openxmlformats.org/officeDocument/2006/relationships/hyperlink" Target="http://www.grupocva.com/detalle_articulo/articulo.php?fProdId=9476987" TargetMode="External"/><Relationship Id="rId5253" Type="http://schemas.openxmlformats.org/officeDocument/2006/relationships/hyperlink" Target="http://www.grupocva.com/detalle_articulo/articulo.php?fProdId=9585692" TargetMode="External"/><Relationship Id="rId5460" Type="http://schemas.openxmlformats.org/officeDocument/2006/relationships/hyperlink" Target="http://www.grupocva.com/detalle_articulo/articulo.php?fProdId=16093" TargetMode="External"/><Relationship Id="rId6304" Type="http://schemas.openxmlformats.org/officeDocument/2006/relationships/hyperlink" Target="http://www.grupocva.com/detalle_articulo/articulo.php?fProdId=9477748" TargetMode="External"/><Relationship Id="rId1449" Type="http://schemas.openxmlformats.org/officeDocument/2006/relationships/hyperlink" Target="http://www.grupocva.com/detalle_articulo/articulo.php?fProdId=9544187" TargetMode="External"/><Relationship Id="rId1796" Type="http://schemas.openxmlformats.org/officeDocument/2006/relationships/hyperlink" Target="http://www.grupocva.com/detalle_articulo/articulo.php?fProdId=9632746" TargetMode="External"/><Relationship Id="rId2847" Type="http://schemas.openxmlformats.org/officeDocument/2006/relationships/hyperlink" Target="http://www.grupocva.com/detalle_articulo/articulo.php?fProdId=9666446" TargetMode="External"/><Relationship Id="rId4062" Type="http://schemas.openxmlformats.org/officeDocument/2006/relationships/hyperlink" Target="http://www.grupocva.com/detalle_articulo/articulo.php?fProdId=9674308" TargetMode="External"/><Relationship Id="rId5113" Type="http://schemas.openxmlformats.org/officeDocument/2006/relationships/hyperlink" Target="http://www.grupocva.com/detalle_articulo/articulo.php?fProdId=9473218" TargetMode="External"/><Relationship Id="rId88" Type="http://schemas.openxmlformats.org/officeDocument/2006/relationships/hyperlink" Target="http://www.grupocva.com/detalle_articulo/articulo.php?fProdId=9559287" TargetMode="External"/><Relationship Id="rId819" Type="http://schemas.openxmlformats.org/officeDocument/2006/relationships/hyperlink" Target="http://www.grupocva.com/detalle_articulo/articulo.php?fProdId=9684646" TargetMode="External"/><Relationship Id="rId1656" Type="http://schemas.openxmlformats.org/officeDocument/2006/relationships/hyperlink" Target="http://www.grupocva.com/detalle_articulo/articulo.php?fProdId=1517" TargetMode="External"/><Relationship Id="rId1863" Type="http://schemas.openxmlformats.org/officeDocument/2006/relationships/hyperlink" Target="http://www.grupocva.com/detalle_articulo/articulo.php?fProdId=9694796" TargetMode="External"/><Relationship Id="rId2707" Type="http://schemas.openxmlformats.org/officeDocument/2006/relationships/hyperlink" Target="http://www.grupocva.com/detalle_articulo/articulo.php?fProdId=6130688" TargetMode="External"/><Relationship Id="rId2914" Type="http://schemas.openxmlformats.org/officeDocument/2006/relationships/hyperlink" Target="http://www.grupocva.com/detalle_articulo/articulo.php?fProdId=9590888" TargetMode="External"/><Relationship Id="rId5320" Type="http://schemas.openxmlformats.org/officeDocument/2006/relationships/hyperlink" Target="http://www.grupocva.com/detalle_articulo/articulo.php?fProdId=9670446" TargetMode="External"/><Relationship Id="rId1309" Type="http://schemas.openxmlformats.org/officeDocument/2006/relationships/hyperlink" Target="http://www.grupocva.com/detalle_articulo/articulo.php?fProdId=9689346" TargetMode="External"/><Relationship Id="rId1516" Type="http://schemas.openxmlformats.org/officeDocument/2006/relationships/hyperlink" Target="http://www.grupocva.com/detalle_articulo/articulo.php?fProdId=3742" TargetMode="External"/><Relationship Id="rId1723" Type="http://schemas.openxmlformats.org/officeDocument/2006/relationships/hyperlink" Target="http://www.grupocva.com/detalle_articulo/articulo.php?fProdId=9661949" TargetMode="External"/><Relationship Id="rId1930" Type="http://schemas.openxmlformats.org/officeDocument/2006/relationships/hyperlink" Target="http://www.grupocva.com/detalle_articulo/articulo.php?fProdId=977687" TargetMode="External"/><Relationship Id="rId4879" Type="http://schemas.openxmlformats.org/officeDocument/2006/relationships/hyperlink" Target="http://www.grupocva.com/detalle_articulo/articulo.php?fProdId=9446617" TargetMode="External"/><Relationship Id="rId15" Type="http://schemas.openxmlformats.org/officeDocument/2006/relationships/hyperlink" Target="http://www.grupocva.com/detalle_articulo/articulo.php?fProdId=9618840" TargetMode="External"/><Relationship Id="rId3688" Type="http://schemas.openxmlformats.org/officeDocument/2006/relationships/hyperlink" Target="http://www.grupocva.com/detalle_articulo/articulo.php?fProdId=5788700" TargetMode="External"/><Relationship Id="rId3895" Type="http://schemas.openxmlformats.org/officeDocument/2006/relationships/hyperlink" Target="http://www.grupocva.com/detalle_articulo/articulo.php?fProdId=9614688" TargetMode="External"/><Relationship Id="rId4739" Type="http://schemas.openxmlformats.org/officeDocument/2006/relationships/hyperlink" Target="http://www.grupocva.com/detalle_articulo/articulo.php?fProdId=9490535" TargetMode="External"/><Relationship Id="rId4946" Type="http://schemas.openxmlformats.org/officeDocument/2006/relationships/hyperlink" Target="http://www.grupocva.com/detalle_articulo/articulo.php?fProdId=1686685" TargetMode="External"/><Relationship Id="rId6094" Type="http://schemas.openxmlformats.org/officeDocument/2006/relationships/hyperlink" Target="http://www.grupocva.com/detalle_articulo/articulo.php?fProdId=9605738" TargetMode="External"/><Relationship Id="rId2497" Type="http://schemas.openxmlformats.org/officeDocument/2006/relationships/hyperlink" Target="http://www.grupocva.com/detalle_articulo/articulo.php?fProdId=9584588" TargetMode="External"/><Relationship Id="rId3548" Type="http://schemas.openxmlformats.org/officeDocument/2006/relationships/hyperlink" Target="http://www.grupocva.com/detalle_articulo/articulo.php?fProdId=9548536" TargetMode="External"/><Relationship Id="rId3755" Type="http://schemas.openxmlformats.org/officeDocument/2006/relationships/hyperlink" Target="http://www.grupocva.com/detalle_articulo/articulo.php?fProdId=9449417" TargetMode="External"/><Relationship Id="rId4806" Type="http://schemas.openxmlformats.org/officeDocument/2006/relationships/hyperlink" Target="http://www.grupocva.com/detalle_articulo/articulo.php?fProdId=9655598" TargetMode="External"/><Relationship Id="rId6161" Type="http://schemas.openxmlformats.org/officeDocument/2006/relationships/hyperlink" Target="http://www.grupocva.com/detalle_articulo/articulo.php?fProdId=9674796" TargetMode="External"/><Relationship Id="rId469" Type="http://schemas.openxmlformats.org/officeDocument/2006/relationships/hyperlink" Target="http://www.grupocva.com/detalle_articulo/articulo.php?fProdId=9568140" TargetMode="External"/><Relationship Id="rId676" Type="http://schemas.openxmlformats.org/officeDocument/2006/relationships/hyperlink" Target="http://www.grupocva.com/detalle_articulo/articulo.php?fProdId=9456118" TargetMode="External"/><Relationship Id="rId883" Type="http://schemas.openxmlformats.org/officeDocument/2006/relationships/hyperlink" Target="http://www.grupocva.com/detalle_articulo/articulo.php?fProdId=9562138" TargetMode="External"/><Relationship Id="rId1099" Type="http://schemas.openxmlformats.org/officeDocument/2006/relationships/hyperlink" Target="http://www.grupocva.com/detalle_articulo/articulo.php?fProdId=289690" TargetMode="External"/><Relationship Id="rId2357" Type="http://schemas.openxmlformats.org/officeDocument/2006/relationships/hyperlink" Target="http://www.grupocva.com/detalle_articulo/articulo.php?fProdId=5030685" TargetMode="External"/><Relationship Id="rId2564" Type="http://schemas.openxmlformats.org/officeDocument/2006/relationships/hyperlink" Target="http://www.grupocva.com/detalle_articulo/articulo.php?fProdId=6797" TargetMode="External"/><Relationship Id="rId3408" Type="http://schemas.openxmlformats.org/officeDocument/2006/relationships/hyperlink" Target="http://www.grupocva.com/detalle_articulo/articulo.php?fProdId=9577338" TargetMode="External"/><Relationship Id="rId3615" Type="http://schemas.openxmlformats.org/officeDocument/2006/relationships/hyperlink" Target="http://www.grupocva.com/detalle_articulo/articulo.php?fProdId=9477218" TargetMode="External"/><Relationship Id="rId3962" Type="http://schemas.openxmlformats.org/officeDocument/2006/relationships/hyperlink" Target="http://www.grupocva.com/detalle_articulo/articulo.php?fProdId=9597138" TargetMode="External"/><Relationship Id="rId6021" Type="http://schemas.openxmlformats.org/officeDocument/2006/relationships/hyperlink" Target="http://www.grupocva.com/detalle_articulo/articulo.php?fProdId=26606" TargetMode="External"/><Relationship Id="rId329" Type="http://schemas.openxmlformats.org/officeDocument/2006/relationships/hyperlink" Target="http://www.grupocva.com/detalle_articulo/articulo.php?fProdId=9484331" TargetMode="External"/><Relationship Id="rId536" Type="http://schemas.openxmlformats.org/officeDocument/2006/relationships/hyperlink" Target="http://www.grupocva.com/detalle_articulo/articulo.php?fProdId=9560588" TargetMode="External"/><Relationship Id="rId1166" Type="http://schemas.openxmlformats.org/officeDocument/2006/relationships/hyperlink" Target="http://www.grupocva.com/detalle_articulo/articulo.php?fProdId=4479687" TargetMode="External"/><Relationship Id="rId1373" Type="http://schemas.openxmlformats.org/officeDocument/2006/relationships/hyperlink" Target="http://www.grupocva.com/detalle_articulo/articulo.php?fProdId=5281685" TargetMode="External"/><Relationship Id="rId2217" Type="http://schemas.openxmlformats.org/officeDocument/2006/relationships/hyperlink" Target="http://www.grupocva.com/detalle_articulo/articulo.php?fProdId=9606391" TargetMode="External"/><Relationship Id="rId2771" Type="http://schemas.openxmlformats.org/officeDocument/2006/relationships/hyperlink" Target="http://www.grupocva.com/detalle_articulo/articulo.php?fProdId=9554589" TargetMode="External"/><Relationship Id="rId3822" Type="http://schemas.openxmlformats.org/officeDocument/2006/relationships/hyperlink" Target="http://www.grupocva.com/detalle_articulo/articulo.php?fProdId=9561936" TargetMode="External"/><Relationship Id="rId743" Type="http://schemas.openxmlformats.org/officeDocument/2006/relationships/hyperlink" Target="http://www.grupocva.com/detalle_articulo/articulo.php?fProdId=9616789" TargetMode="External"/><Relationship Id="rId950" Type="http://schemas.openxmlformats.org/officeDocument/2006/relationships/hyperlink" Target="http://www.grupocva.com/detalle_articulo/articulo.php?fProdId=4081" TargetMode="External"/><Relationship Id="rId1026" Type="http://schemas.openxmlformats.org/officeDocument/2006/relationships/hyperlink" Target="http://www.grupocva.com/detalle_articulo/articulo.php?fProdId=9565941" TargetMode="External"/><Relationship Id="rId1580" Type="http://schemas.openxmlformats.org/officeDocument/2006/relationships/hyperlink" Target="http://www.grupocva.com/detalle_articulo/articulo.php?fProdId=6088690" TargetMode="External"/><Relationship Id="rId2424" Type="http://schemas.openxmlformats.org/officeDocument/2006/relationships/hyperlink" Target="http://www.grupocva.com/detalle_articulo/articulo.php?fProdId=9437119" TargetMode="External"/><Relationship Id="rId2631" Type="http://schemas.openxmlformats.org/officeDocument/2006/relationships/hyperlink" Target="http://www.grupocva.com/detalle_articulo/articulo.php?fProdId=21681" TargetMode="External"/><Relationship Id="rId4389" Type="http://schemas.openxmlformats.org/officeDocument/2006/relationships/hyperlink" Target="http://www.grupocva.com/detalle_articulo/articulo.php?fProdId=9493291" TargetMode="External"/><Relationship Id="rId5787" Type="http://schemas.openxmlformats.org/officeDocument/2006/relationships/hyperlink" Target="http://www.grupocva.com/detalle_articulo/articulo.php?fProdId=9686996" TargetMode="External"/><Relationship Id="rId5994" Type="http://schemas.openxmlformats.org/officeDocument/2006/relationships/hyperlink" Target="http://www.grupocva.com/detalle_articulo/articulo.php?fProdId=9695499" TargetMode="External"/><Relationship Id="rId603" Type="http://schemas.openxmlformats.org/officeDocument/2006/relationships/hyperlink" Target="http://www.grupocva.com/detalle_articulo/articulo.php?fProdId=4254685" TargetMode="External"/><Relationship Id="rId810" Type="http://schemas.openxmlformats.org/officeDocument/2006/relationships/hyperlink" Target="http://www.grupocva.com/detalle_articulo/articulo.php?fProdId=9655399" TargetMode="External"/><Relationship Id="rId1233" Type="http://schemas.openxmlformats.org/officeDocument/2006/relationships/hyperlink" Target="http://www.grupocva.com/detalle_articulo/articulo.php?fProdId=9634348" TargetMode="External"/><Relationship Id="rId1440" Type="http://schemas.openxmlformats.org/officeDocument/2006/relationships/hyperlink" Target="http://www.grupocva.com/detalle_articulo/articulo.php?fProdId=9477972" TargetMode="External"/><Relationship Id="rId4596" Type="http://schemas.openxmlformats.org/officeDocument/2006/relationships/hyperlink" Target="http://www.grupocva.com/detalle_articulo/articulo.php?fProdId=1858689" TargetMode="External"/><Relationship Id="rId5647" Type="http://schemas.openxmlformats.org/officeDocument/2006/relationships/hyperlink" Target="http://www.grupocva.com/detalle_articulo/articulo.php?fProdId=1721685" TargetMode="External"/><Relationship Id="rId5854" Type="http://schemas.openxmlformats.org/officeDocument/2006/relationships/hyperlink" Target="http://www.grupocva.com/detalle_articulo/articulo.php?fProdId=9491093" TargetMode="External"/><Relationship Id="rId1300" Type="http://schemas.openxmlformats.org/officeDocument/2006/relationships/hyperlink" Target="http://www.grupocva.com/detalle_articulo/articulo.php?fProdId=9599388" TargetMode="External"/><Relationship Id="rId3198" Type="http://schemas.openxmlformats.org/officeDocument/2006/relationships/hyperlink" Target="http://www.grupocva.com/detalle_articulo/articulo.php?fProdId=9684396" TargetMode="External"/><Relationship Id="rId4249" Type="http://schemas.openxmlformats.org/officeDocument/2006/relationships/hyperlink" Target="http://www.grupocva.com/detalle_articulo/articulo.php?fProdId=9448571" TargetMode="External"/><Relationship Id="rId4456" Type="http://schemas.openxmlformats.org/officeDocument/2006/relationships/hyperlink" Target="http://www.grupocva.com/detalle_articulo/articulo.php?fProdId=1903685" TargetMode="External"/><Relationship Id="rId4663" Type="http://schemas.openxmlformats.org/officeDocument/2006/relationships/hyperlink" Target="http://www.grupocva.com/detalle_articulo/articulo.php?fProdId=9607489" TargetMode="External"/><Relationship Id="rId4870" Type="http://schemas.openxmlformats.org/officeDocument/2006/relationships/hyperlink" Target="http://www.grupocva.com/detalle_articulo/articulo.php?fProdId=9630602" TargetMode="External"/><Relationship Id="rId5507" Type="http://schemas.openxmlformats.org/officeDocument/2006/relationships/hyperlink" Target="http://www.grupocva.com/detalle_articulo/articulo.php?fProdId=9639197" TargetMode="External"/><Relationship Id="rId5714" Type="http://schemas.openxmlformats.org/officeDocument/2006/relationships/hyperlink" Target="http://www.grupocva.com/detalle_articulo/articulo.php?fProdId=9562896" TargetMode="External"/><Relationship Id="rId5921" Type="http://schemas.openxmlformats.org/officeDocument/2006/relationships/hyperlink" Target="http://www.grupocva.com/detalle_articulo/articulo.php?fProdId=4852686" TargetMode="External"/><Relationship Id="rId3058" Type="http://schemas.openxmlformats.org/officeDocument/2006/relationships/hyperlink" Target="http://www.grupocva.com/detalle_articulo/articulo.php?fProdId=9565141" TargetMode="External"/><Relationship Id="rId3265" Type="http://schemas.openxmlformats.org/officeDocument/2006/relationships/hyperlink" Target="http://www.grupocva.com/detalle_articulo/articulo.php?fProdId=9613388" TargetMode="External"/><Relationship Id="rId3472" Type="http://schemas.openxmlformats.org/officeDocument/2006/relationships/hyperlink" Target="http://www.grupocva.com/detalle_articulo/articulo.php?fProdId=9675596" TargetMode="External"/><Relationship Id="rId4109" Type="http://schemas.openxmlformats.org/officeDocument/2006/relationships/hyperlink" Target="http://www.grupocva.com/detalle_articulo/articulo.php?fProdId=9678197" TargetMode="External"/><Relationship Id="rId4316" Type="http://schemas.openxmlformats.org/officeDocument/2006/relationships/hyperlink" Target="http://www.grupocva.com/detalle_articulo/articulo.php?fProdId=9674853" TargetMode="External"/><Relationship Id="rId4523" Type="http://schemas.openxmlformats.org/officeDocument/2006/relationships/hyperlink" Target="http://www.grupocva.com/detalle_articulo/articulo.php?fProdId=1121689" TargetMode="External"/><Relationship Id="rId4730" Type="http://schemas.openxmlformats.org/officeDocument/2006/relationships/hyperlink" Target="http://www.grupocva.com/detalle_articulo/articulo.php?fProdId=9479470" TargetMode="External"/><Relationship Id="rId186" Type="http://schemas.openxmlformats.org/officeDocument/2006/relationships/hyperlink" Target="http://www.grupocva.com/detalle_articulo/articulo.php?fProdId=9500088" TargetMode="External"/><Relationship Id="rId393" Type="http://schemas.openxmlformats.org/officeDocument/2006/relationships/hyperlink" Target="http://www.grupocva.com/detalle_articulo/articulo.php?fProdId=9693346" TargetMode="External"/><Relationship Id="rId2074" Type="http://schemas.openxmlformats.org/officeDocument/2006/relationships/hyperlink" Target="http://www.grupocva.com/detalle_articulo/articulo.php?fProdId=9638956" TargetMode="External"/><Relationship Id="rId2281" Type="http://schemas.openxmlformats.org/officeDocument/2006/relationships/hyperlink" Target="http://www.grupocva.com/detalle_articulo/articulo.php?fProdId=9609941" TargetMode="External"/><Relationship Id="rId3125" Type="http://schemas.openxmlformats.org/officeDocument/2006/relationships/hyperlink" Target="http://www.grupocva.com/detalle_articulo/articulo.php?fProdId=9630947" TargetMode="External"/><Relationship Id="rId3332" Type="http://schemas.openxmlformats.org/officeDocument/2006/relationships/hyperlink" Target="http://www.grupocva.com/detalle_articulo/articulo.php?fProdId=9572539" TargetMode="External"/><Relationship Id="rId253" Type="http://schemas.openxmlformats.org/officeDocument/2006/relationships/hyperlink" Target="http://www.grupocva.com/detalle_articulo/articulo.php?fProdId=9499487" TargetMode="External"/><Relationship Id="rId460" Type="http://schemas.openxmlformats.org/officeDocument/2006/relationships/hyperlink" Target="http://www.grupocva.com/detalle_articulo/articulo.php?fProdId=9511901" TargetMode="External"/><Relationship Id="rId1090" Type="http://schemas.openxmlformats.org/officeDocument/2006/relationships/hyperlink" Target="http://www.grupocva.com/detalle_articulo/articulo.php?fProdId=273689" TargetMode="External"/><Relationship Id="rId2141" Type="http://schemas.openxmlformats.org/officeDocument/2006/relationships/hyperlink" Target="http://www.grupocva.com/detalle_articulo/articulo.php?fProdId=9682348" TargetMode="External"/><Relationship Id="rId5297" Type="http://schemas.openxmlformats.org/officeDocument/2006/relationships/hyperlink" Target="http://www.grupocva.com/detalle_articulo/articulo.php?fProdId=9694146" TargetMode="External"/><Relationship Id="rId6348" Type="http://schemas.openxmlformats.org/officeDocument/2006/relationships/hyperlink" Target="http://www.grupocva.com/detalle_articulo/articulo.php?fProdId=9640499" TargetMode="External"/><Relationship Id="rId113" Type="http://schemas.openxmlformats.org/officeDocument/2006/relationships/hyperlink" Target="http://www.grupocva.com/detalle_articulo/articulo.php?fProdId=9668847" TargetMode="External"/><Relationship Id="rId320" Type="http://schemas.openxmlformats.org/officeDocument/2006/relationships/hyperlink" Target="http://www.grupocva.com/detalle_articulo/articulo.php?fProdId=5073685" TargetMode="External"/><Relationship Id="rId2001" Type="http://schemas.openxmlformats.org/officeDocument/2006/relationships/hyperlink" Target="http://www.grupocva.com/detalle_articulo/articulo.php?fProdId=9667897" TargetMode="External"/><Relationship Id="rId5157" Type="http://schemas.openxmlformats.org/officeDocument/2006/relationships/hyperlink" Target="http://www.grupocva.com/detalle_articulo/articulo.php?fProdId=9494040" TargetMode="External"/><Relationship Id="rId6208" Type="http://schemas.openxmlformats.org/officeDocument/2006/relationships/hyperlink" Target="http://www.grupocva.com/detalle_articulo/articulo.php?fProdId=1784688" TargetMode="External"/><Relationship Id="rId2958" Type="http://schemas.openxmlformats.org/officeDocument/2006/relationships/hyperlink" Target="http://www.grupocva.com/detalle_articulo/articulo.php?fProdId=9653149" TargetMode="External"/><Relationship Id="rId5017" Type="http://schemas.openxmlformats.org/officeDocument/2006/relationships/hyperlink" Target="http://www.grupocva.com/detalle_articulo/articulo.php?fProdId=9595238" TargetMode="External"/><Relationship Id="rId5364" Type="http://schemas.openxmlformats.org/officeDocument/2006/relationships/hyperlink" Target="http://www.grupocva.com/detalle_articulo/articulo.php?fProdId=9574040" TargetMode="External"/><Relationship Id="rId5571" Type="http://schemas.openxmlformats.org/officeDocument/2006/relationships/hyperlink" Target="http://www.grupocva.com/detalle_articulo/articulo.php?fProdId=3734685" TargetMode="External"/><Relationship Id="rId1767" Type="http://schemas.openxmlformats.org/officeDocument/2006/relationships/hyperlink" Target="http://www.grupocva.com/detalle_articulo/articulo.php?fProdId=9632947" TargetMode="External"/><Relationship Id="rId1974" Type="http://schemas.openxmlformats.org/officeDocument/2006/relationships/hyperlink" Target="http://www.grupocva.com/detalle_articulo/articulo.php?fProdId=9672247" TargetMode="External"/><Relationship Id="rId2818" Type="http://schemas.openxmlformats.org/officeDocument/2006/relationships/hyperlink" Target="http://www.grupocva.com/detalle_articulo/articulo.php?fProdId=9625239" TargetMode="External"/><Relationship Id="rId4173" Type="http://schemas.openxmlformats.org/officeDocument/2006/relationships/hyperlink" Target="http://www.grupocva.com/detalle_articulo/articulo.php?fProdId=9517038" TargetMode="External"/><Relationship Id="rId4380" Type="http://schemas.openxmlformats.org/officeDocument/2006/relationships/hyperlink" Target="http://www.grupocva.com/detalle_articulo/articulo.php?fProdId=1527686" TargetMode="External"/><Relationship Id="rId5224" Type="http://schemas.openxmlformats.org/officeDocument/2006/relationships/hyperlink" Target="http://www.grupocva.com/detalle_articulo/articulo.php?fProdId=9555536" TargetMode="External"/><Relationship Id="rId5431" Type="http://schemas.openxmlformats.org/officeDocument/2006/relationships/hyperlink" Target="http://www.grupocva.com/detalle_articulo/articulo.php?fProdId=1915690" TargetMode="External"/><Relationship Id="rId59" Type="http://schemas.openxmlformats.org/officeDocument/2006/relationships/hyperlink" Target="http://www.grupocva.com/detalle_articulo/articulo.php?fProdId=9499937" TargetMode="External"/><Relationship Id="rId1627" Type="http://schemas.openxmlformats.org/officeDocument/2006/relationships/hyperlink" Target="http://www.grupocva.com/detalle_articulo/articulo.php?fProdId=9616138" TargetMode="External"/><Relationship Id="rId1834" Type="http://schemas.openxmlformats.org/officeDocument/2006/relationships/hyperlink" Target="http://www.grupocva.com/detalle_articulo/articulo.php?fProdId=9614590" TargetMode="External"/><Relationship Id="rId4033" Type="http://schemas.openxmlformats.org/officeDocument/2006/relationships/hyperlink" Target="http://www.grupocva.com/detalle_articulo/articulo.php?fProdId=9580793" TargetMode="External"/><Relationship Id="rId4240" Type="http://schemas.openxmlformats.org/officeDocument/2006/relationships/hyperlink" Target="http://www.grupocva.com/detalle_articulo/articulo.php?fProdId=9586488" TargetMode="External"/><Relationship Id="rId3799" Type="http://schemas.openxmlformats.org/officeDocument/2006/relationships/hyperlink" Target="http://www.grupocva.com/detalle_articulo/articulo.php?fProdId=9504886" TargetMode="External"/><Relationship Id="rId4100" Type="http://schemas.openxmlformats.org/officeDocument/2006/relationships/hyperlink" Target="http://www.grupocva.com/detalle_articulo/articulo.php?fProdId=9613891" TargetMode="External"/><Relationship Id="rId1901" Type="http://schemas.openxmlformats.org/officeDocument/2006/relationships/hyperlink" Target="http://www.grupocva.com/detalle_articulo/articulo.php?fProdId=778685" TargetMode="External"/><Relationship Id="rId3659" Type="http://schemas.openxmlformats.org/officeDocument/2006/relationships/hyperlink" Target="http://www.grupocva.com/detalle_articulo/articulo.php?fProdId=1135689" TargetMode="External"/><Relationship Id="rId6065" Type="http://schemas.openxmlformats.org/officeDocument/2006/relationships/hyperlink" Target="http://www.grupocva.com/detalle_articulo/articulo.php?fProdId=9468069" TargetMode="External"/><Relationship Id="rId6272" Type="http://schemas.openxmlformats.org/officeDocument/2006/relationships/hyperlink" Target="http://www.grupocva.com/detalle_articulo/articulo.php?fProdId=9678650" TargetMode="External"/><Relationship Id="rId3866" Type="http://schemas.openxmlformats.org/officeDocument/2006/relationships/hyperlink" Target="http://www.grupocva.com/detalle_articulo/articulo.php?fProdId=9670196" TargetMode="External"/><Relationship Id="rId4917" Type="http://schemas.openxmlformats.org/officeDocument/2006/relationships/hyperlink" Target="http://www.grupocva.com/detalle_articulo/articulo.php?fProdId=9639497" TargetMode="External"/><Relationship Id="rId5081" Type="http://schemas.openxmlformats.org/officeDocument/2006/relationships/hyperlink" Target="http://www.grupocva.com/detalle_articulo/articulo.php?fProdId=9520592" TargetMode="External"/><Relationship Id="rId6132" Type="http://schemas.openxmlformats.org/officeDocument/2006/relationships/hyperlink" Target="http://www.grupocva.com/detalle_articulo/articulo.php?fProdId=3344691" TargetMode="External"/><Relationship Id="rId787" Type="http://schemas.openxmlformats.org/officeDocument/2006/relationships/hyperlink" Target="http://www.grupocva.com/detalle_articulo/articulo.php?fProdId=9560087" TargetMode="External"/><Relationship Id="rId994" Type="http://schemas.openxmlformats.org/officeDocument/2006/relationships/hyperlink" Target="http://www.grupocva.com/detalle_articulo/articulo.php?fProdId=9622039" TargetMode="External"/><Relationship Id="rId2468" Type="http://schemas.openxmlformats.org/officeDocument/2006/relationships/hyperlink" Target="http://www.grupocva.com/detalle_articulo/articulo.php?fProdId=6764" TargetMode="External"/><Relationship Id="rId2675" Type="http://schemas.openxmlformats.org/officeDocument/2006/relationships/hyperlink" Target="http://www.grupocva.com/detalle_articulo/articulo.php?fProdId=9490141" TargetMode="External"/><Relationship Id="rId2882" Type="http://schemas.openxmlformats.org/officeDocument/2006/relationships/hyperlink" Target="http://www.grupocva.com/detalle_articulo/articulo.php?fProdId=9493736" TargetMode="External"/><Relationship Id="rId3519" Type="http://schemas.openxmlformats.org/officeDocument/2006/relationships/hyperlink" Target="http://www.grupocva.com/detalle_articulo/articulo.php?fProdId=9556336" TargetMode="External"/><Relationship Id="rId3726" Type="http://schemas.openxmlformats.org/officeDocument/2006/relationships/hyperlink" Target="http://www.grupocva.com/detalle_articulo/articulo.php?fProdId=9423925" TargetMode="External"/><Relationship Id="rId3933" Type="http://schemas.openxmlformats.org/officeDocument/2006/relationships/hyperlink" Target="http://www.grupocva.com/detalle_articulo/articulo.php?fProdId=9678796" TargetMode="External"/><Relationship Id="rId647" Type="http://schemas.openxmlformats.org/officeDocument/2006/relationships/hyperlink" Target="http://www.grupocva.com/detalle_articulo/articulo.php?fProdId=9576590" TargetMode="External"/><Relationship Id="rId854" Type="http://schemas.openxmlformats.org/officeDocument/2006/relationships/hyperlink" Target="http://www.grupocva.com/detalle_articulo/articulo.php?fProdId=9488685" TargetMode="External"/><Relationship Id="rId1277" Type="http://schemas.openxmlformats.org/officeDocument/2006/relationships/hyperlink" Target="http://www.grupocva.com/detalle_articulo/articulo.php?fProdId=9696596" TargetMode="External"/><Relationship Id="rId1484" Type="http://schemas.openxmlformats.org/officeDocument/2006/relationships/hyperlink" Target="http://www.grupocva.com/detalle_articulo/articulo.php?fProdId=9446217" TargetMode="External"/><Relationship Id="rId1691" Type="http://schemas.openxmlformats.org/officeDocument/2006/relationships/hyperlink" Target="http://www.grupocva.com/detalle_articulo/articulo.php?fProdId=3271687" TargetMode="External"/><Relationship Id="rId2328" Type="http://schemas.openxmlformats.org/officeDocument/2006/relationships/hyperlink" Target="http://www.grupocva.com/detalle_articulo/articulo.php?fProdId=3543687" TargetMode="External"/><Relationship Id="rId2535" Type="http://schemas.openxmlformats.org/officeDocument/2006/relationships/hyperlink" Target="http://www.grupocva.com/detalle_articulo/articulo.php?fProdId=9662798" TargetMode="External"/><Relationship Id="rId2742" Type="http://schemas.openxmlformats.org/officeDocument/2006/relationships/hyperlink" Target="http://www.grupocva.com/detalle_articulo/articulo.php?fProdId=5751686" TargetMode="External"/><Relationship Id="rId5898" Type="http://schemas.openxmlformats.org/officeDocument/2006/relationships/hyperlink" Target="http://www.grupocva.com/detalle_articulo/articulo.php?fProdId=9537486" TargetMode="External"/><Relationship Id="rId507" Type="http://schemas.openxmlformats.org/officeDocument/2006/relationships/hyperlink" Target="http://www.grupocva.com/detalle_articulo/articulo.php?fProdId=9490134" TargetMode="External"/><Relationship Id="rId714" Type="http://schemas.openxmlformats.org/officeDocument/2006/relationships/hyperlink" Target="http://www.grupocva.com/detalle_articulo/articulo.php?fProdId=9634149" TargetMode="External"/><Relationship Id="rId921" Type="http://schemas.openxmlformats.org/officeDocument/2006/relationships/hyperlink" Target="http://www.grupocva.com/detalle_articulo/articulo.php?fProdId=9640647" TargetMode="External"/><Relationship Id="rId1137" Type="http://schemas.openxmlformats.org/officeDocument/2006/relationships/hyperlink" Target="http://www.grupocva.com/detalle_articulo/articulo.php?fProdId=2312685" TargetMode="External"/><Relationship Id="rId1344" Type="http://schemas.openxmlformats.org/officeDocument/2006/relationships/hyperlink" Target="http://www.grupocva.com/detalle_articulo/articulo.php?fProdId=4756690" TargetMode="External"/><Relationship Id="rId1551" Type="http://schemas.openxmlformats.org/officeDocument/2006/relationships/hyperlink" Target="http://www.grupocva.com/detalle_articulo/articulo.php?fProdId=2444686" TargetMode="External"/><Relationship Id="rId2602" Type="http://schemas.openxmlformats.org/officeDocument/2006/relationships/hyperlink" Target="http://www.grupocva.com/detalle_articulo/articulo.php?fProdId=1979" TargetMode="External"/><Relationship Id="rId5758" Type="http://schemas.openxmlformats.org/officeDocument/2006/relationships/hyperlink" Target="http://www.grupocva.com/detalle_articulo/articulo.php?fProdId=2872690" TargetMode="External"/><Relationship Id="rId5965" Type="http://schemas.openxmlformats.org/officeDocument/2006/relationships/hyperlink" Target="http://www.grupocva.com/detalle_articulo/articulo.php?fProdId=9516388" TargetMode="External"/><Relationship Id="rId50" Type="http://schemas.openxmlformats.org/officeDocument/2006/relationships/hyperlink" Target="http://www.grupocva.com/detalle_articulo/articulo.php?fProdId=9669246" TargetMode="External"/><Relationship Id="rId1204" Type="http://schemas.openxmlformats.org/officeDocument/2006/relationships/hyperlink" Target="http://www.grupocva.com/detalle_articulo/articulo.php?fProdId=2852686" TargetMode="External"/><Relationship Id="rId1411" Type="http://schemas.openxmlformats.org/officeDocument/2006/relationships/hyperlink" Target="http://www.grupocva.com/detalle_articulo/articulo.php?fProdId=9589691" TargetMode="External"/><Relationship Id="rId4567" Type="http://schemas.openxmlformats.org/officeDocument/2006/relationships/hyperlink" Target="http://www.grupocva.com/detalle_articulo/articulo.php?fProdId=1877692" TargetMode="External"/><Relationship Id="rId4774" Type="http://schemas.openxmlformats.org/officeDocument/2006/relationships/hyperlink" Target="http://www.grupocva.com/detalle_articulo/articulo.php?fProdId=9591044" TargetMode="External"/><Relationship Id="rId5618" Type="http://schemas.openxmlformats.org/officeDocument/2006/relationships/hyperlink" Target="http://www.grupocva.com/detalle_articulo/articulo.php?fProdId=9627139" TargetMode="External"/><Relationship Id="rId5825" Type="http://schemas.openxmlformats.org/officeDocument/2006/relationships/hyperlink" Target="http://www.grupocva.com/detalle_articulo/articulo.php?fProdId=9578288" TargetMode="External"/><Relationship Id="rId3169" Type="http://schemas.openxmlformats.org/officeDocument/2006/relationships/hyperlink" Target="http://www.grupocva.com/detalle_articulo/articulo.php?fProdId=9660897" TargetMode="External"/><Relationship Id="rId3376" Type="http://schemas.openxmlformats.org/officeDocument/2006/relationships/hyperlink" Target="http://www.grupocva.com/detalle_articulo/articulo.php?fProdId=9575239" TargetMode="External"/><Relationship Id="rId3583" Type="http://schemas.openxmlformats.org/officeDocument/2006/relationships/hyperlink" Target="http://www.grupocva.com/detalle_articulo/articulo.php?fProdId=1135685" TargetMode="External"/><Relationship Id="rId4427" Type="http://schemas.openxmlformats.org/officeDocument/2006/relationships/hyperlink" Target="http://www.grupocva.com/detalle_articulo/articulo.php?fProdId=1779689" TargetMode="External"/><Relationship Id="rId4981" Type="http://schemas.openxmlformats.org/officeDocument/2006/relationships/hyperlink" Target="http://www.grupocva.com/detalle_articulo/articulo.php?fProdId=6001747" TargetMode="External"/><Relationship Id="rId297" Type="http://schemas.openxmlformats.org/officeDocument/2006/relationships/hyperlink" Target="http://www.grupocva.com/detalle_articulo/articulo.php?fProdId=3703" TargetMode="External"/><Relationship Id="rId2185" Type="http://schemas.openxmlformats.org/officeDocument/2006/relationships/hyperlink" Target="http://www.grupocva.com/detalle_articulo/articulo.php?fProdId=9438018" TargetMode="External"/><Relationship Id="rId2392" Type="http://schemas.openxmlformats.org/officeDocument/2006/relationships/hyperlink" Target="http://www.grupocva.com/detalle_articulo/articulo.php?fProdId=6191688" TargetMode="External"/><Relationship Id="rId3029" Type="http://schemas.openxmlformats.org/officeDocument/2006/relationships/hyperlink" Target="http://www.grupocva.com/detalle_articulo/articulo.php?fProdId=9444318" TargetMode="External"/><Relationship Id="rId3236" Type="http://schemas.openxmlformats.org/officeDocument/2006/relationships/hyperlink" Target="http://www.grupocva.com/detalle_articulo/articulo.php?fProdId=9490086" TargetMode="External"/><Relationship Id="rId3790" Type="http://schemas.openxmlformats.org/officeDocument/2006/relationships/hyperlink" Target="http://www.grupocva.com/detalle_articulo/articulo.php?fProdId=9484534" TargetMode="External"/><Relationship Id="rId4634" Type="http://schemas.openxmlformats.org/officeDocument/2006/relationships/hyperlink" Target="http://www.grupocva.com/detalle_articulo/articulo.php?fProdId=9528387" TargetMode="External"/><Relationship Id="rId4841" Type="http://schemas.openxmlformats.org/officeDocument/2006/relationships/hyperlink" Target="http://www.grupocva.com/detalle_articulo/articulo.php?fProdId=266684" TargetMode="External"/><Relationship Id="rId157" Type="http://schemas.openxmlformats.org/officeDocument/2006/relationships/hyperlink" Target="http://www.grupocva.com/detalle_articulo/articulo.php?fProdId=5173693" TargetMode="External"/><Relationship Id="rId364" Type="http://schemas.openxmlformats.org/officeDocument/2006/relationships/hyperlink" Target="http://www.grupocva.com/detalle_articulo/articulo.php?fProdId=9589838" TargetMode="External"/><Relationship Id="rId2045" Type="http://schemas.openxmlformats.org/officeDocument/2006/relationships/hyperlink" Target="http://www.grupocva.com/detalle_articulo/articulo.php?fProdId=9525401" TargetMode="External"/><Relationship Id="rId3443" Type="http://schemas.openxmlformats.org/officeDocument/2006/relationships/hyperlink" Target="http://www.grupocva.com/detalle_articulo/articulo.php?fProdId=9574205" TargetMode="External"/><Relationship Id="rId3650" Type="http://schemas.openxmlformats.org/officeDocument/2006/relationships/hyperlink" Target="http://www.grupocva.com/detalle_articulo/articulo.php?fProdId=4524691" TargetMode="External"/><Relationship Id="rId4701" Type="http://schemas.openxmlformats.org/officeDocument/2006/relationships/hyperlink" Target="http://www.grupocva.com/detalle_articulo/articulo.php?fProdId=5995741" TargetMode="External"/><Relationship Id="rId571" Type="http://schemas.openxmlformats.org/officeDocument/2006/relationships/hyperlink" Target="http://www.grupocva.com/detalle_articulo/articulo.php?fProdId=9682398" TargetMode="External"/><Relationship Id="rId2252" Type="http://schemas.openxmlformats.org/officeDocument/2006/relationships/hyperlink" Target="http://www.grupocva.com/detalle_articulo/articulo.php?fProdId=9560288" TargetMode="External"/><Relationship Id="rId3303" Type="http://schemas.openxmlformats.org/officeDocument/2006/relationships/hyperlink" Target="http://www.grupocva.com/detalle_articulo/articulo.php?fProdId=9488947" TargetMode="External"/><Relationship Id="rId3510" Type="http://schemas.openxmlformats.org/officeDocument/2006/relationships/hyperlink" Target="http://www.grupocva.com/detalle_articulo/articulo.php?fProdId=9478024" TargetMode="External"/><Relationship Id="rId224" Type="http://schemas.openxmlformats.org/officeDocument/2006/relationships/hyperlink" Target="http://www.grupocva.com/detalle_articulo/articulo.php?fProdId=9619889" TargetMode="External"/><Relationship Id="rId431" Type="http://schemas.openxmlformats.org/officeDocument/2006/relationships/hyperlink" Target="http://www.grupocva.com/detalle_articulo/articulo.php?fProdId=9433368" TargetMode="External"/><Relationship Id="rId1061" Type="http://schemas.openxmlformats.org/officeDocument/2006/relationships/hyperlink" Target="http://www.grupocva.com/detalle_articulo/articulo.php?fProdId=9545036" TargetMode="External"/><Relationship Id="rId2112" Type="http://schemas.openxmlformats.org/officeDocument/2006/relationships/hyperlink" Target="http://www.grupocva.com/detalle_articulo/articulo.php?fProdId=9643998" TargetMode="External"/><Relationship Id="rId5268" Type="http://schemas.openxmlformats.org/officeDocument/2006/relationships/hyperlink" Target="http://www.grupocva.com/detalle_articulo/articulo.php?fProdId=9645797" TargetMode="External"/><Relationship Id="rId5475" Type="http://schemas.openxmlformats.org/officeDocument/2006/relationships/hyperlink" Target="http://www.grupocva.com/detalle_articulo/articulo.php?fProdId=9620239" TargetMode="External"/><Relationship Id="rId5682" Type="http://schemas.openxmlformats.org/officeDocument/2006/relationships/hyperlink" Target="http://www.grupocva.com/detalle_articulo/articulo.php?fProdId=9687996" TargetMode="External"/><Relationship Id="rId6319" Type="http://schemas.openxmlformats.org/officeDocument/2006/relationships/hyperlink" Target="http://www.grupocva.com/detalle_articulo/articulo.php?fProdId=9516590" TargetMode="External"/><Relationship Id="rId1878" Type="http://schemas.openxmlformats.org/officeDocument/2006/relationships/hyperlink" Target="http://www.grupocva.com/detalle_articulo/articulo.php?fProdId=9458818" TargetMode="External"/><Relationship Id="rId2929" Type="http://schemas.openxmlformats.org/officeDocument/2006/relationships/hyperlink" Target="http://www.grupocva.com/detalle_articulo/articulo.php?fProdId=9625339" TargetMode="External"/><Relationship Id="rId4077" Type="http://schemas.openxmlformats.org/officeDocument/2006/relationships/hyperlink" Target="http://www.grupocva.com/detalle_articulo/articulo.php?fProdId=9556836" TargetMode="External"/><Relationship Id="rId4284" Type="http://schemas.openxmlformats.org/officeDocument/2006/relationships/hyperlink" Target="http://www.grupocva.com/detalle_articulo/articulo.php?fProdId=9570988" TargetMode="External"/><Relationship Id="rId4491" Type="http://schemas.openxmlformats.org/officeDocument/2006/relationships/hyperlink" Target="http://www.grupocva.com/detalle_articulo/articulo.php?fProdId=9545037" TargetMode="External"/><Relationship Id="rId5128" Type="http://schemas.openxmlformats.org/officeDocument/2006/relationships/hyperlink" Target="http://www.grupocva.com/detalle_articulo/articulo.php?fProdId=9486584" TargetMode="External"/><Relationship Id="rId5335" Type="http://schemas.openxmlformats.org/officeDocument/2006/relationships/hyperlink" Target="http://www.grupocva.com/detalle_articulo/articulo.php?fProdId=9438318" TargetMode="External"/><Relationship Id="rId5542" Type="http://schemas.openxmlformats.org/officeDocument/2006/relationships/hyperlink" Target="http://www.grupocva.com/detalle_articulo/articulo.php?fProdId=9627894" TargetMode="External"/><Relationship Id="rId1738" Type="http://schemas.openxmlformats.org/officeDocument/2006/relationships/hyperlink" Target="http://www.grupocva.com/detalle_articulo/articulo.php?fProdId=3118" TargetMode="External"/><Relationship Id="rId3093" Type="http://schemas.openxmlformats.org/officeDocument/2006/relationships/hyperlink" Target="http://www.grupocva.com/detalle_articulo/articulo.php?fProdId=9616839" TargetMode="External"/><Relationship Id="rId4144" Type="http://schemas.openxmlformats.org/officeDocument/2006/relationships/hyperlink" Target="http://www.grupocva.com/detalle_articulo/articulo.php?fProdId=2775687" TargetMode="External"/><Relationship Id="rId4351" Type="http://schemas.openxmlformats.org/officeDocument/2006/relationships/hyperlink" Target="http://www.grupocva.com/detalle_articulo/articulo.php?fProdId=9528487" TargetMode="External"/><Relationship Id="rId5402" Type="http://schemas.openxmlformats.org/officeDocument/2006/relationships/hyperlink" Target="http://www.grupocva.com/detalle_articulo/articulo.php?fProdId=2117685" TargetMode="External"/><Relationship Id="rId1945" Type="http://schemas.openxmlformats.org/officeDocument/2006/relationships/hyperlink" Target="http://www.grupocva.com/detalle_articulo/articulo.php?fProdId=9472772" TargetMode="External"/><Relationship Id="rId3160" Type="http://schemas.openxmlformats.org/officeDocument/2006/relationships/hyperlink" Target="http://www.grupocva.com/detalle_articulo/articulo.php?fProdId=9651047" TargetMode="External"/><Relationship Id="rId4004" Type="http://schemas.openxmlformats.org/officeDocument/2006/relationships/hyperlink" Target="http://www.grupocva.com/detalle_articulo/articulo.php?fProdId=9690748" TargetMode="External"/><Relationship Id="rId4211" Type="http://schemas.openxmlformats.org/officeDocument/2006/relationships/hyperlink" Target="http://www.grupocva.com/detalle_articulo/articulo.php?fProdId=9643596" TargetMode="External"/><Relationship Id="rId1805" Type="http://schemas.openxmlformats.org/officeDocument/2006/relationships/hyperlink" Target="http://www.grupocva.com/detalle_articulo/articulo.php?fProdId=9688302" TargetMode="External"/><Relationship Id="rId3020" Type="http://schemas.openxmlformats.org/officeDocument/2006/relationships/hyperlink" Target="http://www.grupocva.com/detalle_articulo/articulo.php?fProdId=6158696" TargetMode="External"/><Relationship Id="rId6176" Type="http://schemas.openxmlformats.org/officeDocument/2006/relationships/hyperlink" Target="http://www.grupocva.com/detalle_articulo/articulo.php?fProdId=2062" TargetMode="External"/><Relationship Id="rId3977" Type="http://schemas.openxmlformats.org/officeDocument/2006/relationships/hyperlink" Target="http://www.grupocva.com/detalle_articulo/articulo.php?fProdId=9576943" TargetMode="External"/><Relationship Id="rId6036" Type="http://schemas.openxmlformats.org/officeDocument/2006/relationships/hyperlink" Target="http://www.grupocva.com/detalle_articulo/articulo.php?fProdId=1679693" TargetMode="External"/><Relationship Id="rId6383" Type="http://schemas.openxmlformats.org/officeDocument/2006/relationships/hyperlink" Target="http://www.grupocva.com/detalle_articulo/articulo.php?fProdId=9476717" TargetMode="External"/><Relationship Id="rId898" Type="http://schemas.openxmlformats.org/officeDocument/2006/relationships/hyperlink" Target="http://www.grupocva.com/detalle_articulo/articulo.php?fProdId=9655597" TargetMode="External"/><Relationship Id="rId2579" Type="http://schemas.openxmlformats.org/officeDocument/2006/relationships/hyperlink" Target="http://www.grupocva.com/detalle_articulo/articulo.php?fProdId=1816" TargetMode="External"/><Relationship Id="rId2786" Type="http://schemas.openxmlformats.org/officeDocument/2006/relationships/hyperlink" Target="http://www.grupocva.com/detalle_articulo/articulo.php?fProdId=9590994" TargetMode="External"/><Relationship Id="rId2993" Type="http://schemas.openxmlformats.org/officeDocument/2006/relationships/hyperlink" Target="http://www.grupocva.com/detalle_articulo/articulo.php?fProdId=9603793" TargetMode="External"/><Relationship Id="rId3837" Type="http://schemas.openxmlformats.org/officeDocument/2006/relationships/hyperlink" Target="http://www.grupocva.com/detalle_articulo/articulo.php?fProdId=9611388" TargetMode="External"/><Relationship Id="rId5192" Type="http://schemas.openxmlformats.org/officeDocument/2006/relationships/hyperlink" Target="http://www.grupocva.com/detalle_articulo/articulo.php?fProdId=3436689" TargetMode="External"/><Relationship Id="rId6243" Type="http://schemas.openxmlformats.org/officeDocument/2006/relationships/hyperlink" Target="http://www.grupocva.com/detalle_articulo/articulo.php?fProdId=9630196" TargetMode="External"/><Relationship Id="rId758" Type="http://schemas.openxmlformats.org/officeDocument/2006/relationships/hyperlink" Target="http://www.grupocva.com/detalle_articulo/articulo.php?fProdId=4657695" TargetMode="External"/><Relationship Id="rId965" Type="http://schemas.openxmlformats.org/officeDocument/2006/relationships/hyperlink" Target="http://www.grupocva.com/detalle_articulo/articulo.php?fProdId=9602643" TargetMode="External"/><Relationship Id="rId1388" Type="http://schemas.openxmlformats.org/officeDocument/2006/relationships/hyperlink" Target="http://www.grupocva.com/detalle_articulo/articulo.php?fProdId=9474523" TargetMode="External"/><Relationship Id="rId1595" Type="http://schemas.openxmlformats.org/officeDocument/2006/relationships/hyperlink" Target="http://www.grupocva.com/detalle_articulo/articulo.php?fProdId=9529887" TargetMode="External"/><Relationship Id="rId2439" Type="http://schemas.openxmlformats.org/officeDocument/2006/relationships/hyperlink" Target="http://www.grupocva.com/detalle_articulo/articulo.php?fProdId=9451121" TargetMode="External"/><Relationship Id="rId2646" Type="http://schemas.openxmlformats.org/officeDocument/2006/relationships/hyperlink" Target="http://www.grupocva.com/detalle_articulo/articulo.php?fProdId=25109" TargetMode="External"/><Relationship Id="rId2853" Type="http://schemas.openxmlformats.org/officeDocument/2006/relationships/hyperlink" Target="http://www.grupocva.com/detalle_articulo/articulo.php?fProdId=3873686" TargetMode="External"/><Relationship Id="rId3904" Type="http://schemas.openxmlformats.org/officeDocument/2006/relationships/hyperlink" Target="http://www.grupocva.com/detalle_articulo/articulo.php?fProdId=4449685" TargetMode="External"/><Relationship Id="rId5052" Type="http://schemas.openxmlformats.org/officeDocument/2006/relationships/hyperlink" Target="http://www.grupocva.com/detalle_articulo/articulo.php?fProdId=9480919" TargetMode="External"/><Relationship Id="rId6103" Type="http://schemas.openxmlformats.org/officeDocument/2006/relationships/hyperlink" Target="http://www.grupocva.com/detalle_articulo/articulo.php?fProdId=6173686" TargetMode="External"/><Relationship Id="rId6310" Type="http://schemas.openxmlformats.org/officeDocument/2006/relationships/hyperlink" Target="http://www.grupocva.com/detalle_articulo/articulo.php?fProdId=9478828" TargetMode="External"/><Relationship Id="rId94" Type="http://schemas.openxmlformats.org/officeDocument/2006/relationships/hyperlink" Target="http://www.grupocva.com/detalle_articulo/articulo.php?fProdId=9568789" TargetMode="External"/><Relationship Id="rId618" Type="http://schemas.openxmlformats.org/officeDocument/2006/relationships/hyperlink" Target="http://www.grupocva.com/detalle_articulo/articulo.php?fProdId=9421667" TargetMode="External"/><Relationship Id="rId825" Type="http://schemas.openxmlformats.org/officeDocument/2006/relationships/hyperlink" Target="http://www.grupocva.com/detalle_articulo/articulo.php?fProdId=9688399" TargetMode="External"/><Relationship Id="rId1248" Type="http://schemas.openxmlformats.org/officeDocument/2006/relationships/hyperlink" Target="http://www.grupocva.com/detalle_articulo/articulo.php?fProdId=9691597" TargetMode="External"/><Relationship Id="rId1455" Type="http://schemas.openxmlformats.org/officeDocument/2006/relationships/hyperlink" Target="http://www.grupocva.com/detalle_articulo/articulo.php?fProdId=2168687" TargetMode="External"/><Relationship Id="rId1662" Type="http://schemas.openxmlformats.org/officeDocument/2006/relationships/hyperlink" Target="http://www.grupocva.com/detalle_articulo/articulo.php?fProdId=1531" TargetMode="External"/><Relationship Id="rId2506" Type="http://schemas.openxmlformats.org/officeDocument/2006/relationships/hyperlink" Target="http://www.grupocva.com/detalle_articulo/articulo.php?fProdId=9584690" TargetMode="External"/><Relationship Id="rId5869" Type="http://schemas.openxmlformats.org/officeDocument/2006/relationships/hyperlink" Target="http://www.grupocva.com/detalle_articulo/articulo.php?fProdId=9687348" TargetMode="External"/><Relationship Id="rId1108" Type="http://schemas.openxmlformats.org/officeDocument/2006/relationships/hyperlink" Target="http://www.grupocva.com/detalle_articulo/articulo.php?fProdId=2432687" TargetMode="External"/><Relationship Id="rId1315" Type="http://schemas.openxmlformats.org/officeDocument/2006/relationships/hyperlink" Target="http://www.grupocva.com/detalle_articulo/articulo.php?fProdId=9689596" TargetMode="External"/><Relationship Id="rId2713" Type="http://schemas.openxmlformats.org/officeDocument/2006/relationships/hyperlink" Target="http://www.grupocva.com/detalle_articulo/articulo.php?fProdId=9612988" TargetMode="External"/><Relationship Id="rId2920" Type="http://schemas.openxmlformats.org/officeDocument/2006/relationships/hyperlink" Target="http://www.grupocva.com/detalle_articulo/articulo.php?fProdId=9599539" TargetMode="External"/><Relationship Id="rId4678" Type="http://schemas.openxmlformats.org/officeDocument/2006/relationships/hyperlink" Target="http://www.grupocva.com/detalle_articulo/articulo.php?fProdId=9528738" TargetMode="External"/><Relationship Id="rId1522" Type="http://schemas.openxmlformats.org/officeDocument/2006/relationships/hyperlink" Target="http://www.grupocva.com/detalle_articulo/articulo.php?fProdId=9551486" TargetMode="External"/><Relationship Id="rId4885" Type="http://schemas.openxmlformats.org/officeDocument/2006/relationships/hyperlink" Target="http://www.grupocva.com/detalle_articulo/articulo.php?fProdId=9561886" TargetMode="External"/><Relationship Id="rId5729" Type="http://schemas.openxmlformats.org/officeDocument/2006/relationships/hyperlink" Target="http://www.grupocva.com/detalle_articulo/articulo.php?fProdId=9689798" TargetMode="External"/><Relationship Id="rId5936" Type="http://schemas.openxmlformats.org/officeDocument/2006/relationships/hyperlink" Target="http://www.grupocva.com/detalle_articulo/articulo.php?fProdId=5595685" TargetMode="External"/><Relationship Id="rId21" Type="http://schemas.openxmlformats.org/officeDocument/2006/relationships/hyperlink" Target="http://www.grupocva.com/detalle_articulo/articulo.php?fProdId=9644747" TargetMode="External"/><Relationship Id="rId2089" Type="http://schemas.openxmlformats.org/officeDocument/2006/relationships/hyperlink" Target="http://www.grupocva.com/detalle_articulo/articulo.php?fProdId=9525242" TargetMode="External"/><Relationship Id="rId3487" Type="http://schemas.openxmlformats.org/officeDocument/2006/relationships/hyperlink" Target="http://www.grupocva.com/detalle_articulo/articulo.php?fProdId=9683247" TargetMode="External"/><Relationship Id="rId3694" Type="http://schemas.openxmlformats.org/officeDocument/2006/relationships/hyperlink" Target="http://www.grupocva.com/detalle_articulo/articulo.php?fProdId=5868705" TargetMode="External"/><Relationship Id="rId4538" Type="http://schemas.openxmlformats.org/officeDocument/2006/relationships/hyperlink" Target="http://www.grupocva.com/detalle_articulo/articulo.php?fProdId=1736701" TargetMode="External"/><Relationship Id="rId4745" Type="http://schemas.openxmlformats.org/officeDocument/2006/relationships/hyperlink" Target="http://www.grupocva.com/detalle_articulo/articulo.php?fProdId=9502589" TargetMode="External"/><Relationship Id="rId4952" Type="http://schemas.openxmlformats.org/officeDocument/2006/relationships/hyperlink" Target="http://www.grupocva.com/detalle_articulo/articulo.php?fProdId=3124688" TargetMode="External"/><Relationship Id="rId2296" Type="http://schemas.openxmlformats.org/officeDocument/2006/relationships/hyperlink" Target="http://www.grupocva.com/detalle_articulo/articulo.php?fProdId=6749" TargetMode="External"/><Relationship Id="rId3347" Type="http://schemas.openxmlformats.org/officeDocument/2006/relationships/hyperlink" Target="http://www.grupocva.com/detalle_articulo/articulo.php?fProdId=9637553" TargetMode="External"/><Relationship Id="rId3554" Type="http://schemas.openxmlformats.org/officeDocument/2006/relationships/hyperlink" Target="http://www.grupocva.com/detalle_articulo/articulo.php?fProdId=9566440" TargetMode="External"/><Relationship Id="rId3761" Type="http://schemas.openxmlformats.org/officeDocument/2006/relationships/hyperlink" Target="http://www.grupocva.com/detalle_articulo/articulo.php?fProdId=9451521" TargetMode="External"/><Relationship Id="rId4605" Type="http://schemas.openxmlformats.org/officeDocument/2006/relationships/hyperlink" Target="http://www.grupocva.com/detalle_articulo/articulo.php?fProdId=1736703" TargetMode="External"/><Relationship Id="rId4812" Type="http://schemas.openxmlformats.org/officeDocument/2006/relationships/hyperlink" Target="http://www.grupocva.com/detalle_articulo/articulo.php?fProdId=9671448" TargetMode="External"/><Relationship Id="rId268" Type="http://schemas.openxmlformats.org/officeDocument/2006/relationships/hyperlink" Target="http://www.grupocva.com/detalle_articulo/articulo.php?fProdId=9616488" TargetMode="External"/><Relationship Id="rId475" Type="http://schemas.openxmlformats.org/officeDocument/2006/relationships/hyperlink" Target="http://www.grupocva.com/detalle_articulo/articulo.php?fProdId=9611988" TargetMode="External"/><Relationship Id="rId682" Type="http://schemas.openxmlformats.org/officeDocument/2006/relationships/hyperlink" Target="http://www.grupocva.com/detalle_articulo/articulo.php?fProdId=9485685" TargetMode="External"/><Relationship Id="rId2156" Type="http://schemas.openxmlformats.org/officeDocument/2006/relationships/hyperlink" Target="http://www.grupocva.com/detalle_articulo/articulo.php?fProdId=77690" TargetMode="External"/><Relationship Id="rId2363" Type="http://schemas.openxmlformats.org/officeDocument/2006/relationships/hyperlink" Target="http://www.grupocva.com/detalle_articulo/articulo.php?fProdId=5274689" TargetMode="External"/><Relationship Id="rId2570" Type="http://schemas.openxmlformats.org/officeDocument/2006/relationships/hyperlink" Target="http://www.grupocva.com/detalle_articulo/articulo.php?fProdId=1810" TargetMode="External"/><Relationship Id="rId3207" Type="http://schemas.openxmlformats.org/officeDocument/2006/relationships/hyperlink" Target="http://www.grupocva.com/detalle_articulo/articulo.php?fProdId=2268687" TargetMode="External"/><Relationship Id="rId3414" Type="http://schemas.openxmlformats.org/officeDocument/2006/relationships/hyperlink" Target="http://www.grupocva.com/detalle_articulo/articulo.php?fProdId=9638047" TargetMode="External"/><Relationship Id="rId3621" Type="http://schemas.openxmlformats.org/officeDocument/2006/relationships/hyperlink" Target="http://www.grupocva.com/detalle_articulo/articulo.php?fProdId=9489340" TargetMode="External"/><Relationship Id="rId128" Type="http://schemas.openxmlformats.org/officeDocument/2006/relationships/hyperlink" Target="http://www.grupocva.com/detalle_articulo/articulo.php?fProdId=9462919" TargetMode="External"/><Relationship Id="rId335" Type="http://schemas.openxmlformats.org/officeDocument/2006/relationships/hyperlink" Target="http://www.grupocva.com/detalle_articulo/articulo.php?fProdId=9484339" TargetMode="External"/><Relationship Id="rId542" Type="http://schemas.openxmlformats.org/officeDocument/2006/relationships/hyperlink" Target="http://www.grupocva.com/detalle_articulo/articulo.php?fProdId=9576890" TargetMode="External"/><Relationship Id="rId1172" Type="http://schemas.openxmlformats.org/officeDocument/2006/relationships/hyperlink" Target="http://www.grupocva.com/detalle_articulo/articulo.php?fProdId=6114688" TargetMode="External"/><Relationship Id="rId2016" Type="http://schemas.openxmlformats.org/officeDocument/2006/relationships/hyperlink" Target="http://www.grupocva.com/detalle_articulo/articulo.php?fProdId=9602888" TargetMode="External"/><Relationship Id="rId2223" Type="http://schemas.openxmlformats.org/officeDocument/2006/relationships/hyperlink" Target="http://www.grupocva.com/detalle_articulo/articulo.php?fProdId=9625190" TargetMode="External"/><Relationship Id="rId2430" Type="http://schemas.openxmlformats.org/officeDocument/2006/relationships/hyperlink" Target="http://www.grupocva.com/detalle_articulo/articulo.php?fProdId=9446468" TargetMode="External"/><Relationship Id="rId5379" Type="http://schemas.openxmlformats.org/officeDocument/2006/relationships/hyperlink" Target="http://www.grupocva.com/detalle_articulo/articulo.php?fProdId=9681348" TargetMode="External"/><Relationship Id="rId5586" Type="http://schemas.openxmlformats.org/officeDocument/2006/relationships/hyperlink" Target="http://www.grupocva.com/detalle_articulo/articulo.php?fProdId=2323685" TargetMode="External"/><Relationship Id="rId5793" Type="http://schemas.openxmlformats.org/officeDocument/2006/relationships/hyperlink" Target="http://www.grupocva.com/detalle_articulo/articulo.php?fProdId=9696246" TargetMode="External"/><Relationship Id="rId402" Type="http://schemas.openxmlformats.org/officeDocument/2006/relationships/hyperlink" Target="http://www.grupocva.com/detalle_articulo/articulo.php?fProdId=9619240" TargetMode="External"/><Relationship Id="rId1032" Type="http://schemas.openxmlformats.org/officeDocument/2006/relationships/hyperlink" Target="http://www.grupocva.com/detalle_articulo/articulo.php?fProdId=3645685" TargetMode="External"/><Relationship Id="rId4188" Type="http://schemas.openxmlformats.org/officeDocument/2006/relationships/hyperlink" Target="http://www.grupocva.com/detalle_articulo/articulo.php?fProdId=9554636" TargetMode="External"/><Relationship Id="rId4395" Type="http://schemas.openxmlformats.org/officeDocument/2006/relationships/hyperlink" Target="http://www.grupocva.com/detalle_articulo/articulo.php?fProdId=9685296" TargetMode="External"/><Relationship Id="rId5239" Type="http://schemas.openxmlformats.org/officeDocument/2006/relationships/hyperlink" Target="http://www.grupocva.com/detalle_articulo/articulo.php?fProdId=9547141" TargetMode="External"/><Relationship Id="rId5446" Type="http://schemas.openxmlformats.org/officeDocument/2006/relationships/hyperlink" Target="http://www.grupocva.com/detalle_articulo/articulo.php?fProdId=5558688" TargetMode="External"/><Relationship Id="rId1989" Type="http://schemas.openxmlformats.org/officeDocument/2006/relationships/hyperlink" Target="http://www.grupocva.com/detalle_articulo/articulo.php?fProdId=9591790" TargetMode="External"/><Relationship Id="rId4048" Type="http://schemas.openxmlformats.org/officeDocument/2006/relationships/hyperlink" Target="http://www.grupocva.com/detalle_articulo/articulo.php?fProdId=9615141" TargetMode="External"/><Relationship Id="rId4255" Type="http://schemas.openxmlformats.org/officeDocument/2006/relationships/hyperlink" Target="http://www.grupocva.com/detalle_articulo/articulo.php?fProdId=9485237" TargetMode="External"/><Relationship Id="rId5306" Type="http://schemas.openxmlformats.org/officeDocument/2006/relationships/hyperlink" Target="http://www.grupocva.com/detalle_articulo/articulo.php?fProdId=9693896" TargetMode="External"/><Relationship Id="rId5653" Type="http://schemas.openxmlformats.org/officeDocument/2006/relationships/hyperlink" Target="http://www.grupocva.com/detalle_articulo/articulo.php?fProdId=1838689" TargetMode="External"/><Relationship Id="rId5860" Type="http://schemas.openxmlformats.org/officeDocument/2006/relationships/hyperlink" Target="http://www.grupocva.com/detalle_articulo/articulo.php?fProdId=9644446" TargetMode="External"/><Relationship Id="rId1849" Type="http://schemas.openxmlformats.org/officeDocument/2006/relationships/hyperlink" Target="http://www.grupocva.com/detalle_articulo/articulo.php?fProdId=9669899" TargetMode="External"/><Relationship Id="rId3064" Type="http://schemas.openxmlformats.org/officeDocument/2006/relationships/hyperlink" Target="http://www.grupocva.com/detalle_articulo/articulo.php?fProdId=9574688" TargetMode="External"/><Relationship Id="rId4462" Type="http://schemas.openxmlformats.org/officeDocument/2006/relationships/hyperlink" Target="http://www.grupocva.com/detalle_articulo/articulo.php?fProdId=2258689" TargetMode="External"/><Relationship Id="rId5513" Type="http://schemas.openxmlformats.org/officeDocument/2006/relationships/hyperlink" Target="http://www.grupocva.com/detalle_articulo/articulo.php?fProdId=3675685" TargetMode="External"/><Relationship Id="rId5720" Type="http://schemas.openxmlformats.org/officeDocument/2006/relationships/hyperlink" Target="http://www.grupocva.com/detalle_articulo/articulo.php?fProdId=9596288" TargetMode="External"/><Relationship Id="rId192" Type="http://schemas.openxmlformats.org/officeDocument/2006/relationships/hyperlink" Target="http://www.grupocva.com/detalle_articulo/articulo.php?fProdId=9686796" TargetMode="External"/><Relationship Id="rId1709" Type="http://schemas.openxmlformats.org/officeDocument/2006/relationships/hyperlink" Target="http://www.grupocva.com/detalle_articulo/articulo.php?fProdId=9513586" TargetMode="External"/><Relationship Id="rId1916" Type="http://schemas.openxmlformats.org/officeDocument/2006/relationships/hyperlink" Target="http://www.grupocva.com/detalle_articulo/articulo.php?fProdId=9533587" TargetMode="External"/><Relationship Id="rId3271" Type="http://schemas.openxmlformats.org/officeDocument/2006/relationships/hyperlink" Target="http://www.grupocva.com/detalle_articulo/articulo.php?fProdId=9676647" TargetMode="External"/><Relationship Id="rId4115" Type="http://schemas.openxmlformats.org/officeDocument/2006/relationships/hyperlink" Target="http://www.grupocva.com/detalle_articulo/articulo.php?fProdId=9624389" TargetMode="External"/><Relationship Id="rId4322" Type="http://schemas.openxmlformats.org/officeDocument/2006/relationships/hyperlink" Target="http://www.grupocva.com/detalle_articulo/articulo.php?fProdId=9675747" TargetMode="External"/><Relationship Id="rId2080" Type="http://schemas.openxmlformats.org/officeDocument/2006/relationships/hyperlink" Target="http://www.grupocva.com/detalle_articulo/articulo.php?fProdId=9509487" TargetMode="External"/><Relationship Id="rId3131" Type="http://schemas.openxmlformats.org/officeDocument/2006/relationships/hyperlink" Target="http://www.grupocva.com/detalle_articulo/articulo.php?fProdId=9633347" TargetMode="External"/><Relationship Id="rId6287" Type="http://schemas.openxmlformats.org/officeDocument/2006/relationships/hyperlink" Target="http://www.grupocva.com/detalle_articulo/articulo.php?fProdId=9462417" TargetMode="External"/><Relationship Id="rId2897" Type="http://schemas.openxmlformats.org/officeDocument/2006/relationships/hyperlink" Target="http://www.grupocva.com/detalle_articulo/articulo.php?fProdId=9570838" TargetMode="External"/><Relationship Id="rId3948" Type="http://schemas.openxmlformats.org/officeDocument/2006/relationships/hyperlink" Target="http://www.grupocva.com/detalle_articulo/articulo.php?fProdId=2868686" TargetMode="External"/><Relationship Id="rId5096" Type="http://schemas.openxmlformats.org/officeDocument/2006/relationships/hyperlink" Target="http://www.grupocva.com/detalle_articulo/articulo.php?fProdId=9547288" TargetMode="External"/><Relationship Id="rId6147" Type="http://schemas.openxmlformats.org/officeDocument/2006/relationships/hyperlink" Target="http://www.grupocva.com/detalle_articulo/articulo.php?fProdId=9642151" TargetMode="External"/><Relationship Id="rId6354" Type="http://schemas.openxmlformats.org/officeDocument/2006/relationships/hyperlink" Target="http://www.grupocva.com/detalle_articulo/articulo.php?fProdId=9642697" TargetMode="External"/><Relationship Id="rId869" Type="http://schemas.openxmlformats.org/officeDocument/2006/relationships/hyperlink" Target="http://www.grupocva.com/detalle_articulo/articulo.php?fProdId=9680296" TargetMode="External"/><Relationship Id="rId1499" Type="http://schemas.openxmlformats.org/officeDocument/2006/relationships/hyperlink" Target="http://www.grupocva.com/detalle_articulo/articulo.php?fProdId=9620889" TargetMode="External"/><Relationship Id="rId5163" Type="http://schemas.openxmlformats.org/officeDocument/2006/relationships/hyperlink" Target="http://www.grupocva.com/detalle_articulo/articulo.php?fProdId=9532336" TargetMode="External"/><Relationship Id="rId5370" Type="http://schemas.openxmlformats.org/officeDocument/2006/relationships/hyperlink" Target="http://www.grupocva.com/detalle_articulo/articulo.php?fProdId=9611039" TargetMode="External"/><Relationship Id="rId6007" Type="http://schemas.openxmlformats.org/officeDocument/2006/relationships/hyperlink" Target="http://www.grupocva.com/detalle_articulo/articulo.php?fProdId=2354685" TargetMode="External"/><Relationship Id="rId6214" Type="http://schemas.openxmlformats.org/officeDocument/2006/relationships/hyperlink" Target="http://www.grupocva.com/detalle_articulo/articulo.php?fProdId=9691696" TargetMode="External"/><Relationship Id="rId729" Type="http://schemas.openxmlformats.org/officeDocument/2006/relationships/hyperlink" Target="http://www.grupocva.com/detalle_articulo/articulo.php?fProdId=9477727" TargetMode="External"/><Relationship Id="rId1359" Type="http://schemas.openxmlformats.org/officeDocument/2006/relationships/hyperlink" Target="http://www.grupocva.com/detalle_articulo/articulo.php?fProdId=3300692" TargetMode="External"/><Relationship Id="rId2757" Type="http://schemas.openxmlformats.org/officeDocument/2006/relationships/hyperlink" Target="http://www.grupocva.com/detalle_articulo/articulo.php?fProdId=5965685" TargetMode="External"/><Relationship Id="rId2964" Type="http://schemas.openxmlformats.org/officeDocument/2006/relationships/hyperlink" Target="http://www.grupocva.com/detalle_articulo/articulo.php?fProdId=9681398" TargetMode="External"/><Relationship Id="rId3808" Type="http://schemas.openxmlformats.org/officeDocument/2006/relationships/hyperlink" Target="http://www.grupocva.com/detalle_articulo/articulo.php?fProdId=9537736" TargetMode="External"/><Relationship Id="rId5023" Type="http://schemas.openxmlformats.org/officeDocument/2006/relationships/hyperlink" Target="http://www.grupocva.com/detalle_articulo/articulo.php?fProdId=9595191" TargetMode="External"/><Relationship Id="rId5230" Type="http://schemas.openxmlformats.org/officeDocument/2006/relationships/hyperlink" Target="http://www.grupocva.com/detalle_articulo/articulo.php?fProdId=9660346" TargetMode="External"/><Relationship Id="rId936" Type="http://schemas.openxmlformats.org/officeDocument/2006/relationships/hyperlink" Target="http://www.grupocva.com/detalle_articulo/articulo.php?fProdId=5839689" TargetMode="External"/><Relationship Id="rId1219" Type="http://schemas.openxmlformats.org/officeDocument/2006/relationships/hyperlink" Target="http://www.grupocva.com/detalle_articulo/articulo.php?fProdId=9628739" TargetMode="External"/><Relationship Id="rId1566" Type="http://schemas.openxmlformats.org/officeDocument/2006/relationships/hyperlink" Target="http://www.grupocva.com/detalle_articulo/articulo.php?fProdId=4908685" TargetMode="External"/><Relationship Id="rId1773" Type="http://schemas.openxmlformats.org/officeDocument/2006/relationships/hyperlink" Target="http://www.grupocva.com/detalle_articulo/articulo.php?fProdId=4872685" TargetMode="External"/><Relationship Id="rId1980" Type="http://schemas.openxmlformats.org/officeDocument/2006/relationships/hyperlink" Target="http://www.grupocva.com/detalle_articulo/articulo.php?fProdId=9477526" TargetMode="External"/><Relationship Id="rId2617" Type="http://schemas.openxmlformats.org/officeDocument/2006/relationships/hyperlink" Target="http://www.grupocva.com/detalle_articulo/articulo.php?fProdId=18522" TargetMode="External"/><Relationship Id="rId2824" Type="http://schemas.openxmlformats.org/officeDocument/2006/relationships/hyperlink" Target="http://www.grupocva.com/detalle_articulo/articulo.php?fProdId=9588490" TargetMode="External"/><Relationship Id="rId65" Type="http://schemas.openxmlformats.org/officeDocument/2006/relationships/hyperlink" Target="http://www.grupocva.com/detalle_articulo/articulo.php?fProdId=3823689" TargetMode="External"/><Relationship Id="rId1426" Type="http://schemas.openxmlformats.org/officeDocument/2006/relationships/hyperlink" Target="http://www.grupocva.com/detalle_articulo/articulo.php?fProdId=20222" TargetMode="External"/><Relationship Id="rId1633" Type="http://schemas.openxmlformats.org/officeDocument/2006/relationships/hyperlink" Target="http://www.grupocva.com/detalle_articulo/articulo.php?fProdId=9662003" TargetMode="External"/><Relationship Id="rId1840" Type="http://schemas.openxmlformats.org/officeDocument/2006/relationships/hyperlink" Target="http://www.grupocva.com/detalle_articulo/articulo.php?fProdId=9642447" TargetMode="External"/><Relationship Id="rId4789" Type="http://schemas.openxmlformats.org/officeDocument/2006/relationships/hyperlink" Target="http://www.grupocva.com/detalle_articulo/articulo.php?fProdId=9599989" TargetMode="External"/><Relationship Id="rId4996" Type="http://schemas.openxmlformats.org/officeDocument/2006/relationships/hyperlink" Target="http://www.grupocva.com/detalle_articulo/articulo.php?fProdId=9508288" TargetMode="External"/><Relationship Id="rId1700" Type="http://schemas.openxmlformats.org/officeDocument/2006/relationships/hyperlink" Target="http://www.grupocva.com/detalle_articulo/articulo.php?fProdId=5868685" TargetMode="External"/><Relationship Id="rId3598" Type="http://schemas.openxmlformats.org/officeDocument/2006/relationships/hyperlink" Target="http://www.grupocva.com/detalle_articulo/articulo.php?fProdId=2295685" TargetMode="External"/><Relationship Id="rId4649" Type="http://schemas.openxmlformats.org/officeDocument/2006/relationships/hyperlink" Target="http://www.grupocva.com/detalle_articulo/articulo.php?fProdId=3498688" TargetMode="External"/><Relationship Id="rId4856" Type="http://schemas.openxmlformats.org/officeDocument/2006/relationships/hyperlink" Target="http://www.grupocva.com/detalle_articulo/articulo.php?fProdId=9622292" TargetMode="External"/><Relationship Id="rId5907" Type="http://schemas.openxmlformats.org/officeDocument/2006/relationships/hyperlink" Target="http://www.grupocva.com/detalle_articulo/articulo.php?fProdId=3507690" TargetMode="External"/><Relationship Id="rId3458" Type="http://schemas.openxmlformats.org/officeDocument/2006/relationships/hyperlink" Target="http://www.grupocva.com/detalle_articulo/articulo.php?fProdId=9674349" TargetMode="External"/><Relationship Id="rId3665" Type="http://schemas.openxmlformats.org/officeDocument/2006/relationships/hyperlink" Target="http://www.grupocva.com/detalle_articulo/articulo.php?fProdId=9500936" TargetMode="External"/><Relationship Id="rId3872" Type="http://schemas.openxmlformats.org/officeDocument/2006/relationships/hyperlink" Target="http://www.grupocva.com/detalle_articulo/articulo.php?fProdId=9670200" TargetMode="External"/><Relationship Id="rId4509" Type="http://schemas.openxmlformats.org/officeDocument/2006/relationships/hyperlink" Target="http://www.grupocva.com/detalle_articulo/articulo.php?fProdId=1920691" TargetMode="External"/><Relationship Id="rId4716" Type="http://schemas.openxmlformats.org/officeDocument/2006/relationships/hyperlink" Target="http://www.grupocva.com/detalle_articulo/articulo.php?fProdId=9458419" TargetMode="External"/><Relationship Id="rId6071" Type="http://schemas.openxmlformats.org/officeDocument/2006/relationships/hyperlink" Target="http://www.grupocva.com/detalle_articulo/articulo.php?fProdId=9568239" TargetMode="External"/><Relationship Id="rId379" Type="http://schemas.openxmlformats.org/officeDocument/2006/relationships/hyperlink" Target="http://www.grupocva.com/detalle_articulo/articulo.php?fProdId=9607789" TargetMode="External"/><Relationship Id="rId586" Type="http://schemas.openxmlformats.org/officeDocument/2006/relationships/hyperlink" Target="http://www.grupocva.com/detalle_articulo/articulo.php?fProdId=286" TargetMode="External"/><Relationship Id="rId793" Type="http://schemas.openxmlformats.org/officeDocument/2006/relationships/hyperlink" Target="http://www.grupocva.com/detalle_articulo/articulo.php?fProdId=9615489" TargetMode="External"/><Relationship Id="rId2267" Type="http://schemas.openxmlformats.org/officeDocument/2006/relationships/hyperlink" Target="http://www.grupocva.com/detalle_articulo/articulo.php?fProdId=9585895" TargetMode="External"/><Relationship Id="rId2474" Type="http://schemas.openxmlformats.org/officeDocument/2006/relationships/hyperlink" Target="http://www.grupocva.com/detalle_articulo/articulo.php?fProdId=9562988" TargetMode="External"/><Relationship Id="rId2681" Type="http://schemas.openxmlformats.org/officeDocument/2006/relationships/hyperlink" Target="http://www.grupocva.com/detalle_articulo/articulo.php?fProdId=9575188" TargetMode="External"/><Relationship Id="rId3318" Type="http://schemas.openxmlformats.org/officeDocument/2006/relationships/hyperlink" Target="http://www.grupocva.com/detalle_articulo/articulo.php?fProdId=9533289" TargetMode="External"/><Relationship Id="rId3525" Type="http://schemas.openxmlformats.org/officeDocument/2006/relationships/hyperlink" Target="http://www.grupocva.com/detalle_articulo/articulo.php?fProdId=9583938" TargetMode="External"/><Relationship Id="rId4923" Type="http://schemas.openxmlformats.org/officeDocument/2006/relationships/hyperlink" Target="http://www.grupocva.com/detalle_articulo/articulo.php?fProdId=9550288" TargetMode="External"/><Relationship Id="rId239" Type="http://schemas.openxmlformats.org/officeDocument/2006/relationships/hyperlink" Target="http://www.grupocva.com/detalle_articulo/articulo.php?fProdId=9596538" TargetMode="External"/><Relationship Id="rId446" Type="http://schemas.openxmlformats.org/officeDocument/2006/relationships/hyperlink" Target="http://www.grupocva.com/detalle_articulo/articulo.php?fProdId=9511892" TargetMode="External"/><Relationship Id="rId653" Type="http://schemas.openxmlformats.org/officeDocument/2006/relationships/hyperlink" Target="http://www.grupocva.com/detalle_articulo/articulo.php?fProdId=9678996" TargetMode="External"/><Relationship Id="rId1076" Type="http://schemas.openxmlformats.org/officeDocument/2006/relationships/hyperlink" Target="http://www.grupocva.com/detalle_articulo/articulo.php?fProdId=9610791" TargetMode="External"/><Relationship Id="rId1283" Type="http://schemas.openxmlformats.org/officeDocument/2006/relationships/hyperlink" Target="http://www.grupocva.com/detalle_articulo/articulo.php?fProdId=9618190" TargetMode="External"/><Relationship Id="rId1490" Type="http://schemas.openxmlformats.org/officeDocument/2006/relationships/hyperlink" Target="http://www.grupocva.com/detalle_articulo/articulo.php?fProdId=9523537" TargetMode="External"/><Relationship Id="rId2127" Type="http://schemas.openxmlformats.org/officeDocument/2006/relationships/hyperlink" Target="http://www.grupocva.com/detalle_articulo/articulo.php?fProdId=9660909" TargetMode="External"/><Relationship Id="rId2334" Type="http://schemas.openxmlformats.org/officeDocument/2006/relationships/hyperlink" Target="http://www.grupocva.com/detalle_articulo/articulo.php?fProdId=3900687" TargetMode="External"/><Relationship Id="rId3732" Type="http://schemas.openxmlformats.org/officeDocument/2006/relationships/hyperlink" Target="http://www.grupocva.com/detalle_articulo/articulo.php?fProdId=9425221" TargetMode="External"/><Relationship Id="rId306" Type="http://schemas.openxmlformats.org/officeDocument/2006/relationships/hyperlink" Target="http://www.grupocva.com/detalle_articulo/articulo.php?fProdId=4307685" TargetMode="External"/><Relationship Id="rId860" Type="http://schemas.openxmlformats.org/officeDocument/2006/relationships/hyperlink" Target="http://www.grupocva.com/detalle_articulo/articulo.php?fProdId=9566688" TargetMode="External"/><Relationship Id="rId1143" Type="http://schemas.openxmlformats.org/officeDocument/2006/relationships/hyperlink" Target="http://www.grupocva.com/detalle_articulo/articulo.php?fProdId=9569689" TargetMode="External"/><Relationship Id="rId2541" Type="http://schemas.openxmlformats.org/officeDocument/2006/relationships/hyperlink" Target="http://www.grupocva.com/detalle_articulo/articulo.php?fProdId=9671646" TargetMode="External"/><Relationship Id="rId4299" Type="http://schemas.openxmlformats.org/officeDocument/2006/relationships/hyperlink" Target="http://www.grupocva.com/detalle_articulo/articulo.php?fProdId=9685796" TargetMode="External"/><Relationship Id="rId5697" Type="http://schemas.openxmlformats.org/officeDocument/2006/relationships/hyperlink" Target="http://www.grupocva.com/detalle_articulo/articulo.php?fProdId=9562788" TargetMode="External"/><Relationship Id="rId513" Type="http://schemas.openxmlformats.org/officeDocument/2006/relationships/hyperlink" Target="http://www.grupocva.com/detalle_articulo/articulo.php?fProdId=9538437" TargetMode="External"/><Relationship Id="rId720" Type="http://schemas.openxmlformats.org/officeDocument/2006/relationships/hyperlink" Target="http://www.grupocva.com/detalle_articulo/articulo.php?fProdId=5513686" TargetMode="External"/><Relationship Id="rId1350" Type="http://schemas.openxmlformats.org/officeDocument/2006/relationships/hyperlink" Target="http://www.grupocva.com/detalle_articulo/articulo.php?fProdId=9635146" TargetMode="External"/><Relationship Id="rId2401" Type="http://schemas.openxmlformats.org/officeDocument/2006/relationships/hyperlink" Target="http://www.grupocva.com/detalle_articulo/articulo.php?fProdId=9426117" TargetMode="External"/><Relationship Id="rId4159" Type="http://schemas.openxmlformats.org/officeDocument/2006/relationships/hyperlink" Target="http://www.grupocva.com/detalle_articulo/articulo.php?fProdId=9508087" TargetMode="External"/><Relationship Id="rId5557" Type="http://schemas.openxmlformats.org/officeDocument/2006/relationships/hyperlink" Target="http://www.grupocva.com/detalle_articulo/articulo.php?fProdId=9454622" TargetMode="External"/><Relationship Id="rId5764" Type="http://schemas.openxmlformats.org/officeDocument/2006/relationships/hyperlink" Target="http://www.grupocva.com/detalle_articulo/articulo.php?fProdId=1939686" TargetMode="External"/><Relationship Id="rId5971" Type="http://schemas.openxmlformats.org/officeDocument/2006/relationships/hyperlink" Target="http://www.grupocva.com/detalle_articulo/articulo.php?fProdId=9532838" TargetMode="External"/><Relationship Id="rId1003" Type="http://schemas.openxmlformats.org/officeDocument/2006/relationships/hyperlink" Target="http://www.grupocva.com/detalle_articulo/articulo.php?fProdId=9582891" TargetMode="External"/><Relationship Id="rId1210" Type="http://schemas.openxmlformats.org/officeDocument/2006/relationships/hyperlink" Target="http://www.grupocva.com/detalle_articulo/articulo.php?fProdId=9593188" TargetMode="External"/><Relationship Id="rId4366" Type="http://schemas.openxmlformats.org/officeDocument/2006/relationships/hyperlink" Target="http://www.grupocva.com/detalle_articulo/articulo.php?fProdId=9605739" TargetMode="External"/><Relationship Id="rId4573" Type="http://schemas.openxmlformats.org/officeDocument/2006/relationships/hyperlink" Target="http://www.grupocva.com/detalle_articulo/articulo.php?fProdId=2282692" TargetMode="External"/><Relationship Id="rId4780" Type="http://schemas.openxmlformats.org/officeDocument/2006/relationships/hyperlink" Target="http://www.grupocva.com/detalle_articulo/articulo.php?fProdId=9598390" TargetMode="External"/><Relationship Id="rId5417" Type="http://schemas.openxmlformats.org/officeDocument/2006/relationships/hyperlink" Target="http://www.grupocva.com/detalle_articulo/articulo.php?fProdId=3612685" TargetMode="External"/><Relationship Id="rId5624" Type="http://schemas.openxmlformats.org/officeDocument/2006/relationships/hyperlink" Target="http://www.grupocva.com/detalle_articulo/articulo.php?fProdId=9447120" TargetMode="External"/><Relationship Id="rId5831" Type="http://schemas.openxmlformats.org/officeDocument/2006/relationships/hyperlink" Target="http://www.grupocva.com/detalle_articulo/articulo.php?fProdId=9660248" TargetMode="External"/><Relationship Id="rId3175" Type="http://schemas.openxmlformats.org/officeDocument/2006/relationships/hyperlink" Target="http://www.grupocva.com/detalle_articulo/articulo.php?fProdId=9661446" TargetMode="External"/><Relationship Id="rId3382" Type="http://schemas.openxmlformats.org/officeDocument/2006/relationships/hyperlink" Target="http://www.grupocva.com/detalle_articulo/articulo.php?fProdId=9626592" TargetMode="External"/><Relationship Id="rId4019" Type="http://schemas.openxmlformats.org/officeDocument/2006/relationships/hyperlink" Target="http://www.grupocva.com/detalle_articulo/articulo.php?fProdId=9536739" TargetMode="External"/><Relationship Id="rId4226" Type="http://schemas.openxmlformats.org/officeDocument/2006/relationships/hyperlink" Target="http://www.grupocva.com/detalle_articulo/articulo.php?fProdId=11140" TargetMode="External"/><Relationship Id="rId4433" Type="http://schemas.openxmlformats.org/officeDocument/2006/relationships/hyperlink" Target="http://www.grupocva.com/detalle_articulo/articulo.php?fProdId=9493239" TargetMode="External"/><Relationship Id="rId4640" Type="http://schemas.openxmlformats.org/officeDocument/2006/relationships/hyperlink" Target="http://www.grupocva.com/detalle_articulo/articulo.php?fProdId=1736689" TargetMode="External"/><Relationship Id="rId2191" Type="http://schemas.openxmlformats.org/officeDocument/2006/relationships/hyperlink" Target="http://www.grupocva.com/detalle_articulo/articulo.php?fProdId=9476519" TargetMode="External"/><Relationship Id="rId3035" Type="http://schemas.openxmlformats.org/officeDocument/2006/relationships/hyperlink" Target="http://www.grupocva.com/detalle_articulo/articulo.php?fProdId=9476318" TargetMode="External"/><Relationship Id="rId3242" Type="http://schemas.openxmlformats.org/officeDocument/2006/relationships/hyperlink" Target="http://www.grupocva.com/detalle_articulo/articulo.php?fProdId=9503990" TargetMode="External"/><Relationship Id="rId4500" Type="http://schemas.openxmlformats.org/officeDocument/2006/relationships/hyperlink" Target="http://www.grupocva.com/detalle_articulo/articulo.php?fProdId=1135696" TargetMode="External"/><Relationship Id="rId163" Type="http://schemas.openxmlformats.org/officeDocument/2006/relationships/hyperlink" Target="http://www.grupocva.com/detalle_articulo/articulo.php?fProdId=5766686" TargetMode="External"/><Relationship Id="rId370" Type="http://schemas.openxmlformats.org/officeDocument/2006/relationships/hyperlink" Target="http://www.grupocva.com/detalle_articulo/articulo.php?fProdId=9589891" TargetMode="External"/><Relationship Id="rId2051" Type="http://schemas.openxmlformats.org/officeDocument/2006/relationships/hyperlink" Target="http://www.grupocva.com/detalle_articulo/articulo.php?fProdId=9589694" TargetMode="External"/><Relationship Id="rId3102" Type="http://schemas.openxmlformats.org/officeDocument/2006/relationships/hyperlink" Target="http://www.grupocva.com/detalle_articulo/articulo.php?fProdId=9626589" TargetMode="External"/><Relationship Id="rId6258" Type="http://schemas.openxmlformats.org/officeDocument/2006/relationships/hyperlink" Target="http://www.grupocva.com/detalle_articulo/articulo.php?fProdId=9615842" TargetMode="External"/><Relationship Id="rId230" Type="http://schemas.openxmlformats.org/officeDocument/2006/relationships/hyperlink" Target="http://www.grupocva.com/detalle_articulo/articulo.php?fProdId=9620989" TargetMode="External"/><Relationship Id="rId5067" Type="http://schemas.openxmlformats.org/officeDocument/2006/relationships/hyperlink" Target="http://www.grupocva.com/detalle_articulo/articulo.php?fProdId=9473171" TargetMode="External"/><Relationship Id="rId5274" Type="http://schemas.openxmlformats.org/officeDocument/2006/relationships/hyperlink" Target="http://www.grupocva.com/detalle_articulo/articulo.php?fProdId=9686851" TargetMode="External"/><Relationship Id="rId6118" Type="http://schemas.openxmlformats.org/officeDocument/2006/relationships/hyperlink" Target="http://www.grupocva.com/detalle_articulo/articulo.php?fProdId=9605938" TargetMode="External"/><Relationship Id="rId6325" Type="http://schemas.openxmlformats.org/officeDocument/2006/relationships/hyperlink" Target="http://www.grupocva.com/detalle_articulo/articulo.php?fProdId=9540286" TargetMode="External"/><Relationship Id="rId2868" Type="http://schemas.openxmlformats.org/officeDocument/2006/relationships/hyperlink" Target="http://www.grupocva.com/detalle_articulo/articulo.php?fProdId=9430618" TargetMode="External"/><Relationship Id="rId3919" Type="http://schemas.openxmlformats.org/officeDocument/2006/relationships/hyperlink" Target="http://www.grupocva.com/detalle_articulo/articulo.php?fProdId=5438688" TargetMode="External"/><Relationship Id="rId4083" Type="http://schemas.openxmlformats.org/officeDocument/2006/relationships/hyperlink" Target="http://www.grupocva.com/detalle_articulo/articulo.php?fProdId=9559490" TargetMode="External"/><Relationship Id="rId5481" Type="http://schemas.openxmlformats.org/officeDocument/2006/relationships/hyperlink" Target="http://www.grupocva.com/detalle_articulo/articulo.php?fProdId=9631846" TargetMode="External"/><Relationship Id="rId1677" Type="http://schemas.openxmlformats.org/officeDocument/2006/relationships/hyperlink" Target="http://www.grupocva.com/detalle_articulo/articulo.php?fProdId=20466" TargetMode="External"/><Relationship Id="rId1884" Type="http://schemas.openxmlformats.org/officeDocument/2006/relationships/hyperlink" Target="http://www.grupocva.com/detalle_articulo/articulo.php?fProdId=9510736" TargetMode="External"/><Relationship Id="rId2728" Type="http://schemas.openxmlformats.org/officeDocument/2006/relationships/hyperlink" Target="http://www.grupocva.com/detalle_articulo/articulo.php?fProdId=24393" TargetMode="External"/><Relationship Id="rId2935" Type="http://schemas.openxmlformats.org/officeDocument/2006/relationships/hyperlink" Target="http://www.grupocva.com/detalle_articulo/articulo.php?fProdId=9647646" TargetMode="External"/><Relationship Id="rId4290" Type="http://schemas.openxmlformats.org/officeDocument/2006/relationships/hyperlink" Target="http://www.grupocva.com/detalle_articulo/articulo.php?fProdId=9603138" TargetMode="External"/><Relationship Id="rId5134" Type="http://schemas.openxmlformats.org/officeDocument/2006/relationships/hyperlink" Target="http://www.grupocva.com/detalle_articulo/articulo.php?fProdId=9641247" TargetMode="External"/><Relationship Id="rId5341" Type="http://schemas.openxmlformats.org/officeDocument/2006/relationships/hyperlink" Target="http://www.grupocva.com/detalle_articulo/articulo.php?fProdId=9438470" TargetMode="External"/><Relationship Id="rId907" Type="http://schemas.openxmlformats.org/officeDocument/2006/relationships/hyperlink" Target="http://www.grupocva.com/detalle_articulo/articulo.php?fProdId=18762" TargetMode="External"/><Relationship Id="rId1537" Type="http://schemas.openxmlformats.org/officeDocument/2006/relationships/hyperlink" Target="http://www.grupocva.com/detalle_articulo/articulo.php?fProdId=1916691" TargetMode="External"/><Relationship Id="rId1744" Type="http://schemas.openxmlformats.org/officeDocument/2006/relationships/hyperlink" Target="http://www.grupocva.com/detalle_articulo/articulo.php?fProdId=20471" TargetMode="External"/><Relationship Id="rId1951" Type="http://schemas.openxmlformats.org/officeDocument/2006/relationships/hyperlink" Target="http://www.grupocva.com/detalle_articulo/articulo.php?fProdId=9490791" TargetMode="External"/><Relationship Id="rId4150" Type="http://schemas.openxmlformats.org/officeDocument/2006/relationships/hyperlink" Target="http://www.grupocva.com/detalle_articulo/articulo.php?fProdId=3054685" TargetMode="External"/><Relationship Id="rId5201" Type="http://schemas.openxmlformats.org/officeDocument/2006/relationships/hyperlink" Target="http://www.grupocva.com/detalle_articulo/articulo.php?fProdId=9696146" TargetMode="External"/><Relationship Id="rId36" Type="http://schemas.openxmlformats.org/officeDocument/2006/relationships/hyperlink" Target="http://www.grupocva.com/detalle_articulo/articulo.php?fProdId=9584189" TargetMode="External"/><Relationship Id="rId1604" Type="http://schemas.openxmlformats.org/officeDocument/2006/relationships/hyperlink" Target="http://www.grupocva.com/detalle_articulo/articulo.php?fProdId=9548186" TargetMode="External"/><Relationship Id="rId4010" Type="http://schemas.openxmlformats.org/officeDocument/2006/relationships/hyperlink" Target="http://www.grupocva.com/detalle_articulo/articulo.php?fProdId=9614888" TargetMode="External"/><Relationship Id="rId4967" Type="http://schemas.openxmlformats.org/officeDocument/2006/relationships/hyperlink" Target="http://www.grupocva.com/detalle_articulo/articulo.php?fProdId=4739685" TargetMode="External"/><Relationship Id="rId1811" Type="http://schemas.openxmlformats.org/officeDocument/2006/relationships/hyperlink" Target="http://www.grupocva.com/detalle_articulo/articulo.php?fProdId=9588239" TargetMode="External"/><Relationship Id="rId3569" Type="http://schemas.openxmlformats.org/officeDocument/2006/relationships/hyperlink" Target="http://www.grupocva.com/detalle_articulo/articulo.php?fProdId=9567139" TargetMode="External"/><Relationship Id="rId6182" Type="http://schemas.openxmlformats.org/officeDocument/2006/relationships/hyperlink" Target="http://www.grupocva.com/detalle_articulo/articulo.php?fProdId=1305685" TargetMode="External"/><Relationship Id="rId697" Type="http://schemas.openxmlformats.org/officeDocument/2006/relationships/hyperlink" Target="http://www.grupocva.com/detalle_articulo/articulo.php?fProdId=9657646" TargetMode="External"/><Relationship Id="rId2378" Type="http://schemas.openxmlformats.org/officeDocument/2006/relationships/hyperlink" Target="http://www.grupocva.com/detalle_articulo/articulo.php?fProdId=5599687" TargetMode="External"/><Relationship Id="rId3429" Type="http://schemas.openxmlformats.org/officeDocument/2006/relationships/hyperlink" Target="http://www.grupocva.com/detalle_articulo/articulo.php?fProdId=9648746" TargetMode="External"/><Relationship Id="rId3776" Type="http://schemas.openxmlformats.org/officeDocument/2006/relationships/hyperlink" Target="http://www.grupocva.com/detalle_articulo/articulo.php?fProdId=9474518" TargetMode="External"/><Relationship Id="rId3983" Type="http://schemas.openxmlformats.org/officeDocument/2006/relationships/hyperlink" Target="http://www.grupocva.com/detalle_articulo/articulo.php?fProdId=9484632" TargetMode="External"/><Relationship Id="rId4827" Type="http://schemas.openxmlformats.org/officeDocument/2006/relationships/hyperlink" Target="http://www.grupocva.com/detalle_articulo/articulo.php?fProdId=9681196" TargetMode="External"/><Relationship Id="rId6042" Type="http://schemas.openxmlformats.org/officeDocument/2006/relationships/hyperlink" Target="http://www.grupocva.com/detalle_articulo/articulo.php?fProdId=5282688" TargetMode="External"/><Relationship Id="rId1187" Type="http://schemas.openxmlformats.org/officeDocument/2006/relationships/hyperlink" Target="http://www.grupocva.com/detalle_articulo/articulo.php?fProdId=9542788" TargetMode="External"/><Relationship Id="rId2585" Type="http://schemas.openxmlformats.org/officeDocument/2006/relationships/hyperlink" Target="http://www.grupocva.com/detalle_articulo/articulo.php?fProdId=464" TargetMode="External"/><Relationship Id="rId2792" Type="http://schemas.openxmlformats.org/officeDocument/2006/relationships/hyperlink" Target="http://www.grupocva.com/detalle_articulo/articulo.php?fProdId=9591240" TargetMode="External"/><Relationship Id="rId3636" Type="http://schemas.openxmlformats.org/officeDocument/2006/relationships/hyperlink" Target="http://www.grupocva.com/detalle_articulo/articulo.php?fProdId=9679947" TargetMode="External"/><Relationship Id="rId3843" Type="http://schemas.openxmlformats.org/officeDocument/2006/relationships/hyperlink" Target="http://www.grupocva.com/detalle_articulo/articulo.php?fProdId=9629346" TargetMode="External"/><Relationship Id="rId557" Type="http://schemas.openxmlformats.org/officeDocument/2006/relationships/hyperlink" Target="http://www.grupocva.com/detalle_articulo/articulo.php?fProdId=9584139" TargetMode="External"/><Relationship Id="rId764" Type="http://schemas.openxmlformats.org/officeDocument/2006/relationships/hyperlink" Target="http://www.grupocva.com/detalle_articulo/articulo.php?fProdId=9428071" TargetMode="External"/><Relationship Id="rId971" Type="http://schemas.openxmlformats.org/officeDocument/2006/relationships/hyperlink" Target="http://www.grupocva.com/detalle_articulo/articulo.php?fProdId=2028" TargetMode="External"/><Relationship Id="rId1394" Type="http://schemas.openxmlformats.org/officeDocument/2006/relationships/hyperlink" Target="http://www.grupocva.com/detalle_articulo/articulo.php?fProdId=9477072" TargetMode="External"/><Relationship Id="rId2238" Type="http://schemas.openxmlformats.org/officeDocument/2006/relationships/hyperlink" Target="http://www.grupocva.com/detalle_articulo/articulo.php?fProdId=9666696" TargetMode="External"/><Relationship Id="rId2445" Type="http://schemas.openxmlformats.org/officeDocument/2006/relationships/hyperlink" Target="http://www.grupocva.com/detalle_articulo/articulo.php?fProdId=9454217" TargetMode="External"/><Relationship Id="rId2652" Type="http://schemas.openxmlformats.org/officeDocument/2006/relationships/hyperlink" Target="http://www.grupocva.com/detalle_articulo/articulo.php?fProdId=75689" TargetMode="External"/><Relationship Id="rId3703" Type="http://schemas.openxmlformats.org/officeDocument/2006/relationships/hyperlink" Target="http://www.grupocva.com/detalle_articulo/articulo.php?fProdId=9423273" TargetMode="External"/><Relationship Id="rId3910" Type="http://schemas.openxmlformats.org/officeDocument/2006/relationships/hyperlink" Target="http://www.grupocva.com/detalle_articulo/articulo.php?fProdId=9538588" TargetMode="External"/><Relationship Id="rId417" Type="http://schemas.openxmlformats.org/officeDocument/2006/relationships/hyperlink" Target="http://www.grupocva.com/detalle_articulo/articulo.php?fProdId=9508743" TargetMode="External"/><Relationship Id="rId624" Type="http://schemas.openxmlformats.org/officeDocument/2006/relationships/hyperlink" Target="http://www.grupocva.com/detalle_articulo/articulo.php?fProdId=9451770" TargetMode="External"/><Relationship Id="rId831" Type="http://schemas.openxmlformats.org/officeDocument/2006/relationships/hyperlink" Target="http://www.grupocva.com/detalle_articulo/articulo.php?fProdId=461" TargetMode="External"/><Relationship Id="rId1047" Type="http://schemas.openxmlformats.org/officeDocument/2006/relationships/hyperlink" Target="http://www.grupocva.com/detalle_articulo/articulo.php?fProdId=9680246" TargetMode="External"/><Relationship Id="rId1254" Type="http://schemas.openxmlformats.org/officeDocument/2006/relationships/hyperlink" Target="http://www.grupocva.com/detalle_articulo/articulo.php?fProdId=9543789" TargetMode="External"/><Relationship Id="rId1461" Type="http://schemas.openxmlformats.org/officeDocument/2006/relationships/hyperlink" Target="http://www.grupocva.com/detalle_articulo/articulo.php?fProdId=9553238" TargetMode="External"/><Relationship Id="rId2305" Type="http://schemas.openxmlformats.org/officeDocument/2006/relationships/hyperlink" Target="http://www.grupocva.com/detalle_articulo/articulo.php?fProdId=2419685" TargetMode="External"/><Relationship Id="rId2512" Type="http://schemas.openxmlformats.org/officeDocument/2006/relationships/hyperlink" Target="http://www.grupocva.com/detalle_articulo/articulo.php?fProdId=9611089" TargetMode="External"/><Relationship Id="rId5668" Type="http://schemas.openxmlformats.org/officeDocument/2006/relationships/hyperlink" Target="http://www.grupocva.com/detalle_articulo/articulo.php?fProdId=9601438" TargetMode="External"/><Relationship Id="rId5875" Type="http://schemas.openxmlformats.org/officeDocument/2006/relationships/hyperlink" Target="http://www.grupocva.com/detalle_articulo/articulo.php?fProdId=3267685" TargetMode="External"/><Relationship Id="rId1114" Type="http://schemas.openxmlformats.org/officeDocument/2006/relationships/hyperlink" Target="http://www.grupocva.com/detalle_articulo/articulo.php?fProdId=5903693" TargetMode="External"/><Relationship Id="rId1321" Type="http://schemas.openxmlformats.org/officeDocument/2006/relationships/hyperlink" Target="http://www.grupocva.com/detalle_articulo/articulo.php?fProdId=9427926" TargetMode="External"/><Relationship Id="rId4477" Type="http://schemas.openxmlformats.org/officeDocument/2006/relationships/hyperlink" Target="http://www.grupocva.com/detalle_articulo/articulo.php?fProdId=6225686" TargetMode="External"/><Relationship Id="rId4684" Type="http://schemas.openxmlformats.org/officeDocument/2006/relationships/hyperlink" Target="http://www.grupocva.com/detalle_articulo/articulo.php?fProdId=5614688" TargetMode="External"/><Relationship Id="rId4891" Type="http://schemas.openxmlformats.org/officeDocument/2006/relationships/hyperlink" Target="http://www.grupocva.com/detalle_articulo/articulo.php?fProdId=9610889" TargetMode="External"/><Relationship Id="rId5528" Type="http://schemas.openxmlformats.org/officeDocument/2006/relationships/hyperlink" Target="http://www.grupocva.com/detalle_articulo/articulo.php?fProdId=9494687" TargetMode="External"/><Relationship Id="rId5735" Type="http://schemas.openxmlformats.org/officeDocument/2006/relationships/hyperlink" Target="http://www.grupocva.com/detalle_articulo/articulo.php?fProdId=9653046" TargetMode="External"/><Relationship Id="rId3079" Type="http://schemas.openxmlformats.org/officeDocument/2006/relationships/hyperlink" Target="http://www.grupocva.com/detalle_articulo/articulo.php?fProdId=9615638" TargetMode="External"/><Relationship Id="rId3286" Type="http://schemas.openxmlformats.org/officeDocument/2006/relationships/hyperlink" Target="http://www.grupocva.com/detalle_articulo/articulo.php?fProdId=5919685" TargetMode="External"/><Relationship Id="rId3493" Type="http://schemas.openxmlformats.org/officeDocument/2006/relationships/hyperlink" Target="http://www.grupocva.com/detalle_articulo/articulo.php?fProdId=2538685" TargetMode="External"/><Relationship Id="rId4337" Type="http://schemas.openxmlformats.org/officeDocument/2006/relationships/hyperlink" Target="http://www.grupocva.com/detalle_articulo/articulo.php?fProdId=5337685" TargetMode="External"/><Relationship Id="rId4544" Type="http://schemas.openxmlformats.org/officeDocument/2006/relationships/hyperlink" Target="http://www.grupocva.com/detalle_articulo/articulo.php?fProdId=1794685" TargetMode="External"/><Relationship Id="rId5942" Type="http://schemas.openxmlformats.org/officeDocument/2006/relationships/hyperlink" Target="http://www.grupocva.com/detalle_articulo/articulo.php?fProdId=6164686" TargetMode="External"/><Relationship Id="rId2095" Type="http://schemas.openxmlformats.org/officeDocument/2006/relationships/hyperlink" Target="http://www.grupocva.com/detalle_articulo/articulo.php?fProdId=9616288" TargetMode="External"/><Relationship Id="rId3146" Type="http://schemas.openxmlformats.org/officeDocument/2006/relationships/hyperlink" Target="http://www.grupocva.com/detalle_articulo/articulo.php?fProdId=9635397" TargetMode="External"/><Relationship Id="rId3353" Type="http://schemas.openxmlformats.org/officeDocument/2006/relationships/hyperlink" Target="http://www.grupocva.com/detalle_articulo/articulo.php?fProdId=9648696" TargetMode="External"/><Relationship Id="rId4751" Type="http://schemas.openxmlformats.org/officeDocument/2006/relationships/hyperlink" Target="http://www.grupocva.com/detalle_articulo/articulo.php?fProdId=9504637" TargetMode="External"/><Relationship Id="rId5802" Type="http://schemas.openxmlformats.org/officeDocument/2006/relationships/hyperlink" Target="http://www.grupocva.com/detalle_articulo/articulo.php?fProdId=9622989" TargetMode="External"/><Relationship Id="rId274" Type="http://schemas.openxmlformats.org/officeDocument/2006/relationships/hyperlink" Target="http://www.grupocva.com/detalle_articulo/articulo.php?fProdId=1161" TargetMode="External"/><Relationship Id="rId481" Type="http://schemas.openxmlformats.org/officeDocument/2006/relationships/hyperlink" Target="http://www.grupocva.com/detalle_articulo/articulo.php?fProdId=9484581" TargetMode="External"/><Relationship Id="rId2162" Type="http://schemas.openxmlformats.org/officeDocument/2006/relationships/hyperlink" Target="http://www.grupocva.com/detalle_articulo/articulo.php?fProdId=3316686" TargetMode="External"/><Relationship Id="rId3006" Type="http://schemas.openxmlformats.org/officeDocument/2006/relationships/hyperlink" Target="http://www.grupocva.com/detalle_articulo/articulo.php?fProdId=9674048" TargetMode="External"/><Relationship Id="rId3560" Type="http://schemas.openxmlformats.org/officeDocument/2006/relationships/hyperlink" Target="http://www.grupocva.com/detalle_articulo/articulo.php?fProdId=9465371" TargetMode="External"/><Relationship Id="rId4404" Type="http://schemas.openxmlformats.org/officeDocument/2006/relationships/hyperlink" Target="http://www.grupocva.com/detalle_articulo/articulo.php?fProdId=5374696" TargetMode="External"/><Relationship Id="rId4611" Type="http://schemas.openxmlformats.org/officeDocument/2006/relationships/hyperlink" Target="http://www.grupocva.com/detalle_articulo/articulo.php?fProdId=3576687" TargetMode="External"/><Relationship Id="rId6369" Type="http://schemas.openxmlformats.org/officeDocument/2006/relationships/hyperlink" Target="http://www.grupocva.com/detalle_articulo/articulo.php?fProdId=9644348" TargetMode="External"/><Relationship Id="rId134" Type="http://schemas.openxmlformats.org/officeDocument/2006/relationships/hyperlink" Target="http://www.grupocva.com/detalle_articulo/articulo.php?fProdId=3207685" TargetMode="External"/><Relationship Id="rId3213" Type="http://schemas.openxmlformats.org/officeDocument/2006/relationships/hyperlink" Target="http://www.grupocva.com/detalle_articulo/articulo.php?fProdId=4229685" TargetMode="External"/><Relationship Id="rId3420" Type="http://schemas.openxmlformats.org/officeDocument/2006/relationships/hyperlink" Target="http://www.grupocva.com/detalle_articulo/articulo.php?fProdId=9606488" TargetMode="External"/><Relationship Id="rId341" Type="http://schemas.openxmlformats.org/officeDocument/2006/relationships/hyperlink" Target="http://www.grupocva.com/detalle_articulo/articulo.php?fProdId=9519087" TargetMode="External"/><Relationship Id="rId2022" Type="http://schemas.openxmlformats.org/officeDocument/2006/relationships/hyperlink" Target="http://www.grupocva.com/detalle_articulo/articulo.php?fProdId=9631596" TargetMode="External"/><Relationship Id="rId2979" Type="http://schemas.openxmlformats.org/officeDocument/2006/relationships/hyperlink" Target="http://www.grupocva.com/detalle_articulo/articulo.php?fProdId=9562846" TargetMode="External"/><Relationship Id="rId5178" Type="http://schemas.openxmlformats.org/officeDocument/2006/relationships/hyperlink" Target="http://www.grupocva.com/detalle_articulo/articulo.php?fProdId=1644" TargetMode="External"/><Relationship Id="rId5385" Type="http://schemas.openxmlformats.org/officeDocument/2006/relationships/hyperlink" Target="http://www.grupocva.com/detalle_articulo/articulo.php?fProdId=9550437" TargetMode="External"/><Relationship Id="rId5592" Type="http://schemas.openxmlformats.org/officeDocument/2006/relationships/hyperlink" Target="http://www.grupocva.com/detalle_articulo/articulo.php?fProdId=9466419" TargetMode="External"/><Relationship Id="rId6229" Type="http://schemas.openxmlformats.org/officeDocument/2006/relationships/hyperlink" Target="http://www.grupocva.com/detalle_articulo/articulo.php?fProdId=4572688" TargetMode="External"/><Relationship Id="rId201" Type="http://schemas.openxmlformats.org/officeDocument/2006/relationships/hyperlink" Target="http://www.grupocva.com/detalle_articulo/articulo.php?fProdId=9620189" TargetMode="External"/><Relationship Id="rId1788" Type="http://schemas.openxmlformats.org/officeDocument/2006/relationships/hyperlink" Target="http://www.grupocva.com/detalle_articulo/articulo.php?fProdId=9548936" TargetMode="External"/><Relationship Id="rId1995" Type="http://schemas.openxmlformats.org/officeDocument/2006/relationships/hyperlink" Target="http://www.grupocva.com/detalle_articulo/articulo.php?fProdId=9648096" TargetMode="External"/><Relationship Id="rId2839" Type="http://schemas.openxmlformats.org/officeDocument/2006/relationships/hyperlink" Target="http://www.grupocva.com/detalle_articulo/articulo.php?fProdId=9477572" TargetMode="External"/><Relationship Id="rId4194" Type="http://schemas.openxmlformats.org/officeDocument/2006/relationships/hyperlink" Target="http://www.grupocva.com/detalle_articulo/articulo.php?fProdId=9569338" TargetMode="External"/><Relationship Id="rId5038" Type="http://schemas.openxmlformats.org/officeDocument/2006/relationships/hyperlink" Target="http://www.grupocva.com/detalle_articulo/articulo.php?fProdId=9641000" TargetMode="External"/><Relationship Id="rId5245" Type="http://schemas.openxmlformats.org/officeDocument/2006/relationships/hyperlink" Target="http://www.grupocva.com/detalle_articulo/articulo.php?fProdId=9547638" TargetMode="External"/><Relationship Id="rId5452" Type="http://schemas.openxmlformats.org/officeDocument/2006/relationships/hyperlink" Target="http://www.grupocva.com/detalle_articulo/articulo.php?fProdId=9452419" TargetMode="External"/><Relationship Id="rId1648" Type="http://schemas.openxmlformats.org/officeDocument/2006/relationships/hyperlink" Target="http://www.grupocva.com/detalle_articulo/articulo.php?fProdId=9697097" TargetMode="External"/><Relationship Id="rId4054" Type="http://schemas.openxmlformats.org/officeDocument/2006/relationships/hyperlink" Target="http://www.grupocva.com/detalle_articulo/articulo.php?fProdId=9639848" TargetMode="External"/><Relationship Id="rId4261" Type="http://schemas.openxmlformats.org/officeDocument/2006/relationships/hyperlink" Target="http://www.grupocva.com/detalle_articulo/articulo.php?fProdId=9510437" TargetMode="External"/><Relationship Id="rId5105" Type="http://schemas.openxmlformats.org/officeDocument/2006/relationships/hyperlink" Target="http://www.grupocva.com/detalle_articulo/articulo.php?fProdId=9455667" TargetMode="External"/><Relationship Id="rId5312" Type="http://schemas.openxmlformats.org/officeDocument/2006/relationships/hyperlink" Target="http://www.grupocva.com/detalle_articulo/articulo.php?fProdId=9694446" TargetMode="External"/><Relationship Id="rId1508" Type="http://schemas.openxmlformats.org/officeDocument/2006/relationships/hyperlink" Target="http://www.grupocva.com/detalle_articulo/articulo.php?fProdId=9637548" TargetMode="External"/><Relationship Id="rId1855" Type="http://schemas.openxmlformats.org/officeDocument/2006/relationships/hyperlink" Target="http://www.grupocva.com/detalle_articulo/articulo.php?fProdId=9682749" TargetMode="External"/><Relationship Id="rId2906" Type="http://schemas.openxmlformats.org/officeDocument/2006/relationships/hyperlink" Target="http://www.grupocva.com/detalle_articulo/articulo.php?fProdId=9581790" TargetMode="External"/><Relationship Id="rId3070" Type="http://schemas.openxmlformats.org/officeDocument/2006/relationships/hyperlink" Target="http://www.grupocva.com/detalle_articulo/articulo.php?fProdId=9577592" TargetMode="External"/><Relationship Id="rId4121" Type="http://schemas.openxmlformats.org/officeDocument/2006/relationships/hyperlink" Target="http://www.grupocva.com/detalle_articulo/articulo.php?fProdId=9594689" TargetMode="External"/><Relationship Id="rId1715" Type="http://schemas.openxmlformats.org/officeDocument/2006/relationships/hyperlink" Target="http://www.grupocva.com/detalle_articulo/articulo.php?fProdId=9534888" TargetMode="External"/><Relationship Id="rId1922" Type="http://schemas.openxmlformats.org/officeDocument/2006/relationships/hyperlink" Target="http://www.grupocva.com/detalle_articulo/articulo.php?fProdId=9565438" TargetMode="External"/><Relationship Id="rId6086" Type="http://schemas.openxmlformats.org/officeDocument/2006/relationships/hyperlink" Target="http://www.grupocva.com/detalle_articulo/articulo.php?fProdId=9502937" TargetMode="External"/><Relationship Id="rId6293" Type="http://schemas.openxmlformats.org/officeDocument/2006/relationships/hyperlink" Target="http://www.grupocva.com/detalle_articulo/articulo.php?fProdId=9477622" TargetMode="External"/><Relationship Id="rId3887" Type="http://schemas.openxmlformats.org/officeDocument/2006/relationships/hyperlink" Target="http://www.grupocva.com/detalle_articulo/articulo.php?fProdId=9634897" TargetMode="External"/><Relationship Id="rId4938" Type="http://schemas.openxmlformats.org/officeDocument/2006/relationships/hyperlink" Target="http://www.grupocva.com/detalle_articulo/articulo.php?fProdId=9674311" TargetMode="External"/><Relationship Id="rId2489" Type="http://schemas.openxmlformats.org/officeDocument/2006/relationships/hyperlink" Target="http://www.grupocva.com/detalle_articulo/articulo.php?fProdId=9576642" TargetMode="External"/><Relationship Id="rId2696" Type="http://schemas.openxmlformats.org/officeDocument/2006/relationships/hyperlink" Target="http://www.grupocva.com/detalle_articulo/articulo.php?fProdId=9632099" TargetMode="External"/><Relationship Id="rId3747" Type="http://schemas.openxmlformats.org/officeDocument/2006/relationships/hyperlink" Target="http://www.grupocva.com/detalle_articulo/articulo.php?fProdId=9434817" TargetMode="External"/><Relationship Id="rId3954" Type="http://schemas.openxmlformats.org/officeDocument/2006/relationships/hyperlink" Target="http://www.grupocva.com/detalle_articulo/articulo.php?fProdId=4999686" TargetMode="External"/><Relationship Id="rId6153" Type="http://schemas.openxmlformats.org/officeDocument/2006/relationships/hyperlink" Target="http://www.grupocva.com/detalle_articulo/articulo.php?fProdId=6579" TargetMode="External"/><Relationship Id="rId6360" Type="http://schemas.openxmlformats.org/officeDocument/2006/relationships/hyperlink" Target="http://www.grupocva.com/detalle_articulo/articulo.php?fProdId=9644296" TargetMode="External"/><Relationship Id="rId668" Type="http://schemas.openxmlformats.org/officeDocument/2006/relationships/hyperlink" Target="http://www.grupocva.com/detalle_articulo/articulo.php?fProdId=4439688" TargetMode="External"/><Relationship Id="rId875" Type="http://schemas.openxmlformats.org/officeDocument/2006/relationships/hyperlink" Target="http://www.grupocva.com/detalle_articulo/articulo.php?fProdId=9695346" TargetMode="External"/><Relationship Id="rId1298" Type="http://schemas.openxmlformats.org/officeDocument/2006/relationships/hyperlink" Target="http://www.grupocva.com/detalle_articulo/articulo.php?fProdId=9598890" TargetMode="External"/><Relationship Id="rId2349" Type="http://schemas.openxmlformats.org/officeDocument/2006/relationships/hyperlink" Target="http://www.grupocva.com/detalle_articulo/articulo.php?fProdId=4607686" TargetMode="External"/><Relationship Id="rId2556" Type="http://schemas.openxmlformats.org/officeDocument/2006/relationships/hyperlink" Target="http://www.grupocva.com/detalle_articulo/articulo.php?fProdId=9690296" TargetMode="External"/><Relationship Id="rId2763" Type="http://schemas.openxmlformats.org/officeDocument/2006/relationships/hyperlink" Target="http://www.grupocva.com/detalle_articulo/articulo.php?fProdId=5980689" TargetMode="External"/><Relationship Id="rId2970" Type="http://schemas.openxmlformats.org/officeDocument/2006/relationships/hyperlink" Target="http://www.grupocva.com/detalle_articulo/articulo.php?fProdId=9685247" TargetMode="External"/><Relationship Id="rId3607" Type="http://schemas.openxmlformats.org/officeDocument/2006/relationships/hyperlink" Target="http://www.grupocva.com/detalle_articulo/articulo.php?fProdId=3798689" TargetMode="External"/><Relationship Id="rId3814" Type="http://schemas.openxmlformats.org/officeDocument/2006/relationships/hyperlink" Target="http://www.grupocva.com/detalle_articulo/articulo.php?fProdId=9547739" TargetMode="External"/><Relationship Id="rId6013" Type="http://schemas.openxmlformats.org/officeDocument/2006/relationships/hyperlink" Target="http://www.grupocva.com/detalle_articulo/articulo.php?fProdId=3001685" TargetMode="External"/><Relationship Id="rId6220" Type="http://schemas.openxmlformats.org/officeDocument/2006/relationships/hyperlink" Target="http://www.grupocva.com/detalle_articulo/articulo.php?fProdId=3677688" TargetMode="External"/><Relationship Id="rId528" Type="http://schemas.openxmlformats.org/officeDocument/2006/relationships/hyperlink" Target="http://www.grupocva.com/detalle_articulo/articulo.php?fProdId=9490586" TargetMode="External"/><Relationship Id="rId735" Type="http://schemas.openxmlformats.org/officeDocument/2006/relationships/hyperlink" Target="http://www.grupocva.com/detalle_articulo/articulo.php?fProdId=9556244" TargetMode="External"/><Relationship Id="rId942" Type="http://schemas.openxmlformats.org/officeDocument/2006/relationships/hyperlink" Target="http://www.grupocva.com/detalle_articulo/articulo.php?fProdId=9616549" TargetMode="External"/><Relationship Id="rId1158" Type="http://schemas.openxmlformats.org/officeDocument/2006/relationships/hyperlink" Target="http://www.grupocva.com/detalle_articulo/articulo.php?fProdId=9662901" TargetMode="External"/><Relationship Id="rId1365" Type="http://schemas.openxmlformats.org/officeDocument/2006/relationships/hyperlink" Target="http://www.grupocva.com/detalle_articulo/articulo.php?fProdId=4655686" TargetMode="External"/><Relationship Id="rId1572" Type="http://schemas.openxmlformats.org/officeDocument/2006/relationships/hyperlink" Target="http://www.grupocva.com/detalle_articulo/articulo.php?fProdId=5643696" TargetMode="External"/><Relationship Id="rId2209" Type="http://schemas.openxmlformats.org/officeDocument/2006/relationships/hyperlink" Target="http://www.grupocva.com/detalle_articulo/articulo.php?fProdId=9577590" TargetMode="External"/><Relationship Id="rId2416" Type="http://schemas.openxmlformats.org/officeDocument/2006/relationships/hyperlink" Target="http://www.grupocva.com/detalle_articulo/articulo.php?fProdId=9434873" TargetMode="External"/><Relationship Id="rId2623" Type="http://schemas.openxmlformats.org/officeDocument/2006/relationships/hyperlink" Target="http://www.grupocva.com/detalle_articulo/articulo.php?fProdId=18944" TargetMode="External"/><Relationship Id="rId5779" Type="http://schemas.openxmlformats.org/officeDocument/2006/relationships/hyperlink" Target="http://www.grupocva.com/detalle_articulo/articulo.php?fProdId=9696196" TargetMode="External"/><Relationship Id="rId1018" Type="http://schemas.openxmlformats.org/officeDocument/2006/relationships/hyperlink" Target="http://www.grupocva.com/detalle_articulo/articulo.php?fProdId=9625490" TargetMode="External"/><Relationship Id="rId1225" Type="http://schemas.openxmlformats.org/officeDocument/2006/relationships/hyperlink" Target="http://www.grupocva.com/detalle_articulo/articulo.php?fProdId=9592491" TargetMode="External"/><Relationship Id="rId1432" Type="http://schemas.openxmlformats.org/officeDocument/2006/relationships/hyperlink" Target="http://www.grupocva.com/detalle_articulo/articulo.php?fProdId=5788705" TargetMode="External"/><Relationship Id="rId2830" Type="http://schemas.openxmlformats.org/officeDocument/2006/relationships/hyperlink" Target="http://www.grupocva.com/detalle_articulo/articulo.php?fProdId=5971689" TargetMode="External"/><Relationship Id="rId4588" Type="http://schemas.openxmlformats.org/officeDocument/2006/relationships/hyperlink" Target="http://www.grupocva.com/detalle_articulo/articulo.php?fProdId=5050685" TargetMode="External"/><Relationship Id="rId5639" Type="http://schemas.openxmlformats.org/officeDocument/2006/relationships/hyperlink" Target="http://www.grupocva.com/detalle_articulo/articulo.php?fProdId=1709685" TargetMode="External"/><Relationship Id="rId5986" Type="http://schemas.openxmlformats.org/officeDocument/2006/relationships/hyperlink" Target="http://www.grupocva.com/detalle_articulo/articulo.php?fProdId=9589389" TargetMode="External"/><Relationship Id="rId71" Type="http://schemas.openxmlformats.org/officeDocument/2006/relationships/hyperlink" Target="http://www.grupocva.com/detalle_articulo/articulo.php?fProdId=9477522" TargetMode="External"/><Relationship Id="rId802" Type="http://schemas.openxmlformats.org/officeDocument/2006/relationships/hyperlink" Target="http://www.grupocva.com/detalle_articulo/articulo.php?fProdId=9643697" TargetMode="External"/><Relationship Id="rId3397" Type="http://schemas.openxmlformats.org/officeDocument/2006/relationships/hyperlink" Target="http://www.grupocva.com/detalle_articulo/articulo.php?fProdId=9577491" TargetMode="External"/><Relationship Id="rId4795" Type="http://schemas.openxmlformats.org/officeDocument/2006/relationships/hyperlink" Target="http://www.grupocva.com/detalle_articulo/articulo.php?fProdId=9600040" TargetMode="External"/><Relationship Id="rId5846" Type="http://schemas.openxmlformats.org/officeDocument/2006/relationships/hyperlink" Target="http://www.grupocva.com/detalle_articulo/articulo.php?fProdId=9676446" TargetMode="External"/><Relationship Id="rId4448" Type="http://schemas.openxmlformats.org/officeDocument/2006/relationships/hyperlink" Target="http://www.grupocva.com/detalle_articulo/articulo.php?fProdId=1858690" TargetMode="External"/><Relationship Id="rId4655" Type="http://schemas.openxmlformats.org/officeDocument/2006/relationships/hyperlink" Target="http://www.grupocva.com/detalle_articulo/articulo.php?fProdId=9452218" TargetMode="External"/><Relationship Id="rId4862" Type="http://schemas.openxmlformats.org/officeDocument/2006/relationships/hyperlink" Target="http://www.grupocva.com/detalle_articulo/articulo.php?fProdId=9626439" TargetMode="External"/><Relationship Id="rId5706" Type="http://schemas.openxmlformats.org/officeDocument/2006/relationships/hyperlink" Target="http://www.grupocva.com/detalle_articulo/articulo.php?fProdId=9562790" TargetMode="External"/><Relationship Id="rId5913" Type="http://schemas.openxmlformats.org/officeDocument/2006/relationships/hyperlink" Target="http://www.grupocva.com/detalle_articulo/articulo.php?fProdId=4277685" TargetMode="External"/><Relationship Id="rId178" Type="http://schemas.openxmlformats.org/officeDocument/2006/relationships/hyperlink" Target="http://www.grupocva.com/detalle_articulo/articulo.php?fProdId=9466017" TargetMode="External"/><Relationship Id="rId3257" Type="http://schemas.openxmlformats.org/officeDocument/2006/relationships/hyperlink" Target="http://www.grupocva.com/detalle_articulo/articulo.php?fProdId=9557287" TargetMode="External"/><Relationship Id="rId3464" Type="http://schemas.openxmlformats.org/officeDocument/2006/relationships/hyperlink" Target="http://www.grupocva.com/detalle_articulo/articulo.php?fProdId=9674302" TargetMode="External"/><Relationship Id="rId3671" Type="http://schemas.openxmlformats.org/officeDocument/2006/relationships/hyperlink" Target="http://www.grupocva.com/detalle_articulo/articulo.php?fProdId=3179688" TargetMode="External"/><Relationship Id="rId4308" Type="http://schemas.openxmlformats.org/officeDocument/2006/relationships/hyperlink" Target="http://www.grupocva.com/detalle_articulo/articulo.php?fProdId=9558886" TargetMode="External"/><Relationship Id="rId4515" Type="http://schemas.openxmlformats.org/officeDocument/2006/relationships/hyperlink" Target="http://www.grupocva.com/detalle_articulo/articulo.php?fProdId=9515036" TargetMode="External"/><Relationship Id="rId4722" Type="http://schemas.openxmlformats.org/officeDocument/2006/relationships/hyperlink" Target="http://www.grupocva.com/detalle_articulo/articulo.php?fProdId=9477830" TargetMode="External"/><Relationship Id="rId385" Type="http://schemas.openxmlformats.org/officeDocument/2006/relationships/hyperlink" Target="http://www.grupocva.com/detalle_articulo/articulo.php?fProdId=9620289" TargetMode="External"/><Relationship Id="rId592" Type="http://schemas.openxmlformats.org/officeDocument/2006/relationships/hyperlink" Target="http://www.grupocva.com/detalle_articulo/articulo.php?fProdId=3097685" TargetMode="External"/><Relationship Id="rId2066" Type="http://schemas.openxmlformats.org/officeDocument/2006/relationships/hyperlink" Target="http://www.grupocva.com/detalle_articulo/articulo.php?fProdId=9608239" TargetMode="External"/><Relationship Id="rId2273" Type="http://schemas.openxmlformats.org/officeDocument/2006/relationships/hyperlink" Target="http://www.grupocva.com/detalle_articulo/articulo.php?fProdId=9638446" TargetMode="External"/><Relationship Id="rId2480" Type="http://schemas.openxmlformats.org/officeDocument/2006/relationships/hyperlink" Target="http://www.grupocva.com/detalle_articulo/articulo.php?fProdId=9563439" TargetMode="External"/><Relationship Id="rId3117" Type="http://schemas.openxmlformats.org/officeDocument/2006/relationships/hyperlink" Target="http://www.grupocva.com/detalle_articulo/articulo.php?fProdId=9627590" TargetMode="External"/><Relationship Id="rId3324" Type="http://schemas.openxmlformats.org/officeDocument/2006/relationships/hyperlink" Target="http://www.grupocva.com/detalle_articulo/articulo.php?fProdId=9572341" TargetMode="External"/><Relationship Id="rId3531" Type="http://schemas.openxmlformats.org/officeDocument/2006/relationships/hyperlink" Target="http://www.grupocva.com/detalle_articulo/articulo.php?fProdId=9663747" TargetMode="External"/><Relationship Id="rId245" Type="http://schemas.openxmlformats.org/officeDocument/2006/relationships/hyperlink" Target="http://www.grupocva.com/detalle_articulo/articulo.php?fProdId=9637747" TargetMode="External"/><Relationship Id="rId452" Type="http://schemas.openxmlformats.org/officeDocument/2006/relationships/hyperlink" Target="http://www.grupocva.com/detalle_articulo/articulo.php?fProdId=9511794" TargetMode="External"/><Relationship Id="rId1082" Type="http://schemas.openxmlformats.org/officeDocument/2006/relationships/hyperlink" Target="http://www.grupocva.com/detalle_articulo/articulo.php?fProdId=9652196" TargetMode="External"/><Relationship Id="rId2133" Type="http://schemas.openxmlformats.org/officeDocument/2006/relationships/hyperlink" Target="http://www.grupocva.com/detalle_articulo/articulo.php?fProdId=9684946" TargetMode="External"/><Relationship Id="rId2340" Type="http://schemas.openxmlformats.org/officeDocument/2006/relationships/hyperlink" Target="http://www.grupocva.com/detalle_articulo/articulo.php?fProdId=4147685" TargetMode="External"/><Relationship Id="rId5289" Type="http://schemas.openxmlformats.org/officeDocument/2006/relationships/hyperlink" Target="http://www.grupocva.com/detalle_articulo/articulo.php?fProdId=9696998" TargetMode="External"/><Relationship Id="rId5496" Type="http://schemas.openxmlformats.org/officeDocument/2006/relationships/hyperlink" Target="http://www.grupocva.com/detalle_articulo/articulo.php?fProdId=9480069" TargetMode="External"/><Relationship Id="rId105" Type="http://schemas.openxmlformats.org/officeDocument/2006/relationships/hyperlink" Target="http://www.grupocva.com/detalle_articulo/articulo.php?fProdId=818" TargetMode="External"/><Relationship Id="rId312" Type="http://schemas.openxmlformats.org/officeDocument/2006/relationships/hyperlink" Target="http://www.grupocva.com/detalle_articulo/articulo.php?fProdId=2471" TargetMode="External"/><Relationship Id="rId2200" Type="http://schemas.openxmlformats.org/officeDocument/2006/relationships/hyperlink" Target="http://www.grupocva.com/detalle_articulo/articulo.php?fProdId=9548736" TargetMode="External"/><Relationship Id="rId4098" Type="http://schemas.openxmlformats.org/officeDocument/2006/relationships/hyperlink" Target="http://www.grupocva.com/detalle_articulo/articulo.php?fProdId=9613938" TargetMode="External"/><Relationship Id="rId5149" Type="http://schemas.openxmlformats.org/officeDocument/2006/relationships/hyperlink" Target="http://www.grupocva.com/detalle_articulo/articulo.php?fProdId=9692546" TargetMode="External"/><Relationship Id="rId5356" Type="http://schemas.openxmlformats.org/officeDocument/2006/relationships/hyperlink" Target="http://www.grupocva.com/detalle_articulo/articulo.php?fProdId=9496486" TargetMode="External"/><Relationship Id="rId5563" Type="http://schemas.openxmlformats.org/officeDocument/2006/relationships/hyperlink" Target="http://www.grupocva.com/detalle_articulo/articulo.php?fProdId=9650399" TargetMode="External"/><Relationship Id="rId1899" Type="http://schemas.openxmlformats.org/officeDocument/2006/relationships/hyperlink" Target="http://www.grupocva.com/detalle_articulo/articulo.php?fProdId=93684" TargetMode="External"/><Relationship Id="rId4165" Type="http://schemas.openxmlformats.org/officeDocument/2006/relationships/hyperlink" Target="http://www.grupocva.com/detalle_articulo/articulo.php?fProdId=9508486" TargetMode="External"/><Relationship Id="rId4372" Type="http://schemas.openxmlformats.org/officeDocument/2006/relationships/hyperlink" Target="http://www.grupocva.com/detalle_articulo/articulo.php?fProdId=9696197" TargetMode="External"/><Relationship Id="rId5009" Type="http://schemas.openxmlformats.org/officeDocument/2006/relationships/hyperlink" Target="http://www.grupocva.com/detalle_articulo/articulo.php?fProdId=9559886" TargetMode="External"/><Relationship Id="rId5216" Type="http://schemas.openxmlformats.org/officeDocument/2006/relationships/hyperlink" Target="http://www.grupocva.com/detalle_articulo/articulo.php?fProdId=9618489" TargetMode="External"/><Relationship Id="rId5770" Type="http://schemas.openxmlformats.org/officeDocument/2006/relationships/hyperlink" Target="http://www.grupocva.com/detalle_articulo/articulo.php?fProdId=9488634" TargetMode="External"/><Relationship Id="rId1759" Type="http://schemas.openxmlformats.org/officeDocument/2006/relationships/hyperlink" Target="http://www.grupocva.com/detalle_articulo/articulo.php?fProdId=9429422" TargetMode="External"/><Relationship Id="rId1966" Type="http://schemas.openxmlformats.org/officeDocument/2006/relationships/hyperlink" Target="http://www.grupocva.com/detalle_articulo/articulo.php?fProdId=9480567" TargetMode="External"/><Relationship Id="rId3181" Type="http://schemas.openxmlformats.org/officeDocument/2006/relationships/hyperlink" Target="http://www.grupocva.com/detalle_articulo/articulo.php?fProdId=9661447" TargetMode="External"/><Relationship Id="rId4025" Type="http://schemas.openxmlformats.org/officeDocument/2006/relationships/hyperlink" Target="http://www.grupocva.com/detalle_articulo/articulo.php?fProdId=9546640" TargetMode="External"/><Relationship Id="rId5423" Type="http://schemas.openxmlformats.org/officeDocument/2006/relationships/hyperlink" Target="http://www.grupocva.com/detalle_articulo/articulo.php?fProdId=1127689" TargetMode="External"/><Relationship Id="rId5630" Type="http://schemas.openxmlformats.org/officeDocument/2006/relationships/hyperlink" Target="http://www.grupocva.com/detalle_articulo/articulo.php?fProdId=1723690" TargetMode="External"/><Relationship Id="rId1619" Type="http://schemas.openxmlformats.org/officeDocument/2006/relationships/hyperlink" Target="http://www.grupocva.com/detalle_articulo/articulo.php?fProdId=9610090" TargetMode="External"/><Relationship Id="rId1826" Type="http://schemas.openxmlformats.org/officeDocument/2006/relationships/hyperlink" Target="http://www.grupocva.com/detalle_articulo/articulo.php?fProdId=9601441" TargetMode="External"/><Relationship Id="rId4232" Type="http://schemas.openxmlformats.org/officeDocument/2006/relationships/hyperlink" Target="http://www.grupocva.com/detalle_articulo/articulo.php?fProdId=9570440" TargetMode="External"/><Relationship Id="rId3041" Type="http://schemas.openxmlformats.org/officeDocument/2006/relationships/hyperlink" Target="http://www.grupocva.com/detalle_articulo/articulo.php?fProdId=25687" TargetMode="External"/><Relationship Id="rId3998" Type="http://schemas.openxmlformats.org/officeDocument/2006/relationships/hyperlink" Target="http://www.grupocva.com/detalle_articulo/articulo.php?fProdId=9614291" TargetMode="External"/><Relationship Id="rId6197" Type="http://schemas.openxmlformats.org/officeDocument/2006/relationships/hyperlink" Target="http://www.grupocva.com/detalle_articulo/articulo.php?fProdId=9485144" TargetMode="External"/><Relationship Id="rId3858" Type="http://schemas.openxmlformats.org/officeDocument/2006/relationships/hyperlink" Target="http://www.grupocva.com/detalle_articulo/articulo.php?fProdId=9643846" TargetMode="External"/><Relationship Id="rId4909" Type="http://schemas.openxmlformats.org/officeDocument/2006/relationships/hyperlink" Target="http://www.grupocva.com/detalle_articulo/articulo.php?fProdId=9540236" TargetMode="External"/><Relationship Id="rId6057" Type="http://schemas.openxmlformats.org/officeDocument/2006/relationships/hyperlink" Target="http://www.grupocva.com/detalle_articulo/articulo.php?fProdId=3172685" TargetMode="External"/><Relationship Id="rId6264" Type="http://schemas.openxmlformats.org/officeDocument/2006/relationships/hyperlink" Target="http://www.grupocva.com/detalle_articulo/articulo.php?fProdId=9678446" TargetMode="External"/><Relationship Id="rId779" Type="http://schemas.openxmlformats.org/officeDocument/2006/relationships/hyperlink" Target="http://www.grupocva.com/detalle_articulo/articulo.php?fProdId=9490436" TargetMode="External"/><Relationship Id="rId986" Type="http://schemas.openxmlformats.org/officeDocument/2006/relationships/hyperlink" Target="http://www.grupocva.com/detalle_articulo/articulo.php?fProdId=26367" TargetMode="External"/><Relationship Id="rId2667" Type="http://schemas.openxmlformats.org/officeDocument/2006/relationships/hyperlink" Target="http://www.grupocva.com/detalle_articulo/articulo.php?fProdId=381687" TargetMode="External"/><Relationship Id="rId3718" Type="http://schemas.openxmlformats.org/officeDocument/2006/relationships/hyperlink" Target="http://www.grupocva.com/detalle_articulo/articulo.php?fProdId=9423588" TargetMode="External"/><Relationship Id="rId5073" Type="http://schemas.openxmlformats.org/officeDocument/2006/relationships/hyperlink" Target="http://www.grupocva.com/detalle_articulo/articulo.php?fProdId=9477567" TargetMode="External"/><Relationship Id="rId5280" Type="http://schemas.openxmlformats.org/officeDocument/2006/relationships/hyperlink" Target="http://www.grupocva.com/detalle_articulo/articulo.php?fProdId=9525243" TargetMode="External"/><Relationship Id="rId6124" Type="http://schemas.openxmlformats.org/officeDocument/2006/relationships/hyperlink" Target="http://www.grupocva.com/detalle_articulo/articulo.php?fProdId=1472686" TargetMode="External"/><Relationship Id="rId6331" Type="http://schemas.openxmlformats.org/officeDocument/2006/relationships/hyperlink" Target="http://www.grupocva.com/detalle_articulo/articulo.php?fProdId=9540289" TargetMode="External"/><Relationship Id="rId639" Type="http://schemas.openxmlformats.org/officeDocument/2006/relationships/hyperlink" Target="http://www.grupocva.com/detalle_articulo/articulo.php?fProdId=9505440" TargetMode="External"/><Relationship Id="rId1269" Type="http://schemas.openxmlformats.org/officeDocument/2006/relationships/hyperlink" Target="http://www.grupocva.com/detalle_articulo/articulo.php?fProdId=9634156" TargetMode="External"/><Relationship Id="rId1476" Type="http://schemas.openxmlformats.org/officeDocument/2006/relationships/hyperlink" Target="http://www.grupocva.com/detalle_articulo/articulo.php?fProdId=5792718" TargetMode="External"/><Relationship Id="rId2874" Type="http://schemas.openxmlformats.org/officeDocument/2006/relationships/hyperlink" Target="http://www.grupocva.com/detalle_articulo/articulo.php?fProdId=9446019" TargetMode="External"/><Relationship Id="rId3925" Type="http://schemas.openxmlformats.org/officeDocument/2006/relationships/hyperlink" Target="http://www.grupocva.com/detalle_articulo/articulo.php?fProdId=9434167" TargetMode="External"/><Relationship Id="rId5140" Type="http://schemas.openxmlformats.org/officeDocument/2006/relationships/hyperlink" Target="http://www.grupocva.com/detalle_articulo/articulo.php?fProdId=9535487" TargetMode="External"/><Relationship Id="rId846" Type="http://schemas.openxmlformats.org/officeDocument/2006/relationships/hyperlink" Target="http://www.grupocva.com/detalle_articulo/articulo.php?fProdId=20091" TargetMode="External"/><Relationship Id="rId1129" Type="http://schemas.openxmlformats.org/officeDocument/2006/relationships/hyperlink" Target="http://www.grupocva.com/detalle_articulo/articulo.php?fProdId=9485386" TargetMode="External"/><Relationship Id="rId1683" Type="http://schemas.openxmlformats.org/officeDocument/2006/relationships/hyperlink" Target="http://www.grupocva.com/detalle_articulo/articulo.php?fProdId=9505446" TargetMode="External"/><Relationship Id="rId1890" Type="http://schemas.openxmlformats.org/officeDocument/2006/relationships/hyperlink" Target="http://www.grupocva.com/detalle_articulo/articulo.php?fProdId=9662004" TargetMode="External"/><Relationship Id="rId2527" Type="http://schemas.openxmlformats.org/officeDocument/2006/relationships/hyperlink" Target="http://www.grupocva.com/detalle_articulo/articulo.php?fProdId=446" TargetMode="External"/><Relationship Id="rId2734" Type="http://schemas.openxmlformats.org/officeDocument/2006/relationships/hyperlink" Target="http://www.grupocva.com/detalle_articulo/articulo.php?fProdId=2717688" TargetMode="External"/><Relationship Id="rId2941" Type="http://schemas.openxmlformats.org/officeDocument/2006/relationships/hyperlink" Target="http://www.grupocva.com/detalle_articulo/articulo.php?fProdId=9671296" TargetMode="External"/><Relationship Id="rId5000" Type="http://schemas.openxmlformats.org/officeDocument/2006/relationships/hyperlink" Target="http://www.grupocva.com/detalle_articulo/articulo.php?fProdId=9518887" TargetMode="External"/><Relationship Id="rId706" Type="http://schemas.openxmlformats.org/officeDocument/2006/relationships/hyperlink" Target="http://www.grupocva.com/detalle_articulo/articulo.php?fProdId=9690996" TargetMode="External"/><Relationship Id="rId913" Type="http://schemas.openxmlformats.org/officeDocument/2006/relationships/hyperlink" Target="http://www.grupocva.com/detalle_articulo/articulo.php?fProdId=9573888" TargetMode="External"/><Relationship Id="rId1336" Type="http://schemas.openxmlformats.org/officeDocument/2006/relationships/hyperlink" Target="http://www.grupocva.com/detalle_articulo/articulo.php?fProdId=5080685" TargetMode="External"/><Relationship Id="rId1543" Type="http://schemas.openxmlformats.org/officeDocument/2006/relationships/hyperlink" Target="http://www.grupocva.com/detalle_articulo/articulo.php?fProdId=2159685" TargetMode="External"/><Relationship Id="rId1750" Type="http://schemas.openxmlformats.org/officeDocument/2006/relationships/hyperlink" Target="http://www.grupocva.com/detalle_articulo/articulo.php?fProdId=5348686" TargetMode="External"/><Relationship Id="rId2801" Type="http://schemas.openxmlformats.org/officeDocument/2006/relationships/hyperlink" Target="http://www.grupocva.com/detalle_articulo/articulo.php?fProdId=9614339" TargetMode="External"/><Relationship Id="rId4699" Type="http://schemas.openxmlformats.org/officeDocument/2006/relationships/hyperlink" Target="http://www.grupocva.com/detalle_articulo/articulo.php?fProdId=5995738" TargetMode="External"/><Relationship Id="rId5957" Type="http://schemas.openxmlformats.org/officeDocument/2006/relationships/hyperlink" Target="http://www.grupocva.com/detalle_articulo/articulo.php?fProdId=9465571" TargetMode="External"/><Relationship Id="rId42" Type="http://schemas.openxmlformats.org/officeDocument/2006/relationships/hyperlink" Target="http://www.grupocva.com/detalle_articulo/articulo.php?fProdId=9594738" TargetMode="External"/><Relationship Id="rId1403" Type="http://schemas.openxmlformats.org/officeDocument/2006/relationships/hyperlink" Target="http://www.grupocva.com/detalle_articulo/articulo.php?fProdId=9525136" TargetMode="External"/><Relationship Id="rId1610" Type="http://schemas.openxmlformats.org/officeDocument/2006/relationships/hyperlink" Target="http://www.grupocva.com/detalle_articulo/articulo.php?fProdId=9591045" TargetMode="External"/><Relationship Id="rId4559" Type="http://schemas.openxmlformats.org/officeDocument/2006/relationships/hyperlink" Target="http://www.grupocva.com/detalle_articulo/articulo.php?fProdId=1857685" TargetMode="External"/><Relationship Id="rId4766" Type="http://schemas.openxmlformats.org/officeDocument/2006/relationships/hyperlink" Target="http://www.grupocva.com/detalle_articulo/articulo.php?fProdId=9544536" TargetMode="External"/><Relationship Id="rId4973" Type="http://schemas.openxmlformats.org/officeDocument/2006/relationships/hyperlink" Target="http://www.grupocva.com/detalle_articulo/articulo.php?fProdId=5012685" TargetMode="External"/><Relationship Id="rId5817" Type="http://schemas.openxmlformats.org/officeDocument/2006/relationships/hyperlink" Target="http://www.grupocva.com/detalle_articulo/articulo.php?fProdId=9511042" TargetMode="External"/><Relationship Id="rId3368" Type="http://schemas.openxmlformats.org/officeDocument/2006/relationships/hyperlink" Target="http://www.grupocva.com/detalle_articulo/articulo.php?fProdId=1757690" TargetMode="External"/><Relationship Id="rId3575" Type="http://schemas.openxmlformats.org/officeDocument/2006/relationships/hyperlink" Target="http://www.grupocva.com/detalle_articulo/articulo.php?fProdId=9673346" TargetMode="External"/><Relationship Id="rId3782" Type="http://schemas.openxmlformats.org/officeDocument/2006/relationships/hyperlink" Target="http://www.grupocva.com/detalle_articulo/articulo.php?fProdId=9477935" TargetMode="External"/><Relationship Id="rId4419" Type="http://schemas.openxmlformats.org/officeDocument/2006/relationships/hyperlink" Target="http://www.grupocva.com/detalle_articulo/articulo.php?fProdId=9651448" TargetMode="External"/><Relationship Id="rId4626" Type="http://schemas.openxmlformats.org/officeDocument/2006/relationships/hyperlink" Target="http://www.grupocva.com/detalle_articulo/articulo.php?fProdId=9671398" TargetMode="External"/><Relationship Id="rId4833" Type="http://schemas.openxmlformats.org/officeDocument/2006/relationships/hyperlink" Target="http://www.grupocva.com/detalle_articulo/articulo.php?fProdId=9687546" TargetMode="External"/><Relationship Id="rId289" Type="http://schemas.openxmlformats.org/officeDocument/2006/relationships/hyperlink" Target="http://www.grupocva.com/detalle_articulo/articulo.php?fProdId=25005" TargetMode="External"/><Relationship Id="rId496" Type="http://schemas.openxmlformats.org/officeDocument/2006/relationships/hyperlink" Target="http://www.grupocva.com/detalle_articulo/articulo.php?fProdId=9647047" TargetMode="External"/><Relationship Id="rId2177" Type="http://schemas.openxmlformats.org/officeDocument/2006/relationships/hyperlink" Target="http://www.grupocva.com/detalle_articulo/articulo.php?fProdId=5925687" TargetMode="External"/><Relationship Id="rId2384" Type="http://schemas.openxmlformats.org/officeDocument/2006/relationships/hyperlink" Target="http://www.grupocva.com/detalle_articulo/articulo.php?fProdId=5692689" TargetMode="External"/><Relationship Id="rId2591" Type="http://schemas.openxmlformats.org/officeDocument/2006/relationships/hyperlink" Target="http://www.grupocva.com/detalle_articulo/articulo.php?fProdId=3766" TargetMode="External"/><Relationship Id="rId3228" Type="http://schemas.openxmlformats.org/officeDocument/2006/relationships/hyperlink" Target="http://www.grupocva.com/detalle_articulo/articulo.php?fProdId=5872696" TargetMode="External"/><Relationship Id="rId3435" Type="http://schemas.openxmlformats.org/officeDocument/2006/relationships/hyperlink" Target="http://www.grupocva.com/detalle_articulo/articulo.php?fProdId=6192690" TargetMode="External"/><Relationship Id="rId3642" Type="http://schemas.openxmlformats.org/officeDocument/2006/relationships/hyperlink" Target="http://www.grupocva.com/detalle_articulo/articulo.php?fProdId=2282687" TargetMode="External"/><Relationship Id="rId149" Type="http://schemas.openxmlformats.org/officeDocument/2006/relationships/hyperlink" Target="http://www.grupocva.com/detalle_articulo/articulo.php?fProdId=4010685" TargetMode="External"/><Relationship Id="rId356" Type="http://schemas.openxmlformats.org/officeDocument/2006/relationships/hyperlink" Target="http://www.grupocva.com/detalle_articulo/articulo.php?fProdId=9583888" TargetMode="External"/><Relationship Id="rId563" Type="http://schemas.openxmlformats.org/officeDocument/2006/relationships/hyperlink" Target="http://www.grupocva.com/detalle_articulo/articulo.php?fProdId=9634354" TargetMode="External"/><Relationship Id="rId770" Type="http://schemas.openxmlformats.org/officeDocument/2006/relationships/hyperlink" Target="http://www.grupocva.com/detalle_articulo/articulo.php?fProdId=9448025" TargetMode="External"/><Relationship Id="rId1193" Type="http://schemas.openxmlformats.org/officeDocument/2006/relationships/hyperlink" Target="http://www.grupocva.com/detalle_articulo/articulo.php?fProdId=2134" TargetMode="External"/><Relationship Id="rId2037" Type="http://schemas.openxmlformats.org/officeDocument/2006/relationships/hyperlink" Target="http://www.grupocva.com/detalle_articulo/articulo.php?fProdId=9688598" TargetMode="External"/><Relationship Id="rId2244" Type="http://schemas.openxmlformats.org/officeDocument/2006/relationships/hyperlink" Target="http://www.grupocva.com/detalle_articulo/articulo.php?fProdId=1638686" TargetMode="External"/><Relationship Id="rId2451" Type="http://schemas.openxmlformats.org/officeDocument/2006/relationships/hyperlink" Target="http://www.grupocva.com/detalle_articulo/articulo.php?fProdId=9488985" TargetMode="External"/><Relationship Id="rId4900" Type="http://schemas.openxmlformats.org/officeDocument/2006/relationships/hyperlink" Target="http://www.grupocva.com/detalle_articulo/articulo.php?fProdId=1432685" TargetMode="External"/><Relationship Id="rId216" Type="http://schemas.openxmlformats.org/officeDocument/2006/relationships/hyperlink" Target="http://www.grupocva.com/detalle_articulo/articulo.php?fProdId=9504687" TargetMode="External"/><Relationship Id="rId423" Type="http://schemas.openxmlformats.org/officeDocument/2006/relationships/hyperlink" Target="http://www.grupocva.com/detalle_articulo/articulo.php?fProdId=9560389" TargetMode="External"/><Relationship Id="rId1053" Type="http://schemas.openxmlformats.org/officeDocument/2006/relationships/hyperlink" Target="http://www.grupocva.com/detalle_articulo/articulo.php?fProdId=9596439" TargetMode="External"/><Relationship Id="rId1260" Type="http://schemas.openxmlformats.org/officeDocument/2006/relationships/hyperlink" Target="http://www.grupocva.com/detalle_articulo/articulo.php?fProdId=9598838" TargetMode="External"/><Relationship Id="rId2104" Type="http://schemas.openxmlformats.org/officeDocument/2006/relationships/hyperlink" Target="http://www.grupocva.com/detalle_articulo/articulo.php?fProdId=9424072" TargetMode="External"/><Relationship Id="rId3502" Type="http://schemas.openxmlformats.org/officeDocument/2006/relationships/hyperlink" Target="http://www.grupocva.com/detalle_articulo/articulo.php?fProdId=4336685" TargetMode="External"/><Relationship Id="rId630" Type="http://schemas.openxmlformats.org/officeDocument/2006/relationships/hyperlink" Target="http://www.grupocva.com/detalle_articulo/articulo.php?fProdId=9469167" TargetMode="External"/><Relationship Id="rId2311" Type="http://schemas.openxmlformats.org/officeDocument/2006/relationships/hyperlink" Target="http://www.grupocva.com/detalle_articulo/articulo.php?fProdId=2502688" TargetMode="External"/><Relationship Id="rId4069" Type="http://schemas.openxmlformats.org/officeDocument/2006/relationships/hyperlink" Target="http://www.grupocva.com/detalle_articulo/articulo.php?fProdId=9678846" TargetMode="External"/><Relationship Id="rId5467" Type="http://schemas.openxmlformats.org/officeDocument/2006/relationships/hyperlink" Target="http://www.grupocva.com/detalle_articulo/articulo.php?fProdId=21843" TargetMode="External"/><Relationship Id="rId5674" Type="http://schemas.openxmlformats.org/officeDocument/2006/relationships/hyperlink" Target="http://www.grupocva.com/detalle_articulo/articulo.php?fProdId=9625141" TargetMode="External"/><Relationship Id="rId5881" Type="http://schemas.openxmlformats.org/officeDocument/2006/relationships/hyperlink" Target="http://www.grupocva.com/detalle_articulo/articulo.php?fProdId=4755686" TargetMode="External"/><Relationship Id="rId1120" Type="http://schemas.openxmlformats.org/officeDocument/2006/relationships/hyperlink" Target="http://www.grupocva.com/detalle_articulo/articulo.php?fProdId=6071686" TargetMode="External"/><Relationship Id="rId4276" Type="http://schemas.openxmlformats.org/officeDocument/2006/relationships/hyperlink" Target="http://www.grupocva.com/detalle_articulo/articulo.php?fProdId=9511440" TargetMode="External"/><Relationship Id="rId4483" Type="http://schemas.openxmlformats.org/officeDocument/2006/relationships/hyperlink" Target="http://www.grupocva.com/detalle_articulo/articulo.php?fProdId=9443873" TargetMode="External"/><Relationship Id="rId4690" Type="http://schemas.openxmlformats.org/officeDocument/2006/relationships/hyperlink" Target="http://www.grupocva.com/detalle_articulo/articulo.php?fProdId=5775685" TargetMode="External"/><Relationship Id="rId5327" Type="http://schemas.openxmlformats.org/officeDocument/2006/relationships/hyperlink" Target="http://www.grupocva.com/detalle_articulo/articulo.php?fProdId=9670647" TargetMode="External"/><Relationship Id="rId5534" Type="http://schemas.openxmlformats.org/officeDocument/2006/relationships/hyperlink" Target="http://www.grupocva.com/detalle_articulo/articulo.php?fProdId=9627845" TargetMode="External"/><Relationship Id="rId5741" Type="http://schemas.openxmlformats.org/officeDocument/2006/relationships/hyperlink" Target="http://www.grupocva.com/detalle_articulo/articulo.php?fProdId=9483017" TargetMode="External"/><Relationship Id="rId1937" Type="http://schemas.openxmlformats.org/officeDocument/2006/relationships/hyperlink" Target="http://www.grupocva.com/detalle_articulo/articulo.php?fProdId=6012687" TargetMode="External"/><Relationship Id="rId3085" Type="http://schemas.openxmlformats.org/officeDocument/2006/relationships/hyperlink" Target="http://www.grupocva.com/detalle_articulo/articulo.php?fProdId=9615642" TargetMode="External"/><Relationship Id="rId3292" Type="http://schemas.openxmlformats.org/officeDocument/2006/relationships/hyperlink" Target="http://www.grupocva.com/detalle_articulo/articulo.php?fProdId=5958689" TargetMode="External"/><Relationship Id="rId4136" Type="http://schemas.openxmlformats.org/officeDocument/2006/relationships/hyperlink" Target="http://www.grupocva.com/detalle_articulo/articulo.php?fProdId=9677860" TargetMode="External"/><Relationship Id="rId4343" Type="http://schemas.openxmlformats.org/officeDocument/2006/relationships/hyperlink" Target="http://www.grupocva.com/detalle_articulo/articulo.php?fProdId=9428818" TargetMode="External"/><Relationship Id="rId4550" Type="http://schemas.openxmlformats.org/officeDocument/2006/relationships/hyperlink" Target="http://www.grupocva.com/detalle_articulo/articulo.php?fProdId=1847685" TargetMode="External"/><Relationship Id="rId5601" Type="http://schemas.openxmlformats.org/officeDocument/2006/relationships/hyperlink" Target="http://www.grupocva.com/detalle_articulo/articulo.php?fProdId=3714" TargetMode="External"/><Relationship Id="rId3152" Type="http://schemas.openxmlformats.org/officeDocument/2006/relationships/hyperlink" Target="http://www.grupocva.com/detalle_articulo/articulo.php?fProdId=9635946" TargetMode="External"/><Relationship Id="rId4203" Type="http://schemas.openxmlformats.org/officeDocument/2006/relationships/hyperlink" Target="http://www.grupocva.com/detalle_articulo/articulo.php?fProdId=9599038" TargetMode="External"/><Relationship Id="rId4410" Type="http://schemas.openxmlformats.org/officeDocument/2006/relationships/hyperlink" Target="http://www.grupocva.com/detalle_articulo/articulo.php?fProdId=9560686" TargetMode="External"/><Relationship Id="rId280" Type="http://schemas.openxmlformats.org/officeDocument/2006/relationships/hyperlink" Target="http://www.grupocva.com/detalle_articulo/articulo.php?fProdId=7252" TargetMode="External"/><Relationship Id="rId3012" Type="http://schemas.openxmlformats.org/officeDocument/2006/relationships/hyperlink" Target="http://www.grupocva.com/detalle_articulo/articulo.php?fProdId=9688299" TargetMode="External"/><Relationship Id="rId6168" Type="http://schemas.openxmlformats.org/officeDocument/2006/relationships/hyperlink" Target="http://www.grupocva.com/detalle_articulo/articulo.php?fProdId=2739" TargetMode="External"/><Relationship Id="rId6375" Type="http://schemas.openxmlformats.org/officeDocument/2006/relationships/hyperlink" Target="http://www.grupocva.com/detalle_articulo/articulo.php?fProdId=2064686" TargetMode="External"/><Relationship Id="rId140" Type="http://schemas.openxmlformats.org/officeDocument/2006/relationships/hyperlink" Target="http://www.grupocva.com/detalle_articulo/articulo.php?fProdId=3284694" TargetMode="External"/><Relationship Id="rId3969" Type="http://schemas.openxmlformats.org/officeDocument/2006/relationships/hyperlink" Target="http://www.grupocva.com/detalle_articulo/articulo.php?fProdId=9488594" TargetMode="External"/><Relationship Id="rId5184" Type="http://schemas.openxmlformats.org/officeDocument/2006/relationships/hyperlink" Target="http://www.grupocva.com/detalle_articulo/articulo.php?fProdId=3480690" TargetMode="External"/><Relationship Id="rId5391" Type="http://schemas.openxmlformats.org/officeDocument/2006/relationships/hyperlink" Target="http://www.grupocva.com/detalle_articulo/articulo.php?fProdId=9651246" TargetMode="External"/><Relationship Id="rId6028" Type="http://schemas.openxmlformats.org/officeDocument/2006/relationships/hyperlink" Target="http://www.grupocva.com/detalle_articulo/articulo.php?fProdId=9614390" TargetMode="External"/><Relationship Id="rId6235" Type="http://schemas.openxmlformats.org/officeDocument/2006/relationships/hyperlink" Target="http://www.grupocva.com/detalle_articulo/articulo.php?fProdId=9674847" TargetMode="External"/><Relationship Id="rId6" Type="http://schemas.openxmlformats.org/officeDocument/2006/relationships/hyperlink" Target="http://www.grupocva.com/detalle_articulo/articulo.php?fProdId=9644847" TargetMode="External"/><Relationship Id="rId2778" Type="http://schemas.openxmlformats.org/officeDocument/2006/relationships/hyperlink" Target="http://www.grupocva.com/detalle_articulo/articulo.php?fProdId=9578789" TargetMode="External"/><Relationship Id="rId2985" Type="http://schemas.openxmlformats.org/officeDocument/2006/relationships/hyperlink" Target="http://www.grupocva.com/detalle_articulo/articulo.php?fProdId=9587991" TargetMode="External"/><Relationship Id="rId3829" Type="http://schemas.openxmlformats.org/officeDocument/2006/relationships/hyperlink" Target="http://www.grupocva.com/detalle_articulo/articulo.php?fProdId=9581538" TargetMode="External"/><Relationship Id="rId5044" Type="http://schemas.openxmlformats.org/officeDocument/2006/relationships/hyperlink" Target="http://www.grupocva.com/detalle_articulo/articulo.php?fProdId=492690" TargetMode="External"/><Relationship Id="rId957" Type="http://schemas.openxmlformats.org/officeDocument/2006/relationships/hyperlink" Target="http://www.grupocva.com/detalle_articulo/articulo.php?fProdId=2782685" TargetMode="External"/><Relationship Id="rId1587" Type="http://schemas.openxmlformats.org/officeDocument/2006/relationships/hyperlink" Target="http://www.grupocva.com/detalle_articulo/articulo.php?fProdId=9488835" TargetMode="External"/><Relationship Id="rId1794" Type="http://schemas.openxmlformats.org/officeDocument/2006/relationships/hyperlink" Target="http://www.grupocva.com/detalle_articulo/articulo.php?fProdId=9591140" TargetMode="External"/><Relationship Id="rId2638" Type="http://schemas.openxmlformats.org/officeDocument/2006/relationships/hyperlink" Target="http://www.grupocva.com/detalle_articulo/articulo.php?fProdId=23785" TargetMode="External"/><Relationship Id="rId2845" Type="http://schemas.openxmlformats.org/officeDocument/2006/relationships/hyperlink" Target="http://www.grupocva.com/detalle_articulo/articulo.php?fProdId=9588540" TargetMode="External"/><Relationship Id="rId5251" Type="http://schemas.openxmlformats.org/officeDocument/2006/relationships/hyperlink" Target="http://www.grupocva.com/detalle_articulo/articulo.php?fProdId=9582839" TargetMode="External"/><Relationship Id="rId6302" Type="http://schemas.openxmlformats.org/officeDocument/2006/relationships/hyperlink" Target="http://www.grupocva.com/detalle_articulo/articulo.php?fProdId=9477745" TargetMode="External"/><Relationship Id="rId86" Type="http://schemas.openxmlformats.org/officeDocument/2006/relationships/hyperlink" Target="http://www.grupocva.com/detalle_articulo/articulo.php?fProdId=9558236" TargetMode="External"/><Relationship Id="rId817" Type="http://schemas.openxmlformats.org/officeDocument/2006/relationships/hyperlink" Target="http://www.grupocva.com/detalle_articulo/articulo.php?fProdId=9665846" TargetMode="External"/><Relationship Id="rId1447" Type="http://schemas.openxmlformats.org/officeDocument/2006/relationships/hyperlink" Target="http://www.grupocva.com/detalle_articulo/articulo.php?fProdId=9485134" TargetMode="External"/><Relationship Id="rId1654" Type="http://schemas.openxmlformats.org/officeDocument/2006/relationships/hyperlink" Target="http://www.grupocva.com/detalle_articulo/articulo.php?fProdId=493" TargetMode="External"/><Relationship Id="rId1861" Type="http://schemas.openxmlformats.org/officeDocument/2006/relationships/hyperlink" Target="http://www.grupocva.com/detalle_articulo/articulo.php?fProdId=9692896" TargetMode="External"/><Relationship Id="rId2705" Type="http://schemas.openxmlformats.org/officeDocument/2006/relationships/hyperlink" Target="http://www.grupocva.com/detalle_articulo/articulo.php?fProdId=9632102" TargetMode="External"/><Relationship Id="rId2912" Type="http://schemas.openxmlformats.org/officeDocument/2006/relationships/hyperlink" Target="http://www.grupocva.com/detalle_articulo/articulo.php?fProdId=9584695" TargetMode="External"/><Relationship Id="rId4060" Type="http://schemas.openxmlformats.org/officeDocument/2006/relationships/hyperlink" Target="http://www.grupocva.com/detalle_articulo/articulo.php?fProdId=9662001" TargetMode="External"/><Relationship Id="rId5111" Type="http://schemas.openxmlformats.org/officeDocument/2006/relationships/hyperlink" Target="http://www.grupocva.com/detalle_articulo/articulo.php?fProdId=9473173" TargetMode="External"/><Relationship Id="rId1307" Type="http://schemas.openxmlformats.org/officeDocument/2006/relationships/hyperlink" Target="http://www.grupocva.com/detalle_articulo/articulo.php?fProdId=9689050" TargetMode="External"/><Relationship Id="rId1514" Type="http://schemas.openxmlformats.org/officeDocument/2006/relationships/hyperlink" Target="http://www.grupocva.com/detalle_articulo/articulo.php?fProdId=9668997" TargetMode="External"/><Relationship Id="rId1721" Type="http://schemas.openxmlformats.org/officeDocument/2006/relationships/hyperlink" Target="http://www.grupocva.com/detalle_articulo/articulo.php?fProdId=9621689" TargetMode="External"/><Relationship Id="rId4877" Type="http://schemas.openxmlformats.org/officeDocument/2006/relationships/hyperlink" Target="http://www.grupocva.com/detalle_articulo/articulo.php?fProdId=6218685" TargetMode="External"/><Relationship Id="rId5928" Type="http://schemas.openxmlformats.org/officeDocument/2006/relationships/hyperlink" Target="http://www.grupocva.com/detalle_articulo/articulo.php?fProdId=5142686" TargetMode="External"/><Relationship Id="rId13" Type="http://schemas.openxmlformats.org/officeDocument/2006/relationships/hyperlink" Target="http://www.grupocva.com/detalle_articulo/articulo.php?fProdId=9689049" TargetMode="External"/><Relationship Id="rId3479" Type="http://schemas.openxmlformats.org/officeDocument/2006/relationships/hyperlink" Target="http://www.grupocva.com/detalle_articulo/articulo.php?fProdId=9680747" TargetMode="External"/><Relationship Id="rId3686" Type="http://schemas.openxmlformats.org/officeDocument/2006/relationships/hyperlink" Target="http://www.grupocva.com/detalle_articulo/articulo.php?fProdId=5788698" TargetMode="External"/><Relationship Id="rId6092" Type="http://schemas.openxmlformats.org/officeDocument/2006/relationships/hyperlink" Target="http://www.grupocva.com/detalle_articulo/articulo.php?fProdId=9581339" TargetMode="External"/><Relationship Id="rId2288" Type="http://schemas.openxmlformats.org/officeDocument/2006/relationships/hyperlink" Target="http://www.grupocva.com/detalle_articulo/articulo.php?fProdId=896687" TargetMode="External"/><Relationship Id="rId2495" Type="http://schemas.openxmlformats.org/officeDocument/2006/relationships/hyperlink" Target="http://www.grupocva.com/detalle_articulo/articulo.php?fProdId=9584539" TargetMode="External"/><Relationship Id="rId3339" Type="http://schemas.openxmlformats.org/officeDocument/2006/relationships/hyperlink" Target="http://www.grupocva.com/detalle_articulo/articulo.php?fProdId=9591239" TargetMode="External"/><Relationship Id="rId3893" Type="http://schemas.openxmlformats.org/officeDocument/2006/relationships/hyperlink" Target="http://www.grupocva.com/detalle_articulo/articulo.php?fProdId=9553186" TargetMode="External"/><Relationship Id="rId4737" Type="http://schemas.openxmlformats.org/officeDocument/2006/relationships/hyperlink" Target="http://www.grupocva.com/detalle_articulo/articulo.php?fProdId=9486443" TargetMode="External"/><Relationship Id="rId4944" Type="http://schemas.openxmlformats.org/officeDocument/2006/relationships/hyperlink" Target="http://www.grupocva.com/detalle_articulo/articulo.php?fProdId=9581938" TargetMode="External"/><Relationship Id="rId467" Type="http://schemas.openxmlformats.org/officeDocument/2006/relationships/hyperlink" Target="http://www.grupocva.com/detalle_articulo/articulo.php?fProdId=9505587" TargetMode="External"/><Relationship Id="rId1097" Type="http://schemas.openxmlformats.org/officeDocument/2006/relationships/hyperlink" Target="http://www.grupocva.com/detalle_articulo/articulo.php?fProdId=289688" TargetMode="External"/><Relationship Id="rId2148" Type="http://schemas.openxmlformats.org/officeDocument/2006/relationships/hyperlink" Target="http://www.grupocva.com/detalle_articulo/articulo.php?fProdId=9684498" TargetMode="External"/><Relationship Id="rId3546" Type="http://schemas.openxmlformats.org/officeDocument/2006/relationships/hyperlink" Target="http://www.grupocva.com/detalle_articulo/articulo.php?fProdId=9526236" TargetMode="External"/><Relationship Id="rId3753" Type="http://schemas.openxmlformats.org/officeDocument/2006/relationships/hyperlink" Target="http://www.grupocva.com/detalle_articulo/articulo.php?fProdId=9442269" TargetMode="External"/><Relationship Id="rId3960" Type="http://schemas.openxmlformats.org/officeDocument/2006/relationships/hyperlink" Target="http://www.grupocva.com/detalle_articulo/articulo.php?fProdId=9522289" TargetMode="External"/><Relationship Id="rId4804" Type="http://schemas.openxmlformats.org/officeDocument/2006/relationships/hyperlink" Target="http://www.grupocva.com/detalle_articulo/articulo.php?fProdId=9655246" TargetMode="External"/><Relationship Id="rId674" Type="http://schemas.openxmlformats.org/officeDocument/2006/relationships/hyperlink" Target="http://www.grupocva.com/detalle_articulo/articulo.php?fProdId=5732688" TargetMode="External"/><Relationship Id="rId881" Type="http://schemas.openxmlformats.org/officeDocument/2006/relationships/hyperlink" Target="http://www.grupocva.com/detalle_articulo/articulo.php?fProdId=9488984" TargetMode="External"/><Relationship Id="rId2355" Type="http://schemas.openxmlformats.org/officeDocument/2006/relationships/hyperlink" Target="http://www.grupocva.com/detalle_articulo/articulo.php?fProdId=4785686" TargetMode="External"/><Relationship Id="rId2562" Type="http://schemas.openxmlformats.org/officeDocument/2006/relationships/hyperlink" Target="http://www.grupocva.com/detalle_articulo/articulo.php?fProdId=1800" TargetMode="External"/><Relationship Id="rId3406" Type="http://schemas.openxmlformats.org/officeDocument/2006/relationships/hyperlink" Target="http://www.grupocva.com/detalle_articulo/articulo.php?fProdId=9502287" TargetMode="External"/><Relationship Id="rId3613" Type="http://schemas.openxmlformats.org/officeDocument/2006/relationships/hyperlink" Target="http://www.grupocva.com/detalle_articulo/articulo.php?fProdId=6123687" TargetMode="External"/><Relationship Id="rId3820" Type="http://schemas.openxmlformats.org/officeDocument/2006/relationships/hyperlink" Target="http://www.grupocva.com/detalle_articulo/articulo.php?fProdId=9554791" TargetMode="External"/><Relationship Id="rId327" Type="http://schemas.openxmlformats.org/officeDocument/2006/relationships/hyperlink" Target="http://www.grupocva.com/detalle_articulo/articulo.php?fProdId=9484329" TargetMode="External"/><Relationship Id="rId534" Type="http://schemas.openxmlformats.org/officeDocument/2006/relationships/hyperlink" Target="http://www.grupocva.com/detalle_articulo/articulo.php?fProdId=9560538" TargetMode="External"/><Relationship Id="rId741" Type="http://schemas.openxmlformats.org/officeDocument/2006/relationships/hyperlink" Target="http://www.grupocva.com/detalle_articulo/articulo.php?fProdId=9616388" TargetMode="External"/><Relationship Id="rId1164" Type="http://schemas.openxmlformats.org/officeDocument/2006/relationships/hyperlink" Target="http://www.grupocva.com/detalle_articulo/articulo.php?fProdId=4094685" TargetMode="External"/><Relationship Id="rId1371" Type="http://schemas.openxmlformats.org/officeDocument/2006/relationships/hyperlink" Target="http://www.grupocva.com/detalle_articulo/articulo.php?fProdId=5279686" TargetMode="External"/><Relationship Id="rId2008" Type="http://schemas.openxmlformats.org/officeDocument/2006/relationships/hyperlink" Target="http://www.grupocva.com/detalle_articulo/articulo.php?fProdId=9524386" TargetMode="External"/><Relationship Id="rId2215" Type="http://schemas.openxmlformats.org/officeDocument/2006/relationships/hyperlink" Target="http://www.grupocva.com/detalle_articulo/articulo.php?fProdId=9589343" TargetMode="External"/><Relationship Id="rId2422" Type="http://schemas.openxmlformats.org/officeDocument/2006/relationships/hyperlink" Target="http://www.grupocva.com/detalle_articulo/articulo.php?fProdId=9435770" TargetMode="External"/><Relationship Id="rId5578" Type="http://schemas.openxmlformats.org/officeDocument/2006/relationships/hyperlink" Target="http://www.grupocva.com/detalle_articulo/articulo.php?fProdId=4420692" TargetMode="External"/><Relationship Id="rId5785" Type="http://schemas.openxmlformats.org/officeDocument/2006/relationships/hyperlink" Target="http://www.grupocva.com/detalle_articulo/articulo.php?fProdId=9679902" TargetMode="External"/><Relationship Id="rId5992" Type="http://schemas.openxmlformats.org/officeDocument/2006/relationships/hyperlink" Target="http://www.grupocva.com/detalle_articulo/articulo.php?fProdId=9652797" TargetMode="External"/><Relationship Id="rId601" Type="http://schemas.openxmlformats.org/officeDocument/2006/relationships/hyperlink" Target="http://www.grupocva.com/detalle_articulo/articulo.php?fProdId=3900692" TargetMode="External"/><Relationship Id="rId1024" Type="http://schemas.openxmlformats.org/officeDocument/2006/relationships/hyperlink" Target="http://www.grupocva.com/detalle_articulo/articulo.php?fProdId=9477329" TargetMode="External"/><Relationship Id="rId1231" Type="http://schemas.openxmlformats.org/officeDocument/2006/relationships/hyperlink" Target="http://www.grupocva.com/detalle_articulo/articulo.php?fProdId=9633648" TargetMode="External"/><Relationship Id="rId4387" Type="http://schemas.openxmlformats.org/officeDocument/2006/relationships/hyperlink" Target="http://www.grupocva.com/detalle_articulo/articulo.php?fProdId=9423968" TargetMode="External"/><Relationship Id="rId4594" Type="http://schemas.openxmlformats.org/officeDocument/2006/relationships/hyperlink" Target="http://www.grupocva.com/detalle_articulo/articulo.php?fProdId=9499986" TargetMode="External"/><Relationship Id="rId5438" Type="http://schemas.openxmlformats.org/officeDocument/2006/relationships/hyperlink" Target="http://www.grupocva.com/detalle_articulo/articulo.php?fProdId=4580691" TargetMode="External"/><Relationship Id="rId5645" Type="http://schemas.openxmlformats.org/officeDocument/2006/relationships/hyperlink" Target="http://www.grupocva.com/detalle_articulo/articulo.php?fProdId=1710693" TargetMode="External"/><Relationship Id="rId5852" Type="http://schemas.openxmlformats.org/officeDocument/2006/relationships/hyperlink" Target="http://www.grupocva.com/detalle_articulo/articulo.php?fProdId=9491087" TargetMode="External"/><Relationship Id="rId3196" Type="http://schemas.openxmlformats.org/officeDocument/2006/relationships/hyperlink" Target="http://www.grupocva.com/detalle_articulo/articulo.php?fProdId=9683496" TargetMode="External"/><Relationship Id="rId4247" Type="http://schemas.openxmlformats.org/officeDocument/2006/relationships/hyperlink" Target="http://www.grupocva.com/detalle_articulo/articulo.php?fProdId=9591488" TargetMode="External"/><Relationship Id="rId4454" Type="http://schemas.openxmlformats.org/officeDocument/2006/relationships/hyperlink" Target="http://www.grupocva.com/detalle_articulo/articulo.php?fProdId=1891696" TargetMode="External"/><Relationship Id="rId4661" Type="http://schemas.openxmlformats.org/officeDocument/2006/relationships/hyperlink" Target="http://www.grupocva.com/detalle_articulo/articulo.php?fProdId=9570441" TargetMode="External"/><Relationship Id="rId5505" Type="http://schemas.openxmlformats.org/officeDocument/2006/relationships/hyperlink" Target="http://www.grupocva.com/detalle_articulo/articulo.php?fProdId=9605288" TargetMode="External"/><Relationship Id="rId3056" Type="http://schemas.openxmlformats.org/officeDocument/2006/relationships/hyperlink" Target="http://www.grupocva.com/detalle_articulo/articulo.php?fProdId=9555036" TargetMode="External"/><Relationship Id="rId3263" Type="http://schemas.openxmlformats.org/officeDocument/2006/relationships/hyperlink" Target="http://www.grupocva.com/detalle_articulo/articulo.php?fProdId=9612688" TargetMode="External"/><Relationship Id="rId3470" Type="http://schemas.openxmlformats.org/officeDocument/2006/relationships/hyperlink" Target="http://www.grupocva.com/detalle_articulo/articulo.php?fProdId=9674306" TargetMode="External"/><Relationship Id="rId4107" Type="http://schemas.openxmlformats.org/officeDocument/2006/relationships/hyperlink" Target="http://www.grupocva.com/detalle_articulo/articulo.php?fProdId=9639849" TargetMode="External"/><Relationship Id="rId4314" Type="http://schemas.openxmlformats.org/officeDocument/2006/relationships/hyperlink" Target="http://www.grupocva.com/detalle_articulo/articulo.php?fProdId=9649196" TargetMode="External"/><Relationship Id="rId5712" Type="http://schemas.openxmlformats.org/officeDocument/2006/relationships/hyperlink" Target="http://www.grupocva.com/detalle_articulo/articulo.php?fProdId=9562792" TargetMode="External"/><Relationship Id="rId184" Type="http://schemas.openxmlformats.org/officeDocument/2006/relationships/hyperlink" Target="http://www.grupocva.com/detalle_articulo/articulo.php?fProdId=9486334" TargetMode="External"/><Relationship Id="rId391" Type="http://schemas.openxmlformats.org/officeDocument/2006/relationships/hyperlink" Target="http://www.grupocva.com/detalle_articulo/articulo.php?fProdId=9620390" TargetMode="External"/><Relationship Id="rId1908" Type="http://schemas.openxmlformats.org/officeDocument/2006/relationships/hyperlink" Target="http://www.grupocva.com/detalle_articulo/articulo.php?fProdId=9473176" TargetMode="External"/><Relationship Id="rId2072" Type="http://schemas.openxmlformats.org/officeDocument/2006/relationships/hyperlink" Target="http://www.grupocva.com/detalle_articulo/articulo.php?fProdId=9638954" TargetMode="External"/><Relationship Id="rId3123" Type="http://schemas.openxmlformats.org/officeDocument/2006/relationships/hyperlink" Target="http://www.grupocva.com/detalle_articulo/articulo.php?fProdId=9630549" TargetMode="External"/><Relationship Id="rId4521" Type="http://schemas.openxmlformats.org/officeDocument/2006/relationships/hyperlink" Target="http://www.grupocva.com/detalle_articulo/articulo.php?fProdId=1121685" TargetMode="External"/><Relationship Id="rId6279" Type="http://schemas.openxmlformats.org/officeDocument/2006/relationships/hyperlink" Target="http://www.grupocva.com/detalle_articulo/articulo.php?fProdId=5520685" TargetMode="External"/><Relationship Id="rId251" Type="http://schemas.openxmlformats.org/officeDocument/2006/relationships/hyperlink" Target="http://www.grupocva.com/detalle_articulo/articulo.php?fProdId=9499486" TargetMode="External"/><Relationship Id="rId3330" Type="http://schemas.openxmlformats.org/officeDocument/2006/relationships/hyperlink" Target="http://www.grupocva.com/detalle_articulo/articulo.php?fProdId=9572538" TargetMode="External"/><Relationship Id="rId5088" Type="http://schemas.openxmlformats.org/officeDocument/2006/relationships/hyperlink" Target="http://www.grupocva.com/detalle_articulo/articulo.php?fProdId=9536786" TargetMode="External"/><Relationship Id="rId6139" Type="http://schemas.openxmlformats.org/officeDocument/2006/relationships/hyperlink" Target="http://www.grupocva.com/detalle_articulo/articulo.php?fProdId=1452" TargetMode="External"/><Relationship Id="rId2889" Type="http://schemas.openxmlformats.org/officeDocument/2006/relationships/hyperlink" Target="http://www.grupocva.com/detalle_articulo/articulo.php?fProdId=9506639" TargetMode="External"/><Relationship Id="rId5295" Type="http://schemas.openxmlformats.org/officeDocument/2006/relationships/hyperlink" Target="http://www.grupocva.com/detalle_articulo/articulo.php?fProdId=9681496" TargetMode="External"/><Relationship Id="rId6346" Type="http://schemas.openxmlformats.org/officeDocument/2006/relationships/hyperlink" Target="http://www.grupocva.com/detalle_articulo/articulo.php?fProdId=9640498" TargetMode="External"/><Relationship Id="rId111" Type="http://schemas.openxmlformats.org/officeDocument/2006/relationships/hyperlink" Target="http://www.grupocva.com/detalle_articulo/articulo.php?fProdId=9618539" TargetMode="External"/><Relationship Id="rId1698" Type="http://schemas.openxmlformats.org/officeDocument/2006/relationships/hyperlink" Target="http://www.grupocva.com/detalle_articulo/articulo.php?fProdId=5853690" TargetMode="External"/><Relationship Id="rId2749" Type="http://schemas.openxmlformats.org/officeDocument/2006/relationships/hyperlink" Target="http://www.grupocva.com/detalle_articulo/articulo.php?fProdId=5963686" TargetMode="External"/><Relationship Id="rId2956" Type="http://schemas.openxmlformats.org/officeDocument/2006/relationships/hyperlink" Target="http://www.grupocva.com/detalle_articulo/articulo.php?fProdId=9638647" TargetMode="External"/><Relationship Id="rId5155" Type="http://schemas.openxmlformats.org/officeDocument/2006/relationships/hyperlink" Target="http://www.grupocva.com/detalle_articulo/articulo.php?fProdId=9471619" TargetMode="External"/><Relationship Id="rId5362" Type="http://schemas.openxmlformats.org/officeDocument/2006/relationships/hyperlink" Target="http://www.grupocva.com/detalle_articulo/articulo.php?fProdId=9556290" TargetMode="External"/><Relationship Id="rId6206" Type="http://schemas.openxmlformats.org/officeDocument/2006/relationships/hyperlink" Target="http://www.grupocva.com/detalle_articulo/articulo.php?fProdId=9480167" TargetMode="External"/><Relationship Id="rId928" Type="http://schemas.openxmlformats.org/officeDocument/2006/relationships/hyperlink" Target="http://www.grupocva.com/detalle_articulo/articulo.php?fProdId=5336686" TargetMode="External"/><Relationship Id="rId1558" Type="http://schemas.openxmlformats.org/officeDocument/2006/relationships/hyperlink" Target="http://www.grupocva.com/detalle_articulo/articulo.php?fProdId=3085692" TargetMode="External"/><Relationship Id="rId1765" Type="http://schemas.openxmlformats.org/officeDocument/2006/relationships/hyperlink" Target="http://www.grupocva.com/detalle_articulo/articulo.php?fProdId=9612388" TargetMode="External"/><Relationship Id="rId2609" Type="http://schemas.openxmlformats.org/officeDocument/2006/relationships/hyperlink" Target="http://www.grupocva.com/detalle_articulo/articulo.php?fProdId=15684" TargetMode="External"/><Relationship Id="rId4171" Type="http://schemas.openxmlformats.org/officeDocument/2006/relationships/hyperlink" Target="http://www.grupocva.com/detalle_articulo/articulo.php?fProdId=9509336" TargetMode="External"/><Relationship Id="rId5015" Type="http://schemas.openxmlformats.org/officeDocument/2006/relationships/hyperlink" Target="http://www.grupocva.com/detalle_articulo/articulo.php?fProdId=9576191" TargetMode="External"/><Relationship Id="rId5222" Type="http://schemas.openxmlformats.org/officeDocument/2006/relationships/hyperlink" Target="http://www.grupocva.com/detalle_articulo/articulo.php?fProdId=9618739" TargetMode="External"/><Relationship Id="rId57" Type="http://schemas.openxmlformats.org/officeDocument/2006/relationships/hyperlink" Target="http://www.grupocva.com/detalle_articulo/articulo.php?fProdId=9463369" TargetMode="External"/><Relationship Id="rId1418" Type="http://schemas.openxmlformats.org/officeDocument/2006/relationships/hyperlink" Target="http://www.grupocva.com/detalle_articulo/articulo.php?fProdId=9535337" TargetMode="External"/><Relationship Id="rId1972" Type="http://schemas.openxmlformats.org/officeDocument/2006/relationships/hyperlink" Target="http://www.grupocva.com/detalle_articulo/articulo.php?fProdId=9652596" TargetMode="External"/><Relationship Id="rId2816" Type="http://schemas.openxmlformats.org/officeDocument/2006/relationships/hyperlink" Target="http://www.grupocva.com/detalle_articulo/articulo.php?fProdId=9613588" TargetMode="External"/><Relationship Id="rId4031" Type="http://schemas.openxmlformats.org/officeDocument/2006/relationships/hyperlink" Target="http://www.grupocva.com/detalle_articulo/articulo.php?fProdId=9580840" TargetMode="External"/><Relationship Id="rId1625" Type="http://schemas.openxmlformats.org/officeDocument/2006/relationships/hyperlink" Target="http://www.grupocva.com/detalle_articulo/articulo.php?fProdId=9616088" TargetMode="External"/><Relationship Id="rId1832" Type="http://schemas.openxmlformats.org/officeDocument/2006/relationships/hyperlink" Target="http://www.grupocva.com/detalle_articulo/articulo.php?fProdId=9613038" TargetMode="External"/><Relationship Id="rId4988" Type="http://schemas.openxmlformats.org/officeDocument/2006/relationships/hyperlink" Target="http://www.grupocva.com/detalle_articulo/articulo.php?fProdId=9468618" TargetMode="External"/><Relationship Id="rId3797" Type="http://schemas.openxmlformats.org/officeDocument/2006/relationships/hyperlink" Target="http://www.grupocva.com/detalle_articulo/articulo.php?fProdId=9498287" TargetMode="External"/><Relationship Id="rId4848" Type="http://schemas.openxmlformats.org/officeDocument/2006/relationships/hyperlink" Target="http://www.grupocva.com/detalle_articulo/articulo.php?fProdId=3422687" TargetMode="External"/><Relationship Id="rId6063" Type="http://schemas.openxmlformats.org/officeDocument/2006/relationships/hyperlink" Target="http://www.grupocva.com/detalle_articulo/articulo.php?fProdId=5913687" TargetMode="External"/><Relationship Id="rId2399" Type="http://schemas.openxmlformats.org/officeDocument/2006/relationships/hyperlink" Target="http://www.grupocva.com/detalle_articulo/articulo.php?fProdId=9421821" TargetMode="External"/><Relationship Id="rId3657" Type="http://schemas.openxmlformats.org/officeDocument/2006/relationships/hyperlink" Target="http://www.grupocva.com/detalle_articulo/articulo.php?fProdId=1116691" TargetMode="External"/><Relationship Id="rId3864" Type="http://schemas.openxmlformats.org/officeDocument/2006/relationships/hyperlink" Target="http://www.grupocva.com/detalle_articulo/articulo.php?fProdId=9669696" TargetMode="External"/><Relationship Id="rId4708" Type="http://schemas.openxmlformats.org/officeDocument/2006/relationships/hyperlink" Target="http://www.grupocva.com/detalle_articulo/articulo.php?fProdId=6243685" TargetMode="External"/><Relationship Id="rId4915" Type="http://schemas.openxmlformats.org/officeDocument/2006/relationships/hyperlink" Target="http://www.grupocva.com/detalle_articulo/articulo.php?fProdId=9687646" TargetMode="External"/><Relationship Id="rId6270" Type="http://schemas.openxmlformats.org/officeDocument/2006/relationships/hyperlink" Target="http://www.grupocva.com/detalle_articulo/articulo.php?fProdId=9678648" TargetMode="External"/><Relationship Id="rId578" Type="http://schemas.openxmlformats.org/officeDocument/2006/relationships/hyperlink" Target="http://www.grupocva.com/detalle_articulo/articulo.php?fProdId=9682850" TargetMode="External"/><Relationship Id="rId785" Type="http://schemas.openxmlformats.org/officeDocument/2006/relationships/hyperlink" Target="http://www.grupocva.com/detalle_articulo/articulo.php?fProdId=9560038" TargetMode="External"/><Relationship Id="rId992" Type="http://schemas.openxmlformats.org/officeDocument/2006/relationships/hyperlink" Target="http://www.grupocva.com/detalle_articulo/articulo.php?fProdId=9602740" TargetMode="External"/><Relationship Id="rId2259" Type="http://schemas.openxmlformats.org/officeDocument/2006/relationships/hyperlink" Target="http://www.grupocva.com/detalle_articulo/articulo.php?fProdId=2717702" TargetMode="External"/><Relationship Id="rId2466" Type="http://schemas.openxmlformats.org/officeDocument/2006/relationships/hyperlink" Target="http://www.grupocva.com/detalle_articulo/articulo.php?fProdId=9533496" TargetMode="External"/><Relationship Id="rId2673" Type="http://schemas.openxmlformats.org/officeDocument/2006/relationships/hyperlink" Target="http://www.grupocva.com/detalle_articulo/articulo.php?fProdId=432685" TargetMode="External"/><Relationship Id="rId2880" Type="http://schemas.openxmlformats.org/officeDocument/2006/relationships/hyperlink" Target="http://www.grupocva.com/detalle_articulo/articulo.php?fProdId=9487835" TargetMode="External"/><Relationship Id="rId3517" Type="http://schemas.openxmlformats.org/officeDocument/2006/relationships/hyperlink" Target="http://www.grupocva.com/detalle_articulo/articulo.php?fProdId=9548587" TargetMode="External"/><Relationship Id="rId3724" Type="http://schemas.openxmlformats.org/officeDocument/2006/relationships/hyperlink" Target="http://www.grupocva.com/detalle_articulo/articulo.php?fProdId=9423593" TargetMode="External"/><Relationship Id="rId3931" Type="http://schemas.openxmlformats.org/officeDocument/2006/relationships/hyperlink" Target="http://www.grupocva.com/detalle_articulo/articulo.php?fProdId=5821686" TargetMode="External"/><Relationship Id="rId6130" Type="http://schemas.openxmlformats.org/officeDocument/2006/relationships/hyperlink" Target="http://www.grupocva.com/detalle_articulo/articulo.php?fProdId=3052685" TargetMode="External"/><Relationship Id="rId438" Type="http://schemas.openxmlformats.org/officeDocument/2006/relationships/hyperlink" Target="http://www.grupocva.com/detalle_articulo/articulo.php?fProdId=9508792" TargetMode="External"/><Relationship Id="rId645" Type="http://schemas.openxmlformats.org/officeDocument/2006/relationships/hyperlink" Target="http://www.grupocva.com/detalle_articulo/articulo.php?fProdId=9551336" TargetMode="External"/><Relationship Id="rId852" Type="http://schemas.openxmlformats.org/officeDocument/2006/relationships/hyperlink" Target="http://www.grupocva.com/detalle_articulo/articulo.php?fProdId=9488650" TargetMode="External"/><Relationship Id="rId1068" Type="http://schemas.openxmlformats.org/officeDocument/2006/relationships/hyperlink" Target="http://www.grupocva.com/detalle_articulo/articulo.php?fProdId=9639046" TargetMode="External"/><Relationship Id="rId1275" Type="http://schemas.openxmlformats.org/officeDocument/2006/relationships/hyperlink" Target="http://www.grupocva.com/detalle_articulo/articulo.php?fProdId=9692307" TargetMode="External"/><Relationship Id="rId1482" Type="http://schemas.openxmlformats.org/officeDocument/2006/relationships/hyperlink" Target="http://www.grupocva.com/detalle_articulo/articulo.php?fProdId=9421918" TargetMode="External"/><Relationship Id="rId2119" Type="http://schemas.openxmlformats.org/officeDocument/2006/relationships/hyperlink" Target="http://www.grupocva.com/detalle_articulo/articulo.php?fProdId=9571140" TargetMode="External"/><Relationship Id="rId2326" Type="http://schemas.openxmlformats.org/officeDocument/2006/relationships/hyperlink" Target="http://www.grupocva.com/detalle_articulo/articulo.php?fProdId=3544687" TargetMode="External"/><Relationship Id="rId2533" Type="http://schemas.openxmlformats.org/officeDocument/2006/relationships/hyperlink" Target="http://www.grupocva.com/detalle_articulo/articulo.php?fProdId=9662896" TargetMode="External"/><Relationship Id="rId2740" Type="http://schemas.openxmlformats.org/officeDocument/2006/relationships/hyperlink" Target="http://www.grupocva.com/detalle_articulo/articulo.php?fProdId=4333687" TargetMode="External"/><Relationship Id="rId5689" Type="http://schemas.openxmlformats.org/officeDocument/2006/relationships/hyperlink" Target="http://www.grupocva.com/detalle_articulo/articulo.php?fProdId=9549437" TargetMode="External"/><Relationship Id="rId5896" Type="http://schemas.openxmlformats.org/officeDocument/2006/relationships/hyperlink" Target="http://www.grupocva.com/detalle_articulo/articulo.php?fProdId=9514836" TargetMode="External"/><Relationship Id="rId505" Type="http://schemas.openxmlformats.org/officeDocument/2006/relationships/hyperlink" Target="http://www.grupocva.com/detalle_articulo/articulo.php?fProdId=9489936" TargetMode="External"/><Relationship Id="rId712" Type="http://schemas.openxmlformats.org/officeDocument/2006/relationships/hyperlink" Target="http://www.grupocva.com/detalle_articulo/articulo.php?fProdId=9634147" TargetMode="External"/><Relationship Id="rId1135" Type="http://schemas.openxmlformats.org/officeDocument/2006/relationships/hyperlink" Target="http://www.grupocva.com/detalle_articulo/articulo.php?fProdId=9695798" TargetMode="External"/><Relationship Id="rId1342" Type="http://schemas.openxmlformats.org/officeDocument/2006/relationships/hyperlink" Target="http://www.grupocva.com/detalle_articulo/articulo.php?fProdId=9465375" TargetMode="External"/><Relationship Id="rId4498" Type="http://schemas.openxmlformats.org/officeDocument/2006/relationships/hyperlink" Target="http://www.grupocva.com/detalle_articulo/articulo.php?fProdId=1135691" TargetMode="External"/><Relationship Id="rId5549" Type="http://schemas.openxmlformats.org/officeDocument/2006/relationships/hyperlink" Target="http://www.grupocva.com/detalle_articulo/articulo.php?fProdId=9677998" TargetMode="External"/><Relationship Id="rId1202" Type="http://schemas.openxmlformats.org/officeDocument/2006/relationships/hyperlink" Target="http://www.grupocva.com/detalle_articulo/articulo.php?fProdId=6116685" TargetMode="External"/><Relationship Id="rId2600" Type="http://schemas.openxmlformats.org/officeDocument/2006/relationships/hyperlink" Target="http://www.grupocva.com/detalle_articulo/articulo.php?fProdId=1973" TargetMode="External"/><Relationship Id="rId4358" Type="http://schemas.openxmlformats.org/officeDocument/2006/relationships/hyperlink" Target="http://www.grupocva.com/detalle_articulo/articulo.php?fProdId=9560286" TargetMode="External"/><Relationship Id="rId5409" Type="http://schemas.openxmlformats.org/officeDocument/2006/relationships/hyperlink" Target="http://www.grupocva.com/detalle_articulo/articulo.php?fProdId=9594839" TargetMode="External"/><Relationship Id="rId5756" Type="http://schemas.openxmlformats.org/officeDocument/2006/relationships/hyperlink" Target="http://www.grupocva.com/detalle_articulo/articulo.php?fProdId=9696096" TargetMode="External"/><Relationship Id="rId5963" Type="http://schemas.openxmlformats.org/officeDocument/2006/relationships/hyperlink" Target="http://www.grupocva.com/detalle_articulo/articulo.php?fProdId=9516387" TargetMode="External"/><Relationship Id="rId3167" Type="http://schemas.openxmlformats.org/officeDocument/2006/relationships/hyperlink" Target="http://www.grupocva.com/detalle_articulo/articulo.php?fProdId=9660546" TargetMode="External"/><Relationship Id="rId4565" Type="http://schemas.openxmlformats.org/officeDocument/2006/relationships/hyperlink" Target="http://www.grupocva.com/detalle_articulo/articulo.php?fProdId=1865690" TargetMode="External"/><Relationship Id="rId4772" Type="http://schemas.openxmlformats.org/officeDocument/2006/relationships/hyperlink" Target="http://www.grupocva.com/detalle_articulo/articulo.php?fProdId=9585038" TargetMode="External"/><Relationship Id="rId5616" Type="http://schemas.openxmlformats.org/officeDocument/2006/relationships/hyperlink" Target="http://www.grupocva.com/detalle_articulo/articulo.php?fProdId=9694298" TargetMode="External"/><Relationship Id="rId5823" Type="http://schemas.openxmlformats.org/officeDocument/2006/relationships/hyperlink" Target="http://www.grupocva.com/detalle_articulo/articulo.php?fProdId=9567440" TargetMode="External"/><Relationship Id="rId295" Type="http://schemas.openxmlformats.org/officeDocument/2006/relationships/hyperlink" Target="http://www.grupocva.com/detalle_articulo/articulo.php?fProdId=1189" TargetMode="External"/><Relationship Id="rId3374" Type="http://schemas.openxmlformats.org/officeDocument/2006/relationships/hyperlink" Target="http://www.grupocva.com/detalle_articulo/articulo.php?fProdId=9574988" TargetMode="External"/><Relationship Id="rId3581" Type="http://schemas.openxmlformats.org/officeDocument/2006/relationships/hyperlink" Target="http://www.grupocva.com/detalle_articulo/articulo.php?fProdId=9673399" TargetMode="External"/><Relationship Id="rId4218" Type="http://schemas.openxmlformats.org/officeDocument/2006/relationships/hyperlink" Target="http://www.grupocva.com/detalle_articulo/articulo.php?fProdId=9681597" TargetMode="External"/><Relationship Id="rId4425" Type="http://schemas.openxmlformats.org/officeDocument/2006/relationships/hyperlink" Target="http://www.grupocva.com/detalle_articulo/articulo.php?fProdId=535693" TargetMode="External"/><Relationship Id="rId4632" Type="http://schemas.openxmlformats.org/officeDocument/2006/relationships/hyperlink" Target="http://www.grupocva.com/detalle_articulo/articulo.php?fProdId=9528386" TargetMode="External"/><Relationship Id="rId2183" Type="http://schemas.openxmlformats.org/officeDocument/2006/relationships/hyperlink" Target="http://www.grupocva.com/detalle_articulo/articulo.php?fProdId=9435967" TargetMode="External"/><Relationship Id="rId2390" Type="http://schemas.openxmlformats.org/officeDocument/2006/relationships/hyperlink" Target="http://www.grupocva.com/detalle_articulo/articulo.php?fProdId=6122689" TargetMode="External"/><Relationship Id="rId3027" Type="http://schemas.openxmlformats.org/officeDocument/2006/relationships/hyperlink" Target="http://www.grupocva.com/detalle_articulo/articulo.php?fProdId=9436969" TargetMode="External"/><Relationship Id="rId3234" Type="http://schemas.openxmlformats.org/officeDocument/2006/relationships/hyperlink" Target="http://www.grupocva.com/detalle_articulo/articulo.php?fProdId=9461518" TargetMode="External"/><Relationship Id="rId3441" Type="http://schemas.openxmlformats.org/officeDocument/2006/relationships/hyperlink" Target="http://www.grupocva.com/detalle_articulo/articulo.php?fProdId=9537186" TargetMode="External"/><Relationship Id="rId155" Type="http://schemas.openxmlformats.org/officeDocument/2006/relationships/hyperlink" Target="http://www.grupocva.com/detalle_articulo/articulo.php?fProdId=4886685" TargetMode="External"/><Relationship Id="rId362" Type="http://schemas.openxmlformats.org/officeDocument/2006/relationships/hyperlink" Target="http://www.grupocva.com/detalle_articulo/articulo.php?fProdId=9589540" TargetMode="External"/><Relationship Id="rId2043" Type="http://schemas.openxmlformats.org/officeDocument/2006/relationships/hyperlink" Target="http://www.grupocva.com/detalle_articulo/articulo.php?fProdId=9695046" TargetMode="External"/><Relationship Id="rId2250" Type="http://schemas.openxmlformats.org/officeDocument/2006/relationships/hyperlink" Target="http://www.grupocva.com/detalle_articulo/articulo.php?fProdId=9530090" TargetMode="External"/><Relationship Id="rId3301" Type="http://schemas.openxmlformats.org/officeDocument/2006/relationships/hyperlink" Target="http://www.grupocva.com/detalle_articulo/articulo.php?fProdId=9462817" TargetMode="External"/><Relationship Id="rId5199" Type="http://schemas.openxmlformats.org/officeDocument/2006/relationships/hyperlink" Target="http://www.grupocva.com/detalle_articulo/articulo.php?fProdId=9555586" TargetMode="External"/><Relationship Id="rId222" Type="http://schemas.openxmlformats.org/officeDocument/2006/relationships/hyperlink" Target="http://www.grupocva.com/detalle_articulo/articulo.php?fProdId=9595839" TargetMode="External"/><Relationship Id="rId2110" Type="http://schemas.openxmlformats.org/officeDocument/2006/relationships/hyperlink" Target="http://www.grupocva.com/detalle_articulo/articulo.php?fProdId=9642647" TargetMode="External"/><Relationship Id="rId5059" Type="http://schemas.openxmlformats.org/officeDocument/2006/relationships/hyperlink" Target="http://www.grupocva.com/detalle_articulo/articulo.php?fProdId=1758685" TargetMode="External"/><Relationship Id="rId5266" Type="http://schemas.openxmlformats.org/officeDocument/2006/relationships/hyperlink" Target="http://www.grupocva.com/detalle_articulo/articulo.php?fProdId=9637646" TargetMode="External"/><Relationship Id="rId5473" Type="http://schemas.openxmlformats.org/officeDocument/2006/relationships/hyperlink" Target="http://www.grupocva.com/detalle_articulo/articulo.php?fProdId=9608189" TargetMode="External"/><Relationship Id="rId5680" Type="http://schemas.openxmlformats.org/officeDocument/2006/relationships/hyperlink" Target="http://www.grupocva.com/detalle_articulo/articulo.php?fProdId=9690253" TargetMode="External"/><Relationship Id="rId6317" Type="http://schemas.openxmlformats.org/officeDocument/2006/relationships/hyperlink" Target="http://www.grupocva.com/detalle_articulo/articulo.php?fProdId=9516588" TargetMode="External"/><Relationship Id="rId4075" Type="http://schemas.openxmlformats.org/officeDocument/2006/relationships/hyperlink" Target="http://www.grupocva.com/detalle_articulo/articulo.php?fProdId=9556786" TargetMode="External"/><Relationship Id="rId4282" Type="http://schemas.openxmlformats.org/officeDocument/2006/relationships/hyperlink" Target="http://www.grupocva.com/detalle_articulo/articulo.php?fProdId=9520086" TargetMode="External"/><Relationship Id="rId5126" Type="http://schemas.openxmlformats.org/officeDocument/2006/relationships/hyperlink" Target="http://www.grupocva.com/detalle_articulo/articulo.php?fProdId=9478019" TargetMode="External"/><Relationship Id="rId5333" Type="http://schemas.openxmlformats.org/officeDocument/2006/relationships/hyperlink" Target="http://www.grupocva.com/detalle_articulo/articulo.php?fProdId=9694497" TargetMode="External"/><Relationship Id="rId1669" Type="http://schemas.openxmlformats.org/officeDocument/2006/relationships/hyperlink" Target="http://www.grupocva.com/detalle_articulo/articulo.php?fProdId=18782" TargetMode="External"/><Relationship Id="rId1876" Type="http://schemas.openxmlformats.org/officeDocument/2006/relationships/hyperlink" Target="http://www.grupocva.com/detalle_articulo/articulo.php?fProdId=1589685" TargetMode="External"/><Relationship Id="rId2927" Type="http://schemas.openxmlformats.org/officeDocument/2006/relationships/hyperlink" Target="http://www.grupocva.com/detalle_articulo/articulo.php?fProdId=9610491" TargetMode="External"/><Relationship Id="rId3091" Type="http://schemas.openxmlformats.org/officeDocument/2006/relationships/hyperlink" Target="http://www.grupocva.com/detalle_articulo/articulo.php?fProdId=9615839" TargetMode="External"/><Relationship Id="rId4142" Type="http://schemas.openxmlformats.org/officeDocument/2006/relationships/hyperlink" Target="http://www.grupocva.com/detalle_articulo/articulo.php?fProdId=2774686" TargetMode="External"/><Relationship Id="rId5540" Type="http://schemas.openxmlformats.org/officeDocument/2006/relationships/hyperlink" Target="http://www.grupocva.com/detalle_articulo/articulo.php?fProdId=9627847" TargetMode="External"/><Relationship Id="rId1529" Type="http://schemas.openxmlformats.org/officeDocument/2006/relationships/hyperlink" Target="http://www.grupocva.com/detalle_articulo/articulo.php?fProdId=9666699" TargetMode="External"/><Relationship Id="rId1736" Type="http://schemas.openxmlformats.org/officeDocument/2006/relationships/hyperlink" Target="http://www.grupocva.com/detalle_articulo/articulo.php?fProdId=9693196" TargetMode="External"/><Relationship Id="rId1943" Type="http://schemas.openxmlformats.org/officeDocument/2006/relationships/hyperlink" Target="http://www.grupocva.com/detalle_articulo/articulo.php?fProdId=9463468" TargetMode="External"/><Relationship Id="rId5400" Type="http://schemas.openxmlformats.org/officeDocument/2006/relationships/hyperlink" Target="http://www.grupocva.com/detalle_articulo/articulo.php?fProdId=308685" TargetMode="External"/><Relationship Id="rId28" Type="http://schemas.openxmlformats.org/officeDocument/2006/relationships/hyperlink" Target="http://www.grupocva.com/detalle_articulo/articulo.php?fProdId=6011685" TargetMode="External"/><Relationship Id="rId1803" Type="http://schemas.openxmlformats.org/officeDocument/2006/relationships/hyperlink" Target="http://www.grupocva.com/detalle_articulo/articulo.php?fProdId=9646899" TargetMode="External"/><Relationship Id="rId4002" Type="http://schemas.openxmlformats.org/officeDocument/2006/relationships/hyperlink" Target="http://www.grupocva.com/detalle_articulo/articulo.php?fProdId=9682396" TargetMode="External"/><Relationship Id="rId4959" Type="http://schemas.openxmlformats.org/officeDocument/2006/relationships/hyperlink" Target="http://www.grupocva.com/detalle_articulo/articulo.php?fProdId=3899689" TargetMode="External"/><Relationship Id="rId3768" Type="http://schemas.openxmlformats.org/officeDocument/2006/relationships/hyperlink" Target="http://www.grupocva.com/detalle_articulo/articulo.php?fProdId=9465918" TargetMode="External"/><Relationship Id="rId3975" Type="http://schemas.openxmlformats.org/officeDocument/2006/relationships/hyperlink" Target="http://www.grupocva.com/detalle_articulo/articulo.php?fProdId=9522589" TargetMode="External"/><Relationship Id="rId4819" Type="http://schemas.openxmlformats.org/officeDocument/2006/relationships/hyperlink" Target="http://www.grupocva.com/detalle_articulo/articulo.php?fProdId=9675196" TargetMode="External"/><Relationship Id="rId6174" Type="http://schemas.openxmlformats.org/officeDocument/2006/relationships/hyperlink" Target="http://www.grupocva.com/detalle_articulo/articulo.php?fProdId=2757" TargetMode="External"/><Relationship Id="rId6381" Type="http://schemas.openxmlformats.org/officeDocument/2006/relationships/hyperlink" Target="http://www.grupocva.com/detalle_articulo/articulo.php?fProdId=4287686" TargetMode="External"/><Relationship Id="rId689" Type="http://schemas.openxmlformats.org/officeDocument/2006/relationships/hyperlink" Target="http://www.grupocva.com/detalle_articulo/articulo.php?fProdId=9570138" TargetMode="External"/><Relationship Id="rId896" Type="http://schemas.openxmlformats.org/officeDocument/2006/relationships/hyperlink" Target="http://www.grupocva.com/detalle_articulo/articulo.php?fProdId=9640846" TargetMode="External"/><Relationship Id="rId2577" Type="http://schemas.openxmlformats.org/officeDocument/2006/relationships/hyperlink" Target="http://www.grupocva.com/detalle_articulo/articulo.php?fProdId=382" TargetMode="External"/><Relationship Id="rId2784" Type="http://schemas.openxmlformats.org/officeDocument/2006/relationships/hyperlink" Target="http://www.grupocva.com/detalle_articulo/articulo.php?fProdId=9590992" TargetMode="External"/><Relationship Id="rId3628" Type="http://schemas.openxmlformats.org/officeDocument/2006/relationships/hyperlink" Target="http://www.grupocva.com/detalle_articulo/articulo.php?fProdId=9564440" TargetMode="External"/><Relationship Id="rId5190" Type="http://schemas.openxmlformats.org/officeDocument/2006/relationships/hyperlink" Target="http://www.grupocva.com/detalle_articulo/articulo.php?fProdId=9589689" TargetMode="External"/><Relationship Id="rId6034" Type="http://schemas.openxmlformats.org/officeDocument/2006/relationships/hyperlink" Target="http://www.grupocva.com/detalle_articulo/articulo.php?fProdId=1679691" TargetMode="External"/><Relationship Id="rId6241" Type="http://schemas.openxmlformats.org/officeDocument/2006/relationships/hyperlink" Target="http://www.grupocva.com/detalle_articulo/articulo.php?fProdId=9677696" TargetMode="External"/><Relationship Id="rId549" Type="http://schemas.openxmlformats.org/officeDocument/2006/relationships/hyperlink" Target="http://www.grupocva.com/detalle_articulo/articulo.php?fProdId=9577141" TargetMode="External"/><Relationship Id="rId756" Type="http://schemas.openxmlformats.org/officeDocument/2006/relationships/hyperlink" Target="http://www.grupocva.com/detalle_articulo/articulo.php?fProdId=4656692" TargetMode="External"/><Relationship Id="rId1179" Type="http://schemas.openxmlformats.org/officeDocument/2006/relationships/hyperlink" Target="http://www.grupocva.com/detalle_articulo/articulo.php?fProdId=9459021" TargetMode="External"/><Relationship Id="rId1386" Type="http://schemas.openxmlformats.org/officeDocument/2006/relationships/hyperlink" Target="http://www.grupocva.com/detalle_articulo/articulo.php?fProdId=9474519" TargetMode="External"/><Relationship Id="rId1593" Type="http://schemas.openxmlformats.org/officeDocument/2006/relationships/hyperlink" Target="http://www.grupocva.com/detalle_articulo/articulo.php?fProdId=9529086" TargetMode="External"/><Relationship Id="rId2437" Type="http://schemas.openxmlformats.org/officeDocument/2006/relationships/hyperlink" Target="http://www.grupocva.com/detalle_articulo/articulo.php?fProdId=9451119" TargetMode="External"/><Relationship Id="rId2991" Type="http://schemas.openxmlformats.org/officeDocument/2006/relationships/hyperlink" Target="http://www.grupocva.com/detalle_articulo/articulo.php?fProdId=9603940" TargetMode="External"/><Relationship Id="rId3835" Type="http://schemas.openxmlformats.org/officeDocument/2006/relationships/hyperlink" Target="http://www.grupocva.com/detalle_articulo/articulo.php?fProdId=9610538" TargetMode="External"/><Relationship Id="rId5050" Type="http://schemas.openxmlformats.org/officeDocument/2006/relationships/hyperlink" Target="http://www.grupocva.com/detalle_articulo/articulo.php?fProdId=5974685" TargetMode="External"/><Relationship Id="rId6101" Type="http://schemas.openxmlformats.org/officeDocument/2006/relationships/hyperlink" Target="http://www.grupocva.com/detalle_articulo/articulo.php?fProdId=4913685" TargetMode="External"/><Relationship Id="rId409" Type="http://schemas.openxmlformats.org/officeDocument/2006/relationships/hyperlink" Target="http://www.grupocva.com/detalle_articulo/articulo.php?fProdId=9432668" TargetMode="External"/><Relationship Id="rId963" Type="http://schemas.openxmlformats.org/officeDocument/2006/relationships/hyperlink" Target="http://www.grupocva.com/detalle_articulo/articulo.php?fProdId=9579888" TargetMode="External"/><Relationship Id="rId1039" Type="http://schemas.openxmlformats.org/officeDocument/2006/relationships/hyperlink" Target="http://www.grupocva.com/detalle_articulo/articulo.php?fProdId=9505340" TargetMode="External"/><Relationship Id="rId1246" Type="http://schemas.openxmlformats.org/officeDocument/2006/relationships/hyperlink" Target="http://www.grupocva.com/detalle_articulo/articulo.php?fProdId=9691496" TargetMode="External"/><Relationship Id="rId2644" Type="http://schemas.openxmlformats.org/officeDocument/2006/relationships/hyperlink" Target="http://www.grupocva.com/detalle_articulo/articulo.php?fProdId=25107" TargetMode="External"/><Relationship Id="rId2851" Type="http://schemas.openxmlformats.org/officeDocument/2006/relationships/hyperlink" Target="http://www.grupocva.com/detalle_articulo/articulo.php?fProdId=9491284" TargetMode="External"/><Relationship Id="rId3902" Type="http://schemas.openxmlformats.org/officeDocument/2006/relationships/hyperlink" Target="http://www.grupocva.com/detalle_articulo/articulo.php?fProdId=84684" TargetMode="External"/><Relationship Id="rId92" Type="http://schemas.openxmlformats.org/officeDocument/2006/relationships/hyperlink" Target="http://www.grupocva.com/detalle_articulo/articulo.php?fProdId=9568788" TargetMode="External"/><Relationship Id="rId616" Type="http://schemas.openxmlformats.org/officeDocument/2006/relationships/hyperlink" Target="http://www.grupocva.com/detalle_articulo/articulo.php?fProdId=5710686" TargetMode="External"/><Relationship Id="rId823" Type="http://schemas.openxmlformats.org/officeDocument/2006/relationships/hyperlink" Target="http://www.grupocva.com/detalle_articulo/articulo.php?fProdId=9684600" TargetMode="External"/><Relationship Id="rId1453" Type="http://schemas.openxmlformats.org/officeDocument/2006/relationships/hyperlink" Target="http://www.grupocva.com/detalle_articulo/articulo.php?fProdId=1956688" TargetMode="External"/><Relationship Id="rId1660" Type="http://schemas.openxmlformats.org/officeDocument/2006/relationships/hyperlink" Target="http://www.grupocva.com/detalle_articulo/articulo.php?fProdId=1529" TargetMode="External"/><Relationship Id="rId2504" Type="http://schemas.openxmlformats.org/officeDocument/2006/relationships/hyperlink" Target="http://www.grupocva.com/detalle_articulo/articulo.php?fProdId=9584688" TargetMode="External"/><Relationship Id="rId2711" Type="http://schemas.openxmlformats.org/officeDocument/2006/relationships/hyperlink" Target="http://www.grupocva.com/detalle_articulo/articulo.php?fProdId=9589539" TargetMode="External"/><Relationship Id="rId5867" Type="http://schemas.openxmlformats.org/officeDocument/2006/relationships/hyperlink" Target="http://www.grupocva.com/detalle_articulo/articulo.php?fProdId=9687447" TargetMode="External"/><Relationship Id="rId1106" Type="http://schemas.openxmlformats.org/officeDocument/2006/relationships/hyperlink" Target="http://www.grupocva.com/detalle_articulo/articulo.php?fProdId=2431685" TargetMode="External"/><Relationship Id="rId1313" Type="http://schemas.openxmlformats.org/officeDocument/2006/relationships/hyperlink" Target="http://www.grupocva.com/detalle_articulo/articulo.php?fProdId=9689546" TargetMode="External"/><Relationship Id="rId1520" Type="http://schemas.openxmlformats.org/officeDocument/2006/relationships/hyperlink" Target="http://www.grupocva.com/detalle_articulo/articulo.php?fProdId=9542488" TargetMode="External"/><Relationship Id="rId4469" Type="http://schemas.openxmlformats.org/officeDocument/2006/relationships/hyperlink" Target="http://www.grupocva.com/detalle_articulo/articulo.php?fProdId=3269685" TargetMode="External"/><Relationship Id="rId4676" Type="http://schemas.openxmlformats.org/officeDocument/2006/relationships/hyperlink" Target="http://www.grupocva.com/detalle_articulo/articulo.php?fProdId=9487955" TargetMode="External"/><Relationship Id="rId4883" Type="http://schemas.openxmlformats.org/officeDocument/2006/relationships/hyperlink" Target="http://www.grupocva.com/detalle_articulo/articulo.php?fProdId=9553586" TargetMode="External"/><Relationship Id="rId5727" Type="http://schemas.openxmlformats.org/officeDocument/2006/relationships/hyperlink" Target="http://www.grupocva.com/detalle_articulo/articulo.php?fProdId=9670047" TargetMode="External"/><Relationship Id="rId5934" Type="http://schemas.openxmlformats.org/officeDocument/2006/relationships/hyperlink" Target="http://www.grupocva.com/detalle_articulo/articulo.php?fProdId=5460686" TargetMode="External"/><Relationship Id="rId3278" Type="http://schemas.openxmlformats.org/officeDocument/2006/relationships/hyperlink" Target="http://www.grupocva.com/detalle_articulo/articulo.php?fProdId=9677596" TargetMode="External"/><Relationship Id="rId3485" Type="http://schemas.openxmlformats.org/officeDocument/2006/relationships/hyperlink" Target="http://www.grupocva.com/detalle_articulo/articulo.php?fProdId=9683896" TargetMode="External"/><Relationship Id="rId3692" Type="http://schemas.openxmlformats.org/officeDocument/2006/relationships/hyperlink" Target="http://www.grupocva.com/detalle_articulo/articulo.php?fProdId=5843697" TargetMode="External"/><Relationship Id="rId4329" Type="http://schemas.openxmlformats.org/officeDocument/2006/relationships/hyperlink" Target="http://www.grupocva.com/detalle_articulo/articulo.php?fProdId=9687499" TargetMode="External"/><Relationship Id="rId4536" Type="http://schemas.openxmlformats.org/officeDocument/2006/relationships/hyperlink" Target="http://www.grupocva.com/detalle_articulo/articulo.php?fProdId=1736697" TargetMode="External"/><Relationship Id="rId4743" Type="http://schemas.openxmlformats.org/officeDocument/2006/relationships/hyperlink" Target="http://www.grupocva.com/detalle_articulo/articulo.php?fProdId=9502537" TargetMode="External"/><Relationship Id="rId4950" Type="http://schemas.openxmlformats.org/officeDocument/2006/relationships/hyperlink" Target="http://www.grupocva.com/detalle_articulo/articulo.php?fProdId=3122689" TargetMode="External"/><Relationship Id="rId199" Type="http://schemas.openxmlformats.org/officeDocument/2006/relationships/hyperlink" Target="http://www.grupocva.com/detalle_articulo/articulo.php?fProdId=9607938" TargetMode="External"/><Relationship Id="rId2087" Type="http://schemas.openxmlformats.org/officeDocument/2006/relationships/hyperlink" Target="http://www.grupocva.com/detalle_articulo/articulo.php?fProdId=9512037" TargetMode="External"/><Relationship Id="rId2294" Type="http://schemas.openxmlformats.org/officeDocument/2006/relationships/hyperlink" Target="http://www.grupocva.com/detalle_articulo/articulo.php?fProdId=1182686" TargetMode="External"/><Relationship Id="rId3138" Type="http://schemas.openxmlformats.org/officeDocument/2006/relationships/hyperlink" Target="http://www.grupocva.com/detalle_articulo/articulo.php?fProdId=9633596" TargetMode="External"/><Relationship Id="rId3345" Type="http://schemas.openxmlformats.org/officeDocument/2006/relationships/hyperlink" Target="http://www.grupocva.com/detalle_articulo/articulo.php?fProdId=9606940" TargetMode="External"/><Relationship Id="rId3552" Type="http://schemas.openxmlformats.org/officeDocument/2006/relationships/hyperlink" Target="http://www.grupocva.com/detalle_articulo/articulo.php?fProdId=9548489" TargetMode="External"/><Relationship Id="rId4603" Type="http://schemas.openxmlformats.org/officeDocument/2006/relationships/hyperlink" Target="http://www.grupocva.com/detalle_articulo/articulo.php?fProdId=1891685" TargetMode="External"/><Relationship Id="rId266" Type="http://schemas.openxmlformats.org/officeDocument/2006/relationships/hyperlink" Target="http://www.grupocva.com/detalle_articulo/articulo.php?fProdId=2102" TargetMode="External"/><Relationship Id="rId473" Type="http://schemas.openxmlformats.org/officeDocument/2006/relationships/hyperlink" Target="http://www.grupocva.com/detalle_articulo/articulo.php?fProdId=9668746" TargetMode="External"/><Relationship Id="rId680" Type="http://schemas.openxmlformats.org/officeDocument/2006/relationships/hyperlink" Target="http://www.grupocva.com/detalle_articulo/articulo.php?fProdId=9477867" TargetMode="External"/><Relationship Id="rId2154" Type="http://schemas.openxmlformats.org/officeDocument/2006/relationships/hyperlink" Target="http://www.grupocva.com/detalle_articulo/articulo.php?fProdId=9553286" TargetMode="External"/><Relationship Id="rId2361" Type="http://schemas.openxmlformats.org/officeDocument/2006/relationships/hyperlink" Target="http://www.grupocva.com/detalle_articulo/articulo.php?fProdId=5276686" TargetMode="External"/><Relationship Id="rId3205" Type="http://schemas.openxmlformats.org/officeDocument/2006/relationships/hyperlink" Target="http://www.grupocva.com/detalle_articulo/articulo.php?fProdId=9686496" TargetMode="External"/><Relationship Id="rId3412" Type="http://schemas.openxmlformats.org/officeDocument/2006/relationships/hyperlink" Target="http://www.grupocva.com/detalle_articulo/articulo.php?fProdId=9591099" TargetMode="External"/><Relationship Id="rId4810" Type="http://schemas.openxmlformats.org/officeDocument/2006/relationships/hyperlink" Target="http://www.grupocva.com/detalle_articulo/articulo.php?fProdId=9668052" TargetMode="External"/><Relationship Id="rId126" Type="http://schemas.openxmlformats.org/officeDocument/2006/relationships/hyperlink" Target="http://www.grupocva.com/detalle_articulo/articulo.php?fProdId=5651687" TargetMode="External"/><Relationship Id="rId333" Type="http://schemas.openxmlformats.org/officeDocument/2006/relationships/hyperlink" Target="http://www.grupocva.com/detalle_articulo/articulo.php?fProdId=9484335" TargetMode="External"/><Relationship Id="rId540" Type="http://schemas.openxmlformats.org/officeDocument/2006/relationships/hyperlink" Target="http://www.grupocva.com/detalle_articulo/articulo.php?fProdId=9576889" TargetMode="External"/><Relationship Id="rId1170" Type="http://schemas.openxmlformats.org/officeDocument/2006/relationships/hyperlink" Target="http://www.grupocva.com/detalle_articulo/articulo.php?fProdId=5914689" TargetMode="External"/><Relationship Id="rId2014" Type="http://schemas.openxmlformats.org/officeDocument/2006/relationships/hyperlink" Target="http://www.grupocva.com/detalle_articulo/articulo.php?fProdId=9659246" TargetMode="External"/><Relationship Id="rId2221" Type="http://schemas.openxmlformats.org/officeDocument/2006/relationships/hyperlink" Target="http://www.grupocva.com/detalle_articulo/articulo.php?fProdId=9623889" TargetMode="External"/><Relationship Id="rId5377" Type="http://schemas.openxmlformats.org/officeDocument/2006/relationships/hyperlink" Target="http://www.grupocva.com/detalle_articulo/articulo.php?fProdId=9681347" TargetMode="External"/><Relationship Id="rId1030" Type="http://schemas.openxmlformats.org/officeDocument/2006/relationships/hyperlink" Target="http://www.grupocva.com/detalle_articulo/articulo.php?fProdId=5876686" TargetMode="External"/><Relationship Id="rId4186" Type="http://schemas.openxmlformats.org/officeDocument/2006/relationships/hyperlink" Target="http://www.grupocva.com/detalle_articulo/articulo.php?fProdId=9534887" TargetMode="External"/><Relationship Id="rId5584" Type="http://schemas.openxmlformats.org/officeDocument/2006/relationships/hyperlink" Target="http://www.grupocva.com/detalle_articulo/articulo.php?fProdId=788685" TargetMode="External"/><Relationship Id="rId5791" Type="http://schemas.openxmlformats.org/officeDocument/2006/relationships/hyperlink" Target="http://www.grupocva.com/detalle_articulo/articulo.php?fProdId=9556242" TargetMode="External"/><Relationship Id="rId400" Type="http://schemas.openxmlformats.org/officeDocument/2006/relationships/hyperlink" Target="http://www.grupocva.com/detalle_articulo/articulo.php?fProdId=9619194" TargetMode="External"/><Relationship Id="rId1987" Type="http://schemas.openxmlformats.org/officeDocument/2006/relationships/hyperlink" Target="http://www.grupocva.com/detalle_articulo/articulo.php?fProdId=9591788" TargetMode="External"/><Relationship Id="rId4393" Type="http://schemas.openxmlformats.org/officeDocument/2006/relationships/hyperlink" Target="http://www.grupocva.com/detalle_articulo/articulo.php?fProdId=9493341" TargetMode="External"/><Relationship Id="rId5237" Type="http://schemas.openxmlformats.org/officeDocument/2006/relationships/hyperlink" Target="http://www.grupocva.com/detalle_articulo/articulo.php?fProdId=9547140" TargetMode="External"/><Relationship Id="rId5444" Type="http://schemas.openxmlformats.org/officeDocument/2006/relationships/hyperlink" Target="http://www.grupocva.com/detalle_articulo/articulo.php?fProdId=5558686" TargetMode="External"/><Relationship Id="rId5651" Type="http://schemas.openxmlformats.org/officeDocument/2006/relationships/hyperlink" Target="http://www.grupocva.com/detalle_articulo/articulo.php?fProdId=1749688" TargetMode="External"/><Relationship Id="rId1847" Type="http://schemas.openxmlformats.org/officeDocument/2006/relationships/hyperlink" Target="http://www.grupocva.com/detalle_articulo/articulo.php?fProdId=9665046" TargetMode="External"/><Relationship Id="rId4046" Type="http://schemas.openxmlformats.org/officeDocument/2006/relationships/hyperlink" Target="http://www.grupocva.com/detalle_articulo/articulo.php?fProdId=9614942" TargetMode="External"/><Relationship Id="rId4253" Type="http://schemas.openxmlformats.org/officeDocument/2006/relationships/hyperlink" Target="http://www.grupocva.com/detalle_articulo/articulo.php?fProdId=9485188" TargetMode="External"/><Relationship Id="rId4460" Type="http://schemas.openxmlformats.org/officeDocument/2006/relationships/hyperlink" Target="http://www.grupocva.com/detalle_articulo/articulo.php?fProdId=1919685" TargetMode="External"/><Relationship Id="rId5304" Type="http://schemas.openxmlformats.org/officeDocument/2006/relationships/hyperlink" Target="http://www.grupocva.com/detalle_articulo/articulo.php?fProdId=9693797" TargetMode="External"/><Relationship Id="rId5511" Type="http://schemas.openxmlformats.org/officeDocument/2006/relationships/hyperlink" Target="http://www.grupocva.com/detalle_articulo/articulo.php?fProdId=9639796" TargetMode="External"/><Relationship Id="rId1707" Type="http://schemas.openxmlformats.org/officeDocument/2006/relationships/hyperlink" Target="http://www.grupocva.com/detalle_articulo/articulo.php?fProdId=9490796" TargetMode="External"/><Relationship Id="rId3062" Type="http://schemas.openxmlformats.org/officeDocument/2006/relationships/hyperlink" Target="http://www.grupocva.com/detalle_articulo/articulo.php?fProdId=9572547" TargetMode="External"/><Relationship Id="rId4113" Type="http://schemas.openxmlformats.org/officeDocument/2006/relationships/hyperlink" Target="http://www.grupocva.com/detalle_articulo/articulo.php?fProdId=9607141" TargetMode="External"/><Relationship Id="rId4320" Type="http://schemas.openxmlformats.org/officeDocument/2006/relationships/hyperlink" Target="http://www.grupocva.com/detalle_articulo/articulo.php?fProdId=9674854" TargetMode="External"/><Relationship Id="rId190" Type="http://schemas.openxmlformats.org/officeDocument/2006/relationships/hyperlink" Target="http://www.grupocva.com/detalle_articulo/articulo.php?fProdId=9631546" TargetMode="External"/><Relationship Id="rId1914" Type="http://schemas.openxmlformats.org/officeDocument/2006/relationships/hyperlink" Target="http://www.grupocva.com/detalle_articulo/articulo.php?fProdId=9512739" TargetMode="External"/><Relationship Id="rId6078" Type="http://schemas.openxmlformats.org/officeDocument/2006/relationships/hyperlink" Target="http://www.grupocva.com/detalle_articulo/articulo.php?fProdId=9434467" TargetMode="External"/><Relationship Id="rId6285" Type="http://schemas.openxmlformats.org/officeDocument/2006/relationships/hyperlink" Target="http://www.grupocva.com/detalle_articulo/articulo.php?fProdId=9436217" TargetMode="External"/><Relationship Id="rId3879" Type="http://schemas.openxmlformats.org/officeDocument/2006/relationships/hyperlink" Target="http://www.grupocva.com/detalle_articulo/articulo.php?fProdId=9692799" TargetMode="External"/><Relationship Id="rId5094" Type="http://schemas.openxmlformats.org/officeDocument/2006/relationships/hyperlink" Target="http://www.grupocva.com/detalle_articulo/articulo.php?fProdId=9543145" TargetMode="External"/><Relationship Id="rId6145" Type="http://schemas.openxmlformats.org/officeDocument/2006/relationships/hyperlink" Target="http://www.grupocva.com/detalle_articulo/articulo.php?fProdId=9541490" TargetMode="External"/><Relationship Id="rId6352" Type="http://schemas.openxmlformats.org/officeDocument/2006/relationships/hyperlink" Target="http://www.grupocva.com/detalle_articulo/articulo.php?fProdId=9640547" TargetMode="External"/><Relationship Id="rId2688" Type="http://schemas.openxmlformats.org/officeDocument/2006/relationships/hyperlink" Target="http://www.grupocva.com/detalle_articulo/articulo.php?fProdId=9631096" TargetMode="External"/><Relationship Id="rId2895" Type="http://schemas.openxmlformats.org/officeDocument/2006/relationships/hyperlink" Target="http://www.grupocva.com/detalle_articulo/articulo.php?fProdId=9570589" TargetMode="External"/><Relationship Id="rId3739" Type="http://schemas.openxmlformats.org/officeDocument/2006/relationships/hyperlink" Target="http://www.grupocva.com/detalle_articulo/articulo.php?fProdId=9428918" TargetMode="External"/><Relationship Id="rId3946" Type="http://schemas.openxmlformats.org/officeDocument/2006/relationships/hyperlink" Target="http://www.grupocva.com/detalle_articulo/articulo.php?fProdId=2859687" TargetMode="External"/><Relationship Id="rId5161" Type="http://schemas.openxmlformats.org/officeDocument/2006/relationships/hyperlink" Target="http://www.grupocva.com/detalle_articulo/articulo.php?fProdId=9501138" TargetMode="External"/><Relationship Id="rId6005" Type="http://schemas.openxmlformats.org/officeDocument/2006/relationships/hyperlink" Target="http://www.grupocva.com/detalle_articulo/articulo.php?fProdId=2352688" TargetMode="External"/><Relationship Id="rId867" Type="http://schemas.openxmlformats.org/officeDocument/2006/relationships/hyperlink" Target="http://www.grupocva.com/detalle_articulo/articulo.php?fProdId=9627790" TargetMode="External"/><Relationship Id="rId1497" Type="http://schemas.openxmlformats.org/officeDocument/2006/relationships/hyperlink" Target="http://www.grupocva.com/detalle_articulo/articulo.php?fProdId=9596888" TargetMode="External"/><Relationship Id="rId2548" Type="http://schemas.openxmlformats.org/officeDocument/2006/relationships/hyperlink" Target="http://www.grupocva.com/detalle_articulo/articulo.php?fProdId=1793" TargetMode="External"/><Relationship Id="rId2755" Type="http://schemas.openxmlformats.org/officeDocument/2006/relationships/hyperlink" Target="http://www.grupocva.com/detalle_articulo/articulo.php?fProdId=5963691" TargetMode="External"/><Relationship Id="rId2962" Type="http://schemas.openxmlformats.org/officeDocument/2006/relationships/hyperlink" Target="http://www.grupocva.com/detalle_articulo/articulo.php?fProdId=9672896" TargetMode="External"/><Relationship Id="rId3806" Type="http://schemas.openxmlformats.org/officeDocument/2006/relationships/hyperlink" Target="http://www.grupocva.com/detalle_articulo/articulo.php?fProdId=9533036" TargetMode="External"/><Relationship Id="rId6212" Type="http://schemas.openxmlformats.org/officeDocument/2006/relationships/hyperlink" Target="http://www.grupocva.com/detalle_articulo/articulo.php?fProdId=9609989" TargetMode="External"/><Relationship Id="rId727" Type="http://schemas.openxmlformats.org/officeDocument/2006/relationships/hyperlink" Target="http://www.grupocva.com/detalle_articulo/articulo.php?fProdId=9460217" TargetMode="External"/><Relationship Id="rId934" Type="http://schemas.openxmlformats.org/officeDocument/2006/relationships/hyperlink" Target="http://www.grupocva.com/detalle_articulo/articulo.php?fProdId=5837686" TargetMode="External"/><Relationship Id="rId1357" Type="http://schemas.openxmlformats.org/officeDocument/2006/relationships/hyperlink" Target="http://www.grupocva.com/detalle_articulo/articulo.php?fProdId=9695847" TargetMode="External"/><Relationship Id="rId1564" Type="http://schemas.openxmlformats.org/officeDocument/2006/relationships/hyperlink" Target="http://www.grupocva.com/detalle_articulo/articulo.php?fProdId=4178686" TargetMode="External"/><Relationship Id="rId1771" Type="http://schemas.openxmlformats.org/officeDocument/2006/relationships/hyperlink" Target="http://www.grupocva.com/detalle_articulo/articulo.php?fProdId=2019685" TargetMode="External"/><Relationship Id="rId2408" Type="http://schemas.openxmlformats.org/officeDocument/2006/relationships/hyperlink" Target="http://www.grupocva.com/detalle_articulo/articulo.php?fProdId=9426672" TargetMode="External"/><Relationship Id="rId2615" Type="http://schemas.openxmlformats.org/officeDocument/2006/relationships/hyperlink" Target="http://www.grupocva.com/detalle_articulo/articulo.php?fProdId=15690" TargetMode="External"/><Relationship Id="rId2822" Type="http://schemas.openxmlformats.org/officeDocument/2006/relationships/hyperlink" Target="http://www.grupocva.com/detalle_articulo/articulo.php?fProdId=9429817" TargetMode="External"/><Relationship Id="rId5021" Type="http://schemas.openxmlformats.org/officeDocument/2006/relationships/hyperlink" Target="http://www.grupocva.com/detalle_articulo/articulo.php?fProdId=9595190" TargetMode="External"/><Relationship Id="rId5978" Type="http://schemas.openxmlformats.org/officeDocument/2006/relationships/hyperlink" Target="http://www.grupocva.com/detalle_articulo/articulo.php?fProdId=9561237" TargetMode="External"/><Relationship Id="rId63" Type="http://schemas.openxmlformats.org/officeDocument/2006/relationships/hyperlink" Target="http://www.grupocva.com/detalle_articulo/articulo.php?fProdId=3078686" TargetMode="External"/><Relationship Id="rId1217" Type="http://schemas.openxmlformats.org/officeDocument/2006/relationships/hyperlink" Target="http://www.grupocva.com/detalle_articulo/articulo.php?fProdId=9556686" TargetMode="External"/><Relationship Id="rId1424" Type="http://schemas.openxmlformats.org/officeDocument/2006/relationships/hyperlink" Target="http://www.grupocva.com/detalle_articulo/articulo.php?fProdId=9504387" TargetMode="External"/><Relationship Id="rId1631" Type="http://schemas.openxmlformats.org/officeDocument/2006/relationships/hyperlink" Target="http://www.grupocva.com/detalle_articulo/articulo.php?fProdId=9632949" TargetMode="External"/><Relationship Id="rId4787" Type="http://schemas.openxmlformats.org/officeDocument/2006/relationships/hyperlink" Target="http://www.grupocva.com/detalle_articulo/articulo.php?fProdId=9599988" TargetMode="External"/><Relationship Id="rId4994" Type="http://schemas.openxmlformats.org/officeDocument/2006/relationships/hyperlink" Target="http://www.grupocva.com/detalle_articulo/articulo.php?fProdId=9508286" TargetMode="External"/><Relationship Id="rId5838" Type="http://schemas.openxmlformats.org/officeDocument/2006/relationships/hyperlink" Target="http://www.grupocva.com/detalle_articulo/articulo.php?fProdId=9629041" TargetMode="External"/><Relationship Id="rId3389" Type="http://schemas.openxmlformats.org/officeDocument/2006/relationships/hyperlink" Target="http://www.grupocva.com/detalle_articulo/articulo.php?fProdId=9666596" TargetMode="External"/><Relationship Id="rId3596" Type="http://schemas.openxmlformats.org/officeDocument/2006/relationships/hyperlink" Target="http://www.grupocva.com/detalle_articulo/articulo.php?fProdId=2282685" TargetMode="External"/><Relationship Id="rId4647" Type="http://schemas.openxmlformats.org/officeDocument/2006/relationships/hyperlink" Target="http://www.grupocva.com/detalle_articulo/articulo.php?fProdId=2073685" TargetMode="External"/><Relationship Id="rId2198" Type="http://schemas.openxmlformats.org/officeDocument/2006/relationships/hyperlink" Target="http://www.grupocva.com/detalle_articulo/articulo.php?fProdId=9523736" TargetMode="External"/><Relationship Id="rId3249" Type="http://schemas.openxmlformats.org/officeDocument/2006/relationships/hyperlink" Target="http://www.grupocva.com/detalle_articulo/articulo.php?fProdId=9529389" TargetMode="External"/><Relationship Id="rId3456" Type="http://schemas.openxmlformats.org/officeDocument/2006/relationships/hyperlink" Target="http://www.grupocva.com/detalle_articulo/articulo.php?fProdId=9674299" TargetMode="External"/><Relationship Id="rId4854" Type="http://schemas.openxmlformats.org/officeDocument/2006/relationships/hyperlink" Target="http://www.grupocva.com/detalle_articulo/articulo.php?fProdId=9622290" TargetMode="External"/><Relationship Id="rId5905" Type="http://schemas.openxmlformats.org/officeDocument/2006/relationships/hyperlink" Target="http://www.grupocva.com/detalle_articulo/articulo.php?fProdId=9616788" TargetMode="External"/><Relationship Id="rId377" Type="http://schemas.openxmlformats.org/officeDocument/2006/relationships/hyperlink" Target="http://www.grupocva.com/detalle_articulo/articulo.php?fProdId=9589839" TargetMode="External"/><Relationship Id="rId584" Type="http://schemas.openxmlformats.org/officeDocument/2006/relationships/hyperlink" Target="http://www.grupocva.com/detalle_articulo/articulo.php?fProdId=9681096" TargetMode="External"/><Relationship Id="rId2058" Type="http://schemas.openxmlformats.org/officeDocument/2006/relationships/hyperlink" Target="http://www.grupocva.com/detalle_articulo/articulo.php?fProdId=9591648" TargetMode="External"/><Relationship Id="rId2265" Type="http://schemas.openxmlformats.org/officeDocument/2006/relationships/hyperlink" Target="http://www.grupocva.com/detalle_articulo/articulo.php?fProdId=9577540" TargetMode="External"/><Relationship Id="rId3109" Type="http://schemas.openxmlformats.org/officeDocument/2006/relationships/hyperlink" Target="http://www.grupocva.com/detalle_articulo/articulo.php?fProdId=9626689" TargetMode="External"/><Relationship Id="rId3663" Type="http://schemas.openxmlformats.org/officeDocument/2006/relationships/hyperlink" Target="http://www.grupocva.com/detalle_articulo/articulo.php?fProdId=2676685" TargetMode="External"/><Relationship Id="rId3870" Type="http://schemas.openxmlformats.org/officeDocument/2006/relationships/hyperlink" Target="http://www.grupocva.com/detalle_articulo/articulo.php?fProdId=9670148" TargetMode="External"/><Relationship Id="rId4507" Type="http://schemas.openxmlformats.org/officeDocument/2006/relationships/hyperlink" Target="http://www.grupocva.com/detalle_articulo/articulo.php?fProdId=1865685" TargetMode="External"/><Relationship Id="rId4714" Type="http://schemas.openxmlformats.org/officeDocument/2006/relationships/hyperlink" Target="http://www.grupocva.com/detalle_articulo/articulo.php?fProdId=9434717" TargetMode="External"/><Relationship Id="rId4921" Type="http://schemas.openxmlformats.org/officeDocument/2006/relationships/hyperlink" Target="http://www.grupocva.com/detalle_articulo/articulo.php?fProdId=9550238" TargetMode="External"/><Relationship Id="rId237" Type="http://schemas.openxmlformats.org/officeDocument/2006/relationships/hyperlink" Target="http://www.grupocva.com/detalle_articulo/articulo.php?fProdId=9596289" TargetMode="External"/><Relationship Id="rId791" Type="http://schemas.openxmlformats.org/officeDocument/2006/relationships/hyperlink" Target="http://www.grupocva.com/detalle_articulo/articulo.php?fProdId=9615440" TargetMode="External"/><Relationship Id="rId1074" Type="http://schemas.openxmlformats.org/officeDocument/2006/relationships/hyperlink" Target="http://www.grupocva.com/detalle_articulo/articulo.php?fProdId=9655696" TargetMode="External"/><Relationship Id="rId2472" Type="http://schemas.openxmlformats.org/officeDocument/2006/relationships/hyperlink" Target="http://www.grupocva.com/detalle_articulo/articulo.php?fProdId=10826" TargetMode="External"/><Relationship Id="rId3316" Type="http://schemas.openxmlformats.org/officeDocument/2006/relationships/hyperlink" Target="http://www.grupocva.com/detalle_articulo/articulo.php?fProdId=9632196" TargetMode="External"/><Relationship Id="rId3523" Type="http://schemas.openxmlformats.org/officeDocument/2006/relationships/hyperlink" Target="http://www.grupocva.com/detalle_articulo/articulo.php?fProdId=9574390" TargetMode="External"/><Relationship Id="rId3730" Type="http://schemas.openxmlformats.org/officeDocument/2006/relationships/hyperlink" Target="http://www.grupocva.com/detalle_articulo/articulo.php?fProdId=9424870" TargetMode="External"/><Relationship Id="rId444" Type="http://schemas.openxmlformats.org/officeDocument/2006/relationships/hyperlink" Target="http://www.grupocva.com/detalle_articulo/articulo.php?fProdId=9511891" TargetMode="External"/><Relationship Id="rId651" Type="http://schemas.openxmlformats.org/officeDocument/2006/relationships/hyperlink" Target="http://www.grupocva.com/detalle_articulo/articulo.php?fProdId=9654398" TargetMode="External"/><Relationship Id="rId1281" Type="http://schemas.openxmlformats.org/officeDocument/2006/relationships/hyperlink" Target="http://www.grupocva.com/detalle_articulo/articulo.php?fProdId=9578588" TargetMode="External"/><Relationship Id="rId2125" Type="http://schemas.openxmlformats.org/officeDocument/2006/relationships/hyperlink" Target="http://www.grupocva.com/detalle_articulo/articulo.php?fProdId=9660947" TargetMode="External"/><Relationship Id="rId2332" Type="http://schemas.openxmlformats.org/officeDocument/2006/relationships/hyperlink" Target="http://www.grupocva.com/detalle_articulo/articulo.php?fProdId=3900686" TargetMode="External"/><Relationship Id="rId5488" Type="http://schemas.openxmlformats.org/officeDocument/2006/relationships/hyperlink" Target="http://www.grupocva.com/detalle_articulo/articulo.php?fProdId=9594590" TargetMode="External"/><Relationship Id="rId5695" Type="http://schemas.openxmlformats.org/officeDocument/2006/relationships/hyperlink" Target="http://www.grupocva.com/detalle_articulo/articulo.php?fProdId=9561086" TargetMode="External"/><Relationship Id="rId304" Type="http://schemas.openxmlformats.org/officeDocument/2006/relationships/hyperlink" Target="http://www.grupocva.com/detalle_articulo/articulo.php?fProdId=5384686" TargetMode="External"/><Relationship Id="rId511" Type="http://schemas.openxmlformats.org/officeDocument/2006/relationships/hyperlink" Target="http://www.grupocva.com/detalle_articulo/articulo.php?fProdId=9508436" TargetMode="External"/><Relationship Id="rId1141" Type="http://schemas.openxmlformats.org/officeDocument/2006/relationships/hyperlink" Target="http://www.grupocva.com/detalle_articulo/articulo.php?fProdId=9456917" TargetMode="External"/><Relationship Id="rId4297" Type="http://schemas.openxmlformats.org/officeDocument/2006/relationships/hyperlink" Target="http://www.grupocva.com/detalle_articulo/articulo.php?fProdId=9685546" TargetMode="External"/><Relationship Id="rId5348" Type="http://schemas.openxmlformats.org/officeDocument/2006/relationships/hyperlink" Target="http://www.grupocva.com/detalle_articulo/articulo.php?fProdId=9651547" TargetMode="External"/><Relationship Id="rId5555" Type="http://schemas.openxmlformats.org/officeDocument/2006/relationships/hyperlink" Target="http://www.grupocva.com/detalle_articulo/articulo.php?fProdId=5812687" TargetMode="External"/><Relationship Id="rId5762" Type="http://schemas.openxmlformats.org/officeDocument/2006/relationships/hyperlink" Target="http://www.grupocva.com/detalle_articulo/articulo.php?fProdId=1552686" TargetMode="External"/><Relationship Id="rId1001" Type="http://schemas.openxmlformats.org/officeDocument/2006/relationships/hyperlink" Target="http://www.grupocva.com/detalle_articulo/articulo.php?fProdId=9582942" TargetMode="External"/><Relationship Id="rId4157" Type="http://schemas.openxmlformats.org/officeDocument/2006/relationships/hyperlink" Target="http://www.grupocva.com/detalle_articulo/articulo.php?fProdId=9501736" TargetMode="External"/><Relationship Id="rId4364" Type="http://schemas.openxmlformats.org/officeDocument/2006/relationships/hyperlink" Target="http://www.grupocva.com/detalle_articulo/articulo.php?fProdId=9560438" TargetMode="External"/><Relationship Id="rId4571" Type="http://schemas.openxmlformats.org/officeDocument/2006/relationships/hyperlink" Target="http://www.grupocva.com/detalle_articulo/articulo.php?fProdId=2206686" TargetMode="External"/><Relationship Id="rId5208" Type="http://schemas.openxmlformats.org/officeDocument/2006/relationships/hyperlink" Target="http://www.grupocva.com/detalle_articulo/articulo.php?fProdId=1186685" TargetMode="External"/><Relationship Id="rId5415" Type="http://schemas.openxmlformats.org/officeDocument/2006/relationships/hyperlink" Target="http://www.grupocva.com/detalle_articulo/articulo.php?fProdId=9653446" TargetMode="External"/><Relationship Id="rId5622" Type="http://schemas.openxmlformats.org/officeDocument/2006/relationships/hyperlink" Target="http://www.grupocva.com/detalle_articulo/articulo.php?fProdId=9630447" TargetMode="External"/><Relationship Id="rId1958" Type="http://schemas.openxmlformats.org/officeDocument/2006/relationships/hyperlink" Target="http://www.grupocva.com/detalle_articulo/articulo.php?fProdId=9553436" TargetMode="External"/><Relationship Id="rId3173" Type="http://schemas.openxmlformats.org/officeDocument/2006/relationships/hyperlink" Target="http://www.grupocva.com/detalle_articulo/articulo.php?fProdId=9660899" TargetMode="External"/><Relationship Id="rId3380" Type="http://schemas.openxmlformats.org/officeDocument/2006/relationships/hyperlink" Target="http://www.grupocva.com/detalle_articulo/articulo.php?fProdId=9623789" TargetMode="External"/><Relationship Id="rId4017" Type="http://schemas.openxmlformats.org/officeDocument/2006/relationships/hyperlink" Target="http://www.grupocva.com/detalle_articulo/articulo.php?fProdId=3136687" TargetMode="External"/><Relationship Id="rId4224" Type="http://schemas.openxmlformats.org/officeDocument/2006/relationships/hyperlink" Target="http://www.grupocva.com/detalle_articulo/articulo.php?fProdId=5169" TargetMode="External"/><Relationship Id="rId4431" Type="http://schemas.openxmlformats.org/officeDocument/2006/relationships/hyperlink" Target="http://www.grupocva.com/detalle_articulo/articulo.php?fProdId=3969687" TargetMode="External"/><Relationship Id="rId1818" Type="http://schemas.openxmlformats.org/officeDocument/2006/relationships/hyperlink" Target="http://www.grupocva.com/detalle_articulo/articulo.php?fProdId=9594639" TargetMode="External"/><Relationship Id="rId3033" Type="http://schemas.openxmlformats.org/officeDocument/2006/relationships/hyperlink" Target="http://www.grupocva.com/detalle_articulo/articulo.php?fProdId=9460467" TargetMode="External"/><Relationship Id="rId3240" Type="http://schemas.openxmlformats.org/officeDocument/2006/relationships/hyperlink" Target="http://www.grupocva.com/detalle_articulo/articulo.php?fProdId=9499537" TargetMode="External"/><Relationship Id="rId6189" Type="http://schemas.openxmlformats.org/officeDocument/2006/relationships/hyperlink" Target="http://www.grupocva.com/detalle_articulo/articulo.php?fProdId=1456" TargetMode="External"/><Relationship Id="rId161" Type="http://schemas.openxmlformats.org/officeDocument/2006/relationships/hyperlink" Target="http://www.grupocva.com/detalle_articulo/articulo.php?fProdId=5672689" TargetMode="External"/><Relationship Id="rId6049" Type="http://schemas.openxmlformats.org/officeDocument/2006/relationships/hyperlink" Target="http://www.grupocva.com/detalle_articulo/articulo.php?fProdId=9689246" TargetMode="External"/><Relationship Id="rId2799" Type="http://schemas.openxmlformats.org/officeDocument/2006/relationships/hyperlink" Target="http://www.grupocva.com/detalle_articulo/articulo.php?fProdId=9609840" TargetMode="External"/><Relationship Id="rId3100" Type="http://schemas.openxmlformats.org/officeDocument/2006/relationships/hyperlink" Target="http://www.grupocva.com/detalle_articulo/articulo.php?fProdId=9623839" TargetMode="External"/><Relationship Id="rId6256" Type="http://schemas.openxmlformats.org/officeDocument/2006/relationships/hyperlink" Target="http://www.grupocva.com/detalle_articulo/articulo.php?fProdId=9515637" TargetMode="External"/><Relationship Id="rId978" Type="http://schemas.openxmlformats.org/officeDocument/2006/relationships/hyperlink" Target="http://www.grupocva.com/detalle_articulo/articulo.php?fProdId=9465467" TargetMode="External"/><Relationship Id="rId2659" Type="http://schemas.openxmlformats.org/officeDocument/2006/relationships/hyperlink" Target="http://www.grupocva.com/detalle_articulo/articulo.php?fProdId=103685" TargetMode="External"/><Relationship Id="rId2866" Type="http://schemas.openxmlformats.org/officeDocument/2006/relationships/hyperlink" Target="http://www.grupocva.com/detalle_articulo/articulo.php?fProdId=9424574" TargetMode="External"/><Relationship Id="rId3917" Type="http://schemas.openxmlformats.org/officeDocument/2006/relationships/hyperlink" Target="http://www.grupocva.com/detalle_articulo/articulo.php?fProdId=3740687" TargetMode="External"/><Relationship Id="rId5065" Type="http://schemas.openxmlformats.org/officeDocument/2006/relationships/hyperlink" Target="http://www.grupocva.com/detalle_articulo/articulo.php?fProdId=9466868" TargetMode="External"/><Relationship Id="rId5272" Type="http://schemas.openxmlformats.org/officeDocument/2006/relationships/hyperlink" Target="http://www.grupocva.com/detalle_articulo/articulo.php?fProdId=9526789" TargetMode="External"/><Relationship Id="rId6116" Type="http://schemas.openxmlformats.org/officeDocument/2006/relationships/hyperlink" Target="http://www.grupocva.com/detalle_articulo/articulo.php?fProdId=9585088" TargetMode="External"/><Relationship Id="rId6323" Type="http://schemas.openxmlformats.org/officeDocument/2006/relationships/hyperlink" Target="http://www.grupocva.com/detalle_articulo/articulo.php?fProdId=9535988" TargetMode="External"/><Relationship Id="rId838" Type="http://schemas.openxmlformats.org/officeDocument/2006/relationships/hyperlink" Target="http://www.grupocva.com/detalle_articulo/articulo.php?fProdId=20082" TargetMode="External"/><Relationship Id="rId1468" Type="http://schemas.openxmlformats.org/officeDocument/2006/relationships/hyperlink" Target="http://www.grupocva.com/detalle_articulo/articulo.php?fProdId=9474617" TargetMode="External"/><Relationship Id="rId1675" Type="http://schemas.openxmlformats.org/officeDocument/2006/relationships/hyperlink" Target="http://www.grupocva.com/detalle_articulo/articulo.php?fProdId=20464" TargetMode="External"/><Relationship Id="rId1882" Type="http://schemas.openxmlformats.org/officeDocument/2006/relationships/hyperlink" Target="http://www.grupocva.com/detalle_articulo/articulo.php?fProdId=9487635" TargetMode="External"/><Relationship Id="rId2519" Type="http://schemas.openxmlformats.org/officeDocument/2006/relationships/hyperlink" Target="http://www.grupocva.com/detalle_articulo/articulo.php?fProdId=9629596" TargetMode="External"/><Relationship Id="rId2726" Type="http://schemas.openxmlformats.org/officeDocument/2006/relationships/hyperlink" Target="http://www.grupocva.com/detalle_articulo/articulo.php?fProdId=9690596" TargetMode="External"/><Relationship Id="rId4081" Type="http://schemas.openxmlformats.org/officeDocument/2006/relationships/hyperlink" Target="http://www.grupocva.com/detalle_articulo/articulo.php?fProdId=9558486" TargetMode="External"/><Relationship Id="rId5132" Type="http://schemas.openxmlformats.org/officeDocument/2006/relationships/hyperlink" Target="http://www.grupocva.com/detalle_articulo/articulo.php?fProdId=9628990" TargetMode="External"/><Relationship Id="rId1328" Type="http://schemas.openxmlformats.org/officeDocument/2006/relationships/hyperlink" Target="http://www.grupocva.com/detalle_articulo/articulo.php?fProdId=9648196" TargetMode="External"/><Relationship Id="rId1535" Type="http://schemas.openxmlformats.org/officeDocument/2006/relationships/hyperlink" Target="http://www.grupocva.com/detalle_articulo/articulo.php?fProdId=1479687" TargetMode="External"/><Relationship Id="rId2933" Type="http://schemas.openxmlformats.org/officeDocument/2006/relationships/hyperlink" Target="http://www.grupocva.com/detalle_articulo/articulo.php?fProdId=9644949" TargetMode="External"/><Relationship Id="rId905" Type="http://schemas.openxmlformats.org/officeDocument/2006/relationships/hyperlink" Target="http://www.grupocva.com/detalle_articulo/articulo.php?fProdId=9655596" TargetMode="External"/><Relationship Id="rId1742" Type="http://schemas.openxmlformats.org/officeDocument/2006/relationships/hyperlink" Target="http://www.grupocva.com/detalle_articulo/articulo.php?fProdId=8876" TargetMode="External"/><Relationship Id="rId4898" Type="http://schemas.openxmlformats.org/officeDocument/2006/relationships/hyperlink" Target="http://www.grupocva.com/detalle_articulo/articulo.php?fProdId=907701" TargetMode="External"/><Relationship Id="rId5949" Type="http://schemas.openxmlformats.org/officeDocument/2006/relationships/hyperlink" Target="http://www.grupocva.com/detalle_articulo/articulo.php?fProdId=9439019" TargetMode="External"/><Relationship Id="rId34" Type="http://schemas.openxmlformats.org/officeDocument/2006/relationships/hyperlink" Target="http://www.grupocva.com/detalle_articulo/articulo.php?fProdId=9543338" TargetMode="External"/><Relationship Id="rId1602" Type="http://schemas.openxmlformats.org/officeDocument/2006/relationships/hyperlink" Target="http://www.grupocva.com/detalle_articulo/articulo.php?fProdId=9543936" TargetMode="External"/><Relationship Id="rId4758" Type="http://schemas.openxmlformats.org/officeDocument/2006/relationships/hyperlink" Target="http://www.grupocva.com/detalle_articulo/articulo.php?fProdId=9510336" TargetMode="External"/><Relationship Id="rId4965" Type="http://schemas.openxmlformats.org/officeDocument/2006/relationships/hyperlink" Target="http://www.grupocva.com/detalle_articulo/articulo.php?fProdId=4684685" TargetMode="External"/><Relationship Id="rId5809" Type="http://schemas.openxmlformats.org/officeDocument/2006/relationships/hyperlink" Target="http://www.grupocva.com/detalle_articulo/articulo.php?fProdId=9623089" TargetMode="External"/><Relationship Id="rId6180" Type="http://schemas.openxmlformats.org/officeDocument/2006/relationships/hyperlink" Target="http://www.grupocva.com/detalle_articulo/articulo.php?fProdId=24286" TargetMode="External"/><Relationship Id="rId3567" Type="http://schemas.openxmlformats.org/officeDocument/2006/relationships/hyperlink" Target="http://www.grupocva.com/detalle_articulo/articulo.php?fProdId=9566339" TargetMode="External"/><Relationship Id="rId3774" Type="http://schemas.openxmlformats.org/officeDocument/2006/relationships/hyperlink" Target="http://www.grupocva.com/detalle_articulo/articulo.php?fProdId=9473717" TargetMode="External"/><Relationship Id="rId3981" Type="http://schemas.openxmlformats.org/officeDocument/2006/relationships/hyperlink" Target="http://www.grupocva.com/detalle_articulo/articulo.php?fProdId=5860688" TargetMode="External"/><Relationship Id="rId4618" Type="http://schemas.openxmlformats.org/officeDocument/2006/relationships/hyperlink" Target="http://www.grupocva.com/detalle_articulo/articulo.php?fProdId=9576238" TargetMode="External"/><Relationship Id="rId4825" Type="http://schemas.openxmlformats.org/officeDocument/2006/relationships/hyperlink" Target="http://www.grupocva.com/detalle_articulo/articulo.php?fProdId=9678146" TargetMode="External"/><Relationship Id="rId488" Type="http://schemas.openxmlformats.org/officeDocument/2006/relationships/hyperlink" Target="http://www.grupocva.com/detalle_articulo/articulo.php?fProdId=9544138" TargetMode="External"/><Relationship Id="rId695" Type="http://schemas.openxmlformats.org/officeDocument/2006/relationships/hyperlink" Target="http://www.grupocva.com/detalle_articulo/articulo.php?fProdId=9632897" TargetMode="External"/><Relationship Id="rId2169" Type="http://schemas.openxmlformats.org/officeDocument/2006/relationships/hyperlink" Target="http://www.grupocva.com/detalle_articulo/articulo.php?fProdId=3983698" TargetMode="External"/><Relationship Id="rId2376" Type="http://schemas.openxmlformats.org/officeDocument/2006/relationships/hyperlink" Target="http://www.grupocva.com/detalle_articulo/articulo.php?fProdId=5599686" TargetMode="External"/><Relationship Id="rId2583" Type="http://schemas.openxmlformats.org/officeDocument/2006/relationships/hyperlink" Target="http://www.grupocva.com/detalle_articulo/articulo.php?fProdId=6838" TargetMode="External"/><Relationship Id="rId2790" Type="http://schemas.openxmlformats.org/officeDocument/2006/relationships/hyperlink" Target="http://www.grupocva.com/detalle_articulo/articulo.php?fProdId=9591092" TargetMode="External"/><Relationship Id="rId3427" Type="http://schemas.openxmlformats.org/officeDocument/2006/relationships/hyperlink" Target="http://www.grupocva.com/detalle_articulo/articulo.php?fProdId=9637550" TargetMode="External"/><Relationship Id="rId3634" Type="http://schemas.openxmlformats.org/officeDocument/2006/relationships/hyperlink" Target="http://www.grupocva.com/detalle_articulo/articulo.php?fProdId=9679897" TargetMode="External"/><Relationship Id="rId3841" Type="http://schemas.openxmlformats.org/officeDocument/2006/relationships/hyperlink" Target="http://www.grupocva.com/detalle_articulo/articulo.php?fProdId=9623590" TargetMode="External"/><Relationship Id="rId6040" Type="http://schemas.openxmlformats.org/officeDocument/2006/relationships/hyperlink" Target="http://www.grupocva.com/detalle_articulo/articulo.php?fProdId=5166685" TargetMode="External"/><Relationship Id="rId348" Type="http://schemas.openxmlformats.org/officeDocument/2006/relationships/hyperlink" Target="http://www.grupocva.com/detalle_articulo/articulo.php?fProdId=9518991" TargetMode="External"/><Relationship Id="rId555" Type="http://schemas.openxmlformats.org/officeDocument/2006/relationships/hyperlink" Target="http://www.grupocva.com/detalle_articulo/articulo.php?fProdId=9584188" TargetMode="External"/><Relationship Id="rId762" Type="http://schemas.openxmlformats.org/officeDocument/2006/relationships/hyperlink" Target="http://www.grupocva.com/detalle_articulo/articulo.php?fProdId=9426180" TargetMode="External"/><Relationship Id="rId1185" Type="http://schemas.openxmlformats.org/officeDocument/2006/relationships/hyperlink" Target="http://www.grupocva.com/detalle_articulo/articulo.php?fProdId=9528286" TargetMode="External"/><Relationship Id="rId1392" Type="http://schemas.openxmlformats.org/officeDocument/2006/relationships/hyperlink" Target="http://www.grupocva.com/detalle_articulo/articulo.php?fProdId=9477068" TargetMode="External"/><Relationship Id="rId2029" Type="http://schemas.openxmlformats.org/officeDocument/2006/relationships/hyperlink" Target="http://www.grupocva.com/detalle_articulo/articulo.php?fProdId=9641597" TargetMode="External"/><Relationship Id="rId2236" Type="http://schemas.openxmlformats.org/officeDocument/2006/relationships/hyperlink" Target="http://www.grupocva.com/detalle_articulo/articulo.php?fProdId=9666346" TargetMode="External"/><Relationship Id="rId2443" Type="http://schemas.openxmlformats.org/officeDocument/2006/relationships/hyperlink" Target="http://www.grupocva.com/detalle_articulo/articulo.php?fProdId=9453267" TargetMode="External"/><Relationship Id="rId2650" Type="http://schemas.openxmlformats.org/officeDocument/2006/relationships/hyperlink" Target="http://www.grupocva.com/detalle_articulo/articulo.php?fProdId=75687" TargetMode="External"/><Relationship Id="rId3701" Type="http://schemas.openxmlformats.org/officeDocument/2006/relationships/hyperlink" Target="http://www.grupocva.com/detalle_articulo/articulo.php?fProdId=6195686" TargetMode="External"/><Relationship Id="rId5599" Type="http://schemas.openxmlformats.org/officeDocument/2006/relationships/hyperlink" Target="http://www.grupocva.com/detalle_articulo/articulo.php?fProdId=6774" TargetMode="External"/><Relationship Id="rId208" Type="http://schemas.openxmlformats.org/officeDocument/2006/relationships/hyperlink" Target="http://www.grupocva.com/detalle_articulo/articulo.php?fProdId=9696797" TargetMode="External"/><Relationship Id="rId415" Type="http://schemas.openxmlformats.org/officeDocument/2006/relationships/hyperlink" Target="http://www.grupocva.com/detalle_articulo/articulo.php?fProdId=9433317" TargetMode="External"/><Relationship Id="rId622" Type="http://schemas.openxmlformats.org/officeDocument/2006/relationships/hyperlink" Target="http://www.grupocva.com/detalle_articulo/articulo.php?fProdId=9451721" TargetMode="External"/><Relationship Id="rId1045" Type="http://schemas.openxmlformats.org/officeDocument/2006/relationships/hyperlink" Target="http://www.grupocva.com/detalle_articulo/articulo.php?fProdId=9617240" TargetMode="External"/><Relationship Id="rId1252" Type="http://schemas.openxmlformats.org/officeDocument/2006/relationships/hyperlink" Target="http://www.grupocva.com/detalle_articulo/articulo.php?fProdId=9543737" TargetMode="External"/><Relationship Id="rId2303" Type="http://schemas.openxmlformats.org/officeDocument/2006/relationships/hyperlink" Target="http://www.grupocva.com/detalle_articulo/articulo.php?fProdId=2013687" TargetMode="External"/><Relationship Id="rId2510" Type="http://schemas.openxmlformats.org/officeDocument/2006/relationships/hyperlink" Target="http://www.grupocva.com/detalle_articulo/articulo.php?fProdId=9597488" TargetMode="External"/><Relationship Id="rId5459" Type="http://schemas.openxmlformats.org/officeDocument/2006/relationships/hyperlink" Target="http://www.grupocva.com/detalle_articulo/articulo.php?fProdId=9580088" TargetMode="External"/><Relationship Id="rId5666" Type="http://schemas.openxmlformats.org/officeDocument/2006/relationships/hyperlink" Target="http://www.grupocva.com/detalle_articulo/articulo.php?fProdId=9598688" TargetMode="External"/><Relationship Id="rId1112" Type="http://schemas.openxmlformats.org/officeDocument/2006/relationships/hyperlink" Target="http://www.grupocva.com/detalle_articulo/articulo.php?fProdId=5903692" TargetMode="External"/><Relationship Id="rId4268" Type="http://schemas.openxmlformats.org/officeDocument/2006/relationships/hyperlink" Target="http://www.grupocva.com/detalle_articulo/articulo.php?fProdId=9528787" TargetMode="External"/><Relationship Id="rId4475" Type="http://schemas.openxmlformats.org/officeDocument/2006/relationships/hyperlink" Target="http://www.grupocva.com/detalle_articulo/articulo.php?fProdId=5908687" TargetMode="External"/><Relationship Id="rId5319" Type="http://schemas.openxmlformats.org/officeDocument/2006/relationships/hyperlink" Target="http://www.grupocva.com/detalle_articulo/articulo.php?fProdId=9670396" TargetMode="External"/><Relationship Id="rId5873" Type="http://schemas.openxmlformats.org/officeDocument/2006/relationships/hyperlink" Target="http://www.grupocva.com/detalle_articulo/articulo.php?fProdId=3160685" TargetMode="External"/><Relationship Id="rId3077" Type="http://schemas.openxmlformats.org/officeDocument/2006/relationships/hyperlink" Target="http://www.grupocva.com/detalle_articulo/articulo.php?fProdId=9608791" TargetMode="External"/><Relationship Id="rId3284" Type="http://schemas.openxmlformats.org/officeDocument/2006/relationships/hyperlink" Target="http://www.grupocva.com/detalle_articulo/articulo.php?fProdId=5516686" TargetMode="External"/><Relationship Id="rId4128" Type="http://schemas.openxmlformats.org/officeDocument/2006/relationships/hyperlink" Target="http://www.grupocva.com/detalle_articulo/articulo.php?fProdId=9641997" TargetMode="External"/><Relationship Id="rId4682" Type="http://schemas.openxmlformats.org/officeDocument/2006/relationships/hyperlink" Target="http://www.grupocva.com/detalle_articulo/articulo.php?fProdId=5614686" TargetMode="External"/><Relationship Id="rId5526" Type="http://schemas.openxmlformats.org/officeDocument/2006/relationships/hyperlink" Target="http://www.grupocva.com/detalle_articulo/articulo.php?fProdId=9477733" TargetMode="External"/><Relationship Id="rId5733" Type="http://schemas.openxmlformats.org/officeDocument/2006/relationships/hyperlink" Target="http://www.grupocva.com/detalle_articulo/articulo.php?fProdId=9545486" TargetMode="External"/><Relationship Id="rId5940" Type="http://schemas.openxmlformats.org/officeDocument/2006/relationships/hyperlink" Target="http://www.grupocva.com/detalle_articulo/articulo.php?fProdId=5985686" TargetMode="External"/><Relationship Id="rId1929" Type="http://schemas.openxmlformats.org/officeDocument/2006/relationships/hyperlink" Target="http://www.grupocva.com/detalle_articulo/articulo.php?fProdId=977686" TargetMode="External"/><Relationship Id="rId2093" Type="http://schemas.openxmlformats.org/officeDocument/2006/relationships/hyperlink" Target="http://www.grupocva.com/detalle_articulo/articulo.php?fProdId=9604489" TargetMode="External"/><Relationship Id="rId3491" Type="http://schemas.openxmlformats.org/officeDocument/2006/relationships/hyperlink" Target="http://www.grupocva.com/detalle_articulo/articulo.php?fProdId=1188686" TargetMode="External"/><Relationship Id="rId4335" Type="http://schemas.openxmlformats.org/officeDocument/2006/relationships/hyperlink" Target="http://www.grupocva.com/detalle_articulo/articulo.php?fProdId=4472685" TargetMode="External"/><Relationship Id="rId4542" Type="http://schemas.openxmlformats.org/officeDocument/2006/relationships/hyperlink" Target="http://www.grupocva.com/detalle_articulo/articulo.php?fProdId=1736711" TargetMode="External"/><Relationship Id="rId5800" Type="http://schemas.openxmlformats.org/officeDocument/2006/relationships/hyperlink" Target="http://www.grupocva.com/detalle_articulo/articulo.php?fProdId=9622939" TargetMode="External"/><Relationship Id="rId3144" Type="http://schemas.openxmlformats.org/officeDocument/2006/relationships/hyperlink" Target="http://www.grupocva.com/detalle_articulo/articulo.php?fProdId=9634353" TargetMode="External"/><Relationship Id="rId3351" Type="http://schemas.openxmlformats.org/officeDocument/2006/relationships/hyperlink" Target="http://www.grupocva.com/detalle_articulo/articulo.php?fProdId=9638196" TargetMode="External"/><Relationship Id="rId4402" Type="http://schemas.openxmlformats.org/officeDocument/2006/relationships/hyperlink" Target="http://www.grupocva.com/detalle_articulo/articulo.php?fProdId=1490706" TargetMode="External"/><Relationship Id="rId272" Type="http://schemas.openxmlformats.org/officeDocument/2006/relationships/hyperlink" Target="http://www.grupocva.com/detalle_articulo/articulo.php?fProdId=9667596" TargetMode="External"/><Relationship Id="rId2160" Type="http://schemas.openxmlformats.org/officeDocument/2006/relationships/hyperlink" Target="http://www.grupocva.com/detalle_articulo/articulo.php?fProdId=2569689" TargetMode="External"/><Relationship Id="rId3004" Type="http://schemas.openxmlformats.org/officeDocument/2006/relationships/hyperlink" Target="http://www.grupocva.com/detalle_articulo/articulo.php?fProdId=9674097" TargetMode="External"/><Relationship Id="rId3211" Type="http://schemas.openxmlformats.org/officeDocument/2006/relationships/hyperlink" Target="http://www.grupocva.com/detalle_articulo/articulo.php?fProdId=3996687" TargetMode="External"/><Relationship Id="rId6367" Type="http://schemas.openxmlformats.org/officeDocument/2006/relationships/hyperlink" Target="http://www.grupocva.com/detalle_articulo/articulo.php?fProdId=9644346" TargetMode="External"/><Relationship Id="rId132" Type="http://schemas.openxmlformats.org/officeDocument/2006/relationships/hyperlink" Target="http://www.grupocva.com/detalle_articulo/articulo.php?fProdId=9584790" TargetMode="External"/><Relationship Id="rId2020" Type="http://schemas.openxmlformats.org/officeDocument/2006/relationships/hyperlink" Target="http://www.grupocva.com/detalle_articulo/articulo.php?fProdId=9618841" TargetMode="External"/><Relationship Id="rId5176" Type="http://schemas.openxmlformats.org/officeDocument/2006/relationships/hyperlink" Target="http://www.grupocva.com/detalle_articulo/articulo.php?fProdId=9525245" TargetMode="External"/><Relationship Id="rId5383" Type="http://schemas.openxmlformats.org/officeDocument/2006/relationships/hyperlink" Target="http://www.grupocva.com/detalle_articulo/articulo.php?fProdId=9550388" TargetMode="External"/><Relationship Id="rId5590" Type="http://schemas.openxmlformats.org/officeDocument/2006/relationships/hyperlink" Target="http://www.grupocva.com/detalle_articulo/articulo.php?fProdId=9466367" TargetMode="External"/><Relationship Id="rId6227" Type="http://schemas.openxmlformats.org/officeDocument/2006/relationships/hyperlink" Target="http://www.grupocva.com/detalle_articulo/articulo.php?fProdId=9600090" TargetMode="External"/><Relationship Id="rId1579" Type="http://schemas.openxmlformats.org/officeDocument/2006/relationships/hyperlink" Target="http://www.grupocva.com/detalle_articulo/articulo.php?fProdId=6088689" TargetMode="External"/><Relationship Id="rId2977" Type="http://schemas.openxmlformats.org/officeDocument/2006/relationships/hyperlink" Target="http://www.grupocva.com/detalle_articulo/articulo.php?fProdId=9511838" TargetMode="External"/><Relationship Id="rId4192" Type="http://schemas.openxmlformats.org/officeDocument/2006/relationships/hyperlink" Target="http://www.grupocva.com/detalle_articulo/articulo.php?fProdId=9569188" TargetMode="External"/><Relationship Id="rId5036" Type="http://schemas.openxmlformats.org/officeDocument/2006/relationships/hyperlink" Target="http://www.grupocva.com/detalle_articulo/articulo.php?fProdId=9617689" TargetMode="External"/><Relationship Id="rId5243" Type="http://schemas.openxmlformats.org/officeDocument/2006/relationships/hyperlink" Target="http://www.grupocva.com/detalle_articulo/articulo.php?fProdId=9547737" TargetMode="External"/><Relationship Id="rId5450" Type="http://schemas.openxmlformats.org/officeDocument/2006/relationships/hyperlink" Target="http://www.grupocva.com/detalle_articulo/articulo.php?fProdId=9451767" TargetMode="External"/><Relationship Id="rId949" Type="http://schemas.openxmlformats.org/officeDocument/2006/relationships/hyperlink" Target="http://www.grupocva.com/detalle_articulo/articulo.php?fProdId=2631" TargetMode="External"/><Relationship Id="rId1786" Type="http://schemas.openxmlformats.org/officeDocument/2006/relationships/hyperlink" Target="http://www.grupocva.com/detalle_articulo/articulo.php?fProdId=9532337" TargetMode="External"/><Relationship Id="rId1993" Type="http://schemas.openxmlformats.org/officeDocument/2006/relationships/hyperlink" Target="http://www.grupocva.com/detalle_articulo/articulo.php?fProdId=9647896" TargetMode="External"/><Relationship Id="rId2837" Type="http://schemas.openxmlformats.org/officeDocument/2006/relationships/hyperlink" Target="http://www.grupocva.com/detalle_articulo/articulo.php?fProdId=9441717" TargetMode="External"/><Relationship Id="rId4052" Type="http://schemas.openxmlformats.org/officeDocument/2006/relationships/hyperlink" Target="http://www.grupocva.com/detalle_articulo/articulo.php?fProdId=9639896" TargetMode="External"/><Relationship Id="rId5103" Type="http://schemas.openxmlformats.org/officeDocument/2006/relationships/hyperlink" Target="http://www.grupocva.com/detalle_articulo/articulo.php?fProdId=9476867" TargetMode="External"/><Relationship Id="rId78" Type="http://schemas.openxmlformats.org/officeDocument/2006/relationships/hyperlink" Target="http://www.grupocva.com/detalle_articulo/articulo.php?fProdId=5737689" TargetMode="External"/><Relationship Id="rId809" Type="http://schemas.openxmlformats.org/officeDocument/2006/relationships/hyperlink" Target="http://www.grupocva.com/detalle_articulo/articulo.php?fProdId=9655449" TargetMode="External"/><Relationship Id="rId1439" Type="http://schemas.openxmlformats.org/officeDocument/2006/relationships/hyperlink" Target="http://www.grupocva.com/detalle_articulo/articulo.php?fProdId=5800685" TargetMode="External"/><Relationship Id="rId1646" Type="http://schemas.openxmlformats.org/officeDocument/2006/relationships/hyperlink" Target="http://www.grupocva.com/detalle_articulo/articulo.php?fProdId=9697196" TargetMode="External"/><Relationship Id="rId1853" Type="http://schemas.openxmlformats.org/officeDocument/2006/relationships/hyperlink" Target="http://www.grupocva.com/detalle_articulo/articulo.php?fProdId=9682748" TargetMode="External"/><Relationship Id="rId2904" Type="http://schemas.openxmlformats.org/officeDocument/2006/relationships/hyperlink" Target="http://www.grupocva.com/detalle_articulo/articulo.php?fProdId=9581789" TargetMode="External"/><Relationship Id="rId5310" Type="http://schemas.openxmlformats.org/officeDocument/2006/relationships/hyperlink" Target="http://www.grupocva.com/detalle_articulo/articulo.php?fProdId=9694396" TargetMode="External"/><Relationship Id="rId1506" Type="http://schemas.openxmlformats.org/officeDocument/2006/relationships/hyperlink" Target="http://www.grupocva.com/detalle_articulo/articulo.php?fProdId=9637546" TargetMode="External"/><Relationship Id="rId1713" Type="http://schemas.openxmlformats.org/officeDocument/2006/relationships/hyperlink" Target="http://www.grupocva.com/detalle_articulo/articulo.php?fProdId=9534940" TargetMode="External"/><Relationship Id="rId1920" Type="http://schemas.openxmlformats.org/officeDocument/2006/relationships/hyperlink" Target="http://www.grupocva.com/detalle_articulo/articulo.php?fProdId=9533490" TargetMode="External"/><Relationship Id="rId4869" Type="http://schemas.openxmlformats.org/officeDocument/2006/relationships/hyperlink" Target="http://www.grupocva.com/detalle_articulo/articulo.php?fProdId=9630649" TargetMode="External"/><Relationship Id="rId3678" Type="http://schemas.openxmlformats.org/officeDocument/2006/relationships/hyperlink" Target="http://www.grupocva.com/detalle_articulo/articulo.php?fProdId=9580338" TargetMode="External"/><Relationship Id="rId3885" Type="http://schemas.openxmlformats.org/officeDocument/2006/relationships/hyperlink" Target="http://www.grupocva.com/detalle_articulo/articulo.php?fProdId=9634846" TargetMode="External"/><Relationship Id="rId4729" Type="http://schemas.openxmlformats.org/officeDocument/2006/relationships/hyperlink" Target="http://www.grupocva.com/detalle_articulo/articulo.php?fProdId=9477934" TargetMode="External"/><Relationship Id="rId4936" Type="http://schemas.openxmlformats.org/officeDocument/2006/relationships/hyperlink" Target="http://www.grupocva.com/detalle_articulo/articulo.php?fProdId=9670946" TargetMode="External"/><Relationship Id="rId6084" Type="http://schemas.openxmlformats.org/officeDocument/2006/relationships/hyperlink" Target="http://www.grupocva.com/detalle_articulo/articulo.php?fProdId=1803686" TargetMode="External"/><Relationship Id="rId6291" Type="http://schemas.openxmlformats.org/officeDocument/2006/relationships/hyperlink" Target="http://www.grupocva.com/detalle_articulo/articulo.php?fProdId=9477620" TargetMode="External"/><Relationship Id="rId599" Type="http://schemas.openxmlformats.org/officeDocument/2006/relationships/hyperlink" Target="http://www.grupocva.com/detalle_articulo/articulo.php?fProdId=3896685" TargetMode="External"/><Relationship Id="rId2487" Type="http://schemas.openxmlformats.org/officeDocument/2006/relationships/hyperlink" Target="http://www.grupocva.com/detalle_articulo/articulo.php?fProdId=9576641" TargetMode="External"/><Relationship Id="rId2694" Type="http://schemas.openxmlformats.org/officeDocument/2006/relationships/hyperlink" Target="http://www.grupocva.com/detalle_articulo/articulo.php?fProdId=9632048" TargetMode="External"/><Relationship Id="rId3538" Type="http://schemas.openxmlformats.org/officeDocument/2006/relationships/hyperlink" Target="http://www.grupocva.com/detalle_articulo/articulo.php?fProdId=2539688" TargetMode="External"/><Relationship Id="rId3745" Type="http://schemas.openxmlformats.org/officeDocument/2006/relationships/hyperlink" Target="http://www.grupocva.com/detalle_articulo/articulo.php?fProdId=9431418" TargetMode="External"/><Relationship Id="rId6151" Type="http://schemas.openxmlformats.org/officeDocument/2006/relationships/hyperlink" Target="http://www.grupocva.com/detalle_articulo/articulo.php?fProdId=9692796" TargetMode="External"/><Relationship Id="rId459" Type="http://schemas.openxmlformats.org/officeDocument/2006/relationships/hyperlink" Target="http://www.grupocva.com/detalle_articulo/articulo.php?fProdId=9511900" TargetMode="External"/><Relationship Id="rId666" Type="http://schemas.openxmlformats.org/officeDocument/2006/relationships/hyperlink" Target="http://www.grupocva.com/detalle_articulo/articulo.php?fProdId=198688" TargetMode="External"/><Relationship Id="rId873" Type="http://schemas.openxmlformats.org/officeDocument/2006/relationships/hyperlink" Target="http://www.grupocva.com/detalle_articulo/articulo.php?fProdId=9690946" TargetMode="External"/><Relationship Id="rId1089" Type="http://schemas.openxmlformats.org/officeDocument/2006/relationships/hyperlink" Target="http://www.grupocva.com/detalle_articulo/articulo.php?fProdId=273688" TargetMode="External"/><Relationship Id="rId1296" Type="http://schemas.openxmlformats.org/officeDocument/2006/relationships/hyperlink" Target="http://www.grupocva.com/detalle_articulo/articulo.php?fProdId=9547187" TargetMode="External"/><Relationship Id="rId2347" Type="http://schemas.openxmlformats.org/officeDocument/2006/relationships/hyperlink" Target="http://www.grupocva.com/detalle_articulo/articulo.php?fProdId=4587685" TargetMode="External"/><Relationship Id="rId2554" Type="http://schemas.openxmlformats.org/officeDocument/2006/relationships/hyperlink" Target="http://www.grupocva.com/detalle_articulo/articulo.php?fProdId=9688398" TargetMode="External"/><Relationship Id="rId3952" Type="http://schemas.openxmlformats.org/officeDocument/2006/relationships/hyperlink" Target="http://www.grupocva.com/detalle_articulo/articulo.php?fProdId=2877685" TargetMode="External"/><Relationship Id="rId6011" Type="http://schemas.openxmlformats.org/officeDocument/2006/relationships/hyperlink" Target="http://www.grupocva.com/detalle_articulo/articulo.php?fProdId=2953690" TargetMode="External"/><Relationship Id="rId319" Type="http://schemas.openxmlformats.org/officeDocument/2006/relationships/hyperlink" Target="http://www.grupocva.com/detalle_articulo/articulo.php?fProdId=5004685" TargetMode="External"/><Relationship Id="rId526" Type="http://schemas.openxmlformats.org/officeDocument/2006/relationships/hyperlink" Target="http://www.grupocva.com/detalle_articulo/articulo.php?fProdId=9457172" TargetMode="External"/><Relationship Id="rId1156" Type="http://schemas.openxmlformats.org/officeDocument/2006/relationships/hyperlink" Target="http://www.grupocva.com/detalle_articulo/articulo.php?fProdId=9569739" TargetMode="External"/><Relationship Id="rId1363" Type="http://schemas.openxmlformats.org/officeDocument/2006/relationships/hyperlink" Target="http://www.grupocva.com/detalle_articulo/articulo.php?fProdId=3847691" TargetMode="External"/><Relationship Id="rId2207" Type="http://schemas.openxmlformats.org/officeDocument/2006/relationships/hyperlink" Target="http://www.grupocva.com/detalle_articulo/articulo.php?fProdId=9572388" TargetMode="External"/><Relationship Id="rId2761" Type="http://schemas.openxmlformats.org/officeDocument/2006/relationships/hyperlink" Target="http://www.grupocva.com/detalle_articulo/articulo.php?fProdId=5965687" TargetMode="External"/><Relationship Id="rId3605" Type="http://schemas.openxmlformats.org/officeDocument/2006/relationships/hyperlink" Target="http://www.grupocva.com/detalle_articulo/articulo.php?fProdId=3792685" TargetMode="External"/><Relationship Id="rId3812" Type="http://schemas.openxmlformats.org/officeDocument/2006/relationships/hyperlink" Target="http://www.grupocva.com/detalle_articulo/articulo.php?fProdId=9547687" TargetMode="External"/><Relationship Id="rId733" Type="http://schemas.openxmlformats.org/officeDocument/2006/relationships/hyperlink" Target="http://www.grupocva.com/detalle_articulo/articulo.php?fProdId=9529336" TargetMode="External"/><Relationship Id="rId940" Type="http://schemas.openxmlformats.org/officeDocument/2006/relationships/hyperlink" Target="http://www.grupocva.com/detalle_articulo/articulo.php?fProdId=9600490" TargetMode="External"/><Relationship Id="rId1016" Type="http://schemas.openxmlformats.org/officeDocument/2006/relationships/hyperlink" Target="http://www.grupocva.com/detalle_articulo/articulo.php?fProdId=9620540" TargetMode="External"/><Relationship Id="rId1570" Type="http://schemas.openxmlformats.org/officeDocument/2006/relationships/hyperlink" Target="http://www.grupocva.com/detalle_articulo/articulo.php?fProdId=5644685" TargetMode="External"/><Relationship Id="rId2414" Type="http://schemas.openxmlformats.org/officeDocument/2006/relationships/hyperlink" Target="http://www.grupocva.com/detalle_articulo/articulo.php?fProdId=9427721" TargetMode="External"/><Relationship Id="rId2621" Type="http://schemas.openxmlformats.org/officeDocument/2006/relationships/hyperlink" Target="http://www.grupocva.com/detalle_articulo/articulo.php?fProdId=18941" TargetMode="External"/><Relationship Id="rId5777" Type="http://schemas.openxmlformats.org/officeDocument/2006/relationships/hyperlink" Target="http://www.grupocva.com/detalle_articulo/articulo.php?fProdId=9592288" TargetMode="External"/><Relationship Id="rId5984" Type="http://schemas.openxmlformats.org/officeDocument/2006/relationships/hyperlink" Target="http://www.grupocva.com/detalle_articulo/articulo.php?fProdId=9579488" TargetMode="External"/><Relationship Id="rId800" Type="http://schemas.openxmlformats.org/officeDocument/2006/relationships/hyperlink" Target="http://www.grupocva.com/detalle_articulo/articulo.php?fProdId=9643747" TargetMode="External"/><Relationship Id="rId1223" Type="http://schemas.openxmlformats.org/officeDocument/2006/relationships/hyperlink" Target="http://www.grupocva.com/detalle_articulo/articulo.php?fProdId=9592490" TargetMode="External"/><Relationship Id="rId1430" Type="http://schemas.openxmlformats.org/officeDocument/2006/relationships/hyperlink" Target="http://www.grupocva.com/detalle_articulo/articulo.php?fProdId=4075685" TargetMode="External"/><Relationship Id="rId4379" Type="http://schemas.openxmlformats.org/officeDocument/2006/relationships/hyperlink" Target="http://www.grupocva.com/detalle_articulo/articulo.php?fProdId=1527685" TargetMode="External"/><Relationship Id="rId4586" Type="http://schemas.openxmlformats.org/officeDocument/2006/relationships/hyperlink" Target="http://www.grupocva.com/detalle_articulo/articulo.php?fProdId=5032685" TargetMode="External"/><Relationship Id="rId4793" Type="http://schemas.openxmlformats.org/officeDocument/2006/relationships/hyperlink" Target="http://www.grupocva.com/detalle_articulo/articulo.php?fProdId=9599991" TargetMode="External"/><Relationship Id="rId5637" Type="http://schemas.openxmlformats.org/officeDocument/2006/relationships/hyperlink" Target="http://www.grupocva.com/detalle_articulo/articulo.php?fProdId=9477117" TargetMode="External"/><Relationship Id="rId5844" Type="http://schemas.openxmlformats.org/officeDocument/2006/relationships/hyperlink" Target="http://www.grupocva.com/detalle_articulo/articulo.php?fProdId=9656546" TargetMode="External"/><Relationship Id="rId3188" Type="http://schemas.openxmlformats.org/officeDocument/2006/relationships/hyperlink" Target="http://www.grupocva.com/detalle_articulo/articulo.php?fProdId=9664946" TargetMode="External"/><Relationship Id="rId3395" Type="http://schemas.openxmlformats.org/officeDocument/2006/relationships/hyperlink" Target="http://www.grupocva.com/detalle_articulo/articulo.php?fProdId=9577490" TargetMode="External"/><Relationship Id="rId4239" Type="http://schemas.openxmlformats.org/officeDocument/2006/relationships/hyperlink" Target="http://www.grupocva.com/detalle_articulo/articulo.php?fProdId=9586288" TargetMode="External"/><Relationship Id="rId4446" Type="http://schemas.openxmlformats.org/officeDocument/2006/relationships/hyperlink" Target="http://www.grupocva.com/detalle_articulo/articulo.php?fProdId=1844690" TargetMode="External"/><Relationship Id="rId4653" Type="http://schemas.openxmlformats.org/officeDocument/2006/relationships/hyperlink" Target="http://www.grupocva.com/detalle_articulo/articulo.php?fProdId=4828696" TargetMode="External"/><Relationship Id="rId4860" Type="http://schemas.openxmlformats.org/officeDocument/2006/relationships/hyperlink" Target="http://www.grupocva.com/detalle_articulo/articulo.php?fProdId=9622741" TargetMode="External"/><Relationship Id="rId5704" Type="http://schemas.openxmlformats.org/officeDocument/2006/relationships/hyperlink" Target="http://www.grupocva.com/detalle_articulo/articulo.php?fProdId=9562892" TargetMode="External"/><Relationship Id="rId5911" Type="http://schemas.openxmlformats.org/officeDocument/2006/relationships/hyperlink" Target="http://www.grupocva.com/detalle_articulo/articulo.php?fProdId=4052685" TargetMode="External"/><Relationship Id="rId3048" Type="http://schemas.openxmlformats.org/officeDocument/2006/relationships/hyperlink" Target="http://www.grupocva.com/detalle_articulo/articulo.php?fProdId=9508788" TargetMode="External"/><Relationship Id="rId3255" Type="http://schemas.openxmlformats.org/officeDocument/2006/relationships/hyperlink" Target="http://www.grupocva.com/detalle_articulo/articulo.php?fProdId=9549586" TargetMode="External"/><Relationship Id="rId3462" Type="http://schemas.openxmlformats.org/officeDocument/2006/relationships/hyperlink" Target="http://www.grupocva.com/detalle_articulo/articulo.php?fProdId=9674301" TargetMode="External"/><Relationship Id="rId4306" Type="http://schemas.openxmlformats.org/officeDocument/2006/relationships/hyperlink" Target="http://www.grupocva.com/detalle_articulo/articulo.php?fProdId=9510241" TargetMode="External"/><Relationship Id="rId4513" Type="http://schemas.openxmlformats.org/officeDocument/2006/relationships/hyperlink" Target="http://www.grupocva.com/detalle_articulo/articulo.php?fProdId=4544687" TargetMode="External"/><Relationship Id="rId4720" Type="http://schemas.openxmlformats.org/officeDocument/2006/relationships/hyperlink" Target="http://www.grupocva.com/detalle_articulo/articulo.php?fProdId=9477828" TargetMode="External"/><Relationship Id="rId176" Type="http://schemas.openxmlformats.org/officeDocument/2006/relationships/hyperlink" Target="http://www.grupocva.com/detalle_articulo/articulo.php?fProdId=9465318" TargetMode="External"/><Relationship Id="rId383" Type="http://schemas.openxmlformats.org/officeDocument/2006/relationships/hyperlink" Target="http://www.grupocva.com/detalle_articulo/articulo.php?fProdId=9605593" TargetMode="External"/><Relationship Id="rId590" Type="http://schemas.openxmlformats.org/officeDocument/2006/relationships/hyperlink" Target="http://www.grupocva.com/detalle_articulo/articulo.php?fProdId=2788691" TargetMode="External"/><Relationship Id="rId2064" Type="http://schemas.openxmlformats.org/officeDocument/2006/relationships/hyperlink" Target="http://www.grupocva.com/detalle_articulo/articulo.php?fProdId=9608092" TargetMode="External"/><Relationship Id="rId2271" Type="http://schemas.openxmlformats.org/officeDocument/2006/relationships/hyperlink" Target="http://www.grupocva.com/detalle_articulo/articulo.php?fProdId=9635746" TargetMode="External"/><Relationship Id="rId3115" Type="http://schemas.openxmlformats.org/officeDocument/2006/relationships/hyperlink" Target="http://www.grupocva.com/detalle_articulo/articulo.php?fProdId=9627540" TargetMode="External"/><Relationship Id="rId3322" Type="http://schemas.openxmlformats.org/officeDocument/2006/relationships/hyperlink" Target="http://www.grupocva.com/detalle_articulo/articulo.php?fProdId=9570738" TargetMode="External"/><Relationship Id="rId243" Type="http://schemas.openxmlformats.org/officeDocument/2006/relationships/hyperlink" Target="http://www.grupocva.com/detalle_articulo/articulo.php?fProdId=9637746" TargetMode="External"/><Relationship Id="rId450" Type="http://schemas.openxmlformats.org/officeDocument/2006/relationships/hyperlink" Target="http://www.grupocva.com/detalle_articulo/articulo.php?fProdId=9511895" TargetMode="External"/><Relationship Id="rId1080" Type="http://schemas.openxmlformats.org/officeDocument/2006/relationships/hyperlink" Target="http://www.grupocva.com/detalle_articulo/articulo.php?fProdId=9614591" TargetMode="External"/><Relationship Id="rId2131" Type="http://schemas.openxmlformats.org/officeDocument/2006/relationships/hyperlink" Target="http://www.grupocva.com/detalle_articulo/articulo.php?fProdId=9674346" TargetMode="External"/><Relationship Id="rId5287" Type="http://schemas.openxmlformats.org/officeDocument/2006/relationships/hyperlink" Target="http://www.grupocva.com/detalle_articulo/articulo.php?fProdId=9696997" TargetMode="External"/><Relationship Id="rId5494" Type="http://schemas.openxmlformats.org/officeDocument/2006/relationships/hyperlink" Target="http://www.grupocva.com/detalle_articulo/articulo.php?fProdId=9458617" TargetMode="External"/><Relationship Id="rId6338" Type="http://schemas.openxmlformats.org/officeDocument/2006/relationships/hyperlink" Target="http://www.grupocva.com/detalle_articulo/articulo.php?fProdId=9555686" TargetMode="External"/><Relationship Id="rId103" Type="http://schemas.openxmlformats.org/officeDocument/2006/relationships/hyperlink" Target="http://www.grupocva.com/detalle_articulo/articulo.php?fProdId=9669247" TargetMode="External"/><Relationship Id="rId310" Type="http://schemas.openxmlformats.org/officeDocument/2006/relationships/hyperlink" Target="http://www.grupocva.com/detalle_articulo/articulo.php?fProdId=2466" TargetMode="External"/><Relationship Id="rId4096" Type="http://schemas.openxmlformats.org/officeDocument/2006/relationships/hyperlink" Target="http://www.grupocva.com/detalle_articulo/articulo.php?fProdId=9613238" TargetMode="External"/><Relationship Id="rId5147" Type="http://schemas.openxmlformats.org/officeDocument/2006/relationships/hyperlink" Target="http://www.grupocva.com/detalle_articulo/articulo.php?fProdId=9576540" TargetMode="External"/><Relationship Id="rId1897" Type="http://schemas.openxmlformats.org/officeDocument/2006/relationships/hyperlink" Target="http://www.grupocva.com/detalle_articulo/articulo.php?fProdId=9658497" TargetMode="External"/><Relationship Id="rId2948" Type="http://schemas.openxmlformats.org/officeDocument/2006/relationships/hyperlink" Target="http://www.grupocva.com/detalle_articulo/articulo.php?fProdId=9555736" TargetMode="External"/><Relationship Id="rId5354" Type="http://schemas.openxmlformats.org/officeDocument/2006/relationships/hyperlink" Target="http://www.grupocva.com/detalle_articulo/articulo.php?fProdId=9437768" TargetMode="External"/><Relationship Id="rId5561" Type="http://schemas.openxmlformats.org/officeDocument/2006/relationships/hyperlink" Target="http://www.grupocva.com/detalle_articulo/articulo.php?fProdId=9628039" TargetMode="External"/><Relationship Id="rId1757" Type="http://schemas.openxmlformats.org/officeDocument/2006/relationships/hyperlink" Target="http://www.grupocva.com/detalle_articulo/articulo.php?fProdId=9425970" TargetMode="External"/><Relationship Id="rId1964" Type="http://schemas.openxmlformats.org/officeDocument/2006/relationships/hyperlink" Target="http://www.grupocva.com/detalle_articulo/articulo.php?fProdId=9480518" TargetMode="External"/><Relationship Id="rId2808" Type="http://schemas.openxmlformats.org/officeDocument/2006/relationships/hyperlink" Target="http://www.grupocva.com/detalle_articulo/articulo.php?fProdId=5900685" TargetMode="External"/><Relationship Id="rId4163" Type="http://schemas.openxmlformats.org/officeDocument/2006/relationships/hyperlink" Target="http://www.grupocva.com/detalle_articulo/articulo.php?fProdId=9508337" TargetMode="External"/><Relationship Id="rId4370" Type="http://schemas.openxmlformats.org/officeDocument/2006/relationships/hyperlink" Target="http://www.grupocva.com/detalle_articulo/articulo.php?fProdId=535695" TargetMode="External"/><Relationship Id="rId5007" Type="http://schemas.openxmlformats.org/officeDocument/2006/relationships/hyperlink" Target="http://www.grupocva.com/detalle_articulo/articulo.php?fProdId=9559586" TargetMode="External"/><Relationship Id="rId5214" Type="http://schemas.openxmlformats.org/officeDocument/2006/relationships/hyperlink" Target="http://www.grupocva.com/detalle_articulo/articulo.php?fProdId=9427687" TargetMode="External"/><Relationship Id="rId5421" Type="http://schemas.openxmlformats.org/officeDocument/2006/relationships/hyperlink" Target="http://www.grupocva.com/detalle_articulo/articulo.php?fProdId=702686" TargetMode="External"/><Relationship Id="rId49" Type="http://schemas.openxmlformats.org/officeDocument/2006/relationships/hyperlink" Target="http://www.grupocva.com/detalle_articulo/articulo.php?fProdId=9669148" TargetMode="External"/><Relationship Id="rId1617" Type="http://schemas.openxmlformats.org/officeDocument/2006/relationships/hyperlink" Target="http://www.grupocva.com/detalle_articulo/articulo.php?fProdId=9605388" TargetMode="External"/><Relationship Id="rId1824" Type="http://schemas.openxmlformats.org/officeDocument/2006/relationships/hyperlink" Target="http://www.grupocva.com/detalle_articulo/articulo.php?fProdId=9601538" TargetMode="External"/><Relationship Id="rId4023" Type="http://schemas.openxmlformats.org/officeDocument/2006/relationships/hyperlink" Target="http://www.grupocva.com/detalle_articulo/articulo.php?fProdId=1370686" TargetMode="External"/><Relationship Id="rId4230" Type="http://schemas.openxmlformats.org/officeDocument/2006/relationships/hyperlink" Target="http://www.grupocva.com/detalle_articulo/articulo.php?fProdId=661687" TargetMode="External"/><Relationship Id="rId3789" Type="http://schemas.openxmlformats.org/officeDocument/2006/relationships/hyperlink" Target="http://www.grupocva.com/detalle_articulo/articulo.php?fProdId=9484533" TargetMode="External"/><Relationship Id="rId6195" Type="http://schemas.openxmlformats.org/officeDocument/2006/relationships/hyperlink" Target="http://www.grupocva.com/detalle_articulo/articulo.php?fProdId=9484277" TargetMode="External"/><Relationship Id="rId2598" Type="http://schemas.openxmlformats.org/officeDocument/2006/relationships/hyperlink" Target="http://www.grupocva.com/detalle_articulo/articulo.php?fProdId=891" TargetMode="External"/><Relationship Id="rId3996" Type="http://schemas.openxmlformats.org/officeDocument/2006/relationships/hyperlink" Target="http://www.grupocva.com/detalle_articulo/articulo.php?fProdId=9595938" TargetMode="External"/><Relationship Id="rId6055" Type="http://schemas.openxmlformats.org/officeDocument/2006/relationships/hyperlink" Target="http://www.grupocva.com/detalle_articulo/articulo.php?fProdId=2734690" TargetMode="External"/><Relationship Id="rId6262" Type="http://schemas.openxmlformats.org/officeDocument/2006/relationships/hyperlink" Target="http://www.grupocva.com/detalle_articulo/articulo.php?fProdId=9462569" TargetMode="External"/><Relationship Id="rId3649" Type="http://schemas.openxmlformats.org/officeDocument/2006/relationships/hyperlink" Target="http://www.grupocva.com/detalle_articulo/articulo.php?fProdId=4204685" TargetMode="External"/><Relationship Id="rId3856" Type="http://schemas.openxmlformats.org/officeDocument/2006/relationships/hyperlink" Target="http://www.grupocva.com/detalle_articulo/articulo.php?fProdId=9637846" TargetMode="External"/><Relationship Id="rId4907" Type="http://schemas.openxmlformats.org/officeDocument/2006/relationships/hyperlink" Target="http://www.grupocva.com/detalle_articulo/articulo.php?fProdId=9455369" TargetMode="External"/><Relationship Id="rId5071" Type="http://schemas.openxmlformats.org/officeDocument/2006/relationships/hyperlink" Target="http://www.grupocva.com/detalle_articulo/articulo.php?fProdId=9477520" TargetMode="External"/><Relationship Id="rId6122" Type="http://schemas.openxmlformats.org/officeDocument/2006/relationships/hyperlink" Target="http://www.grupocva.com/detalle_articulo/articulo.php?fProdId=1471691" TargetMode="External"/><Relationship Id="rId777" Type="http://schemas.openxmlformats.org/officeDocument/2006/relationships/hyperlink" Target="http://www.grupocva.com/detalle_articulo/articulo.php?fProdId=9477819" TargetMode="External"/><Relationship Id="rId984" Type="http://schemas.openxmlformats.org/officeDocument/2006/relationships/hyperlink" Target="http://www.grupocva.com/detalle_articulo/articulo.php?fProdId=822" TargetMode="External"/><Relationship Id="rId2458" Type="http://schemas.openxmlformats.org/officeDocument/2006/relationships/hyperlink" Target="http://www.grupocva.com/detalle_articulo/articulo.php?fProdId=9488942" TargetMode="External"/><Relationship Id="rId2665" Type="http://schemas.openxmlformats.org/officeDocument/2006/relationships/hyperlink" Target="http://www.grupocva.com/detalle_articulo/articulo.php?fProdId=165690" TargetMode="External"/><Relationship Id="rId2872" Type="http://schemas.openxmlformats.org/officeDocument/2006/relationships/hyperlink" Target="http://www.grupocva.com/detalle_articulo/articulo.php?fProdId=9432917" TargetMode="External"/><Relationship Id="rId3509" Type="http://schemas.openxmlformats.org/officeDocument/2006/relationships/hyperlink" Target="http://www.grupocva.com/detalle_articulo/articulo.php?fProdId=9474870" TargetMode="External"/><Relationship Id="rId3716" Type="http://schemas.openxmlformats.org/officeDocument/2006/relationships/hyperlink" Target="http://www.grupocva.com/detalle_articulo/articulo.php?fProdId=9423586" TargetMode="External"/><Relationship Id="rId3923" Type="http://schemas.openxmlformats.org/officeDocument/2006/relationships/hyperlink" Target="http://www.grupocva.com/detalle_articulo/articulo.php?fProdId=9423367" TargetMode="External"/><Relationship Id="rId637" Type="http://schemas.openxmlformats.org/officeDocument/2006/relationships/hyperlink" Target="http://www.grupocva.com/detalle_articulo/articulo.php?fProdId=9505387" TargetMode="External"/><Relationship Id="rId844" Type="http://schemas.openxmlformats.org/officeDocument/2006/relationships/hyperlink" Target="http://www.grupocva.com/detalle_articulo/articulo.php?fProdId=20089" TargetMode="External"/><Relationship Id="rId1267" Type="http://schemas.openxmlformats.org/officeDocument/2006/relationships/hyperlink" Target="http://www.grupocva.com/detalle_articulo/articulo.php?fProdId=9634349" TargetMode="External"/><Relationship Id="rId1474" Type="http://schemas.openxmlformats.org/officeDocument/2006/relationships/hyperlink" Target="http://www.grupocva.com/detalle_articulo/articulo.php?fProdId=5794688" TargetMode="External"/><Relationship Id="rId1681" Type="http://schemas.openxmlformats.org/officeDocument/2006/relationships/hyperlink" Target="http://www.grupocva.com/detalle_articulo/articulo.php?fProdId=24107" TargetMode="External"/><Relationship Id="rId2318" Type="http://schemas.openxmlformats.org/officeDocument/2006/relationships/hyperlink" Target="http://www.grupocva.com/detalle_articulo/articulo.php?fProdId=3079688" TargetMode="External"/><Relationship Id="rId2525" Type="http://schemas.openxmlformats.org/officeDocument/2006/relationships/hyperlink" Target="http://www.grupocva.com/detalle_articulo/articulo.php?fProdId=9635347" TargetMode="External"/><Relationship Id="rId2732" Type="http://schemas.openxmlformats.org/officeDocument/2006/relationships/hyperlink" Target="http://www.grupocva.com/detalle_articulo/articulo.php?fProdId=982687" TargetMode="External"/><Relationship Id="rId5888" Type="http://schemas.openxmlformats.org/officeDocument/2006/relationships/hyperlink" Target="http://www.grupocva.com/detalle_articulo/articulo.php?fProdId=9545686" TargetMode="External"/><Relationship Id="rId704" Type="http://schemas.openxmlformats.org/officeDocument/2006/relationships/hyperlink" Target="http://www.grupocva.com/detalle_articulo/articulo.php?fProdId=9437968" TargetMode="External"/><Relationship Id="rId911" Type="http://schemas.openxmlformats.org/officeDocument/2006/relationships/hyperlink" Target="http://www.grupocva.com/detalle_articulo/articulo.php?fProdId=9562036" TargetMode="External"/><Relationship Id="rId1127" Type="http://schemas.openxmlformats.org/officeDocument/2006/relationships/hyperlink" Target="http://www.grupocva.com/detalle_articulo/articulo.php?fProdId=9471971" TargetMode="External"/><Relationship Id="rId1334" Type="http://schemas.openxmlformats.org/officeDocument/2006/relationships/hyperlink" Target="http://www.grupocva.com/detalle_articulo/articulo.php?fProdId=5043685" TargetMode="External"/><Relationship Id="rId1541" Type="http://schemas.openxmlformats.org/officeDocument/2006/relationships/hyperlink" Target="http://www.grupocva.com/detalle_articulo/articulo.php?fProdId=1916696" TargetMode="External"/><Relationship Id="rId4697" Type="http://schemas.openxmlformats.org/officeDocument/2006/relationships/hyperlink" Target="http://www.grupocva.com/detalle_articulo/articulo.php?fProdId=5997691" TargetMode="External"/><Relationship Id="rId5748" Type="http://schemas.openxmlformats.org/officeDocument/2006/relationships/hyperlink" Target="http://www.grupocva.com/detalle_articulo/articulo.php?fProdId=9594640" TargetMode="External"/><Relationship Id="rId5955" Type="http://schemas.openxmlformats.org/officeDocument/2006/relationships/hyperlink" Target="http://www.grupocva.com/detalle_articulo/articulo.php?fProdId=9454617" TargetMode="External"/><Relationship Id="rId40" Type="http://schemas.openxmlformats.org/officeDocument/2006/relationships/hyperlink" Target="http://www.grupocva.com/detalle_articulo/articulo.php?fProdId=9590688" TargetMode="External"/><Relationship Id="rId1401" Type="http://schemas.openxmlformats.org/officeDocument/2006/relationships/hyperlink" Target="http://www.grupocva.com/detalle_articulo/articulo.php?fProdId=9500539" TargetMode="External"/><Relationship Id="rId3299" Type="http://schemas.openxmlformats.org/officeDocument/2006/relationships/hyperlink" Target="http://www.grupocva.com/detalle_articulo/articulo.php?fProdId=9431078" TargetMode="External"/><Relationship Id="rId4557" Type="http://schemas.openxmlformats.org/officeDocument/2006/relationships/hyperlink" Target="http://www.grupocva.com/detalle_articulo/articulo.php?fProdId=1855694" TargetMode="External"/><Relationship Id="rId4764" Type="http://schemas.openxmlformats.org/officeDocument/2006/relationships/hyperlink" Target="http://www.grupocva.com/detalle_articulo/articulo.php?fProdId=9518589" TargetMode="External"/><Relationship Id="rId5608" Type="http://schemas.openxmlformats.org/officeDocument/2006/relationships/hyperlink" Target="http://www.grupocva.com/detalle_articulo/articulo.php?fProdId=9627189" TargetMode="External"/><Relationship Id="rId3159" Type="http://schemas.openxmlformats.org/officeDocument/2006/relationships/hyperlink" Target="http://www.grupocva.com/detalle_articulo/articulo.php?fProdId=9651046" TargetMode="External"/><Relationship Id="rId3366" Type="http://schemas.openxmlformats.org/officeDocument/2006/relationships/hyperlink" Target="http://www.grupocva.com/detalle_articulo/articulo.php?fProdId=21929" TargetMode="External"/><Relationship Id="rId3573" Type="http://schemas.openxmlformats.org/officeDocument/2006/relationships/hyperlink" Target="http://www.grupocva.com/detalle_articulo/articulo.php?fProdId=9631796" TargetMode="External"/><Relationship Id="rId4417" Type="http://schemas.openxmlformats.org/officeDocument/2006/relationships/hyperlink" Target="http://www.grupocva.com/detalle_articulo/articulo.php?fProdId=9651447" TargetMode="External"/><Relationship Id="rId4971" Type="http://schemas.openxmlformats.org/officeDocument/2006/relationships/hyperlink" Target="http://www.grupocva.com/detalle_articulo/articulo.php?fProdId=4840685" TargetMode="External"/><Relationship Id="rId5815" Type="http://schemas.openxmlformats.org/officeDocument/2006/relationships/hyperlink" Target="http://www.grupocva.com/detalle_articulo/articulo.php?fProdId=9478080" TargetMode="External"/><Relationship Id="rId287" Type="http://schemas.openxmlformats.org/officeDocument/2006/relationships/hyperlink" Target="http://www.grupocva.com/detalle_articulo/articulo.php?fProdId=16822" TargetMode="External"/><Relationship Id="rId494" Type="http://schemas.openxmlformats.org/officeDocument/2006/relationships/hyperlink" Target="http://www.grupocva.com/detalle_articulo/articulo.php?fProdId=9598788" TargetMode="External"/><Relationship Id="rId2175" Type="http://schemas.openxmlformats.org/officeDocument/2006/relationships/hyperlink" Target="http://www.grupocva.com/detalle_articulo/articulo.php?fProdId=5527693" TargetMode="External"/><Relationship Id="rId2382" Type="http://schemas.openxmlformats.org/officeDocument/2006/relationships/hyperlink" Target="http://www.grupocva.com/detalle_articulo/articulo.php?fProdId=5692687" TargetMode="External"/><Relationship Id="rId3019" Type="http://schemas.openxmlformats.org/officeDocument/2006/relationships/hyperlink" Target="http://www.grupocva.com/detalle_articulo/articulo.php?fProdId=6142686" TargetMode="External"/><Relationship Id="rId3226" Type="http://schemas.openxmlformats.org/officeDocument/2006/relationships/hyperlink" Target="http://www.grupocva.com/detalle_articulo/articulo.php?fProdId=5788686" TargetMode="External"/><Relationship Id="rId3780" Type="http://schemas.openxmlformats.org/officeDocument/2006/relationships/hyperlink" Target="http://www.grupocva.com/detalle_articulo/articulo.php?fProdId=9477219" TargetMode="External"/><Relationship Id="rId4624" Type="http://schemas.openxmlformats.org/officeDocument/2006/relationships/hyperlink" Target="http://www.grupocva.com/detalle_articulo/articulo.php?fProdId=9671446" TargetMode="External"/><Relationship Id="rId4831" Type="http://schemas.openxmlformats.org/officeDocument/2006/relationships/hyperlink" Target="http://www.grupocva.com/detalle_articulo/articulo.php?fProdId=9687096" TargetMode="External"/><Relationship Id="rId147" Type="http://schemas.openxmlformats.org/officeDocument/2006/relationships/hyperlink" Target="http://www.grupocva.com/detalle_articulo/articulo.php?fProdId=3390696" TargetMode="External"/><Relationship Id="rId354" Type="http://schemas.openxmlformats.org/officeDocument/2006/relationships/hyperlink" Target="http://www.grupocva.com/detalle_articulo/articulo.php?fProdId=9575138" TargetMode="External"/><Relationship Id="rId1191" Type="http://schemas.openxmlformats.org/officeDocument/2006/relationships/hyperlink" Target="http://www.grupocva.com/detalle_articulo/articulo.php?fProdId=9662802" TargetMode="External"/><Relationship Id="rId2035" Type="http://schemas.openxmlformats.org/officeDocument/2006/relationships/hyperlink" Target="http://www.grupocva.com/detalle_articulo/articulo.php?fProdId=9688596" TargetMode="External"/><Relationship Id="rId3433" Type="http://schemas.openxmlformats.org/officeDocument/2006/relationships/hyperlink" Target="http://www.grupocva.com/detalle_articulo/articulo.php?fProdId=5870695" TargetMode="External"/><Relationship Id="rId3640" Type="http://schemas.openxmlformats.org/officeDocument/2006/relationships/hyperlink" Target="http://www.grupocva.com/detalle_articulo/articulo.php?fProdId=1804689" TargetMode="External"/><Relationship Id="rId561" Type="http://schemas.openxmlformats.org/officeDocument/2006/relationships/hyperlink" Target="http://www.grupocva.com/detalle_articulo/articulo.php?fProdId=9603539" TargetMode="External"/><Relationship Id="rId2242" Type="http://schemas.openxmlformats.org/officeDocument/2006/relationships/hyperlink" Target="http://www.grupocva.com/detalle_articulo/articulo.php?fProdId=9677496" TargetMode="External"/><Relationship Id="rId3500" Type="http://schemas.openxmlformats.org/officeDocument/2006/relationships/hyperlink" Target="http://www.grupocva.com/detalle_articulo/articulo.php?fProdId=2640685" TargetMode="External"/><Relationship Id="rId5398" Type="http://schemas.openxmlformats.org/officeDocument/2006/relationships/hyperlink" Target="http://www.grupocva.com/detalle_articulo/articulo.php?fProdId=293685" TargetMode="External"/><Relationship Id="rId214" Type="http://schemas.openxmlformats.org/officeDocument/2006/relationships/hyperlink" Target="http://www.grupocva.com/detalle_articulo/articulo.php?fProdId=9501939" TargetMode="External"/><Relationship Id="rId421" Type="http://schemas.openxmlformats.org/officeDocument/2006/relationships/hyperlink" Target="http://www.grupocva.com/detalle_articulo/articulo.php?fProdId=9511038" TargetMode="External"/><Relationship Id="rId1051" Type="http://schemas.openxmlformats.org/officeDocument/2006/relationships/hyperlink" Target="http://www.grupocva.com/detalle_articulo/articulo.php?fProdId=9596388" TargetMode="External"/><Relationship Id="rId2102" Type="http://schemas.openxmlformats.org/officeDocument/2006/relationships/hyperlink" Target="http://www.grupocva.com/detalle_articulo/articulo.php?fProdId=9526636" TargetMode="External"/><Relationship Id="rId5258" Type="http://schemas.openxmlformats.org/officeDocument/2006/relationships/hyperlink" Target="http://www.grupocva.com/detalle_articulo/articulo.php?fProdId=9598393" TargetMode="External"/><Relationship Id="rId5465" Type="http://schemas.openxmlformats.org/officeDocument/2006/relationships/hyperlink" Target="http://www.grupocva.com/detalle_articulo/articulo.php?fProdId=21814" TargetMode="External"/><Relationship Id="rId5672" Type="http://schemas.openxmlformats.org/officeDocument/2006/relationships/hyperlink" Target="http://www.grupocva.com/detalle_articulo/articulo.php?fProdId=9616139" TargetMode="External"/><Relationship Id="rId6309" Type="http://schemas.openxmlformats.org/officeDocument/2006/relationships/hyperlink" Target="http://www.grupocva.com/detalle_articulo/articulo.php?fProdId=9478873" TargetMode="External"/><Relationship Id="rId1868" Type="http://schemas.openxmlformats.org/officeDocument/2006/relationships/hyperlink" Target="http://www.grupocva.com/detalle_articulo/articulo.php?fProdId=9601239" TargetMode="External"/><Relationship Id="rId4067" Type="http://schemas.openxmlformats.org/officeDocument/2006/relationships/hyperlink" Target="http://www.grupocva.com/detalle_articulo/articulo.php?fProdId=9674850" TargetMode="External"/><Relationship Id="rId4274" Type="http://schemas.openxmlformats.org/officeDocument/2006/relationships/hyperlink" Target="http://www.grupocva.com/detalle_articulo/articulo.php?fProdId=9569140" TargetMode="External"/><Relationship Id="rId4481" Type="http://schemas.openxmlformats.org/officeDocument/2006/relationships/hyperlink" Target="http://www.grupocva.com/detalle_articulo/articulo.php?fProdId=9443922" TargetMode="External"/><Relationship Id="rId5118" Type="http://schemas.openxmlformats.org/officeDocument/2006/relationships/hyperlink" Target="http://www.grupocva.com/detalle_articulo/articulo.php?fProdId=9475319" TargetMode="External"/><Relationship Id="rId5325" Type="http://schemas.openxmlformats.org/officeDocument/2006/relationships/hyperlink" Target="http://www.grupocva.com/detalle_articulo/articulo.php?fProdId=9694297" TargetMode="External"/><Relationship Id="rId5532" Type="http://schemas.openxmlformats.org/officeDocument/2006/relationships/hyperlink" Target="http://www.grupocva.com/detalle_articulo/articulo.php?fProdId=9627842" TargetMode="External"/><Relationship Id="rId2919" Type="http://schemas.openxmlformats.org/officeDocument/2006/relationships/hyperlink" Target="http://www.grupocva.com/detalle_articulo/articulo.php?fProdId=9599490" TargetMode="External"/><Relationship Id="rId3083" Type="http://schemas.openxmlformats.org/officeDocument/2006/relationships/hyperlink" Target="http://www.grupocva.com/detalle_articulo/articulo.php?fProdId=9615738" TargetMode="External"/><Relationship Id="rId3290" Type="http://schemas.openxmlformats.org/officeDocument/2006/relationships/hyperlink" Target="http://www.grupocva.com/detalle_articulo/articulo.php?fProdId=5958688" TargetMode="External"/><Relationship Id="rId4134" Type="http://schemas.openxmlformats.org/officeDocument/2006/relationships/hyperlink" Target="http://www.grupocva.com/detalle_articulo/articulo.php?fProdId=9562236" TargetMode="External"/><Relationship Id="rId4341" Type="http://schemas.openxmlformats.org/officeDocument/2006/relationships/hyperlink" Target="http://www.grupocva.com/detalle_articulo/articulo.php?fProdId=5792687" TargetMode="External"/><Relationship Id="rId1728" Type="http://schemas.openxmlformats.org/officeDocument/2006/relationships/hyperlink" Target="http://www.grupocva.com/detalle_articulo/articulo.php?fProdId=9669896" TargetMode="External"/><Relationship Id="rId1935" Type="http://schemas.openxmlformats.org/officeDocument/2006/relationships/hyperlink" Target="http://www.grupocva.com/detalle_articulo/articulo.php?fProdId=3768686" TargetMode="External"/><Relationship Id="rId3150" Type="http://schemas.openxmlformats.org/officeDocument/2006/relationships/hyperlink" Target="http://www.grupocva.com/detalle_articulo/articulo.php?fProdId=9635497" TargetMode="External"/><Relationship Id="rId4201" Type="http://schemas.openxmlformats.org/officeDocument/2006/relationships/hyperlink" Target="http://www.grupocva.com/detalle_articulo/articulo.php?fProdId=9591103" TargetMode="External"/><Relationship Id="rId6099" Type="http://schemas.openxmlformats.org/officeDocument/2006/relationships/hyperlink" Target="http://www.grupocva.com/detalle_articulo/articulo.php?fProdId=4718691" TargetMode="External"/><Relationship Id="rId3010" Type="http://schemas.openxmlformats.org/officeDocument/2006/relationships/hyperlink" Target="http://www.grupocva.com/detalle_articulo/articulo.php?fProdId=9688297" TargetMode="External"/><Relationship Id="rId6166" Type="http://schemas.openxmlformats.org/officeDocument/2006/relationships/hyperlink" Target="http://www.grupocva.com/detalle_articulo/articulo.php?fProdId=2735" TargetMode="External"/><Relationship Id="rId3967" Type="http://schemas.openxmlformats.org/officeDocument/2006/relationships/hyperlink" Target="http://www.grupocva.com/detalle_articulo/articulo.php?fProdId=9619839" TargetMode="External"/><Relationship Id="rId6373" Type="http://schemas.openxmlformats.org/officeDocument/2006/relationships/hyperlink" Target="http://www.grupocva.com/detalle_articulo/articulo.php?fProdId=9473418" TargetMode="External"/><Relationship Id="rId4" Type="http://schemas.openxmlformats.org/officeDocument/2006/relationships/hyperlink" Target="http://www.grupocva.com/detalle_articulo/articulo.php?fProdId=9548537" TargetMode="External"/><Relationship Id="rId888" Type="http://schemas.openxmlformats.org/officeDocument/2006/relationships/hyperlink" Target="http://www.grupocva.com/detalle_articulo/articulo.php?fProdId=9458672" TargetMode="External"/><Relationship Id="rId2569" Type="http://schemas.openxmlformats.org/officeDocument/2006/relationships/hyperlink" Target="http://www.grupocva.com/detalle_articulo/articulo.php?fProdId=1807" TargetMode="External"/><Relationship Id="rId2776" Type="http://schemas.openxmlformats.org/officeDocument/2006/relationships/hyperlink" Target="http://www.grupocva.com/detalle_articulo/articulo.php?fProdId=9572542" TargetMode="External"/><Relationship Id="rId2983" Type="http://schemas.openxmlformats.org/officeDocument/2006/relationships/hyperlink" Target="http://www.grupocva.com/detalle_articulo/articulo.php?fProdId=9587189" TargetMode="External"/><Relationship Id="rId3827" Type="http://schemas.openxmlformats.org/officeDocument/2006/relationships/hyperlink" Target="http://www.grupocva.com/detalle_articulo/articulo.php?fProdId=9580938" TargetMode="External"/><Relationship Id="rId5182" Type="http://schemas.openxmlformats.org/officeDocument/2006/relationships/hyperlink" Target="http://www.grupocva.com/detalle_articulo/articulo.php?fProdId=4421" TargetMode="External"/><Relationship Id="rId6026" Type="http://schemas.openxmlformats.org/officeDocument/2006/relationships/hyperlink" Target="http://www.grupocva.com/detalle_articulo/articulo.php?fProdId=6011687" TargetMode="External"/><Relationship Id="rId6233" Type="http://schemas.openxmlformats.org/officeDocument/2006/relationships/hyperlink" Target="http://www.grupocva.com/detalle_articulo/articulo.php?fProdId=9673196" TargetMode="External"/><Relationship Id="rId748" Type="http://schemas.openxmlformats.org/officeDocument/2006/relationships/hyperlink" Target="http://www.grupocva.com/detalle_articulo/articulo.php?fProdId=9680248" TargetMode="External"/><Relationship Id="rId955" Type="http://schemas.openxmlformats.org/officeDocument/2006/relationships/hyperlink" Target="http://www.grupocva.com/detalle_articulo/articulo.php?fProdId=1543690" TargetMode="External"/><Relationship Id="rId1378" Type="http://schemas.openxmlformats.org/officeDocument/2006/relationships/hyperlink" Target="http://www.grupocva.com/detalle_articulo/articulo.php?fProdId=9424917" TargetMode="External"/><Relationship Id="rId1585" Type="http://schemas.openxmlformats.org/officeDocument/2006/relationships/hyperlink" Target="http://www.grupocva.com/detalle_articulo/articulo.php?fProdId=9430519" TargetMode="External"/><Relationship Id="rId1792" Type="http://schemas.openxmlformats.org/officeDocument/2006/relationships/hyperlink" Target="http://www.grupocva.com/detalle_articulo/articulo.php?fProdId=9582988" TargetMode="External"/><Relationship Id="rId2429" Type="http://schemas.openxmlformats.org/officeDocument/2006/relationships/hyperlink" Target="http://www.grupocva.com/detalle_articulo/articulo.php?fProdId=9444819" TargetMode="External"/><Relationship Id="rId2636" Type="http://schemas.openxmlformats.org/officeDocument/2006/relationships/hyperlink" Target="http://www.grupocva.com/detalle_articulo/articulo.php?fProdId=21628" TargetMode="External"/><Relationship Id="rId2843" Type="http://schemas.openxmlformats.org/officeDocument/2006/relationships/hyperlink" Target="http://www.grupocva.com/detalle_articulo/articulo.php?fProdId=9581688" TargetMode="External"/><Relationship Id="rId5042" Type="http://schemas.openxmlformats.org/officeDocument/2006/relationships/hyperlink" Target="http://www.grupocva.com/detalle_articulo/articulo.php?fProdId=492688" TargetMode="External"/><Relationship Id="rId5999" Type="http://schemas.openxmlformats.org/officeDocument/2006/relationships/hyperlink" Target="http://www.grupocva.com/detalle_articulo/articulo.php?fProdId=2351685" TargetMode="External"/><Relationship Id="rId6300" Type="http://schemas.openxmlformats.org/officeDocument/2006/relationships/hyperlink" Target="http://www.grupocva.com/detalle_articulo/articulo.php?fProdId=9477736" TargetMode="External"/><Relationship Id="rId84" Type="http://schemas.openxmlformats.org/officeDocument/2006/relationships/hyperlink" Target="http://www.grupocva.com/detalle_articulo/articulo.php?fProdId=9558136" TargetMode="External"/><Relationship Id="rId608" Type="http://schemas.openxmlformats.org/officeDocument/2006/relationships/hyperlink" Target="http://www.grupocva.com/detalle_articulo/articulo.php?fProdId=4703696" TargetMode="External"/><Relationship Id="rId815" Type="http://schemas.openxmlformats.org/officeDocument/2006/relationships/hyperlink" Target="http://www.grupocva.com/detalle_articulo/articulo.php?fProdId=9657496" TargetMode="External"/><Relationship Id="rId1238" Type="http://schemas.openxmlformats.org/officeDocument/2006/relationships/hyperlink" Target="http://www.grupocva.com/detalle_articulo/articulo.php?fProdId=9655296" TargetMode="External"/><Relationship Id="rId1445" Type="http://schemas.openxmlformats.org/officeDocument/2006/relationships/hyperlink" Target="http://www.grupocva.com/detalle_articulo/articulo.php?fProdId=5971688" TargetMode="External"/><Relationship Id="rId1652" Type="http://schemas.openxmlformats.org/officeDocument/2006/relationships/hyperlink" Target="http://www.grupocva.com/detalle_articulo/articulo.php?fProdId=487" TargetMode="External"/><Relationship Id="rId1305" Type="http://schemas.openxmlformats.org/officeDocument/2006/relationships/hyperlink" Target="http://www.grupocva.com/detalle_articulo/articulo.php?fProdId=9689005" TargetMode="External"/><Relationship Id="rId2703" Type="http://schemas.openxmlformats.org/officeDocument/2006/relationships/hyperlink" Target="http://www.grupocva.com/detalle_articulo/articulo.php?fProdId=9632150" TargetMode="External"/><Relationship Id="rId2910" Type="http://schemas.openxmlformats.org/officeDocument/2006/relationships/hyperlink" Target="http://www.grupocva.com/detalle_articulo/articulo.php?fProdId=9584693" TargetMode="External"/><Relationship Id="rId5859" Type="http://schemas.openxmlformats.org/officeDocument/2006/relationships/hyperlink" Target="http://www.grupocva.com/detalle_articulo/articulo.php?fProdId=9606788" TargetMode="External"/><Relationship Id="rId1512" Type="http://schemas.openxmlformats.org/officeDocument/2006/relationships/hyperlink" Target="http://www.grupocva.com/detalle_articulo/articulo.php?fProdId=9662696" TargetMode="External"/><Relationship Id="rId4668" Type="http://schemas.openxmlformats.org/officeDocument/2006/relationships/hyperlink" Target="http://www.grupocva.com/detalle_articulo/articulo.php?fProdId=9655600" TargetMode="External"/><Relationship Id="rId4875" Type="http://schemas.openxmlformats.org/officeDocument/2006/relationships/hyperlink" Target="http://www.grupocva.com/detalle_articulo/articulo.php?fProdId=1408685" TargetMode="External"/><Relationship Id="rId5719" Type="http://schemas.openxmlformats.org/officeDocument/2006/relationships/hyperlink" Target="http://www.grupocva.com/detalle_articulo/articulo.php?fProdId=9596238" TargetMode="External"/><Relationship Id="rId5926" Type="http://schemas.openxmlformats.org/officeDocument/2006/relationships/hyperlink" Target="http://www.grupocva.com/detalle_articulo/articulo.php?fProdId=5005693" TargetMode="External"/><Relationship Id="rId6090" Type="http://schemas.openxmlformats.org/officeDocument/2006/relationships/hyperlink" Target="http://www.grupocva.com/detalle_articulo/articulo.php?fProdId=9568588" TargetMode="External"/><Relationship Id="rId11" Type="http://schemas.openxmlformats.org/officeDocument/2006/relationships/hyperlink" Target="http://www.grupocva.com/detalle_articulo/articulo.php?fProdId=9646196" TargetMode="External"/><Relationship Id="rId398" Type="http://schemas.openxmlformats.org/officeDocument/2006/relationships/hyperlink" Target="http://www.grupocva.com/detalle_articulo/articulo.php?fProdId=9619192" TargetMode="External"/><Relationship Id="rId2079" Type="http://schemas.openxmlformats.org/officeDocument/2006/relationships/hyperlink" Target="http://www.grupocva.com/detalle_articulo/articulo.php?fProdId=9509486" TargetMode="External"/><Relationship Id="rId3477" Type="http://schemas.openxmlformats.org/officeDocument/2006/relationships/hyperlink" Target="http://www.grupocva.com/detalle_articulo/articulo.php?fProdId=9680647" TargetMode="External"/><Relationship Id="rId3684" Type="http://schemas.openxmlformats.org/officeDocument/2006/relationships/hyperlink" Target="http://www.grupocva.com/detalle_articulo/articulo.php?fProdId=9484738" TargetMode="External"/><Relationship Id="rId3891" Type="http://schemas.openxmlformats.org/officeDocument/2006/relationships/hyperlink" Target="http://www.grupocva.com/detalle_articulo/articulo.php?fProdId=6188685" TargetMode="External"/><Relationship Id="rId4528" Type="http://schemas.openxmlformats.org/officeDocument/2006/relationships/hyperlink" Target="http://www.grupocva.com/detalle_articulo/articulo.php?fProdId=1127688" TargetMode="External"/><Relationship Id="rId4735" Type="http://schemas.openxmlformats.org/officeDocument/2006/relationships/hyperlink" Target="http://www.grupocva.com/detalle_articulo/articulo.php?fProdId=9486336" TargetMode="External"/><Relationship Id="rId4942" Type="http://schemas.openxmlformats.org/officeDocument/2006/relationships/hyperlink" Target="http://www.grupocva.com/detalle_articulo/articulo.php?fProdId=9686848" TargetMode="External"/><Relationship Id="rId2286" Type="http://schemas.openxmlformats.org/officeDocument/2006/relationships/hyperlink" Target="http://www.grupocva.com/detalle_articulo/articulo.php?fProdId=896685" TargetMode="External"/><Relationship Id="rId2493" Type="http://schemas.openxmlformats.org/officeDocument/2006/relationships/hyperlink" Target="http://www.grupocva.com/detalle_articulo/articulo.php?fProdId=9584490" TargetMode="External"/><Relationship Id="rId3337" Type="http://schemas.openxmlformats.org/officeDocument/2006/relationships/hyperlink" Target="http://www.grupocva.com/detalle_articulo/articulo.php?fProdId=9591139" TargetMode="External"/><Relationship Id="rId3544" Type="http://schemas.openxmlformats.org/officeDocument/2006/relationships/hyperlink" Target="http://www.grupocva.com/detalle_articulo/articulo.php?fProdId=9477973" TargetMode="External"/><Relationship Id="rId3751" Type="http://schemas.openxmlformats.org/officeDocument/2006/relationships/hyperlink" Target="http://www.grupocva.com/detalle_articulo/articulo.php?fProdId=9439071" TargetMode="External"/><Relationship Id="rId4802" Type="http://schemas.openxmlformats.org/officeDocument/2006/relationships/hyperlink" Target="http://www.grupocva.com/detalle_articulo/articulo.php?fProdId=9655197" TargetMode="External"/><Relationship Id="rId258" Type="http://schemas.openxmlformats.org/officeDocument/2006/relationships/hyperlink" Target="http://www.grupocva.com/detalle_articulo/articulo.php?fProdId=9591445" TargetMode="External"/><Relationship Id="rId465" Type="http://schemas.openxmlformats.org/officeDocument/2006/relationships/hyperlink" Target="http://www.grupocva.com/detalle_articulo/articulo.php?fProdId=6107685" TargetMode="External"/><Relationship Id="rId672" Type="http://schemas.openxmlformats.org/officeDocument/2006/relationships/hyperlink" Target="http://www.grupocva.com/detalle_articulo/articulo.php?fProdId=5732687" TargetMode="External"/><Relationship Id="rId1095" Type="http://schemas.openxmlformats.org/officeDocument/2006/relationships/hyperlink" Target="http://www.grupocva.com/detalle_articulo/articulo.php?fProdId=289686" TargetMode="External"/><Relationship Id="rId2146" Type="http://schemas.openxmlformats.org/officeDocument/2006/relationships/hyperlink" Target="http://www.grupocva.com/detalle_articulo/articulo.php?fProdId=9660096" TargetMode="External"/><Relationship Id="rId2353" Type="http://schemas.openxmlformats.org/officeDocument/2006/relationships/hyperlink" Target="http://www.grupocva.com/detalle_articulo/articulo.php?fProdId=4784689" TargetMode="External"/><Relationship Id="rId2560" Type="http://schemas.openxmlformats.org/officeDocument/2006/relationships/hyperlink" Target="http://www.grupocva.com/detalle_articulo/articulo.php?fProdId=1798" TargetMode="External"/><Relationship Id="rId3404" Type="http://schemas.openxmlformats.org/officeDocument/2006/relationships/hyperlink" Target="http://www.grupocva.com/detalle_articulo/articulo.php?fProdId=9502089" TargetMode="External"/><Relationship Id="rId3611" Type="http://schemas.openxmlformats.org/officeDocument/2006/relationships/hyperlink" Target="http://www.grupocva.com/detalle_articulo/articulo.php?fProdId=5821685" TargetMode="External"/><Relationship Id="rId118" Type="http://schemas.openxmlformats.org/officeDocument/2006/relationships/hyperlink" Target="http://www.grupocva.com/detalle_articulo/articulo.php?fProdId=9682853" TargetMode="External"/><Relationship Id="rId325" Type="http://schemas.openxmlformats.org/officeDocument/2006/relationships/hyperlink" Target="http://www.grupocva.com/detalle_articulo/articulo.php?fProdId=9483117" TargetMode="External"/><Relationship Id="rId532" Type="http://schemas.openxmlformats.org/officeDocument/2006/relationships/hyperlink" Target="http://www.grupocva.com/detalle_articulo/articulo.php?fProdId=9635448" TargetMode="External"/><Relationship Id="rId1162" Type="http://schemas.openxmlformats.org/officeDocument/2006/relationships/hyperlink" Target="http://www.grupocva.com/detalle_articulo/articulo.php?fProdId=3703686" TargetMode="External"/><Relationship Id="rId2006" Type="http://schemas.openxmlformats.org/officeDocument/2006/relationships/hyperlink" Target="http://www.grupocva.com/detalle_articulo/articulo.php?fProdId=6038687" TargetMode="External"/><Relationship Id="rId2213" Type="http://schemas.openxmlformats.org/officeDocument/2006/relationships/hyperlink" Target="http://www.grupocva.com/detalle_articulo/articulo.php?fProdId=9585839" TargetMode="External"/><Relationship Id="rId2420" Type="http://schemas.openxmlformats.org/officeDocument/2006/relationships/hyperlink" Target="http://www.grupocva.com/detalle_articulo/articulo.php?fProdId=9435768" TargetMode="External"/><Relationship Id="rId5369" Type="http://schemas.openxmlformats.org/officeDocument/2006/relationships/hyperlink" Target="http://www.grupocva.com/detalle_articulo/articulo.php?fProdId=9611038" TargetMode="External"/><Relationship Id="rId5576" Type="http://schemas.openxmlformats.org/officeDocument/2006/relationships/hyperlink" Target="http://www.grupocva.com/detalle_articulo/articulo.php?fProdId=3732686" TargetMode="External"/><Relationship Id="rId5783" Type="http://schemas.openxmlformats.org/officeDocument/2006/relationships/hyperlink" Target="http://www.grupocva.com/detalle_articulo/articulo.php?fProdId=9696449" TargetMode="External"/><Relationship Id="rId1022" Type="http://schemas.openxmlformats.org/officeDocument/2006/relationships/hyperlink" Target="http://www.grupocva.com/detalle_articulo/articulo.php?fProdId=4326686" TargetMode="External"/><Relationship Id="rId4178" Type="http://schemas.openxmlformats.org/officeDocument/2006/relationships/hyperlink" Target="http://www.grupocva.com/detalle_articulo/articulo.php?fProdId=9526788" TargetMode="External"/><Relationship Id="rId4385" Type="http://schemas.openxmlformats.org/officeDocument/2006/relationships/hyperlink" Target="http://www.grupocva.com/detalle_articulo/articulo.php?fProdId=5884688" TargetMode="External"/><Relationship Id="rId4592" Type="http://schemas.openxmlformats.org/officeDocument/2006/relationships/hyperlink" Target="http://www.grupocva.com/detalle_articulo/articulo.php?fProdId=9443267" TargetMode="External"/><Relationship Id="rId5229" Type="http://schemas.openxmlformats.org/officeDocument/2006/relationships/hyperlink" Target="http://www.grupocva.com/detalle_articulo/articulo.php?fProdId=9618789" TargetMode="External"/><Relationship Id="rId5436" Type="http://schemas.openxmlformats.org/officeDocument/2006/relationships/hyperlink" Target="http://www.grupocva.com/detalle_articulo/articulo.php?fProdId=4026685" TargetMode="External"/><Relationship Id="rId5990" Type="http://schemas.openxmlformats.org/officeDocument/2006/relationships/hyperlink" Target="http://www.grupocva.com/detalle_articulo/articulo.php?fProdId=9606639" TargetMode="External"/><Relationship Id="rId1979" Type="http://schemas.openxmlformats.org/officeDocument/2006/relationships/hyperlink" Target="http://www.grupocva.com/detalle_articulo/articulo.php?fProdId=9477525" TargetMode="External"/><Relationship Id="rId3194" Type="http://schemas.openxmlformats.org/officeDocument/2006/relationships/hyperlink" Target="http://www.grupocva.com/detalle_articulo/articulo.php?fProdId=9675096" TargetMode="External"/><Relationship Id="rId4038" Type="http://schemas.openxmlformats.org/officeDocument/2006/relationships/hyperlink" Target="http://www.grupocva.com/detalle_articulo/articulo.php?fProdId=9613840" TargetMode="External"/><Relationship Id="rId4245" Type="http://schemas.openxmlformats.org/officeDocument/2006/relationships/hyperlink" Target="http://www.grupocva.com/detalle_articulo/articulo.php?fProdId=9591441" TargetMode="External"/><Relationship Id="rId5643" Type="http://schemas.openxmlformats.org/officeDocument/2006/relationships/hyperlink" Target="http://www.grupocva.com/detalle_articulo/articulo.php?fProdId=1710691" TargetMode="External"/><Relationship Id="rId5850" Type="http://schemas.openxmlformats.org/officeDocument/2006/relationships/hyperlink" Target="http://www.grupocva.com/detalle_articulo/articulo.php?fProdId=9676397" TargetMode="External"/><Relationship Id="rId1839" Type="http://schemas.openxmlformats.org/officeDocument/2006/relationships/hyperlink" Target="http://www.grupocva.com/detalle_articulo/articulo.php?fProdId=9636696" TargetMode="External"/><Relationship Id="rId3054" Type="http://schemas.openxmlformats.org/officeDocument/2006/relationships/hyperlink" Target="http://www.grupocva.com/detalle_articulo/articulo.php?fProdId=9551737" TargetMode="External"/><Relationship Id="rId4452" Type="http://schemas.openxmlformats.org/officeDocument/2006/relationships/hyperlink" Target="http://www.grupocva.com/detalle_articulo/articulo.php?fProdId=1877694" TargetMode="External"/><Relationship Id="rId5503" Type="http://schemas.openxmlformats.org/officeDocument/2006/relationships/hyperlink" Target="http://www.grupocva.com/detalle_articulo/articulo.php?fProdId=9631896" TargetMode="External"/><Relationship Id="rId5710" Type="http://schemas.openxmlformats.org/officeDocument/2006/relationships/hyperlink" Target="http://www.grupocva.com/detalle_articulo/articulo.php?fProdId=9562791" TargetMode="External"/><Relationship Id="rId182" Type="http://schemas.openxmlformats.org/officeDocument/2006/relationships/hyperlink" Target="http://www.grupocva.com/detalle_articulo/articulo.php?fProdId=9482571" TargetMode="External"/><Relationship Id="rId1906" Type="http://schemas.openxmlformats.org/officeDocument/2006/relationships/hyperlink" Target="http://www.grupocva.com/detalle_articulo/articulo.php?fProdId=9458771" TargetMode="External"/><Relationship Id="rId3261" Type="http://schemas.openxmlformats.org/officeDocument/2006/relationships/hyperlink" Target="http://www.grupocva.com/detalle_articulo/articulo.php?fProdId=9612588" TargetMode="External"/><Relationship Id="rId4105" Type="http://schemas.openxmlformats.org/officeDocument/2006/relationships/hyperlink" Target="http://www.grupocva.com/detalle_articulo/articulo.php?fProdId=9617739" TargetMode="External"/><Relationship Id="rId4312" Type="http://schemas.openxmlformats.org/officeDocument/2006/relationships/hyperlink" Target="http://www.grupocva.com/detalle_articulo/articulo.php?fProdId=9643996" TargetMode="External"/><Relationship Id="rId2070" Type="http://schemas.openxmlformats.org/officeDocument/2006/relationships/hyperlink" Target="http://www.grupocva.com/detalle_articulo/articulo.php?fProdId=9638948" TargetMode="External"/><Relationship Id="rId3121" Type="http://schemas.openxmlformats.org/officeDocument/2006/relationships/hyperlink" Target="http://www.grupocva.com/detalle_articulo/articulo.php?fProdId=9629646" TargetMode="External"/><Relationship Id="rId6277" Type="http://schemas.openxmlformats.org/officeDocument/2006/relationships/hyperlink" Target="http://www.grupocva.com/detalle_articulo/articulo.php?fProdId=5074692" TargetMode="External"/><Relationship Id="rId999" Type="http://schemas.openxmlformats.org/officeDocument/2006/relationships/hyperlink" Target="http://www.grupocva.com/detalle_articulo/articulo.php?fProdId=9582843" TargetMode="External"/><Relationship Id="rId2887" Type="http://schemas.openxmlformats.org/officeDocument/2006/relationships/hyperlink" Target="http://www.grupocva.com/detalle_articulo/articulo.php?fProdId=9506688" TargetMode="External"/><Relationship Id="rId5086" Type="http://schemas.openxmlformats.org/officeDocument/2006/relationships/hyperlink" Target="http://www.grupocva.com/detalle_articulo/articulo.php?fProdId=9531639" TargetMode="External"/><Relationship Id="rId5293" Type="http://schemas.openxmlformats.org/officeDocument/2006/relationships/hyperlink" Target="http://www.grupocva.com/detalle_articulo/articulo.php?fProdId=9670496" TargetMode="External"/><Relationship Id="rId6137" Type="http://schemas.openxmlformats.org/officeDocument/2006/relationships/hyperlink" Target="http://www.grupocva.com/detalle_articulo/articulo.php?fProdId=912685" TargetMode="External"/><Relationship Id="rId6344" Type="http://schemas.openxmlformats.org/officeDocument/2006/relationships/hyperlink" Target="http://www.grupocva.com/detalle_articulo/articulo.php?fProdId=9584339" TargetMode="External"/><Relationship Id="rId859" Type="http://schemas.openxmlformats.org/officeDocument/2006/relationships/hyperlink" Target="http://www.grupocva.com/detalle_articulo/articulo.php?fProdId=9559286" TargetMode="External"/><Relationship Id="rId1489" Type="http://schemas.openxmlformats.org/officeDocument/2006/relationships/hyperlink" Target="http://www.grupocva.com/detalle_articulo/articulo.php?fProdId=9523289" TargetMode="External"/><Relationship Id="rId1696" Type="http://schemas.openxmlformats.org/officeDocument/2006/relationships/hyperlink" Target="http://www.grupocva.com/detalle_articulo/articulo.php?fProdId=5853689" TargetMode="External"/><Relationship Id="rId3938" Type="http://schemas.openxmlformats.org/officeDocument/2006/relationships/hyperlink" Target="http://www.grupocva.com/detalle_articulo/articulo.php?fProdId=1460687" TargetMode="External"/><Relationship Id="rId5153" Type="http://schemas.openxmlformats.org/officeDocument/2006/relationships/hyperlink" Target="http://www.grupocva.com/detalle_articulo/articulo.php?fProdId=5397686" TargetMode="External"/><Relationship Id="rId5360" Type="http://schemas.openxmlformats.org/officeDocument/2006/relationships/hyperlink" Target="http://www.grupocva.com/detalle_articulo/articulo.php?fProdId=9550387" TargetMode="External"/><Relationship Id="rId6204" Type="http://schemas.openxmlformats.org/officeDocument/2006/relationships/hyperlink" Target="http://www.grupocva.com/detalle_articulo/articulo.php?fProdId=2665" TargetMode="External"/><Relationship Id="rId1349" Type="http://schemas.openxmlformats.org/officeDocument/2006/relationships/hyperlink" Target="http://www.grupocva.com/detalle_articulo/articulo.php?fProdId=9622639" TargetMode="External"/><Relationship Id="rId2747" Type="http://schemas.openxmlformats.org/officeDocument/2006/relationships/hyperlink" Target="http://www.grupocva.com/detalle_articulo/articulo.php?fProdId=5962687" TargetMode="External"/><Relationship Id="rId2954" Type="http://schemas.openxmlformats.org/officeDocument/2006/relationships/hyperlink" Target="http://www.grupocva.com/detalle_articulo/articulo.php?fProdId=9632696" TargetMode="External"/><Relationship Id="rId5013" Type="http://schemas.openxmlformats.org/officeDocument/2006/relationships/hyperlink" Target="http://www.grupocva.com/detalle_articulo/articulo.php?fProdId=9576241" TargetMode="External"/><Relationship Id="rId5220" Type="http://schemas.openxmlformats.org/officeDocument/2006/relationships/hyperlink" Target="http://www.grupocva.com/detalle_articulo/articulo.php?fProdId=9547691" TargetMode="External"/><Relationship Id="rId719" Type="http://schemas.openxmlformats.org/officeDocument/2006/relationships/hyperlink" Target="http://www.grupocva.com/detalle_articulo/articulo.php?fProdId=3868685" TargetMode="External"/><Relationship Id="rId926" Type="http://schemas.openxmlformats.org/officeDocument/2006/relationships/hyperlink" Target="http://www.grupocva.com/detalle_articulo/articulo.php?fProdId=5244694" TargetMode="External"/><Relationship Id="rId1556" Type="http://schemas.openxmlformats.org/officeDocument/2006/relationships/hyperlink" Target="http://www.grupocva.com/detalle_articulo/articulo.php?fProdId=2933688" TargetMode="External"/><Relationship Id="rId1763" Type="http://schemas.openxmlformats.org/officeDocument/2006/relationships/hyperlink" Target="http://www.grupocva.com/detalle_articulo/articulo.php?fProdId=9584838" TargetMode="External"/><Relationship Id="rId1970" Type="http://schemas.openxmlformats.org/officeDocument/2006/relationships/hyperlink" Target="http://www.grupocva.com/detalle_articulo/articulo.php?fProdId=9624789" TargetMode="External"/><Relationship Id="rId2607" Type="http://schemas.openxmlformats.org/officeDocument/2006/relationships/hyperlink" Target="http://www.grupocva.com/detalle_articulo/articulo.php?fProdId=5083" TargetMode="External"/><Relationship Id="rId2814" Type="http://schemas.openxmlformats.org/officeDocument/2006/relationships/hyperlink" Target="http://www.grupocva.com/detalle_articulo/articulo.php?fProdId=9608794" TargetMode="External"/><Relationship Id="rId55" Type="http://schemas.openxmlformats.org/officeDocument/2006/relationships/hyperlink" Target="http://www.grupocva.com/detalle_articulo/articulo.php?fProdId=2010686" TargetMode="External"/><Relationship Id="rId1209" Type="http://schemas.openxmlformats.org/officeDocument/2006/relationships/hyperlink" Target="http://www.grupocva.com/detalle_articulo/articulo.php?fProdId=9593038" TargetMode="External"/><Relationship Id="rId1416" Type="http://schemas.openxmlformats.org/officeDocument/2006/relationships/hyperlink" Target="http://www.grupocva.com/detalle_articulo/articulo.php?fProdId=4336686" TargetMode="External"/><Relationship Id="rId1623" Type="http://schemas.openxmlformats.org/officeDocument/2006/relationships/hyperlink" Target="http://www.grupocva.com/detalle_articulo/articulo.php?fProdId=9610094" TargetMode="External"/><Relationship Id="rId1830" Type="http://schemas.openxmlformats.org/officeDocument/2006/relationships/hyperlink" Target="http://www.grupocva.com/detalle_articulo/articulo.php?fProdId=9602440" TargetMode="External"/><Relationship Id="rId4779" Type="http://schemas.openxmlformats.org/officeDocument/2006/relationships/hyperlink" Target="http://www.grupocva.com/detalle_articulo/articulo.php?fProdId=9598439" TargetMode="External"/><Relationship Id="rId4986" Type="http://schemas.openxmlformats.org/officeDocument/2006/relationships/hyperlink" Target="http://www.grupocva.com/detalle_articulo/articulo.php?fProdId=9461467" TargetMode="External"/><Relationship Id="rId3588" Type="http://schemas.openxmlformats.org/officeDocument/2006/relationships/hyperlink" Target="http://www.grupocva.com/detalle_articulo/articulo.php?fProdId=2020686" TargetMode="External"/><Relationship Id="rId3795" Type="http://schemas.openxmlformats.org/officeDocument/2006/relationships/hyperlink" Target="http://www.grupocva.com/detalle_articulo/articulo.php?fProdId=9491092" TargetMode="External"/><Relationship Id="rId4639" Type="http://schemas.openxmlformats.org/officeDocument/2006/relationships/hyperlink" Target="http://www.grupocva.com/detalle_articulo/articulo.php?fProdId=9631346" TargetMode="External"/><Relationship Id="rId4846" Type="http://schemas.openxmlformats.org/officeDocument/2006/relationships/hyperlink" Target="http://www.grupocva.com/detalle_articulo/articulo.php?fProdId=3100688" TargetMode="External"/><Relationship Id="rId2397" Type="http://schemas.openxmlformats.org/officeDocument/2006/relationships/hyperlink" Target="http://www.grupocva.com/detalle_articulo/articulo.php?fProdId=9421819" TargetMode="External"/><Relationship Id="rId3448" Type="http://schemas.openxmlformats.org/officeDocument/2006/relationships/hyperlink" Target="http://www.grupocva.com/detalle_articulo/articulo.php?fProdId=9680696" TargetMode="External"/><Relationship Id="rId3655" Type="http://schemas.openxmlformats.org/officeDocument/2006/relationships/hyperlink" Target="http://www.grupocva.com/detalle_articulo/articulo.php?fProdId=9595638" TargetMode="External"/><Relationship Id="rId3862" Type="http://schemas.openxmlformats.org/officeDocument/2006/relationships/hyperlink" Target="http://www.grupocva.com/detalle_articulo/articulo.php?fProdId=9665096" TargetMode="External"/><Relationship Id="rId4706" Type="http://schemas.openxmlformats.org/officeDocument/2006/relationships/hyperlink" Target="http://www.grupocva.com/detalle_articulo/articulo.php?fProdId=6084688" TargetMode="External"/><Relationship Id="rId6061" Type="http://schemas.openxmlformats.org/officeDocument/2006/relationships/hyperlink" Target="http://www.grupocva.com/detalle_articulo/articulo.php?fProdId=5696701" TargetMode="External"/><Relationship Id="rId369" Type="http://schemas.openxmlformats.org/officeDocument/2006/relationships/hyperlink" Target="http://www.grupocva.com/detalle_articulo/articulo.php?fProdId=9589790" TargetMode="External"/><Relationship Id="rId576" Type="http://schemas.openxmlformats.org/officeDocument/2006/relationships/hyperlink" Target="http://www.grupocva.com/detalle_articulo/articulo.php?fProdId=9682800" TargetMode="External"/><Relationship Id="rId783" Type="http://schemas.openxmlformats.org/officeDocument/2006/relationships/hyperlink" Target="http://www.grupocva.com/detalle_articulo/articulo.php?fProdId=9560037" TargetMode="External"/><Relationship Id="rId990" Type="http://schemas.openxmlformats.org/officeDocument/2006/relationships/hyperlink" Target="http://www.grupocva.com/detalle_articulo/articulo.php?fProdId=9582842" TargetMode="External"/><Relationship Id="rId2257" Type="http://schemas.openxmlformats.org/officeDocument/2006/relationships/hyperlink" Target="http://www.grupocva.com/detalle_articulo/articulo.php?fProdId=1642687" TargetMode="External"/><Relationship Id="rId2464" Type="http://schemas.openxmlformats.org/officeDocument/2006/relationships/hyperlink" Target="http://www.grupocva.com/detalle_articulo/articulo.php?fProdId=9533593" TargetMode="External"/><Relationship Id="rId2671" Type="http://schemas.openxmlformats.org/officeDocument/2006/relationships/hyperlink" Target="http://www.grupocva.com/detalle_articulo/articulo.php?fProdId=431685" TargetMode="External"/><Relationship Id="rId3308" Type="http://schemas.openxmlformats.org/officeDocument/2006/relationships/hyperlink" Target="http://www.grupocva.com/detalle_articulo/articulo.php?fProdId=9528887" TargetMode="External"/><Relationship Id="rId3515" Type="http://schemas.openxmlformats.org/officeDocument/2006/relationships/hyperlink" Target="http://www.grupocva.com/detalle_articulo/articulo.php?fProdId=9525790" TargetMode="External"/><Relationship Id="rId4913" Type="http://schemas.openxmlformats.org/officeDocument/2006/relationships/hyperlink" Target="http://www.grupocva.com/detalle_articulo/articulo.php?fProdId=9546486" TargetMode="External"/><Relationship Id="rId229" Type="http://schemas.openxmlformats.org/officeDocument/2006/relationships/hyperlink" Target="http://www.grupocva.com/detalle_articulo/articulo.php?fProdId=9620940" TargetMode="External"/><Relationship Id="rId436" Type="http://schemas.openxmlformats.org/officeDocument/2006/relationships/hyperlink" Target="http://www.grupocva.com/detalle_articulo/articulo.php?fProdId=9433632" TargetMode="External"/><Relationship Id="rId643" Type="http://schemas.openxmlformats.org/officeDocument/2006/relationships/hyperlink" Target="http://www.grupocva.com/detalle_articulo/articulo.php?fProdId=9551186" TargetMode="External"/><Relationship Id="rId1066" Type="http://schemas.openxmlformats.org/officeDocument/2006/relationships/hyperlink" Target="http://www.grupocva.com/detalle_articulo/articulo.php?fProdId=9606739" TargetMode="External"/><Relationship Id="rId1273" Type="http://schemas.openxmlformats.org/officeDocument/2006/relationships/hyperlink" Target="http://www.grupocva.com/detalle_articulo/articulo.php?fProdId=9691647" TargetMode="External"/><Relationship Id="rId1480" Type="http://schemas.openxmlformats.org/officeDocument/2006/relationships/hyperlink" Target="http://www.grupocva.com/detalle_articulo/articulo.php?fProdId=5843699" TargetMode="External"/><Relationship Id="rId2117" Type="http://schemas.openxmlformats.org/officeDocument/2006/relationships/hyperlink" Target="http://www.grupocva.com/detalle_articulo/articulo.php?fProdId=9427923" TargetMode="External"/><Relationship Id="rId2324" Type="http://schemas.openxmlformats.org/officeDocument/2006/relationships/hyperlink" Target="http://www.grupocva.com/detalle_articulo/articulo.php?fProdId=3403685" TargetMode="External"/><Relationship Id="rId3722" Type="http://schemas.openxmlformats.org/officeDocument/2006/relationships/hyperlink" Target="http://www.grupocva.com/detalle_articulo/articulo.php?fProdId=9423590" TargetMode="External"/><Relationship Id="rId850" Type="http://schemas.openxmlformats.org/officeDocument/2006/relationships/hyperlink" Target="http://www.grupocva.com/detalle_articulo/articulo.php?fProdId=9477821" TargetMode="External"/><Relationship Id="rId1133" Type="http://schemas.openxmlformats.org/officeDocument/2006/relationships/hyperlink" Target="http://www.grupocva.com/detalle_articulo/articulo.php?fProdId=9597593" TargetMode="External"/><Relationship Id="rId2531" Type="http://schemas.openxmlformats.org/officeDocument/2006/relationships/hyperlink" Target="http://www.grupocva.com/detalle_articulo/articulo.php?fProdId=9662797" TargetMode="External"/><Relationship Id="rId4289" Type="http://schemas.openxmlformats.org/officeDocument/2006/relationships/hyperlink" Target="http://www.grupocva.com/detalle_articulo/articulo.php?fProdId=9602988" TargetMode="External"/><Relationship Id="rId5687" Type="http://schemas.openxmlformats.org/officeDocument/2006/relationships/hyperlink" Target="http://www.grupocva.com/detalle_articulo/articulo.php?fProdId=9549436" TargetMode="External"/><Relationship Id="rId5894" Type="http://schemas.openxmlformats.org/officeDocument/2006/relationships/hyperlink" Target="http://www.grupocva.com/detalle_articulo/articulo.php?fProdId=9508936" TargetMode="External"/><Relationship Id="rId503" Type="http://schemas.openxmlformats.org/officeDocument/2006/relationships/hyperlink" Target="http://www.grupocva.com/detalle_articulo/articulo.php?fProdId=9484267" TargetMode="External"/><Relationship Id="rId710" Type="http://schemas.openxmlformats.org/officeDocument/2006/relationships/hyperlink" Target="http://www.grupocva.com/detalle_articulo/articulo.php?fProdId=9634146" TargetMode="External"/><Relationship Id="rId1340" Type="http://schemas.openxmlformats.org/officeDocument/2006/relationships/hyperlink" Target="http://www.grupocva.com/detalle_articulo/articulo.php?fProdId=5449686" TargetMode="External"/><Relationship Id="rId3098" Type="http://schemas.openxmlformats.org/officeDocument/2006/relationships/hyperlink" Target="http://www.grupocva.com/detalle_articulo/articulo.php?fProdId=9623289" TargetMode="External"/><Relationship Id="rId4496" Type="http://schemas.openxmlformats.org/officeDocument/2006/relationships/hyperlink" Target="http://www.grupocva.com/detalle_articulo/articulo.php?fProdId=9630646" TargetMode="External"/><Relationship Id="rId5547" Type="http://schemas.openxmlformats.org/officeDocument/2006/relationships/hyperlink" Target="http://www.grupocva.com/detalle_articulo/articulo.php?fProdId=9677996" TargetMode="External"/><Relationship Id="rId5754" Type="http://schemas.openxmlformats.org/officeDocument/2006/relationships/hyperlink" Target="http://www.grupocva.com/detalle_articulo/articulo.php?fProdId=9676396" TargetMode="External"/><Relationship Id="rId5961" Type="http://schemas.openxmlformats.org/officeDocument/2006/relationships/hyperlink" Target="http://www.grupocva.com/detalle_articulo/articulo.php?fProdId=9508786" TargetMode="External"/><Relationship Id="rId1200" Type="http://schemas.openxmlformats.org/officeDocument/2006/relationships/hyperlink" Target="http://www.grupocva.com/detalle_articulo/articulo.php?fProdId=2881685" TargetMode="External"/><Relationship Id="rId4149" Type="http://schemas.openxmlformats.org/officeDocument/2006/relationships/hyperlink" Target="http://www.grupocva.com/detalle_articulo/articulo.php?fProdId=3053687" TargetMode="External"/><Relationship Id="rId4356" Type="http://schemas.openxmlformats.org/officeDocument/2006/relationships/hyperlink" Target="http://www.grupocva.com/detalle_articulo/articulo.php?fProdId=9560236" TargetMode="External"/><Relationship Id="rId4563" Type="http://schemas.openxmlformats.org/officeDocument/2006/relationships/hyperlink" Target="http://www.grupocva.com/detalle_articulo/articulo.php?fProdId=1861685" TargetMode="External"/><Relationship Id="rId4770" Type="http://schemas.openxmlformats.org/officeDocument/2006/relationships/hyperlink" Target="http://www.grupocva.com/detalle_articulo/articulo.php?fProdId=9560486" TargetMode="External"/><Relationship Id="rId5407" Type="http://schemas.openxmlformats.org/officeDocument/2006/relationships/hyperlink" Target="http://www.grupocva.com/detalle_articulo/articulo.php?fProdId=9523387" TargetMode="External"/><Relationship Id="rId5614" Type="http://schemas.openxmlformats.org/officeDocument/2006/relationships/hyperlink" Target="http://www.grupocva.com/detalle_articulo/articulo.php?fProdId=9630548" TargetMode="External"/><Relationship Id="rId5821" Type="http://schemas.openxmlformats.org/officeDocument/2006/relationships/hyperlink" Target="http://www.grupocva.com/detalle_articulo/articulo.php?fProdId=9522794" TargetMode="External"/><Relationship Id="rId3165" Type="http://schemas.openxmlformats.org/officeDocument/2006/relationships/hyperlink" Target="http://www.grupocva.com/detalle_articulo/articulo.php?fProdId=9660446" TargetMode="External"/><Relationship Id="rId3372" Type="http://schemas.openxmlformats.org/officeDocument/2006/relationships/hyperlink" Target="http://www.grupocva.com/detalle_articulo/articulo.php?fProdId=9572938" TargetMode="External"/><Relationship Id="rId4009" Type="http://schemas.openxmlformats.org/officeDocument/2006/relationships/hyperlink" Target="http://www.grupocva.com/detalle_articulo/articulo.php?fProdId=9614293" TargetMode="External"/><Relationship Id="rId4216" Type="http://schemas.openxmlformats.org/officeDocument/2006/relationships/hyperlink" Target="http://www.grupocva.com/detalle_articulo/articulo.php?fProdId=9647547" TargetMode="External"/><Relationship Id="rId4423" Type="http://schemas.openxmlformats.org/officeDocument/2006/relationships/hyperlink" Target="http://www.grupocva.com/detalle_articulo/articulo.php?fProdId=2055" TargetMode="External"/><Relationship Id="rId4630" Type="http://schemas.openxmlformats.org/officeDocument/2006/relationships/hyperlink" Target="http://www.grupocva.com/detalle_articulo/articulo.php?fProdId=9524738" TargetMode="External"/><Relationship Id="rId293" Type="http://schemas.openxmlformats.org/officeDocument/2006/relationships/hyperlink" Target="http://www.grupocva.com/detalle_articulo/articulo.php?fProdId=2414685" TargetMode="External"/><Relationship Id="rId2181" Type="http://schemas.openxmlformats.org/officeDocument/2006/relationships/hyperlink" Target="http://www.grupocva.com/detalle_articulo/articulo.php?fProdId=9424033" TargetMode="External"/><Relationship Id="rId3025" Type="http://schemas.openxmlformats.org/officeDocument/2006/relationships/hyperlink" Target="http://www.grupocva.com/detalle_articulo/articulo.php?fProdId=9422267" TargetMode="External"/><Relationship Id="rId3232" Type="http://schemas.openxmlformats.org/officeDocument/2006/relationships/hyperlink" Target="http://www.grupocva.com/detalle_articulo/articulo.php?fProdId=9447570" TargetMode="External"/><Relationship Id="rId6388" Type="http://schemas.openxmlformats.org/officeDocument/2006/relationships/hyperlink" Target="http://www.grupocva.com/detalle_articulo/articulo.php?fProdId=9680146" TargetMode="External"/><Relationship Id="rId153" Type="http://schemas.openxmlformats.org/officeDocument/2006/relationships/hyperlink" Target="http://www.grupocva.com/detalle_articulo/articulo.php?fProdId=4870688" TargetMode="External"/><Relationship Id="rId360" Type="http://schemas.openxmlformats.org/officeDocument/2006/relationships/hyperlink" Target="http://www.grupocva.com/detalle_articulo/articulo.php?fProdId=9587488" TargetMode="External"/><Relationship Id="rId2041" Type="http://schemas.openxmlformats.org/officeDocument/2006/relationships/hyperlink" Target="http://www.grupocva.com/detalle_articulo/articulo.php?fProdId=9692446" TargetMode="External"/><Relationship Id="rId5197" Type="http://schemas.openxmlformats.org/officeDocument/2006/relationships/hyperlink" Target="http://www.grupocva.com/detalle_articulo/articulo.php?fProdId=5660698" TargetMode="External"/><Relationship Id="rId6248" Type="http://schemas.openxmlformats.org/officeDocument/2006/relationships/hyperlink" Target="http://www.grupocva.com/detalle_articulo/articulo.php?fProdId=9630997" TargetMode="External"/><Relationship Id="rId220" Type="http://schemas.openxmlformats.org/officeDocument/2006/relationships/hyperlink" Target="http://www.grupocva.com/detalle_articulo/articulo.php?fProdId=9522037" TargetMode="External"/><Relationship Id="rId2998" Type="http://schemas.openxmlformats.org/officeDocument/2006/relationships/hyperlink" Target="http://www.grupocva.com/detalle_articulo/articulo.php?fProdId=9626644" TargetMode="External"/><Relationship Id="rId5057" Type="http://schemas.openxmlformats.org/officeDocument/2006/relationships/hyperlink" Target="http://www.grupocva.com/detalle_articulo/articulo.php?fProdId=9595141" TargetMode="External"/><Relationship Id="rId5264" Type="http://schemas.openxmlformats.org/officeDocument/2006/relationships/hyperlink" Target="http://www.grupocva.com/detalle_articulo/articulo.php?fProdId=9623640" TargetMode="External"/><Relationship Id="rId6108" Type="http://schemas.openxmlformats.org/officeDocument/2006/relationships/hyperlink" Target="http://www.grupocva.com/detalle_articulo/articulo.php?fProdId=9491434" TargetMode="External"/><Relationship Id="rId2858" Type="http://schemas.openxmlformats.org/officeDocument/2006/relationships/hyperlink" Target="http://www.grupocva.com/detalle_articulo/articulo.php?fProdId=4720686" TargetMode="External"/><Relationship Id="rId3909" Type="http://schemas.openxmlformats.org/officeDocument/2006/relationships/hyperlink" Target="http://www.grupocva.com/detalle_articulo/articulo.php?fProdId=9538586" TargetMode="External"/><Relationship Id="rId4073" Type="http://schemas.openxmlformats.org/officeDocument/2006/relationships/hyperlink" Target="http://www.grupocva.com/detalle_articulo/articulo.php?fProdId=9546736" TargetMode="External"/><Relationship Id="rId5471" Type="http://schemas.openxmlformats.org/officeDocument/2006/relationships/hyperlink" Target="http://www.grupocva.com/detalle_articulo/articulo.php?fProdId=578686" TargetMode="External"/><Relationship Id="rId6315" Type="http://schemas.openxmlformats.org/officeDocument/2006/relationships/hyperlink" Target="http://www.grupocva.com/detalle_articulo/articulo.php?fProdId=9494289" TargetMode="External"/><Relationship Id="rId99" Type="http://schemas.openxmlformats.org/officeDocument/2006/relationships/hyperlink" Target="http://www.grupocva.com/detalle_articulo/articulo.php?fProdId=9571539" TargetMode="External"/><Relationship Id="rId1667" Type="http://schemas.openxmlformats.org/officeDocument/2006/relationships/hyperlink" Target="http://www.grupocva.com/detalle_articulo/articulo.php?fProdId=6062" TargetMode="External"/><Relationship Id="rId1874" Type="http://schemas.openxmlformats.org/officeDocument/2006/relationships/hyperlink" Target="http://www.grupocva.com/detalle_articulo/articulo.php?fProdId=1564" TargetMode="External"/><Relationship Id="rId2718" Type="http://schemas.openxmlformats.org/officeDocument/2006/relationships/hyperlink" Target="http://www.grupocva.com/detalle_articulo/articulo.php?fProdId=9671546" TargetMode="External"/><Relationship Id="rId2925" Type="http://schemas.openxmlformats.org/officeDocument/2006/relationships/hyperlink" Target="http://www.grupocva.com/detalle_articulo/articulo.php?fProdId=9610489" TargetMode="External"/><Relationship Id="rId4280" Type="http://schemas.openxmlformats.org/officeDocument/2006/relationships/hyperlink" Target="http://www.grupocva.com/detalle_articulo/articulo.php?fProdId=9572540" TargetMode="External"/><Relationship Id="rId5124" Type="http://schemas.openxmlformats.org/officeDocument/2006/relationships/hyperlink" Target="http://www.grupocva.com/detalle_articulo/articulo.php?fProdId=9477974" TargetMode="External"/><Relationship Id="rId5331" Type="http://schemas.openxmlformats.org/officeDocument/2006/relationships/hyperlink" Target="http://www.grupocva.com/detalle_articulo/articulo.php?fProdId=9693796" TargetMode="External"/><Relationship Id="rId1527" Type="http://schemas.openxmlformats.org/officeDocument/2006/relationships/hyperlink" Target="http://www.grupocva.com/detalle_articulo/articulo.php?fProdId=9647296" TargetMode="External"/><Relationship Id="rId1734" Type="http://schemas.openxmlformats.org/officeDocument/2006/relationships/hyperlink" Target="http://www.grupocva.com/detalle_articulo/articulo.php?fProdId=9692305" TargetMode="External"/><Relationship Id="rId1941" Type="http://schemas.openxmlformats.org/officeDocument/2006/relationships/hyperlink" Target="http://www.grupocva.com/detalle_articulo/articulo.php?fProdId=9458869" TargetMode="External"/><Relationship Id="rId4140" Type="http://schemas.openxmlformats.org/officeDocument/2006/relationships/hyperlink" Target="http://www.grupocva.com/detalle_articulo/articulo.php?fProdId=1317688" TargetMode="External"/><Relationship Id="rId26" Type="http://schemas.openxmlformats.org/officeDocument/2006/relationships/hyperlink" Target="http://www.grupocva.com/detalle_articulo/articulo.php?fProdId=9548786" TargetMode="External"/><Relationship Id="rId3699" Type="http://schemas.openxmlformats.org/officeDocument/2006/relationships/hyperlink" Target="http://www.grupocva.com/detalle_articulo/articulo.php?fProdId=6141686" TargetMode="External"/><Relationship Id="rId4000" Type="http://schemas.openxmlformats.org/officeDocument/2006/relationships/hyperlink" Target="http://www.grupocva.com/detalle_articulo/articulo.php?fProdId=9614839" TargetMode="External"/><Relationship Id="rId1801" Type="http://schemas.openxmlformats.org/officeDocument/2006/relationships/hyperlink" Target="http://www.grupocva.com/detalle_articulo/articulo.php?fProdId=9645197" TargetMode="External"/><Relationship Id="rId3559" Type="http://schemas.openxmlformats.org/officeDocument/2006/relationships/hyperlink" Target="http://www.grupocva.com/detalle_articulo/articulo.php?fProdId=9672546" TargetMode="External"/><Relationship Id="rId4957" Type="http://schemas.openxmlformats.org/officeDocument/2006/relationships/hyperlink" Target="http://www.grupocva.com/detalle_articulo/articulo.php?fProdId=3856691" TargetMode="External"/><Relationship Id="rId6172" Type="http://schemas.openxmlformats.org/officeDocument/2006/relationships/hyperlink" Target="http://www.grupocva.com/detalle_articulo/articulo.php?fProdId=2752" TargetMode="External"/><Relationship Id="rId687" Type="http://schemas.openxmlformats.org/officeDocument/2006/relationships/hyperlink" Target="http://www.grupocva.com/detalle_articulo/articulo.php?fProdId=9567488" TargetMode="External"/><Relationship Id="rId2368" Type="http://schemas.openxmlformats.org/officeDocument/2006/relationships/hyperlink" Target="http://www.grupocva.com/detalle_articulo/articulo.php?fProdId=5322686" TargetMode="External"/><Relationship Id="rId3766" Type="http://schemas.openxmlformats.org/officeDocument/2006/relationships/hyperlink" Target="http://www.grupocva.com/detalle_articulo/articulo.php?fProdId=9463317" TargetMode="External"/><Relationship Id="rId3973" Type="http://schemas.openxmlformats.org/officeDocument/2006/relationships/hyperlink" Target="http://www.grupocva.com/detalle_articulo/articulo.php?fProdId=9522638" TargetMode="External"/><Relationship Id="rId4817" Type="http://schemas.openxmlformats.org/officeDocument/2006/relationships/hyperlink" Target="http://www.grupocva.com/detalle_articulo/articulo.php?fProdId=9674313" TargetMode="External"/><Relationship Id="rId6032" Type="http://schemas.openxmlformats.org/officeDocument/2006/relationships/hyperlink" Target="http://www.grupocva.com/detalle_articulo/articulo.php?fProdId=1679687" TargetMode="External"/><Relationship Id="rId894" Type="http://schemas.openxmlformats.org/officeDocument/2006/relationships/hyperlink" Target="http://www.grupocva.com/detalle_articulo/articulo.php?fProdId=3283689" TargetMode="External"/><Relationship Id="rId1177" Type="http://schemas.openxmlformats.org/officeDocument/2006/relationships/hyperlink" Target="http://www.grupocva.com/detalle_articulo/articulo.php?fProdId=9457118" TargetMode="External"/><Relationship Id="rId2575" Type="http://schemas.openxmlformats.org/officeDocument/2006/relationships/hyperlink" Target="http://www.grupocva.com/detalle_articulo/articulo.php?fProdId=6823" TargetMode="External"/><Relationship Id="rId2782" Type="http://schemas.openxmlformats.org/officeDocument/2006/relationships/hyperlink" Target="http://www.grupocva.com/detalle_articulo/articulo.php?fProdId=9590889" TargetMode="External"/><Relationship Id="rId3419" Type="http://schemas.openxmlformats.org/officeDocument/2006/relationships/hyperlink" Target="http://www.grupocva.com/detalle_articulo/articulo.php?fProdId=9606389" TargetMode="External"/><Relationship Id="rId3626" Type="http://schemas.openxmlformats.org/officeDocument/2006/relationships/hyperlink" Target="http://www.grupocva.com/detalle_articulo/articulo.php?fProdId=9538836" TargetMode="External"/><Relationship Id="rId3833" Type="http://schemas.openxmlformats.org/officeDocument/2006/relationships/hyperlink" Target="http://www.grupocva.com/detalle_articulo/articulo.php?fProdId=9604788" TargetMode="External"/><Relationship Id="rId547" Type="http://schemas.openxmlformats.org/officeDocument/2006/relationships/hyperlink" Target="http://www.grupocva.com/detalle_articulo/articulo.php?fProdId=9576942" TargetMode="External"/><Relationship Id="rId754" Type="http://schemas.openxmlformats.org/officeDocument/2006/relationships/hyperlink" Target="http://www.grupocva.com/detalle_articulo/articulo.php?fProdId=2174685" TargetMode="External"/><Relationship Id="rId961" Type="http://schemas.openxmlformats.org/officeDocument/2006/relationships/hyperlink" Target="http://www.grupocva.com/detalle_articulo/articulo.php?fProdId=9579791" TargetMode="External"/><Relationship Id="rId1384" Type="http://schemas.openxmlformats.org/officeDocument/2006/relationships/hyperlink" Target="http://www.grupocva.com/detalle_articulo/articulo.php?fProdId=9466667" TargetMode="External"/><Relationship Id="rId1591" Type="http://schemas.openxmlformats.org/officeDocument/2006/relationships/hyperlink" Target="http://www.grupocva.com/detalle_articulo/articulo.php?fProdId=9522591" TargetMode="External"/><Relationship Id="rId2228" Type="http://schemas.openxmlformats.org/officeDocument/2006/relationships/hyperlink" Target="http://www.grupocva.com/detalle_articulo/articulo.php?fProdId=9629796" TargetMode="External"/><Relationship Id="rId2435" Type="http://schemas.openxmlformats.org/officeDocument/2006/relationships/hyperlink" Target="http://www.grupocva.com/detalle_articulo/articulo.php?fProdId=1790" TargetMode="External"/><Relationship Id="rId2642" Type="http://schemas.openxmlformats.org/officeDocument/2006/relationships/hyperlink" Target="http://www.grupocva.com/detalle_articulo/articulo.php?fProdId=25105" TargetMode="External"/><Relationship Id="rId3900" Type="http://schemas.openxmlformats.org/officeDocument/2006/relationships/hyperlink" Target="http://www.grupocva.com/detalle_articulo/articulo.php?fProdId=9481917" TargetMode="External"/><Relationship Id="rId5798" Type="http://schemas.openxmlformats.org/officeDocument/2006/relationships/hyperlink" Target="http://www.grupocva.com/detalle_articulo/articulo.php?fProdId=9622889" TargetMode="External"/><Relationship Id="rId90" Type="http://schemas.openxmlformats.org/officeDocument/2006/relationships/hyperlink" Target="http://www.grupocva.com/detalle_articulo/articulo.php?fProdId=9543336" TargetMode="External"/><Relationship Id="rId407" Type="http://schemas.openxmlformats.org/officeDocument/2006/relationships/hyperlink" Target="http://www.grupocva.com/detalle_articulo/articulo.php?fProdId=16096" TargetMode="External"/><Relationship Id="rId614" Type="http://schemas.openxmlformats.org/officeDocument/2006/relationships/hyperlink" Target="http://www.grupocva.com/detalle_articulo/articulo.php?fProdId=5709688" TargetMode="External"/><Relationship Id="rId821" Type="http://schemas.openxmlformats.org/officeDocument/2006/relationships/hyperlink" Target="http://www.grupocva.com/detalle_articulo/articulo.php?fProdId=9684599" TargetMode="External"/><Relationship Id="rId1037" Type="http://schemas.openxmlformats.org/officeDocument/2006/relationships/hyperlink" Target="http://www.grupocva.com/detalle_articulo/articulo.php?fProdId=9500986" TargetMode="External"/><Relationship Id="rId1244" Type="http://schemas.openxmlformats.org/officeDocument/2006/relationships/hyperlink" Target="http://www.grupocva.com/detalle_articulo/articulo.php?fProdId=9690196" TargetMode="External"/><Relationship Id="rId1451" Type="http://schemas.openxmlformats.org/officeDocument/2006/relationships/hyperlink" Target="http://www.grupocva.com/detalle_articulo/articulo.php?fProdId=9599738" TargetMode="External"/><Relationship Id="rId2502" Type="http://schemas.openxmlformats.org/officeDocument/2006/relationships/hyperlink" Target="http://www.grupocva.com/detalle_articulo/articulo.php?fProdId=9584592" TargetMode="External"/><Relationship Id="rId5658" Type="http://schemas.openxmlformats.org/officeDocument/2006/relationships/hyperlink" Target="http://www.grupocva.com/detalle_articulo/articulo.php?fProdId=9690496" TargetMode="External"/><Relationship Id="rId5865" Type="http://schemas.openxmlformats.org/officeDocument/2006/relationships/hyperlink" Target="http://www.grupocva.com/detalle_articulo/articulo.php?fProdId=9687396" TargetMode="External"/><Relationship Id="rId1104" Type="http://schemas.openxmlformats.org/officeDocument/2006/relationships/hyperlink" Target="http://www.grupocva.com/detalle_articulo/articulo.php?fProdId=695685" TargetMode="External"/><Relationship Id="rId1311" Type="http://schemas.openxmlformats.org/officeDocument/2006/relationships/hyperlink" Target="http://www.grupocva.com/detalle_articulo/articulo.php?fProdId=9689496" TargetMode="External"/><Relationship Id="rId4467" Type="http://schemas.openxmlformats.org/officeDocument/2006/relationships/hyperlink" Target="http://www.grupocva.com/detalle_articulo/articulo.php?fProdId=3135692" TargetMode="External"/><Relationship Id="rId4674" Type="http://schemas.openxmlformats.org/officeDocument/2006/relationships/hyperlink" Target="http://www.grupocva.com/detalle_articulo/articulo.php?fProdId=5974698" TargetMode="External"/><Relationship Id="rId4881" Type="http://schemas.openxmlformats.org/officeDocument/2006/relationships/hyperlink" Target="http://www.grupocva.com/detalle_articulo/articulo.php?fProdId=9522786" TargetMode="External"/><Relationship Id="rId5518" Type="http://schemas.openxmlformats.org/officeDocument/2006/relationships/hyperlink" Target="http://www.grupocva.com/detalle_articulo/articulo.php?fProdId=5896688" TargetMode="External"/><Relationship Id="rId5725" Type="http://schemas.openxmlformats.org/officeDocument/2006/relationships/hyperlink" Target="http://www.grupocva.com/detalle_articulo/articulo.php?fProdId=9662450" TargetMode="External"/><Relationship Id="rId3069" Type="http://schemas.openxmlformats.org/officeDocument/2006/relationships/hyperlink" Target="http://www.grupocva.com/detalle_articulo/articulo.php?fProdId=9577492" TargetMode="External"/><Relationship Id="rId3276" Type="http://schemas.openxmlformats.org/officeDocument/2006/relationships/hyperlink" Target="http://www.grupocva.com/detalle_articulo/articulo.php?fProdId=9677099" TargetMode="External"/><Relationship Id="rId3483" Type="http://schemas.openxmlformats.org/officeDocument/2006/relationships/hyperlink" Target="http://www.grupocva.com/detalle_articulo/articulo.php?fProdId=9683346" TargetMode="External"/><Relationship Id="rId3690" Type="http://schemas.openxmlformats.org/officeDocument/2006/relationships/hyperlink" Target="http://www.grupocva.com/detalle_articulo/articulo.php?fProdId=5789690" TargetMode="External"/><Relationship Id="rId4327" Type="http://schemas.openxmlformats.org/officeDocument/2006/relationships/hyperlink" Target="http://www.grupocva.com/detalle_articulo/articulo.php?fProdId=9676546" TargetMode="External"/><Relationship Id="rId4534" Type="http://schemas.openxmlformats.org/officeDocument/2006/relationships/hyperlink" Target="http://www.grupocva.com/detalle_articulo/articulo.php?fProdId=1736695" TargetMode="External"/><Relationship Id="rId5932" Type="http://schemas.openxmlformats.org/officeDocument/2006/relationships/hyperlink" Target="http://www.grupocva.com/detalle_articulo/articulo.php?fProdId=5263685" TargetMode="External"/><Relationship Id="rId197" Type="http://schemas.openxmlformats.org/officeDocument/2006/relationships/hyperlink" Target="http://www.grupocva.com/detalle_articulo/articulo.php?fProdId=9691947" TargetMode="External"/><Relationship Id="rId2085" Type="http://schemas.openxmlformats.org/officeDocument/2006/relationships/hyperlink" Target="http://www.grupocva.com/detalle_articulo/articulo.php?fProdId=9501386" TargetMode="External"/><Relationship Id="rId2292" Type="http://schemas.openxmlformats.org/officeDocument/2006/relationships/hyperlink" Target="http://www.grupocva.com/detalle_articulo/articulo.php?fProdId=945687" TargetMode="External"/><Relationship Id="rId3136" Type="http://schemas.openxmlformats.org/officeDocument/2006/relationships/hyperlink" Target="http://www.grupocva.com/detalle_articulo/articulo.php?fProdId=9633447" TargetMode="External"/><Relationship Id="rId3343" Type="http://schemas.openxmlformats.org/officeDocument/2006/relationships/hyperlink" Target="http://www.grupocva.com/detalle_articulo/articulo.php?fProdId=9606988" TargetMode="External"/><Relationship Id="rId4741" Type="http://schemas.openxmlformats.org/officeDocument/2006/relationships/hyperlink" Target="http://www.grupocva.com/detalle_articulo/articulo.php?fProdId=9502586" TargetMode="External"/><Relationship Id="rId264" Type="http://schemas.openxmlformats.org/officeDocument/2006/relationships/hyperlink" Target="http://www.grupocva.com/detalle_articulo/articulo.php?fProdId=6323" TargetMode="External"/><Relationship Id="rId471" Type="http://schemas.openxmlformats.org/officeDocument/2006/relationships/hyperlink" Target="http://www.grupocva.com/detalle_articulo/articulo.php?fProdId=9577738" TargetMode="External"/><Relationship Id="rId2152" Type="http://schemas.openxmlformats.org/officeDocument/2006/relationships/hyperlink" Target="http://www.grupocva.com/detalle_articulo/articulo.php?fProdId=9543389" TargetMode="External"/><Relationship Id="rId3550" Type="http://schemas.openxmlformats.org/officeDocument/2006/relationships/hyperlink" Target="http://www.grupocva.com/detalle_articulo/articulo.php?fProdId=9548539" TargetMode="External"/><Relationship Id="rId4601" Type="http://schemas.openxmlformats.org/officeDocument/2006/relationships/hyperlink" Target="http://www.grupocva.com/detalle_articulo/articulo.php?fProdId=4535687" TargetMode="External"/><Relationship Id="rId124" Type="http://schemas.openxmlformats.org/officeDocument/2006/relationships/hyperlink" Target="http://www.grupocva.com/detalle_articulo/articulo.php?fProdId=5617690" TargetMode="External"/><Relationship Id="rId3203" Type="http://schemas.openxmlformats.org/officeDocument/2006/relationships/hyperlink" Target="http://www.grupocva.com/detalle_articulo/articulo.php?fProdId=9684449" TargetMode="External"/><Relationship Id="rId3410" Type="http://schemas.openxmlformats.org/officeDocument/2006/relationships/hyperlink" Target="http://www.grupocva.com/detalle_articulo/articulo.php?fProdId=9591096" TargetMode="External"/><Relationship Id="rId6359" Type="http://schemas.openxmlformats.org/officeDocument/2006/relationships/hyperlink" Target="http://www.grupocva.com/detalle_articulo/articulo.php?fProdId=9644247" TargetMode="External"/><Relationship Id="rId331" Type="http://schemas.openxmlformats.org/officeDocument/2006/relationships/hyperlink" Target="http://www.grupocva.com/detalle_articulo/articulo.php?fProdId=9484333" TargetMode="External"/><Relationship Id="rId2012" Type="http://schemas.openxmlformats.org/officeDocument/2006/relationships/hyperlink" Target="http://www.grupocva.com/detalle_articulo/articulo.php?fProdId=9586688" TargetMode="External"/><Relationship Id="rId2969" Type="http://schemas.openxmlformats.org/officeDocument/2006/relationships/hyperlink" Target="http://www.grupocva.com/detalle_articulo/articulo.php?fProdId=9685246" TargetMode="External"/><Relationship Id="rId5168" Type="http://schemas.openxmlformats.org/officeDocument/2006/relationships/hyperlink" Target="http://www.grupocva.com/detalle_articulo/articulo.php?fProdId=9693551" TargetMode="External"/><Relationship Id="rId5375" Type="http://schemas.openxmlformats.org/officeDocument/2006/relationships/hyperlink" Target="http://www.grupocva.com/detalle_articulo/articulo.php?fProdId=9651747" TargetMode="External"/><Relationship Id="rId5582" Type="http://schemas.openxmlformats.org/officeDocument/2006/relationships/hyperlink" Target="http://www.grupocva.com/detalle_articulo/articulo.php?fProdId=3490692" TargetMode="External"/><Relationship Id="rId6219" Type="http://schemas.openxmlformats.org/officeDocument/2006/relationships/hyperlink" Target="http://www.grupocva.com/detalle_articulo/articulo.php?fProdId=3678685" TargetMode="External"/><Relationship Id="rId1778" Type="http://schemas.openxmlformats.org/officeDocument/2006/relationships/hyperlink" Target="http://www.grupocva.com/detalle_articulo/articulo.php?fProdId=9473117" TargetMode="External"/><Relationship Id="rId1985" Type="http://schemas.openxmlformats.org/officeDocument/2006/relationships/hyperlink" Target="http://www.grupocva.com/detalle_articulo/articulo.php?fProdId=9480817" TargetMode="External"/><Relationship Id="rId2829" Type="http://schemas.openxmlformats.org/officeDocument/2006/relationships/hyperlink" Target="http://www.grupocva.com/detalle_articulo/articulo.php?fProdId=5868702" TargetMode="External"/><Relationship Id="rId4184" Type="http://schemas.openxmlformats.org/officeDocument/2006/relationships/hyperlink" Target="http://www.grupocva.com/detalle_articulo/articulo.php?fProdId=9534938" TargetMode="External"/><Relationship Id="rId4391" Type="http://schemas.openxmlformats.org/officeDocument/2006/relationships/hyperlink" Target="http://www.grupocva.com/detalle_articulo/articulo.php?fProdId=9653846" TargetMode="External"/><Relationship Id="rId5028" Type="http://schemas.openxmlformats.org/officeDocument/2006/relationships/hyperlink" Target="http://www.grupocva.com/detalle_articulo/articulo.php?fProdId=9597091" TargetMode="External"/><Relationship Id="rId5235" Type="http://schemas.openxmlformats.org/officeDocument/2006/relationships/hyperlink" Target="http://www.grupocva.com/detalle_articulo/articulo.php?fProdId=9546436" TargetMode="External"/><Relationship Id="rId5442" Type="http://schemas.openxmlformats.org/officeDocument/2006/relationships/hyperlink" Target="http://www.grupocva.com/detalle_articulo/articulo.php?fProdId=5558685" TargetMode="External"/><Relationship Id="rId1638" Type="http://schemas.openxmlformats.org/officeDocument/2006/relationships/hyperlink" Target="http://www.grupocva.com/detalle_articulo/articulo.php?fProdId=9685147" TargetMode="External"/><Relationship Id="rId4044" Type="http://schemas.openxmlformats.org/officeDocument/2006/relationships/hyperlink" Target="http://www.grupocva.com/detalle_articulo/articulo.php?fProdId=9614090" TargetMode="External"/><Relationship Id="rId4251" Type="http://schemas.openxmlformats.org/officeDocument/2006/relationships/hyperlink" Target="http://www.grupocva.com/detalle_articulo/articulo.php?fProdId=9485185" TargetMode="External"/><Relationship Id="rId5302" Type="http://schemas.openxmlformats.org/officeDocument/2006/relationships/hyperlink" Target="http://www.grupocva.com/detalle_articulo/articulo.php?fProdId=9693846" TargetMode="External"/><Relationship Id="rId1845" Type="http://schemas.openxmlformats.org/officeDocument/2006/relationships/hyperlink" Target="http://www.grupocva.com/detalle_articulo/articulo.php?fProdId=9651646" TargetMode="External"/><Relationship Id="rId3060" Type="http://schemas.openxmlformats.org/officeDocument/2006/relationships/hyperlink" Target="http://www.grupocva.com/detalle_articulo/articulo.php?fProdId=9570588" TargetMode="External"/><Relationship Id="rId4111" Type="http://schemas.openxmlformats.org/officeDocument/2006/relationships/hyperlink" Target="http://www.grupocva.com/detalle_articulo/articulo.php?fProdId=9576690" TargetMode="External"/><Relationship Id="rId1705" Type="http://schemas.openxmlformats.org/officeDocument/2006/relationships/hyperlink" Target="http://www.grupocva.com/detalle_articulo/articulo.php?fProdId=9456618" TargetMode="External"/><Relationship Id="rId1912" Type="http://schemas.openxmlformats.org/officeDocument/2006/relationships/hyperlink" Target="http://www.grupocva.com/detalle_articulo/articulo.php?fProdId=9497136" TargetMode="External"/><Relationship Id="rId6076" Type="http://schemas.openxmlformats.org/officeDocument/2006/relationships/hyperlink" Target="http://www.grupocva.com/detalle_articulo/articulo.php?fProdId=9677196" TargetMode="External"/><Relationship Id="rId6283" Type="http://schemas.openxmlformats.org/officeDocument/2006/relationships/hyperlink" Target="http://www.grupocva.com/detalle_articulo/articulo.php?fProdId=5872688" TargetMode="External"/><Relationship Id="rId3877" Type="http://schemas.openxmlformats.org/officeDocument/2006/relationships/hyperlink" Target="http://www.grupocva.com/detalle_articulo/articulo.php?fProdId=9678147" TargetMode="External"/><Relationship Id="rId4928" Type="http://schemas.openxmlformats.org/officeDocument/2006/relationships/hyperlink" Target="http://www.grupocva.com/detalle_articulo/articulo.php?fProdId=9601889" TargetMode="External"/><Relationship Id="rId5092" Type="http://schemas.openxmlformats.org/officeDocument/2006/relationships/hyperlink" Target="http://www.grupocva.com/detalle_articulo/articulo.php?fProdId=9543144" TargetMode="External"/><Relationship Id="rId798" Type="http://schemas.openxmlformats.org/officeDocument/2006/relationships/hyperlink" Target="http://www.grupocva.com/detalle_articulo/articulo.php?fProdId=9643696" TargetMode="External"/><Relationship Id="rId2479" Type="http://schemas.openxmlformats.org/officeDocument/2006/relationships/hyperlink" Target="http://www.grupocva.com/detalle_articulo/articulo.php?fProdId=9563189" TargetMode="External"/><Relationship Id="rId2686" Type="http://schemas.openxmlformats.org/officeDocument/2006/relationships/hyperlink" Target="http://www.grupocva.com/detalle_articulo/articulo.php?fProdId=9627439" TargetMode="External"/><Relationship Id="rId2893" Type="http://schemas.openxmlformats.org/officeDocument/2006/relationships/hyperlink" Target="http://www.grupocva.com/detalle_articulo/articulo.php?fProdId=9561386" TargetMode="External"/><Relationship Id="rId3737" Type="http://schemas.openxmlformats.org/officeDocument/2006/relationships/hyperlink" Target="http://www.grupocva.com/detalle_articulo/articulo.php?fProdId=9428267" TargetMode="External"/><Relationship Id="rId3944" Type="http://schemas.openxmlformats.org/officeDocument/2006/relationships/hyperlink" Target="http://www.grupocva.com/detalle_articulo/articulo.php?fProdId=2857686" TargetMode="External"/><Relationship Id="rId6143" Type="http://schemas.openxmlformats.org/officeDocument/2006/relationships/hyperlink" Target="http://www.grupocva.com/detalle_articulo/articulo.php?fProdId=9422374" TargetMode="External"/><Relationship Id="rId6350" Type="http://schemas.openxmlformats.org/officeDocument/2006/relationships/hyperlink" Target="http://www.grupocva.com/detalle_articulo/articulo.php?fProdId=9640596" TargetMode="External"/><Relationship Id="rId658" Type="http://schemas.openxmlformats.org/officeDocument/2006/relationships/hyperlink" Target="http://www.grupocva.com/detalle_articulo/articulo.php?fProdId=886" TargetMode="External"/><Relationship Id="rId865" Type="http://schemas.openxmlformats.org/officeDocument/2006/relationships/hyperlink" Target="http://www.grupocva.com/detalle_articulo/articulo.php?fProdId=9622139" TargetMode="External"/><Relationship Id="rId1288" Type="http://schemas.openxmlformats.org/officeDocument/2006/relationships/hyperlink" Target="http://www.grupocva.com/detalle_articulo/articulo.php?fProdId=9546487" TargetMode="External"/><Relationship Id="rId1495" Type="http://schemas.openxmlformats.org/officeDocument/2006/relationships/hyperlink" Target="http://www.grupocva.com/detalle_articulo/articulo.php?fProdId=9536386" TargetMode="External"/><Relationship Id="rId2339" Type="http://schemas.openxmlformats.org/officeDocument/2006/relationships/hyperlink" Target="http://www.grupocva.com/detalle_articulo/articulo.php?fProdId=4071686" TargetMode="External"/><Relationship Id="rId2546" Type="http://schemas.openxmlformats.org/officeDocument/2006/relationships/hyperlink" Target="http://www.grupocva.com/detalle_articulo/articulo.php?fProdId=9679899" TargetMode="External"/><Relationship Id="rId2753" Type="http://schemas.openxmlformats.org/officeDocument/2006/relationships/hyperlink" Target="http://www.grupocva.com/detalle_articulo/articulo.php?fProdId=5962692" TargetMode="External"/><Relationship Id="rId2960" Type="http://schemas.openxmlformats.org/officeDocument/2006/relationships/hyperlink" Target="http://www.grupocva.com/detalle_articulo/articulo.php?fProdId=9665198" TargetMode="External"/><Relationship Id="rId3804" Type="http://schemas.openxmlformats.org/officeDocument/2006/relationships/hyperlink" Target="http://www.grupocva.com/detalle_articulo/articulo.php?fProdId=9530537" TargetMode="External"/><Relationship Id="rId6003" Type="http://schemas.openxmlformats.org/officeDocument/2006/relationships/hyperlink" Target="http://www.grupocva.com/detalle_articulo/articulo.php?fProdId=2352686" TargetMode="External"/><Relationship Id="rId6210" Type="http://schemas.openxmlformats.org/officeDocument/2006/relationships/hyperlink" Target="http://www.grupocva.com/detalle_articulo/articulo.php?fProdId=3232696" TargetMode="External"/><Relationship Id="rId518" Type="http://schemas.openxmlformats.org/officeDocument/2006/relationships/hyperlink" Target="http://www.grupocva.com/detalle_articulo/articulo.php?fProdId=9598590" TargetMode="External"/><Relationship Id="rId725" Type="http://schemas.openxmlformats.org/officeDocument/2006/relationships/hyperlink" Target="http://www.grupocva.com/detalle_articulo/articulo.php?fProdId=5324693" TargetMode="External"/><Relationship Id="rId932" Type="http://schemas.openxmlformats.org/officeDocument/2006/relationships/hyperlink" Target="http://www.grupocva.com/detalle_articulo/articulo.php?fProdId=5723687" TargetMode="External"/><Relationship Id="rId1148" Type="http://schemas.openxmlformats.org/officeDocument/2006/relationships/hyperlink" Target="http://www.grupocva.com/detalle_articulo/articulo.php?fProdId=5741690" TargetMode="External"/><Relationship Id="rId1355" Type="http://schemas.openxmlformats.org/officeDocument/2006/relationships/hyperlink" Target="http://www.grupocva.com/detalle_articulo/articulo.php?fProdId=9665896" TargetMode="External"/><Relationship Id="rId1562" Type="http://schemas.openxmlformats.org/officeDocument/2006/relationships/hyperlink" Target="http://www.grupocva.com/detalle_articulo/articulo.php?fProdId=4177685" TargetMode="External"/><Relationship Id="rId2406" Type="http://schemas.openxmlformats.org/officeDocument/2006/relationships/hyperlink" Target="http://www.grupocva.com/detalle_articulo/articulo.php?fProdId=9426124" TargetMode="External"/><Relationship Id="rId2613" Type="http://schemas.openxmlformats.org/officeDocument/2006/relationships/hyperlink" Target="http://www.grupocva.com/detalle_articulo/articulo.php?fProdId=15688" TargetMode="External"/><Relationship Id="rId5769" Type="http://schemas.openxmlformats.org/officeDocument/2006/relationships/hyperlink" Target="http://www.grupocva.com/detalle_articulo/articulo.php?fProdId=9467070" TargetMode="External"/><Relationship Id="rId1008" Type="http://schemas.openxmlformats.org/officeDocument/2006/relationships/hyperlink" Target="http://www.grupocva.com/detalle_articulo/articulo.php?fProdId=9625445" TargetMode="External"/><Relationship Id="rId1215" Type="http://schemas.openxmlformats.org/officeDocument/2006/relationships/hyperlink" Target="http://www.grupocva.com/detalle_articulo/articulo.php?fProdId=9503287" TargetMode="External"/><Relationship Id="rId1422" Type="http://schemas.openxmlformats.org/officeDocument/2006/relationships/hyperlink" Target="http://www.grupocva.com/detalle_articulo/articulo.php?fProdId=9563988" TargetMode="External"/><Relationship Id="rId2820" Type="http://schemas.openxmlformats.org/officeDocument/2006/relationships/hyperlink" Target="http://www.grupocva.com/detalle_articulo/articulo.php?fProdId=9690347" TargetMode="External"/><Relationship Id="rId4578" Type="http://schemas.openxmlformats.org/officeDocument/2006/relationships/hyperlink" Target="http://www.grupocva.com/detalle_articulo/articulo.php?fProdId=3437686" TargetMode="External"/><Relationship Id="rId5976" Type="http://schemas.openxmlformats.org/officeDocument/2006/relationships/hyperlink" Target="http://www.grupocva.com/detalle_articulo/articulo.php?fProdId=9557486" TargetMode="External"/><Relationship Id="rId61" Type="http://schemas.openxmlformats.org/officeDocument/2006/relationships/hyperlink" Target="http://www.grupocva.com/detalle_articulo/articulo.php?fProdId=9571341" TargetMode="External"/><Relationship Id="rId3387" Type="http://schemas.openxmlformats.org/officeDocument/2006/relationships/hyperlink" Target="http://www.grupocva.com/detalle_articulo/articulo.php?fProdId=9664596" TargetMode="External"/><Relationship Id="rId4785" Type="http://schemas.openxmlformats.org/officeDocument/2006/relationships/hyperlink" Target="http://www.grupocva.com/detalle_articulo/articulo.php?fProdId=9598539" TargetMode="External"/><Relationship Id="rId4992" Type="http://schemas.openxmlformats.org/officeDocument/2006/relationships/hyperlink" Target="http://www.grupocva.com/detalle_articulo/articulo.php?fProdId=9489534" TargetMode="External"/><Relationship Id="rId5629" Type="http://schemas.openxmlformats.org/officeDocument/2006/relationships/hyperlink" Target="http://www.grupocva.com/detalle_articulo/articulo.php?fProdId=1723689" TargetMode="External"/><Relationship Id="rId5836" Type="http://schemas.openxmlformats.org/officeDocument/2006/relationships/hyperlink" Target="http://www.grupocva.com/detalle_articulo/articulo.php?fProdId=9629039" TargetMode="External"/><Relationship Id="rId2196" Type="http://schemas.openxmlformats.org/officeDocument/2006/relationships/hyperlink" Target="http://www.grupocva.com/detalle_articulo/articulo.php?fProdId=9493137" TargetMode="External"/><Relationship Id="rId3594" Type="http://schemas.openxmlformats.org/officeDocument/2006/relationships/hyperlink" Target="http://www.grupocva.com/detalle_articulo/articulo.php?fProdId=2044685" TargetMode="External"/><Relationship Id="rId4438" Type="http://schemas.openxmlformats.org/officeDocument/2006/relationships/hyperlink" Target="http://www.grupocva.com/detalle_articulo/articulo.php?fProdId=1736704" TargetMode="External"/><Relationship Id="rId4645" Type="http://schemas.openxmlformats.org/officeDocument/2006/relationships/hyperlink" Target="http://www.grupocva.com/detalle_articulo/articulo.php?fProdId=5976689" TargetMode="External"/><Relationship Id="rId4852" Type="http://schemas.openxmlformats.org/officeDocument/2006/relationships/hyperlink" Target="http://www.grupocva.com/detalle_articulo/articulo.php?fProdId=9622289" TargetMode="External"/><Relationship Id="rId5903" Type="http://schemas.openxmlformats.org/officeDocument/2006/relationships/hyperlink" Target="http://www.grupocva.com/detalle_articulo/articulo.php?fProdId=9439017" TargetMode="External"/><Relationship Id="rId168" Type="http://schemas.openxmlformats.org/officeDocument/2006/relationships/hyperlink" Target="http://www.grupocva.com/detalle_articulo/articulo.php?fProdId=9427967" TargetMode="External"/><Relationship Id="rId3247" Type="http://schemas.openxmlformats.org/officeDocument/2006/relationships/hyperlink" Target="http://www.grupocva.com/detalle_articulo/articulo.php?fProdId=9527936" TargetMode="External"/><Relationship Id="rId3454" Type="http://schemas.openxmlformats.org/officeDocument/2006/relationships/hyperlink" Target="http://www.grupocva.com/detalle_articulo/articulo.php?fProdId=9674348" TargetMode="External"/><Relationship Id="rId3661" Type="http://schemas.openxmlformats.org/officeDocument/2006/relationships/hyperlink" Target="http://www.grupocva.com/detalle_articulo/articulo.php?fProdId=1986686" TargetMode="External"/><Relationship Id="rId4505" Type="http://schemas.openxmlformats.org/officeDocument/2006/relationships/hyperlink" Target="http://www.grupocva.com/detalle_articulo/articulo.php?fProdId=1839687" TargetMode="External"/><Relationship Id="rId4712" Type="http://schemas.openxmlformats.org/officeDocument/2006/relationships/hyperlink" Target="http://www.grupocva.com/detalle_articulo/articulo.php?fProdId=9426718" TargetMode="External"/><Relationship Id="rId375" Type="http://schemas.openxmlformats.org/officeDocument/2006/relationships/hyperlink" Target="http://www.grupocva.com/detalle_articulo/articulo.php?fProdId=9589792" TargetMode="External"/><Relationship Id="rId582" Type="http://schemas.openxmlformats.org/officeDocument/2006/relationships/hyperlink" Target="http://www.grupocva.com/detalle_articulo/articulo.php?fProdId=9682851" TargetMode="External"/><Relationship Id="rId2056" Type="http://schemas.openxmlformats.org/officeDocument/2006/relationships/hyperlink" Target="http://www.grupocva.com/detalle_articulo/articulo.php?fProdId=9591644" TargetMode="External"/><Relationship Id="rId2263" Type="http://schemas.openxmlformats.org/officeDocument/2006/relationships/hyperlink" Target="http://www.grupocva.com/detalle_articulo/articulo.php?fProdId=9530987" TargetMode="External"/><Relationship Id="rId2470" Type="http://schemas.openxmlformats.org/officeDocument/2006/relationships/hyperlink" Target="http://www.grupocva.com/detalle_articulo/articulo.php?fProdId=9544587" TargetMode="External"/><Relationship Id="rId3107" Type="http://schemas.openxmlformats.org/officeDocument/2006/relationships/hyperlink" Target="http://www.grupocva.com/detalle_articulo/articulo.php?fProdId=9626593" TargetMode="External"/><Relationship Id="rId3314" Type="http://schemas.openxmlformats.org/officeDocument/2006/relationships/hyperlink" Target="http://www.grupocva.com/detalle_articulo/articulo.php?fProdId=9615540" TargetMode="External"/><Relationship Id="rId3521" Type="http://schemas.openxmlformats.org/officeDocument/2006/relationships/hyperlink" Target="http://www.grupocva.com/detalle_articulo/articulo.php?fProdId=9560439" TargetMode="External"/><Relationship Id="rId235" Type="http://schemas.openxmlformats.org/officeDocument/2006/relationships/hyperlink" Target="http://www.grupocva.com/detalle_articulo/articulo.php?fProdId=9646901" TargetMode="External"/><Relationship Id="rId442" Type="http://schemas.openxmlformats.org/officeDocument/2006/relationships/hyperlink" Target="http://www.grupocva.com/detalle_articulo/articulo.php?fProdId=9511890" TargetMode="External"/><Relationship Id="rId1072" Type="http://schemas.openxmlformats.org/officeDocument/2006/relationships/hyperlink" Target="http://www.grupocva.com/detalle_articulo/articulo.php?fProdId=9691846" TargetMode="External"/><Relationship Id="rId2123" Type="http://schemas.openxmlformats.org/officeDocument/2006/relationships/hyperlink" Target="http://www.grupocva.com/detalle_articulo/articulo.php?fProdId=9613140" TargetMode="External"/><Relationship Id="rId2330" Type="http://schemas.openxmlformats.org/officeDocument/2006/relationships/hyperlink" Target="http://www.grupocva.com/detalle_articulo/articulo.php?fProdId=3899686" TargetMode="External"/><Relationship Id="rId5279" Type="http://schemas.openxmlformats.org/officeDocument/2006/relationships/hyperlink" Target="http://www.grupocva.com/detalle_articulo/articulo.php?fProdId=6231685" TargetMode="External"/><Relationship Id="rId5486" Type="http://schemas.openxmlformats.org/officeDocument/2006/relationships/hyperlink" Target="http://www.grupocva.com/detalle_articulo/articulo.php?fProdId=9649397" TargetMode="External"/><Relationship Id="rId5693" Type="http://schemas.openxmlformats.org/officeDocument/2006/relationships/hyperlink" Target="http://www.grupocva.com/detalle_articulo/articulo.php?fProdId=9558037" TargetMode="External"/><Relationship Id="rId302" Type="http://schemas.openxmlformats.org/officeDocument/2006/relationships/hyperlink" Target="http://www.grupocva.com/detalle_articulo/articulo.php?fProdId=5349686" TargetMode="External"/><Relationship Id="rId4088" Type="http://schemas.openxmlformats.org/officeDocument/2006/relationships/hyperlink" Target="http://www.grupocva.com/detalle_articulo/articulo.php?fProdId=9580788" TargetMode="External"/><Relationship Id="rId4295" Type="http://schemas.openxmlformats.org/officeDocument/2006/relationships/hyperlink" Target="http://www.grupocva.com/detalle_articulo/articulo.php?fProdId=9681046" TargetMode="External"/><Relationship Id="rId5139" Type="http://schemas.openxmlformats.org/officeDocument/2006/relationships/hyperlink" Target="http://www.grupocva.com/detalle_articulo/articulo.php?fProdId=9435117" TargetMode="External"/><Relationship Id="rId5346" Type="http://schemas.openxmlformats.org/officeDocument/2006/relationships/hyperlink" Target="http://www.grupocva.com/detalle_articulo/articulo.php?fProdId=9639547" TargetMode="External"/><Relationship Id="rId5553" Type="http://schemas.openxmlformats.org/officeDocument/2006/relationships/hyperlink" Target="http://www.grupocva.com/detalle_articulo/articulo.php?fProdId=5810696" TargetMode="External"/><Relationship Id="rId1889" Type="http://schemas.openxmlformats.org/officeDocument/2006/relationships/hyperlink" Target="http://www.grupocva.com/detalle_articulo/articulo.php?fProdId=9661951" TargetMode="External"/><Relationship Id="rId4155" Type="http://schemas.openxmlformats.org/officeDocument/2006/relationships/hyperlink" Target="http://www.grupocva.com/detalle_articulo/articulo.php?fProdId=9501586" TargetMode="External"/><Relationship Id="rId4362" Type="http://schemas.openxmlformats.org/officeDocument/2006/relationships/hyperlink" Target="http://www.grupocva.com/detalle_articulo/articulo.php?fProdId=9560388" TargetMode="External"/><Relationship Id="rId5206" Type="http://schemas.openxmlformats.org/officeDocument/2006/relationships/hyperlink" Target="http://www.grupocva.com/detalle_articulo/articulo.php?fProdId=20534" TargetMode="External"/><Relationship Id="rId5760" Type="http://schemas.openxmlformats.org/officeDocument/2006/relationships/hyperlink" Target="http://www.grupocva.com/detalle_articulo/articulo.php?fProdId=20306" TargetMode="External"/><Relationship Id="rId1749" Type="http://schemas.openxmlformats.org/officeDocument/2006/relationships/hyperlink" Target="http://www.grupocva.com/detalle_articulo/articulo.php?fProdId=1778687" TargetMode="External"/><Relationship Id="rId1956" Type="http://schemas.openxmlformats.org/officeDocument/2006/relationships/hyperlink" Target="http://www.grupocva.com/detalle_articulo/articulo.php?fProdId=9510888" TargetMode="External"/><Relationship Id="rId3171" Type="http://schemas.openxmlformats.org/officeDocument/2006/relationships/hyperlink" Target="http://www.grupocva.com/detalle_articulo/articulo.php?fProdId=9660847" TargetMode="External"/><Relationship Id="rId4015" Type="http://schemas.openxmlformats.org/officeDocument/2006/relationships/hyperlink" Target="http://www.grupocva.com/detalle_articulo/articulo.php?fProdId=9614838" TargetMode="External"/><Relationship Id="rId5413" Type="http://schemas.openxmlformats.org/officeDocument/2006/relationships/hyperlink" Target="http://www.grupocva.com/detalle_articulo/articulo.php?fProdId=9626290" TargetMode="External"/><Relationship Id="rId5620" Type="http://schemas.openxmlformats.org/officeDocument/2006/relationships/hyperlink" Target="http://www.grupocva.com/detalle_articulo/articulo.php?fProdId=9629846" TargetMode="External"/><Relationship Id="rId1609" Type="http://schemas.openxmlformats.org/officeDocument/2006/relationships/hyperlink" Target="http://www.grupocva.com/detalle_articulo/articulo.php?fProdId=9591104" TargetMode="External"/><Relationship Id="rId1816" Type="http://schemas.openxmlformats.org/officeDocument/2006/relationships/hyperlink" Target="http://www.grupocva.com/detalle_articulo/articulo.php?fProdId=9592239" TargetMode="External"/><Relationship Id="rId4222" Type="http://schemas.openxmlformats.org/officeDocument/2006/relationships/hyperlink" Target="http://www.grupocva.com/detalle_articulo/articulo.php?fProdId=5167" TargetMode="External"/><Relationship Id="rId3031" Type="http://schemas.openxmlformats.org/officeDocument/2006/relationships/hyperlink" Target="http://www.grupocva.com/detalle_articulo/articulo.php?fProdId=9450223" TargetMode="External"/><Relationship Id="rId3988" Type="http://schemas.openxmlformats.org/officeDocument/2006/relationships/hyperlink" Target="http://www.grupocva.com/detalle_articulo/articulo.php?fProdId=9513837" TargetMode="External"/><Relationship Id="rId6187" Type="http://schemas.openxmlformats.org/officeDocument/2006/relationships/hyperlink" Target="http://www.grupocva.com/detalle_articulo/articulo.php?fProdId=3955685" TargetMode="External"/><Relationship Id="rId2797" Type="http://schemas.openxmlformats.org/officeDocument/2006/relationships/hyperlink" Target="http://www.grupocva.com/detalle_articulo/articulo.php?fProdId=9609839" TargetMode="External"/><Relationship Id="rId3848" Type="http://schemas.openxmlformats.org/officeDocument/2006/relationships/hyperlink" Target="http://www.grupocva.com/detalle_articulo/articulo.php?fProdId=9629349" TargetMode="External"/><Relationship Id="rId6047" Type="http://schemas.openxmlformats.org/officeDocument/2006/relationships/hyperlink" Target="http://www.grupocva.com/detalle_articulo/articulo.php?fProdId=9591289" TargetMode="External"/><Relationship Id="rId6254" Type="http://schemas.openxmlformats.org/officeDocument/2006/relationships/hyperlink" Target="http://www.grupocva.com/detalle_articulo/articulo.php?fProdId=9632901" TargetMode="External"/><Relationship Id="rId769" Type="http://schemas.openxmlformats.org/officeDocument/2006/relationships/hyperlink" Target="http://www.grupocva.com/detalle_articulo/articulo.php?fProdId=9447973" TargetMode="External"/><Relationship Id="rId976" Type="http://schemas.openxmlformats.org/officeDocument/2006/relationships/hyperlink" Target="http://www.grupocva.com/detalle_articulo/articulo.php?fProdId=4346686" TargetMode="External"/><Relationship Id="rId1399" Type="http://schemas.openxmlformats.org/officeDocument/2006/relationships/hyperlink" Target="http://www.grupocva.com/detalle_articulo/articulo.php?fProdId=9490587" TargetMode="External"/><Relationship Id="rId2657" Type="http://schemas.openxmlformats.org/officeDocument/2006/relationships/hyperlink" Target="http://www.grupocva.com/detalle_articulo/articulo.php?fProdId=102685" TargetMode="External"/><Relationship Id="rId5063" Type="http://schemas.openxmlformats.org/officeDocument/2006/relationships/hyperlink" Target="http://www.grupocva.com/detalle_articulo/articulo.php?fProdId=9461867" TargetMode="External"/><Relationship Id="rId5270" Type="http://schemas.openxmlformats.org/officeDocument/2006/relationships/hyperlink" Target="http://www.grupocva.com/detalle_articulo/articulo.php?fProdId=9547287" TargetMode="External"/><Relationship Id="rId6114" Type="http://schemas.openxmlformats.org/officeDocument/2006/relationships/hyperlink" Target="http://www.grupocva.com/detalle_articulo/articulo.php?fProdId=9568538" TargetMode="External"/><Relationship Id="rId6321" Type="http://schemas.openxmlformats.org/officeDocument/2006/relationships/hyperlink" Target="http://www.grupocva.com/detalle_articulo/articulo.php?fProdId=9516686" TargetMode="External"/><Relationship Id="rId629" Type="http://schemas.openxmlformats.org/officeDocument/2006/relationships/hyperlink" Target="http://www.grupocva.com/detalle_articulo/articulo.php?fProdId=9469118" TargetMode="External"/><Relationship Id="rId1259" Type="http://schemas.openxmlformats.org/officeDocument/2006/relationships/hyperlink" Target="http://www.grupocva.com/detalle_articulo/articulo.php?fProdId=9595739" TargetMode="External"/><Relationship Id="rId1466" Type="http://schemas.openxmlformats.org/officeDocument/2006/relationships/hyperlink" Target="http://www.grupocva.com/detalle_articulo/articulo.php?fProdId=9588738" TargetMode="External"/><Relationship Id="rId2864" Type="http://schemas.openxmlformats.org/officeDocument/2006/relationships/hyperlink" Target="http://www.grupocva.com/detalle_articulo/articulo.php?fProdId=6011688" TargetMode="External"/><Relationship Id="rId3708" Type="http://schemas.openxmlformats.org/officeDocument/2006/relationships/hyperlink" Target="http://www.grupocva.com/detalle_articulo/articulo.php?fProdId=9423576" TargetMode="External"/><Relationship Id="rId3915" Type="http://schemas.openxmlformats.org/officeDocument/2006/relationships/hyperlink" Target="http://www.grupocva.com/detalle_articulo/articulo.php?fProdId=1996685" TargetMode="External"/><Relationship Id="rId5130" Type="http://schemas.openxmlformats.org/officeDocument/2006/relationships/hyperlink" Target="http://www.grupocva.com/detalle_articulo/articulo.php?fProdId=9536986" TargetMode="External"/><Relationship Id="rId836" Type="http://schemas.openxmlformats.org/officeDocument/2006/relationships/hyperlink" Target="http://www.grupocva.com/detalle_articulo/articulo.php?fProdId=1459" TargetMode="External"/><Relationship Id="rId1119" Type="http://schemas.openxmlformats.org/officeDocument/2006/relationships/hyperlink" Target="http://www.grupocva.com/detalle_articulo/articulo.php?fProdId=6072686" TargetMode="External"/><Relationship Id="rId1673" Type="http://schemas.openxmlformats.org/officeDocument/2006/relationships/hyperlink" Target="http://www.grupocva.com/detalle_articulo/articulo.php?fProdId=20462" TargetMode="External"/><Relationship Id="rId1880" Type="http://schemas.openxmlformats.org/officeDocument/2006/relationships/hyperlink" Target="http://www.grupocva.com/detalle_articulo/articulo.php?fProdId=9475320" TargetMode="External"/><Relationship Id="rId2517" Type="http://schemas.openxmlformats.org/officeDocument/2006/relationships/hyperlink" Target="http://www.grupocva.com/detalle_articulo/articulo.php?fProdId=9626590" TargetMode="External"/><Relationship Id="rId2724" Type="http://schemas.openxmlformats.org/officeDocument/2006/relationships/hyperlink" Target="http://www.grupocva.com/detalle_articulo/articulo.php?fProdId=9690400" TargetMode="External"/><Relationship Id="rId2931" Type="http://schemas.openxmlformats.org/officeDocument/2006/relationships/hyperlink" Target="http://www.grupocva.com/detalle_articulo/articulo.php?fProdId=9644948" TargetMode="External"/><Relationship Id="rId903" Type="http://schemas.openxmlformats.org/officeDocument/2006/relationships/hyperlink" Target="http://www.grupocva.com/detalle_articulo/articulo.php?fProdId=9618090" TargetMode="External"/><Relationship Id="rId1326" Type="http://schemas.openxmlformats.org/officeDocument/2006/relationships/hyperlink" Target="http://www.grupocva.com/detalle_articulo/articulo.php?fProdId=9484435" TargetMode="External"/><Relationship Id="rId1533" Type="http://schemas.openxmlformats.org/officeDocument/2006/relationships/hyperlink" Target="http://www.grupocva.com/detalle_articulo/articulo.php?fProdId=1479685" TargetMode="External"/><Relationship Id="rId1740" Type="http://schemas.openxmlformats.org/officeDocument/2006/relationships/hyperlink" Target="http://www.grupocva.com/detalle_articulo/articulo.php?fProdId=4041" TargetMode="External"/><Relationship Id="rId4689" Type="http://schemas.openxmlformats.org/officeDocument/2006/relationships/hyperlink" Target="http://www.grupocva.com/detalle_articulo/articulo.php?fProdId=5725688" TargetMode="External"/><Relationship Id="rId4896" Type="http://schemas.openxmlformats.org/officeDocument/2006/relationships/hyperlink" Target="http://www.grupocva.com/detalle_articulo/articulo.php?fProdId=907697" TargetMode="External"/><Relationship Id="rId5947" Type="http://schemas.openxmlformats.org/officeDocument/2006/relationships/hyperlink" Target="http://www.grupocva.com/detalle_articulo/articulo.php?fProdId=9438767" TargetMode="External"/><Relationship Id="rId32" Type="http://schemas.openxmlformats.org/officeDocument/2006/relationships/hyperlink" Target="http://www.grupocva.com/detalle_articulo/articulo.php?fProdId=9526286" TargetMode="External"/><Relationship Id="rId1600" Type="http://schemas.openxmlformats.org/officeDocument/2006/relationships/hyperlink" Target="http://www.grupocva.com/detalle_articulo/articulo.php?fProdId=9542487" TargetMode="External"/><Relationship Id="rId3498" Type="http://schemas.openxmlformats.org/officeDocument/2006/relationships/hyperlink" Target="http://www.grupocva.com/detalle_articulo/articulo.php?fProdId=2566685" TargetMode="External"/><Relationship Id="rId4549" Type="http://schemas.openxmlformats.org/officeDocument/2006/relationships/hyperlink" Target="http://www.grupocva.com/detalle_articulo/articulo.php?fProdId=1844693" TargetMode="External"/><Relationship Id="rId4756" Type="http://schemas.openxmlformats.org/officeDocument/2006/relationships/hyperlink" Target="http://www.grupocva.com/detalle_articulo/articulo.php?fProdId=9510287" TargetMode="External"/><Relationship Id="rId4963" Type="http://schemas.openxmlformats.org/officeDocument/2006/relationships/hyperlink" Target="http://www.grupocva.com/detalle_articulo/articulo.php?fProdId=4136691" TargetMode="External"/><Relationship Id="rId5807" Type="http://schemas.openxmlformats.org/officeDocument/2006/relationships/hyperlink" Target="http://www.grupocva.com/detalle_articulo/articulo.php?fProdId=9623041" TargetMode="External"/><Relationship Id="rId3358" Type="http://schemas.openxmlformats.org/officeDocument/2006/relationships/hyperlink" Target="http://www.grupocva.com/detalle_articulo/articulo.php?fProdId=2311" TargetMode="External"/><Relationship Id="rId3565" Type="http://schemas.openxmlformats.org/officeDocument/2006/relationships/hyperlink" Target="http://www.grupocva.com/detalle_articulo/articulo.php?fProdId=9491104" TargetMode="External"/><Relationship Id="rId3772" Type="http://schemas.openxmlformats.org/officeDocument/2006/relationships/hyperlink" Target="http://www.grupocva.com/detalle_articulo/articulo.php?fProdId=9467518" TargetMode="External"/><Relationship Id="rId4409" Type="http://schemas.openxmlformats.org/officeDocument/2006/relationships/hyperlink" Target="http://www.grupocva.com/detalle_articulo/articulo.php?fProdId=9560590" TargetMode="External"/><Relationship Id="rId4616" Type="http://schemas.openxmlformats.org/officeDocument/2006/relationships/hyperlink" Target="http://www.grupocva.com/detalle_articulo/articulo.php?fProdId=9576139" TargetMode="External"/><Relationship Id="rId4823" Type="http://schemas.openxmlformats.org/officeDocument/2006/relationships/hyperlink" Target="http://www.grupocva.com/detalle_articulo/articulo.php?fProdId=9677147" TargetMode="External"/><Relationship Id="rId279" Type="http://schemas.openxmlformats.org/officeDocument/2006/relationships/hyperlink" Target="http://www.grupocva.com/detalle_articulo/articulo.php?fProdId=7230" TargetMode="External"/><Relationship Id="rId486" Type="http://schemas.openxmlformats.org/officeDocument/2006/relationships/hyperlink" Target="http://www.grupocva.com/detalle_articulo/articulo.php?fProdId=9509437" TargetMode="External"/><Relationship Id="rId693" Type="http://schemas.openxmlformats.org/officeDocument/2006/relationships/hyperlink" Target="http://www.grupocva.com/detalle_articulo/articulo.php?fProdId=9607539" TargetMode="External"/><Relationship Id="rId2167" Type="http://schemas.openxmlformats.org/officeDocument/2006/relationships/hyperlink" Target="http://www.grupocva.com/detalle_articulo/articulo.php?fProdId=3632687" TargetMode="External"/><Relationship Id="rId2374" Type="http://schemas.openxmlformats.org/officeDocument/2006/relationships/hyperlink" Target="http://www.grupocva.com/detalle_articulo/articulo.php?fProdId=5599685" TargetMode="External"/><Relationship Id="rId2581" Type="http://schemas.openxmlformats.org/officeDocument/2006/relationships/hyperlink" Target="http://www.grupocva.com/detalle_articulo/articulo.php?fProdId=6836" TargetMode="External"/><Relationship Id="rId3218" Type="http://schemas.openxmlformats.org/officeDocument/2006/relationships/hyperlink" Target="http://www.grupocva.com/detalle_articulo/articulo.php?fProdId=5035685" TargetMode="External"/><Relationship Id="rId3425" Type="http://schemas.openxmlformats.org/officeDocument/2006/relationships/hyperlink" Target="http://www.grupocva.com/detalle_articulo/articulo.php?fProdId=9606590" TargetMode="External"/><Relationship Id="rId3632" Type="http://schemas.openxmlformats.org/officeDocument/2006/relationships/hyperlink" Target="http://www.grupocva.com/detalle_articulo/articulo.php?fProdId=9679846" TargetMode="External"/><Relationship Id="rId139" Type="http://schemas.openxmlformats.org/officeDocument/2006/relationships/hyperlink" Target="http://www.grupocva.com/detalle_articulo/articulo.php?fProdId=3285688" TargetMode="External"/><Relationship Id="rId346" Type="http://schemas.openxmlformats.org/officeDocument/2006/relationships/hyperlink" Target="http://www.grupocva.com/detalle_articulo/articulo.php?fProdId=9519040" TargetMode="External"/><Relationship Id="rId553" Type="http://schemas.openxmlformats.org/officeDocument/2006/relationships/hyperlink" Target="http://www.grupocva.com/detalle_articulo/articulo.php?fProdId=9583438" TargetMode="External"/><Relationship Id="rId760" Type="http://schemas.openxmlformats.org/officeDocument/2006/relationships/hyperlink" Target="http://www.grupocva.com/detalle_articulo/articulo.php?fProdId=9426178" TargetMode="External"/><Relationship Id="rId1183" Type="http://schemas.openxmlformats.org/officeDocument/2006/relationships/hyperlink" Target="http://www.grupocva.com/detalle_articulo/articulo.php?fProdId=9498238" TargetMode="External"/><Relationship Id="rId1390" Type="http://schemas.openxmlformats.org/officeDocument/2006/relationships/hyperlink" Target="http://www.grupocva.com/detalle_articulo/articulo.php?fProdId=9476981" TargetMode="External"/><Relationship Id="rId2027" Type="http://schemas.openxmlformats.org/officeDocument/2006/relationships/hyperlink" Target="http://www.grupocva.com/detalle_articulo/articulo.php?fProdId=9641546" TargetMode="External"/><Relationship Id="rId2234" Type="http://schemas.openxmlformats.org/officeDocument/2006/relationships/hyperlink" Target="http://www.grupocva.com/detalle_articulo/articulo.php?fProdId=9656996" TargetMode="External"/><Relationship Id="rId2441" Type="http://schemas.openxmlformats.org/officeDocument/2006/relationships/hyperlink" Target="http://www.grupocva.com/detalle_articulo/articulo.php?fProdId=9453217" TargetMode="External"/><Relationship Id="rId5597" Type="http://schemas.openxmlformats.org/officeDocument/2006/relationships/hyperlink" Target="http://www.grupocva.com/detalle_articulo/articulo.php?fProdId=1912" TargetMode="External"/><Relationship Id="rId206" Type="http://schemas.openxmlformats.org/officeDocument/2006/relationships/hyperlink" Target="http://www.grupocva.com/detalle_articulo/articulo.php?fProdId=9696748" TargetMode="External"/><Relationship Id="rId413" Type="http://schemas.openxmlformats.org/officeDocument/2006/relationships/hyperlink" Target="http://www.grupocva.com/detalle_articulo/articulo.php?fProdId=9494386" TargetMode="External"/><Relationship Id="rId1043" Type="http://schemas.openxmlformats.org/officeDocument/2006/relationships/hyperlink" Target="http://www.grupocva.com/detalle_articulo/articulo.php?fProdId=9566041" TargetMode="External"/><Relationship Id="rId4199" Type="http://schemas.openxmlformats.org/officeDocument/2006/relationships/hyperlink" Target="http://www.grupocva.com/detalle_articulo/articulo.php?fProdId=9571138" TargetMode="External"/><Relationship Id="rId620" Type="http://schemas.openxmlformats.org/officeDocument/2006/relationships/hyperlink" Target="http://www.grupocva.com/detalle_articulo/articulo.php?fProdId=9427728" TargetMode="External"/><Relationship Id="rId1250" Type="http://schemas.openxmlformats.org/officeDocument/2006/relationships/hyperlink" Target="http://www.grupocva.com/detalle_articulo/articulo.php?fProdId=9520986" TargetMode="External"/><Relationship Id="rId2301" Type="http://schemas.openxmlformats.org/officeDocument/2006/relationships/hyperlink" Target="http://www.grupocva.com/detalle_articulo/articulo.php?fProdId=2012685" TargetMode="External"/><Relationship Id="rId4059" Type="http://schemas.openxmlformats.org/officeDocument/2006/relationships/hyperlink" Target="http://www.grupocva.com/detalle_articulo/articulo.php?fProdId=9654997" TargetMode="External"/><Relationship Id="rId5457" Type="http://schemas.openxmlformats.org/officeDocument/2006/relationships/hyperlink" Target="http://www.grupocva.com/detalle_articulo/articulo.php?fProdId=9483820" TargetMode="External"/><Relationship Id="rId5664" Type="http://schemas.openxmlformats.org/officeDocument/2006/relationships/hyperlink" Target="http://www.grupocva.com/detalle_articulo/articulo.php?fProdId=9559090" TargetMode="External"/><Relationship Id="rId5871" Type="http://schemas.openxmlformats.org/officeDocument/2006/relationships/hyperlink" Target="http://www.grupocva.com/detalle_articulo/articulo.php?fProdId=2348687" TargetMode="External"/><Relationship Id="rId1110" Type="http://schemas.openxmlformats.org/officeDocument/2006/relationships/hyperlink" Target="http://www.grupocva.com/detalle_articulo/articulo.php?fProdId=2827687" TargetMode="External"/><Relationship Id="rId4266" Type="http://schemas.openxmlformats.org/officeDocument/2006/relationships/hyperlink" Target="http://www.grupocva.com/detalle_articulo/articulo.php?fProdId=9510793" TargetMode="External"/><Relationship Id="rId4473" Type="http://schemas.openxmlformats.org/officeDocument/2006/relationships/hyperlink" Target="http://www.grupocva.com/detalle_articulo/articulo.php?fProdId=5059688" TargetMode="External"/><Relationship Id="rId4680" Type="http://schemas.openxmlformats.org/officeDocument/2006/relationships/hyperlink" Target="http://www.grupocva.com/detalle_articulo/articulo.php?fProdId=5931686" TargetMode="External"/><Relationship Id="rId5317" Type="http://schemas.openxmlformats.org/officeDocument/2006/relationships/hyperlink" Target="http://www.grupocva.com/detalle_articulo/articulo.php?fProdId=9670202" TargetMode="External"/><Relationship Id="rId5524" Type="http://schemas.openxmlformats.org/officeDocument/2006/relationships/hyperlink" Target="http://www.grupocva.com/detalle_articulo/articulo.php?fProdId=9455970" TargetMode="External"/><Relationship Id="rId5731" Type="http://schemas.openxmlformats.org/officeDocument/2006/relationships/hyperlink" Target="http://www.grupocva.com/detalle_articulo/articulo.php?fProdId=9477367" TargetMode="External"/><Relationship Id="rId1927" Type="http://schemas.openxmlformats.org/officeDocument/2006/relationships/hyperlink" Target="http://www.grupocva.com/detalle_articulo/articulo.php?fProdId=9661950" TargetMode="External"/><Relationship Id="rId3075" Type="http://schemas.openxmlformats.org/officeDocument/2006/relationships/hyperlink" Target="http://www.grupocva.com/detalle_articulo/articulo.php?fProdId=9606141" TargetMode="External"/><Relationship Id="rId3282" Type="http://schemas.openxmlformats.org/officeDocument/2006/relationships/hyperlink" Target="http://www.grupocva.com/detalle_articulo/articulo.php?fProdId=2244693" TargetMode="External"/><Relationship Id="rId4126" Type="http://schemas.openxmlformats.org/officeDocument/2006/relationships/hyperlink" Target="http://www.grupocva.com/detalle_articulo/articulo.php?fProdId=9632346" TargetMode="External"/><Relationship Id="rId4333" Type="http://schemas.openxmlformats.org/officeDocument/2006/relationships/hyperlink" Target="http://www.grupocva.com/detalle_articulo/articulo.php?fProdId=3918693" TargetMode="External"/><Relationship Id="rId4540" Type="http://schemas.openxmlformats.org/officeDocument/2006/relationships/hyperlink" Target="http://www.grupocva.com/detalle_articulo/articulo.php?fProdId=1736707" TargetMode="External"/><Relationship Id="rId2091" Type="http://schemas.openxmlformats.org/officeDocument/2006/relationships/hyperlink" Target="http://www.grupocva.com/detalle_articulo/articulo.php?fProdId=9596038" TargetMode="External"/><Relationship Id="rId3142" Type="http://schemas.openxmlformats.org/officeDocument/2006/relationships/hyperlink" Target="http://www.grupocva.com/detalle_articulo/articulo.php?fProdId=9634160" TargetMode="External"/><Relationship Id="rId4400" Type="http://schemas.openxmlformats.org/officeDocument/2006/relationships/hyperlink" Target="http://www.grupocva.com/detalle_articulo/articulo.php?fProdId=9696248" TargetMode="External"/><Relationship Id="rId6298" Type="http://schemas.openxmlformats.org/officeDocument/2006/relationships/hyperlink" Target="http://www.grupocva.com/detalle_articulo/articulo.php?fProdId=9477678" TargetMode="External"/><Relationship Id="rId270" Type="http://schemas.openxmlformats.org/officeDocument/2006/relationships/hyperlink" Target="http://www.grupocva.com/detalle_articulo/articulo.php?fProdId=9629449" TargetMode="External"/><Relationship Id="rId3002" Type="http://schemas.openxmlformats.org/officeDocument/2006/relationships/hyperlink" Target="http://www.grupocva.com/detalle_articulo/articulo.php?fProdId=9645296" TargetMode="External"/><Relationship Id="rId6158" Type="http://schemas.openxmlformats.org/officeDocument/2006/relationships/hyperlink" Target="http://www.grupocva.com/detalle_articulo/articulo.php?fProdId=9638297" TargetMode="External"/><Relationship Id="rId6365" Type="http://schemas.openxmlformats.org/officeDocument/2006/relationships/hyperlink" Target="http://www.grupocva.com/detalle_articulo/articulo.php?fProdId=9540436" TargetMode="External"/><Relationship Id="rId130" Type="http://schemas.openxmlformats.org/officeDocument/2006/relationships/hyperlink" Target="http://www.grupocva.com/detalle_articulo/articulo.php?fProdId=9495187" TargetMode="External"/><Relationship Id="rId3959" Type="http://schemas.openxmlformats.org/officeDocument/2006/relationships/hyperlink" Target="http://www.grupocva.com/detalle_articulo/articulo.php?fProdId=9452371" TargetMode="External"/><Relationship Id="rId5174" Type="http://schemas.openxmlformats.org/officeDocument/2006/relationships/hyperlink" Target="http://www.grupocva.com/detalle_articulo/articulo.php?fProdId=9471617" TargetMode="External"/><Relationship Id="rId5381" Type="http://schemas.openxmlformats.org/officeDocument/2006/relationships/hyperlink" Target="http://www.grupocva.com/detalle_articulo/articulo.php?fProdId=9682296" TargetMode="External"/><Relationship Id="rId6018" Type="http://schemas.openxmlformats.org/officeDocument/2006/relationships/hyperlink" Target="http://www.grupocva.com/detalle_articulo/articulo.php?fProdId=3318685" TargetMode="External"/><Relationship Id="rId6225" Type="http://schemas.openxmlformats.org/officeDocument/2006/relationships/hyperlink" Target="http://www.grupocva.com/detalle_articulo/articulo.php?fProdId=5773686" TargetMode="External"/><Relationship Id="rId2768" Type="http://schemas.openxmlformats.org/officeDocument/2006/relationships/hyperlink" Target="http://www.grupocva.com/detalle_articulo/articulo.php?fProdId=9528786" TargetMode="External"/><Relationship Id="rId2975" Type="http://schemas.openxmlformats.org/officeDocument/2006/relationships/hyperlink" Target="http://www.grupocva.com/detalle_articulo/articulo.php?fProdId=9477568" TargetMode="External"/><Relationship Id="rId3819" Type="http://schemas.openxmlformats.org/officeDocument/2006/relationships/hyperlink" Target="http://www.grupocva.com/detalle_articulo/articulo.php?fProdId=9548488" TargetMode="External"/><Relationship Id="rId5034" Type="http://schemas.openxmlformats.org/officeDocument/2006/relationships/hyperlink" Target="http://www.grupocva.com/detalle_articulo/articulo.php?fProdId=9602688" TargetMode="External"/><Relationship Id="rId947" Type="http://schemas.openxmlformats.org/officeDocument/2006/relationships/hyperlink" Target="http://www.grupocva.com/detalle_articulo/articulo.php?fProdId=9657047" TargetMode="External"/><Relationship Id="rId1577" Type="http://schemas.openxmlformats.org/officeDocument/2006/relationships/hyperlink" Target="http://www.grupocva.com/detalle_articulo/articulo.php?fProdId=6089686" TargetMode="External"/><Relationship Id="rId1784" Type="http://schemas.openxmlformats.org/officeDocument/2006/relationships/hyperlink" Target="http://www.grupocva.com/detalle_articulo/articulo.php?fProdId=9509240" TargetMode="External"/><Relationship Id="rId1991" Type="http://schemas.openxmlformats.org/officeDocument/2006/relationships/hyperlink" Target="http://www.grupocva.com/detalle_articulo/articulo.php?fProdId=9594388" TargetMode="External"/><Relationship Id="rId2628" Type="http://schemas.openxmlformats.org/officeDocument/2006/relationships/hyperlink" Target="http://www.grupocva.com/detalle_articulo/articulo.php?fProdId=21647" TargetMode="External"/><Relationship Id="rId2835" Type="http://schemas.openxmlformats.org/officeDocument/2006/relationships/hyperlink" Target="http://www.grupocva.com/detalle_articulo/articulo.php?fProdId=9614538" TargetMode="External"/><Relationship Id="rId4190" Type="http://schemas.openxmlformats.org/officeDocument/2006/relationships/hyperlink" Target="http://www.grupocva.com/detalle_articulo/articulo.php?fProdId=9554588" TargetMode="External"/><Relationship Id="rId5241" Type="http://schemas.openxmlformats.org/officeDocument/2006/relationships/hyperlink" Target="http://www.grupocva.com/detalle_articulo/articulo.php?fProdId=9547338" TargetMode="External"/><Relationship Id="rId76" Type="http://schemas.openxmlformats.org/officeDocument/2006/relationships/hyperlink" Target="http://www.grupocva.com/detalle_articulo/articulo.php?fProdId=4938" TargetMode="External"/><Relationship Id="rId807" Type="http://schemas.openxmlformats.org/officeDocument/2006/relationships/hyperlink" Target="http://www.grupocva.com/detalle_articulo/articulo.php?fProdId=9643946" TargetMode="External"/><Relationship Id="rId1437" Type="http://schemas.openxmlformats.org/officeDocument/2006/relationships/hyperlink" Target="http://www.grupocva.com/detalle_articulo/articulo.php?fProdId=9460870" TargetMode="External"/><Relationship Id="rId1644" Type="http://schemas.openxmlformats.org/officeDocument/2006/relationships/hyperlink" Target="http://www.grupocva.com/detalle_articulo/articulo.php?fProdId=9697096" TargetMode="External"/><Relationship Id="rId1851" Type="http://schemas.openxmlformats.org/officeDocument/2006/relationships/hyperlink" Target="http://www.grupocva.com/detalle_articulo/articulo.php?fProdId=9672046" TargetMode="External"/><Relationship Id="rId2902" Type="http://schemas.openxmlformats.org/officeDocument/2006/relationships/hyperlink" Target="http://www.grupocva.com/detalle_articulo/articulo.php?fProdId=9577588" TargetMode="External"/><Relationship Id="rId4050" Type="http://schemas.openxmlformats.org/officeDocument/2006/relationships/hyperlink" Target="http://www.grupocva.com/detalle_articulo/articulo.php?fProdId=9623489" TargetMode="External"/><Relationship Id="rId5101" Type="http://schemas.openxmlformats.org/officeDocument/2006/relationships/hyperlink" Target="http://www.grupocva.com/detalle_articulo/articulo.php?fProdId=9692596" TargetMode="External"/><Relationship Id="rId1504" Type="http://schemas.openxmlformats.org/officeDocument/2006/relationships/hyperlink" Target="http://www.grupocva.com/detalle_articulo/articulo.php?fProdId=9631746" TargetMode="External"/><Relationship Id="rId1711" Type="http://schemas.openxmlformats.org/officeDocument/2006/relationships/hyperlink" Target="http://www.grupocva.com/detalle_articulo/articulo.php?fProdId=9529136" TargetMode="External"/><Relationship Id="rId4867" Type="http://schemas.openxmlformats.org/officeDocument/2006/relationships/hyperlink" Target="http://www.grupocva.com/detalle_articulo/articulo.php?fProdId=9630648" TargetMode="External"/><Relationship Id="rId3469" Type="http://schemas.openxmlformats.org/officeDocument/2006/relationships/hyperlink" Target="http://www.grupocva.com/detalle_articulo/articulo.php?fProdId=9674399" TargetMode="External"/><Relationship Id="rId3676" Type="http://schemas.openxmlformats.org/officeDocument/2006/relationships/hyperlink" Target="http://www.grupocva.com/detalle_articulo/articulo.php?fProdId=9609488" TargetMode="External"/><Relationship Id="rId5918" Type="http://schemas.openxmlformats.org/officeDocument/2006/relationships/hyperlink" Target="http://www.grupocva.com/detalle_articulo/articulo.php?fProdId=4672686" TargetMode="External"/><Relationship Id="rId6082" Type="http://schemas.openxmlformats.org/officeDocument/2006/relationships/hyperlink" Target="http://www.grupocva.com/detalle_articulo/articulo.php?fProdId=9598394" TargetMode="External"/><Relationship Id="rId597" Type="http://schemas.openxmlformats.org/officeDocument/2006/relationships/hyperlink" Target="http://www.grupocva.com/detalle_articulo/articulo.php?fProdId=3634686" TargetMode="External"/><Relationship Id="rId2278" Type="http://schemas.openxmlformats.org/officeDocument/2006/relationships/hyperlink" Target="http://www.grupocva.com/detalle_articulo/articulo.php?fProdId=9690646" TargetMode="External"/><Relationship Id="rId2485" Type="http://schemas.openxmlformats.org/officeDocument/2006/relationships/hyperlink" Target="http://www.grupocva.com/detalle_articulo/articulo.php?fProdId=9572588" TargetMode="External"/><Relationship Id="rId3329" Type="http://schemas.openxmlformats.org/officeDocument/2006/relationships/hyperlink" Target="http://www.grupocva.com/detalle_articulo/articulo.php?fProdId=9572438" TargetMode="External"/><Relationship Id="rId3883" Type="http://schemas.openxmlformats.org/officeDocument/2006/relationships/hyperlink" Target="http://www.grupocva.com/detalle_articulo/articulo.php?fProdId=9696397" TargetMode="External"/><Relationship Id="rId4727" Type="http://schemas.openxmlformats.org/officeDocument/2006/relationships/hyperlink" Target="http://www.grupocva.com/detalle_articulo/articulo.php?fProdId=9477836" TargetMode="External"/><Relationship Id="rId4934" Type="http://schemas.openxmlformats.org/officeDocument/2006/relationships/hyperlink" Target="http://www.grupocva.com/detalle_articulo/articulo.php?fProdId=9661097" TargetMode="External"/><Relationship Id="rId457" Type="http://schemas.openxmlformats.org/officeDocument/2006/relationships/hyperlink" Target="http://www.grupocva.com/detalle_articulo/articulo.php?fProdId=9511899" TargetMode="External"/><Relationship Id="rId1087" Type="http://schemas.openxmlformats.org/officeDocument/2006/relationships/hyperlink" Target="http://www.grupocva.com/detalle_articulo/articulo.php?fProdId=273685" TargetMode="External"/><Relationship Id="rId1294" Type="http://schemas.openxmlformats.org/officeDocument/2006/relationships/hyperlink" Target="http://www.grupocva.com/detalle_articulo/articulo.php?fProdId=9547136" TargetMode="External"/><Relationship Id="rId2138" Type="http://schemas.openxmlformats.org/officeDocument/2006/relationships/hyperlink" Target="http://www.grupocva.com/detalle_articulo/articulo.php?fProdId=9490184" TargetMode="External"/><Relationship Id="rId2692" Type="http://schemas.openxmlformats.org/officeDocument/2006/relationships/hyperlink" Target="http://www.grupocva.com/detalle_articulo/articulo.php?fProdId=9632047" TargetMode="External"/><Relationship Id="rId3536" Type="http://schemas.openxmlformats.org/officeDocument/2006/relationships/hyperlink" Target="http://www.grupocva.com/detalle_articulo/articulo.php?fProdId=9680847" TargetMode="External"/><Relationship Id="rId3743" Type="http://schemas.openxmlformats.org/officeDocument/2006/relationships/hyperlink" Target="http://www.grupocva.com/detalle_articulo/articulo.php?fProdId=9429870" TargetMode="External"/><Relationship Id="rId3950" Type="http://schemas.openxmlformats.org/officeDocument/2006/relationships/hyperlink" Target="http://www.grupocva.com/detalle_articulo/articulo.php?fProdId=2868688" TargetMode="External"/><Relationship Id="rId664" Type="http://schemas.openxmlformats.org/officeDocument/2006/relationships/hyperlink" Target="http://www.grupocva.com/detalle_articulo/articulo.php?fProdId=198686" TargetMode="External"/><Relationship Id="rId871" Type="http://schemas.openxmlformats.org/officeDocument/2006/relationships/hyperlink" Target="http://www.grupocva.com/detalle_articulo/articulo.php?fProdId=9690846" TargetMode="External"/><Relationship Id="rId2345" Type="http://schemas.openxmlformats.org/officeDocument/2006/relationships/hyperlink" Target="http://www.grupocva.com/detalle_articulo/articulo.php?fProdId=4352689" TargetMode="External"/><Relationship Id="rId2552" Type="http://schemas.openxmlformats.org/officeDocument/2006/relationships/hyperlink" Target="http://www.grupocva.com/detalle_articulo/articulo.php?fProdId=9687750" TargetMode="External"/><Relationship Id="rId3603" Type="http://schemas.openxmlformats.org/officeDocument/2006/relationships/hyperlink" Target="http://www.grupocva.com/detalle_articulo/articulo.php?fProdId=3652687" TargetMode="External"/><Relationship Id="rId3810" Type="http://schemas.openxmlformats.org/officeDocument/2006/relationships/hyperlink" Target="http://www.grupocva.com/detalle_articulo/articulo.php?fProdId=9547143" TargetMode="External"/><Relationship Id="rId317" Type="http://schemas.openxmlformats.org/officeDocument/2006/relationships/hyperlink" Target="http://www.grupocva.com/detalle_articulo/articulo.php?fProdId=4920686" TargetMode="External"/><Relationship Id="rId524" Type="http://schemas.openxmlformats.org/officeDocument/2006/relationships/hyperlink" Target="http://www.grupocva.com/detalle_articulo/articulo.php?fProdId=9681146" TargetMode="External"/><Relationship Id="rId731" Type="http://schemas.openxmlformats.org/officeDocument/2006/relationships/hyperlink" Target="http://www.grupocva.com/detalle_articulo/articulo.php?fProdId=9477729" TargetMode="External"/><Relationship Id="rId1154" Type="http://schemas.openxmlformats.org/officeDocument/2006/relationships/hyperlink" Target="http://www.grupocva.com/detalle_articulo/articulo.php?fProdId=9492686" TargetMode="External"/><Relationship Id="rId1361" Type="http://schemas.openxmlformats.org/officeDocument/2006/relationships/hyperlink" Target="http://www.grupocva.com/detalle_articulo/articulo.php?fProdId=3300693" TargetMode="External"/><Relationship Id="rId2205" Type="http://schemas.openxmlformats.org/officeDocument/2006/relationships/hyperlink" Target="http://www.grupocva.com/detalle_articulo/articulo.php?fProdId=9572338" TargetMode="External"/><Relationship Id="rId2412" Type="http://schemas.openxmlformats.org/officeDocument/2006/relationships/hyperlink" Target="http://www.grupocva.com/detalle_articulo/articulo.php?fProdId=9427670" TargetMode="External"/><Relationship Id="rId5568" Type="http://schemas.openxmlformats.org/officeDocument/2006/relationships/hyperlink" Target="http://www.grupocva.com/detalle_articulo/articulo.php?fProdId=9604588" TargetMode="External"/><Relationship Id="rId5775" Type="http://schemas.openxmlformats.org/officeDocument/2006/relationships/hyperlink" Target="http://www.grupocva.com/detalle_articulo/articulo.php?fProdId=9560986" TargetMode="External"/><Relationship Id="rId5982" Type="http://schemas.openxmlformats.org/officeDocument/2006/relationships/hyperlink" Target="http://www.grupocva.com/detalle_articulo/articulo.php?fProdId=9576838" TargetMode="External"/><Relationship Id="rId1014" Type="http://schemas.openxmlformats.org/officeDocument/2006/relationships/hyperlink" Target="http://www.grupocva.com/detalle_articulo/articulo.php?fProdId=9620489" TargetMode="External"/><Relationship Id="rId1221" Type="http://schemas.openxmlformats.org/officeDocument/2006/relationships/hyperlink" Target="http://www.grupocva.com/detalle_articulo/articulo.php?fProdId=9692396" TargetMode="External"/><Relationship Id="rId4377" Type="http://schemas.openxmlformats.org/officeDocument/2006/relationships/hyperlink" Target="http://www.grupocva.com/detalle_articulo/articulo.php?fProdId=9631246" TargetMode="External"/><Relationship Id="rId4584" Type="http://schemas.openxmlformats.org/officeDocument/2006/relationships/hyperlink" Target="http://www.grupocva.com/detalle_articulo/articulo.php?fProdId=4528685" TargetMode="External"/><Relationship Id="rId4791" Type="http://schemas.openxmlformats.org/officeDocument/2006/relationships/hyperlink" Target="http://www.grupocva.com/detalle_articulo/articulo.php?fProdId=9599939" TargetMode="External"/><Relationship Id="rId5428" Type="http://schemas.openxmlformats.org/officeDocument/2006/relationships/hyperlink" Target="http://www.grupocva.com/detalle_articulo/articulo.php?fProdId=1915687" TargetMode="External"/><Relationship Id="rId5635" Type="http://schemas.openxmlformats.org/officeDocument/2006/relationships/hyperlink" Target="http://www.grupocva.com/detalle_articulo/articulo.php?fProdId=9429267" TargetMode="External"/><Relationship Id="rId5842" Type="http://schemas.openxmlformats.org/officeDocument/2006/relationships/hyperlink" Target="http://www.grupocva.com/detalle_articulo/articulo.php?fProdId=9641896" TargetMode="External"/><Relationship Id="rId3186" Type="http://schemas.openxmlformats.org/officeDocument/2006/relationships/hyperlink" Target="http://www.grupocva.com/detalle_articulo/articulo.php?fProdId=9661449" TargetMode="External"/><Relationship Id="rId3393" Type="http://schemas.openxmlformats.org/officeDocument/2006/relationships/hyperlink" Target="http://www.grupocva.com/detalle_articulo/articulo.php?fProdId=9577538" TargetMode="External"/><Relationship Id="rId4237" Type="http://schemas.openxmlformats.org/officeDocument/2006/relationships/hyperlink" Target="http://www.grupocva.com/detalle_articulo/articulo.php?fProdId=9586189" TargetMode="External"/><Relationship Id="rId4444" Type="http://schemas.openxmlformats.org/officeDocument/2006/relationships/hyperlink" Target="http://www.grupocva.com/detalle_articulo/articulo.php?fProdId=1839686" TargetMode="External"/><Relationship Id="rId4651" Type="http://schemas.openxmlformats.org/officeDocument/2006/relationships/hyperlink" Target="http://www.grupocva.com/detalle_articulo/articulo.php?fProdId=4793689" TargetMode="External"/><Relationship Id="rId3046" Type="http://schemas.openxmlformats.org/officeDocument/2006/relationships/hyperlink" Target="http://www.grupocva.com/detalle_articulo/articulo.php?fProdId=9490385" TargetMode="External"/><Relationship Id="rId3253" Type="http://schemas.openxmlformats.org/officeDocument/2006/relationships/hyperlink" Target="http://www.grupocva.com/detalle_articulo/articulo.php?fProdId=9549036" TargetMode="External"/><Relationship Id="rId3460" Type="http://schemas.openxmlformats.org/officeDocument/2006/relationships/hyperlink" Target="http://www.grupocva.com/detalle_articulo/articulo.php?fProdId=9674352" TargetMode="External"/><Relationship Id="rId4304" Type="http://schemas.openxmlformats.org/officeDocument/2006/relationships/hyperlink" Target="http://www.grupocva.com/detalle_articulo/articulo.php?fProdId=9684998" TargetMode="External"/><Relationship Id="rId5702" Type="http://schemas.openxmlformats.org/officeDocument/2006/relationships/hyperlink" Target="http://www.grupocva.com/detalle_articulo/articulo.php?fProdId=9562891" TargetMode="External"/><Relationship Id="rId174" Type="http://schemas.openxmlformats.org/officeDocument/2006/relationships/hyperlink" Target="http://www.grupocva.com/detalle_articulo/articulo.php?fProdId=9458117" TargetMode="External"/><Relationship Id="rId381" Type="http://schemas.openxmlformats.org/officeDocument/2006/relationships/hyperlink" Target="http://www.grupocva.com/detalle_articulo/articulo.php?fProdId=9634161" TargetMode="External"/><Relationship Id="rId2062" Type="http://schemas.openxmlformats.org/officeDocument/2006/relationships/hyperlink" Target="http://www.grupocva.com/detalle_articulo/articulo.php?fProdId=9608090" TargetMode="External"/><Relationship Id="rId3113" Type="http://schemas.openxmlformats.org/officeDocument/2006/relationships/hyperlink" Target="http://www.grupocva.com/detalle_articulo/articulo.php?fProdId=9627090" TargetMode="External"/><Relationship Id="rId4511" Type="http://schemas.openxmlformats.org/officeDocument/2006/relationships/hyperlink" Target="http://www.grupocva.com/detalle_articulo/articulo.php?fProdId=2821686" TargetMode="External"/><Relationship Id="rId6269" Type="http://schemas.openxmlformats.org/officeDocument/2006/relationships/hyperlink" Target="http://www.grupocva.com/detalle_articulo/articulo.php?fProdId=9678647" TargetMode="External"/><Relationship Id="rId241" Type="http://schemas.openxmlformats.org/officeDocument/2006/relationships/hyperlink" Target="http://www.grupocva.com/detalle_articulo/articulo.php?fProdId=9635996" TargetMode="External"/><Relationship Id="rId3320" Type="http://schemas.openxmlformats.org/officeDocument/2006/relationships/hyperlink" Target="http://www.grupocva.com/detalle_articulo/articulo.php?fProdId=9533586" TargetMode="External"/><Relationship Id="rId5078" Type="http://schemas.openxmlformats.org/officeDocument/2006/relationships/hyperlink" Target="http://www.grupocva.com/detalle_articulo/articulo.php?fProdId=9489184" TargetMode="External"/><Relationship Id="rId2879" Type="http://schemas.openxmlformats.org/officeDocument/2006/relationships/hyperlink" Target="http://www.grupocva.com/detalle_articulo/articulo.php?fProdId=9485536" TargetMode="External"/><Relationship Id="rId5285" Type="http://schemas.openxmlformats.org/officeDocument/2006/relationships/hyperlink" Target="http://www.grupocva.com/detalle_articulo/articulo.php?fProdId=9696697" TargetMode="External"/><Relationship Id="rId5492" Type="http://schemas.openxmlformats.org/officeDocument/2006/relationships/hyperlink" Target="http://www.grupocva.com/detalle_articulo/articulo.php?fProdId=9580289" TargetMode="External"/><Relationship Id="rId6129" Type="http://schemas.openxmlformats.org/officeDocument/2006/relationships/hyperlink" Target="http://www.grupocva.com/detalle_articulo/articulo.php?fProdId=2830689" TargetMode="External"/><Relationship Id="rId6336" Type="http://schemas.openxmlformats.org/officeDocument/2006/relationships/hyperlink" Target="http://www.grupocva.com/detalle_articulo/articulo.php?fProdId=9555587" TargetMode="External"/><Relationship Id="rId101" Type="http://schemas.openxmlformats.org/officeDocument/2006/relationships/hyperlink" Target="http://www.grupocva.com/detalle_articulo/articulo.php?fProdId=9669198" TargetMode="External"/><Relationship Id="rId1688" Type="http://schemas.openxmlformats.org/officeDocument/2006/relationships/hyperlink" Target="http://www.grupocva.com/detalle_articulo/articulo.php?fProdId=2685687" TargetMode="External"/><Relationship Id="rId1895" Type="http://schemas.openxmlformats.org/officeDocument/2006/relationships/hyperlink" Target="http://www.grupocva.com/detalle_articulo/articulo.php?fProdId=9658297" TargetMode="External"/><Relationship Id="rId2739" Type="http://schemas.openxmlformats.org/officeDocument/2006/relationships/hyperlink" Target="http://www.grupocva.com/detalle_articulo/articulo.php?fProdId=3625688" TargetMode="External"/><Relationship Id="rId2946" Type="http://schemas.openxmlformats.org/officeDocument/2006/relationships/hyperlink" Target="http://www.grupocva.com/detalle_articulo/articulo.php?fProdId=2478685" TargetMode="External"/><Relationship Id="rId4094" Type="http://schemas.openxmlformats.org/officeDocument/2006/relationships/hyperlink" Target="http://www.grupocva.com/detalle_articulo/articulo.php?fProdId=9587888" TargetMode="External"/><Relationship Id="rId5145" Type="http://schemas.openxmlformats.org/officeDocument/2006/relationships/hyperlink" Target="http://www.grupocva.com/detalle_articulo/articulo.php?fProdId=9576539" TargetMode="External"/><Relationship Id="rId5352" Type="http://schemas.openxmlformats.org/officeDocument/2006/relationships/hyperlink" Target="http://www.grupocva.com/detalle_articulo/articulo.php?fProdId=9685446" TargetMode="External"/><Relationship Id="rId918" Type="http://schemas.openxmlformats.org/officeDocument/2006/relationships/hyperlink" Target="http://www.grupocva.com/detalle_articulo/articulo.php?fProdId=9542436" TargetMode="External"/><Relationship Id="rId1548" Type="http://schemas.openxmlformats.org/officeDocument/2006/relationships/hyperlink" Target="http://www.grupocva.com/detalle_articulo/articulo.php?fProdId=2216688" TargetMode="External"/><Relationship Id="rId1755" Type="http://schemas.openxmlformats.org/officeDocument/2006/relationships/hyperlink" Target="http://www.grupocva.com/detalle_articulo/articulo.php?fProdId=5826690" TargetMode="External"/><Relationship Id="rId4161" Type="http://schemas.openxmlformats.org/officeDocument/2006/relationships/hyperlink" Target="http://www.grupocva.com/detalle_articulo/articulo.php?fProdId=9508290" TargetMode="External"/><Relationship Id="rId5005" Type="http://schemas.openxmlformats.org/officeDocument/2006/relationships/hyperlink" Target="http://www.grupocva.com/detalle_articulo/articulo.php?fProdId=9526742" TargetMode="External"/><Relationship Id="rId5212" Type="http://schemas.openxmlformats.org/officeDocument/2006/relationships/hyperlink" Target="http://www.grupocva.com/detalle_articulo/articulo.php?fProdId=6167688" TargetMode="External"/><Relationship Id="rId1408" Type="http://schemas.openxmlformats.org/officeDocument/2006/relationships/hyperlink" Target="http://www.grupocva.com/detalle_articulo/articulo.php?fProdId=9565088" TargetMode="External"/><Relationship Id="rId1962" Type="http://schemas.openxmlformats.org/officeDocument/2006/relationships/hyperlink" Target="http://www.grupocva.com/detalle_articulo/articulo.php?fProdId=9475874" TargetMode="External"/><Relationship Id="rId2806" Type="http://schemas.openxmlformats.org/officeDocument/2006/relationships/hyperlink" Target="http://www.grupocva.com/detalle_articulo/articulo.php?fProdId=9654046" TargetMode="External"/><Relationship Id="rId4021" Type="http://schemas.openxmlformats.org/officeDocument/2006/relationships/hyperlink" Target="http://www.grupocva.com/detalle_articulo/articulo.php?fProdId=9559446" TargetMode="External"/><Relationship Id="rId47" Type="http://schemas.openxmlformats.org/officeDocument/2006/relationships/hyperlink" Target="http://www.grupocva.com/detalle_articulo/articulo.php?fProdId=9669197" TargetMode="External"/><Relationship Id="rId1615" Type="http://schemas.openxmlformats.org/officeDocument/2006/relationships/hyperlink" Target="http://www.grupocva.com/detalle_articulo/articulo.php?fProdId=9596441" TargetMode="External"/><Relationship Id="rId1822" Type="http://schemas.openxmlformats.org/officeDocument/2006/relationships/hyperlink" Target="http://www.grupocva.com/detalle_articulo/articulo.php?fProdId=9597589" TargetMode="External"/><Relationship Id="rId4978" Type="http://schemas.openxmlformats.org/officeDocument/2006/relationships/hyperlink" Target="http://www.grupocva.com/detalle_articulo/articulo.php?fProdId=5857686" TargetMode="External"/><Relationship Id="rId6193" Type="http://schemas.openxmlformats.org/officeDocument/2006/relationships/hyperlink" Target="http://www.grupocva.com/detalle_articulo/articulo.php?fProdId=1463" TargetMode="External"/><Relationship Id="rId3787" Type="http://schemas.openxmlformats.org/officeDocument/2006/relationships/hyperlink" Target="http://www.grupocva.com/detalle_articulo/articulo.php?fProdId=9483425" TargetMode="External"/><Relationship Id="rId3994" Type="http://schemas.openxmlformats.org/officeDocument/2006/relationships/hyperlink" Target="http://www.grupocva.com/detalle_articulo/articulo.php?fProdId=9484933" TargetMode="External"/><Relationship Id="rId4838" Type="http://schemas.openxmlformats.org/officeDocument/2006/relationships/hyperlink" Target="http://www.grupocva.com/detalle_articulo/articulo.php?fProdId=9693297" TargetMode="External"/><Relationship Id="rId6053" Type="http://schemas.openxmlformats.org/officeDocument/2006/relationships/hyperlink" Target="http://www.grupocva.com/detalle_articulo/articulo.php?fProdId=2575691" TargetMode="External"/><Relationship Id="rId2389" Type="http://schemas.openxmlformats.org/officeDocument/2006/relationships/hyperlink" Target="http://www.grupocva.com/detalle_articulo/articulo.php?fProdId=6122688" TargetMode="External"/><Relationship Id="rId2596" Type="http://schemas.openxmlformats.org/officeDocument/2006/relationships/hyperlink" Target="http://www.grupocva.com/detalle_articulo/articulo.php?fProdId=1821" TargetMode="External"/><Relationship Id="rId3647" Type="http://schemas.openxmlformats.org/officeDocument/2006/relationships/hyperlink" Target="http://www.grupocva.com/detalle_articulo/articulo.php?fProdId=3085685" TargetMode="External"/><Relationship Id="rId3854" Type="http://schemas.openxmlformats.org/officeDocument/2006/relationships/hyperlink" Target="http://www.grupocva.com/detalle_articulo/articulo.php?fProdId=9634355" TargetMode="External"/><Relationship Id="rId4905" Type="http://schemas.openxmlformats.org/officeDocument/2006/relationships/hyperlink" Target="http://www.grupocva.com/detalle_articulo/articulo.php?fProdId=9455419" TargetMode="External"/><Relationship Id="rId6260" Type="http://schemas.openxmlformats.org/officeDocument/2006/relationships/hyperlink" Target="http://www.grupocva.com/detalle_articulo/articulo.php?fProdId=9622742" TargetMode="External"/><Relationship Id="rId568" Type="http://schemas.openxmlformats.org/officeDocument/2006/relationships/hyperlink" Target="http://www.grupocva.com/detalle_articulo/articulo.php?fProdId=9669898" TargetMode="External"/><Relationship Id="rId775" Type="http://schemas.openxmlformats.org/officeDocument/2006/relationships/hyperlink" Target="http://www.grupocva.com/detalle_articulo/articulo.php?fProdId=9458636" TargetMode="External"/><Relationship Id="rId982" Type="http://schemas.openxmlformats.org/officeDocument/2006/relationships/hyperlink" Target="http://www.grupocva.com/detalle_articulo/articulo.php?fProdId=9472023" TargetMode="External"/><Relationship Id="rId1198" Type="http://schemas.openxmlformats.org/officeDocument/2006/relationships/hyperlink" Target="http://www.grupocva.com/detalle_articulo/articulo.php?fProdId=2724686" TargetMode="External"/><Relationship Id="rId2249" Type="http://schemas.openxmlformats.org/officeDocument/2006/relationships/hyperlink" Target="http://www.grupocva.com/detalle_articulo/articulo.php?fProdId=9422824" TargetMode="External"/><Relationship Id="rId2456" Type="http://schemas.openxmlformats.org/officeDocument/2006/relationships/hyperlink" Target="http://www.grupocva.com/detalle_articulo/articulo.php?fProdId=9488940" TargetMode="External"/><Relationship Id="rId2663" Type="http://schemas.openxmlformats.org/officeDocument/2006/relationships/hyperlink" Target="http://www.grupocva.com/detalle_articulo/articulo.php?fProdId=165688" TargetMode="External"/><Relationship Id="rId2870" Type="http://schemas.openxmlformats.org/officeDocument/2006/relationships/hyperlink" Target="http://www.grupocva.com/detalle_articulo/articulo.php?fProdId=9431520" TargetMode="External"/><Relationship Id="rId3507" Type="http://schemas.openxmlformats.org/officeDocument/2006/relationships/hyperlink" Target="http://www.grupocva.com/detalle_articulo/articulo.php?fProdId=9474670" TargetMode="External"/><Relationship Id="rId3714" Type="http://schemas.openxmlformats.org/officeDocument/2006/relationships/hyperlink" Target="http://www.grupocva.com/detalle_articulo/articulo.php?fProdId=9423582" TargetMode="External"/><Relationship Id="rId3921" Type="http://schemas.openxmlformats.org/officeDocument/2006/relationships/hyperlink" Target="http://www.grupocva.com/detalle_articulo/articulo.php?fProdId=5477685" TargetMode="External"/><Relationship Id="rId6120" Type="http://schemas.openxmlformats.org/officeDocument/2006/relationships/hyperlink" Target="http://www.grupocva.com/detalle_articulo/articulo.php?fProdId=9629401" TargetMode="External"/><Relationship Id="rId428" Type="http://schemas.openxmlformats.org/officeDocument/2006/relationships/hyperlink" Target="http://www.grupocva.com/detalle_articulo/articulo.php?fProdId=9432618" TargetMode="External"/><Relationship Id="rId635" Type="http://schemas.openxmlformats.org/officeDocument/2006/relationships/hyperlink" Target="http://www.grupocva.com/detalle_articulo/articulo.php?fProdId=9486884" TargetMode="External"/><Relationship Id="rId842" Type="http://schemas.openxmlformats.org/officeDocument/2006/relationships/hyperlink" Target="http://www.grupocva.com/detalle_articulo/articulo.php?fProdId=20087" TargetMode="External"/><Relationship Id="rId1058" Type="http://schemas.openxmlformats.org/officeDocument/2006/relationships/hyperlink" Target="http://www.grupocva.com/detalle_articulo/articulo.php?fProdId=9673847" TargetMode="External"/><Relationship Id="rId1265" Type="http://schemas.openxmlformats.org/officeDocument/2006/relationships/hyperlink" Target="http://www.grupocva.com/detalle_articulo/articulo.php?fProdId=9634346" TargetMode="External"/><Relationship Id="rId1472" Type="http://schemas.openxmlformats.org/officeDocument/2006/relationships/hyperlink" Target="http://www.grupocva.com/detalle_articulo/articulo.php?fProdId=5792716" TargetMode="External"/><Relationship Id="rId2109" Type="http://schemas.openxmlformats.org/officeDocument/2006/relationships/hyperlink" Target="http://www.grupocva.com/detalle_articulo/articulo.php?fProdId=9588988" TargetMode="External"/><Relationship Id="rId2316" Type="http://schemas.openxmlformats.org/officeDocument/2006/relationships/hyperlink" Target="http://www.grupocva.com/detalle_articulo/articulo.php?fProdId=2675685" TargetMode="External"/><Relationship Id="rId2523" Type="http://schemas.openxmlformats.org/officeDocument/2006/relationships/hyperlink" Target="http://www.grupocva.com/detalle_articulo/articulo.php?fProdId=9634400" TargetMode="External"/><Relationship Id="rId2730" Type="http://schemas.openxmlformats.org/officeDocument/2006/relationships/hyperlink" Target="http://www.grupocva.com/detalle_articulo/articulo.php?fProdId=427686" TargetMode="External"/><Relationship Id="rId5679" Type="http://schemas.openxmlformats.org/officeDocument/2006/relationships/hyperlink" Target="http://www.grupocva.com/detalle_articulo/articulo.php?fProdId=9675796" TargetMode="External"/><Relationship Id="rId5886" Type="http://schemas.openxmlformats.org/officeDocument/2006/relationships/hyperlink" Target="http://www.grupocva.com/detalle_articulo/articulo.php?fProdId=9460871" TargetMode="External"/><Relationship Id="rId702" Type="http://schemas.openxmlformats.org/officeDocument/2006/relationships/hyperlink" Target="http://www.grupocva.com/detalle_articulo/articulo.php?fProdId=6125" TargetMode="External"/><Relationship Id="rId1125" Type="http://schemas.openxmlformats.org/officeDocument/2006/relationships/hyperlink" Target="http://www.grupocva.com/detalle_articulo/articulo.php?fProdId=9471920" TargetMode="External"/><Relationship Id="rId1332" Type="http://schemas.openxmlformats.org/officeDocument/2006/relationships/hyperlink" Target="http://www.grupocva.com/detalle_articulo/articulo.php?fProdId=9440568" TargetMode="External"/><Relationship Id="rId4488" Type="http://schemas.openxmlformats.org/officeDocument/2006/relationships/hyperlink" Target="http://www.grupocva.com/detalle_articulo/articulo.php?fProdId=9504437" TargetMode="External"/><Relationship Id="rId4695" Type="http://schemas.openxmlformats.org/officeDocument/2006/relationships/hyperlink" Target="http://www.grupocva.com/detalle_articulo/articulo.php?fProdId=5906686" TargetMode="External"/><Relationship Id="rId5539" Type="http://schemas.openxmlformats.org/officeDocument/2006/relationships/hyperlink" Target="http://www.grupocva.com/detalle_articulo/articulo.php?fProdId=9627892" TargetMode="External"/><Relationship Id="rId3297" Type="http://schemas.openxmlformats.org/officeDocument/2006/relationships/hyperlink" Target="http://www.grupocva.com/detalle_articulo/articulo.php?fProdId=6060687" TargetMode="External"/><Relationship Id="rId4348" Type="http://schemas.openxmlformats.org/officeDocument/2006/relationships/hyperlink" Target="http://www.grupocva.com/detalle_articulo/articulo.php?fProdId=9495887" TargetMode="External"/><Relationship Id="rId5746" Type="http://schemas.openxmlformats.org/officeDocument/2006/relationships/hyperlink" Target="http://www.grupocva.com/detalle_articulo/articulo.php?fProdId=9581439" TargetMode="External"/><Relationship Id="rId5953" Type="http://schemas.openxmlformats.org/officeDocument/2006/relationships/hyperlink" Target="http://www.grupocva.com/detalle_articulo/articulo.php?fProdId=9449118" TargetMode="External"/><Relationship Id="rId3157" Type="http://schemas.openxmlformats.org/officeDocument/2006/relationships/hyperlink" Target="http://www.grupocva.com/detalle_articulo/articulo.php?fProdId=9650896" TargetMode="External"/><Relationship Id="rId4555" Type="http://schemas.openxmlformats.org/officeDocument/2006/relationships/hyperlink" Target="http://www.grupocva.com/detalle_articulo/articulo.php?fProdId=1855688" TargetMode="External"/><Relationship Id="rId4762" Type="http://schemas.openxmlformats.org/officeDocument/2006/relationships/hyperlink" Target="http://www.grupocva.com/detalle_articulo/articulo.php?fProdId=9514389" TargetMode="External"/><Relationship Id="rId5606" Type="http://schemas.openxmlformats.org/officeDocument/2006/relationships/hyperlink" Target="http://www.grupocva.com/detalle_articulo/articulo.php?fProdId=9670498" TargetMode="External"/><Relationship Id="rId5813" Type="http://schemas.openxmlformats.org/officeDocument/2006/relationships/hyperlink" Target="http://www.grupocva.com/detalle_articulo/articulo.php?fProdId=9617589" TargetMode="External"/><Relationship Id="rId285" Type="http://schemas.openxmlformats.org/officeDocument/2006/relationships/hyperlink" Target="http://www.grupocva.com/detalle_articulo/articulo.php?fProdId=4985" TargetMode="External"/><Relationship Id="rId3364" Type="http://schemas.openxmlformats.org/officeDocument/2006/relationships/hyperlink" Target="http://www.grupocva.com/detalle_articulo/articulo.php?fProdId=9685196" TargetMode="External"/><Relationship Id="rId3571" Type="http://schemas.openxmlformats.org/officeDocument/2006/relationships/hyperlink" Target="http://www.grupocva.com/detalle_articulo/articulo.php?fProdId=9600688" TargetMode="External"/><Relationship Id="rId4208" Type="http://schemas.openxmlformats.org/officeDocument/2006/relationships/hyperlink" Target="http://www.grupocva.com/detalle_articulo/articulo.php?fProdId=9639997" TargetMode="External"/><Relationship Id="rId4415" Type="http://schemas.openxmlformats.org/officeDocument/2006/relationships/hyperlink" Target="http://www.grupocva.com/detalle_articulo/articulo.php?fProdId=9651296" TargetMode="External"/><Relationship Id="rId4622" Type="http://schemas.openxmlformats.org/officeDocument/2006/relationships/hyperlink" Target="http://www.grupocva.com/detalle_articulo/articulo.php?fProdId=9629697" TargetMode="External"/><Relationship Id="rId492" Type="http://schemas.openxmlformats.org/officeDocument/2006/relationships/hyperlink" Target="http://www.grupocva.com/detalle_articulo/articulo.php?fProdId=9598591" TargetMode="External"/><Relationship Id="rId2173" Type="http://schemas.openxmlformats.org/officeDocument/2006/relationships/hyperlink" Target="http://www.grupocva.com/detalle_articulo/articulo.php?fProdId=5392689" TargetMode="External"/><Relationship Id="rId2380" Type="http://schemas.openxmlformats.org/officeDocument/2006/relationships/hyperlink" Target="http://www.grupocva.com/detalle_articulo/articulo.php?fProdId=5598688" TargetMode="External"/><Relationship Id="rId3017" Type="http://schemas.openxmlformats.org/officeDocument/2006/relationships/hyperlink" Target="http://www.grupocva.com/detalle_articulo/articulo.php?fProdId=6012689" TargetMode="External"/><Relationship Id="rId3224" Type="http://schemas.openxmlformats.org/officeDocument/2006/relationships/hyperlink" Target="http://www.grupocva.com/detalle_articulo/articulo.php?fProdId=4266686" TargetMode="External"/><Relationship Id="rId3431" Type="http://schemas.openxmlformats.org/officeDocument/2006/relationships/hyperlink" Target="http://www.grupocva.com/detalle_articulo/articulo.php?fProdId=21946" TargetMode="External"/><Relationship Id="rId145" Type="http://schemas.openxmlformats.org/officeDocument/2006/relationships/hyperlink" Target="http://www.grupocva.com/detalle_articulo/articulo.php?fProdId=3284696" TargetMode="External"/><Relationship Id="rId352" Type="http://schemas.openxmlformats.org/officeDocument/2006/relationships/hyperlink" Target="http://www.grupocva.com/detalle_articulo/articulo.php?fProdId=9574088" TargetMode="External"/><Relationship Id="rId2033" Type="http://schemas.openxmlformats.org/officeDocument/2006/relationships/hyperlink" Target="http://www.grupocva.com/detalle_articulo/articulo.php?fProdId=9677397" TargetMode="External"/><Relationship Id="rId2240" Type="http://schemas.openxmlformats.org/officeDocument/2006/relationships/hyperlink" Target="http://www.grupocva.com/detalle_articulo/articulo.php?fProdId=9666698" TargetMode="External"/><Relationship Id="rId5189" Type="http://schemas.openxmlformats.org/officeDocument/2006/relationships/hyperlink" Target="http://www.grupocva.com/detalle_articulo/articulo.php?fProdId=9693648" TargetMode="External"/><Relationship Id="rId5396" Type="http://schemas.openxmlformats.org/officeDocument/2006/relationships/hyperlink" Target="http://www.grupocva.com/detalle_articulo/articulo.php?fProdId=9651548" TargetMode="External"/><Relationship Id="rId212" Type="http://schemas.openxmlformats.org/officeDocument/2006/relationships/hyperlink" Target="http://www.grupocva.com/detalle_articulo/articulo.php?fProdId=9435319" TargetMode="External"/><Relationship Id="rId1799" Type="http://schemas.openxmlformats.org/officeDocument/2006/relationships/hyperlink" Target="http://www.grupocva.com/detalle_articulo/articulo.php?fProdId=9632798" TargetMode="External"/><Relationship Id="rId2100" Type="http://schemas.openxmlformats.org/officeDocument/2006/relationships/hyperlink" Target="http://www.grupocva.com/detalle_articulo/articulo.php?fProdId=9671449" TargetMode="External"/><Relationship Id="rId5049" Type="http://schemas.openxmlformats.org/officeDocument/2006/relationships/hyperlink" Target="http://www.grupocva.com/detalle_articulo/articulo.php?fProdId=5794709" TargetMode="External"/><Relationship Id="rId5256" Type="http://schemas.openxmlformats.org/officeDocument/2006/relationships/hyperlink" Target="http://www.grupocva.com/detalle_articulo/articulo.php?fProdId=9589840" TargetMode="External"/><Relationship Id="rId5463" Type="http://schemas.openxmlformats.org/officeDocument/2006/relationships/hyperlink" Target="http://www.grupocva.com/detalle_articulo/articulo.php?fProdId=21810" TargetMode="External"/><Relationship Id="rId5670" Type="http://schemas.openxmlformats.org/officeDocument/2006/relationships/hyperlink" Target="http://www.grupocva.com/detalle_articulo/articulo.php?fProdId=9616092" TargetMode="External"/><Relationship Id="rId6307" Type="http://schemas.openxmlformats.org/officeDocument/2006/relationships/hyperlink" Target="http://www.grupocva.com/detalle_articulo/articulo.php?fProdId=9478619" TargetMode="External"/><Relationship Id="rId4065" Type="http://schemas.openxmlformats.org/officeDocument/2006/relationships/hyperlink" Target="http://www.grupocva.com/detalle_articulo/articulo.php?fProdId=9674848" TargetMode="External"/><Relationship Id="rId4272" Type="http://schemas.openxmlformats.org/officeDocument/2006/relationships/hyperlink" Target="http://www.grupocva.com/detalle_articulo/articulo.php?fProdId=9557736" TargetMode="External"/><Relationship Id="rId5116" Type="http://schemas.openxmlformats.org/officeDocument/2006/relationships/hyperlink" Target="http://www.grupocva.com/detalle_articulo/articulo.php?fProdId=9475317" TargetMode="External"/><Relationship Id="rId5323" Type="http://schemas.openxmlformats.org/officeDocument/2006/relationships/hyperlink" Target="http://www.grupocva.com/detalle_articulo/articulo.php?fProdId=9670152" TargetMode="External"/><Relationship Id="rId1659" Type="http://schemas.openxmlformats.org/officeDocument/2006/relationships/hyperlink" Target="http://www.grupocva.com/detalle_articulo/articulo.php?fProdId=1528" TargetMode="External"/><Relationship Id="rId1866" Type="http://schemas.openxmlformats.org/officeDocument/2006/relationships/hyperlink" Target="http://www.grupocva.com/detalle_articulo/articulo.php?fProdId=9565338" TargetMode="External"/><Relationship Id="rId2917" Type="http://schemas.openxmlformats.org/officeDocument/2006/relationships/hyperlink" Target="http://www.grupocva.com/detalle_articulo/articulo.php?fProdId=9599188" TargetMode="External"/><Relationship Id="rId3081" Type="http://schemas.openxmlformats.org/officeDocument/2006/relationships/hyperlink" Target="http://www.grupocva.com/detalle_articulo/articulo.php?fProdId=9615640" TargetMode="External"/><Relationship Id="rId4132" Type="http://schemas.openxmlformats.org/officeDocument/2006/relationships/hyperlink" Target="http://www.grupocva.com/detalle_articulo/articulo.php?fProdId=9690250" TargetMode="External"/><Relationship Id="rId5530" Type="http://schemas.openxmlformats.org/officeDocument/2006/relationships/hyperlink" Target="http://www.grupocva.com/detalle_articulo/articulo.php?fProdId=9627841" TargetMode="External"/><Relationship Id="rId1519" Type="http://schemas.openxmlformats.org/officeDocument/2006/relationships/hyperlink" Target="http://www.grupocva.com/detalle_articulo/articulo.php?fProdId=9529936" TargetMode="External"/><Relationship Id="rId1726" Type="http://schemas.openxmlformats.org/officeDocument/2006/relationships/hyperlink" Target="http://www.grupocva.com/detalle_articulo/articulo.php?fProdId=9668149" TargetMode="External"/><Relationship Id="rId1933" Type="http://schemas.openxmlformats.org/officeDocument/2006/relationships/hyperlink" Target="http://www.grupocva.com/detalle_articulo/articulo.php?fProdId=3240685" TargetMode="External"/><Relationship Id="rId6097" Type="http://schemas.openxmlformats.org/officeDocument/2006/relationships/hyperlink" Target="http://www.grupocva.com/detalle_articulo/articulo.php?fProdId=3894686" TargetMode="External"/><Relationship Id="rId18" Type="http://schemas.openxmlformats.org/officeDocument/2006/relationships/hyperlink" Target="http://www.grupocva.com/detalle_articulo/articulo.php?fProdId=9635451" TargetMode="External"/><Relationship Id="rId3898" Type="http://schemas.openxmlformats.org/officeDocument/2006/relationships/hyperlink" Target="http://www.grupocva.com/detalle_articulo/articulo.php?fProdId=9648846" TargetMode="External"/><Relationship Id="rId4949" Type="http://schemas.openxmlformats.org/officeDocument/2006/relationships/hyperlink" Target="http://www.grupocva.com/detalle_articulo/articulo.php?fProdId=2311686" TargetMode="External"/><Relationship Id="rId3758" Type="http://schemas.openxmlformats.org/officeDocument/2006/relationships/hyperlink" Target="http://www.grupocva.com/detalle_articulo/articulo.php?fProdId=9450221" TargetMode="External"/><Relationship Id="rId3965" Type="http://schemas.openxmlformats.org/officeDocument/2006/relationships/hyperlink" Target="http://www.grupocva.com/detalle_articulo/articulo.php?fProdId=9605592" TargetMode="External"/><Relationship Id="rId4809" Type="http://schemas.openxmlformats.org/officeDocument/2006/relationships/hyperlink" Target="http://www.grupocva.com/detalle_articulo/articulo.php?fProdId=9666996" TargetMode="External"/><Relationship Id="rId6164" Type="http://schemas.openxmlformats.org/officeDocument/2006/relationships/hyperlink" Target="http://www.grupocva.com/detalle_articulo/articulo.php?fProdId=2730" TargetMode="External"/><Relationship Id="rId6371" Type="http://schemas.openxmlformats.org/officeDocument/2006/relationships/hyperlink" Target="http://www.grupocva.com/detalle_articulo/articulo.php?fProdId=5914691" TargetMode="External"/><Relationship Id="rId679" Type="http://schemas.openxmlformats.org/officeDocument/2006/relationships/hyperlink" Target="http://www.grupocva.com/detalle_articulo/articulo.php?fProdId=9477823" TargetMode="External"/><Relationship Id="rId886" Type="http://schemas.openxmlformats.org/officeDocument/2006/relationships/hyperlink" Target="http://www.grupocva.com/detalle_articulo/articulo.php?fProdId=9591446" TargetMode="External"/><Relationship Id="rId2567" Type="http://schemas.openxmlformats.org/officeDocument/2006/relationships/hyperlink" Target="http://www.grupocva.com/detalle_articulo/articulo.php?fProdId=2161" TargetMode="External"/><Relationship Id="rId2774" Type="http://schemas.openxmlformats.org/officeDocument/2006/relationships/hyperlink" Target="http://www.grupocva.com/detalle_articulo/articulo.php?fProdId=9572541" TargetMode="External"/><Relationship Id="rId3618" Type="http://schemas.openxmlformats.org/officeDocument/2006/relationships/hyperlink" Target="http://www.grupocva.com/detalle_articulo/articulo.php?fProdId=9482667" TargetMode="External"/><Relationship Id="rId5180" Type="http://schemas.openxmlformats.org/officeDocument/2006/relationships/hyperlink" Target="http://www.grupocva.com/detalle_articulo/articulo.php?fProdId=1649" TargetMode="External"/><Relationship Id="rId6024" Type="http://schemas.openxmlformats.org/officeDocument/2006/relationships/hyperlink" Target="http://www.grupocva.com/detalle_articulo/articulo.php?fProdId=9686798" TargetMode="External"/><Relationship Id="rId6231" Type="http://schemas.openxmlformats.org/officeDocument/2006/relationships/hyperlink" Target="http://www.grupocva.com/detalle_articulo/articulo.php?fProdId=9678246" TargetMode="External"/><Relationship Id="rId2" Type="http://schemas.openxmlformats.org/officeDocument/2006/relationships/hyperlink" Target="http://www.grupocva.com/detalle_articulo/articulo.php?fProdId=5824690" TargetMode="External"/><Relationship Id="rId539" Type="http://schemas.openxmlformats.org/officeDocument/2006/relationships/hyperlink" Target="http://www.grupocva.com/detalle_articulo/articulo.php?fProdId=9576939" TargetMode="External"/><Relationship Id="rId746" Type="http://schemas.openxmlformats.org/officeDocument/2006/relationships/hyperlink" Target="http://www.grupocva.com/detalle_articulo/articulo.php?fProdId=9633896" TargetMode="External"/><Relationship Id="rId1169" Type="http://schemas.openxmlformats.org/officeDocument/2006/relationships/hyperlink" Target="http://www.grupocva.com/detalle_articulo/articulo.php?fProdId=5875686" TargetMode="External"/><Relationship Id="rId1376" Type="http://schemas.openxmlformats.org/officeDocument/2006/relationships/hyperlink" Target="http://www.grupocva.com/detalle_articulo/articulo.php?fProdId=5919688" TargetMode="External"/><Relationship Id="rId1583" Type="http://schemas.openxmlformats.org/officeDocument/2006/relationships/hyperlink" Target="http://www.grupocva.com/detalle_articulo/articulo.php?fProdId=6158694" TargetMode="External"/><Relationship Id="rId2427" Type="http://schemas.openxmlformats.org/officeDocument/2006/relationships/hyperlink" Target="http://www.grupocva.com/detalle_articulo/articulo.php?fProdId=9444817" TargetMode="External"/><Relationship Id="rId2981" Type="http://schemas.openxmlformats.org/officeDocument/2006/relationships/hyperlink" Target="http://www.grupocva.com/detalle_articulo/articulo.php?fProdId=9579288" TargetMode="External"/><Relationship Id="rId3825" Type="http://schemas.openxmlformats.org/officeDocument/2006/relationships/hyperlink" Target="http://www.grupocva.com/detalle_articulo/articulo.php?fProdId=9572493" TargetMode="External"/><Relationship Id="rId5040" Type="http://schemas.openxmlformats.org/officeDocument/2006/relationships/hyperlink" Target="http://www.grupocva.com/detalle_articulo/articulo.php?fProdId=9641046" TargetMode="External"/><Relationship Id="rId953" Type="http://schemas.openxmlformats.org/officeDocument/2006/relationships/hyperlink" Target="http://www.grupocva.com/detalle_articulo/articulo.php?fProdId=20545" TargetMode="External"/><Relationship Id="rId1029" Type="http://schemas.openxmlformats.org/officeDocument/2006/relationships/hyperlink" Target="http://www.grupocva.com/detalle_articulo/articulo.php?fProdId=3643690" TargetMode="External"/><Relationship Id="rId1236" Type="http://schemas.openxmlformats.org/officeDocument/2006/relationships/hyperlink" Target="http://www.grupocva.com/detalle_articulo/articulo.php?fProdId=9654496" TargetMode="External"/><Relationship Id="rId1790" Type="http://schemas.openxmlformats.org/officeDocument/2006/relationships/hyperlink" Target="http://www.grupocva.com/detalle_articulo/articulo.php?fProdId=9549536" TargetMode="External"/><Relationship Id="rId2634" Type="http://schemas.openxmlformats.org/officeDocument/2006/relationships/hyperlink" Target="http://www.grupocva.com/detalle_articulo/articulo.php?fProdId=21684" TargetMode="External"/><Relationship Id="rId2841" Type="http://schemas.openxmlformats.org/officeDocument/2006/relationships/hyperlink" Target="http://www.grupocva.com/detalle_articulo/articulo.php?fProdId=9485336" TargetMode="External"/><Relationship Id="rId5997" Type="http://schemas.openxmlformats.org/officeDocument/2006/relationships/hyperlink" Target="http://www.grupocva.com/detalle_articulo/articulo.php?fProdId=2349685" TargetMode="External"/><Relationship Id="rId82" Type="http://schemas.openxmlformats.org/officeDocument/2006/relationships/hyperlink" Target="http://www.grupocva.com/detalle_articulo/articulo.php?fProdId=5936685" TargetMode="External"/><Relationship Id="rId606" Type="http://schemas.openxmlformats.org/officeDocument/2006/relationships/hyperlink" Target="http://www.grupocva.com/detalle_articulo/articulo.php?fProdId=4254688" TargetMode="External"/><Relationship Id="rId813" Type="http://schemas.openxmlformats.org/officeDocument/2006/relationships/hyperlink" Target="http://www.grupocva.com/detalle_articulo/articulo.php?fProdId=9655450" TargetMode="External"/><Relationship Id="rId1443" Type="http://schemas.openxmlformats.org/officeDocument/2006/relationships/hyperlink" Target="http://www.grupocva.com/detalle_articulo/articulo.php?fProdId=4153685" TargetMode="External"/><Relationship Id="rId1650" Type="http://schemas.openxmlformats.org/officeDocument/2006/relationships/hyperlink" Target="http://www.grupocva.com/detalle_articulo/articulo.php?fProdId=3248" TargetMode="External"/><Relationship Id="rId2701" Type="http://schemas.openxmlformats.org/officeDocument/2006/relationships/hyperlink" Target="http://www.grupocva.com/detalle_articulo/articulo.php?fProdId=9632149" TargetMode="External"/><Relationship Id="rId4599" Type="http://schemas.openxmlformats.org/officeDocument/2006/relationships/hyperlink" Target="http://www.grupocva.com/detalle_articulo/articulo.php?fProdId=2841685" TargetMode="External"/><Relationship Id="rId5857" Type="http://schemas.openxmlformats.org/officeDocument/2006/relationships/hyperlink" Target="http://www.grupocva.com/detalle_articulo/articulo.php?fProdId=9606738" TargetMode="External"/><Relationship Id="rId1303" Type="http://schemas.openxmlformats.org/officeDocument/2006/relationships/hyperlink" Target="http://www.grupocva.com/detalle_articulo/articulo.php?fProdId=9689047" TargetMode="External"/><Relationship Id="rId1510" Type="http://schemas.openxmlformats.org/officeDocument/2006/relationships/hyperlink" Target="http://www.grupocva.com/detalle_articulo/articulo.php?fProdId=9639996" TargetMode="External"/><Relationship Id="rId4459" Type="http://schemas.openxmlformats.org/officeDocument/2006/relationships/hyperlink" Target="http://www.grupocva.com/detalle_articulo/articulo.php?fProdId=1917686" TargetMode="External"/><Relationship Id="rId4666" Type="http://schemas.openxmlformats.org/officeDocument/2006/relationships/hyperlink" Target="http://www.grupocva.com/detalle_articulo/articulo.php?fProdId=9630047" TargetMode="External"/><Relationship Id="rId4873" Type="http://schemas.openxmlformats.org/officeDocument/2006/relationships/hyperlink" Target="http://www.grupocva.com/detalle_articulo/articulo.php?fProdId=9693246" TargetMode="External"/><Relationship Id="rId5717" Type="http://schemas.openxmlformats.org/officeDocument/2006/relationships/hyperlink" Target="http://www.grupocva.com/detalle_articulo/articulo.php?fProdId=9585939" TargetMode="External"/><Relationship Id="rId5924" Type="http://schemas.openxmlformats.org/officeDocument/2006/relationships/hyperlink" Target="http://www.grupocva.com/detalle_articulo/articulo.php?fProdId=4892685" TargetMode="External"/><Relationship Id="rId3268" Type="http://schemas.openxmlformats.org/officeDocument/2006/relationships/hyperlink" Target="http://www.grupocva.com/detalle_articulo/articulo.php?fProdId=9639196" TargetMode="External"/><Relationship Id="rId3475" Type="http://schemas.openxmlformats.org/officeDocument/2006/relationships/hyperlink" Target="http://www.grupocva.com/detalle_articulo/articulo.php?fProdId=9680596" TargetMode="External"/><Relationship Id="rId3682" Type="http://schemas.openxmlformats.org/officeDocument/2006/relationships/hyperlink" Target="http://www.grupocva.com/detalle_articulo/articulo.php?fProdId=496685" TargetMode="External"/><Relationship Id="rId4319" Type="http://schemas.openxmlformats.org/officeDocument/2006/relationships/hyperlink" Target="http://www.grupocva.com/detalle_articulo/articulo.php?fProdId=9675046" TargetMode="External"/><Relationship Id="rId4526" Type="http://schemas.openxmlformats.org/officeDocument/2006/relationships/hyperlink" Target="http://www.grupocva.com/detalle_articulo/articulo.php?fProdId=1127686" TargetMode="External"/><Relationship Id="rId4733" Type="http://schemas.openxmlformats.org/officeDocument/2006/relationships/hyperlink" Target="http://www.grupocva.com/detalle_articulo/articulo.php?fProdId=9485034" TargetMode="External"/><Relationship Id="rId4940" Type="http://schemas.openxmlformats.org/officeDocument/2006/relationships/hyperlink" Target="http://www.grupocva.com/detalle_articulo/articulo.php?fProdId=9674357" TargetMode="External"/><Relationship Id="rId189" Type="http://schemas.openxmlformats.org/officeDocument/2006/relationships/hyperlink" Target="http://www.grupocva.com/detalle_articulo/articulo.php?fProdId=9570038" TargetMode="External"/><Relationship Id="rId396" Type="http://schemas.openxmlformats.org/officeDocument/2006/relationships/hyperlink" Target="http://www.grupocva.com/detalle_articulo/articulo.php?fProdId=9619239" TargetMode="External"/><Relationship Id="rId2077" Type="http://schemas.openxmlformats.org/officeDocument/2006/relationships/hyperlink" Target="http://www.grupocva.com/detalle_articulo/articulo.php?fProdId=9625039" TargetMode="External"/><Relationship Id="rId2284" Type="http://schemas.openxmlformats.org/officeDocument/2006/relationships/hyperlink" Target="http://www.grupocva.com/detalle_articulo/articulo.php?fProdId=9690399" TargetMode="External"/><Relationship Id="rId2491" Type="http://schemas.openxmlformats.org/officeDocument/2006/relationships/hyperlink" Target="http://www.grupocva.com/detalle_articulo/articulo.php?fProdId=9584488" TargetMode="External"/><Relationship Id="rId3128" Type="http://schemas.openxmlformats.org/officeDocument/2006/relationships/hyperlink" Target="http://www.grupocva.com/detalle_articulo/articulo.php?fProdId=9630950" TargetMode="External"/><Relationship Id="rId3335" Type="http://schemas.openxmlformats.org/officeDocument/2006/relationships/hyperlink" Target="http://www.grupocva.com/detalle_articulo/articulo.php?fProdId=9590993" TargetMode="External"/><Relationship Id="rId3542" Type="http://schemas.openxmlformats.org/officeDocument/2006/relationships/hyperlink" Target="http://www.grupocva.com/detalle_articulo/articulo.php?fProdId=2540686" TargetMode="External"/><Relationship Id="rId256" Type="http://schemas.openxmlformats.org/officeDocument/2006/relationships/hyperlink" Target="http://www.grupocva.com/detalle_articulo/articulo.php?fProdId=9576038" TargetMode="External"/><Relationship Id="rId463" Type="http://schemas.openxmlformats.org/officeDocument/2006/relationships/hyperlink" Target="http://www.grupocva.com/detalle_articulo/articulo.php?fProdId=2143688" TargetMode="External"/><Relationship Id="rId670" Type="http://schemas.openxmlformats.org/officeDocument/2006/relationships/hyperlink" Target="http://www.grupocva.com/detalle_articulo/articulo.php?fProdId=5671704" TargetMode="External"/><Relationship Id="rId1093" Type="http://schemas.openxmlformats.org/officeDocument/2006/relationships/hyperlink" Target="http://www.grupocva.com/detalle_articulo/articulo.php?fProdId=274685" TargetMode="External"/><Relationship Id="rId2144" Type="http://schemas.openxmlformats.org/officeDocument/2006/relationships/hyperlink" Target="http://www.grupocva.com/detalle_articulo/articulo.php?fProdId=9613188" TargetMode="External"/><Relationship Id="rId2351" Type="http://schemas.openxmlformats.org/officeDocument/2006/relationships/hyperlink" Target="http://www.grupocva.com/detalle_articulo/articulo.php?fProdId=6760" TargetMode="External"/><Relationship Id="rId3402" Type="http://schemas.openxmlformats.org/officeDocument/2006/relationships/hyperlink" Target="http://www.grupocva.com/detalle_articulo/articulo.php?fProdId=9431823" TargetMode="External"/><Relationship Id="rId4800" Type="http://schemas.openxmlformats.org/officeDocument/2006/relationships/hyperlink" Target="http://www.grupocva.com/detalle_articulo/articulo.php?fProdId=9655146" TargetMode="External"/><Relationship Id="rId116" Type="http://schemas.openxmlformats.org/officeDocument/2006/relationships/hyperlink" Target="http://www.grupocva.com/detalle_articulo/articulo.php?fProdId=9681896" TargetMode="External"/><Relationship Id="rId323" Type="http://schemas.openxmlformats.org/officeDocument/2006/relationships/hyperlink" Target="http://www.grupocva.com/detalle_articulo/articulo.php?fProdId=5074690" TargetMode="External"/><Relationship Id="rId530" Type="http://schemas.openxmlformats.org/officeDocument/2006/relationships/hyperlink" Target="http://www.grupocva.com/detalle_articulo/articulo.php?fProdId=9547738" TargetMode="External"/><Relationship Id="rId1160" Type="http://schemas.openxmlformats.org/officeDocument/2006/relationships/hyperlink" Target="http://www.grupocva.com/detalle_articulo/articulo.php?fProdId=3558685" TargetMode="External"/><Relationship Id="rId2004" Type="http://schemas.openxmlformats.org/officeDocument/2006/relationships/hyperlink" Target="http://www.grupocva.com/detalle_articulo/articulo.php?fProdId=9675946" TargetMode="External"/><Relationship Id="rId2211" Type="http://schemas.openxmlformats.org/officeDocument/2006/relationships/hyperlink" Target="http://www.grupocva.com/detalle_articulo/articulo.php?fProdId=9585689" TargetMode="External"/><Relationship Id="rId5367" Type="http://schemas.openxmlformats.org/officeDocument/2006/relationships/hyperlink" Target="http://www.grupocva.com/detalle_articulo/articulo.php?fProdId=9610839" TargetMode="External"/><Relationship Id="rId4176" Type="http://schemas.openxmlformats.org/officeDocument/2006/relationships/hyperlink" Target="http://www.grupocva.com/detalle_articulo/articulo.php?fProdId=9526745" TargetMode="External"/><Relationship Id="rId5574" Type="http://schemas.openxmlformats.org/officeDocument/2006/relationships/hyperlink" Target="http://www.grupocva.com/detalle_articulo/articulo.php?fProdId=1459689" TargetMode="External"/><Relationship Id="rId5781" Type="http://schemas.openxmlformats.org/officeDocument/2006/relationships/hyperlink" Target="http://www.grupocva.com/detalle_articulo/articulo.php?fProdId=17998" TargetMode="External"/><Relationship Id="rId1020" Type="http://schemas.openxmlformats.org/officeDocument/2006/relationships/hyperlink" Target="http://www.grupocva.com/detalle_articulo/articulo.php?fProdId=9625444" TargetMode="External"/><Relationship Id="rId1977" Type="http://schemas.openxmlformats.org/officeDocument/2006/relationships/hyperlink" Target="http://www.grupocva.com/detalle_articulo/articulo.php?fProdId=9625091" TargetMode="External"/><Relationship Id="rId4383" Type="http://schemas.openxmlformats.org/officeDocument/2006/relationships/hyperlink" Target="http://www.grupocva.com/detalle_articulo/articulo.php?fProdId=4500685" TargetMode="External"/><Relationship Id="rId4590" Type="http://schemas.openxmlformats.org/officeDocument/2006/relationships/hyperlink" Target="http://www.grupocva.com/detalle_articulo/articulo.php?fProdId=5909685" TargetMode="External"/><Relationship Id="rId5227" Type="http://schemas.openxmlformats.org/officeDocument/2006/relationships/hyperlink" Target="http://www.grupocva.com/detalle_articulo/articulo.php?fProdId=9594690" TargetMode="External"/><Relationship Id="rId5434" Type="http://schemas.openxmlformats.org/officeDocument/2006/relationships/hyperlink" Target="http://www.grupocva.com/detalle_articulo/articulo.php?fProdId=3564685" TargetMode="External"/><Relationship Id="rId5641" Type="http://schemas.openxmlformats.org/officeDocument/2006/relationships/hyperlink" Target="http://www.grupocva.com/detalle_articulo/articulo.php?fProdId=1709687" TargetMode="External"/><Relationship Id="rId1837" Type="http://schemas.openxmlformats.org/officeDocument/2006/relationships/hyperlink" Target="http://www.grupocva.com/detalle_articulo/articulo.php?fProdId=9632104" TargetMode="External"/><Relationship Id="rId3192" Type="http://schemas.openxmlformats.org/officeDocument/2006/relationships/hyperlink" Target="http://www.grupocva.com/detalle_articulo/articulo.php?fProdId=9666246" TargetMode="External"/><Relationship Id="rId4036" Type="http://schemas.openxmlformats.org/officeDocument/2006/relationships/hyperlink" Target="http://www.grupocva.com/detalle_articulo/articulo.php?fProdId=9587239" TargetMode="External"/><Relationship Id="rId4243" Type="http://schemas.openxmlformats.org/officeDocument/2006/relationships/hyperlink" Target="http://www.grupocva.com/detalle_articulo/articulo.php?fProdId=9591439" TargetMode="External"/><Relationship Id="rId4450" Type="http://schemas.openxmlformats.org/officeDocument/2006/relationships/hyperlink" Target="http://www.grupocva.com/detalle_articulo/articulo.php?fProdId=1865692" TargetMode="External"/><Relationship Id="rId5501" Type="http://schemas.openxmlformats.org/officeDocument/2006/relationships/hyperlink" Target="http://www.grupocva.com/detalle_articulo/articulo.php?fProdId=9554795" TargetMode="External"/><Relationship Id="rId3052" Type="http://schemas.openxmlformats.org/officeDocument/2006/relationships/hyperlink" Target="http://www.grupocva.com/detalle_articulo/articulo.php?fProdId=9530036" TargetMode="External"/><Relationship Id="rId4103" Type="http://schemas.openxmlformats.org/officeDocument/2006/relationships/hyperlink" Target="http://www.grupocva.com/detalle_articulo/articulo.php?fProdId=9614289" TargetMode="External"/><Relationship Id="rId4310" Type="http://schemas.openxmlformats.org/officeDocument/2006/relationships/hyperlink" Target="http://www.grupocva.com/detalle_articulo/articulo.php?fProdId=9621139" TargetMode="External"/><Relationship Id="rId180" Type="http://schemas.openxmlformats.org/officeDocument/2006/relationships/hyperlink" Target="http://www.grupocva.com/detalle_articulo/articulo.php?fProdId=9482570" TargetMode="External"/><Relationship Id="rId1904" Type="http://schemas.openxmlformats.org/officeDocument/2006/relationships/hyperlink" Target="http://www.grupocva.com/detalle_articulo/articulo.php?fProdId=9458720" TargetMode="External"/><Relationship Id="rId6068" Type="http://schemas.openxmlformats.org/officeDocument/2006/relationships/hyperlink" Target="http://www.grupocva.com/detalle_articulo/articulo.php?fProdId=9536287" TargetMode="External"/><Relationship Id="rId6275" Type="http://schemas.openxmlformats.org/officeDocument/2006/relationships/hyperlink" Target="http://www.grupocva.com/detalle_articulo/articulo.php?fProdId=4779686" TargetMode="External"/><Relationship Id="rId3869" Type="http://schemas.openxmlformats.org/officeDocument/2006/relationships/hyperlink" Target="http://www.grupocva.com/detalle_articulo/articulo.php?fProdId=9670147" TargetMode="External"/><Relationship Id="rId5084" Type="http://schemas.openxmlformats.org/officeDocument/2006/relationships/hyperlink" Target="http://www.grupocva.com/detalle_articulo/articulo.php?fProdId=9531736" TargetMode="External"/><Relationship Id="rId5291" Type="http://schemas.openxmlformats.org/officeDocument/2006/relationships/hyperlink" Target="http://www.grupocva.com/detalle_articulo/articulo.php?fProdId=9697247" TargetMode="External"/><Relationship Id="rId6135" Type="http://schemas.openxmlformats.org/officeDocument/2006/relationships/hyperlink" Target="http://www.grupocva.com/detalle_articulo/articulo.php?fProdId=3771686" TargetMode="External"/><Relationship Id="rId6342" Type="http://schemas.openxmlformats.org/officeDocument/2006/relationships/hyperlink" Target="http://www.grupocva.com/detalle_articulo/articulo.php?fProdId=9555589" TargetMode="External"/><Relationship Id="rId997" Type="http://schemas.openxmlformats.org/officeDocument/2006/relationships/hyperlink" Target="http://www.grupocva.com/detalle_articulo/articulo.php?fProdId=9681497" TargetMode="External"/><Relationship Id="rId2678" Type="http://schemas.openxmlformats.org/officeDocument/2006/relationships/hyperlink" Target="http://www.grupocva.com/detalle_articulo/articulo.php?fProdId=9523089" TargetMode="External"/><Relationship Id="rId2885" Type="http://schemas.openxmlformats.org/officeDocument/2006/relationships/hyperlink" Target="http://www.grupocva.com/detalle_articulo/articulo.php?fProdId=9504488" TargetMode="External"/><Relationship Id="rId3729" Type="http://schemas.openxmlformats.org/officeDocument/2006/relationships/hyperlink" Target="http://www.grupocva.com/detalle_articulo/articulo.php?fProdId=9424869" TargetMode="External"/><Relationship Id="rId3936" Type="http://schemas.openxmlformats.org/officeDocument/2006/relationships/hyperlink" Target="http://www.grupocva.com/detalle_articulo/articulo.php?fProdId=1460685" TargetMode="External"/><Relationship Id="rId5151" Type="http://schemas.openxmlformats.org/officeDocument/2006/relationships/hyperlink" Target="http://www.grupocva.com/detalle_articulo/articulo.php?fProdId=3491685" TargetMode="External"/><Relationship Id="rId857" Type="http://schemas.openxmlformats.org/officeDocument/2006/relationships/hyperlink" Target="http://www.grupocva.com/detalle_articulo/articulo.php?fProdId=9494136" TargetMode="External"/><Relationship Id="rId1487" Type="http://schemas.openxmlformats.org/officeDocument/2006/relationships/hyperlink" Target="http://www.grupocva.com/detalle_articulo/articulo.php?fProdId=9452221" TargetMode="External"/><Relationship Id="rId1694" Type="http://schemas.openxmlformats.org/officeDocument/2006/relationships/hyperlink" Target="http://www.grupocva.com/detalle_articulo/articulo.php?fProdId=5635685" TargetMode="External"/><Relationship Id="rId2538" Type="http://schemas.openxmlformats.org/officeDocument/2006/relationships/hyperlink" Target="http://www.grupocva.com/detalle_articulo/articulo.php?fProdId=9662799" TargetMode="External"/><Relationship Id="rId2745" Type="http://schemas.openxmlformats.org/officeDocument/2006/relationships/hyperlink" Target="http://www.grupocva.com/detalle_articulo/articulo.php?fProdId=5956685" TargetMode="External"/><Relationship Id="rId2952" Type="http://schemas.openxmlformats.org/officeDocument/2006/relationships/hyperlink" Target="http://www.grupocva.com/detalle_articulo/articulo.php?fProdId=9618890" TargetMode="External"/><Relationship Id="rId6202" Type="http://schemas.openxmlformats.org/officeDocument/2006/relationships/hyperlink" Target="http://www.grupocva.com/detalle_articulo/articulo.php?fProdId=10344" TargetMode="External"/><Relationship Id="rId717" Type="http://schemas.openxmlformats.org/officeDocument/2006/relationships/hyperlink" Target="http://www.grupocva.com/detalle_articulo/articulo.php?fProdId=9634296" TargetMode="External"/><Relationship Id="rId924" Type="http://schemas.openxmlformats.org/officeDocument/2006/relationships/hyperlink" Target="http://www.grupocva.com/detalle_articulo/articulo.php?fProdId=5036" TargetMode="External"/><Relationship Id="rId1347" Type="http://schemas.openxmlformats.org/officeDocument/2006/relationships/hyperlink" Target="http://www.grupocva.com/detalle_articulo/articulo.php?fProdId=9622539" TargetMode="External"/><Relationship Id="rId1554" Type="http://schemas.openxmlformats.org/officeDocument/2006/relationships/hyperlink" Target="http://www.grupocva.com/detalle_articulo/articulo.php?fProdId=2932687" TargetMode="External"/><Relationship Id="rId1761" Type="http://schemas.openxmlformats.org/officeDocument/2006/relationships/hyperlink" Target="http://www.grupocva.com/detalle_articulo/articulo.php?fProdId=9576841" TargetMode="External"/><Relationship Id="rId2605" Type="http://schemas.openxmlformats.org/officeDocument/2006/relationships/hyperlink" Target="http://www.grupocva.com/detalle_articulo/articulo.php?fProdId=4507" TargetMode="External"/><Relationship Id="rId2812" Type="http://schemas.openxmlformats.org/officeDocument/2006/relationships/hyperlink" Target="http://www.grupocva.com/detalle_articulo/articulo.php?fProdId=9575438" TargetMode="External"/><Relationship Id="rId5011" Type="http://schemas.openxmlformats.org/officeDocument/2006/relationships/hyperlink" Target="http://www.grupocva.com/detalle_articulo/articulo.php?fProdId=9559838" TargetMode="External"/><Relationship Id="rId5968" Type="http://schemas.openxmlformats.org/officeDocument/2006/relationships/hyperlink" Target="http://www.grupocva.com/detalle_articulo/articulo.php?fProdId=9523036" TargetMode="External"/><Relationship Id="rId53" Type="http://schemas.openxmlformats.org/officeDocument/2006/relationships/hyperlink" Target="http://www.grupocva.com/detalle_articulo/articulo.php?fProdId=1120" TargetMode="External"/><Relationship Id="rId1207" Type="http://schemas.openxmlformats.org/officeDocument/2006/relationships/hyperlink" Target="http://www.grupocva.com/detalle_articulo/articulo.php?fProdId=9668398" TargetMode="External"/><Relationship Id="rId1414" Type="http://schemas.openxmlformats.org/officeDocument/2006/relationships/hyperlink" Target="http://www.grupocva.com/detalle_articulo/articulo.php?fProdId=9599438" TargetMode="External"/><Relationship Id="rId1621" Type="http://schemas.openxmlformats.org/officeDocument/2006/relationships/hyperlink" Target="http://www.grupocva.com/detalle_articulo/articulo.php?fProdId=9610092" TargetMode="External"/><Relationship Id="rId4777" Type="http://schemas.openxmlformats.org/officeDocument/2006/relationships/hyperlink" Target="http://www.grupocva.com/detalle_articulo/articulo.php?fProdId=9598388" TargetMode="External"/><Relationship Id="rId4984" Type="http://schemas.openxmlformats.org/officeDocument/2006/relationships/hyperlink" Target="http://www.grupocva.com/detalle_articulo/articulo.php?fProdId=9449917" TargetMode="External"/><Relationship Id="rId5828" Type="http://schemas.openxmlformats.org/officeDocument/2006/relationships/hyperlink" Target="http://www.grupocva.com/detalle_articulo/articulo.php?fProdId=9640999" TargetMode="External"/><Relationship Id="rId3379" Type="http://schemas.openxmlformats.org/officeDocument/2006/relationships/hyperlink" Target="http://www.grupocva.com/detalle_articulo/articulo.php?fProdId=9609288" TargetMode="External"/><Relationship Id="rId3586" Type="http://schemas.openxmlformats.org/officeDocument/2006/relationships/hyperlink" Target="http://www.grupocva.com/detalle_articulo/articulo.php?fProdId=1135695" TargetMode="External"/><Relationship Id="rId3793" Type="http://schemas.openxmlformats.org/officeDocument/2006/relationships/hyperlink" Target="http://www.grupocva.com/detalle_articulo/articulo.php?fProdId=9485935" TargetMode="External"/><Relationship Id="rId4637" Type="http://schemas.openxmlformats.org/officeDocument/2006/relationships/hyperlink" Target="http://www.grupocva.com/detalle_articulo/articulo.php?fProdId=9631296" TargetMode="External"/><Relationship Id="rId2188" Type="http://schemas.openxmlformats.org/officeDocument/2006/relationships/hyperlink" Target="http://www.grupocva.com/detalle_articulo/articulo.php?fProdId=9456474" TargetMode="External"/><Relationship Id="rId2395" Type="http://schemas.openxmlformats.org/officeDocument/2006/relationships/hyperlink" Target="http://www.grupocva.com/detalle_articulo/articulo.php?fProdId=6191689" TargetMode="External"/><Relationship Id="rId3239" Type="http://schemas.openxmlformats.org/officeDocument/2006/relationships/hyperlink" Target="http://www.grupocva.com/detalle_articulo/articulo.php?fProdId=9490087" TargetMode="External"/><Relationship Id="rId3446" Type="http://schemas.openxmlformats.org/officeDocument/2006/relationships/hyperlink" Target="http://www.grupocva.com/detalle_articulo/articulo.php?fProdId=9484931" TargetMode="External"/><Relationship Id="rId4844" Type="http://schemas.openxmlformats.org/officeDocument/2006/relationships/hyperlink" Target="http://www.grupocva.com/detalle_articulo/articulo.php?fProdId=2528685" TargetMode="External"/><Relationship Id="rId367" Type="http://schemas.openxmlformats.org/officeDocument/2006/relationships/hyperlink" Target="http://www.grupocva.com/detalle_articulo/articulo.php?fProdId=9589889" TargetMode="External"/><Relationship Id="rId574" Type="http://schemas.openxmlformats.org/officeDocument/2006/relationships/hyperlink" Target="http://www.grupocva.com/detalle_articulo/articulo.php?fProdId=9682753" TargetMode="External"/><Relationship Id="rId2048" Type="http://schemas.openxmlformats.org/officeDocument/2006/relationships/hyperlink" Target="http://www.grupocva.com/detalle_articulo/articulo.php?fProdId=9525487" TargetMode="External"/><Relationship Id="rId2255" Type="http://schemas.openxmlformats.org/officeDocument/2006/relationships/hyperlink" Target="http://www.grupocva.com/detalle_articulo/articulo.php?fProdId=259687" TargetMode="External"/><Relationship Id="rId3653" Type="http://schemas.openxmlformats.org/officeDocument/2006/relationships/hyperlink" Target="http://www.grupocva.com/detalle_articulo/articulo.php?fProdId=4730685" TargetMode="External"/><Relationship Id="rId3860" Type="http://schemas.openxmlformats.org/officeDocument/2006/relationships/hyperlink" Target="http://www.grupocva.com/detalle_articulo/articulo.php?fProdId=9649946" TargetMode="External"/><Relationship Id="rId4704" Type="http://schemas.openxmlformats.org/officeDocument/2006/relationships/hyperlink" Target="http://www.grupocva.com/detalle_articulo/articulo.php?fProdId=6076685" TargetMode="External"/><Relationship Id="rId4911" Type="http://schemas.openxmlformats.org/officeDocument/2006/relationships/hyperlink" Target="http://www.grupocva.com/detalle_articulo/articulo.php?fProdId=9544786" TargetMode="External"/><Relationship Id="rId227" Type="http://schemas.openxmlformats.org/officeDocument/2006/relationships/hyperlink" Target="http://www.grupocva.com/detalle_articulo/articulo.php?fProdId=9620891" TargetMode="External"/><Relationship Id="rId781" Type="http://schemas.openxmlformats.org/officeDocument/2006/relationships/hyperlink" Target="http://www.grupocva.com/detalle_articulo/articulo.php?fProdId=9559986" TargetMode="External"/><Relationship Id="rId2462" Type="http://schemas.openxmlformats.org/officeDocument/2006/relationships/hyperlink" Target="http://www.grupocva.com/detalle_articulo/articulo.php?fProdId=9488944" TargetMode="External"/><Relationship Id="rId3306" Type="http://schemas.openxmlformats.org/officeDocument/2006/relationships/hyperlink" Target="http://www.grupocva.com/detalle_articulo/articulo.php?fProdId=9490337" TargetMode="External"/><Relationship Id="rId3513" Type="http://schemas.openxmlformats.org/officeDocument/2006/relationships/hyperlink" Target="http://www.grupocva.com/detalle_articulo/articulo.php?fProdId=9516437" TargetMode="External"/><Relationship Id="rId3720" Type="http://schemas.openxmlformats.org/officeDocument/2006/relationships/hyperlink" Target="http://www.grupocva.com/detalle_articulo/articulo.php?fProdId=9423525" TargetMode="External"/><Relationship Id="rId434" Type="http://schemas.openxmlformats.org/officeDocument/2006/relationships/hyperlink" Target="http://www.grupocva.com/detalle_articulo/articulo.php?fProdId=9433625" TargetMode="External"/><Relationship Id="rId641" Type="http://schemas.openxmlformats.org/officeDocument/2006/relationships/hyperlink" Target="http://www.grupocva.com/detalle_articulo/articulo.php?fProdId=9537986" TargetMode="External"/><Relationship Id="rId1064" Type="http://schemas.openxmlformats.org/officeDocument/2006/relationships/hyperlink" Target="http://www.grupocva.com/detalle_articulo/articulo.php?fProdId=9548788" TargetMode="External"/><Relationship Id="rId1271" Type="http://schemas.openxmlformats.org/officeDocument/2006/relationships/hyperlink" Target="http://www.grupocva.com/detalle_articulo/articulo.php?fProdId=9669698" TargetMode="External"/><Relationship Id="rId2115" Type="http://schemas.openxmlformats.org/officeDocument/2006/relationships/hyperlink" Target="http://www.grupocva.com/detalle_articulo/articulo.php?fProdId=9692850" TargetMode="External"/><Relationship Id="rId2322" Type="http://schemas.openxmlformats.org/officeDocument/2006/relationships/hyperlink" Target="http://www.grupocva.com/detalle_articulo/articulo.php?fProdId=3078692" TargetMode="External"/><Relationship Id="rId5478" Type="http://schemas.openxmlformats.org/officeDocument/2006/relationships/hyperlink" Target="http://www.grupocva.com/detalle_articulo/articulo.php?fProdId=9629400" TargetMode="External"/><Relationship Id="rId5685" Type="http://schemas.openxmlformats.org/officeDocument/2006/relationships/hyperlink" Target="http://www.grupocva.com/detalle_articulo/articulo.php?fProdId=9549397" TargetMode="External"/><Relationship Id="rId5892" Type="http://schemas.openxmlformats.org/officeDocument/2006/relationships/hyperlink" Target="http://www.grupocva.com/detalle_articulo/articulo.php?fProdId=4852689" TargetMode="External"/><Relationship Id="rId501" Type="http://schemas.openxmlformats.org/officeDocument/2006/relationships/hyperlink" Target="http://www.grupocva.com/detalle_articulo/articulo.php?fProdId=9477577" TargetMode="External"/><Relationship Id="rId1131" Type="http://schemas.openxmlformats.org/officeDocument/2006/relationships/hyperlink" Target="http://www.grupocva.com/detalle_articulo/articulo.php?fProdId=9533736" TargetMode="External"/><Relationship Id="rId4287" Type="http://schemas.openxmlformats.org/officeDocument/2006/relationships/hyperlink" Target="http://www.grupocva.com/detalle_articulo/articulo.php?fProdId=9592338" TargetMode="External"/><Relationship Id="rId4494" Type="http://schemas.openxmlformats.org/officeDocument/2006/relationships/hyperlink" Target="http://www.grupocva.com/detalle_articulo/articulo.php?fProdId=9584338" TargetMode="External"/><Relationship Id="rId5338" Type="http://schemas.openxmlformats.org/officeDocument/2006/relationships/hyperlink" Target="http://www.grupocva.com/detalle_articulo/articulo.php?fProdId=9438371" TargetMode="External"/><Relationship Id="rId5545" Type="http://schemas.openxmlformats.org/officeDocument/2006/relationships/hyperlink" Target="http://www.grupocva.com/detalle_articulo/articulo.php?fProdId=9627794" TargetMode="External"/><Relationship Id="rId5752" Type="http://schemas.openxmlformats.org/officeDocument/2006/relationships/hyperlink" Target="http://www.grupocva.com/detalle_articulo/articulo.php?fProdId=9652649" TargetMode="External"/><Relationship Id="rId3096" Type="http://schemas.openxmlformats.org/officeDocument/2006/relationships/hyperlink" Target="http://www.grupocva.com/detalle_articulo/articulo.php?fProdId=9621441" TargetMode="External"/><Relationship Id="rId4147" Type="http://schemas.openxmlformats.org/officeDocument/2006/relationships/hyperlink" Target="http://www.grupocva.com/detalle_articulo/articulo.php?fProdId=3053685" TargetMode="External"/><Relationship Id="rId4354" Type="http://schemas.openxmlformats.org/officeDocument/2006/relationships/hyperlink" Target="http://www.grupocva.com/detalle_articulo/articulo.php?fProdId=9560187" TargetMode="External"/><Relationship Id="rId4561" Type="http://schemas.openxmlformats.org/officeDocument/2006/relationships/hyperlink" Target="http://www.grupocva.com/detalle_articulo/articulo.php?fProdId=1858686" TargetMode="External"/><Relationship Id="rId5405" Type="http://schemas.openxmlformats.org/officeDocument/2006/relationships/hyperlink" Target="http://www.grupocva.com/detalle_articulo/articulo.php?fProdId=6228685" TargetMode="External"/><Relationship Id="rId5612" Type="http://schemas.openxmlformats.org/officeDocument/2006/relationships/hyperlink" Target="http://www.grupocva.com/detalle_articulo/articulo.php?fProdId=9630547" TargetMode="External"/><Relationship Id="rId1948" Type="http://schemas.openxmlformats.org/officeDocument/2006/relationships/hyperlink" Target="http://www.grupocva.com/detalle_articulo/articulo.php?fProdId=9488845" TargetMode="External"/><Relationship Id="rId3163" Type="http://schemas.openxmlformats.org/officeDocument/2006/relationships/hyperlink" Target="http://www.grupocva.com/detalle_articulo/articulo.php?fProdId=2081686" TargetMode="External"/><Relationship Id="rId3370" Type="http://schemas.openxmlformats.org/officeDocument/2006/relationships/hyperlink" Target="http://www.grupocva.com/detalle_articulo/articulo.php?fProdId=9459367" TargetMode="External"/><Relationship Id="rId4007" Type="http://schemas.openxmlformats.org/officeDocument/2006/relationships/hyperlink" Target="http://www.grupocva.com/detalle_articulo/articulo.php?fProdId=9612889" TargetMode="External"/><Relationship Id="rId4214" Type="http://schemas.openxmlformats.org/officeDocument/2006/relationships/hyperlink" Target="http://www.grupocva.com/detalle_articulo/articulo.php?fProdId=9645746" TargetMode="External"/><Relationship Id="rId4421" Type="http://schemas.openxmlformats.org/officeDocument/2006/relationships/hyperlink" Target="http://www.grupocva.com/detalle_articulo/articulo.php?fProdId=9683897" TargetMode="External"/><Relationship Id="rId291" Type="http://schemas.openxmlformats.org/officeDocument/2006/relationships/hyperlink" Target="http://www.grupocva.com/detalle_articulo/articulo.php?fProdId=1397685" TargetMode="External"/><Relationship Id="rId1808" Type="http://schemas.openxmlformats.org/officeDocument/2006/relationships/hyperlink" Target="http://www.grupocva.com/detalle_articulo/articulo.php?fProdId=9535788" TargetMode="External"/><Relationship Id="rId3023" Type="http://schemas.openxmlformats.org/officeDocument/2006/relationships/hyperlink" Target="http://www.grupocva.com/detalle_articulo/articulo.php?fProdId=6254686" TargetMode="External"/><Relationship Id="rId6179" Type="http://schemas.openxmlformats.org/officeDocument/2006/relationships/hyperlink" Target="http://www.grupocva.com/detalle_articulo/articulo.php?fProdId=20776" TargetMode="External"/><Relationship Id="rId6386" Type="http://schemas.openxmlformats.org/officeDocument/2006/relationships/hyperlink" Target="http://www.grupocva.com/detalle_articulo/articulo.php?fProdId=9516186" TargetMode="External"/><Relationship Id="rId151" Type="http://schemas.openxmlformats.org/officeDocument/2006/relationships/hyperlink" Target="http://www.grupocva.com/detalle_articulo/articulo.php?fProdId=4283688" TargetMode="External"/><Relationship Id="rId3230" Type="http://schemas.openxmlformats.org/officeDocument/2006/relationships/hyperlink" Target="http://www.grupocva.com/detalle_articulo/articulo.php?fProdId=9430239" TargetMode="External"/><Relationship Id="rId5195" Type="http://schemas.openxmlformats.org/officeDocument/2006/relationships/hyperlink" Target="http://www.grupocva.com/detalle_articulo/articulo.php?fProdId=3435690" TargetMode="External"/><Relationship Id="rId6039" Type="http://schemas.openxmlformats.org/officeDocument/2006/relationships/hyperlink" Target="http://www.grupocva.com/detalle_articulo/articulo.php?fProdId=4490686" TargetMode="External"/><Relationship Id="rId2789" Type="http://schemas.openxmlformats.org/officeDocument/2006/relationships/hyperlink" Target="http://www.grupocva.com/detalle_articulo/articulo.php?fProdId=9591040" TargetMode="External"/><Relationship Id="rId2996" Type="http://schemas.openxmlformats.org/officeDocument/2006/relationships/hyperlink" Target="http://www.grupocva.com/detalle_articulo/articulo.php?fProdId=9605789" TargetMode="External"/><Relationship Id="rId6246" Type="http://schemas.openxmlformats.org/officeDocument/2006/relationships/hyperlink" Target="http://www.grupocva.com/detalle_articulo/articulo.php?fProdId=9630897" TargetMode="External"/><Relationship Id="rId968" Type="http://schemas.openxmlformats.org/officeDocument/2006/relationships/hyperlink" Target="http://www.grupocva.com/detalle_articulo/articulo.php?fProdId=9512737" TargetMode="External"/><Relationship Id="rId1598" Type="http://schemas.openxmlformats.org/officeDocument/2006/relationships/hyperlink" Target="http://www.grupocva.com/detalle_articulo/articulo.php?fProdId=9534840" TargetMode="External"/><Relationship Id="rId2649" Type="http://schemas.openxmlformats.org/officeDocument/2006/relationships/hyperlink" Target="http://www.grupocva.com/detalle_articulo/articulo.php?fProdId=75686" TargetMode="External"/><Relationship Id="rId2856" Type="http://schemas.openxmlformats.org/officeDocument/2006/relationships/hyperlink" Target="http://www.grupocva.com/detalle_articulo/articulo.php?fProdId=4701702" TargetMode="External"/><Relationship Id="rId3907" Type="http://schemas.openxmlformats.org/officeDocument/2006/relationships/hyperlink" Target="http://www.grupocva.com/detalle_articulo/articulo.php?fProdId=9573476" TargetMode="External"/><Relationship Id="rId5055" Type="http://schemas.openxmlformats.org/officeDocument/2006/relationships/hyperlink" Target="http://www.grupocva.com/detalle_articulo/articulo.php?fProdId=9595242" TargetMode="External"/><Relationship Id="rId5262" Type="http://schemas.openxmlformats.org/officeDocument/2006/relationships/hyperlink" Target="http://www.grupocva.com/detalle_articulo/articulo.php?fProdId=9605591" TargetMode="External"/><Relationship Id="rId6106" Type="http://schemas.openxmlformats.org/officeDocument/2006/relationships/hyperlink" Target="http://www.grupocva.com/detalle_articulo/articulo.php?fProdId=9484377" TargetMode="External"/><Relationship Id="rId6313" Type="http://schemas.openxmlformats.org/officeDocument/2006/relationships/hyperlink" Target="http://www.grupocva.com/detalle_articulo/articulo.php?fProdId=9493889" TargetMode="External"/><Relationship Id="rId97" Type="http://schemas.openxmlformats.org/officeDocument/2006/relationships/hyperlink" Target="http://www.grupocva.com/detalle_articulo/articulo.php?fProdId=9568840" TargetMode="External"/><Relationship Id="rId828" Type="http://schemas.openxmlformats.org/officeDocument/2006/relationships/hyperlink" Target="http://www.grupocva.com/detalle_articulo/articulo.php?fProdId=9688303" TargetMode="External"/><Relationship Id="rId1458" Type="http://schemas.openxmlformats.org/officeDocument/2006/relationships/hyperlink" Target="http://www.grupocva.com/detalle_articulo/articulo.php?fProdId=9474568" TargetMode="External"/><Relationship Id="rId1665" Type="http://schemas.openxmlformats.org/officeDocument/2006/relationships/hyperlink" Target="http://www.grupocva.com/detalle_articulo/articulo.php?fProdId=762" TargetMode="External"/><Relationship Id="rId1872" Type="http://schemas.openxmlformats.org/officeDocument/2006/relationships/hyperlink" Target="http://www.grupocva.com/detalle_articulo/articulo.php?fProdId=9626940" TargetMode="External"/><Relationship Id="rId2509" Type="http://schemas.openxmlformats.org/officeDocument/2006/relationships/hyperlink" Target="http://www.grupocva.com/detalle_articulo/articulo.php?fProdId=445" TargetMode="External"/><Relationship Id="rId2716" Type="http://schemas.openxmlformats.org/officeDocument/2006/relationships/hyperlink" Target="http://www.grupocva.com/detalle_articulo/articulo.php?fProdId=45688" TargetMode="External"/><Relationship Id="rId4071" Type="http://schemas.openxmlformats.org/officeDocument/2006/relationships/hyperlink" Target="http://www.grupocva.com/detalle_articulo/articulo.php?fProdId=9695896" TargetMode="External"/><Relationship Id="rId5122" Type="http://schemas.openxmlformats.org/officeDocument/2006/relationships/hyperlink" Target="http://www.grupocva.com/detalle_articulo/articulo.php?fProdId=9477969" TargetMode="External"/><Relationship Id="rId1318" Type="http://schemas.openxmlformats.org/officeDocument/2006/relationships/hyperlink" Target="http://www.grupocva.com/detalle_articulo/articulo.php?fProdId=9624439" TargetMode="External"/><Relationship Id="rId1525" Type="http://schemas.openxmlformats.org/officeDocument/2006/relationships/hyperlink" Target="http://www.grupocva.com/detalle_articulo/articulo.php?fProdId=9603891" TargetMode="External"/><Relationship Id="rId2923" Type="http://schemas.openxmlformats.org/officeDocument/2006/relationships/hyperlink" Target="http://www.grupocva.com/detalle_articulo/articulo.php?fProdId=9609389" TargetMode="External"/><Relationship Id="rId1732" Type="http://schemas.openxmlformats.org/officeDocument/2006/relationships/hyperlink" Target="http://www.grupocva.com/detalle_articulo/articulo.php?fProdId=9682097" TargetMode="External"/><Relationship Id="rId4888" Type="http://schemas.openxmlformats.org/officeDocument/2006/relationships/hyperlink" Target="http://www.grupocva.com/detalle_articulo/articulo.php?fProdId=9569288" TargetMode="External"/><Relationship Id="rId5939" Type="http://schemas.openxmlformats.org/officeDocument/2006/relationships/hyperlink" Target="http://www.grupocva.com/detalle_articulo/articulo.php?fProdId=5804685" TargetMode="External"/><Relationship Id="rId24" Type="http://schemas.openxmlformats.org/officeDocument/2006/relationships/hyperlink" Target="http://www.grupocva.com/detalle_articulo/articulo.php?fProdId=9690249" TargetMode="External"/><Relationship Id="rId2299" Type="http://schemas.openxmlformats.org/officeDocument/2006/relationships/hyperlink" Target="http://www.grupocva.com/detalle_articulo/articulo.php?fProdId=1726685" TargetMode="External"/><Relationship Id="rId3697" Type="http://schemas.openxmlformats.org/officeDocument/2006/relationships/hyperlink" Target="http://www.grupocva.com/detalle_articulo/articulo.php?fProdId=6084687" TargetMode="External"/><Relationship Id="rId4748" Type="http://schemas.openxmlformats.org/officeDocument/2006/relationships/hyperlink" Target="http://www.grupocva.com/detalle_articulo/articulo.php?fProdId=9502590" TargetMode="External"/><Relationship Id="rId4955" Type="http://schemas.openxmlformats.org/officeDocument/2006/relationships/hyperlink" Target="http://www.grupocva.com/detalle_articulo/articulo.php?fProdId=3790685" TargetMode="External"/><Relationship Id="rId3557" Type="http://schemas.openxmlformats.org/officeDocument/2006/relationships/hyperlink" Target="http://www.grupocva.com/detalle_articulo/articulo.php?fProdId=9583589" TargetMode="External"/><Relationship Id="rId3764" Type="http://schemas.openxmlformats.org/officeDocument/2006/relationships/hyperlink" Target="http://www.grupocva.com/detalle_articulo/articulo.php?fProdId=9457967" TargetMode="External"/><Relationship Id="rId3971" Type="http://schemas.openxmlformats.org/officeDocument/2006/relationships/hyperlink" Target="http://www.grupocva.com/detalle_articulo/articulo.php?fProdId=9516337" TargetMode="External"/><Relationship Id="rId4608" Type="http://schemas.openxmlformats.org/officeDocument/2006/relationships/hyperlink" Target="http://www.grupocva.com/detalle_articulo/articulo.php?fProdId=1736691" TargetMode="External"/><Relationship Id="rId4815" Type="http://schemas.openxmlformats.org/officeDocument/2006/relationships/hyperlink" Target="http://www.grupocva.com/detalle_articulo/articulo.php?fProdId=9674400" TargetMode="External"/><Relationship Id="rId6170" Type="http://schemas.openxmlformats.org/officeDocument/2006/relationships/hyperlink" Target="http://www.grupocva.com/detalle_articulo/articulo.php?fProdId=2745" TargetMode="External"/><Relationship Id="rId478" Type="http://schemas.openxmlformats.org/officeDocument/2006/relationships/hyperlink" Target="http://www.grupocva.com/detalle_articulo/articulo.php?fProdId=9426417" TargetMode="External"/><Relationship Id="rId685" Type="http://schemas.openxmlformats.org/officeDocument/2006/relationships/hyperlink" Target="http://www.grupocva.com/detalle_articulo/articulo.php?fProdId=9536436" TargetMode="External"/><Relationship Id="rId892" Type="http://schemas.openxmlformats.org/officeDocument/2006/relationships/hyperlink" Target="http://www.grupocva.com/detalle_articulo/articulo.php?fProdId=9611789" TargetMode="External"/><Relationship Id="rId2159" Type="http://schemas.openxmlformats.org/officeDocument/2006/relationships/hyperlink" Target="http://www.grupocva.com/detalle_articulo/articulo.php?fProdId=2490686" TargetMode="External"/><Relationship Id="rId2366" Type="http://schemas.openxmlformats.org/officeDocument/2006/relationships/hyperlink" Target="http://www.grupocva.com/detalle_articulo/articulo.php?fProdId=5276688" TargetMode="External"/><Relationship Id="rId2573" Type="http://schemas.openxmlformats.org/officeDocument/2006/relationships/hyperlink" Target="http://www.grupocva.com/detalle_articulo/articulo.php?fProdId=6821" TargetMode="External"/><Relationship Id="rId2780" Type="http://schemas.openxmlformats.org/officeDocument/2006/relationships/hyperlink" Target="http://www.grupocva.com/detalle_articulo/articulo.php?fProdId=9585438" TargetMode="External"/><Relationship Id="rId3417" Type="http://schemas.openxmlformats.org/officeDocument/2006/relationships/hyperlink" Target="http://www.grupocva.com/detalle_articulo/articulo.php?fProdId=9591093" TargetMode="External"/><Relationship Id="rId3624" Type="http://schemas.openxmlformats.org/officeDocument/2006/relationships/hyperlink" Target="http://www.grupocva.com/detalle_articulo/articulo.php?fProdId=9518637" TargetMode="External"/><Relationship Id="rId3831" Type="http://schemas.openxmlformats.org/officeDocument/2006/relationships/hyperlink" Target="http://www.grupocva.com/detalle_articulo/articulo.php?fProdId=9592289" TargetMode="External"/><Relationship Id="rId6030" Type="http://schemas.openxmlformats.org/officeDocument/2006/relationships/hyperlink" Target="http://www.grupocva.com/detalle_articulo/articulo.php?fProdId=9614488" TargetMode="External"/><Relationship Id="rId338" Type="http://schemas.openxmlformats.org/officeDocument/2006/relationships/hyperlink" Target="http://www.grupocva.com/detalle_articulo/articulo.php?fProdId=9518987" TargetMode="External"/><Relationship Id="rId545" Type="http://schemas.openxmlformats.org/officeDocument/2006/relationships/hyperlink" Target="http://www.grupocva.com/detalle_articulo/articulo.php?fProdId=9576892" TargetMode="External"/><Relationship Id="rId752" Type="http://schemas.openxmlformats.org/officeDocument/2006/relationships/hyperlink" Target="http://www.grupocva.com/detalle_articulo/articulo.php?fProdId=2167691" TargetMode="External"/><Relationship Id="rId1175" Type="http://schemas.openxmlformats.org/officeDocument/2006/relationships/hyperlink" Target="http://www.grupocva.com/detalle_articulo/articulo.php?fProdId=9445568" TargetMode="External"/><Relationship Id="rId1382" Type="http://schemas.openxmlformats.org/officeDocument/2006/relationships/hyperlink" Target="http://www.grupocva.com/detalle_articulo/articulo.php?fProdId=9441519" TargetMode="External"/><Relationship Id="rId2019" Type="http://schemas.openxmlformats.org/officeDocument/2006/relationships/hyperlink" Target="http://www.grupocva.com/detalle_articulo/articulo.php?fProdId=9607991" TargetMode="External"/><Relationship Id="rId2226" Type="http://schemas.openxmlformats.org/officeDocument/2006/relationships/hyperlink" Target="http://www.grupocva.com/detalle_articulo/articulo.php?fProdId=9625939" TargetMode="External"/><Relationship Id="rId2433" Type="http://schemas.openxmlformats.org/officeDocument/2006/relationships/hyperlink" Target="http://www.grupocva.com/detalle_articulo/articulo.php?fProdId=9446517" TargetMode="External"/><Relationship Id="rId2640" Type="http://schemas.openxmlformats.org/officeDocument/2006/relationships/hyperlink" Target="http://www.grupocva.com/detalle_articulo/articulo.php?fProdId=24284" TargetMode="External"/><Relationship Id="rId5589" Type="http://schemas.openxmlformats.org/officeDocument/2006/relationships/hyperlink" Target="http://www.grupocva.com/detalle_articulo/articulo.php?fProdId=9466317" TargetMode="External"/><Relationship Id="rId5796" Type="http://schemas.openxmlformats.org/officeDocument/2006/relationships/hyperlink" Target="http://www.grupocva.com/detalle_articulo/articulo.php?fProdId=9696497" TargetMode="External"/><Relationship Id="rId405" Type="http://schemas.openxmlformats.org/officeDocument/2006/relationships/hyperlink" Target="http://www.grupocva.com/detalle_articulo/articulo.php?fProdId=9687047" TargetMode="External"/><Relationship Id="rId612" Type="http://schemas.openxmlformats.org/officeDocument/2006/relationships/hyperlink" Target="http://www.grupocva.com/detalle_articulo/articulo.php?fProdId=4749685" TargetMode="External"/><Relationship Id="rId1035" Type="http://schemas.openxmlformats.org/officeDocument/2006/relationships/hyperlink" Target="http://www.grupocva.com/detalle_articulo/articulo.php?fProdId=9430620" TargetMode="External"/><Relationship Id="rId1242" Type="http://schemas.openxmlformats.org/officeDocument/2006/relationships/hyperlink" Target="http://www.grupocva.com/detalle_articulo/articulo.php?fProdId=9669699" TargetMode="External"/><Relationship Id="rId2500" Type="http://schemas.openxmlformats.org/officeDocument/2006/relationships/hyperlink" Target="http://www.grupocva.com/detalle_articulo/articulo.php?fProdId=9584638" TargetMode="External"/><Relationship Id="rId4398" Type="http://schemas.openxmlformats.org/officeDocument/2006/relationships/hyperlink" Target="http://www.grupocva.com/detalle_articulo/articulo.php?fProdId=9695247" TargetMode="External"/><Relationship Id="rId5449" Type="http://schemas.openxmlformats.org/officeDocument/2006/relationships/hyperlink" Target="http://www.grupocva.com/detalle_articulo/articulo.php?fProdId=9451719" TargetMode="External"/><Relationship Id="rId5656" Type="http://schemas.openxmlformats.org/officeDocument/2006/relationships/hyperlink" Target="http://www.grupocva.com/detalle_articulo/articulo.php?fProdId=9489284" TargetMode="External"/><Relationship Id="rId1102" Type="http://schemas.openxmlformats.org/officeDocument/2006/relationships/hyperlink" Target="http://www.grupocva.com/detalle_articulo/articulo.php?fProdId=289696" TargetMode="External"/><Relationship Id="rId4258" Type="http://schemas.openxmlformats.org/officeDocument/2006/relationships/hyperlink" Target="http://www.grupocva.com/detalle_articulo/articulo.php?fProdId=9508538" TargetMode="External"/><Relationship Id="rId4465" Type="http://schemas.openxmlformats.org/officeDocument/2006/relationships/hyperlink" Target="http://www.grupocva.com/detalle_articulo/articulo.php?fProdId=2842687" TargetMode="External"/><Relationship Id="rId5309" Type="http://schemas.openxmlformats.org/officeDocument/2006/relationships/hyperlink" Target="http://www.grupocva.com/detalle_articulo/articulo.php?fProdId=9693746" TargetMode="External"/><Relationship Id="rId5863" Type="http://schemas.openxmlformats.org/officeDocument/2006/relationships/hyperlink" Target="http://www.grupocva.com/detalle_articulo/articulo.php?fProdId=9687346" TargetMode="External"/><Relationship Id="rId3067" Type="http://schemas.openxmlformats.org/officeDocument/2006/relationships/hyperlink" Target="http://www.grupocva.com/detalle_articulo/articulo.php?fProdId=9577589" TargetMode="External"/><Relationship Id="rId3274" Type="http://schemas.openxmlformats.org/officeDocument/2006/relationships/hyperlink" Target="http://www.grupocva.com/detalle_articulo/articulo.php?fProdId=9677097" TargetMode="External"/><Relationship Id="rId4118" Type="http://schemas.openxmlformats.org/officeDocument/2006/relationships/hyperlink" Target="http://www.grupocva.com/detalle_articulo/articulo.php?fProdId=9631946" TargetMode="External"/><Relationship Id="rId4672" Type="http://schemas.openxmlformats.org/officeDocument/2006/relationships/hyperlink" Target="http://www.grupocva.com/detalle_articulo/articulo.php?fProdId=3982693" TargetMode="External"/><Relationship Id="rId5516" Type="http://schemas.openxmlformats.org/officeDocument/2006/relationships/hyperlink" Target="http://www.grupocva.com/detalle_articulo/articulo.php?fProdId=3676687" TargetMode="External"/><Relationship Id="rId5723" Type="http://schemas.openxmlformats.org/officeDocument/2006/relationships/hyperlink" Target="http://www.grupocva.com/detalle_articulo/articulo.php?fProdId=9620642" TargetMode="External"/><Relationship Id="rId5930" Type="http://schemas.openxmlformats.org/officeDocument/2006/relationships/hyperlink" Target="http://www.grupocva.com/detalle_articulo/articulo.php?fProdId=5142688" TargetMode="External"/><Relationship Id="rId195" Type="http://schemas.openxmlformats.org/officeDocument/2006/relationships/hyperlink" Target="http://www.grupocva.com/detalle_articulo/articulo.php?fProdId=9691447" TargetMode="External"/><Relationship Id="rId1919" Type="http://schemas.openxmlformats.org/officeDocument/2006/relationships/hyperlink" Target="http://www.grupocva.com/detalle_articulo/articulo.php?fProdId=9533540" TargetMode="External"/><Relationship Id="rId3481" Type="http://schemas.openxmlformats.org/officeDocument/2006/relationships/hyperlink" Target="http://www.grupocva.com/detalle_articulo/articulo.php?fProdId=9683246" TargetMode="External"/><Relationship Id="rId4325" Type="http://schemas.openxmlformats.org/officeDocument/2006/relationships/hyperlink" Target="http://www.grupocva.com/detalle_articulo/articulo.php?fProdId=9675846" TargetMode="External"/><Relationship Id="rId4532" Type="http://schemas.openxmlformats.org/officeDocument/2006/relationships/hyperlink" Target="http://www.grupocva.com/detalle_articulo/articulo.php?fProdId=1736692" TargetMode="External"/><Relationship Id="rId2083" Type="http://schemas.openxmlformats.org/officeDocument/2006/relationships/hyperlink" Target="http://www.grupocva.com/detalle_articulo/articulo.php?fProdId=9426817" TargetMode="External"/><Relationship Id="rId2290" Type="http://schemas.openxmlformats.org/officeDocument/2006/relationships/hyperlink" Target="http://www.grupocva.com/detalle_articulo/articulo.php?fProdId=945685" TargetMode="External"/><Relationship Id="rId3134" Type="http://schemas.openxmlformats.org/officeDocument/2006/relationships/hyperlink" Target="http://www.grupocva.com/detalle_articulo/articulo.php?fProdId=9633496" TargetMode="External"/><Relationship Id="rId3341" Type="http://schemas.openxmlformats.org/officeDocument/2006/relationships/hyperlink" Target="http://www.grupocva.com/detalle_articulo/articulo.php?fProdId=9606888" TargetMode="External"/><Relationship Id="rId262" Type="http://schemas.openxmlformats.org/officeDocument/2006/relationships/hyperlink" Target="http://www.grupocva.com/detalle_articulo/articulo.php?fProdId=9682798" TargetMode="External"/><Relationship Id="rId2150" Type="http://schemas.openxmlformats.org/officeDocument/2006/relationships/hyperlink" Target="http://www.grupocva.com/detalle_articulo/articulo.php?fProdId=9525938" TargetMode="External"/><Relationship Id="rId3201" Type="http://schemas.openxmlformats.org/officeDocument/2006/relationships/hyperlink" Target="http://www.grupocva.com/detalle_articulo/articulo.php?fProdId=9684496" TargetMode="External"/><Relationship Id="rId5099" Type="http://schemas.openxmlformats.org/officeDocument/2006/relationships/hyperlink" Target="http://www.grupocva.com/detalle_articulo/articulo.php?fProdId=9584241" TargetMode="External"/><Relationship Id="rId6357" Type="http://schemas.openxmlformats.org/officeDocument/2006/relationships/hyperlink" Target="http://www.grupocva.com/detalle_articulo/articulo.php?fProdId=9644147" TargetMode="External"/><Relationship Id="rId122" Type="http://schemas.openxmlformats.org/officeDocument/2006/relationships/hyperlink" Target="http://www.grupocva.com/detalle_articulo/articulo.php?fProdId=9692302" TargetMode="External"/><Relationship Id="rId2010" Type="http://schemas.openxmlformats.org/officeDocument/2006/relationships/hyperlink" Target="http://www.grupocva.com/detalle_articulo/articulo.php?fProdId=9555886" TargetMode="External"/><Relationship Id="rId5166" Type="http://schemas.openxmlformats.org/officeDocument/2006/relationships/hyperlink" Target="http://www.grupocva.com/detalle_articulo/articulo.php?fProdId=9532437" TargetMode="External"/><Relationship Id="rId5373" Type="http://schemas.openxmlformats.org/officeDocument/2006/relationships/hyperlink" Target="http://www.grupocva.com/detalle_articulo/articulo.php?fProdId=9619489" TargetMode="External"/><Relationship Id="rId5580" Type="http://schemas.openxmlformats.org/officeDocument/2006/relationships/hyperlink" Target="http://www.grupocva.com/detalle_articulo/articulo.php?fProdId=9477978" TargetMode="External"/><Relationship Id="rId6217" Type="http://schemas.openxmlformats.org/officeDocument/2006/relationships/hyperlink" Target="http://www.grupocva.com/detalle_articulo/articulo.php?fProdId=107690" TargetMode="External"/><Relationship Id="rId1569" Type="http://schemas.openxmlformats.org/officeDocument/2006/relationships/hyperlink" Target="http://www.grupocva.com/detalle_articulo/articulo.php?fProdId=5643695" TargetMode="External"/><Relationship Id="rId2967" Type="http://schemas.openxmlformats.org/officeDocument/2006/relationships/hyperlink" Target="http://www.grupocva.com/detalle_articulo/articulo.php?fProdId=9684147" TargetMode="External"/><Relationship Id="rId4182" Type="http://schemas.openxmlformats.org/officeDocument/2006/relationships/hyperlink" Target="http://www.grupocva.com/detalle_articulo/articulo.php?fProdId=9534036" TargetMode="External"/><Relationship Id="rId5026" Type="http://schemas.openxmlformats.org/officeDocument/2006/relationships/hyperlink" Target="http://www.grupocva.com/detalle_articulo/articulo.php?fProdId=9597090" TargetMode="External"/><Relationship Id="rId5233" Type="http://schemas.openxmlformats.org/officeDocument/2006/relationships/hyperlink" Target="http://www.grupocva.com/detalle_articulo/articulo.php?fProdId=9546386" TargetMode="External"/><Relationship Id="rId5440" Type="http://schemas.openxmlformats.org/officeDocument/2006/relationships/hyperlink" Target="http://www.grupocva.com/detalle_articulo/articulo.php?fProdId=5523685" TargetMode="External"/><Relationship Id="rId939" Type="http://schemas.openxmlformats.org/officeDocument/2006/relationships/hyperlink" Target="http://www.grupocva.com/detalle_articulo/articulo.php?fProdId=9534139" TargetMode="External"/><Relationship Id="rId1776" Type="http://schemas.openxmlformats.org/officeDocument/2006/relationships/hyperlink" Target="http://www.grupocva.com/detalle_articulo/articulo.php?fProdId=5825696" TargetMode="External"/><Relationship Id="rId1983" Type="http://schemas.openxmlformats.org/officeDocument/2006/relationships/hyperlink" Target="http://www.grupocva.com/detalle_articulo/articulo.php?fProdId=9667696" TargetMode="External"/><Relationship Id="rId2827" Type="http://schemas.openxmlformats.org/officeDocument/2006/relationships/hyperlink" Target="http://www.grupocva.com/detalle_articulo/articulo.php?fProdId=2010685" TargetMode="External"/><Relationship Id="rId4042" Type="http://schemas.openxmlformats.org/officeDocument/2006/relationships/hyperlink" Target="http://www.grupocva.com/detalle_articulo/articulo.php?fProdId=9613941" TargetMode="External"/><Relationship Id="rId68" Type="http://schemas.openxmlformats.org/officeDocument/2006/relationships/hyperlink" Target="http://www.grupocva.com/detalle_articulo/articulo.php?fProdId=26166" TargetMode="External"/><Relationship Id="rId1429" Type="http://schemas.openxmlformats.org/officeDocument/2006/relationships/hyperlink" Target="http://www.grupocva.com/detalle_articulo/articulo.php?fProdId=2896691" TargetMode="External"/><Relationship Id="rId1636" Type="http://schemas.openxmlformats.org/officeDocument/2006/relationships/hyperlink" Target="http://www.grupocva.com/detalle_articulo/articulo.php?fProdId=9685146" TargetMode="External"/><Relationship Id="rId1843" Type="http://schemas.openxmlformats.org/officeDocument/2006/relationships/hyperlink" Target="http://www.grupocva.com/detalle_articulo/articulo.php?fProdId=9647097" TargetMode="External"/><Relationship Id="rId4999" Type="http://schemas.openxmlformats.org/officeDocument/2006/relationships/hyperlink" Target="http://www.grupocva.com/detalle_articulo/articulo.php?fProdId=9518837" TargetMode="External"/><Relationship Id="rId5300" Type="http://schemas.openxmlformats.org/officeDocument/2006/relationships/hyperlink" Target="http://www.grupocva.com/detalle_articulo/articulo.php?fProdId=9680397" TargetMode="External"/><Relationship Id="rId1703" Type="http://schemas.openxmlformats.org/officeDocument/2006/relationships/hyperlink" Target="http://www.grupocva.com/detalle_articulo/articulo.php?fProdId=9425919" TargetMode="External"/><Relationship Id="rId1910" Type="http://schemas.openxmlformats.org/officeDocument/2006/relationships/hyperlink" Target="http://www.grupocva.com/detalle_articulo/articulo.php?fProdId=9490794" TargetMode="External"/><Relationship Id="rId4859" Type="http://schemas.openxmlformats.org/officeDocument/2006/relationships/hyperlink" Target="http://www.grupocva.com/detalle_articulo/articulo.php?fProdId=9622740" TargetMode="External"/><Relationship Id="rId3668" Type="http://schemas.openxmlformats.org/officeDocument/2006/relationships/hyperlink" Target="http://www.grupocva.com/detalle_articulo/articulo.php?fProdId=1461685" TargetMode="External"/><Relationship Id="rId3875" Type="http://schemas.openxmlformats.org/officeDocument/2006/relationships/hyperlink" Target="http://www.grupocva.com/detalle_articulo/articulo.php?fProdId=9674347" TargetMode="External"/><Relationship Id="rId4719" Type="http://schemas.openxmlformats.org/officeDocument/2006/relationships/hyperlink" Target="http://www.grupocva.com/detalle_articulo/articulo.php?fProdId=9477827" TargetMode="External"/><Relationship Id="rId4926" Type="http://schemas.openxmlformats.org/officeDocument/2006/relationships/hyperlink" Target="http://www.grupocva.com/detalle_articulo/articulo.php?fProdId=9550291" TargetMode="External"/><Relationship Id="rId6074" Type="http://schemas.openxmlformats.org/officeDocument/2006/relationships/hyperlink" Target="http://www.grupocva.com/detalle_articulo/articulo.php?fProdId=9623539" TargetMode="External"/><Relationship Id="rId6281" Type="http://schemas.openxmlformats.org/officeDocument/2006/relationships/hyperlink" Target="http://www.grupocva.com/detalle_articulo/articulo.php?fProdId=5812688" TargetMode="External"/><Relationship Id="rId589" Type="http://schemas.openxmlformats.org/officeDocument/2006/relationships/hyperlink" Target="http://www.grupocva.com/detalle_articulo/articulo.php?fProdId=2784685" TargetMode="External"/><Relationship Id="rId796" Type="http://schemas.openxmlformats.org/officeDocument/2006/relationships/hyperlink" Target="http://www.grupocva.com/detalle_articulo/articulo.php?fProdId=9643148" TargetMode="External"/><Relationship Id="rId2477" Type="http://schemas.openxmlformats.org/officeDocument/2006/relationships/hyperlink" Target="http://www.grupocva.com/detalle_articulo/articulo.php?fProdId=9562845" TargetMode="External"/><Relationship Id="rId2684" Type="http://schemas.openxmlformats.org/officeDocument/2006/relationships/hyperlink" Target="http://www.grupocva.com/detalle_articulo/articulo.php?fProdId=9585194" TargetMode="External"/><Relationship Id="rId3528" Type="http://schemas.openxmlformats.org/officeDocument/2006/relationships/hyperlink" Target="http://www.grupocva.com/detalle_articulo/articulo.php?fProdId=9606991" TargetMode="External"/><Relationship Id="rId3735" Type="http://schemas.openxmlformats.org/officeDocument/2006/relationships/hyperlink" Target="http://www.grupocva.com/detalle_articulo/articulo.php?fProdId=9426169" TargetMode="External"/><Relationship Id="rId5090" Type="http://schemas.openxmlformats.org/officeDocument/2006/relationships/hyperlink" Target="http://www.grupocva.com/detalle_articulo/articulo.php?fProdId=9543286" TargetMode="External"/><Relationship Id="rId6141" Type="http://schemas.openxmlformats.org/officeDocument/2006/relationships/hyperlink" Target="http://www.grupocva.com/detalle_articulo/articulo.php?fProdId=2725685" TargetMode="External"/><Relationship Id="rId449" Type="http://schemas.openxmlformats.org/officeDocument/2006/relationships/hyperlink" Target="http://www.grupocva.com/detalle_articulo/articulo.php?fProdId=9511843" TargetMode="External"/><Relationship Id="rId656" Type="http://schemas.openxmlformats.org/officeDocument/2006/relationships/hyperlink" Target="http://www.grupocva.com/detalle_articulo/articulo.php?fProdId=9685097" TargetMode="External"/><Relationship Id="rId863" Type="http://schemas.openxmlformats.org/officeDocument/2006/relationships/hyperlink" Target="http://www.grupocva.com/detalle_articulo/articulo.php?fProdId=9567489" TargetMode="External"/><Relationship Id="rId1079" Type="http://schemas.openxmlformats.org/officeDocument/2006/relationships/hyperlink" Target="http://www.grupocva.com/detalle_articulo/articulo.php?fProdId=9614394" TargetMode="External"/><Relationship Id="rId1286" Type="http://schemas.openxmlformats.org/officeDocument/2006/relationships/hyperlink" Target="http://www.grupocva.com/detalle_articulo/articulo.php?fProdId=9546186" TargetMode="External"/><Relationship Id="rId1493" Type="http://schemas.openxmlformats.org/officeDocument/2006/relationships/hyperlink" Target="http://www.grupocva.com/detalle_articulo/articulo.php?fProdId=9536188" TargetMode="External"/><Relationship Id="rId2337" Type="http://schemas.openxmlformats.org/officeDocument/2006/relationships/hyperlink" Target="http://www.grupocva.com/detalle_articulo/articulo.php?fProdId=4029685" TargetMode="External"/><Relationship Id="rId2544" Type="http://schemas.openxmlformats.org/officeDocument/2006/relationships/hyperlink" Target="http://www.grupocva.com/detalle_articulo/articulo.php?fProdId=9673401" TargetMode="External"/><Relationship Id="rId2891" Type="http://schemas.openxmlformats.org/officeDocument/2006/relationships/hyperlink" Target="http://www.grupocva.com/detalle_articulo/articulo.php?fProdId=9514536" TargetMode="External"/><Relationship Id="rId3942" Type="http://schemas.openxmlformats.org/officeDocument/2006/relationships/hyperlink" Target="http://www.grupocva.com/detalle_articulo/articulo.php?fProdId=1460699" TargetMode="External"/><Relationship Id="rId6001" Type="http://schemas.openxmlformats.org/officeDocument/2006/relationships/hyperlink" Target="http://www.grupocva.com/detalle_articulo/articulo.php?fProdId=2350690" TargetMode="External"/><Relationship Id="rId309" Type="http://schemas.openxmlformats.org/officeDocument/2006/relationships/hyperlink" Target="http://www.grupocva.com/detalle_articulo/articulo.php?fProdId=2462" TargetMode="External"/><Relationship Id="rId516" Type="http://schemas.openxmlformats.org/officeDocument/2006/relationships/hyperlink" Target="http://www.grupocva.com/detalle_articulo/articulo.php?fProdId=9569839" TargetMode="External"/><Relationship Id="rId1146" Type="http://schemas.openxmlformats.org/officeDocument/2006/relationships/hyperlink" Target="http://www.grupocva.com/detalle_articulo/articulo.php?fProdId=1267" TargetMode="External"/><Relationship Id="rId2751" Type="http://schemas.openxmlformats.org/officeDocument/2006/relationships/hyperlink" Target="http://www.grupocva.com/detalle_articulo/articulo.php?fProdId=5962690" TargetMode="External"/><Relationship Id="rId3802" Type="http://schemas.openxmlformats.org/officeDocument/2006/relationships/hyperlink" Target="http://www.grupocva.com/detalle_articulo/articulo.php?fProdId=9517138" TargetMode="External"/><Relationship Id="rId723" Type="http://schemas.openxmlformats.org/officeDocument/2006/relationships/hyperlink" Target="http://www.grupocva.com/detalle_articulo/articulo.php?fProdId=6589" TargetMode="External"/><Relationship Id="rId930" Type="http://schemas.openxmlformats.org/officeDocument/2006/relationships/hyperlink" Target="http://www.grupocva.com/detalle_articulo/articulo.php?fProdId=5486685" TargetMode="External"/><Relationship Id="rId1006" Type="http://schemas.openxmlformats.org/officeDocument/2006/relationships/hyperlink" Target="http://www.grupocva.com/detalle_articulo/articulo.php?fProdId=9582847" TargetMode="External"/><Relationship Id="rId1353" Type="http://schemas.openxmlformats.org/officeDocument/2006/relationships/hyperlink" Target="http://www.grupocva.com/detalle_articulo/articulo.php?fProdId=9644496" TargetMode="External"/><Relationship Id="rId1560" Type="http://schemas.openxmlformats.org/officeDocument/2006/relationships/hyperlink" Target="http://www.grupocva.com/detalle_articulo/articulo.php?fProdId=3084689" TargetMode="External"/><Relationship Id="rId2404" Type="http://schemas.openxmlformats.org/officeDocument/2006/relationships/hyperlink" Target="http://www.grupocva.com/detalle_articulo/articulo.php?fProdId=9426122" TargetMode="External"/><Relationship Id="rId2611" Type="http://schemas.openxmlformats.org/officeDocument/2006/relationships/hyperlink" Target="http://www.grupocva.com/detalle_articulo/articulo.php?fProdId=15686" TargetMode="External"/><Relationship Id="rId5767" Type="http://schemas.openxmlformats.org/officeDocument/2006/relationships/hyperlink" Target="http://www.grupocva.com/detalle_articulo/articulo.php?fProdId=9451217" TargetMode="External"/><Relationship Id="rId5974" Type="http://schemas.openxmlformats.org/officeDocument/2006/relationships/hyperlink" Target="http://www.grupocva.com/detalle_articulo/articulo.php?fProdId=9535537" TargetMode="External"/><Relationship Id="rId1213" Type="http://schemas.openxmlformats.org/officeDocument/2006/relationships/hyperlink" Target="http://www.grupocva.com/detalle_articulo/articulo.php?fProdId=9560136" TargetMode="External"/><Relationship Id="rId1420" Type="http://schemas.openxmlformats.org/officeDocument/2006/relationships/hyperlink" Target="http://www.grupocva.com/detalle_articulo/articulo.php?fProdId=9622689" TargetMode="External"/><Relationship Id="rId4369" Type="http://schemas.openxmlformats.org/officeDocument/2006/relationships/hyperlink" Target="http://www.grupocva.com/detalle_articulo/articulo.php?fProdId=2374" TargetMode="External"/><Relationship Id="rId4576" Type="http://schemas.openxmlformats.org/officeDocument/2006/relationships/hyperlink" Target="http://www.grupocva.com/detalle_articulo/articulo.php?fProdId=2844686" TargetMode="External"/><Relationship Id="rId4783" Type="http://schemas.openxmlformats.org/officeDocument/2006/relationships/hyperlink" Target="http://www.grupocva.com/detalle_articulo/articulo.php?fProdId=9598392" TargetMode="External"/><Relationship Id="rId4990" Type="http://schemas.openxmlformats.org/officeDocument/2006/relationships/hyperlink" Target="http://www.grupocva.com/detalle_articulo/articulo.php?fProdId=9481418" TargetMode="External"/><Relationship Id="rId5627" Type="http://schemas.openxmlformats.org/officeDocument/2006/relationships/hyperlink" Target="http://www.grupocva.com/detalle_articulo/articulo.php?fProdId=1723687" TargetMode="External"/><Relationship Id="rId5834" Type="http://schemas.openxmlformats.org/officeDocument/2006/relationships/hyperlink" Target="http://www.grupocva.com/detalle_articulo/articulo.php?fProdId=9660297" TargetMode="External"/><Relationship Id="rId3178" Type="http://schemas.openxmlformats.org/officeDocument/2006/relationships/hyperlink" Target="http://www.grupocva.com/detalle_articulo/articulo.php?fProdId=9661399" TargetMode="External"/><Relationship Id="rId3385" Type="http://schemas.openxmlformats.org/officeDocument/2006/relationships/hyperlink" Target="http://www.grupocva.com/detalle_articulo/articulo.php?fProdId=9632396" TargetMode="External"/><Relationship Id="rId3592" Type="http://schemas.openxmlformats.org/officeDocument/2006/relationships/hyperlink" Target="http://www.grupocva.com/detalle_articulo/articulo.php?fProdId=2021686" TargetMode="External"/><Relationship Id="rId4229" Type="http://schemas.openxmlformats.org/officeDocument/2006/relationships/hyperlink" Target="http://www.grupocva.com/detalle_articulo/articulo.php?fProdId=20585" TargetMode="External"/><Relationship Id="rId4436" Type="http://schemas.openxmlformats.org/officeDocument/2006/relationships/hyperlink" Target="http://www.grupocva.com/detalle_articulo/articulo.php?fProdId=1519686" TargetMode="External"/><Relationship Id="rId4643" Type="http://schemas.openxmlformats.org/officeDocument/2006/relationships/hyperlink" Target="http://www.grupocva.com/detalle_articulo/articulo.php?fProdId=4828689" TargetMode="External"/><Relationship Id="rId4850" Type="http://schemas.openxmlformats.org/officeDocument/2006/relationships/hyperlink" Target="http://www.grupocva.com/detalle_articulo/articulo.php?fProdId=4072686" TargetMode="External"/><Relationship Id="rId5901" Type="http://schemas.openxmlformats.org/officeDocument/2006/relationships/hyperlink" Target="http://www.grupocva.com/detalle_articulo/articulo.php?fProdId=5902688" TargetMode="External"/><Relationship Id="rId2194" Type="http://schemas.openxmlformats.org/officeDocument/2006/relationships/hyperlink" Target="http://www.grupocva.com/detalle_articulo/articulo.php?fProdId=9485938" TargetMode="External"/><Relationship Id="rId3038" Type="http://schemas.openxmlformats.org/officeDocument/2006/relationships/hyperlink" Target="http://www.grupocva.com/detalle_articulo/articulo.php?fProdId=25684" TargetMode="External"/><Relationship Id="rId3245" Type="http://schemas.openxmlformats.org/officeDocument/2006/relationships/hyperlink" Target="http://www.grupocva.com/detalle_articulo/articulo.php?fProdId=9516786" TargetMode="External"/><Relationship Id="rId3452" Type="http://schemas.openxmlformats.org/officeDocument/2006/relationships/hyperlink" Target="http://www.grupocva.com/detalle_articulo/articulo.php?fProdId=9680748" TargetMode="External"/><Relationship Id="rId4503" Type="http://schemas.openxmlformats.org/officeDocument/2006/relationships/hyperlink" Target="http://www.grupocva.com/detalle_articulo/articulo.php?fProdId=1802685" TargetMode="External"/><Relationship Id="rId4710" Type="http://schemas.openxmlformats.org/officeDocument/2006/relationships/hyperlink" Target="http://www.grupocva.com/detalle_articulo/articulo.php?fProdId=9424667" TargetMode="External"/><Relationship Id="rId166" Type="http://schemas.openxmlformats.org/officeDocument/2006/relationships/hyperlink" Target="http://www.grupocva.com/detalle_articulo/articulo.php?fProdId=9427919" TargetMode="External"/><Relationship Id="rId373" Type="http://schemas.openxmlformats.org/officeDocument/2006/relationships/hyperlink" Target="http://www.grupocva.com/detalle_articulo/articulo.php?fProdId=9589791" TargetMode="External"/><Relationship Id="rId580" Type="http://schemas.openxmlformats.org/officeDocument/2006/relationships/hyperlink" Target="http://www.grupocva.com/detalle_articulo/articulo.php?fProdId=9682755" TargetMode="External"/><Relationship Id="rId2054" Type="http://schemas.openxmlformats.org/officeDocument/2006/relationships/hyperlink" Target="http://www.grupocva.com/detalle_articulo/articulo.php?fProdId=9589842" TargetMode="External"/><Relationship Id="rId2261" Type="http://schemas.openxmlformats.org/officeDocument/2006/relationships/hyperlink" Target="http://www.grupocva.com/detalle_articulo/articulo.php?fProdId=5755686" TargetMode="External"/><Relationship Id="rId3105" Type="http://schemas.openxmlformats.org/officeDocument/2006/relationships/hyperlink" Target="http://www.grupocva.com/detalle_articulo/articulo.php?fProdId=9626641" TargetMode="External"/><Relationship Id="rId3312" Type="http://schemas.openxmlformats.org/officeDocument/2006/relationships/hyperlink" Target="http://www.grupocva.com/detalle_articulo/articulo.php?fProdId=9575339" TargetMode="External"/><Relationship Id="rId233" Type="http://schemas.openxmlformats.org/officeDocument/2006/relationships/hyperlink" Target="http://www.grupocva.com/detalle_articulo/articulo.php?fProdId=9620942" TargetMode="External"/><Relationship Id="rId440" Type="http://schemas.openxmlformats.org/officeDocument/2006/relationships/hyperlink" Target="http://www.grupocva.com/detalle_articulo/articulo.php?fProdId=9511888" TargetMode="External"/><Relationship Id="rId1070" Type="http://schemas.openxmlformats.org/officeDocument/2006/relationships/hyperlink" Target="http://www.grupocva.com/detalle_articulo/articulo.php?fProdId=9655547" TargetMode="External"/><Relationship Id="rId2121" Type="http://schemas.openxmlformats.org/officeDocument/2006/relationships/hyperlink" Target="http://www.grupocva.com/detalle_articulo/articulo.php?fProdId=9613239" TargetMode="External"/><Relationship Id="rId5277" Type="http://schemas.openxmlformats.org/officeDocument/2006/relationships/hyperlink" Target="http://www.grupocva.com/detalle_articulo/articulo.php?fProdId=9639696" TargetMode="External"/><Relationship Id="rId5484" Type="http://schemas.openxmlformats.org/officeDocument/2006/relationships/hyperlink" Target="http://www.grupocva.com/detalle_articulo/articulo.php?fProdId=9639400" TargetMode="External"/><Relationship Id="rId6328" Type="http://schemas.openxmlformats.org/officeDocument/2006/relationships/hyperlink" Target="http://www.grupocva.com/detalle_articulo/articulo.php?fProdId=9540238" TargetMode="External"/><Relationship Id="rId300" Type="http://schemas.openxmlformats.org/officeDocument/2006/relationships/hyperlink" Target="http://www.grupocva.com/detalle_articulo/articulo.php?fProdId=4745688" TargetMode="External"/><Relationship Id="rId4086" Type="http://schemas.openxmlformats.org/officeDocument/2006/relationships/hyperlink" Target="http://www.grupocva.com/detalle_articulo/articulo.php?fProdId=9580739" TargetMode="External"/><Relationship Id="rId5137" Type="http://schemas.openxmlformats.org/officeDocument/2006/relationships/hyperlink" Target="http://www.grupocva.com/detalle_articulo/articulo.php?fProdId=9435067" TargetMode="External"/><Relationship Id="rId5691" Type="http://schemas.openxmlformats.org/officeDocument/2006/relationships/hyperlink" Target="http://www.grupocva.com/detalle_articulo/articulo.php?fProdId=9553486" TargetMode="External"/><Relationship Id="rId1887" Type="http://schemas.openxmlformats.org/officeDocument/2006/relationships/hyperlink" Target="http://www.grupocva.com/detalle_articulo/articulo.php?fProdId=9572840" TargetMode="External"/><Relationship Id="rId2938" Type="http://schemas.openxmlformats.org/officeDocument/2006/relationships/hyperlink" Target="http://www.grupocva.com/detalle_articulo/articulo.php?fProdId=9666046" TargetMode="External"/><Relationship Id="rId4293" Type="http://schemas.openxmlformats.org/officeDocument/2006/relationships/hyperlink" Target="http://www.grupocva.com/detalle_articulo/articulo.php?fProdId=9654797" TargetMode="External"/><Relationship Id="rId5344" Type="http://schemas.openxmlformats.org/officeDocument/2006/relationships/hyperlink" Target="http://www.grupocva.com/detalle_articulo/articulo.php?fProdId=9611339" TargetMode="External"/><Relationship Id="rId5551" Type="http://schemas.openxmlformats.org/officeDocument/2006/relationships/hyperlink" Target="http://www.grupocva.com/detalle_articulo/articulo.php?fProdId=9682347" TargetMode="External"/><Relationship Id="rId1747" Type="http://schemas.openxmlformats.org/officeDocument/2006/relationships/hyperlink" Target="http://www.grupocva.com/detalle_articulo/articulo.php?fProdId=1778685" TargetMode="External"/><Relationship Id="rId1954" Type="http://schemas.openxmlformats.org/officeDocument/2006/relationships/hyperlink" Target="http://www.grupocva.com/detalle_articulo/articulo.php?fProdId=9509388" TargetMode="External"/><Relationship Id="rId4153" Type="http://schemas.openxmlformats.org/officeDocument/2006/relationships/hyperlink" Target="http://www.grupocva.com/detalle_articulo/articulo.php?fProdId=5164686" TargetMode="External"/><Relationship Id="rId4360" Type="http://schemas.openxmlformats.org/officeDocument/2006/relationships/hyperlink" Target="http://www.grupocva.com/detalle_articulo/articulo.php?fProdId=9560387" TargetMode="External"/><Relationship Id="rId5204" Type="http://schemas.openxmlformats.org/officeDocument/2006/relationships/hyperlink" Target="http://www.grupocva.com/detalle_articulo/articulo.php?fProdId=817" TargetMode="External"/><Relationship Id="rId5411" Type="http://schemas.openxmlformats.org/officeDocument/2006/relationships/hyperlink" Target="http://www.grupocva.com/detalle_articulo/articulo.php?fProdId=9626240" TargetMode="External"/><Relationship Id="rId39" Type="http://schemas.openxmlformats.org/officeDocument/2006/relationships/hyperlink" Target="http://www.grupocva.com/detalle_articulo/articulo.php?fProdId=9588190" TargetMode="External"/><Relationship Id="rId1607" Type="http://schemas.openxmlformats.org/officeDocument/2006/relationships/hyperlink" Target="http://www.grupocva.com/detalle_articulo/articulo.php?fProdId=9559686" TargetMode="External"/><Relationship Id="rId1814" Type="http://schemas.openxmlformats.org/officeDocument/2006/relationships/hyperlink" Target="http://www.grupocva.com/detalle_articulo/articulo.php?fProdId=9592138" TargetMode="External"/><Relationship Id="rId4013" Type="http://schemas.openxmlformats.org/officeDocument/2006/relationships/hyperlink" Target="http://www.grupocva.com/detalle_articulo/articulo.php?fProdId=9652496" TargetMode="External"/><Relationship Id="rId4220" Type="http://schemas.openxmlformats.org/officeDocument/2006/relationships/hyperlink" Target="http://www.grupocva.com/detalle_articulo/articulo.php?fProdId=9681647" TargetMode="External"/><Relationship Id="rId3779" Type="http://schemas.openxmlformats.org/officeDocument/2006/relationships/hyperlink" Target="http://www.grupocva.com/detalle_articulo/articulo.php?fProdId=9475882" TargetMode="External"/><Relationship Id="rId6185" Type="http://schemas.openxmlformats.org/officeDocument/2006/relationships/hyperlink" Target="http://www.grupocva.com/detalle_articulo/articulo.php?fProdId=1307685" TargetMode="External"/><Relationship Id="rId2588" Type="http://schemas.openxmlformats.org/officeDocument/2006/relationships/hyperlink" Target="http://www.grupocva.com/detalle_articulo/articulo.php?fProdId=6851" TargetMode="External"/><Relationship Id="rId3986" Type="http://schemas.openxmlformats.org/officeDocument/2006/relationships/hyperlink" Target="http://www.grupocva.com/detalle_articulo/articulo.php?fProdId=9513936" TargetMode="External"/><Relationship Id="rId6045" Type="http://schemas.openxmlformats.org/officeDocument/2006/relationships/hyperlink" Target="http://www.grupocva.com/detalle_articulo/articulo.php?fProdId=9584388" TargetMode="External"/><Relationship Id="rId6252" Type="http://schemas.openxmlformats.org/officeDocument/2006/relationships/hyperlink" Target="http://www.grupocva.com/detalle_articulo/articulo.php?fProdId=9631000" TargetMode="External"/><Relationship Id="rId1397" Type="http://schemas.openxmlformats.org/officeDocument/2006/relationships/hyperlink" Target="http://www.grupocva.com/detalle_articulo/articulo.php?fProdId=9477824" TargetMode="External"/><Relationship Id="rId2795" Type="http://schemas.openxmlformats.org/officeDocument/2006/relationships/hyperlink" Target="http://www.grupocva.com/detalle_articulo/articulo.php?fProdId=9609289" TargetMode="External"/><Relationship Id="rId3639" Type="http://schemas.openxmlformats.org/officeDocument/2006/relationships/hyperlink" Target="http://www.grupocva.com/detalle_articulo/articulo.php?fProdId=1804688" TargetMode="External"/><Relationship Id="rId3846" Type="http://schemas.openxmlformats.org/officeDocument/2006/relationships/hyperlink" Target="http://www.grupocva.com/detalle_articulo/articulo.php?fProdId=9629396" TargetMode="External"/><Relationship Id="rId5061" Type="http://schemas.openxmlformats.org/officeDocument/2006/relationships/hyperlink" Target="http://www.grupocva.com/detalle_articulo/articulo.php?fProdId=9435320" TargetMode="External"/><Relationship Id="rId6112" Type="http://schemas.openxmlformats.org/officeDocument/2006/relationships/hyperlink" Target="http://www.grupocva.com/detalle_articulo/articulo.php?fProdId=9550287" TargetMode="External"/><Relationship Id="rId767" Type="http://schemas.openxmlformats.org/officeDocument/2006/relationships/hyperlink" Target="http://www.grupocva.com/detalle_articulo/articulo.php?fProdId=9448024" TargetMode="External"/><Relationship Id="rId974" Type="http://schemas.openxmlformats.org/officeDocument/2006/relationships/hyperlink" Target="http://www.grupocva.com/detalle_articulo/articulo.php?fProdId=4347685" TargetMode="External"/><Relationship Id="rId2448" Type="http://schemas.openxmlformats.org/officeDocument/2006/relationships/hyperlink" Target="http://www.grupocva.com/detalle_articulo/articulo.php?fProdId=9470417" TargetMode="External"/><Relationship Id="rId2655" Type="http://schemas.openxmlformats.org/officeDocument/2006/relationships/hyperlink" Target="http://www.grupocva.com/detalle_articulo/articulo.php?fProdId=101689" TargetMode="External"/><Relationship Id="rId2862" Type="http://schemas.openxmlformats.org/officeDocument/2006/relationships/hyperlink" Target="http://www.grupocva.com/detalle_articulo/articulo.php?fProdId=5801697" TargetMode="External"/><Relationship Id="rId3706" Type="http://schemas.openxmlformats.org/officeDocument/2006/relationships/hyperlink" Target="http://www.grupocva.com/detalle_articulo/articulo.php?fProdId=9423567" TargetMode="External"/><Relationship Id="rId3913" Type="http://schemas.openxmlformats.org/officeDocument/2006/relationships/hyperlink" Target="http://www.grupocva.com/detalle_articulo/articulo.php?fProdId=18264" TargetMode="External"/><Relationship Id="rId627" Type="http://schemas.openxmlformats.org/officeDocument/2006/relationships/hyperlink" Target="http://www.grupocva.com/detalle_articulo/articulo.php?fProdId=9456169" TargetMode="External"/><Relationship Id="rId834" Type="http://schemas.openxmlformats.org/officeDocument/2006/relationships/hyperlink" Target="http://www.grupocva.com/detalle_articulo/articulo.php?fProdId=1450" TargetMode="External"/><Relationship Id="rId1257" Type="http://schemas.openxmlformats.org/officeDocument/2006/relationships/hyperlink" Target="http://www.grupocva.com/detalle_articulo/articulo.php?fProdId=9563389" TargetMode="External"/><Relationship Id="rId1464" Type="http://schemas.openxmlformats.org/officeDocument/2006/relationships/hyperlink" Target="http://www.grupocva.com/detalle_articulo/articulo.php?fProdId=9523586" TargetMode="External"/><Relationship Id="rId1671" Type="http://schemas.openxmlformats.org/officeDocument/2006/relationships/hyperlink" Target="http://www.grupocva.com/detalle_articulo/articulo.php?fProdId=20448" TargetMode="External"/><Relationship Id="rId2308" Type="http://schemas.openxmlformats.org/officeDocument/2006/relationships/hyperlink" Target="http://www.grupocva.com/detalle_articulo/articulo.php?fProdId=2420686" TargetMode="External"/><Relationship Id="rId2515" Type="http://schemas.openxmlformats.org/officeDocument/2006/relationships/hyperlink" Target="http://www.grupocva.com/detalle_articulo/articulo.php?fProdId=9626539" TargetMode="External"/><Relationship Id="rId2722" Type="http://schemas.openxmlformats.org/officeDocument/2006/relationships/hyperlink" Target="http://www.grupocva.com/detalle_articulo/articulo.php?fProdId=9690247" TargetMode="External"/><Relationship Id="rId5878" Type="http://schemas.openxmlformats.org/officeDocument/2006/relationships/hyperlink" Target="http://www.grupocva.com/detalle_articulo/articulo.php?fProdId=3855689" TargetMode="External"/><Relationship Id="rId901" Type="http://schemas.openxmlformats.org/officeDocument/2006/relationships/hyperlink" Target="http://www.grupocva.com/detalle_articulo/articulo.php?fProdId=9656296" TargetMode="External"/><Relationship Id="rId1117" Type="http://schemas.openxmlformats.org/officeDocument/2006/relationships/hyperlink" Target="http://www.grupocva.com/detalle_articulo/articulo.php?fProdId=6068686" TargetMode="External"/><Relationship Id="rId1324" Type="http://schemas.openxmlformats.org/officeDocument/2006/relationships/hyperlink" Target="http://www.grupocva.com/detalle_articulo/articulo.php?fProdId=9484433" TargetMode="External"/><Relationship Id="rId1531" Type="http://schemas.openxmlformats.org/officeDocument/2006/relationships/hyperlink" Target="http://www.grupocva.com/detalle_articulo/articulo.php?fProdId=861685" TargetMode="External"/><Relationship Id="rId4687" Type="http://schemas.openxmlformats.org/officeDocument/2006/relationships/hyperlink" Target="http://www.grupocva.com/detalle_articulo/articulo.php?fProdId=5615686" TargetMode="External"/><Relationship Id="rId4894" Type="http://schemas.openxmlformats.org/officeDocument/2006/relationships/hyperlink" Target="http://www.grupocva.com/detalle_articulo/articulo.php?fProdId=909685" TargetMode="External"/><Relationship Id="rId5738" Type="http://schemas.openxmlformats.org/officeDocument/2006/relationships/hyperlink" Target="http://www.grupocva.com/detalle_articulo/articulo.php?fProdId=9591291" TargetMode="External"/><Relationship Id="rId5945" Type="http://schemas.openxmlformats.org/officeDocument/2006/relationships/hyperlink" Target="http://www.grupocva.com/detalle_articulo/articulo.php?fProdId=9429217" TargetMode="External"/><Relationship Id="rId30" Type="http://schemas.openxmlformats.org/officeDocument/2006/relationships/hyperlink" Target="http://www.grupocva.com/detalle_articulo/articulo.php?fProdId=9519686" TargetMode="External"/><Relationship Id="rId3289" Type="http://schemas.openxmlformats.org/officeDocument/2006/relationships/hyperlink" Target="http://www.grupocva.com/detalle_articulo/articulo.php?fProdId=5958687" TargetMode="External"/><Relationship Id="rId3496" Type="http://schemas.openxmlformats.org/officeDocument/2006/relationships/hyperlink" Target="http://www.grupocva.com/detalle_articulo/articulo.php?fProdId=2539694" TargetMode="External"/><Relationship Id="rId4547" Type="http://schemas.openxmlformats.org/officeDocument/2006/relationships/hyperlink" Target="http://www.grupocva.com/detalle_articulo/articulo.php?fProdId=1844685" TargetMode="External"/><Relationship Id="rId4754" Type="http://schemas.openxmlformats.org/officeDocument/2006/relationships/hyperlink" Target="http://www.grupocva.com/detalle_articulo/articulo.php?fProdId=9510286" TargetMode="External"/><Relationship Id="rId2098" Type="http://schemas.openxmlformats.org/officeDocument/2006/relationships/hyperlink" Target="http://www.grupocva.com/detalle_articulo/articulo.php?fProdId=9658797" TargetMode="External"/><Relationship Id="rId3149" Type="http://schemas.openxmlformats.org/officeDocument/2006/relationships/hyperlink" Target="http://www.grupocva.com/detalle_articulo/articulo.php?fProdId=9635496" TargetMode="External"/><Relationship Id="rId3356" Type="http://schemas.openxmlformats.org/officeDocument/2006/relationships/hyperlink" Target="http://www.grupocva.com/detalle_articulo/articulo.php?fProdId=9463918" TargetMode="External"/><Relationship Id="rId3563" Type="http://schemas.openxmlformats.org/officeDocument/2006/relationships/hyperlink" Target="http://www.grupocva.com/detalle_articulo/articulo.php?fProdId=5960686" TargetMode="External"/><Relationship Id="rId4407" Type="http://schemas.openxmlformats.org/officeDocument/2006/relationships/hyperlink" Target="http://www.grupocva.com/detalle_articulo/articulo.php?fProdId=9500937" TargetMode="External"/><Relationship Id="rId4961" Type="http://schemas.openxmlformats.org/officeDocument/2006/relationships/hyperlink" Target="http://www.grupocva.com/detalle_articulo/articulo.php?fProdId=4136689" TargetMode="External"/><Relationship Id="rId5805" Type="http://schemas.openxmlformats.org/officeDocument/2006/relationships/hyperlink" Target="http://www.grupocva.com/detalle_articulo/articulo.php?fProdId=9622991" TargetMode="External"/><Relationship Id="rId277" Type="http://schemas.openxmlformats.org/officeDocument/2006/relationships/hyperlink" Target="http://www.grupocva.com/detalle_articulo/articulo.php?fProdId=3726" TargetMode="External"/><Relationship Id="rId484" Type="http://schemas.openxmlformats.org/officeDocument/2006/relationships/hyperlink" Target="http://www.grupocva.com/detalle_articulo/articulo.php?fProdId=9507786" TargetMode="External"/><Relationship Id="rId2165" Type="http://schemas.openxmlformats.org/officeDocument/2006/relationships/hyperlink" Target="http://www.grupocva.com/detalle_articulo/articulo.php?fProdId=3494685" TargetMode="External"/><Relationship Id="rId3009" Type="http://schemas.openxmlformats.org/officeDocument/2006/relationships/hyperlink" Target="http://www.grupocva.com/detalle_articulo/articulo.php?fProdId=9686247" TargetMode="External"/><Relationship Id="rId3216" Type="http://schemas.openxmlformats.org/officeDocument/2006/relationships/hyperlink" Target="http://www.grupocva.com/detalle_articulo/articulo.php?fProdId=4832685" TargetMode="External"/><Relationship Id="rId3770" Type="http://schemas.openxmlformats.org/officeDocument/2006/relationships/hyperlink" Target="http://www.grupocva.com/detalle_articulo/articulo.php?fProdId=9467024" TargetMode="External"/><Relationship Id="rId4614" Type="http://schemas.openxmlformats.org/officeDocument/2006/relationships/hyperlink" Target="http://www.grupocva.com/detalle_articulo/articulo.php?fProdId=9576089" TargetMode="External"/><Relationship Id="rId4821" Type="http://schemas.openxmlformats.org/officeDocument/2006/relationships/hyperlink" Target="http://www.grupocva.com/detalle_articulo/articulo.php?fProdId=9676598" TargetMode="External"/><Relationship Id="rId137" Type="http://schemas.openxmlformats.org/officeDocument/2006/relationships/hyperlink" Target="http://www.grupocva.com/detalle_articulo/articulo.php?fProdId=3285685" TargetMode="External"/><Relationship Id="rId344" Type="http://schemas.openxmlformats.org/officeDocument/2006/relationships/hyperlink" Target="http://www.grupocva.com/detalle_articulo/articulo.php?fProdId=9518989" TargetMode="External"/><Relationship Id="rId691" Type="http://schemas.openxmlformats.org/officeDocument/2006/relationships/hyperlink" Target="http://www.grupocva.com/detalle_articulo/articulo.php?fProdId=9576538" TargetMode="External"/><Relationship Id="rId2025" Type="http://schemas.openxmlformats.org/officeDocument/2006/relationships/hyperlink" Target="http://www.grupocva.com/detalle_articulo/articulo.php?fProdId=9632107" TargetMode="External"/><Relationship Id="rId2372" Type="http://schemas.openxmlformats.org/officeDocument/2006/relationships/hyperlink" Target="http://www.grupocva.com/detalle_articulo/articulo.php?fProdId=5422692" TargetMode="External"/><Relationship Id="rId3423" Type="http://schemas.openxmlformats.org/officeDocument/2006/relationships/hyperlink" Target="http://www.grupocva.com/detalle_articulo/articulo.php?fProdId=9606539" TargetMode="External"/><Relationship Id="rId3630" Type="http://schemas.openxmlformats.org/officeDocument/2006/relationships/hyperlink" Target="http://www.grupocva.com/detalle_articulo/articulo.php?fProdId=9659046" TargetMode="External"/><Relationship Id="rId551" Type="http://schemas.openxmlformats.org/officeDocument/2006/relationships/hyperlink" Target="http://www.grupocva.com/detalle_articulo/articulo.php?fProdId=9583389" TargetMode="External"/><Relationship Id="rId1181" Type="http://schemas.openxmlformats.org/officeDocument/2006/relationships/hyperlink" Target="http://www.grupocva.com/detalle_articulo/articulo.php?fProdId=9482368" TargetMode="External"/><Relationship Id="rId2232" Type="http://schemas.openxmlformats.org/officeDocument/2006/relationships/hyperlink" Target="http://www.grupocva.com/detalle_articulo/articulo.php?fProdId=9652197" TargetMode="External"/><Relationship Id="rId5388" Type="http://schemas.openxmlformats.org/officeDocument/2006/relationships/hyperlink" Target="http://www.grupocva.com/detalle_articulo/articulo.php?fProdId=9611041" TargetMode="External"/><Relationship Id="rId5595" Type="http://schemas.openxmlformats.org/officeDocument/2006/relationships/hyperlink" Target="http://www.grupocva.com/detalle_articulo/articulo.php?fProdId=447" TargetMode="External"/><Relationship Id="rId204" Type="http://schemas.openxmlformats.org/officeDocument/2006/relationships/hyperlink" Target="http://www.grupocva.com/detalle_articulo/articulo.php?fProdId=9696746" TargetMode="External"/><Relationship Id="rId411" Type="http://schemas.openxmlformats.org/officeDocument/2006/relationships/hyperlink" Target="http://www.grupocva.com/detalle_articulo/articulo.php?fProdId=9432969" TargetMode="External"/><Relationship Id="rId1041" Type="http://schemas.openxmlformats.org/officeDocument/2006/relationships/hyperlink" Target="http://www.grupocva.com/detalle_articulo/articulo.php?fProdId=9527436" TargetMode="External"/><Relationship Id="rId1998" Type="http://schemas.openxmlformats.org/officeDocument/2006/relationships/hyperlink" Target="http://www.grupocva.com/detalle_articulo/articulo.php?fProdId=9667797" TargetMode="External"/><Relationship Id="rId4197" Type="http://schemas.openxmlformats.org/officeDocument/2006/relationships/hyperlink" Target="http://www.grupocva.com/detalle_articulo/articulo.php?fProdId=9570239" TargetMode="External"/><Relationship Id="rId5248" Type="http://schemas.openxmlformats.org/officeDocument/2006/relationships/hyperlink" Target="http://www.grupocva.com/detalle_articulo/articulo.php?fProdId=9554793" TargetMode="External"/><Relationship Id="rId5455" Type="http://schemas.openxmlformats.org/officeDocument/2006/relationships/hyperlink" Target="http://www.grupocva.com/detalle_articulo/articulo.php?fProdId=9452471" TargetMode="External"/><Relationship Id="rId5662" Type="http://schemas.openxmlformats.org/officeDocument/2006/relationships/hyperlink" Target="http://www.grupocva.com/detalle_articulo/articulo.php?fProdId=9440367" TargetMode="External"/><Relationship Id="rId1858" Type="http://schemas.openxmlformats.org/officeDocument/2006/relationships/hyperlink" Target="http://www.grupocva.com/detalle_articulo/articulo.php?fProdId=9682797" TargetMode="External"/><Relationship Id="rId4057" Type="http://schemas.openxmlformats.org/officeDocument/2006/relationships/hyperlink" Target="http://www.grupocva.com/detalle_articulo/articulo.php?fProdId=9643296" TargetMode="External"/><Relationship Id="rId4264" Type="http://schemas.openxmlformats.org/officeDocument/2006/relationships/hyperlink" Target="http://www.grupocva.com/detalle_articulo/articulo.php?fProdId=9510843" TargetMode="External"/><Relationship Id="rId4471" Type="http://schemas.openxmlformats.org/officeDocument/2006/relationships/hyperlink" Target="http://www.grupocva.com/detalle_articulo/articulo.php?fProdId=4440685" TargetMode="External"/><Relationship Id="rId5108" Type="http://schemas.openxmlformats.org/officeDocument/2006/relationships/hyperlink" Target="http://www.grupocva.com/detalle_articulo/articulo.php?fProdId=9543143" TargetMode="External"/><Relationship Id="rId5315" Type="http://schemas.openxmlformats.org/officeDocument/2006/relationships/hyperlink" Target="http://www.grupocva.com/detalle_articulo/articulo.php?fProdId=9670150" TargetMode="External"/><Relationship Id="rId5522" Type="http://schemas.openxmlformats.org/officeDocument/2006/relationships/hyperlink" Target="http://www.grupocva.com/detalle_articulo/articulo.php?fProdId=9455968" TargetMode="External"/><Relationship Id="rId2909" Type="http://schemas.openxmlformats.org/officeDocument/2006/relationships/hyperlink" Target="http://www.grupocva.com/detalle_articulo/articulo.php?fProdId=9584692" TargetMode="External"/><Relationship Id="rId3073" Type="http://schemas.openxmlformats.org/officeDocument/2006/relationships/hyperlink" Target="http://www.grupocva.com/detalle_articulo/articulo.php?fProdId=9594189" TargetMode="External"/><Relationship Id="rId3280" Type="http://schemas.openxmlformats.org/officeDocument/2006/relationships/hyperlink" Target="http://www.grupocva.com/detalle_articulo/articulo.php?fProdId=37684" TargetMode="External"/><Relationship Id="rId4124" Type="http://schemas.openxmlformats.org/officeDocument/2006/relationships/hyperlink" Target="http://www.grupocva.com/detalle_articulo/articulo.php?fProdId=9624241" TargetMode="External"/><Relationship Id="rId4331" Type="http://schemas.openxmlformats.org/officeDocument/2006/relationships/hyperlink" Target="http://www.grupocva.com/detalle_articulo/articulo.php?fProdId=9537388" TargetMode="External"/><Relationship Id="rId1718" Type="http://schemas.openxmlformats.org/officeDocument/2006/relationships/hyperlink" Target="http://www.grupocva.com/detalle_articulo/articulo.php?fProdId=9601938" TargetMode="External"/><Relationship Id="rId1925" Type="http://schemas.openxmlformats.org/officeDocument/2006/relationships/hyperlink" Target="http://www.grupocva.com/detalle_articulo/articulo.php?fProdId=9627939" TargetMode="External"/><Relationship Id="rId3140" Type="http://schemas.openxmlformats.org/officeDocument/2006/relationships/hyperlink" Target="http://www.grupocva.com/detalle_articulo/articulo.php?fProdId=9633598" TargetMode="External"/><Relationship Id="rId6089" Type="http://schemas.openxmlformats.org/officeDocument/2006/relationships/hyperlink" Target="http://www.grupocva.com/detalle_articulo/articulo.php?fProdId=9520636" TargetMode="External"/><Relationship Id="rId6296" Type="http://schemas.openxmlformats.org/officeDocument/2006/relationships/hyperlink" Target="http://www.grupocva.com/detalle_articulo/articulo.php?fProdId=9477674" TargetMode="External"/><Relationship Id="rId6156" Type="http://schemas.openxmlformats.org/officeDocument/2006/relationships/hyperlink" Target="http://www.grupocva.com/detalle_articulo/articulo.php?fProdId=22438" TargetMode="External"/><Relationship Id="rId2699" Type="http://schemas.openxmlformats.org/officeDocument/2006/relationships/hyperlink" Target="http://www.grupocva.com/detalle_articulo/articulo.php?fProdId=9632101" TargetMode="External"/><Relationship Id="rId3000" Type="http://schemas.openxmlformats.org/officeDocument/2006/relationships/hyperlink" Target="http://www.grupocva.com/detalle_articulo/articulo.php?fProdId=9641096" TargetMode="External"/><Relationship Id="rId3957" Type="http://schemas.openxmlformats.org/officeDocument/2006/relationships/hyperlink" Target="http://www.grupocva.com/detalle_articulo/articulo.php?fProdId=5000688" TargetMode="External"/><Relationship Id="rId6363" Type="http://schemas.openxmlformats.org/officeDocument/2006/relationships/hyperlink" Target="http://www.grupocva.com/detalle_articulo/articulo.php?fProdId=9644149" TargetMode="External"/><Relationship Id="rId878" Type="http://schemas.openxmlformats.org/officeDocument/2006/relationships/hyperlink" Target="http://www.grupocva.com/detalle_articulo/articulo.php?fProdId=5833688" TargetMode="External"/><Relationship Id="rId2559" Type="http://schemas.openxmlformats.org/officeDocument/2006/relationships/hyperlink" Target="http://www.grupocva.com/detalle_articulo/articulo.php?fProdId=449" TargetMode="External"/><Relationship Id="rId2766" Type="http://schemas.openxmlformats.org/officeDocument/2006/relationships/hyperlink" Target="http://www.grupocva.com/detalle_articulo/articulo.php?fProdId=9508787" TargetMode="External"/><Relationship Id="rId2973" Type="http://schemas.openxmlformats.org/officeDocument/2006/relationships/hyperlink" Target="http://www.grupocva.com/detalle_articulo/articulo.php?fProdId=9693948" TargetMode="External"/><Relationship Id="rId3817" Type="http://schemas.openxmlformats.org/officeDocument/2006/relationships/hyperlink" Target="http://www.grupocva.com/detalle_articulo/articulo.php?fProdId=9547640" TargetMode="External"/><Relationship Id="rId5172" Type="http://schemas.openxmlformats.org/officeDocument/2006/relationships/hyperlink" Target="http://www.grupocva.com/detalle_articulo/articulo.php?fProdId=9432867" TargetMode="External"/><Relationship Id="rId6016" Type="http://schemas.openxmlformats.org/officeDocument/2006/relationships/hyperlink" Target="http://www.grupocva.com/detalle_articulo/articulo.php?fProdId=3151685" TargetMode="External"/><Relationship Id="rId6223" Type="http://schemas.openxmlformats.org/officeDocument/2006/relationships/hyperlink" Target="http://www.grupocva.com/detalle_articulo/articulo.php?fProdId=4653686" TargetMode="External"/><Relationship Id="rId738" Type="http://schemas.openxmlformats.org/officeDocument/2006/relationships/hyperlink" Target="http://www.grupocva.com/detalle_articulo/articulo.php?fProdId=9611838" TargetMode="External"/><Relationship Id="rId945" Type="http://schemas.openxmlformats.org/officeDocument/2006/relationships/hyperlink" Target="http://www.grupocva.com/detalle_articulo/articulo.php?fProdId=9656997" TargetMode="External"/><Relationship Id="rId1368" Type="http://schemas.openxmlformats.org/officeDocument/2006/relationships/hyperlink" Target="http://www.grupocva.com/detalle_articulo/articulo.php?fProdId=5278685" TargetMode="External"/><Relationship Id="rId1575" Type="http://schemas.openxmlformats.org/officeDocument/2006/relationships/hyperlink" Target="http://www.grupocva.com/detalle_articulo/articulo.php?fProdId=6088686" TargetMode="External"/><Relationship Id="rId1782" Type="http://schemas.openxmlformats.org/officeDocument/2006/relationships/hyperlink" Target="http://www.grupocva.com/detalle_articulo/articulo.php?fProdId=9487994" TargetMode="External"/><Relationship Id="rId2419" Type="http://schemas.openxmlformats.org/officeDocument/2006/relationships/hyperlink" Target="http://www.grupocva.com/detalle_articulo/articulo.php?fProdId=9435669" TargetMode="External"/><Relationship Id="rId2626" Type="http://schemas.openxmlformats.org/officeDocument/2006/relationships/hyperlink" Target="http://www.grupocva.com/detalle_articulo/articulo.php?fProdId=21645" TargetMode="External"/><Relationship Id="rId2833" Type="http://schemas.openxmlformats.org/officeDocument/2006/relationships/hyperlink" Target="http://www.grupocva.com/detalle_articulo/articulo.php?fProdId=9609338" TargetMode="External"/><Relationship Id="rId5032" Type="http://schemas.openxmlformats.org/officeDocument/2006/relationships/hyperlink" Target="http://www.grupocva.com/detalle_articulo/articulo.php?fProdId=9602639" TargetMode="External"/><Relationship Id="rId5989" Type="http://schemas.openxmlformats.org/officeDocument/2006/relationships/hyperlink" Target="http://www.grupocva.com/detalle_articulo/articulo.php?fProdId=9600989" TargetMode="External"/><Relationship Id="rId74" Type="http://schemas.openxmlformats.org/officeDocument/2006/relationships/hyperlink" Target="http://www.grupocva.com/detalle_articulo/articulo.php?fProdId=9538386" TargetMode="External"/><Relationship Id="rId805" Type="http://schemas.openxmlformats.org/officeDocument/2006/relationships/hyperlink" Target="http://www.grupocva.com/detalle_articulo/articulo.php?fProdId=9643751" TargetMode="External"/><Relationship Id="rId1228" Type="http://schemas.openxmlformats.org/officeDocument/2006/relationships/hyperlink" Target="http://www.grupocva.com/detalle_articulo/articulo.php?fProdId=9595488" TargetMode="External"/><Relationship Id="rId1435" Type="http://schemas.openxmlformats.org/officeDocument/2006/relationships/hyperlink" Target="http://www.grupocva.com/detalle_articulo/articulo.php?fProdId=119686" TargetMode="External"/><Relationship Id="rId4798" Type="http://schemas.openxmlformats.org/officeDocument/2006/relationships/hyperlink" Target="http://www.grupocva.com/detalle_articulo/articulo.php?fProdId=9652146" TargetMode="External"/><Relationship Id="rId1642" Type="http://schemas.openxmlformats.org/officeDocument/2006/relationships/hyperlink" Target="http://www.grupocva.com/detalle_articulo/articulo.php?fProdId=9695196" TargetMode="External"/><Relationship Id="rId2900" Type="http://schemas.openxmlformats.org/officeDocument/2006/relationships/hyperlink" Target="http://www.grupocva.com/detalle_articulo/articulo.php?fProdId=9577389" TargetMode="External"/><Relationship Id="rId5849" Type="http://schemas.openxmlformats.org/officeDocument/2006/relationships/hyperlink" Target="http://www.grupocva.com/detalle_articulo/articulo.php?fProdId=9676496" TargetMode="External"/><Relationship Id="rId1502" Type="http://schemas.openxmlformats.org/officeDocument/2006/relationships/hyperlink" Target="http://www.grupocva.com/detalle_articulo/articulo.php?fProdId=9630650" TargetMode="External"/><Relationship Id="rId4658" Type="http://schemas.openxmlformats.org/officeDocument/2006/relationships/hyperlink" Target="http://www.grupocva.com/detalle_articulo/articulo.php?fProdId=9689598" TargetMode="External"/><Relationship Id="rId4865" Type="http://schemas.openxmlformats.org/officeDocument/2006/relationships/hyperlink" Target="http://www.grupocva.com/detalle_articulo/articulo.php?fProdId=9630600" TargetMode="External"/><Relationship Id="rId5709" Type="http://schemas.openxmlformats.org/officeDocument/2006/relationships/hyperlink" Target="http://www.grupocva.com/detalle_articulo/articulo.php?fProdId=9562894" TargetMode="External"/><Relationship Id="rId5916" Type="http://schemas.openxmlformats.org/officeDocument/2006/relationships/hyperlink" Target="http://www.grupocva.com/detalle_articulo/articulo.php?fProdId=4582685" TargetMode="External"/><Relationship Id="rId6080" Type="http://schemas.openxmlformats.org/officeDocument/2006/relationships/hyperlink" Target="http://www.grupocva.com/detalle_articulo/articulo.php?fProdId=9526536" TargetMode="External"/><Relationship Id="rId388" Type="http://schemas.openxmlformats.org/officeDocument/2006/relationships/hyperlink" Target="http://www.grupocva.com/detalle_articulo/articulo.php?fProdId=9620292" TargetMode="External"/><Relationship Id="rId2069" Type="http://schemas.openxmlformats.org/officeDocument/2006/relationships/hyperlink" Target="http://www.grupocva.com/detalle_articulo/articulo.php?fProdId=9638947" TargetMode="External"/><Relationship Id="rId3467" Type="http://schemas.openxmlformats.org/officeDocument/2006/relationships/hyperlink" Target="http://www.grupocva.com/detalle_articulo/articulo.php?fProdId=9674305" TargetMode="External"/><Relationship Id="rId3674" Type="http://schemas.openxmlformats.org/officeDocument/2006/relationships/hyperlink" Target="http://www.grupocva.com/detalle_articulo/articulo.php?fProdId=9552390" TargetMode="External"/><Relationship Id="rId3881" Type="http://schemas.openxmlformats.org/officeDocument/2006/relationships/hyperlink" Target="http://www.grupocva.com/detalle_articulo/articulo.php?fProdId=9694096" TargetMode="External"/><Relationship Id="rId4518" Type="http://schemas.openxmlformats.org/officeDocument/2006/relationships/hyperlink" Target="http://www.grupocva.com/detalle_articulo/articulo.php?fProdId=1116694" TargetMode="External"/><Relationship Id="rId4725" Type="http://schemas.openxmlformats.org/officeDocument/2006/relationships/hyperlink" Target="http://www.grupocva.com/detalle_articulo/articulo.php?fProdId=9477833" TargetMode="External"/><Relationship Id="rId4932" Type="http://schemas.openxmlformats.org/officeDocument/2006/relationships/hyperlink" Target="http://www.grupocva.com/detalle_articulo/articulo.php?fProdId=9656447" TargetMode="External"/><Relationship Id="rId595" Type="http://schemas.openxmlformats.org/officeDocument/2006/relationships/hyperlink" Target="http://www.grupocva.com/detalle_articulo/articulo.php?fProdId=3510686" TargetMode="External"/><Relationship Id="rId2276" Type="http://schemas.openxmlformats.org/officeDocument/2006/relationships/hyperlink" Target="http://www.grupocva.com/detalle_articulo/articulo.php?fProdId=9644799" TargetMode="External"/><Relationship Id="rId2483" Type="http://schemas.openxmlformats.org/officeDocument/2006/relationships/hyperlink" Target="http://www.grupocva.com/detalle_articulo/articulo.php?fProdId=6770" TargetMode="External"/><Relationship Id="rId2690" Type="http://schemas.openxmlformats.org/officeDocument/2006/relationships/hyperlink" Target="http://www.grupocva.com/detalle_articulo/articulo.php?fProdId=9632097" TargetMode="External"/><Relationship Id="rId3327" Type="http://schemas.openxmlformats.org/officeDocument/2006/relationships/hyperlink" Target="http://www.grupocva.com/detalle_articulo/articulo.php?fProdId=9572391" TargetMode="External"/><Relationship Id="rId3534" Type="http://schemas.openxmlformats.org/officeDocument/2006/relationships/hyperlink" Target="http://www.grupocva.com/detalle_articulo/articulo.php?fProdId=9520036" TargetMode="External"/><Relationship Id="rId3741" Type="http://schemas.openxmlformats.org/officeDocument/2006/relationships/hyperlink" Target="http://www.grupocva.com/detalle_articulo/articulo.php?fProdId=9429869" TargetMode="External"/><Relationship Id="rId248" Type="http://schemas.openxmlformats.org/officeDocument/2006/relationships/hyperlink" Target="http://www.grupocva.com/detalle_articulo/articulo.php?fProdId=9448467" TargetMode="External"/><Relationship Id="rId455" Type="http://schemas.openxmlformats.org/officeDocument/2006/relationships/hyperlink" Target="http://www.grupocva.com/detalle_articulo/articulo.php?fProdId=9511796" TargetMode="External"/><Relationship Id="rId662" Type="http://schemas.openxmlformats.org/officeDocument/2006/relationships/hyperlink" Target="http://www.grupocva.com/detalle_articulo/articulo.php?fProdId=11158" TargetMode="External"/><Relationship Id="rId1085" Type="http://schemas.openxmlformats.org/officeDocument/2006/relationships/hyperlink" Target="http://www.grupocva.com/detalle_articulo/articulo.php?fProdId=9697496" TargetMode="External"/><Relationship Id="rId1292" Type="http://schemas.openxmlformats.org/officeDocument/2006/relationships/hyperlink" Target="http://www.grupocva.com/detalle_articulo/articulo.php?fProdId=9546788" TargetMode="External"/><Relationship Id="rId2136" Type="http://schemas.openxmlformats.org/officeDocument/2006/relationships/hyperlink" Target="http://www.grupocva.com/detalle_articulo/articulo.php?fProdId=9691896" TargetMode="External"/><Relationship Id="rId2343" Type="http://schemas.openxmlformats.org/officeDocument/2006/relationships/hyperlink" Target="http://www.grupocva.com/detalle_articulo/articulo.php?fProdId=4352688" TargetMode="External"/><Relationship Id="rId2550" Type="http://schemas.openxmlformats.org/officeDocument/2006/relationships/hyperlink" Target="http://www.grupocva.com/detalle_articulo/articulo.php?fProdId=9687748" TargetMode="External"/><Relationship Id="rId3601" Type="http://schemas.openxmlformats.org/officeDocument/2006/relationships/hyperlink" Target="http://www.grupocva.com/detalle_articulo/articulo.php?fProdId=3245685" TargetMode="External"/><Relationship Id="rId5499" Type="http://schemas.openxmlformats.org/officeDocument/2006/relationships/hyperlink" Target="http://www.grupocva.com/detalle_articulo/articulo.php?fProdId=9492486" TargetMode="External"/><Relationship Id="rId108" Type="http://schemas.openxmlformats.org/officeDocument/2006/relationships/hyperlink" Target="http://www.grupocva.com/detalle_articulo/articulo.php?fProdId=1490688" TargetMode="External"/><Relationship Id="rId315" Type="http://schemas.openxmlformats.org/officeDocument/2006/relationships/hyperlink" Target="http://www.grupocva.com/detalle_articulo/articulo.php?fProdId=2479" TargetMode="External"/><Relationship Id="rId522" Type="http://schemas.openxmlformats.org/officeDocument/2006/relationships/hyperlink" Target="http://www.grupocva.com/detalle_articulo/articulo.php?fProdId=9638199" TargetMode="External"/><Relationship Id="rId1152" Type="http://schemas.openxmlformats.org/officeDocument/2006/relationships/hyperlink" Target="http://www.grupocva.com/detalle_articulo/articulo.php?fProdId=9456619" TargetMode="External"/><Relationship Id="rId2203" Type="http://schemas.openxmlformats.org/officeDocument/2006/relationships/hyperlink" Target="http://www.grupocva.com/detalle_articulo/articulo.php?fProdId=9571838" TargetMode="External"/><Relationship Id="rId2410" Type="http://schemas.openxmlformats.org/officeDocument/2006/relationships/hyperlink" Target="http://www.grupocva.com/detalle_articulo/articulo.php?fProdId=9426673" TargetMode="External"/><Relationship Id="rId5359" Type="http://schemas.openxmlformats.org/officeDocument/2006/relationships/hyperlink" Target="http://www.grupocva.com/detalle_articulo/articulo.php?fProdId=9550294" TargetMode="External"/><Relationship Id="rId5566" Type="http://schemas.openxmlformats.org/officeDocument/2006/relationships/hyperlink" Target="http://www.grupocva.com/detalle_articulo/articulo.php?fProdId=9603089" TargetMode="External"/><Relationship Id="rId5773" Type="http://schemas.openxmlformats.org/officeDocument/2006/relationships/hyperlink" Target="http://www.grupocva.com/detalle_articulo/articulo.php?fProdId=9488640" TargetMode="External"/><Relationship Id="rId1012" Type="http://schemas.openxmlformats.org/officeDocument/2006/relationships/hyperlink" Target="http://www.grupocva.com/detalle_articulo/articulo.php?fProdId=9582945" TargetMode="External"/><Relationship Id="rId4168" Type="http://schemas.openxmlformats.org/officeDocument/2006/relationships/hyperlink" Target="http://www.grupocva.com/detalle_articulo/articulo.php?fProdId=9509037" TargetMode="External"/><Relationship Id="rId4375" Type="http://schemas.openxmlformats.org/officeDocument/2006/relationships/hyperlink" Target="http://www.grupocva.com/detalle_articulo/articulo.php?fProdId=5424686" TargetMode="External"/><Relationship Id="rId5219" Type="http://schemas.openxmlformats.org/officeDocument/2006/relationships/hyperlink" Target="http://www.grupocva.com/detalle_articulo/articulo.php?fProdId=9547690" TargetMode="External"/><Relationship Id="rId5426" Type="http://schemas.openxmlformats.org/officeDocument/2006/relationships/hyperlink" Target="http://www.grupocva.com/detalle_articulo/articulo.php?fProdId=1127693" TargetMode="External"/><Relationship Id="rId5980" Type="http://schemas.openxmlformats.org/officeDocument/2006/relationships/hyperlink" Target="http://www.grupocva.com/detalle_articulo/articulo.php?fProdId=9573640" TargetMode="External"/><Relationship Id="rId1969" Type="http://schemas.openxmlformats.org/officeDocument/2006/relationships/hyperlink" Target="http://www.grupocva.com/detalle_articulo/articulo.php?fProdId=9624739" TargetMode="External"/><Relationship Id="rId3184" Type="http://schemas.openxmlformats.org/officeDocument/2006/relationships/hyperlink" Target="http://www.grupocva.com/detalle_articulo/articulo.php?fProdId=9661402" TargetMode="External"/><Relationship Id="rId4028" Type="http://schemas.openxmlformats.org/officeDocument/2006/relationships/hyperlink" Target="http://www.grupocva.com/detalle_articulo/articulo.php?fProdId=9559489" TargetMode="External"/><Relationship Id="rId4235" Type="http://schemas.openxmlformats.org/officeDocument/2006/relationships/hyperlink" Target="http://www.grupocva.com/detalle_articulo/articulo.php?fProdId=9586039" TargetMode="External"/><Relationship Id="rId4582" Type="http://schemas.openxmlformats.org/officeDocument/2006/relationships/hyperlink" Target="http://www.grupocva.com/detalle_articulo/articulo.php?fProdId=3768685" TargetMode="External"/><Relationship Id="rId5633" Type="http://schemas.openxmlformats.org/officeDocument/2006/relationships/hyperlink" Target="http://www.grupocva.com/detalle_articulo/articulo.php?fProdId=1749685" TargetMode="External"/><Relationship Id="rId5840" Type="http://schemas.openxmlformats.org/officeDocument/2006/relationships/hyperlink" Target="http://www.grupocva.com/detalle_articulo/articulo.php?fProdId=9629946" TargetMode="External"/><Relationship Id="rId1829" Type="http://schemas.openxmlformats.org/officeDocument/2006/relationships/hyperlink" Target="http://www.grupocva.com/detalle_articulo/articulo.php?fProdId=9602490" TargetMode="External"/><Relationship Id="rId3391" Type="http://schemas.openxmlformats.org/officeDocument/2006/relationships/hyperlink" Target="http://www.grupocva.com/detalle_articulo/articulo.php?fProdId=9551588" TargetMode="External"/><Relationship Id="rId4442" Type="http://schemas.openxmlformats.org/officeDocument/2006/relationships/hyperlink" Target="http://www.grupocva.com/detalle_articulo/articulo.php?fProdId=1804685" TargetMode="External"/><Relationship Id="rId5700" Type="http://schemas.openxmlformats.org/officeDocument/2006/relationships/hyperlink" Target="http://www.grupocva.com/detalle_articulo/articulo.php?fProdId=9562889" TargetMode="External"/><Relationship Id="rId3044" Type="http://schemas.openxmlformats.org/officeDocument/2006/relationships/hyperlink" Target="http://www.grupocva.com/detalle_articulo/articulo.php?fProdId=25688" TargetMode="External"/><Relationship Id="rId3251" Type="http://schemas.openxmlformats.org/officeDocument/2006/relationships/hyperlink" Target="http://www.grupocva.com/detalle_articulo/articulo.php?fProdId=9533686" TargetMode="External"/><Relationship Id="rId4302" Type="http://schemas.openxmlformats.org/officeDocument/2006/relationships/hyperlink" Target="http://www.grupocva.com/detalle_articulo/articulo.php?fProdId=9689846" TargetMode="External"/><Relationship Id="rId172" Type="http://schemas.openxmlformats.org/officeDocument/2006/relationships/hyperlink" Target="http://www.grupocva.com/detalle_articulo/articulo.php?fProdId=9448568" TargetMode="External"/><Relationship Id="rId2060" Type="http://schemas.openxmlformats.org/officeDocument/2006/relationships/hyperlink" Target="http://www.grupocva.com/detalle_articulo/articulo.php?fProdId=9608088" TargetMode="External"/><Relationship Id="rId3111" Type="http://schemas.openxmlformats.org/officeDocument/2006/relationships/hyperlink" Target="http://www.grupocva.com/detalle_articulo/articulo.php?fProdId=9626789" TargetMode="External"/><Relationship Id="rId6267" Type="http://schemas.openxmlformats.org/officeDocument/2006/relationships/hyperlink" Target="http://www.grupocva.com/detalle_articulo/articulo.php?fProdId=9678546" TargetMode="External"/><Relationship Id="rId989" Type="http://schemas.openxmlformats.org/officeDocument/2006/relationships/hyperlink" Target="http://www.grupocva.com/detalle_articulo/articulo.php?fProdId=9582890" TargetMode="External"/><Relationship Id="rId2877" Type="http://schemas.openxmlformats.org/officeDocument/2006/relationships/hyperlink" Target="http://www.grupocva.com/detalle_articulo/articulo.php?fProdId=9476518" TargetMode="External"/><Relationship Id="rId5076" Type="http://schemas.openxmlformats.org/officeDocument/2006/relationships/hyperlink" Target="http://www.grupocva.com/detalle_articulo/articulo.php?fProdId=9488435" TargetMode="External"/><Relationship Id="rId5283" Type="http://schemas.openxmlformats.org/officeDocument/2006/relationships/hyperlink" Target="http://www.grupocva.com/detalle_articulo/articulo.php?fProdId=9545386" TargetMode="External"/><Relationship Id="rId5490" Type="http://schemas.openxmlformats.org/officeDocument/2006/relationships/hyperlink" Target="http://www.grupocva.com/detalle_articulo/articulo.php?fProdId=9580189" TargetMode="External"/><Relationship Id="rId6127" Type="http://schemas.openxmlformats.org/officeDocument/2006/relationships/hyperlink" Target="http://www.grupocva.com/detalle_articulo/articulo.php?fProdId=1481696" TargetMode="External"/><Relationship Id="rId6334" Type="http://schemas.openxmlformats.org/officeDocument/2006/relationships/hyperlink" Target="http://www.grupocva.com/detalle_articulo/articulo.php?fProdId=9540388" TargetMode="External"/><Relationship Id="rId849" Type="http://schemas.openxmlformats.org/officeDocument/2006/relationships/hyperlink" Target="http://www.grupocva.com/detalle_articulo/articulo.php?fProdId=9477820" TargetMode="External"/><Relationship Id="rId1479" Type="http://schemas.openxmlformats.org/officeDocument/2006/relationships/hyperlink" Target="http://www.grupocva.com/detalle_articulo/articulo.php?fProdId=5792722" TargetMode="External"/><Relationship Id="rId1686" Type="http://schemas.openxmlformats.org/officeDocument/2006/relationships/hyperlink" Target="http://www.grupocva.com/detalle_articulo/articulo.php?fProdId=9663502" TargetMode="External"/><Relationship Id="rId3928" Type="http://schemas.openxmlformats.org/officeDocument/2006/relationships/hyperlink" Target="http://www.grupocva.com/detalle_articulo/articulo.php?fProdId=9490638" TargetMode="External"/><Relationship Id="rId4092" Type="http://schemas.openxmlformats.org/officeDocument/2006/relationships/hyperlink" Target="http://www.grupocva.com/detalle_articulo/articulo.php?fProdId=9586138" TargetMode="External"/><Relationship Id="rId5143" Type="http://schemas.openxmlformats.org/officeDocument/2006/relationships/hyperlink" Target="http://www.grupocva.com/detalle_articulo/articulo.php?fProdId=9543086" TargetMode="External"/><Relationship Id="rId5350" Type="http://schemas.openxmlformats.org/officeDocument/2006/relationships/hyperlink" Target="http://www.grupocva.com/detalle_articulo/articulo.php?fProdId=9438469" TargetMode="External"/><Relationship Id="rId1339" Type="http://schemas.openxmlformats.org/officeDocument/2006/relationships/hyperlink" Target="http://www.grupocva.com/detalle_articulo/articulo.php?fProdId=5449685" TargetMode="External"/><Relationship Id="rId1893" Type="http://schemas.openxmlformats.org/officeDocument/2006/relationships/hyperlink" Target="http://www.grupocva.com/detalle_articulo/articulo.php?fProdId=9627992" TargetMode="External"/><Relationship Id="rId2737" Type="http://schemas.openxmlformats.org/officeDocument/2006/relationships/hyperlink" Target="http://www.grupocva.com/detalle_articulo/articulo.php?fProdId=3520685" TargetMode="External"/><Relationship Id="rId2944" Type="http://schemas.openxmlformats.org/officeDocument/2006/relationships/hyperlink" Target="http://www.grupocva.com/detalle_articulo/articulo.php?fProdId=9674496" TargetMode="External"/><Relationship Id="rId5003" Type="http://schemas.openxmlformats.org/officeDocument/2006/relationships/hyperlink" Target="http://www.grupocva.com/detalle_articulo/articulo.php?fProdId=9526838" TargetMode="External"/><Relationship Id="rId5210" Type="http://schemas.openxmlformats.org/officeDocument/2006/relationships/hyperlink" Target="http://www.grupocva.com/detalle_articulo/articulo.php?fProdId=5662690" TargetMode="External"/><Relationship Id="rId709" Type="http://schemas.openxmlformats.org/officeDocument/2006/relationships/hyperlink" Target="http://www.grupocva.com/detalle_articulo/articulo.php?fProdId=9634096" TargetMode="External"/><Relationship Id="rId916" Type="http://schemas.openxmlformats.org/officeDocument/2006/relationships/hyperlink" Target="http://www.grupocva.com/detalle_articulo/articulo.php?fProdId=9575338" TargetMode="External"/><Relationship Id="rId1546" Type="http://schemas.openxmlformats.org/officeDocument/2006/relationships/hyperlink" Target="http://www.grupocva.com/detalle_articulo/articulo.php?fProdId=2216686" TargetMode="External"/><Relationship Id="rId1753" Type="http://schemas.openxmlformats.org/officeDocument/2006/relationships/hyperlink" Target="http://www.grupocva.com/detalle_articulo/articulo.php?fProdId=5826688" TargetMode="External"/><Relationship Id="rId1960" Type="http://schemas.openxmlformats.org/officeDocument/2006/relationships/hyperlink" Target="http://www.grupocva.com/detalle_articulo/articulo.php?fProdId=9475868" TargetMode="External"/><Relationship Id="rId2804" Type="http://schemas.openxmlformats.org/officeDocument/2006/relationships/hyperlink" Target="http://www.grupocva.com/detalle_articulo/articulo.php?fProdId=9638449" TargetMode="External"/><Relationship Id="rId45" Type="http://schemas.openxmlformats.org/officeDocument/2006/relationships/hyperlink" Target="http://www.grupocva.com/detalle_articulo/articulo.php?fProdId=9669146" TargetMode="External"/><Relationship Id="rId1406" Type="http://schemas.openxmlformats.org/officeDocument/2006/relationships/hyperlink" Target="http://www.grupocva.com/detalle_articulo/articulo.php?fProdId=9561536" TargetMode="External"/><Relationship Id="rId1613" Type="http://schemas.openxmlformats.org/officeDocument/2006/relationships/hyperlink" Target="http://www.grupocva.com/detalle_articulo/articulo.php?fProdId=9591142" TargetMode="External"/><Relationship Id="rId1820" Type="http://schemas.openxmlformats.org/officeDocument/2006/relationships/hyperlink" Target="http://www.grupocva.com/detalle_articulo/articulo.php?fProdId=9596938" TargetMode="External"/><Relationship Id="rId4769" Type="http://schemas.openxmlformats.org/officeDocument/2006/relationships/hyperlink" Target="http://www.grupocva.com/detalle_articulo/articulo.php?fProdId=9555936" TargetMode="External"/><Relationship Id="rId4976" Type="http://schemas.openxmlformats.org/officeDocument/2006/relationships/hyperlink" Target="http://www.grupocva.com/detalle_articulo/articulo.php?fProdId=5731688" TargetMode="External"/><Relationship Id="rId3578" Type="http://schemas.openxmlformats.org/officeDocument/2006/relationships/hyperlink" Target="http://www.grupocva.com/detalle_articulo/articulo.php?fProdId=9673447" TargetMode="External"/><Relationship Id="rId3785" Type="http://schemas.openxmlformats.org/officeDocument/2006/relationships/hyperlink" Target="http://www.grupocva.com/detalle_articulo/articulo.php?fProdId=9482318" TargetMode="External"/><Relationship Id="rId3992" Type="http://schemas.openxmlformats.org/officeDocument/2006/relationships/hyperlink" Target="http://www.grupocva.com/detalle_articulo/articulo.php?fProdId=9615645" TargetMode="External"/><Relationship Id="rId4629" Type="http://schemas.openxmlformats.org/officeDocument/2006/relationships/hyperlink" Target="http://www.grupocva.com/detalle_articulo/articulo.php?fProdId=9671496" TargetMode="External"/><Relationship Id="rId4836" Type="http://schemas.openxmlformats.org/officeDocument/2006/relationships/hyperlink" Target="http://www.grupocva.com/detalle_articulo/articulo.php?fProdId=9692848" TargetMode="External"/><Relationship Id="rId6191" Type="http://schemas.openxmlformats.org/officeDocument/2006/relationships/hyperlink" Target="http://www.grupocva.com/detalle_articulo/articulo.php?fProdId=513" TargetMode="External"/><Relationship Id="rId499" Type="http://schemas.openxmlformats.org/officeDocument/2006/relationships/hyperlink" Target="http://www.grupocva.com/detalle_articulo/articulo.php?fProdId=9447974" TargetMode="External"/><Relationship Id="rId2387" Type="http://schemas.openxmlformats.org/officeDocument/2006/relationships/hyperlink" Target="http://www.grupocva.com/detalle_articulo/articulo.php?fProdId=6122686" TargetMode="External"/><Relationship Id="rId2594" Type="http://schemas.openxmlformats.org/officeDocument/2006/relationships/hyperlink" Target="http://www.grupocva.com/detalle_articulo/articulo.php?fProdId=6863" TargetMode="External"/><Relationship Id="rId3438" Type="http://schemas.openxmlformats.org/officeDocument/2006/relationships/hyperlink" Target="http://www.grupocva.com/detalle_articulo/articulo.php?fProdId=9447017" TargetMode="External"/><Relationship Id="rId3645" Type="http://schemas.openxmlformats.org/officeDocument/2006/relationships/hyperlink" Target="http://www.grupocva.com/detalle_articulo/articulo.php?fProdId=2439689" TargetMode="External"/><Relationship Id="rId3852" Type="http://schemas.openxmlformats.org/officeDocument/2006/relationships/hyperlink" Target="http://www.grupocva.com/detalle_articulo/articulo.php?fProdId=9629496" TargetMode="External"/><Relationship Id="rId6051" Type="http://schemas.openxmlformats.org/officeDocument/2006/relationships/hyperlink" Target="http://www.grupocva.com/detalle_articulo/articulo.php?fProdId=1606689" TargetMode="External"/><Relationship Id="rId359" Type="http://schemas.openxmlformats.org/officeDocument/2006/relationships/hyperlink" Target="http://www.grupocva.com/detalle_articulo/articulo.php?fProdId=9586490" TargetMode="External"/><Relationship Id="rId566" Type="http://schemas.openxmlformats.org/officeDocument/2006/relationships/hyperlink" Target="http://www.grupocva.com/detalle_articulo/articulo.php?fProdId=9660299" TargetMode="External"/><Relationship Id="rId773" Type="http://schemas.openxmlformats.org/officeDocument/2006/relationships/hyperlink" Target="http://www.grupocva.com/detalle_articulo/articulo.php?fProdId=9458669" TargetMode="External"/><Relationship Id="rId1196" Type="http://schemas.openxmlformats.org/officeDocument/2006/relationships/hyperlink" Target="http://www.grupocva.com/detalle_articulo/articulo.php?fProdId=337687" TargetMode="External"/><Relationship Id="rId2247" Type="http://schemas.openxmlformats.org/officeDocument/2006/relationships/hyperlink" Target="http://www.grupocva.com/detalle_articulo/articulo.php?fProdId=6064689" TargetMode="External"/><Relationship Id="rId2454" Type="http://schemas.openxmlformats.org/officeDocument/2006/relationships/hyperlink" Target="http://www.grupocva.com/detalle_articulo/articulo.php?fProdId=9488937" TargetMode="External"/><Relationship Id="rId3505" Type="http://schemas.openxmlformats.org/officeDocument/2006/relationships/hyperlink" Target="http://www.grupocva.com/detalle_articulo/articulo.php?fProdId=9474668" TargetMode="External"/><Relationship Id="rId4903" Type="http://schemas.openxmlformats.org/officeDocument/2006/relationships/hyperlink" Target="http://www.grupocva.com/detalle_articulo/articulo.php?fProdId=9452367" TargetMode="External"/><Relationship Id="rId219" Type="http://schemas.openxmlformats.org/officeDocument/2006/relationships/hyperlink" Target="http://www.grupocva.com/detalle_articulo/articulo.php?fProdId=9504736" TargetMode="External"/><Relationship Id="rId426" Type="http://schemas.openxmlformats.org/officeDocument/2006/relationships/hyperlink" Target="http://www.grupocva.com/detalle_articulo/articulo.php?fProdId=9432567" TargetMode="External"/><Relationship Id="rId633" Type="http://schemas.openxmlformats.org/officeDocument/2006/relationships/hyperlink" Target="http://www.grupocva.com/detalle_articulo/articulo.php?fProdId=9475218" TargetMode="External"/><Relationship Id="rId980" Type="http://schemas.openxmlformats.org/officeDocument/2006/relationships/hyperlink" Target="http://www.grupocva.com/detalle_articulo/articulo.php?fProdId=9512187" TargetMode="External"/><Relationship Id="rId1056" Type="http://schemas.openxmlformats.org/officeDocument/2006/relationships/hyperlink" Target="http://www.grupocva.com/detalle_articulo/articulo.php?fProdId=9596688" TargetMode="External"/><Relationship Id="rId1263" Type="http://schemas.openxmlformats.org/officeDocument/2006/relationships/hyperlink" Target="http://www.grupocva.com/detalle_articulo/articulo.php?fProdId=9633646" TargetMode="External"/><Relationship Id="rId2107" Type="http://schemas.openxmlformats.org/officeDocument/2006/relationships/hyperlink" Target="http://www.grupocva.com/detalle_articulo/articulo.php?fProdId=9536437" TargetMode="External"/><Relationship Id="rId2314" Type="http://schemas.openxmlformats.org/officeDocument/2006/relationships/hyperlink" Target="http://www.grupocva.com/detalle_articulo/articulo.php?fProdId=2674685" TargetMode="External"/><Relationship Id="rId2661" Type="http://schemas.openxmlformats.org/officeDocument/2006/relationships/hyperlink" Target="http://www.grupocva.com/detalle_articulo/articulo.php?fProdId=103687" TargetMode="External"/><Relationship Id="rId3712" Type="http://schemas.openxmlformats.org/officeDocument/2006/relationships/hyperlink" Target="http://www.grupocva.com/detalle_articulo/articulo.php?fProdId=9423580" TargetMode="External"/><Relationship Id="rId840" Type="http://schemas.openxmlformats.org/officeDocument/2006/relationships/hyperlink" Target="http://www.grupocva.com/detalle_articulo/articulo.php?fProdId=20085" TargetMode="External"/><Relationship Id="rId1470" Type="http://schemas.openxmlformats.org/officeDocument/2006/relationships/hyperlink" Target="http://www.grupocva.com/detalle_articulo/articulo.php?fProdId=9597788" TargetMode="External"/><Relationship Id="rId2521" Type="http://schemas.openxmlformats.org/officeDocument/2006/relationships/hyperlink" Target="http://www.grupocva.com/detalle_articulo/articulo.php?fProdId=9634399" TargetMode="External"/><Relationship Id="rId4279" Type="http://schemas.openxmlformats.org/officeDocument/2006/relationships/hyperlink" Target="http://www.grupocva.com/detalle_articulo/articulo.php?fProdId=9542036" TargetMode="External"/><Relationship Id="rId5677" Type="http://schemas.openxmlformats.org/officeDocument/2006/relationships/hyperlink" Target="http://www.grupocva.com/detalle_articulo/articulo.php?fProdId=9630946" TargetMode="External"/><Relationship Id="rId5884" Type="http://schemas.openxmlformats.org/officeDocument/2006/relationships/hyperlink" Target="http://www.grupocva.com/detalle_articulo/articulo.php?fProdId=5292687" TargetMode="External"/><Relationship Id="rId700" Type="http://schemas.openxmlformats.org/officeDocument/2006/relationships/hyperlink" Target="http://www.grupocva.com/detalle_articulo/articulo.php?fProdId=9667198" TargetMode="External"/><Relationship Id="rId1123" Type="http://schemas.openxmlformats.org/officeDocument/2006/relationships/hyperlink" Target="http://www.grupocva.com/detalle_articulo/articulo.php?fProdId=9471967" TargetMode="External"/><Relationship Id="rId1330" Type="http://schemas.openxmlformats.org/officeDocument/2006/relationships/hyperlink" Target="http://www.grupocva.com/detalle_articulo/articulo.php?fProdId=5079686" TargetMode="External"/><Relationship Id="rId3088" Type="http://schemas.openxmlformats.org/officeDocument/2006/relationships/hyperlink" Target="http://www.grupocva.com/detalle_articulo/articulo.php?fProdId=9615838" TargetMode="External"/><Relationship Id="rId4486" Type="http://schemas.openxmlformats.org/officeDocument/2006/relationships/hyperlink" Target="http://www.grupocva.com/detalle_articulo/articulo.php?fProdId=9475875" TargetMode="External"/><Relationship Id="rId4693" Type="http://schemas.openxmlformats.org/officeDocument/2006/relationships/hyperlink" Target="http://www.grupocva.com/detalle_articulo/articulo.php?fProdId=5835685" TargetMode="External"/><Relationship Id="rId5537" Type="http://schemas.openxmlformats.org/officeDocument/2006/relationships/hyperlink" Target="http://www.grupocva.com/detalle_articulo/articulo.php?fProdId=9627792" TargetMode="External"/><Relationship Id="rId5744" Type="http://schemas.openxmlformats.org/officeDocument/2006/relationships/hyperlink" Target="http://www.grupocva.com/detalle_articulo/articulo.php?fProdId=9565138" TargetMode="External"/><Relationship Id="rId5951" Type="http://schemas.openxmlformats.org/officeDocument/2006/relationships/hyperlink" Target="http://www.grupocva.com/detalle_articulo/articulo.php?fProdId=9447418" TargetMode="External"/><Relationship Id="rId3295" Type="http://schemas.openxmlformats.org/officeDocument/2006/relationships/hyperlink" Target="http://www.grupocva.com/detalle_articulo/articulo.php?fProdId=5958695" TargetMode="External"/><Relationship Id="rId4139" Type="http://schemas.openxmlformats.org/officeDocument/2006/relationships/hyperlink" Target="http://www.grupocva.com/detalle_articulo/articulo.php?fProdId=1252686" TargetMode="External"/><Relationship Id="rId4346" Type="http://schemas.openxmlformats.org/officeDocument/2006/relationships/hyperlink" Target="http://www.grupocva.com/detalle_articulo/articulo.php?fProdId=9495886" TargetMode="External"/><Relationship Id="rId4553" Type="http://schemas.openxmlformats.org/officeDocument/2006/relationships/hyperlink" Target="http://www.grupocva.com/detalle_articulo/articulo.php?fProdId=1853692" TargetMode="External"/><Relationship Id="rId4760" Type="http://schemas.openxmlformats.org/officeDocument/2006/relationships/hyperlink" Target="http://www.grupocva.com/detalle_articulo/articulo.php?fProdId=9510337" TargetMode="External"/><Relationship Id="rId5604" Type="http://schemas.openxmlformats.org/officeDocument/2006/relationships/hyperlink" Target="http://www.grupocva.com/detalle_articulo/articulo.php?fProdId=119693" TargetMode="External"/><Relationship Id="rId5811" Type="http://schemas.openxmlformats.org/officeDocument/2006/relationships/hyperlink" Target="http://www.grupocva.com/detalle_articulo/articulo.php?fProdId=9623090" TargetMode="External"/><Relationship Id="rId3155" Type="http://schemas.openxmlformats.org/officeDocument/2006/relationships/hyperlink" Target="http://www.grupocva.com/detalle_articulo/articulo.php?fProdId=9649096" TargetMode="External"/><Relationship Id="rId3362" Type="http://schemas.openxmlformats.org/officeDocument/2006/relationships/hyperlink" Target="http://www.grupocva.com/detalle_articulo/articulo.php?fProdId=9503941" TargetMode="External"/><Relationship Id="rId4206" Type="http://schemas.openxmlformats.org/officeDocument/2006/relationships/hyperlink" Target="http://www.grupocva.com/detalle_articulo/articulo.php?fProdId=9616546" TargetMode="External"/><Relationship Id="rId4413" Type="http://schemas.openxmlformats.org/officeDocument/2006/relationships/hyperlink" Target="http://www.grupocva.com/detalle_articulo/articulo.php?fProdId=9560487" TargetMode="External"/><Relationship Id="rId4620" Type="http://schemas.openxmlformats.org/officeDocument/2006/relationships/hyperlink" Target="http://www.grupocva.com/detalle_articulo/articulo.php?fProdId=9576388" TargetMode="External"/><Relationship Id="rId283" Type="http://schemas.openxmlformats.org/officeDocument/2006/relationships/hyperlink" Target="http://www.grupocva.com/detalle_articulo/articulo.php?fProdId=1188" TargetMode="External"/><Relationship Id="rId490" Type="http://schemas.openxmlformats.org/officeDocument/2006/relationships/hyperlink" Target="http://www.grupocva.com/detalle_articulo/articulo.php?fProdId=9577241" TargetMode="External"/><Relationship Id="rId2171" Type="http://schemas.openxmlformats.org/officeDocument/2006/relationships/hyperlink" Target="http://www.grupocva.com/detalle_articulo/articulo.php?fProdId=4711685" TargetMode="External"/><Relationship Id="rId3015" Type="http://schemas.openxmlformats.org/officeDocument/2006/relationships/hyperlink" Target="http://www.grupocva.com/detalle_articulo/articulo.php?fProdId=9689046" TargetMode="External"/><Relationship Id="rId3222" Type="http://schemas.openxmlformats.org/officeDocument/2006/relationships/hyperlink" Target="http://www.grupocva.com/detalle_articulo/articulo.php?fProdId=9477570" TargetMode="External"/><Relationship Id="rId6378" Type="http://schemas.openxmlformats.org/officeDocument/2006/relationships/hyperlink" Target="http://www.grupocva.com/detalle_articulo/articulo.php?fProdId=5785689" TargetMode="External"/><Relationship Id="rId143" Type="http://schemas.openxmlformats.org/officeDocument/2006/relationships/hyperlink" Target="http://www.grupocva.com/detalle_articulo/articulo.php?fProdId=3285693" TargetMode="External"/><Relationship Id="rId350" Type="http://schemas.openxmlformats.org/officeDocument/2006/relationships/hyperlink" Target="http://www.grupocva.com/detalle_articulo/articulo.php?fProdId=9574039" TargetMode="External"/><Relationship Id="rId2031" Type="http://schemas.openxmlformats.org/officeDocument/2006/relationships/hyperlink" Target="http://www.grupocva.com/detalle_articulo/articulo.php?fProdId=9650096" TargetMode="External"/><Relationship Id="rId5187" Type="http://schemas.openxmlformats.org/officeDocument/2006/relationships/hyperlink" Target="http://www.grupocva.com/detalle_articulo/articulo.php?fProdId=3480692" TargetMode="External"/><Relationship Id="rId5394" Type="http://schemas.openxmlformats.org/officeDocument/2006/relationships/hyperlink" Target="http://www.grupocva.com/detalle_articulo/articulo.php?fProdId=9438574" TargetMode="External"/><Relationship Id="rId6238" Type="http://schemas.openxmlformats.org/officeDocument/2006/relationships/hyperlink" Target="http://www.grupocva.com/detalle_articulo/articulo.php?fProdId=9677646" TargetMode="External"/><Relationship Id="rId9" Type="http://schemas.openxmlformats.org/officeDocument/2006/relationships/hyperlink" Target="http://www.grupocva.com/detalle_articulo/articulo.php?fProdId=9604640" TargetMode="External"/><Relationship Id="rId210" Type="http://schemas.openxmlformats.org/officeDocument/2006/relationships/hyperlink" Target="http://www.grupocva.com/detalle_articulo/articulo.php?fProdId=9696798" TargetMode="External"/><Relationship Id="rId2988" Type="http://schemas.openxmlformats.org/officeDocument/2006/relationships/hyperlink" Target="http://www.grupocva.com/detalle_articulo/articulo.php?fProdId=9600539" TargetMode="External"/><Relationship Id="rId5047" Type="http://schemas.openxmlformats.org/officeDocument/2006/relationships/hyperlink" Target="http://www.grupocva.com/detalle_articulo/articulo.php?fProdId=3982689" TargetMode="External"/><Relationship Id="rId5254" Type="http://schemas.openxmlformats.org/officeDocument/2006/relationships/hyperlink" Target="http://www.grupocva.com/detalle_articulo/articulo.php?fProdId=9587688" TargetMode="External"/><Relationship Id="rId1797" Type="http://schemas.openxmlformats.org/officeDocument/2006/relationships/hyperlink" Target="http://www.grupocva.com/detalle_articulo/articulo.php?fProdId=9632796" TargetMode="External"/><Relationship Id="rId2848" Type="http://schemas.openxmlformats.org/officeDocument/2006/relationships/hyperlink" Target="http://www.grupocva.com/detalle_articulo/articulo.php?fProdId=9666496" TargetMode="External"/><Relationship Id="rId5461" Type="http://schemas.openxmlformats.org/officeDocument/2006/relationships/hyperlink" Target="http://www.grupocva.com/detalle_articulo/articulo.php?fProdId=18201" TargetMode="External"/><Relationship Id="rId6305" Type="http://schemas.openxmlformats.org/officeDocument/2006/relationships/hyperlink" Target="http://www.grupocva.com/detalle_articulo/articulo.php?fProdId=9478668" TargetMode="External"/><Relationship Id="rId89" Type="http://schemas.openxmlformats.org/officeDocument/2006/relationships/hyperlink" Target="http://www.grupocva.com/detalle_articulo/articulo.php?fProdId=9663896" TargetMode="External"/><Relationship Id="rId1657" Type="http://schemas.openxmlformats.org/officeDocument/2006/relationships/hyperlink" Target="http://www.grupocva.com/detalle_articulo/articulo.php?fProdId=1520" TargetMode="External"/><Relationship Id="rId1864" Type="http://schemas.openxmlformats.org/officeDocument/2006/relationships/hyperlink" Target="http://www.grupocva.com/detalle_articulo/articulo.php?fProdId=3032685" TargetMode="External"/><Relationship Id="rId2708" Type="http://schemas.openxmlformats.org/officeDocument/2006/relationships/hyperlink" Target="http://www.grupocva.com/detalle_articulo/articulo.php?fProdId=9577291" TargetMode="External"/><Relationship Id="rId2915" Type="http://schemas.openxmlformats.org/officeDocument/2006/relationships/hyperlink" Target="http://www.grupocva.com/detalle_articulo/articulo.php?fProdId=9597988" TargetMode="External"/><Relationship Id="rId4063" Type="http://schemas.openxmlformats.org/officeDocument/2006/relationships/hyperlink" Target="http://www.grupocva.com/detalle_articulo/articulo.php?fProdId=9674310" TargetMode="External"/><Relationship Id="rId4270" Type="http://schemas.openxmlformats.org/officeDocument/2006/relationships/hyperlink" Target="http://www.grupocva.com/detalle_articulo/articulo.php?fProdId=9535486" TargetMode="External"/><Relationship Id="rId5114" Type="http://schemas.openxmlformats.org/officeDocument/2006/relationships/hyperlink" Target="http://www.grupocva.com/detalle_articulo/articulo.php?fProdId=9473219" TargetMode="External"/><Relationship Id="rId5321" Type="http://schemas.openxmlformats.org/officeDocument/2006/relationships/hyperlink" Target="http://www.grupocva.com/detalle_articulo/articulo.php?fProdId=9670151" TargetMode="External"/><Relationship Id="rId1517" Type="http://schemas.openxmlformats.org/officeDocument/2006/relationships/hyperlink" Target="http://www.grupocva.com/detalle_articulo/articulo.php?fProdId=9499186" TargetMode="External"/><Relationship Id="rId1724" Type="http://schemas.openxmlformats.org/officeDocument/2006/relationships/hyperlink" Target="http://www.grupocva.com/detalle_articulo/articulo.php?fProdId=9665796" TargetMode="External"/><Relationship Id="rId4130" Type="http://schemas.openxmlformats.org/officeDocument/2006/relationships/hyperlink" Target="http://www.grupocva.com/detalle_articulo/articulo.php?fProdId=9662746" TargetMode="External"/><Relationship Id="rId16" Type="http://schemas.openxmlformats.org/officeDocument/2006/relationships/hyperlink" Target="http://www.grupocva.com/detalle_articulo/articulo.php?fProdId=9635498" TargetMode="External"/><Relationship Id="rId1931" Type="http://schemas.openxmlformats.org/officeDocument/2006/relationships/hyperlink" Target="http://www.grupocva.com/detalle_articulo/articulo.php?fProdId=1151687" TargetMode="External"/><Relationship Id="rId3689" Type="http://schemas.openxmlformats.org/officeDocument/2006/relationships/hyperlink" Target="http://www.grupocva.com/detalle_articulo/articulo.php?fProdId=5788701" TargetMode="External"/><Relationship Id="rId3896" Type="http://schemas.openxmlformats.org/officeDocument/2006/relationships/hyperlink" Target="http://www.grupocva.com/detalle_articulo/articulo.php?fProdId=9635449" TargetMode="External"/><Relationship Id="rId6095" Type="http://schemas.openxmlformats.org/officeDocument/2006/relationships/hyperlink" Target="http://www.grupocva.com/detalle_articulo/articulo.php?fProdId=9617839" TargetMode="External"/><Relationship Id="rId2498" Type="http://schemas.openxmlformats.org/officeDocument/2006/relationships/hyperlink" Target="http://www.grupocva.com/detalle_articulo/articulo.php?fProdId=9584589" TargetMode="External"/><Relationship Id="rId3549" Type="http://schemas.openxmlformats.org/officeDocument/2006/relationships/hyperlink" Target="http://www.grupocva.com/detalle_articulo/articulo.php?fProdId=9548586" TargetMode="External"/><Relationship Id="rId4947" Type="http://schemas.openxmlformats.org/officeDocument/2006/relationships/hyperlink" Target="http://www.grupocva.com/detalle_articulo/articulo.php?fProdId=2160685" TargetMode="External"/><Relationship Id="rId6162" Type="http://schemas.openxmlformats.org/officeDocument/2006/relationships/hyperlink" Target="http://www.grupocva.com/detalle_articulo/articulo.php?fProdId=9682747" TargetMode="External"/><Relationship Id="rId677" Type="http://schemas.openxmlformats.org/officeDocument/2006/relationships/hyperlink" Target="http://www.grupocva.com/detalle_articulo/articulo.php?fProdId=9456425" TargetMode="External"/><Relationship Id="rId2358" Type="http://schemas.openxmlformats.org/officeDocument/2006/relationships/hyperlink" Target="http://www.grupocva.com/detalle_articulo/articulo.php?fProdId=5030689" TargetMode="External"/><Relationship Id="rId3756" Type="http://schemas.openxmlformats.org/officeDocument/2006/relationships/hyperlink" Target="http://www.grupocva.com/detalle_articulo/articulo.php?fProdId=9449617" TargetMode="External"/><Relationship Id="rId3963" Type="http://schemas.openxmlformats.org/officeDocument/2006/relationships/hyperlink" Target="http://www.grupocva.com/detalle_articulo/articulo.php?fProdId=9597039" TargetMode="External"/><Relationship Id="rId4807" Type="http://schemas.openxmlformats.org/officeDocument/2006/relationships/hyperlink" Target="http://www.grupocva.com/detalle_articulo/articulo.php?fProdId=9655599" TargetMode="External"/><Relationship Id="rId6022" Type="http://schemas.openxmlformats.org/officeDocument/2006/relationships/hyperlink" Target="http://www.grupocva.com/detalle_articulo/articulo.php?fProdId=9551237" TargetMode="External"/><Relationship Id="rId884" Type="http://schemas.openxmlformats.org/officeDocument/2006/relationships/hyperlink" Target="http://www.grupocva.com/detalle_articulo/articulo.php?fProdId=9582438" TargetMode="External"/><Relationship Id="rId2565" Type="http://schemas.openxmlformats.org/officeDocument/2006/relationships/hyperlink" Target="http://www.grupocva.com/detalle_articulo/articulo.php?fProdId=1802" TargetMode="External"/><Relationship Id="rId2772" Type="http://schemas.openxmlformats.org/officeDocument/2006/relationships/hyperlink" Target="http://www.grupocva.com/detalle_articulo/articulo.php?fProdId=9556187" TargetMode="External"/><Relationship Id="rId3409" Type="http://schemas.openxmlformats.org/officeDocument/2006/relationships/hyperlink" Target="http://www.grupocva.com/detalle_articulo/articulo.php?fProdId=9591095" TargetMode="External"/><Relationship Id="rId3616" Type="http://schemas.openxmlformats.org/officeDocument/2006/relationships/hyperlink" Target="http://www.grupocva.com/detalle_articulo/articulo.php?fProdId=9481422" TargetMode="External"/><Relationship Id="rId3823" Type="http://schemas.openxmlformats.org/officeDocument/2006/relationships/hyperlink" Target="http://www.grupocva.com/detalle_articulo/articulo.php?fProdId=9568288" TargetMode="External"/><Relationship Id="rId537" Type="http://schemas.openxmlformats.org/officeDocument/2006/relationships/hyperlink" Target="http://www.grupocva.com/detalle_articulo/articulo.php?fProdId=9560539" TargetMode="External"/><Relationship Id="rId744" Type="http://schemas.openxmlformats.org/officeDocument/2006/relationships/hyperlink" Target="http://www.grupocva.com/detalle_articulo/articulo.php?fProdId=9623142" TargetMode="External"/><Relationship Id="rId951" Type="http://schemas.openxmlformats.org/officeDocument/2006/relationships/hyperlink" Target="http://www.grupocva.com/detalle_articulo/articulo.php?fProdId=5263" TargetMode="External"/><Relationship Id="rId1167" Type="http://schemas.openxmlformats.org/officeDocument/2006/relationships/hyperlink" Target="http://www.grupocva.com/detalle_articulo/articulo.php?fProdId=5243697" TargetMode="External"/><Relationship Id="rId1374" Type="http://schemas.openxmlformats.org/officeDocument/2006/relationships/hyperlink" Target="http://www.grupocva.com/detalle_articulo/articulo.php?fProdId=5323686" TargetMode="External"/><Relationship Id="rId1581" Type="http://schemas.openxmlformats.org/officeDocument/2006/relationships/hyperlink" Target="http://www.grupocva.com/detalle_articulo/articulo.php?fProdId=6088691" TargetMode="External"/><Relationship Id="rId2218" Type="http://schemas.openxmlformats.org/officeDocument/2006/relationships/hyperlink" Target="http://www.grupocva.com/detalle_articulo/articulo.php?fProdId=9609388" TargetMode="External"/><Relationship Id="rId2425" Type="http://schemas.openxmlformats.org/officeDocument/2006/relationships/hyperlink" Target="http://www.grupocva.com/detalle_articulo/articulo.php?fProdId=9437168" TargetMode="External"/><Relationship Id="rId2632" Type="http://schemas.openxmlformats.org/officeDocument/2006/relationships/hyperlink" Target="http://www.grupocva.com/detalle_articulo/articulo.php?fProdId=21682" TargetMode="External"/><Relationship Id="rId5788" Type="http://schemas.openxmlformats.org/officeDocument/2006/relationships/hyperlink" Target="http://www.grupocva.com/detalle_articulo/articulo.php?fProdId=9686997" TargetMode="External"/><Relationship Id="rId5995" Type="http://schemas.openxmlformats.org/officeDocument/2006/relationships/hyperlink" Target="http://www.grupocva.com/detalle_articulo/articulo.php?fProdId=2348688" TargetMode="External"/><Relationship Id="rId80" Type="http://schemas.openxmlformats.org/officeDocument/2006/relationships/hyperlink" Target="http://www.grupocva.com/detalle_articulo/articulo.php?fProdId=2403685" TargetMode="External"/><Relationship Id="rId604" Type="http://schemas.openxmlformats.org/officeDocument/2006/relationships/hyperlink" Target="http://www.grupocva.com/detalle_articulo/articulo.php?fProdId=4254686" TargetMode="External"/><Relationship Id="rId811" Type="http://schemas.openxmlformats.org/officeDocument/2006/relationships/hyperlink" Target="http://www.grupocva.com/detalle_articulo/articulo.php?fProdId=9655496" TargetMode="External"/><Relationship Id="rId1027" Type="http://schemas.openxmlformats.org/officeDocument/2006/relationships/hyperlink" Target="http://www.grupocva.com/detalle_articulo/articulo.php?fProdId=9617289" TargetMode="External"/><Relationship Id="rId1234" Type="http://schemas.openxmlformats.org/officeDocument/2006/relationships/hyperlink" Target="http://www.grupocva.com/detalle_articulo/articulo.php?fProdId=9643849" TargetMode="External"/><Relationship Id="rId1441" Type="http://schemas.openxmlformats.org/officeDocument/2006/relationships/hyperlink" Target="http://www.grupocva.com/detalle_articulo/articulo.php?fProdId=9529839" TargetMode="External"/><Relationship Id="rId4597" Type="http://schemas.openxmlformats.org/officeDocument/2006/relationships/hyperlink" Target="http://www.grupocva.com/detalle_articulo/articulo.php?fProdId=1737685" TargetMode="External"/><Relationship Id="rId5648" Type="http://schemas.openxmlformats.org/officeDocument/2006/relationships/hyperlink" Target="http://www.grupocva.com/detalle_articulo/articulo.php?fProdId=1730685" TargetMode="External"/><Relationship Id="rId5855" Type="http://schemas.openxmlformats.org/officeDocument/2006/relationships/hyperlink" Target="http://www.grupocva.com/detalle_articulo/articulo.php?fProdId=9491037" TargetMode="External"/><Relationship Id="rId1301" Type="http://schemas.openxmlformats.org/officeDocument/2006/relationships/hyperlink" Target="http://www.grupocva.com/detalle_articulo/articulo.php?fProdId=9652446" TargetMode="External"/><Relationship Id="rId3199" Type="http://schemas.openxmlformats.org/officeDocument/2006/relationships/hyperlink" Target="http://www.grupocva.com/detalle_articulo/articulo.php?fProdId=9684446" TargetMode="External"/><Relationship Id="rId4457" Type="http://schemas.openxmlformats.org/officeDocument/2006/relationships/hyperlink" Target="http://www.grupocva.com/detalle_articulo/articulo.php?fProdId=1913686" TargetMode="External"/><Relationship Id="rId4664" Type="http://schemas.openxmlformats.org/officeDocument/2006/relationships/hyperlink" Target="http://www.grupocva.com/detalle_articulo/articulo.php?fProdId=9629897" TargetMode="External"/><Relationship Id="rId5508" Type="http://schemas.openxmlformats.org/officeDocument/2006/relationships/hyperlink" Target="http://www.grupocva.com/detalle_articulo/articulo.php?fProdId=9692696" TargetMode="External"/><Relationship Id="rId5715" Type="http://schemas.openxmlformats.org/officeDocument/2006/relationships/hyperlink" Target="http://www.grupocva.com/detalle_articulo/articulo.php?fProdId=9562842" TargetMode="External"/><Relationship Id="rId3059" Type="http://schemas.openxmlformats.org/officeDocument/2006/relationships/hyperlink" Target="http://www.grupocva.com/detalle_articulo/articulo.php?fProdId=9567140" TargetMode="External"/><Relationship Id="rId3266" Type="http://schemas.openxmlformats.org/officeDocument/2006/relationships/hyperlink" Target="http://www.grupocva.com/detalle_articulo/articulo.php?fProdId=9627289" TargetMode="External"/><Relationship Id="rId3473" Type="http://schemas.openxmlformats.org/officeDocument/2006/relationships/hyperlink" Target="http://www.grupocva.com/detalle_articulo/articulo.php?fProdId=9675697" TargetMode="External"/><Relationship Id="rId4317" Type="http://schemas.openxmlformats.org/officeDocument/2006/relationships/hyperlink" Target="http://www.grupocva.com/detalle_articulo/articulo.php?fProdId=9674898" TargetMode="External"/><Relationship Id="rId4524" Type="http://schemas.openxmlformats.org/officeDocument/2006/relationships/hyperlink" Target="http://www.grupocva.com/detalle_articulo/articulo.php?fProdId=1121690" TargetMode="External"/><Relationship Id="rId4871" Type="http://schemas.openxmlformats.org/officeDocument/2006/relationships/hyperlink" Target="http://www.grupocva.com/detalle_articulo/articulo.php?fProdId=9641996" TargetMode="External"/><Relationship Id="rId5922" Type="http://schemas.openxmlformats.org/officeDocument/2006/relationships/hyperlink" Target="http://www.grupocva.com/detalle_articulo/articulo.php?fProdId=4852687" TargetMode="External"/><Relationship Id="rId187" Type="http://schemas.openxmlformats.org/officeDocument/2006/relationships/hyperlink" Target="http://www.grupocva.com/detalle_articulo/articulo.php?fProdId=9518091" TargetMode="External"/><Relationship Id="rId394" Type="http://schemas.openxmlformats.org/officeDocument/2006/relationships/hyperlink" Target="http://www.grupocva.com/detalle_articulo/articulo.php?fProdId=9619039" TargetMode="External"/><Relationship Id="rId2075" Type="http://schemas.openxmlformats.org/officeDocument/2006/relationships/hyperlink" Target="http://www.grupocva.com/detalle_articulo/articulo.php?fProdId=9661646" TargetMode="External"/><Relationship Id="rId2282" Type="http://schemas.openxmlformats.org/officeDocument/2006/relationships/hyperlink" Target="http://www.grupocva.com/detalle_articulo/articulo.php?fProdId=9609841" TargetMode="External"/><Relationship Id="rId3126" Type="http://schemas.openxmlformats.org/officeDocument/2006/relationships/hyperlink" Target="http://www.grupocva.com/detalle_articulo/articulo.php?fProdId=9630948" TargetMode="External"/><Relationship Id="rId3680" Type="http://schemas.openxmlformats.org/officeDocument/2006/relationships/hyperlink" Target="http://www.grupocva.com/detalle_articulo/articulo.php?fProdId=9485234" TargetMode="External"/><Relationship Id="rId4731" Type="http://schemas.openxmlformats.org/officeDocument/2006/relationships/hyperlink" Target="http://www.grupocva.com/detalle_articulo/articulo.php?fProdId=9479969" TargetMode="External"/><Relationship Id="rId254" Type="http://schemas.openxmlformats.org/officeDocument/2006/relationships/hyperlink" Target="http://www.grupocva.com/detalle_articulo/articulo.php?fProdId=9553587" TargetMode="External"/><Relationship Id="rId1091" Type="http://schemas.openxmlformats.org/officeDocument/2006/relationships/hyperlink" Target="http://www.grupocva.com/detalle_articulo/articulo.php?fProdId=273690" TargetMode="External"/><Relationship Id="rId3333" Type="http://schemas.openxmlformats.org/officeDocument/2006/relationships/hyperlink" Target="http://www.grupocva.com/detalle_articulo/articulo.php?fProdId=9572495" TargetMode="External"/><Relationship Id="rId3540" Type="http://schemas.openxmlformats.org/officeDocument/2006/relationships/hyperlink" Target="http://www.grupocva.com/detalle_articulo/articulo.php?fProdId=2539690" TargetMode="External"/><Relationship Id="rId5298" Type="http://schemas.openxmlformats.org/officeDocument/2006/relationships/hyperlink" Target="http://www.grupocva.com/detalle_articulo/articulo.php?fProdId=9689996" TargetMode="External"/><Relationship Id="rId114" Type="http://schemas.openxmlformats.org/officeDocument/2006/relationships/hyperlink" Target="http://www.grupocva.com/detalle_articulo/articulo.php?fProdId=9681796" TargetMode="External"/><Relationship Id="rId461" Type="http://schemas.openxmlformats.org/officeDocument/2006/relationships/hyperlink" Target="http://www.grupocva.com/detalle_articulo/articulo.php?fProdId=9511799" TargetMode="External"/><Relationship Id="rId2142" Type="http://schemas.openxmlformats.org/officeDocument/2006/relationships/hyperlink" Target="http://www.grupocva.com/detalle_articulo/articulo.php?fProdId=9684447" TargetMode="External"/><Relationship Id="rId3400" Type="http://schemas.openxmlformats.org/officeDocument/2006/relationships/hyperlink" Target="http://www.grupocva.com/detalle_articulo/articulo.php?fProdId=9424529" TargetMode="External"/><Relationship Id="rId6349" Type="http://schemas.openxmlformats.org/officeDocument/2006/relationships/hyperlink" Target="http://www.grupocva.com/detalle_articulo/articulo.php?fProdId=9640500" TargetMode="External"/><Relationship Id="rId321" Type="http://schemas.openxmlformats.org/officeDocument/2006/relationships/hyperlink" Target="http://www.grupocva.com/detalle_articulo/articulo.php?fProdId=5074685" TargetMode="External"/><Relationship Id="rId2002" Type="http://schemas.openxmlformats.org/officeDocument/2006/relationships/hyperlink" Target="http://www.grupocva.com/detalle_articulo/articulo.php?fProdId=9605589" TargetMode="External"/><Relationship Id="rId2959" Type="http://schemas.openxmlformats.org/officeDocument/2006/relationships/hyperlink" Target="http://www.grupocva.com/detalle_articulo/articulo.php?fProdId=9658196" TargetMode="External"/><Relationship Id="rId5158" Type="http://schemas.openxmlformats.org/officeDocument/2006/relationships/hyperlink" Target="http://www.grupocva.com/detalle_articulo/articulo.php?fProdId=9494186" TargetMode="External"/><Relationship Id="rId5365" Type="http://schemas.openxmlformats.org/officeDocument/2006/relationships/hyperlink" Target="http://www.grupocva.com/detalle_articulo/articulo.php?fProdId=9610539" TargetMode="External"/><Relationship Id="rId5572" Type="http://schemas.openxmlformats.org/officeDocument/2006/relationships/hyperlink" Target="http://www.grupocva.com/detalle_articulo/articulo.php?fProdId=1459685" TargetMode="External"/><Relationship Id="rId6209" Type="http://schemas.openxmlformats.org/officeDocument/2006/relationships/hyperlink" Target="http://www.grupocva.com/detalle_articulo/articulo.php?fProdId=1784689" TargetMode="External"/><Relationship Id="rId1768" Type="http://schemas.openxmlformats.org/officeDocument/2006/relationships/hyperlink" Target="http://www.grupocva.com/detalle_articulo/articulo.php?fProdId=9632898" TargetMode="External"/><Relationship Id="rId2819" Type="http://schemas.openxmlformats.org/officeDocument/2006/relationships/hyperlink" Target="http://www.grupocva.com/detalle_articulo/articulo.php?fProdId=9637551" TargetMode="External"/><Relationship Id="rId4174" Type="http://schemas.openxmlformats.org/officeDocument/2006/relationships/hyperlink" Target="http://www.grupocva.com/detalle_articulo/articulo.php?fProdId=9517086" TargetMode="External"/><Relationship Id="rId4381" Type="http://schemas.openxmlformats.org/officeDocument/2006/relationships/hyperlink" Target="http://www.grupocva.com/detalle_articulo/articulo.php?fProdId=1866687" TargetMode="External"/><Relationship Id="rId5018" Type="http://schemas.openxmlformats.org/officeDocument/2006/relationships/hyperlink" Target="http://www.grupocva.com/detalle_articulo/articulo.php?fProdId=9595189" TargetMode="External"/><Relationship Id="rId5225" Type="http://schemas.openxmlformats.org/officeDocument/2006/relationships/hyperlink" Target="http://www.grupocva.com/detalle_articulo/articulo.php?fProdId=9587639" TargetMode="External"/><Relationship Id="rId5432" Type="http://schemas.openxmlformats.org/officeDocument/2006/relationships/hyperlink" Target="http://www.grupocva.com/detalle_articulo/articulo.php?fProdId=1915691" TargetMode="External"/><Relationship Id="rId1628" Type="http://schemas.openxmlformats.org/officeDocument/2006/relationships/hyperlink" Target="http://www.grupocva.com/detalle_articulo/articulo.php?fProdId=9616090" TargetMode="External"/><Relationship Id="rId1975" Type="http://schemas.openxmlformats.org/officeDocument/2006/relationships/hyperlink" Target="http://www.grupocva.com/detalle_articulo/articulo.php?fProdId=9625089" TargetMode="External"/><Relationship Id="rId3190" Type="http://schemas.openxmlformats.org/officeDocument/2006/relationships/hyperlink" Target="http://www.grupocva.com/detalle_articulo/articulo.php?fProdId=9666147" TargetMode="External"/><Relationship Id="rId4034" Type="http://schemas.openxmlformats.org/officeDocument/2006/relationships/hyperlink" Target="http://www.grupocva.com/detalle_articulo/articulo.php?fProdId=9586839" TargetMode="External"/><Relationship Id="rId4241" Type="http://schemas.openxmlformats.org/officeDocument/2006/relationships/hyperlink" Target="http://www.grupocva.com/detalle_articulo/articulo.php?fProdId=9591141" TargetMode="External"/><Relationship Id="rId1835" Type="http://schemas.openxmlformats.org/officeDocument/2006/relationships/hyperlink" Target="http://www.grupocva.com/detalle_articulo/articulo.php?fProdId=9628090" TargetMode="External"/><Relationship Id="rId3050" Type="http://schemas.openxmlformats.org/officeDocument/2006/relationships/hyperlink" Target="http://www.grupocva.com/detalle_articulo/articulo.php?fProdId=9517686" TargetMode="External"/><Relationship Id="rId4101" Type="http://schemas.openxmlformats.org/officeDocument/2006/relationships/hyperlink" Target="http://www.grupocva.com/detalle_articulo/articulo.php?fProdId=9613892" TargetMode="External"/><Relationship Id="rId1902" Type="http://schemas.openxmlformats.org/officeDocument/2006/relationships/hyperlink" Target="http://www.grupocva.com/detalle_articulo/articulo.php?fProdId=6227686" TargetMode="External"/><Relationship Id="rId6066" Type="http://schemas.openxmlformats.org/officeDocument/2006/relationships/hyperlink" Target="http://www.grupocva.com/detalle_articulo/articulo.php?fProdId=9505286" TargetMode="External"/><Relationship Id="rId3867" Type="http://schemas.openxmlformats.org/officeDocument/2006/relationships/hyperlink" Target="http://www.grupocva.com/detalle_articulo/articulo.php?fProdId=9670197" TargetMode="External"/><Relationship Id="rId4918" Type="http://schemas.openxmlformats.org/officeDocument/2006/relationships/hyperlink" Target="http://www.grupocva.com/detalle_articulo/articulo.php?fProdId=9639448" TargetMode="External"/><Relationship Id="rId6273" Type="http://schemas.openxmlformats.org/officeDocument/2006/relationships/hyperlink" Target="http://www.grupocva.com/detalle_articulo/articulo.php?fProdId=4428687" TargetMode="External"/><Relationship Id="rId788" Type="http://schemas.openxmlformats.org/officeDocument/2006/relationships/hyperlink" Target="http://www.grupocva.com/detalle_articulo/articulo.php?fProdId=9560088" TargetMode="External"/><Relationship Id="rId995" Type="http://schemas.openxmlformats.org/officeDocument/2006/relationships/hyperlink" Target="http://www.grupocva.com/detalle_articulo/articulo.php?fProdId=9628189" TargetMode="External"/><Relationship Id="rId2469" Type="http://schemas.openxmlformats.org/officeDocument/2006/relationships/hyperlink" Target="http://www.grupocva.com/detalle_articulo/articulo.php?fProdId=9544586" TargetMode="External"/><Relationship Id="rId2676" Type="http://schemas.openxmlformats.org/officeDocument/2006/relationships/hyperlink" Target="http://www.grupocva.com/detalle_articulo/articulo.php?fProdId=9496086" TargetMode="External"/><Relationship Id="rId2883" Type="http://schemas.openxmlformats.org/officeDocument/2006/relationships/hyperlink" Target="http://www.grupocva.com/detalle_articulo/articulo.php?fProdId=9494286" TargetMode="External"/><Relationship Id="rId3727" Type="http://schemas.openxmlformats.org/officeDocument/2006/relationships/hyperlink" Target="http://www.grupocva.com/detalle_articulo/articulo.php?fProdId=9423875" TargetMode="External"/><Relationship Id="rId3934" Type="http://schemas.openxmlformats.org/officeDocument/2006/relationships/hyperlink" Target="http://www.grupocva.com/detalle_articulo/articulo.php?fProdId=20533" TargetMode="External"/><Relationship Id="rId5082" Type="http://schemas.openxmlformats.org/officeDocument/2006/relationships/hyperlink" Target="http://www.grupocva.com/detalle_articulo/articulo.php?fProdId=9531637" TargetMode="External"/><Relationship Id="rId6133" Type="http://schemas.openxmlformats.org/officeDocument/2006/relationships/hyperlink" Target="http://www.grupocva.com/detalle_articulo/articulo.php?fProdId=3386686" TargetMode="External"/><Relationship Id="rId6340" Type="http://schemas.openxmlformats.org/officeDocument/2006/relationships/hyperlink" Target="http://www.grupocva.com/detalle_articulo/articulo.php?fProdId=9555638" TargetMode="External"/><Relationship Id="rId648" Type="http://schemas.openxmlformats.org/officeDocument/2006/relationships/hyperlink" Target="http://www.grupocva.com/detalle_articulo/articulo.php?fProdId=9583038" TargetMode="External"/><Relationship Id="rId855" Type="http://schemas.openxmlformats.org/officeDocument/2006/relationships/hyperlink" Target="http://www.grupocva.com/detalle_articulo/articulo.php?fProdId=9488686" TargetMode="External"/><Relationship Id="rId1278" Type="http://schemas.openxmlformats.org/officeDocument/2006/relationships/hyperlink" Target="http://www.grupocva.com/detalle_articulo/articulo.php?fProdId=9696899" TargetMode="External"/><Relationship Id="rId1485" Type="http://schemas.openxmlformats.org/officeDocument/2006/relationships/hyperlink" Target="http://www.grupocva.com/detalle_articulo/articulo.php?fProdId=9451918" TargetMode="External"/><Relationship Id="rId1692" Type="http://schemas.openxmlformats.org/officeDocument/2006/relationships/hyperlink" Target="http://www.grupocva.com/detalle_articulo/articulo.php?fProdId=5167686" TargetMode="External"/><Relationship Id="rId2329" Type="http://schemas.openxmlformats.org/officeDocument/2006/relationships/hyperlink" Target="http://www.grupocva.com/detalle_articulo/articulo.php?fProdId=3899685" TargetMode="External"/><Relationship Id="rId2536" Type="http://schemas.openxmlformats.org/officeDocument/2006/relationships/hyperlink" Target="http://www.grupocva.com/detalle_articulo/articulo.php?fProdId=9662898" TargetMode="External"/><Relationship Id="rId2743" Type="http://schemas.openxmlformats.org/officeDocument/2006/relationships/hyperlink" Target="http://www.grupocva.com/detalle_articulo/articulo.php?fProdId=5752686" TargetMode="External"/><Relationship Id="rId5899" Type="http://schemas.openxmlformats.org/officeDocument/2006/relationships/hyperlink" Target="http://www.grupocva.com/detalle_articulo/articulo.php?fProdId=3490686" TargetMode="External"/><Relationship Id="rId6200" Type="http://schemas.openxmlformats.org/officeDocument/2006/relationships/hyperlink" Target="http://www.grupocva.com/detalle_articulo/articulo.php?fProdId=9512889" TargetMode="External"/><Relationship Id="rId508" Type="http://schemas.openxmlformats.org/officeDocument/2006/relationships/hyperlink" Target="http://www.grupocva.com/detalle_articulo/articulo.php?fProdId=9490139" TargetMode="External"/><Relationship Id="rId715" Type="http://schemas.openxmlformats.org/officeDocument/2006/relationships/hyperlink" Target="http://www.grupocva.com/detalle_articulo/articulo.php?fProdId=9634150" TargetMode="External"/><Relationship Id="rId922" Type="http://schemas.openxmlformats.org/officeDocument/2006/relationships/hyperlink" Target="http://www.grupocva.com/detalle_articulo/articulo.php?fProdId=9571639" TargetMode="External"/><Relationship Id="rId1138" Type="http://schemas.openxmlformats.org/officeDocument/2006/relationships/hyperlink" Target="http://www.grupocva.com/detalle_articulo/articulo.php?fProdId=3737685" TargetMode="External"/><Relationship Id="rId1345" Type="http://schemas.openxmlformats.org/officeDocument/2006/relationships/hyperlink" Target="http://www.grupocva.com/detalle_articulo/articulo.php?fProdId=9627989" TargetMode="External"/><Relationship Id="rId1552" Type="http://schemas.openxmlformats.org/officeDocument/2006/relationships/hyperlink" Target="http://www.grupocva.com/detalle_articulo/articulo.php?fProdId=2444687" TargetMode="External"/><Relationship Id="rId2603" Type="http://schemas.openxmlformats.org/officeDocument/2006/relationships/hyperlink" Target="http://www.grupocva.com/detalle_articulo/articulo.php?fProdId=1981" TargetMode="External"/><Relationship Id="rId2950" Type="http://schemas.openxmlformats.org/officeDocument/2006/relationships/hyperlink" Target="http://www.grupocva.com/detalle_articulo/articulo.php?fProdId=9603042" TargetMode="External"/><Relationship Id="rId5759" Type="http://schemas.openxmlformats.org/officeDocument/2006/relationships/hyperlink" Target="http://www.grupocva.com/detalle_articulo/articulo.php?fProdId=20305" TargetMode="External"/><Relationship Id="rId1205" Type="http://schemas.openxmlformats.org/officeDocument/2006/relationships/hyperlink" Target="http://www.grupocva.com/detalle_articulo/articulo.php?fProdId=9492537" TargetMode="External"/><Relationship Id="rId2810" Type="http://schemas.openxmlformats.org/officeDocument/2006/relationships/hyperlink" Target="http://www.grupocva.com/detalle_articulo/articulo.php?fProdId=9463518" TargetMode="External"/><Relationship Id="rId4568" Type="http://schemas.openxmlformats.org/officeDocument/2006/relationships/hyperlink" Target="http://www.grupocva.com/detalle_articulo/articulo.php?fProdId=1913687" TargetMode="External"/><Relationship Id="rId5966" Type="http://schemas.openxmlformats.org/officeDocument/2006/relationships/hyperlink" Target="http://www.grupocva.com/detalle_articulo/articulo.php?fProdId=9516389" TargetMode="External"/><Relationship Id="rId51" Type="http://schemas.openxmlformats.org/officeDocument/2006/relationships/hyperlink" Target="http://www.grupocva.com/detalle_articulo/articulo.php?fProdId=9669199" TargetMode="External"/><Relationship Id="rId1412" Type="http://schemas.openxmlformats.org/officeDocument/2006/relationships/hyperlink" Target="http://www.grupocva.com/detalle_articulo/articulo.php?fProdId=9591539" TargetMode="External"/><Relationship Id="rId3377" Type="http://schemas.openxmlformats.org/officeDocument/2006/relationships/hyperlink" Target="http://www.grupocva.com/detalle_articulo/articulo.php?fProdId=9575388" TargetMode="External"/><Relationship Id="rId4775" Type="http://schemas.openxmlformats.org/officeDocument/2006/relationships/hyperlink" Target="http://www.grupocva.com/detalle_articulo/articulo.php?fProdId=9597388" TargetMode="External"/><Relationship Id="rId4982" Type="http://schemas.openxmlformats.org/officeDocument/2006/relationships/hyperlink" Target="http://www.grupocva.com/detalle_articulo/articulo.php?fProdId=6134685" TargetMode="External"/><Relationship Id="rId5619" Type="http://schemas.openxmlformats.org/officeDocument/2006/relationships/hyperlink" Target="http://www.grupocva.com/detalle_articulo/articulo.php?fProdId=9627141" TargetMode="External"/><Relationship Id="rId5826" Type="http://schemas.openxmlformats.org/officeDocument/2006/relationships/hyperlink" Target="http://www.grupocva.com/detalle_articulo/articulo.php?fProdId=9635046" TargetMode="External"/><Relationship Id="rId298" Type="http://schemas.openxmlformats.org/officeDocument/2006/relationships/hyperlink" Target="http://www.grupocva.com/detalle_articulo/articulo.php?fProdId=3857685" TargetMode="External"/><Relationship Id="rId3584" Type="http://schemas.openxmlformats.org/officeDocument/2006/relationships/hyperlink" Target="http://www.grupocva.com/detalle_articulo/articulo.php?fProdId=1135686" TargetMode="External"/><Relationship Id="rId3791" Type="http://schemas.openxmlformats.org/officeDocument/2006/relationships/hyperlink" Target="http://www.grupocva.com/detalle_articulo/articulo.php?fProdId=9484535" TargetMode="External"/><Relationship Id="rId4428" Type="http://schemas.openxmlformats.org/officeDocument/2006/relationships/hyperlink" Target="http://www.grupocva.com/detalle_articulo/articulo.php?fProdId=1866688" TargetMode="External"/><Relationship Id="rId4635" Type="http://schemas.openxmlformats.org/officeDocument/2006/relationships/hyperlink" Target="http://www.grupocva.com/detalle_articulo/articulo.php?fProdId=9610389" TargetMode="External"/><Relationship Id="rId4842" Type="http://schemas.openxmlformats.org/officeDocument/2006/relationships/hyperlink" Target="http://www.grupocva.com/detalle_articulo/articulo.php?fProdId=893689" TargetMode="External"/><Relationship Id="rId158" Type="http://schemas.openxmlformats.org/officeDocument/2006/relationships/hyperlink" Target="http://www.grupocva.com/detalle_articulo/articulo.php?fProdId=5671688" TargetMode="External"/><Relationship Id="rId2186" Type="http://schemas.openxmlformats.org/officeDocument/2006/relationships/hyperlink" Target="http://www.grupocva.com/detalle_articulo/articulo.php?fProdId=9441969" TargetMode="External"/><Relationship Id="rId2393" Type="http://schemas.openxmlformats.org/officeDocument/2006/relationships/hyperlink" Target="http://www.grupocva.com/detalle_articulo/articulo.php?fProdId=6192691" TargetMode="External"/><Relationship Id="rId3237" Type="http://schemas.openxmlformats.org/officeDocument/2006/relationships/hyperlink" Target="http://www.grupocva.com/detalle_articulo/articulo.php?fProdId=9490136" TargetMode="External"/><Relationship Id="rId3444" Type="http://schemas.openxmlformats.org/officeDocument/2006/relationships/hyperlink" Target="http://www.grupocva.com/detalle_articulo/articulo.php?fProdId=9455067" TargetMode="External"/><Relationship Id="rId3651" Type="http://schemas.openxmlformats.org/officeDocument/2006/relationships/hyperlink" Target="http://www.grupocva.com/detalle_articulo/articulo.php?fProdId=4526687" TargetMode="External"/><Relationship Id="rId4702" Type="http://schemas.openxmlformats.org/officeDocument/2006/relationships/hyperlink" Target="http://www.grupocva.com/detalle_articulo/articulo.php?fProdId=6066687" TargetMode="External"/><Relationship Id="rId365" Type="http://schemas.openxmlformats.org/officeDocument/2006/relationships/hyperlink" Target="http://www.grupocva.com/detalle_articulo/articulo.php?fProdId=9589888" TargetMode="External"/><Relationship Id="rId572" Type="http://schemas.openxmlformats.org/officeDocument/2006/relationships/hyperlink" Target="http://www.grupocva.com/detalle_articulo/articulo.php?fProdId=9682848" TargetMode="External"/><Relationship Id="rId2046" Type="http://schemas.openxmlformats.org/officeDocument/2006/relationships/hyperlink" Target="http://www.grupocva.com/detalle_articulo/articulo.php?fProdId=9525402" TargetMode="External"/><Relationship Id="rId2253" Type="http://schemas.openxmlformats.org/officeDocument/2006/relationships/hyperlink" Target="http://www.grupocva.com/detalle_articulo/articulo.php?fProdId=9606388" TargetMode="External"/><Relationship Id="rId2460" Type="http://schemas.openxmlformats.org/officeDocument/2006/relationships/hyperlink" Target="http://www.grupocva.com/detalle_articulo/articulo.php?fProdId=9488989" TargetMode="External"/><Relationship Id="rId3304" Type="http://schemas.openxmlformats.org/officeDocument/2006/relationships/hyperlink" Target="http://www.grupocva.com/detalle_articulo/articulo.php?fProdId=9490235" TargetMode="External"/><Relationship Id="rId3511" Type="http://schemas.openxmlformats.org/officeDocument/2006/relationships/hyperlink" Target="http://www.grupocva.com/detalle_articulo/articulo.php?fProdId=9507440" TargetMode="External"/><Relationship Id="rId225" Type="http://schemas.openxmlformats.org/officeDocument/2006/relationships/hyperlink" Target="http://www.grupocva.com/detalle_articulo/articulo.php?fProdId=9697046" TargetMode="External"/><Relationship Id="rId432" Type="http://schemas.openxmlformats.org/officeDocument/2006/relationships/hyperlink" Target="http://www.grupocva.com/detalle_articulo/articulo.php?fProdId=9433621" TargetMode="External"/><Relationship Id="rId1062" Type="http://schemas.openxmlformats.org/officeDocument/2006/relationships/hyperlink" Target="http://www.grupocva.com/detalle_articulo/articulo.php?fProdId=9545086" TargetMode="External"/><Relationship Id="rId2113" Type="http://schemas.openxmlformats.org/officeDocument/2006/relationships/hyperlink" Target="http://www.grupocva.com/detalle_articulo/articulo.php?fProdId=9682996" TargetMode="External"/><Relationship Id="rId2320" Type="http://schemas.openxmlformats.org/officeDocument/2006/relationships/hyperlink" Target="http://www.grupocva.com/detalle_articulo/articulo.php?fProdId=3079689" TargetMode="External"/><Relationship Id="rId5269" Type="http://schemas.openxmlformats.org/officeDocument/2006/relationships/hyperlink" Target="http://www.grupocva.com/detalle_articulo/articulo.php?fProdId=9658397" TargetMode="External"/><Relationship Id="rId5476" Type="http://schemas.openxmlformats.org/officeDocument/2006/relationships/hyperlink" Target="http://www.grupocva.com/detalle_articulo/articulo.php?fProdId=9620639" TargetMode="External"/><Relationship Id="rId5683" Type="http://schemas.openxmlformats.org/officeDocument/2006/relationships/hyperlink" Target="http://www.grupocva.com/detalle_articulo/articulo.php?fProdId=9688046" TargetMode="External"/><Relationship Id="rId4078" Type="http://schemas.openxmlformats.org/officeDocument/2006/relationships/hyperlink" Target="http://www.grupocva.com/detalle_articulo/articulo.php?fProdId=9556886" TargetMode="External"/><Relationship Id="rId4285" Type="http://schemas.openxmlformats.org/officeDocument/2006/relationships/hyperlink" Target="http://www.grupocva.com/detalle_articulo/articulo.php?fProdId=9571038" TargetMode="External"/><Relationship Id="rId4492" Type="http://schemas.openxmlformats.org/officeDocument/2006/relationships/hyperlink" Target="http://www.grupocva.com/detalle_articulo/articulo.php?fProdId=9551487" TargetMode="External"/><Relationship Id="rId5129" Type="http://schemas.openxmlformats.org/officeDocument/2006/relationships/hyperlink" Target="http://www.grupocva.com/detalle_articulo/articulo.php?fProdId=9520936" TargetMode="External"/><Relationship Id="rId5336" Type="http://schemas.openxmlformats.org/officeDocument/2006/relationships/hyperlink" Target="http://www.grupocva.com/detalle_articulo/articulo.php?fProdId=9438369" TargetMode="External"/><Relationship Id="rId5543" Type="http://schemas.openxmlformats.org/officeDocument/2006/relationships/hyperlink" Target="http://www.grupocva.com/detalle_articulo/articulo.php?fProdId=9627793" TargetMode="External"/><Relationship Id="rId5890" Type="http://schemas.openxmlformats.org/officeDocument/2006/relationships/hyperlink" Target="http://www.grupocva.com/detalle_articulo/articulo.php?fProdId=9589489" TargetMode="External"/><Relationship Id="rId1879" Type="http://schemas.openxmlformats.org/officeDocument/2006/relationships/hyperlink" Target="http://www.grupocva.com/detalle_articulo/articulo.php?fProdId=9472769" TargetMode="External"/><Relationship Id="rId3094" Type="http://schemas.openxmlformats.org/officeDocument/2006/relationships/hyperlink" Target="http://www.grupocva.com/detalle_articulo/articulo.php?fProdId=9616989" TargetMode="External"/><Relationship Id="rId4145" Type="http://schemas.openxmlformats.org/officeDocument/2006/relationships/hyperlink" Target="http://www.grupocva.com/detalle_articulo/articulo.php?fProdId=2778686" TargetMode="External"/><Relationship Id="rId5750" Type="http://schemas.openxmlformats.org/officeDocument/2006/relationships/hyperlink" Target="http://www.grupocva.com/detalle_articulo/articulo.php?fProdId=9610488" TargetMode="External"/><Relationship Id="rId1739" Type="http://schemas.openxmlformats.org/officeDocument/2006/relationships/hyperlink" Target="http://www.grupocva.com/detalle_articulo/articulo.php?fProdId=2143" TargetMode="External"/><Relationship Id="rId1946" Type="http://schemas.openxmlformats.org/officeDocument/2006/relationships/hyperlink" Target="http://www.grupocva.com/detalle_articulo/articulo.php?fProdId=9479570" TargetMode="External"/><Relationship Id="rId4005" Type="http://schemas.openxmlformats.org/officeDocument/2006/relationships/hyperlink" Target="http://www.grupocva.com/detalle_articulo/articulo.php?fProdId=9562586" TargetMode="External"/><Relationship Id="rId4352" Type="http://schemas.openxmlformats.org/officeDocument/2006/relationships/hyperlink" Target="http://www.grupocva.com/detalle_articulo/articulo.php?fProdId=9559987" TargetMode="External"/><Relationship Id="rId5403" Type="http://schemas.openxmlformats.org/officeDocument/2006/relationships/hyperlink" Target="http://www.grupocva.com/detalle_articulo/articulo.php?fProdId=2116689" TargetMode="External"/><Relationship Id="rId5610" Type="http://schemas.openxmlformats.org/officeDocument/2006/relationships/hyperlink" Target="http://www.grupocva.com/detalle_articulo/articulo.php?fProdId=9627239" TargetMode="External"/><Relationship Id="rId1806" Type="http://schemas.openxmlformats.org/officeDocument/2006/relationships/hyperlink" Target="http://www.grupocva.com/detalle_articulo/articulo.php?fProdId=9688397" TargetMode="External"/><Relationship Id="rId3161" Type="http://schemas.openxmlformats.org/officeDocument/2006/relationships/hyperlink" Target="http://www.grupocva.com/detalle_articulo/articulo.php?fProdId=9651048" TargetMode="External"/><Relationship Id="rId4212" Type="http://schemas.openxmlformats.org/officeDocument/2006/relationships/hyperlink" Target="http://www.grupocva.com/detalle_articulo/articulo.php?fProdId=9643646" TargetMode="External"/><Relationship Id="rId3021" Type="http://schemas.openxmlformats.org/officeDocument/2006/relationships/hyperlink" Target="http://www.grupocva.com/detalle_articulo/articulo.php?fProdId=6251685" TargetMode="External"/><Relationship Id="rId3978" Type="http://schemas.openxmlformats.org/officeDocument/2006/relationships/hyperlink" Target="http://www.grupocva.com/detalle_articulo/articulo.php?fProdId=9593238" TargetMode="External"/><Relationship Id="rId6177" Type="http://schemas.openxmlformats.org/officeDocument/2006/relationships/hyperlink" Target="http://www.grupocva.com/detalle_articulo/articulo.php?fProdId=5384" TargetMode="External"/><Relationship Id="rId6384" Type="http://schemas.openxmlformats.org/officeDocument/2006/relationships/hyperlink" Target="http://www.grupocva.com/detalle_articulo/articulo.php?fProdId=9476719" TargetMode="External"/><Relationship Id="rId899" Type="http://schemas.openxmlformats.org/officeDocument/2006/relationships/hyperlink" Target="http://www.grupocva.com/detalle_articulo/articulo.php?fProdId=9655846" TargetMode="External"/><Relationship Id="rId2787" Type="http://schemas.openxmlformats.org/officeDocument/2006/relationships/hyperlink" Target="http://www.grupocva.com/detalle_articulo/articulo.php?fProdId=9590941" TargetMode="External"/><Relationship Id="rId3838" Type="http://schemas.openxmlformats.org/officeDocument/2006/relationships/hyperlink" Target="http://www.grupocva.com/detalle_articulo/articulo.php?fProdId=9613989" TargetMode="External"/><Relationship Id="rId5193" Type="http://schemas.openxmlformats.org/officeDocument/2006/relationships/hyperlink" Target="http://www.grupocva.com/detalle_articulo/articulo.php?fProdId=3436690" TargetMode="External"/><Relationship Id="rId6037" Type="http://schemas.openxmlformats.org/officeDocument/2006/relationships/hyperlink" Target="http://www.grupocva.com/detalle_articulo/articulo.php?fProdId=2029685" TargetMode="External"/><Relationship Id="rId6244" Type="http://schemas.openxmlformats.org/officeDocument/2006/relationships/hyperlink" Target="http://www.grupocva.com/detalle_articulo/articulo.php?fProdId=9630597" TargetMode="External"/><Relationship Id="rId759" Type="http://schemas.openxmlformats.org/officeDocument/2006/relationships/hyperlink" Target="http://www.grupocva.com/detalle_articulo/articulo.php?fProdId=5906685" TargetMode="External"/><Relationship Id="rId966" Type="http://schemas.openxmlformats.org/officeDocument/2006/relationships/hyperlink" Target="http://www.grupocva.com/detalle_articulo/articulo.php?fProdId=6044686" TargetMode="External"/><Relationship Id="rId1389" Type="http://schemas.openxmlformats.org/officeDocument/2006/relationships/hyperlink" Target="http://www.grupocva.com/detalle_articulo/articulo.php?fProdId=9476724" TargetMode="External"/><Relationship Id="rId1596" Type="http://schemas.openxmlformats.org/officeDocument/2006/relationships/hyperlink" Target="http://www.grupocva.com/detalle_articulo/articulo.php?fProdId=9529888" TargetMode="External"/><Relationship Id="rId2647" Type="http://schemas.openxmlformats.org/officeDocument/2006/relationships/hyperlink" Target="http://www.grupocva.com/detalle_articulo/articulo.php?fProdId=75684" TargetMode="External"/><Relationship Id="rId2994" Type="http://schemas.openxmlformats.org/officeDocument/2006/relationships/hyperlink" Target="http://www.grupocva.com/detalle_articulo/articulo.php?fProdId=9604089" TargetMode="External"/><Relationship Id="rId5053" Type="http://schemas.openxmlformats.org/officeDocument/2006/relationships/hyperlink" Target="http://www.grupocva.com/detalle_articulo/articulo.php?fProdId=9484369" TargetMode="External"/><Relationship Id="rId5260" Type="http://schemas.openxmlformats.org/officeDocument/2006/relationships/hyperlink" Target="http://www.grupocva.com/detalle_articulo/articulo.php?fProdId=9600990" TargetMode="External"/><Relationship Id="rId6104" Type="http://schemas.openxmlformats.org/officeDocument/2006/relationships/hyperlink" Target="http://www.grupocva.com/detalle_articulo/articulo.php?fProdId=9468719" TargetMode="External"/><Relationship Id="rId6311" Type="http://schemas.openxmlformats.org/officeDocument/2006/relationships/hyperlink" Target="http://www.grupocva.com/detalle_articulo/articulo.php?fProdId=9493840" TargetMode="External"/><Relationship Id="rId619" Type="http://schemas.openxmlformats.org/officeDocument/2006/relationships/hyperlink" Target="http://www.grupocva.com/detalle_articulo/articulo.php?fProdId=9427726" TargetMode="External"/><Relationship Id="rId1249" Type="http://schemas.openxmlformats.org/officeDocument/2006/relationships/hyperlink" Target="http://www.grupocva.com/detalle_articulo/articulo.php?fProdId=9696750" TargetMode="External"/><Relationship Id="rId2854" Type="http://schemas.openxmlformats.org/officeDocument/2006/relationships/hyperlink" Target="http://www.grupocva.com/detalle_articulo/articulo.php?fProdId=3874685" TargetMode="External"/><Relationship Id="rId3905" Type="http://schemas.openxmlformats.org/officeDocument/2006/relationships/hyperlink" Target="http://www.grupocva.com/detalle_articulo/articulo.php?fProdId=9573474" TargetMode="External"/><Relationship Id="rId5120" Type="http://schemas.openxmlformats.org/officeDocument/2006/relationships/hyperlink" Target="http://www.grupocva.com/detalle_articulo/articulo.php?fProdId=9475520" TargetMode="External"/><Relationship Id="rId95" Type="http://schemas.openxmlformats.org/officeDocument/2006/relationships/hyperlink" Target="http://www.grupocva.com/detalle_articulo/articulo.php?fProdId=9568790" TargetMode="External"/><Relationship Id="rId826" Type="http://schemas.openxmlformats.org/officeDocument/2006/relationships/hyperlink" Target="http://www.grupocva.com/detalle_articulo/articulo.php?fProdId=9688400" TargetMode="External"/><Relationship Id="rId1109" Type="http://schemas.openxmlformats.org/officeDocument/2006/relationships/hyperlink" Target="http://www.grupocva.com/detalle_articulo/articulo.php?fProdId=2600685" TargetMode="External"/><Relationship Id="rId1456" Type="http://schemas.openxmlformats.org/officeDocument/2006/relationships/hyperlink" Target="http://www.grupocva.com/detalle_articulo/articulo.php?fProdId=2168688" TargetMode="External"/><Relationship Id="rId1663" Type="http://schemas.openxmlformats.org/officeDocument/2006/relationships/hyperlink" Target="http://www.grupocva.com/detalle_articulo/articulo.php?fProdId=1532" TargetMode="External"/><Relationship Id="rId1870" Type="http://schemas.openxmlformats.org/officeDocument/2006/relationships/hyperlink" Target="http://www.grupocva.com/detalle_articulo/articulo.php?fProdId=9601340" TargetMode="External"/><Relationship Id="rId2507" Type="http://schemas.openxmlformats.org/officeDocument/2006/relationships/hyperlink" Target="http://www.grupocva.com/detalle_articulo/articulo.php?fProdId=9584691" TargetMode="External"/><Relationship Id="rId2714" Type="http://schemas.openxmlformats.org/officeDocument/2006/relationships/hyperlink" Target="http://www.grupocva.com/detalle_articulo/articulo.php?fProdId=9690396" TargetMode="External"/><Relationship Id="rId2921" Type="http://schemas.openxmlformats.org/officeDocument/2006/relationships/hyperlink" Target="http://www.grupocva.com/detalle_articulo/articulo.php?fProdId=9599540" TargetMode="External"/><Relationship Id="rId1316" Type="http://schemas.openxmlformats.org/officeDocument/2006/relationships/hyperlink" Target="http://www.grupocva.com/detalle_articulo/articulo.php?fProdId=9624242" TargetMode="External"/><Relationship Id="rId1523" Type="http://schemas.openxmlformats.org/officeDocument/2006/relationships/hyperlink" Target="http://www.grupocva.com/detalle_articulo/articulo.php?fProdId=9559443" TargetMode="External"/><Relationship Id="rId1730" Type="http://schemas.openxmlformats.org/officeDocument/2006/relationships/hyperlink" Target="http://www.grupocva.com/detalle_articulo/articulo.php?fProdId=9677697" TargetMode="External"/><Relationship Id="rId4679" Type="http://schemas.openxmlformats.org/officeDocument/2006/relationships/hyperlink" Target="http://www.grupocva.com/detalle_articulo/articulo.php?fProdId=9528641" TargetMode="External"/><Relationship Id="rId4886" Type="http://schemas.openxmlformats.org/officeDocument/2006/relationships/hyperlink" Target="http://www.grupocva.com/detalle_articulo/articulo.php?fProdId=9567038" TargetMode="External"/><Relationship Id="rId5937" Type="http://schemas.openxmlformats.org/officeDocument/2006/relationships/hyperlink" Target="http://www.grupocva.com/detalle_articulo/articulo.php?fProdId=5628685" TargetMode="External"/><Relationship Id="rId22" Type="http://schemas.openxmlformats.org/officeDocument/2006/relationships/hyperlink" Target="http://www.grupocva.com/detalle_articulo/articulo.php?fProdId=9644896" TargetMode="External"/><Relationship Id="rId3488" Type="http://schemas.openxmlformats.org/officeDocument/2006/relationships/hyperlink" Target="http://www.grupocva.com/detalle_articulo/articulo.php?fProdId=9680648" TargetMode="External"/><Relationship Id="rId3695" Type="http://schemas.openxmlformats.org/officeDocument/2006/relationships/hyperlink" Target="http://www.grupocva.com/detalle_articulo/articulo.php?fProdId=5903696" TargetMode="External"/><Relationship Id="rId4539" Type="http://schemas.openxmlformats.org/officeDocument/2006/relationships/hyperlink" Target="http://www.grupocva.com/detalle_articulo/articulo.php?fProdId=1736702" TargetMode="External"/><Relationship Id="rId4746" Type="http://schemas.openxmlformats.org/officeDocument/2006/relationships/hyperlink" Target="http://www.grupocva.com/detalle_articulo/articulo.php?fProdId=9502538" TargetMode="External"/><Relationship Id="rId4953" Type="http://schemas.openxmlformats.org/officeDocument/2006/relationships/hyperlink" Target="http://www.grupocva.com/detalle_articulo/articulo.php?fProdId=3124689" TargetMode="External"/><Relationship Id="rId2297" Type="http://schemas.openxmlformats.org/officeDocument/2006/relationships/hyperlink" Target="http://www.grupocva.com/detalle_articulo/articulo.php?fProdId=442" TargetMode="External"/><Relationship Id="rId3348" Type="http://schemas.openxmlformats.org/officeDocument/2006/relationships/hyperlink" Target="http://www.grupocva.com/detalle_articulo/articulo.php?fProdId=9637555" TargetMode="External"/><Relationship Id="rId3555" Type="http://schemas.openxmlformats.org/officeDocument/2006/relationships/hyperlink" Target="http://www.grupocva.com/detalle_articulo/articulo.php?fProdId=9567739" TargetMode="External"/><Relationship Id="rId3762" Type="http://schemas.openxmlformats.org/officeDocument/2006/relationships/hyperlink" Target="http://www.grupocva.com/detalle_articulo/articulo.php?fProdId=9452618" TargetMode="External"/><Relationship Id="rId4606" Type="http://schemas.openxmlformats.org/officeDocument/2006/relationships/hyperlink" Target="http://www.grupocva.com/detalle_articulo/articulo.php?fProdId=1845685" TargetMode="External"/><Relationship Id="rId4813" Type="http://schemas.openxmlformats.org/officeDocument/2006/relationships/hyperlink" Target="http://www.grupocva.com/detalle_articulo/articulo.php?fProdId=9673946" TargetMode="External"/><Relationship Id="rId269" Type="http://schemas.openxmlformats.org/officeDocument/2006/relationships/hyperlink" Target="http://www.grupocva.com/detalle_articulo/articulo.php?fProdId=1160" TargetMode="External"/><Relationship Id="rId476" Type="http://schemas.openxmlformats.org/officeDocument/2006/relationships/hyperlink" Target="http://www.grupocva.com/detalle_articulo/articulo.php?fProdId=9468168" TargetMode="External"/><Relationship Id="rId683" Type="http://schemas.openxmlformats.org/officeDocument/2006/relationships/hyperlink" Target="http://www.grupocva.com/detalle_articulo/articulo.php?fProdId=9505438" TargetMode="External"/><Relationship Id="rId890" Type="http://schemas.openxmlformats.org/officeDocument/2006/relationships/hyperlink" Target="http://www.grupocva.com/detalle_articulo/articulo.php?fProdId=9477731" TargetMode="External"/><Relationship Id="rId2157" Type="http://schemas.openxmlformats.org/officeDocument/2006/relationships/hyperlink" Target="http://www.grupocva.com/detalle_articulo/articulo.php?fProdId=790688" TargetMode="External"/><Relationship Id="rId2364" Type="http://schemas.openxmlformats.org/officeDocument/2006/relationships/hyperlink" Target="http://www.grupocva.com/detalle_articulo/articulo.php?fProdId=5274690" TargetMode="External"/><Relationship Id="rId2571" Type="http://schemas.openxmlformats.org/officeDocument/2006/relationships/hyperlink" Target="http://www.grupocva.com/detalle_articulo/articulo.php?fProdId=1812" TargetMode="External"/><Relationship Id="rId3208" Type="http://schemas.openxmlformats.org/officeDocument/2006/relationships/hyperlink" Target="http://www.grupocva.com/detalle_articulo/articulo.php?fProdId=8649" TargetMode="External"/><Relationship Id="rId3415" Type="http://schemas.openxmlformats.org/officeDocument/2006/relationships/hyperlink" Target="http://www.grupocva.com/detalle_articulo/articulo.php?fProdId=9638197" TargetMode="External"/><Relationship Id="rId129" Type="http://schemas.openxmlformats.org/officeDocument/2006/relationships/hyperlink" Target="http://www.grupocva.com/detalle_articulo/articulo.php?fProdId=9468367" TargetMode="External"/><Relationship Id="rId336" Type="http://schemas.openxmlformats.org/officeDocument/2006/relationships/hyperlink" Target="http://www.grupocva.com/detalle_articulo/articulo.php?fProdId=9484340" TargetMode="External"/><Relationship Id="rId543" Type="http://schemas.openxmlformats.org/officeDocument/2006/relationships/hyperlink" Target="http://www.grupocva.com/detalle_articulo/articulo.php?fProdId=9576941" TargetMode="External"/><Relationship Id="rId1173" Type="http://schemas.openxmlformats.org/officeDocument/2006/relationships/hyperlink" Target="http://www.grupocva.com/detalle_articulo/articulo.php?fProdId=6127685" TargetMode="External"/><Relationship Id="rId1380" Type="http://schemas.openxmlformats.org/officeDocument/2006/relationships/hyperlink" Target="http://www.grupocva.com/detalle_articulo/articulo.php?fProdId=9431272" TargetMode="External"/><Relationship Id="rId2017" Type="http://schemas.openxmlformats.org/officeDocument/2006/relationships/hyperlink" Target="http://www.grupocva.com/detalle_articulo/articulo.php?fProdId=9604389" TargetMode="External"/><Relationship Id="rId2224" Type="http://schemas.openxmlformats.org/officeDocument/2006/relationships/hyperlink" Target="http://www.grupocva.com/detalle_articulo/articulo.php?fProdId=9625191" TargetMode="External"/><Relationship Id="rId3622" Type="http://schemas.openxmlformats.org/officeDocument/2006/relationships/hyperlink" Target="http://www.grupocva.com/detalle_articulo/articulo.php?fProdId=9501288" TargetMode="External"/><Relationship Id="rId5587" Type="http://schemas.openxmlformats.org/officeDocument/2006/relationships/hyperlink" Target="http://www.grupocva.com/detalle_articulo/articulo.php?fProdId=5482687" TargetMode="External"/><Relationship Id="rId403" Type="http://schemas.openxmlformats.org/officeDocument/2006/relationships/hyperlink" Target="http://www.grupocva.com/detalle_articulo/articulo.php?fProdId=9646898" TargetMode="External"/><Relationship Id="rId750" Type="http://schemas.openxmlformats.org/officeDocument/2006/relationships/hyperlink" Target="http://www.grupocva.com/detalle_articulo/articulo.php?fProdId=2167689" TargetMode="External"/><Relationship Id="rId1033" Type="http://schemas.openxmlformats.org/officeDocument/2006/relationships/hyperlink" Target="http://www.grupocva.com/detalle_articulo/articulo.php?fProdId=3635690" TargetMode="External"/><Relationship Id="rId2431" Type="http://schemas.openxmlformats.org/officeDocument/2006/relationships/hyperlink" Target="http://www.grupocva.com/detalle_articulo/articulo.php?fProdId=9446418" TargetMode="External"/><Relationship Id="rId4189" Type="http://schemas.openxmlformats.org/officeDocument/2006/relationships/hyperlink" Target="http://www.grupocva.com/detalle_articulo/articulo.php?fProdId=9554637" TargetMode="External"/><Relationship Id="rId5794" Type="http://schemas.openxmlformats.org/officeDocument/2006/relationships/hyperlink" Target="http://www.grupocva.com/detalle_articulo/articulo.php?fProdId=9696447" TargetMode="External"/><Relationship Id="rId610" Type="http://schemas.openxmlformats.org/officeDocument/2006/relationships/hyperlink" Target="http://www.grupocva.com/detalle_articulo/articulo.php?fProdId=4736686" TargetMode="External"/><Relationship Id="rId1240" Type="http://schemas.openxmlformats.org/officeDocument/2006/relationships/hyperlink" Target="http://www.grupocva.com/detalle_articulo/articulo.php?fProdId=9668498" TargetMode="External"/><Relationship Id="rId4049" Type="http://schemas.openxmlformats.org/officeDocument/2006/relationships/hyperlink" Target="http://www.grupocva.com/detalle_articulo/articulo.php?fProdId=9617690" TargetMode="External"/><Relationship Id="rId4396" Type="http://schemas.openxmlformats.org/officeDocument/2006/relationships/hyperlink" Target="http://www.grupocva.com/detalle_articulo/articulo.php?fProdId=9665596" TargetMode="External"/><Relationship Id="rId5447" Type="http://schemas.openxmlformats.org/officeDocument/2006/relationships/hyperlink" Target="http://www.grupocva.com/detalle_articulo/articulo.php?fProdId=5560685" TargetMode="External"/><Relationship Id="rId5654" Type="http://schemas.openxmlformats.org/officeDocument/2006/relationships/hyperlink" Target="http://www.grupocva.com/detalle_articulo/articulo.php?fProdId=1838691" TargetMode="External"/><Relationship Id="rId5861" Type="http://schemas.openxmlformats.org/officeDocument/2006/relationships/hyperlink" Target="http://www.grupocva.com/detalle_articulo/articulo.php?fProdId=9644447" TargetMode="External"/><Relationship Id="rId1100" Type="http://schemas.openxmlformats.org/officeDocument/2006/relationships/hyperlink" Target="http://www.grupocva.com/detalle_articulo/articulo.php?fProdId=289692" TargetMode="External"/><Relationship Id="rId4256" Type="http://schemas.openxmlformats.org/officeDocument/2006/relationships/hyperlink" Target="http://www.grupocva.com/detalle_articulo/articulo.php?fProdId=9508238" TargetMode="External"/><Relationship Id="rId4463" Type="http://schemas.openxmlformats.org/officeDocument/2006/relationships/hyperlink" Target="http://www.grupocva.com/detalle_articulo/articulo.php?fProdId=2677685" TargetMode="External"/><Relationship Id="rId4670" Type="http://schemas.openxmlformats.org/officeDocument/2006/relationships/hyperlink" Target="http://www.grupocva.com/detalle_articulo/articulo.php?fProdId=9687496" TargetMode="External"/><Relationship Id="rId5307" Type="http://schemas.openxmlformats.org/officeDocument/2006/relationships/hyperlink" Target="http://www.grupocva.com/detalle_articulo/articulo.php?fProdId=9690046" TargetMode="External"/><Relationship Id="rId5514" Type="http://schemas.openxmlformats.org/officeDocument/2006/relationships/hyperlink" Target="http://www.grupocva.com/detalle_articulo/articulo.php?fProdId=3675687" TargetMode="External"/><Relationship Id="rId5721" Type="http://schemas.openxmlformats.org/officeDocument/2006/relationships/hyperlink" Target="http://www.grupocva.com/detalle_articulo/articulo.php?fProdId=9602540" TargetMode="External"/><Relationship Id="rId1917" Type="http://schemas.openxmlformats.org/officeDocument/2006/relationships/hyperlink" Target="http://www.grupocva.com/detalle_articulo/articulo.php?fProdId=9533539" TargetMode="External"/><Relationship Id="rId3065" Type="http://schemas.openxmlformats.org/officeDocument/2006/relationships/hyperlink" Target="http://www.grupocva.com/detalle_articulo/articulo.php?fProdId=9574738" TargetMode="External"/><Relationship Id="rId3272" Type="http://schemas.openxmlformats.org/officeDocument/2006/relationships/hyperlink" Target="http://www.grupocva.com/detalle_articulo/articulo.php?fProdId=9677096" TargetMode="External"/><Relationship Id="rId4116" Type="http://schemas.openxmlformats.org/officeDocument/2006/relationships/hyperlink" Target="http://www.grupocva.com/detalle_articulo/articulo.php?fProdId=9628489" TargetMode="External"/><Relationship Id="rId4323" Type="http://schemas.openxmlformats.org/officeDocument/2006/relationships/hyperlink" Target="http://www.grupocva.com/detalle_articulo/articulo.php?fProdId=9675748" TargetMode="External"/><Relationship Id="rId4530" Type="http://schemas.openxmlformats.org/officeDocument/2006/relationships/hyperlink" Target="http://www.grupocva.com/detalle_articulo/articulo.php?fProdId=1606686" TargetMode="External"/><Relationship Id="rId193" Type="http://schemas.openxmlformats.org/officeDocument/2006/relationships/hyperlink" Target="http://www.grupocva.com/detalle_articulo/articulo.php?fProdId=9691396" TargetMode="External"/><Relationship Id="rId2081" Type="http://schemas.openxmlformats.org/officeDocument/2006/relationships/hyperlink" Target="http://www.grupocva.com/detalle_articulo/articulo.php?fProdId=9509488" TargetMode="External"/><Relationship Id="rId3132" Type="http://schemas.openxmlformats.org/officeDocument/2006/relationships/hyperlink" Target="http://www.grupocva.com/detalle_articulo/articulo.php?fProdId=9633396" TargetMode="External"/><Relationship Id="rId6288" Type="http://schemas.openxmlformats.org/officeDocument/2006/relationships/hyperlink" Target="http://www.grupocva.com/detalle_articulo/articulo.php?fProdId=9462419" TargetMode="External"/><Relationship Id="rId260" Type="http://schemas.openxmlformats.org/officeDocument/2006/relationships/hyperlink" Target="http://www.grupocva.com/detalle_articulo/articulo.php?fProdId=9594091" TargetMode="External"/><Relationship Id="rId5097" Type="http://schemas.openxmlformats.org/officeDocument/2006/relationships/hyperlink" Target="http://www.grupocva.com/detalle_articulo/articulo.php?fProdId=9575789" TargetMode="External"/><Relationship Id="rId6148" Type="http://schemas.openxmlformats.org/officeDocument/2006/relationships/hyperlink" Target="http://www.grupocva.com/detalle_articulo/articulo.php?fProdId=9681296" TargetMode="External"/><Relationship Id="rId6355" Type="http://schemas.openxmlformats.org/officeDocument/2006/relationships/hyperlink" Target="http://www.grupocva.com/detalle_articulo/articulo.php?fProdId=9642746" TargetMode="External"/><Relationship Id="rId120" Type="http://schemas.openxmlformats.org/officeDocument/2006/relationships/hyperlink" Target="http://www.grupocva.com/detalle_articulo/articulo.php?fProdId=9682855" TargetMode="External"/><Relationship Id="rId2898" Type="http://schemas.openxmlformats.org/officeDocument/2006/relationships/hyperlink" Target="http://www.grupocva.com/detalle_articulo/articulo.php?fProdId=9577245" TargetMode="External"/><Relationship Id="rId3949" Type="http://schemas.openxmlformats.org/officeDocument/2006/relationships/hyperlink" Target="http://www.grupocva.com/detalle_articulo/articulo.php?fProdId=2869685" TargetMode="External"/><Relationship Id="rId5164" Type="http://schemas.openxmlformats.org/officeDocument/2006/relationships/hyperlink" Target="http://www.grupocva.com/detalle_articulo/articulo.php?fProdId=9532386" TargetMode="External"/><Relationship Id="rId6008" Type="http://schemas.openxmlformats.org/officeDocument/2006/relationships/hyperlink" Target="http://www.grupocva.com/detalle_articulo/articulo.php?fProdId=2366685" TargetMode="External"/><Relationship Id="rId6215" Type="http://schemas.openxmlformats.org/officeDocument/2006/relationships/hyperlink" Target="http://www.grupocva.com/detalle_articulo/articulo.php?fProdId=9692797" TargetMode="External"/><Relationship Id="rId2758" Type="http://schemas.openxmlformats.org/officeDocument/2006/relationships/hyperlink" Target="http://www.grupocva.com/detalle_articulo/articulo.php?fProdId=5964687" TargetMode="External"/><Relationship Id="rId2965" Type="http://schemas.openxmlformats.org/officeDocument/2006/relationships/hyperlink" Target="http://www.grupocva.com/detalle_articulo/articulo.php?fProdId=9681399" TargetMode="External"/><Relationship Id="rId3809" Type="http://schemas.openxmlformats.org/officeDocument/2006/relationships/hyperlink" Target="http://www.grupocva.com/detalle_articulo/articulo.php?fProdId=9538887" TargetMode="External"/><Relationship Id="rId5024" Type="http://schemas.openxmlformats.org/officeDocument/2006/relationships/hyperlink" Target="http://www.grupocva.com/detalle_articulo/articulo.php?fProdId=9597040" TargetMode="External"/><Relationship Id="rId5371" Type="http://schemas.openxmlformats.org/officeDocument/2006/relationships/hyperlink" Target="http://www.grupocva.com/detalle_articulo/articulo.php?fProdId=9611040" TargetMode="External"/><Relationship Id="rId937" Type="http://schemas.openxmlformats.org/officeDocument/2006/relationships/hyperlink" Target="http://www.grupocva.com/detalle_articulo/articulo.php?fProdId=9534136" TargetMode="External"/><Relationship Id="rId1567" Type="http://schemas.openxmlformats.org/officeDocument/2006/relationships/hyperlink" Target="http://www.grupocva.com/detalle_articulo/articulo.php?fProdId=5530686" TargetMode="External"/><Relationship Id="rId1774" Type="http://schemas.openxmlformats.org/officeDocument/2006/relationships/hyperlink" Target="http://www.grupocva.com/detalle_articulo/articulo.php?fProdId=5706685" TargetMode="External"/><Relationship Id="rId1981" Type="http://schemas.openxmlformats.org/officeDocument/2006/relationships/hyperlink" Target="http://www.grupocva.com/detalle_articulo/articulo.php?fProdId=9667446" TargetMode="External"/><Relationship Id="rId2618" Type="http://schemas.openxmlformats.org/officeDocument/2006/relationships/hyperlink" Target="http://www.grupocva.com/detalle_articulo/articulo.php?fProdId=18301" TargetMode="External"/><Relationship Id="rId2825" Type="http://schemas.openxmlformats.org/officeDocument/2006/relationships/hyperlink" Target="http://www.grupocva.com/detalle_articulo/articulo.php?fProdId=9654096" TargetMode="External"/><Relationship Id="rId4180" Type="http://schemas.openxmlformats.org/officeDocument/2006/relationships/hyperlink" Target="http://www.grupocva.com/detalle_articulo/articulo.php?fProdId=9529836" TargetMode="External"/><Relationship Id="rId5231" Type="http://schemas.openxmlformats.org/officeDocument/2006/relationships/hyperlink" Target="http://www.grupocva.com/detalle_articulo/articulo.php?fProdId=9682946" TargetMode="External"/><Relationship Id="rId66" Type="http://schemas.openxmlformats.org/officeDocument/2006/relationships/hyperlink" Target="http://www.grupocva.com/detalle_articulo/articulo.php?fProdId=5708686" TargetMode="External"/><Relationship Id="rId1427" Type="http://schemas.openxmlformats.org/officeDocument/2006/relationships/hyperlink" Target="http://www.grupocva.com/detalle_articulo/articulo.php?fProdId=1579685" TargetMode="External"/><Relationship Id="rId1634" Type="http://schemas.openxmlformats.org/officeDocument/2006/relationships/hyperlink" Target="http://www.grupocva.com/detalle_articulo/articulo.php?fProdId=9684596" TargetMode="External"/><Relationship Id="rId1841" Type="http://schemas.openxmlformats.org/officeDocument/2006/relationships/hyperlink" Target="http://www.grupocva.com/detalle_articulo/articulo.php?fProdId=9642546" TargetMode="External"/><Relationship Id="rId4040" Type="http://schemas.openxmlformats.org/officeDocument/2006/relationships/hyperlink" Target="http://www.grupocva.com/detalle_articulo/articulo.php?fProdId=9613894" TargetMode="External"/><Relationship Id="rId4997" Type="http://schemas.openxmlformats.org/officeDocument/2006/relationships/hyperlink" Target="http://www.grupocva.com/detalle_articulo/articulo.php?fProdId=9508289" TargetMode="External"/><Relationship Id="rId3599" Type="http://schemas.openxmlformats.org/officeDocument/2006/relationships/hyperlink" Target="http://www.grupocva.com/detalle_articulo/articulo.php?fProdId=2840685" TargetMode="External"/><Relationship Id="rId4857" Type="http://schemas.openxmlformats.org/officeDocument/2006/relationships/hyperlink" Target="http://www.grupocva.com/detalle_articulo/articulo.php?fProdId=9622739" TargetMode="External"/><Relationship Id="rId1701" Type="http://schemas.openxmlformats.org/officeDocument/2006/relationships/hyperlink" Target="http://www.grupocva.com/detalle_articulo/articulo.php?fProdId=5868686" TargetMode="External"/><Relationship Id="rId3459" Type="http://schemas.openxmlformats.org/officeDocument/2006/relationships/hyperlink" Target="http://www.grupocva.com/detalle_articulo/articulo.php?fProdId=9674351" TargetMode="External"/><Relationship Id="rId3666" Type="http://schemas.openxmlformats.org/officeDocument/2006/relationships/hyperlink" Target="http://www.grupocva.com/detalle_articulo/articulo.php?fProdId=9539536" TargetMode="External"/><Relationship Id="rId5908" Type="http://schemas.openxmlformats.org/officeDocument/2006/relationships/hyperlink" Target="http://www.grupocva.com/detalle_articulo/articulo.php?fProdId=3583685" TargetMode="External"/><Relationship Id="rId6072" Type="http://schemas.openxmlformats.org/officeDocument/2006/relationships/hyperlink" Target="http://www.grupocva.com/detalle_articulo/articulo.php?fProdId=9568638" TargetMode="External"/><Relationship Id="rId587" Type="http://schemas.openxmlformats.org/officeDocument/2006/relationships/hyperlink" Target="http://www.grupocva.com/detalle_articulo/articulo.php?fProdId=2781685" TargetMode="External"/><Relationship Id="rId2268" Type="http://schemas.openxmlformats.org/officeDocument/2006/relationships/hyperlink" Target="http://www.grupocva.com/detalle_articulo/articulo.php?fProdId=9586892" TargetMode="External"/><Relationship Id="rId3319" Type="http://schemas.openxmlformats.org/officeDocument/2006/relationships/hyperlink" Target="http://www.grupocva.com/detalle_articulo/articulo.php?fProdId=9533538" TargetMode="External"/><Relationship Id="rId3873" Type="http://schemas.openxmlformats.org/officeDocument/2006/relationships/hyperlink" Target="http://www.grupocva.com/detalle_articulo/articulo.php?fProdId=9673197" TargetMode="External"/><Relationship Id="rId4717" Type="http://schemas.openxmlformats.org/officeDocument/2006/relationships/hyperlink" Target="http://www.grupocva.com/detalle_articulo/articulo.php?fProdId=9476982" TargetMode="External"/><Relationship Id="rId4924" Type="http://schemas.openxmlformats.org/officeDocument/2006/relationships/hyperlink" Target="http://www.grupocva.com/detalle_articulo/articulo.php?fProdId=9550336" TargetMode="External"/><Relationship Id="rId447" Type="http://schemas.openxmlformats.org/officeDocument/2006/relationships/hyperlink" Target="http://www.grupocva.com/detalle_articulo/articulo.php?fProdId=9511791" TargetMode="External"/><Relationship Id="rId794" Type="http://schemas.openxmlformats.org/officeDocument/2006/relationships/hyperlink" Target="http://www.grupocva.com/detalle_articulo/articulo.php?fProdId=9615490" TargetMode="External"/><Relationship Id="rId1077" Type="http://schemas.openxmlformats.org/officeDocument/2006/relationships/hyperlink" Target="http://www.grupocva.com/detalle_articulo/articulo.php?fProdId=9611288" TargetMode="External"/><Relationship Id="rId2128" Type="http://schemas.openxmlformats.org/officeDocument/2006/relationships/hyperlink" Target="http://www.grupocva.com/detalle_articulo/articulo.php?fProdId=9661448" TargetMode="External"/><Relationship Id="rId2475" Type="http://schemas.openxmlformats.org/officeDocument/2006/relationships/hyperlink" Target="http://www.grupocva.com/detalle_articulo/articulo.php?fProdId=9562844" TargetMode="External"/><Relationship Id="rId2682" Type="http://schemas.openxmlformats.org/officeDocument/2006/relationships/hyperlink" Target="http://www.grupocva.com/detalle_articulo/articulo.php?fProdId=9575238" TargetMode="External"/><Relationship Id="rId3526" Type="http://schemas.openxmlformats.org/officeDocument/2006/relationships/hyperlink" Target="http://www.grupocva.com/detalle_articulo/articulo.php?fProdId=9599488" TargetMode="External"/><Relationship Id="rId3733" Type="http://schemas.openxmlformats.org/officeDocument/2006/relationships/hyperlink" Target="http://www.grupocva.com/detalle_articulo/articulo.php?fProdId=9425417" TargetMode="External"/><Relationship Id="rId3940" Type="http://schemas.openxmlformats.org/officeDocument/2006/relationships/hyperlink" Target="http://www.grupocva.com/detalle_articulo/articulo.php?fProdId=1460697" TargetMode="External"/><Relationship Id="rId654" Type="http://schemas.openxmlformats.org/officeDocument/2006/relationships/hyperlink" Target="http://www.grupocva.com/detalle_articulo/articulo.php?fProdId=9685046" TargetMode="External"/><Relationship Id="rId861" Type="http://schemas.openxmlformats.org/officeDocument/2006/relationships/hyperlink" Target="http://www.grupocva.com/detalle_articulo/articulo.php?fProdId=9566639" TargetMode="External"/><Relationship Id="rId1284" Type="http://schemas.openxmlformats.org/officeDocument/2006/relationships/hyperlink" Target="http://www.grupocva.com/detalle_articulo/articulo.php?fProdId=9545936" TargetMode="External"/><Relationship Id="rId1491" Type="http://schemas.openxmlformats.org/officeDocument/2006/relationships/hyperlink" Target="http://www.grupocva.com/detalle_articulo/articulo.php?fProdId=9527286" TargetMode="External"/><Relationship Id="rId2335" Type="http://schemas.openxmlformats.org/officeDocument/2006/relationships/hyperlink" Target="http://www.grupocva.com/detalle_articulo/articulo.php?fProdId=3900695" TargetMode="External"/><Relationship Id="rId2542" Type="http://schemas.openxmlformats.org/officeDocument/2006/relationships/hyperlink" Target="http://www.grupocva.com/detalle_articulo/articulo.php?fProdId=9671696" TargetMode="External"/><Relationship Id="rId3800" Type="http://schemas.openxmlformats.org/officeDocument/2006/relationships/hyperlink" Target="http://www.grupocva.com/detalle_articulo/articulo.php?fProdId=9507136" TargetMode="External"/><Relationship Id="rId5698" Type="http://schemas.openxmlformats.org/officeDocument/2006/relationships/hyperlink" Target="http://www.grupocva.com/detalle_articulo/articulo.php?fProdId=9562838" TargetMode="External"/><Relationship Id="rId307" Type="http://schemas.openxmlformats.org/officeDocument/2006/relationships/hyperlink" Target="http://www.grupocva.com/detalle_articulo/articulo.php?fProdId=52687" TargetMode="External"/><Relationship Id="rId514" Type="http://schemas.openxmlformats.org/officeDocument/2006/relationships/hyperlink" Target="http://www.grupocva.com/detalle_articulo/articulo.php?fProdId=9550087" TargetMode="External"/><Relationship Id="rId721" Type="http://schemas.openxmlformats.org/officeDocument/2006/relationships/hyperlink" Target="http://www.grupocva.com/detalle_articulo/articulo.php?fProdId=6119689" TargetMode="External"/><Relationship Id="rId1144" Type="http://schemas.openxmlformats.org/officeDocument/2006/relationships/hyperlink" Target="http://www.grupocva.com/detalle_articulo/articulo.php?fProdId=9658246" TargetMode="External"/><Relationship Id="rId1351" Type="http://schemas.openxmlformats.org/officeDocument/2006/relationships/hyperlink" Target="http://www.grupocva.com/detalle_articulo/articulo.php?fProdId=9635147" TargetMode="External"/><Relationship Id="rId2402" Type="http://schemas.openxmlformats.org/officeDocument/2006/relationships/hyperlink" Target="http://www.grupocva.com/detalle_articulo/articulo.php?fProdId=9426120" TargetMode="External"/><Relationship Id="rId5558" Type="http://schemas.openxmlformats.org/officeDocument/2006/relationships/hyperlink" Target="http://www.grupocva.com/detalle_articulo/articulo.php?fProdId=9475517" TargetMode="External"/><Relationship Id="rId5765" Type="http://schemas.openxmlformats.org/officeDocument/2006/relationships/hyperlink" Target="http://www.grupocva.com/detalle_articulo/articulo.php?fProdId=4933685" TargetMode="External"/><Relationship Id="rId5972" Type="http://schemas.openxmlformats.org/officeDocument/2006/relationships/hyperlink" Target="http://www.grupocva.com/detalle_articulo/articulo.php?fProdId=9533291" TargetMode="External"/><Relationship Id="rId1004" Type="http://schemas.openxmlformats.org/officeDocument/2006/relationships/hyperlink" Target="http://www.grupocva.com/detalle_articulo/articulo.php?fProdId=9582946" TargetMode="External"/><Relationship Id="rId1211" Type="http://schemas.openxmlformats.org/officeDocument/2006/relationships/hyperlink" Target="http://www.grupocva.com/detalle_articulo/articulo.php?fProdId=9696898" TargetMode="External"/><Relationship Id="rId4367" Type="http://schemas.openxmlformats.org/officeDocument/2006/relationships/hyperlink" Target="http://www.grupocva.com/detalle_articulo/articulo.php?fProdId=9605788" TargetMode="External"/><Relationship Id="rId4574" Type="http://schemas.openxmlformats.org/officeDocument/2006/relationships/hyperlink" Target="http://www.grupocva.com/detalle_articulo/articulo.php?fProdId=2676686" TargetMode="External"/><Relationship Id="rId4781" Type="http://schemas.openxmlformats.org/officeDocument/2006/relationships/hyperlink" Target="http://www.grupocva.com/detalle_articulo/articulo.php?fProdId=9598488" TargetMode="External"/><Relationship Id="rId5418" Type="http://schemas.openxmlformats.org/officeDocument/2006/relationships/hyperlink" Target="http://www.grupocva.com/detalle_articulo/articulo.php?fProdId=6227685" TargetMode="External"/><Relationship Id="rId5625" Type="http://schemas.openxmlformats.org/officeDocument/2006/relationships/hyperlink" Target="http://www.grupocva.com/detalle_articulo/articulo.php?fProdId=1723685" TargetMode="External"/><Relationship Id="rId5832" Type="http://schemas.openxmlformats.org/officeDocument/2006/relationships/hyperlink" Target="http://www.grupocva.com/detalle_articulo/articulo.php?fProdId=9660147" TargetMode="External"/><Relationship Id="rId3176" Type="http://schemas.openxmlformats.org/officeDocument/2006/relationships/hyperlink" Target="http://www.grupocva.com/detalle_articulo/articulo.php?fProdId=9661397" TargetMode="External"/><Relationship Id="rId3383" Type="http://schemas.openxmlformats.org/officeDocument/2006/relationships/hyperlink" Target="http://www.grupocva.com/detalle_articulo/articulo.php?fProdId=9626790" TargetMode="External"/><Relationship Id="rId3590" Type="http://schemas.openxmlformats.org/officeDocument/2006/relationships/hyperlink" Target="http://www.grupocva.com/detalle_articulo/articulo.php?fProdId=2020691" TargetMode="External"/><Relationship Id="rId4227" Type="http://schemas.openxmlformats.org/officeDocument/2006/relationships/hyperlink" Target="http://www.grupocva.com/detalle_articulo/articulo.php?fProdId=20540" TargetMode="External"/><Relationship Id="rId4434" Type="http://schemas.openxmlformats.org/officeDocument/2006/relationships/hyperlink" Target="http://www.grupocva.com/detalle_articulo/articulo.php?fProdId=9522136" TargetMode="External"/><Relationship Id="rId2192" Type="http://schemas.openxmlformats.org/officeDocument/2006/relationships/hyperlink" Target="http://www.grupocva.com/detalle_articulo/articulo.php?fProdId=9483420" TargetMode="External"/><Relationship Id="rId3036" Type="http://schemas.openxmlformats.org/officeDocument/2006/relationships/hyperlink" Target="http://www.grupocva.com/detalle_articulo/articulo.php?fProdId=9476420" TargetMode="External"/><Relationship Id="rId3243" Type="http://schemas.openxmlformats.org/officeDocument/2006/relationships/hyperlink" Target="http://www.grupocva.com/detalle_articulo/articulo.php?fProdId=9511787" TargetMode="External"/><Relationship Id="rId4641" Type="http://schemas.openxmlformats.org/officeDocument/2006/relationships/hyperlink" Target="http://www.grupocva.com/detalle_articulo/articulo.php?fProdId=1844688" TargetMode="External"/><Relationship Id="rId164" Type="http://schemas.openxmlformats.org/officeDocument/2006/relationships/hyperlink" Target="http://www.grupocva.com/detalle_articulo/articulo.php?fProdId=5766694" TargetMode="External"/><Relationship Id="rId371" Type="http://schemas.openxmlformats.org/officeDocument/2006/relationships/hyperlink" Target="http://www.grupocva.com/detalle_articulo/articulo.php?fProdId=9589892" TargetMode="External"/><Relationship Id="rId2052" Type="http://schemas.openxmlformats.org/officeDocument/2006/relationships/hyperlink" Target="http://www.grupocva.com/detalle_articulo/articulo.php?fProdId=9589695" TargetMode="External"/><Relationship Id="rId3450" Type="http://schemas.openxmlformats.org/officeDocument/2006/relationships/hyperlink" Target="http://www.grupocva.com/detalle_articulo/articulo.php?fProdId=9683946" TargetMode="External"/><Relationship Id="rId4501" Type="http://schemas.openxmlformats.org/officeDocument/2006/relationships/hyperlink" Target="http://www.grupocva.com/detalle_articulo/articulo.php?fProdId=1564685" TargetMode="External"/><Relationship Id="rId6259" Type="http://schemas.openxmlformats.org/officeDocument/2006/relationships/hyperlink" Target="http://www.grupocva.com/detalle_articulo/articulo.php?fProdId=9615843" TargetMode="External"/><Relationship Id="rId3103" Type="http://schemas.openxmlformats.org/officeDocument/2006/relationships/hyperlink" Target="http://www.grupocva.com/detalle_articulo/articulo.php?fProdId=9626639" TargetMode="External"/><Relationship Id="rId3310" Type="http://schemas.openxmlformats.org/officeDocument/2006/relationships/hyperlink" Target="http://www.grupocva.com/detalle_articulo/articulo.php?fProdId=9540089" TargetMode="External"/><Relationship Id="rId5068" Type="http://schemas.openxmlformats.org/officeDocument/2006/relationships/hyperlink" Target="http://www.grupocva.com/detalle_articulo/articulo.php?fProdId=9473172" TargetMode="External"/><Relationship Id="rId231" Type="http://schemas.openxmlformats.org/officeDocument/2006/relationships/hyperlink" Target="http://www.grupocva.com/detalle_articulo/articulo.php?fProdId=9620941" TargetMode="External"/><Relationship Id="rId2869" Type="http://schemas.openxmlformats.org/officeDocument/2006/relationships/hyperlink" Target="http://www.grupocva.com/detalle_articulo/articulo.php?fProdId=9431481" TargetMode="External"/><Relationship Id="rId5275" Type="http://schemas.openxmlformats.org/officeDocument/2006/relationships/hyperlink" Target="http://www.grupocva.com/detalle_articulo/articulo.php?fProdId=9614391" TargetMode="External"/><Relationship Id="rId5482" Type="http://schemas.openxmlformats.org/officeDocument/2006/relationships/hyperlink" Target="http://www.grupocva.com/detalle_articulo/articulo.php?fProdId=9639348" TargetMode="External"/><Relationship Id="rId6119" Type="http://schemas.openxmlformats.org/officeDocument/2006/relationships/hyperlink" Target="http://www.grupocva.com/detalle_articulo/articulo.php?fProdId=9605939" TargetMode="External"/><Relationship Id="rId6326" Type="http://schemas.openxmlformats.org/officeDocument/2006/relationships/hyperlink" Target="http://www.grupocva.com/detalle_articulo/articulo.php?fProdId=9540287" TargetMode="External"/><Relationship Id="rId1678" Type="http://schemas.openxmlformats.org/officeDocument/2006/relationships/hyperlink" Target="http://www.grupocva.com/detalle_articulo/articulo.php?fProdId=20467" TargetMode="External"/><Relationship Id="rId1885" Type="http://schemas.openxmlformats.org/officeDocument/2006/relationships/hyperlink" Target="http://www.grupocva.com/detalle_articulo/articulo.php?fProdId=9510786" TargetMode="External"/><Relationship Id="rId2729" Type="http://schemas.openxmlformats.org/officeDocument/2006/relationships/hyperlink" Target="http://www.grupocva.com/detalle_articulo/articulo.php?fProdId=427685" TargetMode="External"/><Relationship Id="rId2936" Type="http://schemas.openxmlformats.org/officeDocument/2006/relationships/hyperlink" Target="http://www.grupocva.com/detalle_articulo/articulo.php?fProdId=9647597" TargetMode="External"/><Relationship Id="rId4084" Type="http://schemas.openxmlformats.org/officeDocument/2006/relationships/hyperlink" Target="http://www.grupocva.com/detalle_articulo/articulo.php?fProdId=9580538" TargetMode="External"/><Relationship Id="rId4291" Type="http://schemas.openxmlformats.org/officeDocument/2006/relationships/hyperlink" Target="http://www.grupocva.com/detalle_articulo/articulo.php?fProdId=9604839" TargetMode="External"/><Relationship Id="rId5135" Type="http://schemas.openxmlformats.org/officeDocument/2006/relationships/hyperlink" Target="http://www.grupocva.com/detalle_articulo/articulo.php?fProdId=9641346" TargetMode="External"/><Relationship Id="rId5342" Type="http://schemas.openxmlformats.org/officeDocument/2006/relationships/hyperlink" Target="http://www.grupocva.com/detalle_articulo/articulo.php?fProdId=9438473" TargetMode="External"/><Relationship Id="rId908" Type="http://schemas.openxmlformats.org/officeDocument/2006/relationships/hyperlink" Target="http://www.grupocva.com/detalle_articulo/articulo.php?fProdId=18763" TargetMode="External"/><Relationship Id="rId1538" Type="http://schemas.openxmlformats.org/officeDocument/2006/relationships/hyperlink" Target="http://www.grupocva.com/detalle_articulo/articulo.php?fProdId=1916692" TargetMode="External"/><Relationship Id="rId4151" Type="http://schemas.openxmlformats.org/officeDocument/2006/relationships/hyperlink" Target="http://www.grupocva.com/detalle_articulo/articulo.php?fProdId=3284699" TargetMode="External"/><Relationship Id="rId5202" Type="http://schemas.openxmlformats.org/officeDocument/2006/relationships/hyperlink" Target="http://www.grupocva.com/detalle_articulo/articulo.php?fProdId=9696147" TargetMode="External"/><Relationship Id="rId1745" Type="http://schemas.openxmlformats.org/officeDocument/2006/relationships/hyperlink" Target="http://www.grupocva.com/detalle_articulo/articulo.php?fProdId=20472" TargetMode="External"/><Relationship Id="rId1952" Type="http://schemas.openxmlformats.org/officeDocument/2006/relationships/hyperlink" Target="http://www.grupocva.com/detalle_articulo/articulo.php?fProdId=9496191" TargetMode="External"/><Relationship Id="rId4011" Type="http://schemas.openxmlformats.org/officeDocument/2006/relationships/hyperlink" Target="http://www.grupocva.com/detalle_articulo/articulo.php?fProdId=9614938" TargetMode="External"/><Relationship Id="rId37" Type="http://schemas.openxmlformats.org/officeDocument/2006/relationships/hyperlink" Target="http://www.grupocva.com/detalle_articulo/articulo.php?fProdId=9587938" TargetMode="External"/><Relationship Id="rId1605" Type="http://schemas.openxmlformats.org/officeDocument/2006/relationships/hyperlink" Target="http://www.grupocva.com/detalle_articulo/articulo.php?fProdId=9558036" TargetMode="External"/><Relationship Id="rId1812" Type="http://schemas.openxmlformats.org/officeDocument/2006/relationships/hyperlink" Target="http://www.grupocva.com/detalle_articulo/articulo.php?fProdId=9588438" TargetMode="External"/><Relationship Id="rId4968" Type="http://schemas.openxmlformats.org/officeDocument/2006/relationships/hyperlink" Target="http://www.grupocva.com/detalle_articulo/articulo.php?fProdId=4740685" TargetMode="External"/><Relationship Id="rId6183" Type="http://schemas.openxmlformats.org/officeDocument/2006/relationships/hyperlink" Target="http://www.grupocva.com/detalle_articulo/articulo.php?fProdId=1305686" TargetMode="External"/><Relationship Id="rId3777" Type="http://schemas.openxmlformats.org/officeDocument/2006/relationships/hyperlink" Target="http://www.grupocva.com/detalle_articulo/articulo.php?fProdId=9475876" TargetMode="External"/><Relationship Id="rId3984" Type="http://schemas.openxmlformats.org/officeDocument/2006/relationships/hyperlink" Target="http://www.grupocva.com/detalle_articulo/articulo.php?fProdId=9501941" TargetMode="External"/><Relationship Id="rId4828" Type="http://schemas.openxmlformats.org/officeDocument/2006/relationships/hyperlink" Target="http://www.grupocva.com/detalle_articulo/articulo.php?fProdId=9681847" TargetMode="External"/><Relationship Id="rId6390" Type="http://schemas.openxmlformats.org/officeDocument/2006/relationships/hyperlink" Target="http://www.grupocva.com/detalle_articulo/articulo.php?fProdId=9696247" TargetMode="External"/><Relationship Id="rId698" Type="http://schemas.openxmlformats.org/officeDocument/2006/relationships/hyperlink" Target="http://www.grupocva.com/detalle_articulo/articulo.php?fProdId=9663198" TargetMode="External"/><Relationship Id="rId2379" Type="http://schemas.openxmlformats.org/officeDocument/2006/relationships/hyperlink" Target="http://www.grupocva.com/detalle_articulo/articulo.php?fProdId=5599688" TargetMode="External"/><Relationship Id="rId2586" Type="http://schemas.openxmlformats.org/officeDocument/2006/relationships/hyperlink" Target="http://www.grupocva.com/detalle_articulo/articulo.php?fProdId=6849" TargetMode="External"/><Relationship Id="rId2793" Type="http://schemas.openxmlformats.org/officeDocument/2006/relationships/hyperlink" Target="http://www.grupocva.com/detalle_articulo/articulo.php?fProdId=9591241" TargetMode="External"/><Relationship Id="rId3637" Type="http://schemas.openxmlformats.org/officeDocument/2006/relationships/hyperlink" Target="http://www.grupocva.com/detalle_articulo/articulo.php?fProdId=9539491" TargetMode="External"/><Relationship Id="rId3844" Type="http://schemas.openxmlformats.org/officeDocument/2006/relationships/hyperlink" Target="http://www.grupocva.com/detalle_articulo/articulo.php?fProdId=9629347" TargetMode="External"/><Relationship Id="rId6043" Type="http://schemas.openxmlformats.org/officeDocument/2006/relationships/hyperlink" Target="http://www.grupocva.com/detalle_articulo/articulo.php?fProdId=5527691" TargetMode="External"/><Relationship Id="rId6250" Type="http://schemas.openxmlformats.org/officeDocument/2006/relationships/hyperlink" Target="http://www.grupocva.com/detalle_articulo/articulo.php?fProdId=9630898" TargetMode="External"/><Relationship Id="rId558" Type="http://schemas.openxmlformats.org/officeDocument/2006/relationships/hyperlink" Target="http://www.grupocva.com/detalle_articulo/articulo.php?fProdId=9584140" TargetMode="External"/><Relationship Id="rId765" Type="http://schemas.openxmlformats.org/officeDocument/2006/relationships/hyperlink" Target="http://www.grupocva.com/detalle_articulo/articulo.php?fProdId=9439419" TargetMode="External"/><Relationship Id="rId972" Type="http://schemas.openxmlformats.org/officeDocument/2006/relationships/hyperlink" Target="http://www.grupocva.com/detalle_articulo/articulo.php?fProdId=27304" TargetMode="External"/><Relationship Id="rId1188" Type="http://schemas.openxmlformats.org/officeDocument/2006/relationships/hyperlink" Target="http://www.grupocva.com/detalle_articulo/articulo.php?fProdId=9569738" TargetMode="External"/><Relationship Id="rId1395" Type="http://schemas.openxmlformats.org/officeDocument/2006/relationships/hyperlink" Target="http://www.grupocva.com/detalle_articulo/articulo.php?fProdId=9477073" TargetMode="External"/><Relationship Id="rId2239" Type="http://schemas.openxmlformats.org/officeDocument/2006/relationships/hyperlink" Target="http://www.grupocva.com/detalle_articulo/articulo.php?fProdId=9666697" TargetMode="External"/><Relationship Id="rId2446" Type="http://schemas.openxmlformats.org/officeDocument/2006/relationships/hyperlink" Target="http://www.grupocva.com/detalle_articulo/articulo.php?fProdId=9454370" TargetMode="External"/><Relationship Id="rId2653" Type="http://schemas.openxmlformats.org/officeDocument/2006/relationships/hyperlink" Target="http://www.grupocva.com/detalle_articulo/articulo.php?fProdId=101687" TargetMode="External"/><Relationship Id="rId2860" Type="http://schemas.openxmlformats.org/officeDocument/2006/relationships/hyperlink" Target="http://www.grupocva.com/detalle_articulo/articulo.php?fProdId=5243701" TargetMode="External"/><Relationship Id="rId3704" Type="http://schemas.openxmlformats.org/officeDocument/2006/relationships/hyperlink" Target="http://www.grupocva.com/detalle_articulo/articulo.php?fProdId=9423517" TargetMode="External"/><Relationship Id="rId6110" Type="http://schemas.openxmlformats.org/officeDocument/2006/relationships/hyperlink" Target="http://www.grupocva.com/detalle_articulo/articulo.php?fProdId=9512136" TargetMode="External"/><Relationship Id="rId418" Type="http://schemas.openxmlformats.org/officeDocument/2006/relationships/hyperlink" Target="http://www.grupocva.com/detalle_articulo/articulo.php?fProdId=9509236" TargetMode="External"/><Relationship Id="rId625" Type="http://schemas.openxmlformats.org/officeDocument/2006/relationships/hyperlink" Target="http://www.grupocva.com/detalle_articulo/articulo.php?fProdId=9451722" TargetMode="External"/><Relationship Id="rId832" Type="http://schemas.openxmlformats.org/officeDocument/2006/relationships/hyperlink" Target="http://www.grupocva.com/detalle_articulo/articulo.php?fProdId=462" TargetMode="External"/><Relationship Id="rId1048" Type="http://schemas.openxmlformats.org/officeDocument/2006/relationships/hyperlink" Target="http://www.grupocva.com/detalle_articulo/articulo.php?fProdId=9690255" TargetMode="External"/><Relationship Id="rId1255" Type="http://schemas.openxmlformats.org/officeDocument/2006/relationships/hyperlink" Target="http://www.grupocva.com/detalle_articulo/articulo.php?fProdId=9563388" TargetMode="External"/><Relationship Id="rId1462" Type="http://schemas.openxmlformats.org/officeDocument/2006/relationships/hyperlink" Target="http://www.grupocva.com/detalle_articulo/articulo.php?fProdId=9689597" TargetMode="External"/><Relationship Id="rId2306" Type="http://schemas.openxmlformats.org/officeDocument/2006/relationships/hyperlink" Target="http://www.grupocva.com/detalle_articulo/articulo.php?fProdId=2419686" TargetMode="External"/><Relationship Id="rId2513" Type="http://schemas.openxmlformats.org/officeDocument/2006/relationships/hyperlink" Target="http://www.grupocva.com/detalle_articulo/articulo.php?fProdId=9611341" TargetMode="External"/><Relationship Id="rId3911" Type="http://schemas.openxmlformats.org/officeDocument/2006/relationships/hyperlink" Target="http://www.grupocva.com/detalle_articulo/articulo.php?fProdId=9634996" TargetMode="External"/><Relationship Id="rId5669" Type="http://schemas.openxmlformats.org/officeDocument/2006/relationships/hyperlink" Target="http://www.grupocva.com/detalle_articulo/articulo.php?fProdId=9601439" TargetMode="External"/><Relationship Id="rId5876" Type="http://schemas.openxmlformats.org/officeDocument/2006/relationships/hyperlink" Target="http://www.grupocva.com/detalle_articulo/articulo.php?fProdId=3507689" TargetMode="External"/><Relationship Id="rId1115" Type="http://schemas.openxmlformats.org/officeDocument/2006/relationships/hyperlink" Target="http://www.grupocva.com/detalle_articulo/articulo.php?fProdId=5903694" TargetMode="External"/><Relationship Id="rId1322" Type="http://schemas.openxmlformats.org/officeDocument/2006/relationships/hyperlink" Target="http://www.grupocva.com/detalle_articulo/articulo.php?fProdId=9448619" TargetMode="External"/><Relationship Id="rId2720" Type="http://schemas.openxmlformats.org/officeDocument/2006/relationships/hyperlink" Target="http://www.grupocva.com/detalle_articulo/articulo.php?fProdId=9671450" TargetMode="External"/><Relationship Id="rId4478" Type="http://schemas.openxmlformats.org/officeDocument/2006/relationships/hyperlink" Target="http://www.grupocva.com/detalle_articulo/articulo.php?fProdId=9422274" TargetMode="External"/><Relationship Id="rId5529" Type="http://schemas.openxmlformats.org/officeDocument/2006/relationships/hyperlink" Target="http://www.grupocva.com/detalle_articulo/articulo.php?fProdId=9627889" TargetMode="External"/><Relationship Id="rId3287" Type="http://schemas.openxmlformats.org/officeDocument/2006/relationships/hyperlink" Target="http://www.grupocva.com/detalle_articulo/articulo.php?fProdId=5958685" TargetMode="External"/><Relationship Id="rId4338" Type="http://schemas.openxmlformats.org/officeDocument/2006/relationships/hyperlink" Target="http://www.grupocva.com/detalle_articulo/articulo.php?fProdId=5505685" TargetMode="External"/><Relationship Id="rId4685" Type="http://schemas.openxmlformats.org/officeDocument/2006/relationships/hyperlink" Target="http://www.grupocva.com/detalle_articulo/articulo.php?fProdId=5614689" TargetMode="External"/><Relationship Id="rId4892" Type="http://schemas.openxmlformats.org/officeDocument/2006/relationships/hyperlink" Target="http://www.grupocva.com/detalle_articulo/articulo.php?fProdId=9610795" TargetMode="External"/><Relationship Id="rId5736" Type="http://schemas.openxmlformats.org/officeDocument/2006/relationships/hyperlink" Target="http://www.grupocva.com/detalle_articulo/articulo.php?fProdId=9687197" TargetMode="External"/><Relationship Id="rId5943" Type="http://schemas.openxmlformats.org/officeDocument/2006/relationships/hyperlink" Target="http://www.grupocva.com/detalle_articulo/articulo.php?fProdId=6181685" TargetMode="External"/><Relationship Id="rId2096" Type="http://schemas.openxmlformats.org/officeDocument/2006/relationships/hyperlink" Target="http://www.grupocva.com/detalle_articulo/articulo.php?fProdId=9658796" TargetMode="External"/><Relationship Id="rId3494" Type="http://schemas.openxmlformats.org/officeDocument/2006/relationships/hyperlink" Target="http://www.grupocva.com/detalle_articulo/articulo.php?fProdId=2539685" TargetMode="External"/><Relationship Id="rId4545" Type="http://schemas.openxmlformats.org/officeDocument/2006/relationships/hyperlink" Target="http://www.grupocva.com/detalle_articulo/articulo.php?fProdId=1834685" TargetMode="External"/><Relationship Id="rId4752" Type="http://schemas.openxmlformats.org/officeDocument/2006/relationships/hyperlink" Target="http://www.grupocva.com/detalle_articulo/articulo.php?fProdId=9505388" TargetMode="External"/><Relationship Id="rId5803" Type="http://schemas.openxmlformats.org/officeDocument/2006/relationships/hyperlink" Target="http://www.grupocva.com/detalle_articulo/articulo.php?fProdId=9622990" TargetMode="External"/><Relationship Id="rId3147" Type="http://schemas.openxmlformats.org/officeDocument/2006/relationships/hyperlink" Target="http://www.grupocva.com/detalle_articulo/articulo.php?fProdId=9635446" TargetMode="External"/><Relationship Id="rId3354" Type="http://schemas.openxmlformats.org/officeDocument/2006/relationships/hyperlink" Target="http://www.grupocva.com/detalle_articulo/articulo.php?fProdId=2717699" TargetMode="External"/><Relationship Id="rId3561" Type="http://schemas.openxmlformats.org/officeDocument/2006/relationships/hyperlink" Target="http://www.grupocva.com/detalle_articulo/articulo.php?fProdId=9563888" TargetMode="External"/><Relationship Id="rId4405" Type="http://schemas.openxmlformats.org/officeDocument/2006/relationships/hyperlink" Target="http://www.grupocva.com/detalle_articulo/articulo.php?fProdId=9476669" TargetMode="External"/><Relationship Id="rId4612" Type="http://schemas.openxmlformats.org/officeDocument/2006/relationships/hyperlink" Target="http://www.grupocva.com/detalle_articulo/articulo.php?fProdId=9425819" TargetMode="External"/><Relationship Id="rId275" Type="http://schemas.openxmlformats.org/officeDocument/2006/relationships/hyperlink" Target="http://www.grupocva.com/detalle_articulo/articulo.php?fProdId=1162" TargetMode="External"/><Relationship Id="rId482" Type="http://schemas.openxmlformats.org/officeDocument/2006/relationships/hyperlink" Target="http://www.grupocva.com/detalle_articulo/articulo.php?fProdId=9493738" TargetMode="External"/><Relationship Id="rId2163" Type="http://schemas.openxmlformats.org/officeDocument/2006/relationships/hyperlink" Target="http://www.grupocva.com/detalle_articulo/articulo.php?fProdId=3329685" TargetMode="External"/><Relationship Id="rId2370" Type="http://schemas.openxmlformats.org/officeDocument/2006/relationships/hyperlink" Target="http://www.grupocva.com/detalle_articulo/articulo.php?fProdId=5374694" TargetMode="External"/><Relationship Id="rId3007" Type="http://schemas.openxmlformats.org/officeDocument/2006/relationships/hyperlink" Target="http://www.grupocva.com/detalle_articulo/articulo.php?fProdId=9686246" TargetMode="External"/><Relationship Id="rId3214" Type="http://schemas.openxmlformats.org/officeDocument/2006/relationships/hyperlink" Target="http://www.grupocva.com/detalle_articulo/articulo.php?fProdId=4376685" TargetMode="External"/><Relationship Id="rId3421" Type="http://schemas.openxmlformats.org/officeDocument/2006/relationships/hyperlink" Target="http://www.grupocva.com/detalle_articulo/articulo.php?fProdId=9606538" TargetMode="External"/><Relationship Id="rId135" Type="http://schemas.openxmlformats.org/officeDocument/2006/relationships/hyperlink" Target="http://www.grupocva.com/detalle_articulo/articulo.php?fProdId=3208685" TargetMode="External"/><Relationship Id="rId342" Type="http://schemas.openxmlformats.org/officeDocument/2006/relationships/hyperlink" Target="http://www.grupocva.com/detalle_articulo/articulo.php?fProdId=9519038" TargetMode="External"/><Relationship Id="rId2023" Type="http://schemas.openxmlformats.org/officeDocument/2006/relationships/hyperlink" Target="http://www.grupocva.com/detalle_articulo/articulo.php?fProdId=9632103" TargetMode="External"/><Relationship Id="rId2230" Type="http://schemas.openxmlformats.org/officeDocument/2006/relationships/hyperlink" Target="http://www.grupocva.com/detalle_articulo/articulo.php?fProdId=9637996" TargetMode="External"/><Relationship Id="rId5179" Type="http://schemas.openxmlformats.org/officeDocument/2006/relationships/hyperlink" Target="http://www.grupocva.com/detalle_articulo/articulo.php?fProdId=1178689" TargetMode="External"/><Relationship Id="rId5386" Type="http://schemas.openxmlformats.org/officeDocument/2006/relationships/hyperlink" Target="http://www.grupocva.com/detalle_articulo/articulo.php?fProdId=9584789" TargetMode="External"/><Relationship Id="rId5593" Type="http://schemas.openxmlformats.org/officeDocument/2006/relationships/hyperlink" Target="http://www.grupocva.com/detalle_articulo/articulo.php?fProdId=9523388" TargetMode="External"/><Relationship Id="rId202" Type="http://schemas.openxmlformats.org/officeDocument/2006/relationships/hyperlink" Target="http://www.grupocva.com/detalle_articulo/articulo.php?fProdId=9639349" TargetMode="External"/><Relationship Id="rId4195" Type="http://schemas.openxmlformats.org/officeDocument/2006/relationships/hyperlink" Target="http://www.grupocva.com/detalle_articulo/articulo.php?fProdId=9569539" TargetMode="External"/><Relationship Id="rId5039" Type="http://schemas.openxmlformats.org/officeDocument/2006/relationships/hyperlink" Target="http://www.grupocva.com/detalle_articulo/articulo.php?fProdId=9641001" TargetMode="External"/><Relationship Id="rId5246" Type="http://schemas.openxmlformats.org/officeDocument/2006/relationships/hyperlink" Target="http://www.grupocva.com/detalle_articulo/articulo.php?fProdId=9550737" TargetMode="External"/><Relationship Id="rId5453" Type="http://schemas.openxmlformats.org/officeDocument/2006/relationships/hyperlink" Target="http://www.grupocva.com/detalle_articulo/articulo.php?fProdId=9452469" TargetMode="External"/><Relationship Id="rId1789" Type="http://schemas.openxmlformats.org/officeDocument/2006/relationships/hyperlink" Target="http://www.grupocva.com/detalle_articulo/articulo.php?fProdId=9549087" TargetMode="External"/><Relationship Id="rId1996" Type="http://schemas.openxmlformats.org/officeDocument/2006/relationships/hyperlink" Target="http://www.grupocva.com/detalle_articulo/articulo.php?fProdId=9667746" TargetMode="External"/><Relationship Id="rId4055" Type="http://schemas.openxmlformats.org/officeDocument/2006/relationships/hyperlink" Target="http://www.grupocva.com/detalle_articulo/articulo.php?fProdId=9639947" TargetMode="External"/><Relationship Id="rId4262" Type="http://schemas.openxmlformats.org/officeDocument/2006/relationships/hyperlink" Target="http://www.grupocva.com/detalle_articulo/articulo.php?fProdId=9510791" TargetMode="External"/><Relationship Id="rId5106" Type="http://schemas.openxmlformats.org/officeDocument/2006/relationships/hyperlink" Target="http://www.grupocva.com/detalle_articulo/articulo.php?fProdId=9475717" TargetMode="External"/><Relationship Id="rId5660" Type="http://schemas.openxmlformats.org/officeDocument/2006/relationships/hyperlink" Target="http://www.grupocva.com/detalle_articulo/articulo.php?fProdId=9547487" TargetMode="External"/><Relationship Id="rId1649" Type="http://schemas.openxmlformats.org/officeDocument/2006/relationships/hyperlink" Target="http://www.grupocva.com/detalle_articulo/articulo.php?fProdId=1507" TargetMode="External"/><Relationship Id="rId1856" Type="http://schemas.openxmlformats.org/officeDocument/2006/relationships/hyperlink" Target="http://www.grupocva.com/detalle_articulo/articulo.php?fProdId=9682750" TargetMode="External"/><Relationship Id="rId2907" Type="http://schemas.openxmlformats.org/officeDocument/2006/relationships/hyperlink" Target="http://www.grupocva.com/detalle_articulo/articulo.php?fProdId=9584738" TargetMode="External"/><Relationship Id="rId3071" Type="http://schemas.openxmlformats.org/officeDocument/2006/relationships/hyperlink" Target="http://www.grupocva.com/detalle_articulo/articulo.php?fProdId=1559689" TargetMode="External"/><Relationship Id="rId5313" Type="http://schemas.openxmlformats.org/officeDocument/2006/relationships/hyperlink" Target="http://www.grupocva.com/detalle_articulo/articulo.php?fProdId=9670149" TargetMode="External"/><Relationship Id="rId5520" Type="http://schemas.openxmlformats.org/officeDocument/2006/relationships/hyperlink" Target="http://www.grupocva.com/detalle_articulo/articulo.php?fProdId=9430568" TargetMode="External"/><Relationship Id="rId1509" Type="http://schemas.openxmlformats.org/officeDocument/2006/relationships/hyperlink" Target="http://www.grupocva.com/detalle_articulo/articulo.php?fProdId=9637549" TargetMode="External"/><Relationship Id="rId1716" Type="http://schemas.openxmlformats.org/officeDocument/2006/relationships/hyperlink" Target="http://www.grupocva.com/detalle_articulo/articulo.php?fProdId=9557686" TargetMode="External"/><Relationship Id="rId1923" Type="http://schemas.openxmlformats.org/officeDocument/2006/relationships/hyperlink" Target="http://www.grupocva.com/detalle_articulo/articulo.php?fProdId=9572888" TargetMode="External"/><Relationship Id="rId4122" Type="http://schemas.openxmlformats.org/officeDocument/2006/relationships/hyperlink" Target="http://www.grupocva.com/detalle_articulo/articulo.php?fProdId=9614039" TargetMode="External"/><Relationship Id="rId3888" Type="http://schemas.openxmlformats.org/officeDocument/2006/relationships/hyperlink" Target="http://www.grupocva.com/detalle_articulo/articulo.php?fProdId=5074687" TargetMode="External"/><Relationship Id="rId4939" Type="http://schemas.openxmlformats.org/officeDocument/2006/relationships/hyperlink" Target="http://www.grupocva.com/detalle_articulo/articulo.php?fProdId=9674312" TargetMode="External"/><Relationship Id="rId6087" Type="http://schemas.openxmlformats.org/officeDocument/2006/relationships/hyperlink" Target="http://www.grupocva.com/detalle_articulo/articulo.php?fProdId=9510937" TargetMode="External"/><Relationship Id="rId6294" Type="http://schemas.openxmlformats.org/officeDocument/2006/relationships/hyperlink" Target="http://www.grupocva.com/detalle_articulo/articulo.php?fProdId=9477672" TargetMode="External"/><Relationship Id="rId2697" Type="http://schemas.openxmlformats.org/officeDocument/2006/relationships/hyperlink" Target="http://www.grupocva.com/detalle_articulo/articulo.php?fProdId=9632100" TargetMode="External"/><Relationship Id="rId3748" Type="http://schemas.openxmlformats.org/officeDocument/2006/relationships/hyperlink" Target="http://www.grupocva.com/detalle_articulo/articulo.php?fProdId=9434818" TargetMode="External"/><Relationship Id="rId6154" Type="http://schemas.openxmlformats.org/officeDocument/2006/relationships/hyperlink" Target="http://www.grupocva.com/detalle_articulo/articulo.php?fProdId=3948" TargetMode="External"/><Relationship Id="rId6361" Type="http://schemas.openxmlformats.org/officeDocument/2006/relationships/hyperlink" Target="http://www.grupocva.com/detalle_articulo/articulo.php?fProdId=9644297" TargetMode="External"/><Relationship Id="rId669" Type="http://schemas.openxmlformats.org/officeDocument/2006/relationships/hyperlink" Target="http://www.grupocva.com/detalle_articulo/articulo.php?fProdId=5671703" TargetMode="External"/><Relationship Id="rId876" Type="http://schemas.openxmlformats.org/officeDocument/2006/relationships/hyperlink" Target="http://www.grupocva.com/detalle_articulo/articulo.php?fProdId=5833686" TargetMode="External"/><Relationship Id="rId1299" Type="http://schemas.openxmlformats.org/officeDocument/2006/relationships/hyperlink" Target="http://www.grupocva.com/detalle_articulo/articulo.php?fProdId=9599338" TargetMode="External"/><Relationship Id="rId2557" Type="http://schemas.openxmlformats.org/officeDocument/2006/relationships/hyperlink" Target="http://www.grupocva.com/detalle_articulo/articulo.php?fProdId=448" TargetMode="External"/><Relationship Id="rId3608" Type="http://schemas.openxmlformats.org/officeDocument/2006/relationships/hyperlink" Target="http://www.grupocva.com/detalle_articulo/articulo.php?fProdId=3847690" TargetMode="External"/><Relationship Id="rId3955" Type="http://schemas.openxmlformats.org/officeDocument/2006/relationships/hyperlink" Target="http://www.grupocva.com/detalle_articulo/articulo.php?fProdId=5000686" TargetMode="External"/><Relationship Id="rId5170" Type="http://schemas.openxmlformats.org/officeDocument/2006/relationships/hyperlink" Target="http://www.grupocva.com/detalle_articulo/articulo.php?fProdId=1606" TargetMode="External"/><Relationship Id="rId6014" Type="http://schemas.openxmlformats.org/officeDocument/2006/relationships/hyperlink" Target="http://www.grupocva.com/detalle_articulo/articulo.php?fProdId=3143685" TargetMode="External"/><Relationship Id="rId6221" Type="http://schemas.openxmlformats.org/officeDocument/2006/relationships/hyperlink" Target="http://www.grupocva.com/detalle_articulo/articulo.php?fProdId=4214691" TargetMode="External"/><Relationship Id="rId529" Type="http://schemas.openxmlformats.org/officeDocument/2006/relationships/hyperlink" Target="http://www.grupocva.com/detalle_articulo/articulo.php?fProdId=9505443" TargetMode="External"/><Relationship Id="rId736" Type="http://schemas.openxmlformats.org/officeDocument/2006/relationships/hyperlink" Target="http://www.grupocva.com/detalle_articulo/articulo.php?fProdId=9593389" TargetMode="External"/><Relationship Id="rId1159" Type="http://schemas.openxmlformats.org/officeDocument/2006/relationships/hyperlink" Target="http://www.grupocva.com/detalle_articulo/articulo.php?fProdId=5243698" TargetMode="External"/><Relationship Id="rId1366" Type="http://schemas.openxmlformats.org/officeDocument/2006/relationships/hyperlink" Target="http://www.grupocva.com/detalle_articulo/articulo.php?fProdId=5007685" TargetMode="External"/><Relationship Id="rId2417" Type="http://schemas.openxmlformats.org/officeDocument/2006/relationships/hyperlink" Target="http://www.grupocva.com/detalle_articulo/articulo.php?fProdId=9435368" TargetMode="External"/><Relationship Id="rId2764" Type="http://schemas.openxmlformats.org/officeDocument/2006/relationships/hyperlink" Target="http://www.grupocva.com/detalle_articulo/articulo.php?fProdId=9474368" TargetMode="External"/><Relationship Id="rId2971" Type="http://schemas.openxmlformats.org/officeDocument/2006/relationships/hyperlink" Target="http://www.grupocva.com/detalle_articulo/articulo.php?fProdId=9688246" TargetMode="External"/><Relationship Id="rId3815" Type="http://schemas.openxmlformats.org/officeDocument/2006/relationships/hyperlink" Target="http://www.grupocva.com/detalle_articulo/articulo.php?fProdId=9547639" TargetMode="External"/><Relationship Id="rId5030" Type="http://schemas.openxmlformats.org/officeDocument/2006/relationships/hyperlink" Target="http://www.grupocva.com/detalle_articulo/articulo.php?fProdId=9597188" TargetMode="External"/><Relationship Id="rId943" Type="http://schemas.openxmlformats.org/officeDocument/2006/relationships/hyperlink" Target="http://www.grupocva.com/detalle_articulo/articulo.php?fProdId=9633448" TargetMode="External"/><Relationship Id="rId1019" Type="http://schemas.openxmlformats.org/officeDocument/2006/relationships/hyperlink" Target="http://www.grupocva.com/detalle_articulo/articulo.php?fProdId=9625540" TargetMode="External"/><Relationship Id="rId1573" Type="http://schemas.openxmlformats.org/officeDocument/2006/relationships/hyperlink" Target="http://www.grupocva.com/detalle_articulo/articulo.php?fProdId=5643697" TargetMode="External"/><Relationship Id="rId1780" Type="http://schemas.openxmlformats.org/officeDocument/2006/relationships/hyperlink" Target="http://www.grupocva.com/detalle_articulo/articulo.php?fProdId=9482968" TargetMode="External"/><Relationship Id="rId2624" Type="http://schemas.openxmlformats.org/officeDocument/2006/relationships/hyperlink" Target="http://www.grupocva.com/detalle_articulo/articulo.php?fProdId=11172" TargetMode="External"/><Relationship Id="rId2831" Type="http://schemas.openxmlformats.org/officeDocument/2006/relationships/hyperlink" Target="http://www.grupocva.com/detalle_articulo/articulo.php?fProdId=9508537" TargetMode="External"/><Relationship Id="rId5987" Type="http://schemas.openxmlformats.org/officeDocument/2006/relationships/hyperlink" Target="http://www.grupocva.com/detalle_articulo/articulo.php?fProdId=9589538" TargetMode="External"/><Relationship Id="rId72" Type="http://schemas.openxmlformats.org/officeDocument/2006/relationships/hyperlink" Target="http://www.grupocva.com/detalle_articulo/articulo.php?fProdId=9535136" TargetMode="External"/><Relationship Id="rId803" Type="http://schemas.openxmlformats.org/officeDocument/2006/relationships/hyperlink" Target="http://www.grupocva.com/detalle_articulo/articulo.php?fProdId=9643749" TargetMode="External"/><Relationship Id="rId1226" Type="http://schemas.openxmlformats.org/officeDocument/2006/relationships/hyperlink" Target="http://www.grupocva.com/detalle_articulo/articulo.php?fProdId=9543787" TargetMode="External"/><Relationship Id="rId1433" Type="http://schemas.openxmlformats.org/officeDocument/2006/relationships/hyperlink" Target="http://www.grupocva.com/detalle_articulo/articulo.php?fProdId=5878686" TargetMode="External"/><Relationship Id="rId1640" Type="http://schemas.openxmlformats.org/officeDocument/2006/relationships/hyperlink" Target="http://www.grupocva.com/detalle_articulo/articulo.php?fProdId=9685098" TargetMode="External"/><Relationship Id="rId4589" Type="http://schemas.openxmlformats.org/officeDocument/2006/relationships/hyperlink" Target="http://www.grupocva.com/detalle_articulo/articulo.php?fProdId=5883685" TargetMode="External"/><Relationship Id="rId4796" Type="http://schemas.openxmlformats.org/officeDocument/2006/relationships/hyperlink" Target="http://www.grupocva.com/detalle_articulo/articulo.php?fProdId=9605488" TargetMode="External"/><Relationship Id="rId5847" Type="http://schemas.openxmlformats.org/officeDocument/2006/relationships/hyperlink" Target="http://www.grupocva.com/detalle_articulo/articulo.php?fProdId=9676447" TargetMode="External"/><Relationship Id="rId1500" Type="http://schemas.openxmlformats.org/officeDocument/2006/relationships/hyperlink" Target="http://www.grupocva.com/detalle_articulo/articulo.php?fProdId=9629296" TargetMode="External"/><Relationship Id="rId3398" Type="http://schemas.openxmlformats.org/officeDocument/2006/relationships/hyperlink" Target="http://www.grupocva.com/detalle_articulo/articulo.php?fProdId=9592489" TargetMode="External"/><Relationship Id="rId4449" Type="http://schemas.openxmlformats.org/officeDocument/2006/relationships/hyperlink" Target="http://www.grupocva.com/detalle_articulo/articulo.php?fProdId=1865691" TargetMode="External"/><Relationship Id="rId4656" Type="http://schemas.openxmlformats.org/officeDocument/2006/relationships/hyperlink" Target="http://www.grupocva.com/detalle_articulo/articulo.php?fProdId=9526589" TargetMode="External"/><Relationship Id="rId4863" Type="http://schemas.openxmlformats.org/officeDocument/2006/relationships/hyperlink" Target="http://www.grupocva.com/detalle_articulo/articulo.php?fProdId=9630647" TargetMode="External"/><Relationship Id="rId5707" Type="http://schemas.openxmlformats.org/officeDocument/2006/relationships/hyperlink" Target="http://www.grupocva.com/detalle_articulo/articulo.php?fProdId=9562840" TargetMode="External"/><Relationship Id="rId5914" Type="http://schemas.openxmlformats.org/officeDocument/2006/relationships/hyperlink" Target="http://www.grupocva.com/detalle_articulo/articulo.php?fProdId=4408685" TargetMode="External"/><Relationship Id="rId3258" Type="http://schemas.openxmlformats.org/officeDocument/2006/relationships/hyperlink" Target="http://www.grupocva.com/detalle_articulo/articulo.php?fProdId=9557336" TargetMode="External"/><Relationship Id="rId3465" Type="http://schemas.openxmlformats.org/officeDocument/2006/relationships/hyperlink" Target="http://www.grupocva.com/detalle_articulo/articulo.php?fProdId=9674303" TargetMode="External"/><Relationship Id="rId3672" Type="http://schemas.openxmlformats.org/officeDocument/2006/relationships/hyperlink" Target="http://www.grupocva.com/detalle_articulo/articulo.php?fProdId=9476068" TargetMode="External"/><Relationship Id="rId4309" Type="http://schemas.openxmlformats.org/officeDocument/2006/relationships/hyperlink" Target="http://www.grupocva.com/detalle_articulo/articulo.php?fProdId=9610040" TargetMode="External"/><Relationship Id="rId4516" Type="http://schemas.openxmlformats.org/officeDocument/2006/relationships/hyperlink" Target="http://www.grupocva.com/detalle_articulo/articulo.php?fProdId=9574838" TargetMode="External"/><Relationship Id="rId4723" Type="http://schemas.openxmlformats.org/officeDocument/2006/relationships/hyperlink" Target="http://www.grupocva.com/detalle_articulo/articulo.php?fProdId=9477831" TargetMode="External"/><Relationship Id="rId179" Type="http://schemas.openxmlformats.org/officeDocument/2006/relationships/hyperlink" Target="http://www.grupocva.com/detalle_articulo/articulo.php?fProdId=9466067" TargetMode="External"/><Relationship Id="rId386" Type="http://schemas.openxmlformats.org/officeDocument/2006/relationships/hyperlink" Target="http://www.grupocva.com/detalle_articulo/articulo.php?fProdId=9620191" TargetMode="External"/><Relationship Id="rId593" Type="http://schemas.openxmlformats.org/officeDocument/2006/relationships/hyperlink" Target="http://www.grupocva.com/detalle_articulo/articulo.php?fProdId=3509685" TargetMode="External"/><Relationship Id="rId2067" Type="http://schemas.openxmlformats.org/officeDocument/2006/relationships/hyperlink" Target="http://www.grupocva.com/detalle_articulo/articulo.php?fProdId=9608288" TargetMode="External"/><Relationship Id="rId2274" Type="http://schemas.openxmlformats.org/officeDocument/2006/relationships/hyperlink" Target="http://www.grupocva.com/detalle_articulo/articulo.php?fProdId=9638447" TargetMode="External"/><Relationship Id="rId2481" Type="http://schemas.openxmlformats.org/officeDocument/2006/relationships/hyperlink" Target="http://www.grupocva.com/detalle_articulo/articulo.php?fProdId=1791" TargetMode="External"/><Relationship Id="rId3118" Type="http://schemas.openxmlformats.org/officeDocument/2006/relationships/hyperlink" Target="http://www.grupocva.com/detalle_articulo/articulo.php?fProdId=9627639" TargetMode="External"/><Relationship Id="rId3325" Type="http://schemas.openxmlformats.org/officeDocument/2006/relationships/hyperlink" Target="http://www.grupocva.com/detalle_articulo/articulo.php?fProdId=9572390" TargetMode="External"/><Relationship Id="rId3532" Type="http://schemas.openxmlformats.org/officeDocument/2006/relationships/hyperlink" Target="http://www.grupocva.com/detalle_articulo/articulo.php?fProdId=9692946" TargetMode="External"/><Relationship Id="rId4930" Type="http://schemas.openxmlformats.org/officeDocument/2006/relationships/hyperlink" Target="http://www.grupocva.com/detalle_articulo/articulo.php?fProdId=9655647" TargetMode="External"/><Relationship Id="rId246" Type="http://schemas.openxmlformats.org/officeDocument/2006/relationships/hyperlink" Target="http://www.grupocva.com/detalle_articulo/articulo.php?fProdId=9637748" TargetMode="External"/><Relationship Id="rId453" Type="http://schemas.openxmlformats.org/officeDocument/2006/relationships/hyperlink" Target="http://www.grupocva.com/detalle_articulo/articulo.php?fProdId=9511795" TargetMode="External"/><Relationship Id="rId660" Type="http://schemas.openxmlformats.org/officeDocument/2006/relationships/hyperlink" Target="http://www.grupocva.com/detalle_articulo/articulo.php?fProdId=11154" TargetMode="External"/><Relationship Id="rId1083" Type="http://schemas.openxmlformats.org/officeDocument/2006/relationships/hyperlink" Target="http://www.grupocva.com/detalle_articulo/articulo.php?fProdId=9687246" TargetMode="External"/><Relationship Id="rId1290" Type="http://schemas.openxmlformats.org/officeDocument/2006/relationships/hyperlink" Target="http://www.grupocva.com/detalle_articulo/articulo.php?fProdId=9546886" TargetMode="External"/><Relationship Id="rId2134" Type="http://schemas.openxmlformats.org/officeDocument/2006/relationships/hyperlink" Target="http://www.grupocva.com/detalle_articulo/articulo.php?fProdId=9684996" TargetMode="External"/><Relationship Id="rId2341" Type="http://schemas.openxmlformats.org/officeDocument/2006/relationships/hyperlink" Target="http://www.grupocva.com/detalle_articulo/articulo.php?fProdId=4258685" TargetMode="External"/><Relationship Id="rId5497" Type="http://schemas.openxmlformats.org/officeDocument/2006/relationships/hyperlink" Target="http://www.grupocva.com/detalle_articulo/articulo.php?fProdId=9480070" TargetMode="External"/><Relationship Id="rId106" Type="http://schemas.openxmlformats.org/officeDocument/2006/relationships/hyperlink" Target="http://www.grupocva.com/detalle_articulo/articulo.php?fProdId=382690" TargetMode="External"/><Relationship Id="rId313" Type="http://schemas.openxmlformats.org/officeDocument/2006/relationships/hyperlink" Target="http://www.grupocva.com/detalle_articulo/articulo.php?fProdId=2473" TargetMode="External"/><Relationship Id="rId1150" Type="http://schemas.openxmlformats.org/officeDocument/2006/relationships/hyperlink" Target="http://www.grupocva.com/detalle_articulo/articulo.php?fProdId=9427270" TargetMode="External"/><Relationship Id="rId4099" Type="http://schemas.openxmlformats.org/officeDocument/2006/relationships/hyperlink" Target="http://www.grupocva.com/detalle_articulo/articulo.php?fProdId=9613939" TargetMode="External"/><Relationship Id="rId5357" Type="http://schemas.openxmlformats.org/officeDocument/2006/relationships/hyperlink" Target="http://www.grupocva.com/detalle_articulo/articulo.php?fProdId=9550293" TargetMode="External"/><Relationship Id="rId520" Type="http://schemas.openxmlformats.org/officeDocument/2006/relationships/hyperlink" Target="http://www.grupocva.com/detalle_articulo/articulo.php?fProdId=9614439" TargetMode="External"/><Relationship Id="rId2201" Type="http://schemas.openxmlformats.org/officeDocument/2006/relationships/hyperlink" Target="http://www.grupocva.com/detalle_articulo/articulo.php?fProdId=9554736" TargetMode="External"/><Relationship Id="rId5564" Type="http://schemas.openxmlformats.org/officeDocument/2006/relationships/hyperlink" Target="http://www.grupocva.com/detalle_articulo/articulo.php?fProdId=9602489" TargetMode="External"/><Relationship Id="rId5771" Type="http://schemas.openxmlformats.org/officeDocument/2006/relationships/hyperlink" Target="http://www.grupocva.com/detalle_articulo/articulo.php?fProdId=9488635" TargetMode="External"/><Relationship Id="rId1010" Type="http://schemas.openxmlformats.org/officeDocument/2006/relationships/hyperlink" Target="http://www.grupocva.com/detalle_articulo/articulo.php?fProdId=9582941" TargetMode="External"/><Relationship Id="rId1967" Type="http://schemas.openxmlformats.org/officeDocument/2006/relationships/hyperlink" Target="http://www.grupocva.com/detalle_articulo/articulo.php?fProdId=9480520" TargetMode="External"/><Relationship Id="rId4166" Type="http://schemas.openxmlformats.org/officeDocument/2006/relationships/hyperlink" Target="http://www.grupocva.com/detalle_articulo/articulo.php?fProdId=9508587" TargetMode="External"/><Relationship Id="rId4373" Type="http://schemas.openxmlformats.org/officeDocument/2006/relationships/hyperlink" Target="http://www.grupocva.com/detalle_articulo/articulo.php?fProdId=9514886" TargetMode="External"/><Relationship Id="rId4580" Type="http://schemas.openxmlformats.org/officeDocument/2006/relationships/hyperlink" Target="http://www.grupocva.com/detalle_articulo/articulo.php?fProdId=3727687" TargetMode="External"/><Relationship Id="rId5217" Type="http://schemas.openxmlformats.org/officeDocument/2006/relationships/hyperlink" Target="http://www.grupocva.com/detalle_articulo/articulo.php?fProdId=9619089" TargetMode="External"/><Relationship Id="rId5424" Type="http://schemas.openxmlformats.org/officeDocument/2006/relationships/hyperlink" Target="http://www.grupocva.com/detalle_articulo/articulo.php?fProdId=1737689" TargetMode="External"/><Relationship Id="rId5631" Type="http://schemas.openxmlformats.org/officeDocument/2006/relationships/hyperlink" Target="http://www.grupocva.com/detalle_articulo/articulo.php?fProdId=1724686" TargetMode="External"/><Relationship Id="rId4026" Type="http://schemas.openxmlformats.org/officeDocument/2006/relationships/hyperlink" Target="http://www.grupocva.com/detalle_articulo/articulo.php?fProdId=9559438" TargetMode="External"/><Relationship Id="rId4440" Type="http://schemas.openxmlformats.org/officeDocument/2006/relationships/hyperlink" Target="http://www.grupocva.com/detalle_articulo/articulo.php?fProdId=1736713" TargetMode="External"/><Relationship Id="rId3042" Type="http://schemas.openxmlformats.org/officeDocument/2006/relationships/hyperlink" Target="http://www.grupocva.com/detalle_articulo/articulo.php?fProdId=9485692" TargetMode="External"/><Relationship Id="rId6198" Type="http://schemas.openxmlformats.org/officeDocument/2006/relationships/hyperlink" Target="http://www.grupocva.com/detalle_articulo/articulo.php?fProdId=9485242" TargetMode="External"/><Relationship Id="rId6265" Type="http://schemas.openxmlformats.org/officeDocument/2006/relationships/hyperlink" Target="http://www.grupocva.com/detalle_articulo/articulo.php?fProdId=9678496" TargetMode="External"/><Relationship Id="rId3859" Type="http://schemas.openxmlformats.org/officeDocument/2006/relationships/hyperlink" Target="http://www.grupocva.com/detalle_articulo/articulo.php?fProdId=9649197" TargetMode="External"/><Relationship Id="rId5281" Type="http://schemas.openxmlformats.org/officeDocument/2006/relationships/hyperlink" Target="http://www.grupocva.com/detalle_articulo/articulo.php?fProdId=9525244" TargetMode="External"/><Relationship Id="rId2875" Type="http://schemas.openxmlformats.org/officeDocument/2006/relationships/hyperlink" Target="http://www.grupocva.com/detalle_articulo/articulo.php?fProdId=9448767" TargetMode="External"/><Relationship Id="rId3926" Type="http://schemas.openxmlformats.org/officeDocument/2006/relationships/hyperlink" Target="http://www.grupocva.com/detalle_articulo/articulo.php?fProdId=9434168" TargetMode="External"/><Relationship Id="rId6332" Type="http://schemas.openxmlformats.org/officeDocument/2006/relationships/hyperlink" Target="http://www.grupocva.com/detalle_articulo/articulo.php?fProdId=9540386" TargetMode="External"/><Relationship Id="rId847" Type="http://schemas.openxmlformats.org/officeDocument/2006/relationships/hyperlink" Target="http://www.grupocva.com/detalle_articulo/articulo.php?fProdId=20092" TargetMode="External"/><Relationship Id="rId1477" Type="http://schemas.openxmlformats.org/officeDocument/2006/relationships/hyperlink" Target="http://www.grupocva.com/detalle_articulo/articulo.php?fProdId=5794694" TargetMode="External"/><Relationship Id="rId1891" Type="http://schemas.openxmlformats.org/officeDocument/2006/relationships/hyperlink" Target="http://www.grupocva.com/detalle_articulo/articulo.php?fProdId=6233685" TargetMode="External"/><Relationship Id="rId2528" Type="http://schemas.openxmlformats.org/officeDocument/2006/relationships/hyperlink" Target="http://www.grupocva.com/detalle_articulo/articulo.php?fProdId=9652648" TargetMode="External"/><Relationship Id="rId2942" Type="http://schemas.openxmlformats.org/officeDocument/2006/relationships/hyperlink" Target="http://www.grupocva.com/detalle_articulo/articulo.php?fProdId=9671346" TargetMode="External"/><Relationship Id="rId914" Type="http://schemas.openxmlformats.org/officeDocument/2006/relationships/hyperlink" Target="http://www.grupocva.com/detalle_articulo/articulo.php?fProdId=9575288" TargetMode="External"/><Relationship Id="rId1544" Type="http://schemas.openxmlformats.org/officeDocument/2006/relationships/hyperlink" Target="http://www.grupocva.com/detalle_articulo/articulo.php?fProdId=2159686" TargetMode="External"/><Relationship Id="rId5001" Type="http://schemas.openxmlformats.org/officeDocument/2006/relationships/hyperlink" Target="http://www.grupocva.com/detalle_articulo/articulo.php?fProdId=9518888" TargetMode="External"/><Relationship Id="rId1611" Type="http://schemas.openxmlformats.org/officeDocument/2006/relationships/hyperlink" Target="http://www.grupocva.com/detalle_articulo/articulo.php?fProdId=9591046" TargetMode="External"/><Relationship Id="rId4767" Type="http://schemas.openxmlformats.org/officeDocument/2006/relationships/hyperlink" Target="http://www.grupocva.com/detalle_articulo/articulo.php?fProdId=9548739" TargetMode="External"/><Relationship Id="rId5818" Type="http://schemas.openxmlformats.org/officeDocument/2006/relationships/hyperlink" Target="http://www.grupocva.com/detalle_articulo/articulo.php?fProdId=9513338" TargetMode="External"/><Relationship Id="rId3369" Type="http://schemas.openxmlformats.org/officeDocument/2006/relationships/hyperlink" Target="http://www.grupocva.com/detalle_articulo/articulo.php?fProdId=2647685" TargetMode="External"/><Relationship Id="rId2385" Type="http://schemas.openxmlformats.org/officeDocument/2006/relationships/hyperlink" Target="http://www.grupocva.com/detalle_articulo/articulo.php?fProdId=6032688" TargetMode="External"/><Relationship Id="rId3783" Type="http://schemas.openxmlformats.org/officeDocument/2006/relationships/hyperlink" Target="http://www.grupocva.com/detalle_articulo/articulo.php?fProdId=9480967" TargetMode="External"/><Relationship Id="rId4834" Type="http://schemas.openxmlformats.org/officeDocument/2006/relationships/hyperlink" Target="http://www.grupocva.com/detalle_articulo/articulo.php?fProdId=9687497" TargetMode="External"/><Relationship Id="rId357" Type="http://schemas.openxmlformats.org/officeDocument/2006/relationships/hyperlink" Target="http://www.grupocva.com/detalle_articulo/articulo.php?fProdId=9585589" TargetMode="External"/><Relationship Id="rId2038" Type="http://schemas.openxmlformats.org/officeDocument/2006/relationships/hyperlink" Target="http://www.grupocva.com/detalle_articulo/articulo.php?fProdId=9688796" TargetMode="External"/><Relationship Id="rId3436" Type="http://schemas.openxmlformats.org/officeDocument/2006/relationships/hyperlink" Target="http://www.grupocva.com/detalle_articulo/articulo.php?fProdId=9424026" TargetMode="External"/><Relationship Id="rId3850" Type="http://schemas.openxmlformats.org/officeDocument/2006/relationships/hyperlink" Target="http://www.grupocva.com/detalle_articulo/articulo.php?fProdId=9629446" TargetMode="External"/><Relationship Id="rId4901" Type="http://schemas.openxmlformats.org/officeDocument/2006/relationships/hyperlink" Target="http://www.grupocva.com/detalle_articulo/articulo.php?fProdId=9452318" TargetMode="External"/><Relationship Id="rId771" Type="http://schemas.openxmlformats.org/officeDocument/2006/relationships/hyperlink" Target="http://www.grupocva.com/detalle_articulo/articulo.php?fProdId=9458620" TargetMode="External"/><Relationship Id="rId2452" Type="http://schemas.openxmlformats.org/officeDocument/2006/relationships/hyperlink" Target="http://www.grupocva.com/detalle_articulo/articulo.php?fProdId=9488986" TargetMode="External"/><Relationship Id="rId3503" Type="http://schemas.openxmlformats.org/officeDocument/2006/relationships/hyperlink" Target="http://www.grupocva.com/detalle_articulo/articulo.php?fProdId=9465267" TargetMode="External"/><Relationship Id="rId424" Type="http://schemas.openxmlformats.org/officeDocument/2006/relationships/hyperlink" Target="http://www.grupocva.com/detalle_articulo/articulo.php?fProdId=9432417" TargetMode="External"/><Relationship Id="rId1054" Type="http://schemas.openxmlformats.org/officeDocument/2006/relationships/hyperlink" Target="http://www.grupocva.com/detalle_articulo/articulo.php?fProdId=9596389" TargetMode="External"/><Relationship Id="rId2105" Type="http://schemas.openxmlformats.org/officeDocument/2006/relationships/hyperlink" Target="http://www.grupocva.com/detalle_articulo/articulo.php?fProdId=9424527" TargetMode="External"/><Relationship Id="rId5675" Type="http://schemas.openxmlformats.org/officeDocument/2006/relationships/hyperlink" Target="http://www.grupocva.com/detalle_articulo/articulo.php?fProdId=9629647" TargetMode="External"/><Relationship Id="rId1121" Type="http://schemas.openxmlformats.org/officeDocument/2006/relationships/hyperlink" Target="http://www.grupocva.com/detalle_articulo/articulo.php?fProdId=6071687" TargetMode="External"/><Relationship Id="rId4277" Type="http://schemas.openxmlformats.org/officeDocument/2006/relationships/hyperlink" Target="http://www.grupocva.com/detalle_articulo/articulo.php?fProdId=9604538" TargetMode="External"/><Relationship Id="rId4691" Type="http://schemas.openxmlformats.org/officeDocument/2006/relationships/hyperlink" Target="http://www.grupocva.com/detalle_articulo/articulo.php?fProdId=5814685" TargetMode="External"/><Relationship Id="rId5328" Type="http://schemas.openxmlformats.org/officeDocument/2006/relationships/hyperlink" Target="http://www.grupocva.com/detalle_articulo/articulo.php?fProdId=9670648" TargetMode="External"/><Relationship Id="rId5742" Type="http://schemas.openxmlformats.org/officeDocument/2006/relationships/hyperlink" Target="http://www.grupocva.com/detalle_articulo/articulo.php?fProdId=9495837" TargetMode="External"/><Relationship Id="rId3293" Type="http://schemas.openxmlformats.org/officeDocument/2006/relationships/hyperlink" Target="http://www.grupocva.com/detalle_articulo/articulo.php?fProdId=5958692" TargetMode="External"/><Relationship Id="rId4344" Type="http://schemas.openxmlformats.org/officeDocument/2006/relationships/hyperlink" Target="http://www.grupocva.com/detalle_articulo/articulo.php?fProdId=9430176" TargetMode="External"/><Relationship Id="rId1938" Type="http://schemas.openxmlformats.org/officeDocument/2006/relationships/hyperlink" Target="http://www.grupocva.com/detalle_articulo/articulo.php?fProdId=6226687" TargetMode="External"/><Relationship Id="rId3360" Type="http://schemas.openxmlformats.org/officeDocument/2006/relationships/hyperlink" Target="http://www.grupocva.com/detalle_articulo/articulo.php?fProdId=9452817" TargetMode="External"/><Relationship Id="rId281" Type="http://schemas.openxmlformats.org/officeDocument/2006/relationships/hyperlink" Target="http://www.grupocva.com/detalle_articulo/articulo.php?fProdId=7258" TargetMode="External"/><Relationship Id="rId3013" Type="http://schemas.openxmlformats.org/officeDocument/2006/relationships/hyperlink" Target="http://www.grupocva.com/detalle_articulo/articulo.php?fProdId=9688300" TargetMode="External"/><Relationship Id="rId4411" Type="http://schemas.openxmlformats.org/officeDocument/2006/relationships/hyperlink" Target="http://www.grupocva.com/detalle_articulo/articulo.php?fProdId=9524486" TargetMode="External"/><Relationship Id="rId6169" Type="http://schemas.openxmlformats.org/officeDocument/2006/relationships/hyperlink" Target="http://www.grupocva.com/detalle_articulo/articulo.php?fProdId=2740" TargetMode="External"/><Relationship Id="rId2779" Type="http://schemas.openxmlformats.org/officeDocument/2006/relationships/hyperlink" Target="http://www.grupocva.com/detalle_articulo/articulo.php?fProdId=9584989" TargetMode="External"/><Relationship Id="rId5185" Type="http://schemas.openxmlformats.org/officeDocument/2006/relationships/hyperlink" Target="http://www.grupocva.com/detalle_articulo/articulo.php?fProdId=21805" TargetMode="External"/><Relationship Id="rId6236" Type="http://schemas.openxmlformats.org/officeDocument/2006/relationships/hyperlink" Target="http://www.grupocva.com/detalle_articulo/articulo.php?fProdId=9677598" TargetMode="External"/><Relationship Id="rId1795" Type="http://schemas.openxmlformats.org/officeDocument/2006/relationships/hyperlink" Target="http://www.grupocva.com/detalle_articulo/articulo.php?fProdId=9616889" TargetMode="External"/><Relationship Id="rId2846" Type="http://schemas.openxmlformats.org/officeDocument/2006/relationships/hyperlink" Target="http://www.grupocva.com/detalle_articulo/articulo.php?fProdId=9666297" TargetMode="External"/><Relationship Id="rId5252" Type="http://schemas.openxmlformats.org/officeDocument/2006/relationships/hyperlink" Target="http://www.grupocva.com/detalle_articulo/articulo.php?fProdId=9582840" TargetMode="External"/><Relationship Id="rId6303" Type="http://schemas.openxmlformats.org/officeDocument/2006/relationships/hyperlink" Target="http://www.grupocva.com/detalle_articulo/articulo.php?fProdId=9477747" TargetMode="External"/><Relationship Id="rId87" Type="http://schemas.openxmlformats.org/officeDocument/2006/relationships/hyperlink" Target="http://www.grupocva.com/detalle_articulo/articulo.php?fProdId=9559336" TargetMode="External"/><Relationship Id="rId818" Type="http://schemas.openxmlformats.org/officeDocument/2006/relationships/hyperlink" Target="http://www.grupocva.com/detalle_articulo/articulo.php?fProdId=9684597" TargetMode="External"/><Relationship Id="rId1448" Type="http://schemas.openxmlformats.org/officeDocument/2006/relationships/hyperlink" Target="http://www.grupocva.com/detalle_articulo/articulo.php?fProdId=9537088" TargetMode="External"/><Relationship Id="rId1862" Type="http://schemas.openxmlformats.org/officeDocument/2006/relationships/hyperlink" Target="http://www.grupocva.com/detalle_articulo/articulo.php?fProdId=9693747" TargetMode="External"/><Relationship Id="rId2913" Type="http://schemas.openxmlformats.org/officeDocument/2006/relationships/hyperlink" Target="http://www.grupocva.com/detalle_articulo/articulo.php?fProdId=9588542" TargetMode="External"/><Relationship Id="rId1515" Type="http://schemas.openxmlformats.org/officeDocument/2006/relationships/hyperlink" Target="http://www.grupocva.com/detalle_articulo/articulo.php?fProdId=9523288" TargetMode="External"/><Relationship Id="rId6093" Type="http://schemas.openxmlformats.org/officeDocument/2006/relationships/hyperlink" Target="http://www.grupocva.com/detalle_articulo/articulo.php?fProdId=9581488" TargetMode="External"/><Relationship Id="rId3687" Type="http://schemas.openxmlformats.org/officeDocument/2006/relationships/hyperlink" Target="http://www.grupocva.com/detalle_articulo/articulo.php?fProdId=5788699" TargetMode="External"/><Relationship Id="rId4738" Type="http://schemas.openxmlformats.org/officeDocument/2006/relationships/hyperlink" Target="http://www.grupocva.com/detalle_articulo/articulo.php?fProdId=9486444" TargetMode="External"/><Relationship Id="rId2289" Type="http://schemas.openxmlformats.org/officeDocument/2006/relationships/hyperlink" Target="http://www.grupocva.com/detalle_articulo/articulo.php?fProdId=896688" TargetMode="External"/><Relationship Id="rId3754" Type="http://schemas.openxmlformats.org/officeDocument/2006/relationships/hyperlink" Target="http://www.grupocva.com/detalle_articulo/articulo.php?fProdId=9443117" TargetMode="External"/><Relationship Id="rId4805" Type="http://schemas.openxmlformats.org/officeDocument/2006/relationships/hyperlink" Target="http://www.grupocva.com/detalle_articulo/articulo.php?fProdId=9655247" TargetMode="External"/><Relationship Id="rId6160" Type="http://schemas.openxmlformats.org/officeDocument/2006/relationships/hyperlink" Target="http://www.grupocva.com/detalle_articulo/articulo.php?fProdId=9673947" TargetMode="External"/><Relationship Id="rId675" Type="http://schemas.openxmlformats.org/officeDocument/2006/relationships/hyperlink" Target="http://www.grupocva.com/detalle_articulo/articulo.php?fProdId=9452525" TargetMode="External"/><Relationship Id="rId2356" Type="http://schemas.openxmlformats.org/officeDocument/2006/relationships/hyperlink" Target="http://www.grupocva.com/detalle_articulo/articulo.php?fProdId=4789685" TargetMode="External"/><Relationship Id="rId2770" Type="http://schemas.openxmlformats.org/officeDocument/2006/relationships/hyperlink" Target="http://www.grupocva.com/detalle_articulo/articulo.php?fProdId=9551586" TargetMode="External"/><Relationship Id="rId3407" Type="http://schemas.openxmlformats.org/officeDocument/2006/relationships/hyperlink" Target="http://www.grupocva.com/detalle_articulo/articulo.php?fProdId=9550536" TargetMode="External"/><Relationship Id="rId3821" Type="http://schemas.openxmlformats.org/officeDocument/2006/relationships/hyperlink" Target="http://www.grupocva.com/detalle_articulo/articulo.php?fProdId=9558888" TargetMode="External"/><Relationship Id="rId328" Type="http://schemas.openxmlformats.org/officeDocument/2006/relationships/hyperlink" Target="http://www.grupocva.com/detalle_articulo/articulo.php?fProdId=9484330" TargetMode="External"/><Relationship Id="rId742" Type="http://schemas.openxmlformats.org/officeDocument/2006/relationships/hyperlink" Target="http://www.grupocva.com/detalle_articulo/articulo.php?fProdId=9616550" TargetMode="External"/><Relationship Id="rId1372" Type="http://schemas.openxmlformats.org/officeDocument/2006/relationships/hyperlink" Target="http://www.grupocva.com/detalle_articulo/articulo.php?fProdId=5279687" TargetMode="External"/><Relationship Id="rId2009" Type="http://schemas.openxmlformats.org/officeDocument/2006/relationships/hyperlink" Target="http://www.grupocva.com/detalle_articulo/articulo.php?fProdId=9524387" TargetMode="External"/><Relationship Id="rId2423" Type="http://schemas.openxmlformats.org/officeDocument/2006/relationships/hyperlink" Target="http://www.grupocva.com/detalle_articulo/articulo.php?fProdId=9435867" TargetMode="External"/><Relationship Id="rId5579" Type="http://schemas.openxmlformats.org/officeDocument/2006/relationships/hyperlink" Target="http://www.grupocva.com/detalle_articulo/articulo.php?fProdId=9477976" TargetMode="External"/><Relationship Id="rId1025" Type="http://schemas.openxmlformats.org/officeDocument/2006/relationships/hyperlink" Target="http://www.grupocva.com/detalle_articulo/articulo.php?fProdId=9507236" TargetMode="External"/><Relationship Id="rId4595" Type="http://schemas.openxmlformats.org/officeDocument/2006/relationships/hyperlink" Target="http://www.grupocva.com/detalle_articulo/articulo.php?fProdId=1135690" TargetMode="External"/><Relationship Id="rId5646" Type="http://schemas.openxmlformats.org/officeDocument/2006/relationships/hyperlink" Target="http://www.grupocva.com/detalle_articulo/articulo.php?fProdId=1710694" TargetMode="External"/><Relationship Id="rId5993" Type="http://schemas.openxmlformats.org/officeDocument/2006/relationships/hyperlink" Target="http://www.grupocva.com/detalle_articulo/articulo.php?fProdId=9673896" TargetMode="External"/><Relationship Id="rId3197" Type="http://schemas.openxmlformats.org/officeDocument/2006/relationships/hyperlink" Target="http://www.grupocva.com/detalle_articulo/articulo.php?fProdId=9683546" TargetMode="External"/><Relationship Id="rId4248" Type="http://schemas.openxmlformats.org/officeDocument/2006/relationships/hyperlink" Target="http://www.grupocva.com/detalle_articulo/articulo.php?fProdId=9591443" TargetMode="External"/><Relationship Id="rId4662" Type="http://schemas.openxmlformats.org/officeDocument/2006/relationships/hyperlink" Target="http://www.grupocva.com/detalle_articulo/articulo.php?fProdId=9689796" TargetMode="External"/><Relationship Id="rId5713" Type="http://schemas.openxmlformats.org/officeDocument/2006/relationships/hyperlink" Target="http://www.grupocva.com/detalle_articulo/articulo.php?fProdId=9562895" TargetMode="External"/><Relationship Id="rId185" Type="http://schemas.openxmlformats.org/officeDocument/2006/relationships/hyperlink" Target="http://www.grupocva.com/detalle_articulo/articulo.php?fProdId=9500137" TargetMode="External"/><Relationship Id="rId1909" Type="http://schemas.openxmlformats.org/officeDocument/2006/relationships/hyperlink" Target="http://www.grupocva.com/detalle_articulo/articulo.php?fProdId=9490784" TargetMode="External"/><Relationship Id="rId3264" Type="http://schemas.openxmlformats.org/officeDocument/2006/relationships/hyperlink" Target="http://www.grupocva.com/detalle_articulo/articulo.php?fProdId=9612738" TargetMode="External"/><Relationship Id="rId4315" Type="http://schemas.openxmlformats.org/officeDocument/2006/relationships/hyperlink" Target="http://www.grupocva.com/detalle_articulo/articulo.php?fProdId=9652296" TargetMode="External"/><Relationship Id="rId2280" Type="http://schemas.openxmlformats.org/officeDocument/2006/relationships/hyperlink" Target="http://www.grupocva.com/detalle_articulo/articulo.php?fProdId=9609938" TargetMode="External"/><Relationship Id="rId3331" Type="http://schemas.openxmlformats.org/officeDocument/2006/relationships/hyperlink" Target="http://www.grupocva.com/detalle_articulo/articulo.php?fProdId=9572439" TargetMode="External"/><Relationship Id="rId252" Type="http://schemas.openxmlformats.org/officeDocument/2006/relationships/hyperlink" Target="http://www.grupocva.com/detalle_articulo/articulo.php?fProdId=9499536" TargetMode="External"/><Relationship Id="rId5089" Type="http://schemas.openxmlformats.org/officeDocument/2006/relationships/hyperlink" Target="http://www.grupocva.com/detalle_articulo/articulo.php?fProdId=9543192" TargetMode="External"/><Relationship Id="rId1699" Type="http://schemas.openxmlformats.org/officeDocument/2006/relationships/hyperlink" Target="http://www.grupocva.com/detalle_articulo/articulo.php?fProdId=5866691" TargetMode="External"/><Relationship Id="rId2000" Type="http://schemas.openxmlformats.org/officeDocument/2006/relationships/hyperlink" Target="http://www.grupocva.com/detalle_articulo/articulo.php?fProdId=9667896" TargetMode="External"/><Relationship Id="rId5156" Type="http://schemas.openxmlformats.org/officeDocument/2006/relationships/hyperlink" Target="http://www.grupocva.com/detalle_articulo/articulo.php?fProdId=9485638" TargetMode="External"/><Relationship Id="rId5570" Type="http://schemas.openxmlformats.org/officeDocument/2006/relationships/hyperlink" Target="http://www.grupocva.com/detalle_articulo/articulo.php?fProdId=9672996" TargetMode="External"/><Relationship Id="rId6207" Type="http://schemas.openxmlformats.org/officeDocument/2006/relationships/hyperlink" Target="http://www.grupocva.com/detalle_articulo/articulo.php?fProdId=9485031" TargetMode="External"/><Relationship Id="rId4172" Type="http://schemas.openxmlformats.org/officeDocument/2006/relationships/hyperlink" Target="http://www.grupocva.com/detalle_articulo/articulo.php?fProdId=9511041" TargetMode="External"/><Relationship Id="rId5223" Type="http://schemas.openxmlformats.org/officeDocument/2006/relationships/hyperlink" Target="http://www.grupocva.com/detalle_articulo/articulo.php?fProdId=9642448" TargetMode="External"/><Relationship Id="rId1766" Type="http://schemas.openxmlformats.org/officeDocument/2006/relationships/hyperlink" Target="http://www.grupocva.com/detalle_articulo/articulo.php?fProdId=9632996" TargetMode="External"/><Relationship Id="rId2817" Type="http://schemas.openxmlformats.org/officeDocument/2006/relationships/hyperlink" Target="http://www.grupocva.com/detalle_articulo/articulo.php?fProdId=9623739" TargetMode="External"/><Relationship Id="rId58" Type="http://schemas.openxmlformats.org/officeDocument/2006/relationships/hyperlink" Target="http://www.grupocva.com/detalle_articulo/articulo.php?fProdId=9476670" TargetMode="External"/><Relationship Id="rId1419" Type="http://schemas.openxmlformats.org/officeDocument/2006/relationships/hyperlink" Target="http://www.grupocva.com/detalle_articulo/articulo.php?fProdId=9565239" TargetMode="External"/><Relationship Id="rId1833" Type="http://schemas.openxmlformats.org/officeDocument/2006/relationships/hyperlink" Target="http://www.grupocva.com/detalle_articulo/articulo.php?fProdId=9614539" TargetMode="External"/><Relationship Id="rId4989" Type="http://schemas.openxmlformats.org/officeDocument/2006/relationships/hyperlink" Target="http://www.grupocva.com/detalle_articulo/articulo.php?fProdId=9475437" TargetMode="External"/><Relationship Id="rId1900" Type="http://schemas.openxmlformats.org/officeDocument/2006/relationships/hyperlink" Target="http://www.grupocva.com/detalle_articulo/articulo.php?fProdId=95684" TargetMode="External"/><Relationship Id="rId3658" Type="http://schemas.openxmlformats.org/officeDocument/2006/relationships/hyperlink" Target="http://www.grupocva.com/detalle_articulo/articulo.php?fProdId=1116696" TargetMode="External"/><Relationship Id="rId4709" Type="http://schemas.openxmlformats.org/officeDocument/2006/relationships/hyperlink" Target="http://www.grupocva.com/detalle_articulo/articulo.php?fProdId=9422018" TargetMode="External"/><Relationship Id="rId6064" Type="http://schemas.openxmlformats.org/officeDocument/2006/relationships/hyperlink" Target="http://www.grupocva.com/detalle_articulo/articulo.php?fProdId=9459718" TargetMode="External"/><Relationship Id="rId579" Type="http://schemas.openxmlformats.org/officeDocument/2006/relationships/hyperlink" Target="http://www.grupocva.com/detalle_articulo/articulo.php?fProdId=9682754" TargetMode="External"/><Relationship Id="rId993" Type="http://schemas.openxmlformats.org/officeDocument/2006/relationships/hyperlink" Target="http://www.grupocva.com/detalle_articulo/articulo.php?fProdId=9605138" TargetMode="External"/><Relationship Id="rId2674" Type="http://schemas.openxmlformats.org/officeDocument/2006/relationships/hyperlink" Target="http://www.grupocva.com/detalle_articulo/articulo.php?fProdId=432686" TargetMode="External"/><Relationship Id="rId5080" Type="http://schemas.openxmlformats.org/officeDocument/2006/relationships/hyperlink" Target="http://www.grupocva.com/detalle_articulo/articulo.php?fProdId=9520637" TargetMode="External"/><Relationship Id="rId6131" Type="http://schemas.openxmlformats.org/officeDocument/2006/relationships/hyperlink" Target="http://www.grupocva.com/detalle_articulo/articulo.php?fProdId=3158685" TargetMode="External"/><Relationship Id="rId646" Type="http://schemas.openxmlformats.org/officeDocument/2006/relationships/hyperlink" Target="http://www.grupocva.com/detalle_articulo/articulo.php?fProdId=9551488" TargetMode="External"/><Relationship Id="rId1276" Type="http://schemas.openxmlformats.org/officeDocument/2006/relationships/hyperlink" Target="http://www.grupocva.com/detalle_articulo/articulo.php?fProdId=9694047" TargetMode="External"/><Relationship Id="rId2327" Type="http://schemas.openxmlformats.org/officeDocument/2006/relationships/hyperlink" Target="http://www.grupocva.com/detalle_articulo/articulo.php?fProdId=3544689" TargetMode="External"/><Relationship Id="rId3725" Type="http://schemas.openxmlformats.org/officeDocument/2006/relationships/hyperlink" Target="http://www.grupocva.com/detalle_articulo/articulo.php?fProdId=9423668" TargetMode="External"/></Relationships>
</file>

<file path=xl/worksheets/sheet1.xml><?xml version="1.0" encoding="utf-8"?>
<worksheet xmlns="http://schemas.openxmlformats.org/spreadsheetml/2006/main" xmlns:r="http://schemas.openxmlformats.org/officeDocument/2006/relationships">
  <dimension ref="A7:L83"/>
  <sheetViews>
    <sheetView workbookViewId="0">
      <pane ySplit="7" topLeftCell="A8" activePane="bottomLeft" state="frozen"/>
      <selection pane="bottomLeft" activeCell="D77" sqref="D77"/>
    </sheetView>
  </sheetViews>
  <sheetFormatPr baseColWidth="10" defaultColWidth="11.42578125" defaultRowHeight="15"/>
  <cols>
    <col min="1" max="1" width="10.7109375" style="1" bestFit="1" customWidth="1"/>
    <col min="2" max="2" width="10.7109375" style="1" customWidth="1"/>
    <col min="3" max="3" width="63" style="4" bestFit="1" customWidth="1"/>
    <col min="4" max="4" width="15.5703125" style="2" bestFit="1" customWidth="1"/>
    <col min="5" max="5" width="23.5703125" customWidth="1"/>
    <col min="6" max="10" width="0" hidden="1" customWidth="1"/>
    <col min="12" max="12" width="10.42578125" customWidth="1"/>
    <col min="13" max="13" width="24.5703125" customWidth="1"/>
    <col min="14" max="15" width="15.5703125" bestFit="1" customWidth="1"/>
  </cols>
  <sheetData>
    <row r="7" spans="1:5" s="8" customFormat="1" ht="18" customHeight="1">
      <c r="A7" s="83" t="s">
        <v>0</v>
      </c>
      <c r="B7" s="83"/>
      <c r="C7" s="83" t="s">
        <v>12240</v>
      </c>
      <c r="D7" s="84" t="s">
        <v>134</v>
      </c>
      <c r="E7" s="84" t="s">
        <v>117</v>
      </c>
    </row>
    <row r="8" spans="1:5" s="5" customFormat="1" ht="18" customHeight="1">
      <c r="A8" s="153" t="s">
        <v>6</v>
      </c>
      <c r="B8" s="153" t="s">
        <v>18817</v>
      </c>
      <c r="C8" s="153" t="s">
        <v>14280</v>
      </c>
      <c r="D8" t="s">
        <v>14281</v>
      </c>
      <c r="E8">
        <v>5090</v>
      </c>
    </row>
    <row r="9" spans="1:5" s="5" customFormat="1" ht="18" customHeight="1">
      <c r="A9" s="153" t="s">
        <v>8</v>
      </c>
      <c r="B9" s="153" t="s">
        <v>18818</v>
      </c>
      <c r="C9" s="153" t="s">
        <v>14282</v>
      </c>
      <c r="D9" t="s">
        <v>14281</v>
      </c>
      <c r="E9">
        <v>6490</v>
      </c>
    </row>
    <row r="10" spans="1:5" s="5" customFormat="1" ht="18" customHeight="1">
      <c r="A10" s="153" t="s">
        <v>118</v>
      </c>
      <c r="B10" s="153" t="s">
        <v>18819</v>
      </c>
      <c r="C10" s="153" t="s">
        <v>14283</v>
      </c>
      <c r="D10" t="s">
        <v>14281</v>
      </c>
      <c r="E10">
        <v>6490</v>
      </c>
    </row>
    <row r="11" spans="1:5" s="5" customFormat="1">
      <c r="A11" s="153" t="s">
        <v>7</v>
      </c>
      <c r="B11" s="153" t="s">
        <v>18820</v>
      </c>
      <c r="C11" s="153" t="s">
        <v>14284</v>
      </c>
      <c r="D11" t="s">
        <v>14281</v>
      </c>
      <c r="E11">
        <v>1374</v>
      </c>
    </row>
    <row r="12" spans="1:5" s="5" customFormat="1">
      <c r="A12" s="153" t="s">
        <v>9</v>
      </c>
      <c r="B12" s="153" t="s">
        <v>18821</v>
      </c>
      <c r="C12" s="153" t="s">
        <v>14285</v>
      </c>
      <c r="D12" t="s">
        <v>14281</v>
      </c>
      <c r="E12">
        <v>1752</v>
      </c>
    </row>
    <row r="13" spans="1:5" s="5" customFormat="1">
      <c r="A13" s="153" t="s">
        <v>14286</v>
      </c>
      <c r="B13" s="153" t="s">
        <v>18822</v>
      </c>
      <c r="C13" s="153" t="s">
        <v>14287</v>
      </c>
      <c r="D13" t="s">
        <v>14281</v>
      </c>
      <c r="E13">
        <v>2643</v>
      </c>
    </row>
    <row r="14" spans="1:5" s="5" customFormat="1">
      <c r="A14" s="153" t="s">
        <v>10</v>
      </c>
      <c r="B14" s="153" t="s">
        <v>10</v>
      </c>
      <c r="C14" s="153" t="s">
        <v>14288</v>
      </c>
      <c r="D14" t="s">
        <v>14281</v>
      </c>
      <c r="E14">
        <v>2690</v>
      </c>
    </row>
    <row r="15" spans="1:5" s="5" customFormat="1">
      <c r="A15" s="153" t="s">
        <v>12</v>
      </c>
      <c r="B15" s="153" t="s">
        <v>12</v>
      </c>
      <c r="C15" s="153" t="s">
        <v>14289</v>
      </c>
      <c r="D15" t="s">
        <v>14281</v>
      </c>
      <c r="E15">
        <v>3390</v>
      </c>
    </row>
    <row r="16" spans="1:5" s="5" customFormat="1">
      <c r="A16" s="153" t="s">
        <v>119</v>
      </c>
      <c r="B16" s="153" t="s">
        <v>119</v>
      </c>
      <c r="C16" s="153" t="s">
        <v>14290</v>
      </c>
      <c r="D16" t="s">
        <v>14281</v>
      </c>
      <c r="E16">
        <v>3390</v>
      </c>
    </row>
    <row r="17" spans="1:5" s="5" customFormat="1">
      <c r="A17" s="153" t="s">
        <v>14</v>
      </c>
      <c r="B17" s="153" t="s">
        <v>14</v>
      </c>
      <c r="C17" s="153" t="s">
        <v>14291</v>
      </c>
      <c r="D17" t="s">
        <v>14281</v>
      </c>
      <c r="E17">
        <v>5290</v>
      </c>
    </row>
    <row r="18" spans="1:5" s="5" customFormat="1">
      <c r="A18" s="153" t="s">
        <v>11</v>
      </c>
      <c r="B18" s="153" t="s">
        <v>11</v>
      </c>
      <c r="C18" s="153" t="s">
        <v>14292</v>
      </c>
      <c r="D18" t="s">
        <v>14281</v>
      </c>
      <c r="E18">
        <v>726</v>
      </c>
    </row>
    <row r="19" spans="1:5" s="5" customFormat="1">
      <c r="A19" s="153" t="s">
        <v>13</v>
      </c>
      <c r="B19" s="153" t="s">
        <v>13</v>
      </c>
      <c r="C19" s="153" t="s">
        <v>14293</v>
      </c>
      <c r="D19" t="s">
        <v>14281</v>
      </c>
      <c r="E19">
        <v>915</v>
      </c>
    </row>
    <row r="20" spans="1:5" s="5" customFormat="1">
      <c r="A20" s="153" t="s">
        <v>120</v>
      </c>
      <c r="B20" s="153" t="s">
        <v>120</v>
      </c>
      <c r="C20" s="153" t="s">
        <v>14294</v>
      </c>
      <c r="D20" t="s">
        <v>14281</v>
      </c>
      <c r="E20">
        <v>915</v>
      </c>
    </row>
    <row r="21" spans="1:5" s="5" customFormat="1">
      <c r="A21" s="153" t="s">
        <v>15</v>
      </c>
      <c r="B21" s="153" t="s">
        <v>15</v>
      </c>
      <c r="C21" s="153" t="s">
        <v>14295</v>
      </c>
      <c r="D21" t="s">
        <v>14281</v>
      </c>
      <c r="E21">
        <v>1428</v>
      </c>
    </row>
    <row r="22" spans="1:5" s="5" customFormat="1">
      <c r="A22" s="153" t="s">
        <v>16</v>
      </c>
      <c r="B22" s="153" t="s">
        <v>16</v>
      </c>
      <c r="C22" s="153" t="s">
        <v>5</v>
      </c>
      <c r="D22" t="s">
        <v>14281</v>
      </c>
      <c r="E22">
        <v>990</v>
      </c>
    </row>
    <row r="23" spans="1:5" s="5" customFormat="1">
      <c r="A23" s="153" t="s">
        <v>112</v>
      </c>
      <c r="B23" s="153" t="s">
        <v>18785</v>
      </c>
      <c r="C23" s="153" t="s">
        <v>115</v>
      </c>
      <c r="D23" t="s">
        <v>14281</v>
      </c>
      <c r="E23">
        <v>6990</v>
      </c>
    </row>
    <row r="24" spans="1:5" s="5" customFormat="1">
      <c r="A24" s="153" t="s">
        <v>165</v>
      </c>
      <c r="B24" s="153" t="s">
        <v>18786</v>
      </c>
      <c r="C24" s="153" t="s">
        <v>162</v>
      </c>
      <c r="D24" t="s">
        <v>14281</v>
      </c>
      <c r="E24">
        <v>5090</v>
      </c>
    </row>
    <row r="25" spans="1:5" s="5" customFormat="1">
      <c r="A25" s="153" t="s">
        <v>164</v>
      </c>
      <c r="B25" s="153" t="s">
        <v>18787</v>
      </c>
      <c r="C25" s="153" t="s">
        <v>163</v>
      </c>
      <c r="D25" t="s">
        <v>14281</v>
      </c>
      <c r="E25">
        <v>1374</v>
      </c>
    </row>
    <row r="26" spans="1:5" s="5" customFormat="1">
      <c r="A26" s="153" t="s">
        <v>113</v>
      </c>
      <c r="B26" s="153" t="s">
        <v>18788</v>
      </c>
      <c r="C26" s="153" t="s">
        <v>116</v>
      </c>
      <c r="D26" t="s">
        <v>14281</v>
      </c>
      <c r="E26">
        <v>1887</v>
      </c>
    </row>
    <row r="27" spans="1:5" s="5" customFormat="1">
      <c r="A27" s="153" t="s">
        <v>17</v>
      </c>
      <c r="B27" s="153" t="s">
        <v>17</v>
      </c>
      <c r="C27" s="153" t="s">
        <v>77</v>
      </c>
      <c r="D27" t="s">
        <v>14281</v>
      </c>
      <c r="E27">
        <v>2690</v>
      </c>
    </row>
    <row r="28" spans="1:5" s="5" customFormat="1">
      <c r="A28" s="153" t="s">
        <v>19</v>
      </c>
      <c r="B28" s="153" t="s">
        <v>19</v>
      </c>
      <c r="C28" s="153" t="s">
        <v>79</v>
      </c>
      <c r="D28" t="s">
        <v>14281</v>
      </c>
      <c r="E28">
        <v>3390</v>
      </c>
    </row>
    <row r="29" spans="1:5">
      <c r="A29" s="153" t="s">
        <v>121</v>
      </c>
      <c r="B29" s="153" t="s">
        <v>121</v>
      </c>
      <c r="C29" s="153" t="s">
        <v>81</v>
      </c>
      <c r="D29" t="s">
        <v>14281</v>
      </c>
      <c r="E29">
        <v>3390</v>
      </c>
    </row>
    <row r="30" spans="1:5" s="5" customFormat="1">
      <c r="A30" s="153" t="s">
        <v>21</v>
      </c>
      <c r="B30" s="153" t="s">
        <v>21</v>
      </c>
      <c r="C30" s="153" t="s">
        <v>82</v>
      </c>
      <c r="D30" t="s">
        <v>14281</v>
      </c>
      <c r="E30">
        <v>5290</v>
      </c>
    </row>
    <row r="31" spans="1:5" s="5" customFormat="1">
      <c r="A31" s="153" t="s">
        <v>18</v>
      </c>
      <c r="B31" s="153" t="s">
        <v>18</v>
      </c>
      <c r="C31" s="153" t="s">
        <v>78</v>
      </c>
      <c r="D31" t="s">
        <v>14281</v>
      </c>
      <c r="E31">
        <v>726</v>
      </c>
    </row>
    <row r="32" spans="1:5" s="5" customFormat="1">
      <c r="A32" s="153" t="s">
        <v>20</v>
      </c>
      <c r="B32" s="153" t="s">
        <v>20</v>
      </c>
      <c r="C32" s="153" t="s">
        <v>80</v>
      </c>
      <c r="D32" t="s">
        <v>14281</v>
      </c>
      <c r="E32">
        <v>915</v>
      </c>
    </row>
    <row r="33" spans="1:5" s="5" customFormat="1">
      <c r="A33" s="153" t="s">
        <v>122</v>
      </c>
      <c r="B33" s="153" t="s">
        <v>122</v>
      </c>
      <c r="C33" s="153" t="s">
        <v>123</v>
      </c>
      <c r="D33" t="s">
        <v>14281</v>
      </c>
      <c r="E33">
        <v>915</v>
      </c>
    </row>
    <row r="34" spans="1:5" s="5" customFormat="1">
      <c r="A34" s="153" t="s">
        <v>22</v>
      </c>
      <c r="B34" s="153" t="s">
        <v>22</v>
      </c>
      <c r="C34" s="153" t="s">
        <v>83</v>
      </c>
      <c r="D34" t="s">
        <v>14281</v>
      </c>
      <c r="E34">
        <v>1428</v>
      </c>
    </row>
    <row r="35" spans="1:5" s="5" customFormat="1">
      <c r="A35" s="153" t="s">
        <v>23</v>
      </c>
      <c r="B35" s="153" t="s">
        <v>18789</v>
      </c>
      <c r="C35" s="153" t="s">
        <v>85</v>
      </c>
      <c r="D35" t="s">
        <v>14281</v>
      </c>
      <c r="E35">
        <v>1990</v>
      </c>
    </row>
    <row r="36" spans="1:5" s="5" customFormat="1">
      <c r="A36" s="153" t="s">
        <v>14296</v>
      </c>
      <c r="B36" s="153" t="s">
        <v>18790</v>
      </c>
      <c r="C36" s="153" t="s">
        <v>14297</v>
      </c>
      <c r="D36" t="s">
        <v>14281</v>
      </c>
      <c r="E36">
        <v>1790</v>
      </c>
    </row>
    <row r="37" spans="1:5" s="5" customFormat="1">
      <c r="A37" s="153" t="s">
        <v>3</v>
      </c>
      <c r="B37" s="153" t="s">
        <v>18791</v>
      </c>
      <c r="C37" s="153" t="s">
        <v>88</v>
      </c>
      <c r="D37" t="s">
        <v>14281</v>
      </c>
      <c r="E37">
        <v>2690</v>
      </c>
    </row>
    <row r="38" spans="1:5" s="5" customFormat="1">
      <c r="A38" s="153" t="s">
        <v>25</v>
      </c>
      <c r="B38" s="153" t="s">
        <v>18792</v>
      </c>
      <c r="C38" s="153" t="s">
        <v>90</v>
      </c>
      <c r="D38" t="s">
        <v>14281</v>
      </c>
      <c r="E38">
        <v>3390</v>
      </c>
    </row>
    <row r="39" spans="1:5" s="5" customFormat="1">
      <c r="A39" s="153" t="s">
        <v>124</v>
      </c>
      <c r="B39" s="153" t="s">
        <v>18793</v>
      </c>
      <c r="C39" s="153" t="s">
        <v>92</v>
      </c>
      <c r="D39" t="s">
        <v>14281</v>
      </c>
      <c r="E39">
        <v>3390</v>
      </c>
    </row>
    <row r="40" spans="1:5" s="5" customFormat="1">
      <c r="A40" s="153" t="s">
        <v>1</v>
      </c>
      <c r="B40" s="153" t="s">
        <v>18794</v>
      </c>
      <c r="C40" s="153" t="s">
        <v>84</v>
      </c>
      <c r="D40" t="s">
        <v>14281</v>
      </c>
      <c r="E40">
        <v>2790</v>
      </c>
    </row>
    <row r="41" spans="1:5" s="5" customFormat="1">
      <c r="A41" s="153" t="s">
        <v>14298</v>
      </c>
      <c r="B41" s="153" t="s">
        <v>18795</v>
      </c>
      <c r="C41" s="153" t="s">
        <v>14299</v>
      </c>
      <c r="D41" t="s">
        <v>14281</v>
      </c>
      <c r="E41">
        <v>2490</v>
      </c>
    </row>
    <row r="42" spans="1:5" s="5" customFormat="1">
      <c r="A42" s="153" t="s">
        <v>24</v>
      </c>
      <c r="B42" s="153" t="s">
        <v>18796</v>
      </c>
      <c r="C42" s="153" t="s">
        <v>86</v>
      </c>
      <c r="D42" t="s">
        <v>14281</v>
      </c>
      <c r="E42">
        <v>590</v>
      </c>
    </row>
    <row r="43" spans="1:5" s="5" customFormat="1">
      <c r="A43" s="153" t="s">
        <v>14300</v>
      </c>
      <c r="B43" s="153" t="s">
        <v>18797</v>
      </c>
      <c r="C43" s="153" t="s">
        <v>14301</v>
      </c>
      <c r="D43" t="s">
        <v>14281</v>
      </c>
      <c r="E43">
        <v>490</v>
      </c>
    </row>
    <row r="44" spans="1:5" s="5" customFormat="1">
      <c r="A44" s="153" t="s">
        <v>4</v>
      </c>
      <c r="B44" s="153" t="s">
        <v>18798</v>
      </c>
      <c r="C44" s="153" t="s">
        <v>89</v>
      </c>
      <c r="D44" t="s">
        <v>14281</v>
      </c>
      <c r="E44">
        <v>726</v>
      </c>
    </row>
    <row r="45" spans="1:5" s="5" customFormat="1">
      <c r="A45" s="153" t="s">
        <v>26</v>
      </c>
      <c r="B45" s="153" t="s">
        <v>18799</v>
      </c>
      <c r="C45" s="153" t="s">
        <v>91</v>
      </c>
      <c r="D45" t="s">
        <v>14281</v>
      </c>
      <c r="E45">
        <v>915</v>
      </c>
    </row>
    <row r="46" spans="1:5" s="5" customFormat="1">
      <c r="A46" s="153" t="s">
        <v>132</v>
      </c>
      <c r="B46" s="153" t="s">
        <v>18800</v>
      </c>
      <c r="C46" s="153" t="s">
        <v>131</v>
      </c>
      <c r="D46" t="s">
        <v>14281</v>
      </c>
      <c r="E46">
        <v>1428</v>
      </c>
    </row>
    <row r="47" spans="1:5" s="5" customFormat="1">
      <c r="A47" s="153" t="s">
        <v>125</v>
      </c>
      <c r="B47" s="153" t="s">
        <v>18801</v>
      </c>
      <c r="C47" s="153" t="s">
        <v>93</v>
      </c>
      <c r="D47" t="s">
        <v>14281</v>
      </c>
      <c r="E47">
        <v>915</v>
      </c>
    </row>
    <row r="48" spans="1:5" s="5" customFormat="1">
      <c r="A48" s="153" t="s">
        <v>2</v>
      </c>
      <c r="B48" s="153" t="s">
        <v>18802</v>
      </c>
      <c r="C48" s="153" t="s">
        <v>87</v>
      </c>
      <c r="D48" t="s">
        <v>14281</v>
      </c>
      <c r="E48">
        <v>790</v>
      </c>
    </row>
    <row r="49" spans="1:5" s="5" customFormat="1">
      <c r="A49" s="153" t="s">
        <v>14302</v>
      </c>
      <c r="B49" s="153" t="s">
        <v>18803</v>
      </c>
      <c r="C49" s="153" t="s">
        <v>14303</v>
      </c>
      <c r="D49" t="s">
        <v>14281</v>
      </c>
      <c r="E49">
        <v>690</v>
      </c>
    </row>
    <row r="50" spans="1:5" s="5" customFormat="1">
      <c r="A50" s="153" t="s">
        <v>27</v>
      </c>
      <c r="B50" s="153" t="s">
        <v>27</v>
      </c>
      <c r="C50" s="153" t="s">
        <v>94</v>
      </c>
      <c r="D50" t="s">
        <v>14281</v>
      </c>
      <c r="E50">
        <v>2690</v>
      </c>
    </row>
    <row r="51" spans="1:5" s="5" customFormat="1">
      <c r="A51" s="153" t="s">
        <v>29</v>
      </c>
      <c r="B51" s="153" t="s">
        <v>29</v>
      </c>
      <c r="C51" s="153" t="s">
        <v>114</v>
      </c>
      <c r="D51" t="s">
        <v>14281</v>
      </c>
      <c r="E51">
        <v>3390</v>
      </c>
    </row>
    <row r="52" spans="1:5" s="5" customFormat="1">
      <c r="A52" s="153" t="s">
        <v>31</v>
      </c>
      <c r="B52" s="153" t="s">
        <v>31</v>
      </c>
      <c r="C52" s="153" t="s">
        <v>99</v>
      </c>
      <c r="D52" t="s">
        <v>14281</v>
      </c>
      <c r="E52">
        <v>3990</v>
      </c>
    </row>
    <row r="53" spans="1:5" s="5" customFormat="1">
      <c r="A53" s="153" t="s">
        <v>126</v>
      </c>
      <c r="B53" s="153" t="s">
        <v>126</v>
      </c>
      <c r="C53" s="153" t="s">
        <v>97</v>
      </c>
      <c r="D53" t="s">
        <v>14281</v>
      </c>
      <c r="E53">
        <v>3390</v>
      </c>
    </row>
    <row r="54" spans="1:5">
      <c r="A54" s="153" t="s">
        <v>33</v>
      </c>
      <c r="B54" s="153" t="s">
        <v>33</v>
      </c>
      <c r="C54" s="153" t="s">
        <v>102</v>
      </c>
      <c r="D54" t="s">
        <v>14281</v>
      </c>
      <c r="E54">
        <v>2690</v>
      </c>
    </row>
    <row r="55" spans="1:5" s="5" customFormat="1">
      <c r="A55" s="153" t="s">
        <v>28</v>
      </c>
      <c r="B55" s="153" t="s">
        <v>28</v>
      </c>
      <c r="C55" s="153" t="s">
        <v>95</v>
      </c>
      <c r="D55" t="s">
        <v>14281</v>
      </c>
      <c r="E55">
        <v>726</v>
      </c>
    </row>
    <row r="56" spans="1:5" s="5" customFormat="1">
      <c r="A56" s="153" t="s">
        <v>30</v>
      </c>
      <c r="B56" s="153" t="s">
        <v>30</v>
      </c>
      <c r="C56" s="153" t="s">
        <v>96</v>
      </c>
      <c r="D56" t="s">
        <v>14281</v>
      </c>
      <c r="E56">
        <v>915</v>
      </c>
    </row>
    <row r="57" spans="1:5" s="5" customFormat="1">
      <c r="A57" s="153" t="s">
        <v>127</v>
      </c>
      <c r="B57" s="153" t="s">
        <v>127</v>
      </c>
      <c r="C57" s="153" t="s">
        <v>101</v>
      </c>
      <c r="D57" t="s">
        <v>14281</v>
      </c>
      <c r="E57">
        <v>1428</v>
      </c>
    </row>
    <row r="58" spans="1:5" s="5" customFormat="1">
      <c r="A58" s="153" t="s">
        <v>32</v>
      </c>
      <c r="B58" s="153" t="s">
        <v>32</v>
      </c>
      <c r="C58" s="153" t="s">
        <v>100</v>
      </c>
      <c r="D58" t="s">
        <v>14281</v>
      </c>
      <c r="E58">
        <v>1077</v>
      </c>
    </row>
    <row r="59" spans="1:5" s="5" customFormat="1">
      <c r="A59" s="153" t="s">
        <v>128</v>
      </c>
      <c r="B59" s="153" t="s">
        <v>128</v>
      </c>
      <c r="C59" s="153" t="s">
        <v>98</v>
      </c>
      <c r="D59" t="s">
        <v>14281</v>
      </c>
      <c r="E59">
        <v>915</v>
      </c>
    </row>
    <row r="60" spans="1:5" s="5" customFormat="1">
      <c r="A60" s="153" t="s">
        <v>34</v>
      </c>
      <c r="B60" s="153" t="s">
        <v>34</v>
      </c>
      <c r="C60" s="153" t="s">
        <v>103</v>
      </c>
      <c r="D60" t="s">
        <v>14281</v>
      </c>
      <c r="E60">
        <v>726</v>
      </c>
    </row>
    <row r="61" spans="1:5" s="5" customFormat="1">
      <c r="A61" s="153" t="s">
        <v>35</v>
      </c>
      <c r="B61" s="153" t="s">
        <v>18804</v>
      </c>
      <c r="C61" s="153" t="s">
        <v>104</v>
      </c>
      <c r="D61" t="s">
        <v>14281</v>
      </c>
      <c r="E61">
        <v>1590</v>
      </c>
    </row>
    <row r="62" spans="1:5" s="5" customFormat="1">
      <c r="A62" s="153" t="s">
        <v>37</v>
      </c>
      <c r="B62" s="153" t="s">
        <v>18805</v>
      </c>
      <c r="C62" s="153" t="s">
        <v>106</v>
      </c>
      <c r="D62" t="s">
        <v>14281</v>
      </c>
      <c r="E62">
        <v>1990</v>
      </c>
    </row>
    <row r="63" spans="1:5" s="5" customFormat="1">
      <c r="A63" s="153" t="s">
        <v>129</v>
      </c>
      <c r="B63" s="153" t="s">
        <v>18806</v>
      </c>
      <c r="C63" s="153" t="s">
        <v>108</v>
      </c>
      <c r="D63" t="s">
        <v>14281</v>
      </c>
      <c r="E63">
        <v>1990</v>
      </c>
    </row>
    <row r="64" spans="1:5" s="5" customFormat="1">
      <c r="A64" s="153" t="s">
        <v>39</v>
      </c>
      <c r="B64" s="153" t="s">
        <v>18807</v>
      </c>
      <c r="C64" s="153" t="s">
        <v>110</v>
      </c>
      <c r="D64" t="s">
        <v>14281</v>
      </c>
      <c r="E64">
        <v>2990</v>
      </c>
    </row>
    <row r="65" spans="1:12" s="5" customFormat="1">
      <c r="A65" s="153" t="s">
        <v>36</v>
      </c>
      <c r="B65" s="153" t="s">
        <v>18808</v>
      </c>
      <c r="C65" s="153" t="s">
        <v>105</v>
      </c>
      <c r="D65" t="s">
        <v>14281</v>
      </c>
      <c r="E65">
        <v>1034</v>
      </c>
    </row>
    <row r="66" spans="1:12" s="5" customFormat="1">
      <c r="A66" s="153" t="s">
        <v>38</v>
      </c>
      <c r="B66" s="153" t="s">
        <v>18809</v>
      </c>
      <c r="C66" s="153" t="s">
        <v>107</v>
      </c>
      <c r="D66" t="s">
        <v>14281</v>
      </c>
      <c r="E66">
        <v>1294</v>
      </c>
    </row>
    <row r="67" spans="1:12" s="5" customFormat="1">
      <c r="A67" s="153" t="s">
        <v>130</v>
      </c>
      <c r="B67" s="153" t="s">
        <v>18810</v>
      </c>
      <c r="C67" s="153" t="s">
        <v>109</v>
      </c>
      <c r="D67" t="s">
        <v>14281</v>
      </c>
      <c r="E67">
        <v>1294</v>
      </c>
    </row>
    <row r="68" spans="1:12" s="5" customFormat="1">
      <c r="A68" s="153" t="s">
        <v>40</v>
      </c>
      <c r="B68" s="153" t="s">
        <v>18811</v>
      </c>
      <c r="C68" s="153" t="s">
        <v>111</v>
      </c>
      <c r="D68" t="s">
        <v>14281</v>
      </c>
      <c r="E68">
        <v>1944</v>
      </c>
    </row>
    <row r="69" spans="1:12" s="5" customFormat="1">
      <c r="A69" s="153" t="s">
        <v>14304</v>
      </c>
      <c r="B69" s="153" t="s">
        <v>18812</v>
      </c>
      <c r="C69" t="s">
        <v>14305</v>
      </c>
      <c r="D69" t="s">
        <v>14281</v>
      </c>
      <c r="E69">
        <v>1470</v>
      </c>
    </row>
    <row r="70" spans="1:12" s="5" customFormat="1">
      <c r="A70" s="153" t="s">
        <v>14306</v>
      </c>
      <c r="B70" s="153" t="s">
        <v>18813</v>
      </c>
      <c r="C70" t="s">
        <v>14307</v>
      </c>
      <c r="D70" t="s">
        <v>14281</v>
      </c>
      <c r="E70">
        <v>90</v>
      </c>
    </row>
    <row r="71" spans="1:12" s="5" customFormat="1">
      <c r="A71" s="153" t="s">
        <v>14308</v>
      </c>
      <c r="B71" s="153" t="s">
        <v>18814</v>
      </c>
      <c r="C71" t="s">
        <v>14309</v>
      </c>
      <c r="D71" t="s">
        <v>14281</v>
      </c>
      <c r="E71">
        <v>2940</v>
      </c>
    </row>
    <row r="72" spans="1:12" s="5" customFormat="1">
      <c r="A72" s="153" t="s">
        <v>14310</v>
      </c>
      <c r="B72" s="153" t="s">
        <v>18815</v>
      </c>
      <c r="C72" t="s">
        <v>14311</v>
      </c>
      <c r="D72" t="s">
        <v>14281</v>
      </c>
      <c r="E72">
        <v>5390</v>
      </c>
    </row>
    <row r="73" spans="1:12" s="5" customFormat="1">
      <c r="A73" s="153" t="s">
        <v>14312</v>
      </c>
      <c r="B73" s="153" t="s">
        <v>18816</v>
      </c>
      <c r="C73" t="s">
        <v>14313</v>
      </c>
      <c r="D73" t="s">
        <v>14281</v>
      </c>
      <c r="E73">
        <v>490</v>
      </c>
    </row>
    <row r="74" spans="1:12" s="5" customFormat="1">
      <c r="A74" s="153" t="s">
        <v>14314</v>
      </c>
      <c r="B74" s="153" t="s">
        <v>14314</v>
      </c>
      <c r="C74" t="s">
        <v>14315</v>
      </c>
      <c r="D74" t="s">
        <v>14281</v>
      </c>
      <c r="E74">
        <v>990</v>
      </c>
    </row>
    <row r="75" spans="1:12" s="5" customFormat="1">
      <c r="A75" s="153" t="s">
        <v>14316</v>
      </c>
      <c r="B75" s="153" t="s">
        <v>14316</v>
      </c>
      <c r="C75" t="s">
        <v>14317</v>
      </c>
      <c r="D75" t="s">
        <v>14281</v>
      </c>
      <c r="E75">
        <v>1490</v>
      </c>
    </row>
    <row r="76" spans="1:12" s="5" customFormat="1">
      <c r="A76" s="4"/>
      <c r="B76" s="4"/>
      <c r="D76" s="2"/>
      <c r="E76"/>
      <c r="F76"/>
      <c r="G76"/>
      <c r="H76"/>
      <c r="I76"/>
      <c r="J76"/>
      <c r="K76"/>
      <c r="L76"/>
    </row>
    <row r="77" spans="1:12" s="5" customFormat="1">
      <c r="A77" s="4"/>
      <c r="B77" s="4"/>
      <c r="D77" s="2"/>
      <c r="E77"/>
      <c r="F77"/>
      <c r="G77"/>
      <c r="H77"/>
      <c r="I77"/>
      <c r="J77"/>
      <c r="K77"/>
      <c r="L77"/>
    </row>
    <row r="78" spans="1:12" s="5" customFormat="1">
      <c r="A78" s="4"/>
      <c r="B78" s="4"/>
      <c r="D78" s="2"/>
      <c r="E78"/>
      <c r="F78"/>
      <c r="G78"/>
      <c r="H78"/>
      <c r="I78"/>
      <c r="J78"/>
      <c r="K78"/>
      <c r="L78"/>
    </row>
    <row r="79" spans="1:12" s="5" customFormat="1">
      <c r="A79" s="4"/>
      <c r="B79" s="4"/>
      <c r="D79" s="2"/>
      <c r="E79"/>
      <c r="F79"/>
      <c r="G79"/>
      <c r="H79"/>
      <c r="I79"/>
      <c r="J79"/>
      <c r="K79"/>
      <c r="L79"/>
    </row>
    <row r="80" spans="1:12" s="5" customFormat="1">
      <c r="A80" s="4"/>
      <c r="B80" s="4"/>
      <c r="C80" s="4"/>
      <c r="D80" s="6"/>
    </row>
    <row r="81" spans="1:4" s="5" customFormat="1">
      <c r="A81" s="4"/>
      <c r="B81" s="4"/>
      <c r="C81" s="4"/>
      <c r="D81" s="6"/>
    </row>
    <row r="82" spans="1:4" s="5" customFormat="1">
      <c r="A82" s="4"/>
      <c r="B82" s="4"/>
      <c r="C82" s="4"/>
      <c r="D82" s="6"/>
    </row>
    <row r="83" spans="1:4" s="5" customFormat="1">
      <c r="A83" s="4"/>
      <c r="B83" s="4"/>
      <c r="C83" s="4"/>
      <c r="D83" s="6"/>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P48"/>
  <sheetViews>
    <sheetView workbookViewId="0">
      <pane xSplit="3" ySplit="2" topLeftCell="D26" activePane="bottomRight" state="frozen"/>
      <selection pane="topRight" activeCell="D1" sqref="D1"/>
      <selection pane="bottomLeft" activeCell="A3" sqref="A3"/>
      <selection pane="bottomRight" activeCell="E26" sqref="E26"/>
    </sheetView>
  </sheetViews>
  <sheetFormatPr baseColWidth="10" defaultColWidth="11.42578125" defaultRowHeight="15"/>
  <cols>
    <col min="4" max="4" width="10.7109375" bestFit="1" customWidth="1"/>
    <col min="5" max="5" width="71.140625" bestFit="1" customWidth="1"/>
    <col min="6" max="6" width="12" style="44" bestFit="1" customWidth="1"/>
    <col min="7" max="7" width="16.42578125" style="47" bestFit="1" customWidth="1"/>
    <col min="8" max="8" width="9" style="47" bestFit="1" customWidth="1"/>
    <col min="9" max="9" width="10.42578125" style="47" bestFit="1" customWidth="1"/>
    <col min="10" max="10" width="7.42578125" style="47" bestFit="1" customWidth="1"/>
    <col min="11" max="11" width="10.42578125" style="47" bestFit="1" customWidth="1"/>
    <col min="12" max="12" width="10.140625" style="47" bestFit="1" customWidth="1"/>
    <col min="13" max="13" width="11.42578125" style="47" bestFit="1" customWidth="1"/>
    <col min="14" max="14" width="11.5703125" style="47" bestFit="1" customWidth="1"/>
    <col min="15" max="15" width="10.140625" bestFit="1" customWidth="1"/>
    <col min="16" max="16" width="10.5703125" bestFit="1" customWidth="1"/>
  </cols>
  <sheetData>
    <row r="1" spans="1:16" s="28" customFormat="1" ht="49.5" customHeight="1" thickBot="1">
      <c r="A1" s="257" t="s">
        <v>1358</v>
      </c>
      <c r="B1" s="258"/>
      <c r="C1" s="258"/>
      <c r="D1" s="259" t="s">
        <v>1259</v>
      </c>
      <c r="E1" s="259"/>
      <c r="F1" s="260"/>
      <c r="G1" s="254" t="s">
        <v>235</v>
      </c>
      <c r="H1" s="255"/>
      <c r="I1" s="255"/>
      <c r="J1" s="255"/>
      <c r="K1" s="255"/>
      <c r="L1" s="255"/>
      <c r="M1" s="255"/>
      <c r="N1" s="255"/>
      <c r="O1" s="255"/>
      <c r="P1" s="256"/>
    </row>
    <row r="2" spans="1:16" s="31" customFormat="1" ht="23.25" thickBot="1">
      <c r="A2" s="261" t="s">
        <v>1260</v>
      </c>
      <c r="B2" s="261"/>
      <c r="C2" s="262"/>
      <c r="D2" s="29" t="s">
        <v>187</v>
      </c>
      <c r="E2" s="29" t="s">
        <v>167</v>
      </c>
      <c r="F2" s="30" t="s">
        <v>166</v>
      </c>
      <c r="G2" s="250" t="s">
        <v>215</v>
      </c>
      <c r="H2" s="251"/>
      <c r="I2" s="250" t="s">
        <v>216</v>
      </c>
      <c r="J2" s="251"/>
      <c r="K2" s="250" t="s">
        <v>217</v>
      </c>
      <c r="L2" s="251"/>
      <c r="M2" s="250" t="s">
        <v>219</v>
      </c>
      <c r="N2" s="251"/>
      <c r="O2" s="252" t="s">
        <v>218</v>
      </c>
      <c r="P2" s="253"/>
    </row>
    <row r="3" spans="1:16">
      <c r="D3" s="15" t="s">
        <v>188</v>
      </c>
      <c r="E3" s="16" t="s">
        <v>189</v>
      </c>
      <c r="F3" s="32">
        <v>10225</v>
      </c>
      <c r="G3" s="33" t="s">
        <v>221</v>
      </c>
      <c r="H3" s="34" t="s">
        <v>220</v>
      </c>
      <c r="I3" s="35" t="s">
        <v>225</v>
      </c>
      <c r="J3" s="34" t="s">
        <v>224</v>
      </c>
      <c r="K3" s="35" t="s">
        <v>228</v>
      </c>
      <c r="L3" s="34">
        <v>12768</v>
      </c>
      <c r="M3" s="36" t="s">
        <v>231</v>
      </c>
      <c r="N3" s="34">
        <v>22533</v>
      </c>
      <c r="O3" s="35" t="s">
        <v>233</v>
      </c>
      <c r="P3" s="32">
        <v>38140</v>
      </c>
    </row>
    <row r="4" spans="1:16" ht="15.75" thickBot="1">
      <c r="D4" s="17" t="s">
        <v>190</v>
      </c>
      <c r="E4" s="10" t="s">
        <v>191</v>
      </c>
      <c r="F4" s="37">
        <v>6620</v>
      </c>
      <c r="G4" s="38" t="s">
        <v>223</v>
      </c>
      <c r="H4" s="39" t="s">
        <v>222</v>
      </c>
      <c r="I4" s="40" t="s">
        <v>227</v>
      </c>
      <c r="J4" s="39" t="s">
        <v>226</v>
      </c>
      <c r="K4" s="40" t="s">
        <v>230</v>
      </c>
      <c r="L4" s="39" t="s">
        <v>229</v>
      </c>
      <c r="M4" s="41" t="s">
        <v>232</v>
      </c>
      <c r="N4" s="39">
        <v>13520</v>
      </c>
      <c r="O4" s="40" t="s">
        <v>234</v>
      </c>
      <c r="P4" s="42">
        <v>22884</v>
      </c>
    </row>
    <row r="5" spans="1:16">
      <c r="D5" s="17" t="s">
        <v>177</v>
      </c>
      <c r="E5" s="10" t="s">
        <v>1357</v>
      </c>
      <c r="F5" s="37">
        <v>11225</v>
      </c>
      <c r="G5" s="43"/>
      <c r="H5" s="44"/>
      <c r="I5" s="85"/>
      <c r="J5" s="44"/>
      <c r="K5" s="45"/>
      <c r="L5" s="44"/>
      <c r="M5" s="46"/>
      <c r="N5" s="44"/>
    </row>
    <row r="6" spans="1:16" ht="15.75" thickBot="1">
      <c r="D6" s="18" t="s">
        <v>178</v>
      </c>
      <c r="E6" s="11" t="s">
        <v>1359</v>
      </c>
      <c r="F6" s="42">
        <v>7620</v>
      </c>
      <c r="G6" s="43"/>
      <c r="H6" s="44"/>
      <c r="I6" s="45"/>
      <c r="J6" s="44"/>
      <c r="K6" s="45"/>
      <c r="L6" s="44"/>
      <c r="M6" s="46"/>
      <c r="N6" s="44"/>
    </row>
    <row r="7" spans="1:16">
      <c r="D7" s="15" t="s">
        <v>192</v>
      </c>
      <c r="E7" s="16" t="s">
        <v>193</v>
      </c>
      <c r="F7" s="75">
        <v>5550</v>
      </c>
      <c r="G7" s="33" t="s">
        <v>1261</v>
      </c>
      <c r="H7" s="70" t="s">
        <v>1262</v>
      </c>
      <c r="I7" s="35" t="s">
        <v>1263</v>
      </c>
      <c r="J7" s="70" t="s">
        <v>1264</v>
      </c>
      <c r="K7" s="35" t="s">
        <v>1265</v>
      </c>
      <c r="L7" s="70" t="s">
        <v>1266</v>
      </c>
      <c r="M7" s="36" t="s">
        <v>1267</v>
      </c>
      <c r="N7" s="77">
        <v>11227</v>
      </c>
    </row>
    <row r="8" spans="1:16" ht="15.75" thickBot="1">
      <c r="D8" s="17" t="s">
        <v>194</v>
      </c>
      <c r="E8" s="10" t="s">
        <v>191</v>
      </c>
      <c r="F8" s="80">
        <v>3330</v>
      </c>
      <c r="G8" s="38" t="s">
        <v>1268</v>
      </c>
      <c r="H8" s="71" t="s">
        <v>1269</v>
      </c>
      <c r="I8" s="40" t="s">
        <v>1270</v>
      </c>
      <c r="J8" s="71" t="s">
        <v>1271</v>
      </c>
      <c r="K8" s="40" t="s">
        <v>1272</v>
      </c>
      <c r="L8" s="71" t="s">
        <v>1273</v>
      </c>
      <c r="M8" s="41" t="s">
        <v>1274</v>
      </c>
      <c r="N8" s="78">
        <v>6736</v>
      </c>
    </row>
    <row r="9" spans="1:16">
      <c r="D9" s="17" t="s">
        <v>179</v>
      </c>
      <c r="E9" s="10" t="s">
        <v>1360</v>
      </c>
      <c r="F9" s="80">
        <v>6550</v>
      </c>
      <c r="G9" s="43"/>
      <c r="H9" s="72"/>
      <c r="I9" s="45"/>
      <c r="J9" s="72"/>
      <c r="K9" s="45"/>
      <c r="L9" s="72"/>
      <c r="M9" s="46"/>
      <c r="N9" s="79"/>
    </row>
    <row r="10" spans="1:16" ht="15.75" thickBot="1">
      <c r="D10" s="18" t="s">
        <v>180</v>
      </c>
      <c r="E10" s="11" t="s">
        <v>1361</v>
      </c>
      <c r="F10" s="76">
        <v>4330</v>
      </c>
      <c r="G10" s="43"/>
      <c r="H10" s="72"/>
      <c r="I10" s="45"/>
      <c r="J10" s="72"/>
      <c r="K10" s="45"/>
      <c r="L10" s="72"/>
      <c r="M10" s="46"/>
      <c r="N10" s="79"/>
    </row>
    <row r="11" spans="1:16">
      <c r="D11" s="15" t="s">
        <v>195</v>
      </c>
      <c r="E11" s="16" t="s">
        <v>197</v>
      </c>
      <c r="F11" s="75">
        <v>5195</v>
      </c>
      <c r="G11" s="33" t="s">
        <v>1275</v>
      </c>
      <c r="H11" s="70" t="s">
        <v>1276</v>
      </c>
      <c r="I11" s="35" t="s">
        <v>1277</v>
      </c>
      <c r="J11" s="70" t="s">
        <v>1278</v>
      </c>
      <c r="K11" s="35" t="s">
        <v>1279</v>
      </c>
      <c r="L11" s="70" t="s">
        <v>1280</v>
      </c>
      <c r="M11" s="36" t="s">
        <v>1281</v>
      </c>
      <c r="N11" s="77">
        <v>10390</v>
      </c>
    </row>
    <row r="12" spans="1:16" ht="15.75" thickBot="1">
      <c r="D12" s="17" t="s">
        <v>196</v>
      </c>
      <c r="E12" s="10" t="s">
        <v>191</v>
      </c>
      <c r="F12" s="80">
        <v>3117</v>
      </c>
      <c r="G12" s="38" t="s">
        <v>1282</v>
      </c>
      <c r="H12" s="71">
        <v>936</v>
      </c>
      <c r="I12" s="40" t="s">
        <v>1283</v>
      </c>
      <c r="J12" s="71" t="s">
        <v>1284</v>
      </c>
      <c r="K12" s="40" t="s">
        <v>1285</v>
      </c>
      <c r="L12" s="71" t="s">
        <v>1286</v>
      </c>
      <c r="M12" s="41" t="s">
        <v>1287</v>
      </c>
      <c r="N12" s="78">
        <v>6234</v>
      </c>
    </row>
    <row r="13" spans="1:16">
      <c r="D13" s="17" t="s">
        <v>181</v>
      </c>
      <c r="E13" s="10" t="s">
        <v>1360</v>
      </c>
      <c r="F13" s="80">
        <v>6195</v>
      </c>
      <c r="G13" s="43"/>
      <c r="H13" s="72"/>
      <c r="I13" s="45"/>
      <c r="J13" s="72"/>
      <c r="K13" s="45"/>
      <c r="L13" s="72"/>
      <c r="M13" s="46"/>
      <c r="N13" s="79"/>
    </row>
    <row r="14" spans="1:16" ht="15.75" thickBot="1">
      <c r="D14" s="18" t="s">
        <v>182</v>
      </c>
      <c r="E14" s="11" t="s">
        <v>1361</v>
      </c>
      <c r="F14" s="76">
        <v>4117</v>
      </c>
      <c r="G14" s="43"/>
      <c r="H14" s="72"/>
      <c r="I14" s="45"/>
      <c r="J14" s="72"/>
      <c r="K14" s="45"/>
      <c r="L14" s="72"/>
      <c r="M14" s="46"/>
      <c r="N14" s="79"/>
    </row>
    <row r="15" spans="1:16">
      <c r="D15" s="15" t="s">
        <v>198</v>
      </c>
      <c r="E15" s="19" t="s">
        <v>200</v>
      </c>
      <c r="F15" s="75">
        <v>4850</v>
      </c>
      <c r="G15" s="33" t="s">
        <v>1288</v>
      </c>
      <c r="H15" s="70" t="s">
        <v>1289</v>
      </c>
      <c r="I15" s="35" t="s">
        <v>1290</v>
      </c>
      <c r="J15" s="70" t="s">
        <v>1291</v>
      </c>
      <c r="K15" s="35" t="s">
        <v>1292</v>
      </c>
      <c r="L15" s="70" t="s">
        <v>1293</v>
      </c>
      <c r="M15" s="36" t="s">
        <v>1294</v>
      </c>
      <c r="N15" s="77">
        <v>9692</v>
      </c>
    </row>
    <row r="16" spans="1:16" ht="15.75" thickBot="1">
      <c r="D16" s="17" t="s">
        <v>199</v>
      </c>
      <c r="E16" s="10" t="s">
        <v>191</v>
      </c>
      <c r="F16" s="80">
        <v>2910</v>
      </c>
      <c r="G16" s="38" t="s">
        <v>1295</v>
      </c>
      <c r="H16" s="71">
        <v>872</v>
      </c>
      <c r="I16" s="40" t="s">
        <v>1296</v>
      </c>
      <c r="J16" s="71" t="s">
        <v>1297</v>
      </c>
      <c r="K16" s="40" t="s">
        <v>1298</v>
      </c>
      <c r="L16" s="71" t="s">
        <v>1299</v>
      </c>
      <c r="M16" s="41" t="s">
        <v>1300</v>
      </c>
      <c r="N16" s="78">
        <v>5815</v>
      </c>
    </row>
    <row r="17" spans="4:14">
      <c r="D17" s="17" t="s">
        <v>183</v>
      </c>
      <c r="E17" s="10" t="s">
        <v>1362</v>
      </c>
      <c r="F17" s="80">
        <v>5850</v>
      </c>
      <c r="G17" s="43"/>
      <c r="H17" s="72"/>
      <c r="I17" s="45"/>
      <c r="J17" s="72"/>
      <c r="K17" s="45"/>
      <c r="L17" s="72"/>
      <c r="M17" s="46"/>
      <c r="N17" s="79"/>
    </row>
    <row r="18" spans="4:14" ht="15.75" thickBot="1">
      <c r="D18" s="18" t="s">
        <v>184</v>
      </c>
      <c r="E18" s="11" t="s">
        <v>1361</v>
      </c>
      <c r="F18" s="76">
        <v>3910</v>
      </c>
      <c r="G18" s="43"/>
      <c r="H18" s="72"/>
      <c r="I18" s="45"/>
      <c r="J18" s="72"/>
      <c r="K18" s="45"/>
      <c r="L18" s="72"/>
      <c r="N18" s="79"/>
    </row>
    <row r="19" spans="4:14">
      <c r="D19" s="15" t="s">
        <v>201</v>
      </c>
      <c r="E19" s="16" t="s">
        <v>200</v>
      </c>
      <c r="F19" s="75">
        <v>7105</v>
      </c>
      <c r="G19" s="33" t="s">
        <v>1301</v>
      </c>
      <c r="H19" s="70" t="s">
        <v>1302</v>
      </c>
      <c r="I19" s="35" t="s">
        <v>1303</v>
      </c>
      <c r="J19" s="70" t="s">
        <v>1304</v>
      </c>
      <c r="K19" s="35" t="s">
        <v>1305</v>
      </c>
      <c r="L19" s="70" t="s">
        <v>1306</v>
      </c>
      <c r="M19" s="48" t="s">
        <v>1307</v>
      </c>
      <c r="N19" s="77">
        <v>14275</v>
      </c>
    </row>
    <row r="20" spans="4:14" ht="15.75" thickBot="1">
      <c r="D20" s="17" t="s">
        <v>202</v>
      </c>
      <c r="E20" s="10" t="s">
        <v>191</v>
      </c>
      <c r="F20" s="80" t="s">
        <v>205</v>
      </c>
      <c r="G20" s="38" t="s">
        <v>1308</v>
      </c>
      <c r="H20" s="71" t="s">
        <v>1309</v>
      </c>
      <c r="I20" s="40" t="s">
        <v>1310</v>
      </c>
      <c r="J20" s="71" t="s">
        <v>1311</v>
      </c>
      <c r="K20" s="40" t="s">
        <v>1312</v>
      </c>
      <c r="L20" s="71" t="s">
        <v>1313</v>
      </c>
      <c r="M20" s="49" t="s">
        <v>1314</v>
      </c>
      <c r="N20" s="78">
        <v>8565</v>
      </c>
    </row>
    <row r="21" spans="4:14">
      <c r="D21" s="17" t="s">
        <v>185</v>
      </c>
      <c r="E21" s="10" t="s">
        <v>1362</v>
      </c>
      <c r="F21" s="80">
        <v>8105</v>
      </c>
      <c r="G21" s="43"/>
      <c r="H21" s="72"/>
      <c r="I21" s="45"/>
      <c r="J21" s="44"/>
      <c r="K21" s="45"/>
      <c r="L21" s="44"/>
      <c r="N21" s="44"/>
    </row>
    <row r="22" spans="4:14" ht="15.75" thickBot="1">
      <c r="D22" s="18" t="s">
        <v>186</v>
      </c>
      <c r="E22" s="11" t="s">
        <v>1361</v>
      </c>
      <c r="F22" s="76">
        <v>5263</v>
      </c>
      <c r="G22" s="43"/>
      <c r="H22" s="72"/>
      <c r="J22" s="44"/>
      <c r="K22" s="45"/>
      <c r="L22" s="44"/>
      <c r="N22" s="44"/>
    </row>
    <row r="23" spans="4:14">
      <c r="D23" s="15" t="s">
        <v>206</v>
      </c>
      <c r="E23" s="16" t="s">
        <v>210</v>
      </c>
      <c r="F23" s="75">
        <v>2890</v>
      </c>
      <c r="G23" s="33" t="s">
        <v>1315</v>
      </c>
      <c r="H23" s="73" t="s">
        <v>1316</v>
      </c>
      <c r="J23" s="44"/>
      <c r="K23" s="45"/>
      <c r="N23" s="44"/>
    </row>
    <row r="24" spans="4:14" ht="15.75" thickBot="1">
      <c r="D24" s="17" t="s">
        <v>207</v>
      </c>
      <c r="E24" s="10" t="s">
        <v>191</v>
      </c>
      <c r="F24" s="80">
        <v>1734</v>
      </c>
      <c r="G24" s="38" t="s">
        <v>1317</v>
      </c>
      <c r="H24" s="74" t="s">
        <v>1318</v>
      </c>
      <c r="K24" s="45"/>
    </row>
    <row r="25" spans="4:14">
      <c r="D25" s="17" t="s">
        <v>208</v>
      </c>
      <c r="E25" s="10" t="s">
        <v>1363</v>
      </c>
      <c r="F25" s="80">
        <v>3890</v>
      </c>
      <c r="G25" s="43"/>
      <c r="H25" s="44"/>
    </row>
    <row r="26" spans="4:14" ht="15.75" thickBot="1">
      <c r="D26" s="18" t="s">
        <v>209</v>
      </c>
      <c r="E26" s="11" t="s">
        <v>1361</v>
      </c>
      <c r="F26" s="76">
        <v>2734</v>
      </c>
      <c r="G26" s="43"/>
    </row>
    <row r="27" spans="4:14">
      <c r="D27" s="15" t="s">
        <v>211</v>
      </c>
      <c r="E27" s="16" t="s">
        <v>214</v>
      </c>
      <c r="F27" s="75">
        <v>1575</v>
      </c>
      <c r="G27" s="45"/>
    </row>
    <row r="28" spans="4:14" ht="15.75" thickBot="1">
      <c r="D28" s="18" t="s">
        <v>212</v>
      </c>
      <c r="E28" s="11" t="s">
        <v>213</v>
      </c>
      <c r="F28" s="76">
        <v>945</v>
      </c>
      <c r="G28" s="45"/>
    </row>
    <row r="29" spans="4:14">
      <c r="D29" s="15" t="s">
        <v>1319</v>
      </c>
      <c r="E29" s="16" t="s">
        <v>1320</v>
      </c>
      <c r="F29" s="75">
        <v>11804</v>
      </c>
      <c r="G29" s="45"/>
    </row>
    <row r="30" spans="4:14">
      <c r="D30" s="17" t="s">
        <v>1321</v>
      </c>
      <c r="E30" s="10" t="s">
        <v>1322</v>
      </c>
      <c r="F30" s="80">
        <v>9041</v>
      </c>
      <c r="G30" s="45"/>
    </row>
    <row r="31" spans="4:14">
      <c r="D31" s="17" t="s">
        <v>1323</v>
      </c>
      <c r="E31" s="10" t="s">
        <v>1324</v>
      </c>
      <c r="F31" s="80">
        <v>13878</v>
      </c>
      <c r="G31" s="45"/>
    </row>
    <row r="32" spans="4:14">
      <c r="D32" s="17" t="s">
        <v>1325</v>
      </c>
      <c r="E32" s="10" t="s">
        <v>1326</v>
      </c>
      <c r="F32" s="80">
        <v>18873</v>
      </c>
      <c r="G32" s="45"/>
    </row>
    <row r="33" spans="4:7">
      <c r="D33" s="17" t="s">
        <v>1327</v>
      </c>
      <c r="E33" s="10" t="s">
        <v>1328</v>
      </c>
      <c r="F33" s="80">
        <v>23238</v>
      </c>
      <c r="G33" s="45"/>
    </row>
    <row r="34" spans="4:7">
      <c r="D34" s="17" t="s">
        <v>1329</v>
      </c>
      <c r="E34" s="10" t="s">
        <v>1330</v>
      </c>
      <c r="F34" s="80">
        <v>14036</v>
      </c>
      <c r="G34" s="45"/>
    </row>
    <row r="35" spans="4:7">
      <c r="D35" s="17" t="s">
        <v>1331</v>
      </c>
      <c r="E35" s="10" t="s">
        <v>1332</v>
      </c>
      <c r="F35" s="80">
        <v>18243</v>
      </c>
      <c r="G35" s="45"/>
    </row>
    <row r="36" spans="4:7" ht="15.75" thickBot="1">
      <c r="D36" s="18" t="s">
        <v>1333</v>
      </c>
      <c r="E36" s="11" t="s">
        <v>1334</v>
      </c>
      <c r="F36" s="76">
        <v>15597</v>
      </c>
      <c r="G36" s="45"/>
    </row>
    <row r="37" spans="4:7">
      <c r="G37" s="45"/>
    </row>
    <row r="38" spans="4:7">
      <c r="G38" s="45"/>
    </row>
    <row r="39" spans="4:7">
      <c r="G39" s="45"/>
    </row>
    <row r="40" spans="4:7">
      <c r="G40" s="45"/>
    </row>
    <row r="41" spans="4:7">
      <c r="E41" t="s">
        <v>18867</v>
      </c>
      <c r="G41" s="45"/>
    </row>
    <row r="42" spans="4:7">
      <c r="E42" t="s">
        <v>18868</v>
      </c>
      <c r="G42" s="45"/>
    </row>
    <row r="43" spans="4:7">
      <c r="G43" s="45"/>
    </row>
    <row r="44" spans="4:7">
      <c r="G44" s="45"/>
    </row>
    <row r="45" spans="4:7">
      <c r="G45" s="45"/>
    </row>
    <row r="46" spans="4:7">
      <c r="G46" s="45"/>
    </row>
    <row r="47" spans="4:7">
      <c r="G47" s="45"/>
    </row>
    <row r="48" spans="4:7">
      <c r="G48" s="45"/>
    </row>
  </sheetData>
  <mergeCells count="9">
    <mergeCell ref="M2:N2"/>
    <mergeCell ref="O2:P2"/>
    <mergeCell ref="G1:P1"/>
    <mergeCell ref="A1:C1"/>
    <mergeCell ref="D1:F1"/>
    <mergeCell ref="A2:C2"/>
    <mergeCell ref="G2:H2"/>
    <mergeCell ref="I2:J2"/>
    <mergeCell ref="K2:L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F34"/>
  <sheetViews>
    <sheetView topLeftCell="B1" workbookViewId="0">
      <selection activeCell="B21" sqref="B21"/>
    </sheetView>
  </sheetViews>
  <sheetFormatPr baseColWidth="10" defaultColWidth="84.140625" defaultRowHeight="14.25"/>
  <cols>
    <col min="1" max="1" width="14.7109375" style="91" customWidth="1"/>
    <col min="2" max="2" width="84.140625" style="91"/>
    <col min="3" max="3" width="20.140625" style="91" bestFit="1" customWidth="1"/>
    <col min="4" max="4" width="84.140625" style="91"/>
    <col min="5" max="5" width="13.5703125" style="91" customWidth="1"/>
    <col min="6" max="16384" width="84.140625" style="91"/>
  </cols>
  <sheetData>
    <row r="1" spans="1:6" ht="45" thickBot="1">
      <c r="A1" s="263" t="s">
        <v>12263</v>
      </c>
      <c r="B1" s="263"/>
      <c r="C1" s="263"/>
    </row>
    <row r="2" spans="1:6" s="92" customFormat="1" ht="24" thickBot="1">
      <c r="A2" s="93" t="s">
        <v>0</v>
      </c>
      <c r="B2" s="94" t="s">
        <v>12240</v>
      </c>
      <c r="C2" s="95" t="s">
        <v>117</v>
      </c>
      <c r="D2" s="146"/>
      <c r="E2" s="146"/>
      <c r="F2" s="146"/>
    </row>
    <row r="3" spans="1:6" ht="17.25">
      <c r="A3" s="170" t="s">
        <v>18777</v>
      </c>
      <c r="B3" s="163" t="s">
        <v>14269</v>
      </c>
      <c r="C3" s="169">
        <v>10280</v>
      </c>
      <c r="D3" s="91" t="s">
        <v>18717</v>
      </c>
    </row>
    <row r="4" spans="1:6" ht="17.25">
      <c r="A4" s="168" t="s">
        <v>18778</v>
      </c>
      <c r="B4" s="96" t="s">
        <v>14270</v>
      </c>
      <c r="C4" s="167">
        <v>3080</v>
      </c>
      <c r="D4" s="147">
        <f>+C4+C3</f>
        <v>13360</v>
      </c>
      <c r="E4" s="147">
        <f>+D4+2750</f>
        <v>16110</v>
      </c>
      <c r="F4" s="147" t="s">
        <v>18824</v>
      </c>
    </row>
    <row r="5" spans="1:6" ht="17.25">
      <c r="A5" s="168" t="s">
        <v>18779</v>
      </c>
      <c r="B5" s="96" t="s">
        <v>14271</v>
      </c>
      <c r="C5" s="167">
        <v>7950</v>
      </c>
      <c r="D5" s="148"/>
      <c r="E5" s="148"/>
      <c r="F5" s="148"/>
    </row>
    <row r="6" spans="1:6" ht="17.25">
      <c r="A6" s="168" t="s">
        <v>18780</v>
      </c>
      <c r="B6" s="96" t="s">
        <v>14272</v>
      </c>
      <c r="C6" s="167">
        <v>1950</v>
      </c>
      <c r="D6" s="148"/>
      <c r="E6" s="148"/>
      <c r="F6" s="148"/>
    </row>
    <row r="7" spans="1:6" ht="17.25">
      <c r="A7" s="168" t="s">
        <v>18781</v>
      </c>
      <c r="B7" s="96" t="s">
        <v>14273</v>
      </c>
      <c r="C7" s="167">
        <v>6754</v>
      </c>
    </row>
    <row r="8" spans="1:6" ht="17.25">
      <c r="A8" s="168" t="s">
        <v>18782</v>
      </c>
      <c r="B8" s="96" t="s">
        <v>14274</v>
      </c>
      <c r="C8" s="167">
        <v>1654</v>
      </c>
    </row>
    <row r="9" spans="1:6" ht="17.25">
      <c r="A9" s="168" t="s">
        <v>18783</v>
      </c>
      <c r="B9" s="96" t="s">
        <v>14275</v>
      </c>
      <c r="C9" s="167">
        <v>7950</v>
      </c>
      <c r="D9" s="148"/>
      <c r="E9" s="148"/>
      <c r="F9" s="148"/>
    </row>
    <row r="10" spans="1:6" ht="18" thickBot="1">
      <c r="A10" s="166" t="s">
        <v>18784</v>
      </c>
      <c r="B10" s="156" t="s">
        <v>14276</v>
      </c>
      <c r="C10" s="165">
        <v>1950</v>
      </c>
      <c r="D10" s="148"/>
      <c r="E10" s="148"/>
      <c r="F10" s="148"/>
    </row>
    <row r="11" spans="1:6" ht="15.75">
      <c r="A11" s="164" t="s">
        <v>18716</v>
      </c>
      <c r="B11" s="163" t="s">
        <v>14277</v>
      </c>
      <c r="C11" s="162">
        <v>1990</v>
      </c>
      <c r="D11" s="91" t="s">
        <v>18683</v>
      </c>
    </row>
    <row r="12" spans="1:6" ht="15.75">
      <c r="A12" s="160" t="s">
        <v>18715</v>
      </c>
      <c r="B12" s="159" t="s">
        <v>18714</v>
      </c>
      <c r="C12" s="161">
        <v>690</v>
      </c>
    </row>
    <row r="13" spans="1:6" ht="15.75">
      <c r="A13" s="160" t="s">
        <v>18713</v>
      </c>
      <c r="B13" s="159" t="s">
        <v>18712</v>
      </c>
      <c r="C13" s="158">
        <f>ROUNDUP(+C11*0.77,0)</f>
        <v>1533</v>
      </c>
    </row>
    <row r="14" spans="1:6" ht="15.75">
      <c r="A14" s="160" t="s">
        <v>18711</v>
      </c>
      <c r="B14" s="159" t="s">
        <v>18710</v>
      </c>
      <c r="C14" s="158">
        <f>ROUNDUP(+C12*0.77,0)</f>
        <v>532</v>
      </c>
    </row>
    <row r="15" spans="1:6" ht="15.75">
      <c r="A15" s="160" t="s">
        <v>18709</v>
      </c>
      <c r="B15" s="159" t="s">
        <v>18708</v>
      </c>
      <c r="C15" s="158">
        <f>ROUNDUP(+C11*0.66,0)</f>
        <v>1314</v>
      </c>
    </row>
    <row r="16" spans="1:6" ht="15.75">
      <c r="A16" s="160" t="s">
        <v>18707</v>
      </c>
      <c r="B16" s="159" t="s">
        <v>18706</v>
      </c>
      <c r="C16" s="158">
        <f>ROUNDUP(+C12*0.66,0)</f>
        <v>456</v>
      </c>
    </row>
    <row r="17" spans="1:4" ht="15.75">
      <c r="A17" s="160" t="s">
        <v>18705</v>
      </c>
      <c r="B17" s="159" t="s">
        <v>18704</v>
      </c>
      <c r="C17" s="158">
        <f>+C13</f>
        <v>1533</v>
      </c>
    </row>
    <row r="18" spans="1:4" ht="16.5" thickBot="1">
      <c r="A18" s="157" t="s">
        <v>18703</v>
      </c>
      <c r="B18" s="156" t="s">
        <v>18702</v>
      </c>
      <c r="C18" s="155">
        <f>+C14</f>
        <v>532</v>
      </c>
    </row>
    <row r="19" spans="1:4" ht="15.75">
      <c r="A19" s="164" t="s">
        <v>18701</v>
      </c>
      <c r="B19" s="163" t="s">
        <v>18700</v>
      </c>
      <c r="C19" s="162">
        <v>2490</v>
      </c>
      <c r="D19" s="91" t="s">
        <v>18683</v>
      </c>
    </row>
    <row r="20" spans="1:4" ht="15.75">
      <c r="A20" s="164" t="s">
        <v>18699</v>
      </c>
      <c r="B20" s="159" t="s">
        <v>18698</v>
      </c>
      <c r="C20" s="161">
        <v>890</v>
      </c>
    </row>
    <row r="21" spans="1:4" ht="15.75">
      <c r="A21" s="160" t="s">
        <v>18697</v>
      </c>
      <c r="B21" s="159" t="s">
        <v>18696</v>
      </c>
      <c r="C21" s="158">
        <f>ROUNDUP(+C19*0.77,0)</f>
        <v>1918</v>
      </c>
    </row>
    <row r="22" spans="1:4" ht="15.75">
      <c r="A22" s="160" t="s">
        <v>18695</v>
      </c>
      <c r="B22" s="159" t="s">
        <v>18694</v>
      </c>
      <c r="C22" s="158">
        <f>ROUNDUP(+C20*0.77,0)</f>
        <v>686</v>
      </c>
    </row>
    <row r="23" spans="1:4" ht="15.75">
      <c r="A23" s="160" t="s">
        <v>18693</v>
      </c>
      <c r="B23" s="159" t="s">
        <v>18692</v>
      </c>
      <c r="C23" s="158">
        <f>ROUNDUP(+C19*0.66,0)</f>
        <v>1644</v>
      </c>
    </row>
    <row r="24" spans="1:4" ht="15.75">
      <c r="A24" s="160" t="s">
        <v>18691</v>
      </c>
      <c r="B24" s="159" t="s">
        <v>18690</v>
      </c>
      <c r="C24" s="158">
        <f>ROUNDUP(+C20*0.66,0)</f>
        <v>588</v>
      </c>
    </row>
    <row r="25" spans="1:4" ht="15.75">
      <c r="A25" s="160" t="s">
        <v>18689</v>
      </c>
      <c r="B25" s="159" t="s">
        <v>18688</v>
      </c>
      <c r="C25" s="158">
        <f>+C21</f>
        <v>1918</v>
      </c>
    </row>
    <row r="26" spans="1:4" ht="16.5" thickBot="1">
      <c r="A26" s="157" t="s">
        <v>18687</v>
      </c>
      <c r="B26" s="156" t="s">
        <v>18686</v>
      </c>
      <c r="C26" s="155">
        <f>+C22</f>
        <v>686</v>
      </c>
    </row>
    <row r="27" spans="1:4" ht="15.75">
      <c r="A27" s="164" t="s">
        <v>18685</v>
      </c>
      <c r="B27" s="163" t="s">
        <v>18684</v>
      </c>
      <c r="C27" s="162">
        <v>2990</v>
      </c>
      <c r="D27" s="91" t="s">
        <v>18683</v>
      </c>
    </row>
    <row r="28" spans="1:4" ht="15.75">
      <c r="A28" s="160" t="s">
        <v>18682</v>
      </c>
      <c r="B28" s="159" t="s">
        <v>18681</v>
      </c>
      <c r="C28" s="161">
        <v>1990</v>
      </c>
    </row>
    <row r="29" spans="1:4" ht="15.75">
      <c r="A29" s="160" t="s">
        <v>18680</v>
      </c>
      <c r="B29" s="159" t="s">
        <v>18679</v>
      </c>
      <c r="C29" s="158">
        <f>ROUNDUP(+C27*0.77,0)</f>
        <v>2303</v>
      </c>
    </row>
    <row r="30" spans="1:4" ht="15.75">
      <c r="A30" s="160" t="s">
        <v>18678</v>
      </c>
      <c r="B30" s="159" t="s">
        <v>18677</v>
      </c>
      <c r="C30" s="158">
        <f>ROUNDUP(+C28*0.77,0)</f>
        <v>1533</v>
      </c>
    </row>
    <row r="31" spans="1:4" ht="15.75">
      <c r="A31" s="160" t="s">
        <v>18676</v>
      </c>
      <c r="B31" s="159" t="s">
        <v>18675</v>
      </c>
      <c r="C31" s="158">
        <f>ROUNDUP(+C27*0.66,0)</f>
        <v>1974</v>
      </c>
    </row>
    <row r="32" spans="1:4" ht="15.75">
      <c r="A32" s="160" t="s">
        <v>18674</v>
      </c>
      <c r="B32" s="159" t="s">
        <v>18673</v>
      </c>
      <c r="C32" s="158">
        <f>ROUNDUP(+C28*0.66,0)</f>
        <v>1314</v>
      </c>
    </row>
    <row r="33" spans="1:3" ht="15.75">
      <c r="A33" s="160" t="s">
        <v>18672</v>
      </c>
      <c r="B33" s="159" t="s">
        <v>18671</v>
      </c>
      <c r="C33" s="158">
        <f>+C29</f>
        <v>2303</v>
      </c>
    </row>
    <row r="34" spans="1:3" ht="16.5" thickBot="1">
      <c r="A34" s="157" t="s">
        <v>18670</v>
      </c>
      <c r="B34" s="156" t="s">
        <v>18669</v>
      </c>
      <c r="C34" s="155">
        <f>+C30</f>
        <v>1533</v>
      </c>
    </row>
  </sheetData>
  <mergeCells count="1">
    <mergeCell ref="A1:C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dimension ref="A1:L66"/>
  <sheetViews>
    <sheetView workbookViewId="0">
      <pane ySplit="2" topLeftCell="A21" activePane="bottomLeft" state="frozen"/>
      <selection pane="bottomLeft" activeCell="A37" sqref="A37"/>
    </sheetView>
  </sheetViews>
  <sheetFormatPr baseColWidth="10" defaultColWidth="11.42578125" defaultRowHeight="15"/>
  <cols>
    <col min="1" max="1" width="108.140625" customWidth="1"/>
    <col min="2" max="2" width="9.140625" bestFit="1" customWidth="1"/>
  </cols>
  <sheetData>
    <row r="1" spans="1:2" ht="18.75">
      <c r="A1" s="266" t="s">
        <v>1352</v>
      </c>
      <c r="B1" s="267"/>
    </row>
    <row r="2" spans="1:2" ht="19.5" thickBot="1">
      <c r="A2" s="64" t="s">
        <v>167</v>
      </c>
      <c r="B2" s="65" t="s">
        <v>135</v>
      </c>
    </row>
    <row r="3" spans="1:2">
      <c r="A3" s="61" t="s">
        <v>1353</v>
      </c>
      <c r="B3" s="62">
        <v>550</v>
      </c>
    </row>
    <row r="4" spans="1:2" ht="15.75" thickBot="1">
      <c r="A4" s="52" t="s">
        <v>1356</v>
      </c>
      <c r="B4" s="53">
        <v>440</v>
      </c>
    </row>
    <row r="5" spans="1:2">
      <c r="A5" s="268" t="s">
        <v>1335</v>
      </c>
      <c r="B5" s="269"/>
    </row>
    <row r="6" spans="1:2" ht="45.75" customHeight="1">
      <c r="A6" s="270" t="s">
        <v>1336</v>
      </c>
      <c r="B6" s="271"/>
    </row>
    <row r="7" spans="1:2">
      <c r="A7" s="54" t="s">
        <v>18668</v>
      </c>
      <c r="B7" s="55">
        <v>1650</v>
      </c>
    </row>
    <row r="8" spans="1:2">
      <c r="A8" s="54" t="s">
        <v>18766</v>
      </c>
      <c r="B8" s="55">
        <v>1100</v>
      </c>
    </row>
    <row r="9" spans="1:2">
      <c r="A9" s="54" t="s">
        <v>18768</v>
      </c>
      <c r="B9" s="55">
        <v>650</v>
      </c>
    </row>
    <row r="10" spans="1:2">
      <c r="A10" s="54" t="s">
        <v>18767</v>
      </c>
      <c r="B10" s="55">
        <v>650</v>
      </c>
    </row>
    <row r="11" spans="1:2">
      <c r="A11" s="54" t="s">
        <v>18776</v>
      </c>
      <c r="B11" s="55">
        <v>3250</v>
      </c>
    </row>
    <row r="12" spans="1:2">
      <c r="A12" s="54" t="s">
        <v>1337</v>
      </c>
      <c r="B12" s="55">
        <v>550</v>
      </c>
    </row>
    <row r="13" spans="1:2" ht="15.75" thickBot="1">
      <c r="A13" s="56" t="s">
        <v>1338</v>
      </c>
      <c r="B13" s="57">
        <v>390</v>
      </c>
    </row>
    <row r="14" spans="1:2">
      <c r="A14" s="264" t="s">
        <v>1339</v>
      </c>
      <c r="B14" s="265"/>
    </row>
    <row r="15" spans="1:2" ht="45" customHeight="1">
      <c r="A15" s="272" t="s">
        <v>1340</v>
      </c>
      <c r="B15" s="273"/>
    </row>
    <row r="16" spans="1:2">
      <c r="A16" s="63" t="s">
        <v>1354</v>
      </c>
      <c r="B16" s="51">
        <v>550</v>
      </c>
    </row>
    <row r="17" spans="1:2">
      <c r="A17" s="58" t="s">
        <v>1341</v>
      </c>
      <c r="B17" s="51">
        <v>550</v>
      </c>
    </row>
    <row r="18" spans="1:2">
      <c r="A18" s="58" t="s">
        <v>1342</v>
      </c>
      <c r="B18" s="51">
        <v>550</v>
      </c>
    </row>
    <row r="19" spans="1:2">
      <c r="A19" s="58" t="s">
        <v>1343</v>
      </c>
      <c r="B19" s="51">
        <v>390</v>
      </c>
    </row>
    <row r="20" spans="1:2">
      <c r="A20" s="58" t="s">
        <v>1344</v>
      </c>
      <c r="B20" s="51">
        <v>390</v>
      </c>
    </row>
    <row r="21" spans="1:2">
      <c r="A21" s="58" t="s">
        <v>1345</v>
      </c>
      <c r="B21" s="51">
        <v>390</v>
      </c>
    </row>
    <row r="22" spans="1:2" ht="15.75" thickBot="1">
      <c r="A22" s="59" t="s">
        <v>1346</v>
      </c>
      <c r="B22" s="53">
        <v>390</v>
      </c>
    </row>
    <row r="23" spans="1:2">
      <c r="A23" s="268" t="s">
        <v>1355</v>
      </c>
      <c r="B23" s="269"/>
    </row>
    <row r="24" spans="1:2">
      <c r="A24" s="54" t="s">
        <v>1354</v>
      </c>
      <c r="B24" s="55">
        <v>650</v>
      </c>
    </row>
    <row r="25" spans="1:2">
      <c r="A25" s="54" t="s">
        <v>1342</v>
      </c>
      <c r="B25" s="55">
        <v>650</v>
      </c>
    </row>
    <row r="26" spans="1:2">
      <c r="A26" s="54" t="s">
        <v>1341</v>
      </c>
      <c r="B26" s="55">
        <v>650</v>
      </c>
    </row>
    <row r="27" spans="1:2">
      <c r="A27" s="54" t="s">
        <v>1347</v>
      </c>
      <c r="B27" s="55">
        <v>650</v>
      </c>
    </row>
    <row r="28" spans="1:2">
      <c r="A28" s="54" t="s">
        <v>1345</v>
      </c>
      <c r="B28" s="55">
        <v>650</v>
      </c>
    </row>
    <row r="29" spans="1:2">
      <c r="A29" s="54" t="s">
        <v>1344</v>
      </c>
      <c r="B29" s="55">
        <v>650</v>
      </c>
    </row>
    <row r="30" spans="1:2" ht="15.75" thickBot="1">
      <c r="A30" s="60" t="s">
        <v>1343</v>
      </c>
      <c r="B30" s="57">
        <v>650</v>
      </c>
    </row>
    <row r="31" spans="1:2">
      <c r="A31" s="264" t="s">
        <v>1348</v>
      </c>
      <c r="B31" s="265"/>
    </row>
    <row r="32" spans="1:2">
      <c r="A32" s="50" t="s">
        <v>1349</v>
      </c>
      <c r="B32" s="51">
        <v>650</v>
      </c>
    </row>
    <row r="33" spans="1:12">
      <c r="A33" s="58" t="s">
        <v>67</v>
      </c>
      <c r="B33" s="51">
        <v>650</v>
      </c>
    </row>
    <row r="34" spans="1:12">
      <c r="A34" s="58" t="s">
        <v>1350</v>
      </c>
      <c r="B34" s="51">
        <v>450</v>
      </c>
    </row>
    <row r="35" spans="1:12" ht="15.75" thickBot="1">
      <c r="A35" s="149" t="s">
        <v>1351</v>
      </c>
      <c r="B35" s="150">
        <v>1490</v>
      </c>
    </row>
    <row r="36" spans="1:12" ht="15.75" thickBot="1">
      <c r="A36" s="151" t="s">
        <v>14279</v>
      </c>
      <c r="B36" s="152">
        <v>250</v>
      </c>
    </row>
    <row r="41" spans="1:12">
      <c r="A41" s="7" t="s">
        <v>41</v>
      </c>
      <c r="B41" s="2" t="s">
        <v>42</v>
      </c>
      <c r="K41" s="5"/>
      <c r="L41" s="5"/>
    </row>
    <row r="42" spans="1:12">
      <c r="A42" s="5" t="s">
        <v>43</v>
      </c>
      <c r="B42" s="2">
        <v>490</v>
      </c>
      <c r="C42" t="s">
        <v>45</v>
      </c>
      <c r="D42" s="5"/>
      <c r="E42" s="5"/>
      <c r="F42" s="5"/>
      <c r="G42" s="5"/>
      <c r="H42" s="5"/>
      <c r="I42" t="s">
        <v>44</v>
      </c>
      <c r="K42">
        <f>2990-2490</f>
        <v>500</v>
      </c>
    </row>
    <row r="43" spans="1:12">
      <c r="A43" s="5"/>
      <c r="B43" s="2"/>
      <c r="D43" s="5"/>
      <c r="E43" s="5"/>
      <c r="F43" s="5"/>
      <c r="G43" s="5"/>
      <c r="H43" s="5"/>
    </row>
    <row r="44" spans="1:12">
      <c r="A44" s="5" t="s">
        <v>46</v>
      </c>
      <c r="B44" s="2">
        <v>550</v>
      </c>
      <c r="D44" s="5"/>
      <c r="E44" s="5"/>
      <c r="F44" s="5"/>
      <c r="G44" s="5"/>
      <c r="H44" s="5"/>
    </row>
    <row r="45" spans="1:12">
      <c r="A45" s="5" t="s">
        <v>47</v>
      </c>
      <c r="B45" s="2">
        <v>1290</v>
      </c>
      <c r="C45" t="s">
        <v>48</v>
      </c>
      <c r="D45" s="5"/>
      <c r="E45" s="5"/>
      <c r="F45" s="5"/>
      <c r="G45" s="5"/>
      <c r="H45" s="5"/>
      <c r="I45" t="s">
        <v>49</v>
      </c>
    </row>
    <row r="46" spans="1:12">
      <c r="A46" s="7" t="s">
        <v>50</v>
      </c>
      <c r="B46" s="2">
        <v>490</v>
      </c>
      <c r="C46" t="s">
        <v>48</v>
      </c>
      <c r="D46" s="5"/>
      <c r="E46" s="5"/>
      <c r="F46" s="5"/>
      <c r="G46" s="5"/>
      <c r="H46" s="5"/>
      <c r="I46" t="s">
        <v>51</v>
      </c>
    </row>
    <row r="47" spans="1:12">
      <c r="A47" s="5" t="s">
        <v>52</v>
      </c>
      <c r="B47" s="2">
        <v>290</v>
      </c>
      <c r="D47" s="5"/>
      <c r="E47" s="5"/>
      <c r="F47" s="5"/>
      <c r="G47" s="5"/>
      <c r="H47" s="5"/>
    </row>
    <row r="48" spans="1:12">
      <c r="A48" s="5" t="s">
        <v>53</v>
      </c>
      <c r="B48" s="2">
        <v>550</v>
      </c>
      <c r="D48" s="5"/>
      <c r="E48" s="5"/>
      <c r="F48" s="5"/>
      <c r="G48" s="5"/>
      <c r="H48" s="5"/>
    </row>
    <row r="49" spans="1:12">
      <c r="A49" s="5" t="s">
        <v>54</v>
      </c>
      <c r="B49" s="2">
        <v>550</v>
      </c>
      <c r="D49" s="5"/>
      <c r="E49" s="5"/>
      <c r="F49" s="5"/>
      <c r="G49" s="5"/>
      <c r="H49" s="5"/>
    </row>
    <row r="50" spans="1:12">
      <c r="A50" s="5" t="s">
        <v>55</v>
      </c>
      <c r="B50" s="2">
        <v>390</v>
      </c>
      <c r="D50" s="5"/>
      <c r="E50" s="5"/>
      <c r="F50" s="5"/>
      <c r="G50" s="5"/>
      <c r="H50" s="5"/>
    </row>
    <row r="51" spans="1:12">
      <c r="A51" s="5" t="s">
        <v>56</v>
      </c>
      <c r="B51" s="2">
        <v>1290</v>
      </c>
      <c r="C51" t="s">
        <v>57</v>
      </c>
      <c r="D51" s="5"/>
      <c r="E51" s="5"/>
      <c r="F51" s="5"/>
      <c r="G51" s="5"/>
      <c r="H51" s="5"/>
    </row>
    <row r="52" spans="1:12">
      <c r="A52" s="5" t="s">
        <v>58</v>
      </c>
      <c r="B52" s="2">
        <v>349</v>
      </c>
      <c r="D52" s="5"/>
      <c r="E52" s="5"/>
      <c r="F52" s="5"/>
      <c r="G52" s="5"/>
      <c r="H52" s="5"/>
    </row>
    <row r="53" spans="1:12">
      <c r="A53" s="5" t="s">
        <v>59</v>
      </c>
      <c r="B53" s="2">
        <v>390</v>
      </c>
      <c r="D53" s="5"/>
      <c r="E53" s="5"/>
      <c r="F53" s="5"/>
      <c r="G53" s="5"/>
      <c r="H53" s="5"/>
    </row>
    <row r="54" spans="1:12">
      <c r="A54" s="5" t="s">
        <v>60</v>
      </c>
      <c r="B54" s="2">
        <v>390</v>
      </c>
      <c r="D54" s="5"/>
      <c r="E54" s="5"/>
      <c r="F54" s="5"/>
      <c r="G54" s="5"/>
      <c r="H54" s="5"/>
      <c r="I54" t="s">
        <v>61</v>
      </c>
      <c r="K54" t="s">
        <v>62</v>
      </c>
      <c r="L54">
        <f>1290+3990</f>
        <v>5280</v>
      </c>
    </row>
    <row r="55" spans="1:12">
      <c r="A55" s="5" t="s">
        <v>63</v>
      </c>
      <c r="B55" s="2">
        <v>550</v>
      </c>
      <c r="C55" t="s">
        <v>64</v>
      </c>
      <c r="D55" s="5"/>
      <c r="E55" s="5"/>
      <c r="F55" s="5"/>
      <c r="G55" s="5"/>
      <c r="H55" s="5"/>
    </row>
    <row r="56" spans="1:12">
      <c r="A56" s="7" t="s">
        <v>65</v>
      </c>
      <c r="B56" s="2">
        <v>190</v>
      </c>
      <c r="C56" t="s">
        <v>66</v>
      </c>
      <c r="D56" s="5"/>
      <c r="E56" s="5"/>
      <c r="F56" s="5"/>
      <c r="G56" s="5"/>
      <c r="H56" s="5"/>
    </row>
    <row r="57" spans="1:12">
      <c r="A57" s="5" t="s">
        <v>67</v>
      </c>
      <c r="B57" s="2">
        <v>290</v>
      </c>
      <c r="D57" s="5"/>
      <c r="E57" s="5"/>
      <c r="F57" s="5"/>
      <c r="G57" s="5"/>
      <c r="H57" s="5"/>
      <c r="I57">
        <v>390</v>
      </c>
    </row>
    <row r="58" spans="1:12">
      <c r="A58" s="5" t="s">
        <v>68</v>
      </c>
      <c r="B58" s="2">
        <v>490</v>
      </c>
      <c r="D58" s="5"/>
      <c r="E58" s="5"/>
      <c r="F58" s="5"/>
      <c r="G58" s="5"/>
      <c r="H58" s="5"/>
      <c r="I58">
        <f>I57+J57</f>
        <v>390</v>
      </c>
    </row>
    <row r="59" spans="1:12">
      <c r="A59" s="5" t="s">
        <v>69</v>
      </c>
      <c r="B59" s="2">
        <v>390</v>
      </c>
      <c r="D59" s="5"/>
      <c r="E59" s="5"/>
      <c r="F59" s="5"/>
      <c r="G59" s="5"/>
      <c r="H59" s="5"/>
    </row>
    <row r="60" spans="1:12">
      <c r="A60" s="7" t="s">
        <v>70</v>
      </c>
      <c r="B60" s="2">
        <v>450</v>
      </c>
      <c r="D60" s="5"/>
      <c r="E60" s="5"/>
      <c r="F60" s="5"/>
      <c r="G60" s="5"/>
      <c r="H60" s="5"/>
    </row>
    <row r="61" spans="1:12">
      <c r="A61" s="5" t="s">
        <v>71</v>
      </c>
      <c r="B61" s="2">
        <v>450</v>
      </c>
      <c r="D61" s="5"/>
      <c r="E61" s="5"/>
      <c r="F61" s="5"/>
      <c r="G61" s="5"/>
      <c r="H61" s="5"/>
    </row>
    <row r="62" spans="1:12">
      <c r="A62" s="5" t="s">
        <v>72</v>
      </c>
      <c r="B62" s="2" t="s">
        <v>73</v>
      </c>
      <c r="D62" s="5"/>
      <c r="E62" s="5"/>
      <c r="F62" s="5"/>
      <c r="G62" s="5"/>
      <c r="H62" s="5"/>
    </row>
    <row r="63" spans="1:12">
      <c r="A63" s="5" t="s">
        <v>74</v>
      </c>
      <c r="B63" s="2">
        <v>1300</v>
      </c>
      <c r="C63" t="s">
        <v>75</v>
      </c>
      <c r="D63" s="5"/>
      <c r="E63" s="5"/>
      <c r="F63" s="5"/>
      <c r="G63" s="5"/>
      <c r="H63" s="5"/>
    </row>
    <row r="64" spans="1:12">
      <c r="A64" s="7" t="s">
        <v>203</v>
      </c>
      <c r="B64" s="3">
        <v>1300</v>
      </c>
      <c r="D64" s="5"/>
      <c r="E64" s="5"/>
      <c r="F64" s="5"/>
      <c r="G64" s="5"/>
      <c r="H64" s="5"/>
      <c r="I64">
        <f>3390+915</f>
        <v>4305</v>
      </c>
      <c r="J64">
        <f>I64+B64</f>
        <v>5605</v>
      </c>
    </row>
    <row r="65" spans="1:12">
      <c r="A65" s="7" t="s">
        <v>204</v>
      </c>
      <c r="B65" s="3">
        <v>550</v>
      </c>
      <c r="J65" s="5"/>
      <c r="K65" s="5"/>
      <c r="L65" s="5"/>
    </row>
    <row r="66" spans="1:12">
      <c r="A66" s="5" t="s">
        <v>76</v>
      </c>
      <c r="B66" s="2">
        <v>490</v>
      </c>
      <c r="J66" s="5"/>
      <c r="K66" s="5"/>
      <c r="L66" s="5"/>
    </row>
  </sheetData>
  <mergeCells count="7">
    <mergeCell ref="A31:B31"/>
    <mergeCell ref="A1:B1"/>
    <mergeCell ref="A5:B5"/>
    <mergeCell ref="A6:B6"/>
    <mergeCell ref="A14:B14"/>
    <mergeCell ref="A15:B15"/>
    <mergeCell ref="A23:B2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C7"/>
  <sheetViews>
    <sheetView zoomScale="130" zoomScaleNormal="130" workbookViewId="0">
      <selection activeCell="E6" sqref="E6"/>
    </sheetView>
  </sheetViews>
  <sheetFormatPr baseColWidth="10" defaultColWidth="11.42578125" defaultRowHeight="15"/>
  <cols>
    <col min="1" max="1" width="12.7109375" bestFit="1" customWidth="1"/>
    <col min="2" max="2" width="25.5703125" customWidth="1"/>
    <col min="3" max="3" width="14.5703125" style="86" bestFit="1" customWidth="1"/>
  </cols>
  <sheetData>
    <row r="1" spans="1:3" ht="36">
      <c r="A1" s="276" t="s">
        <v>12236</v>
      </c>
      <c r="B1" s="277"/>
      <c r="C1" s="278"/>
    </row>
    <row r="2" spans="1:3" ht="90.75" customHeight="1">
      <c r="A2" s="279" t="s">
        <v>18823</v>
      </c>
      <c r="B2" s="280"/>
      <c r="C2" s="281"/>
    </row>
    <row r="3" spans="1:3">
      <c r="A3" s="274" t="s">
        <v>12233</v>
      </c>
      <c r="B3" s="275"/>
      <c r="C3" s="90" t="s">
        <v>12235</v>
      </c>
    </row>
    <row r="4" spans="1:3">
      <c r="A4" s="54" t="s">
        <v>12230</v>
      </c>
      <c r="B4" s="87" t="s">
        <v>12237</v>
      </c>
      <c r="C4" s="88">
        <v>8400</v>
      </c>
    </row>
    <row r="5" spans="1:3">
      <c r="A5" s="54" t="s">
        <v>12231</v>
      </c>
      <c r="B5" s="87" t="s">
        <v>12232</v>
      </c>
      <c r="C5" s="88">
        <v>8400</v>
      </c>
    </row>
    <row r="6" spans="1:3">
      <c r="A6" s="284" t="s">
        <v>12239</v>
      </c>
      <c r="B6" s="285"/>
      <c r="C6" s="88">
        <v>4400</v>
      </c>
    </row>
    <row r="7" spans="1:3" ht="15.75" thickBot="1">
      <c r="A7" s="282" t="s">
        <v>12238</v>
      </c>
      <c r="B7" s="283"/>
      <c r="C7" s="89">
        <v>4400</v>
      </c>
    </row>
  </sheetData>
  <mergeCells count="5">
    <mergeCell ref="A3:B3"/>
    <mergeCell ref="A1:C1"/>
    <mergeCell ref="A2:C2"/>
    <mergeCell ref="A7:B7"/>
    <mergeCell ref="A6:B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dimension ref="A1:D20"/>
  <sheetViews>
    <sheetView topLeftCell="A16" zoomScale="80" zoomScaleNormal="80" workbookViewId="0">
      <selection activeCell="C19" sqref="C19"/>
    </sheetView>
  </sheetViews>
  <sheetFormatPr baseColWidth="10" defaultColWidth="11.42578125" defaultRowHeight="15"/>
  <cols>
    <col min="1" max="1" width="12.42578125" bestFit="1" customWidth="1"/>
    <col min="2" max="2" width="55.28515625" bestFit="1" customWidth="1"/>
    <col min="3" max="3" width="29" style="12" bestFit="1" customWidth="1"/>
    <col min="4" max="4" width="53" bestFit="1" customWidth="1"/>
  </cols>
  <sheetData>
    <row r="1" spans="1:4" s="9" customFormat="1" ht="65.25" customHeight="1" thickBot="1">
      <c r="A1" s="289" t="s">
        <v>18773</v>
      </c>
      <c r="B1" s="290"/>
      <c r="C1" s="290"/>
      <c r="D1" s="291"/>
    </row>
    <row r="2" spans="1:4" s="13" customFormat="1" ht="20.25" thickBot="1">
      <c r="A2" s="66" t="s">
        <v>133</v>
      </c>
      <c r="B2" s="67" t="s">
        <v>134</v>
      </c>
      <c r="C2" s="68" t="s">
        <v>18866</v>
      </c>
      <c r="D2" s="69" t="s">
        <v>136</v>
      </c>
    </row>
    <row r="3" spans="1:4" ht="18.75">
      <c r="A3" s="292" t="s">
        <v>137</v>
      </c>
      <c r="B3" s="293"/>
      <c r="C3" s="293"/>
      <c r="D3" s="294"/>
    </row>
    <row r="4" spans="1:4" ht="90">
      <c r="A4" s="236" t="s">
        <v>138</v>
      </c>
      <c r="B4" s="101" t="s">
        <v>139</v>
      </c>
      <c r="C4" s="235">
        <v>689.57</v>
      </c>
      <c r="D4" s="234" t="s">
        <v>18857</v>
      </c>
    </row>
    <row r="5" spans="1:4" ht="90">
      <c r="A5" s="236" t="s">
        <v>140</v>
      </c>
      <c r="B5" s="101" t="s">
        <v>141</v>
      </c>
      <c r="C5" s="235">
        <v>1724.05</v>
      </c>
      <c r="D5" s="234" t="s">
        <v>18858</v>
      </c>
    </row>
    <row r="6" spans="1:4" ht="90">
      <c r="A6" s="236" t="s">
        <v>142</v>
      </c>
      <c r="B6" s="101" t="s">
        <v>143</v>
      </c>
      <c r="C6" s="235">
        <v>1810.26</v>
      </c>
      <c r="D6" s="234" t="s">
        <v>18859</v>
      </c>
    </row>
    <row r="7" spans="1:4" ht="90">
      <c r="A7" s="236" t="s">
        <v>144</v>
      </c>
      <c r="B7" s="101" t="s">
        <v>145</v>
      </c>
      <c r="C7" s="235">
        <v>1913.71</v>
      </c>
      <c r="D7" s="234" t="s">
        <v>18860</v>
      </c>
    </row>
    <row r="8" spans="1:4" ht="90">
      <c r="A8" s="236" t="s">
        <v>146</v>
      </c>
      <c r="B8" s="101" t="s">
        <v>147</v>
      </c>
      <c r="C8" s="235">
        <v>2241.29</v>
      </c>
      <c r="D8" s="234" t="s">
        <v>18861</v>
      </c>
    </row>
    <row r="9" spans="1:4" ht="90">
      <c r="A9" s="236" t="s">
        <v>18847</v>
      </c>
      <c r="B9" s="101" t="s">
        <v>18848</v>
      </c>
      <c r="C9" s="235">
        <v>2500</v>
      </c>
      <c r="D9" s="234" t="s">
        <v>18862</v>
      </c>
    </row>
    <row r="10" spans="1:4" ht="18.75">
      <c r="A10" s="295" t="s">
        <v>148</v>
      </c>
      <c r="B10" s="295"/>
      <c r="C10" s="295"/>
      <c r="D10" s="295"/>
    </row>
    <row r="11" spans="1:4" ht="90">
      <c r="A11" s="236" t="s">
        <v>18863</v>
      </c>
      <c r="B11" s="101" t="s">
        <v>18865</v>
      </c>
      <c r="C11" s="235">
        <v>1292.1600000000001</v>
      </c>
      <c r="D11" s="234" t="s">
        <v>18864</v>
      </c>
    </row>
    <row r="12" spans="1:4" ht="120">
      <c r="A12" s="236" t="s">
        <v>149</v>
      </c>
      <c r="B12" s="101" t="s">
        <v>150</v>
      </c>
      <c r="C12" s="235">
        <v>4137.84</v>
      </c>
      <c r="D12" s="234" t="s">
        <v>18856</v>
      </c>
    </row>
    <row r="13" spans="1:4" ht="18.75">
      <c r="A13" s="286" t="s">
        <v>151</v>
      </c>
      <c r="B13" s="287"/>
      <c r="C13" s="287"/>
      <c r="D13" s="288"/>
    </row>
    <row r="14" spans="1:4" ht="30">
      <c r="A14" s="236" t="s">
        <v>152</v>
      </c>
      <c r="B14" s="101" t="s">
        <v>153</v>
      </c>
      <c r="C14" s="235">
        <v>4827.5</v>
      </c>
      <c r="D14" s="98" t="s">
        <v>18851</v>
      </c>
    </row>
    <row r="15" spans="1:4" ht="18.75">
      <c r="A15" s="286" t="s">
        <v>154</v>
      </c>
      <c r="B15" s="287"/>
      <c r="C15" s="287"/>
      <c r="D15" s="288"/>
    </row>
    <row r="16" spans="1:4" ht="60">
      <c r="A16" s="236" t="s">
        <v>155</v>
      </c>
      <c r="B16" s="101" t="s">
        <v>156</v>
      </c>
      <c r="C16" s="237">
        <v>905.09</v>
      </c>
      <c r="D16" s="98" t="s">
        <v>18852</v>
      </c>
    </row>
    <row r="17" spans="1:4" ht="18.75">
      <c r="A17" s="286" t="s">
        <v>157</v>
      </c>
      <c r="B17" s="287"/>
      <c r="C17" s="287"/>
      <c r="D17" s="288"/>
    </row>
    <row r="18" spans="1:4" ht="90">
      <c r="A18" s="236" t="s">
        <v>158</v>
      </c>
      <c r="B18" s="101" t="s">
        <v>159</v>
      </c>
      <c r="C18" s="235">
        <v>861.98</v>
      </c>
      <c r="D18" s="98" t="s">
        <v>18853</v>
      </c>
    </row>
    <row r="19" spans="1:4" ht="105">
      <c r="A19" s="236" t="s">
        <v>160</v>
      </c>
      <c r="B19" s="101" t="s">
        <v>18849</v>
      </c>
      <c r="C19" s="235">
        <v>1724.05</v>
      </c>
      <c r="D19" s="98" t="s">
        <v>18854</v>
      </c>
    </row>
    <row r="20" spans="1:4" ht="105">
      <c r="A20" s="236" t="s">
        <v>161</v>
      </c>
      <c r="B20" s="101" t="s">
        <v>18850</v>
      </c>
      <c r="C20" s="235">
        <v>4310.26</v>
      </c>
      <c r="D20" s="98" t="s">
        <v>18855</v>
      </c>
    </row>
  </sheetData>
  <mergeCells count="6">
    <mergeCell ref="A17:D17"/>
    <mergeCell ref="A1:D1"/>
    <mergeCell ref="A3:D3"/>
    <mergeCell ref="A10:D10"/>
    <mergeCell ref="A13:D13"/>
    <mergeCell ref="A15:D15"/>
  </mergeCells>
  <pageMargins left="0.7" right="0.7" top="0.75" bottom="0.75" header="0.3" footer="0.3"/>
  <pageSetup paperSize="9" orientation="landscape" r:id="rId1"/>
</worksheet>
</file>

<file path=xl/worksheets/sheet7.xml><?xml version="1.0" encoding="utf-8"?>
<worksheet xmlns="http://schemas.openxmlformats.org/spreadsheetml/2006/main" xmlns:r="http://schemas.openxmlformats.org/officeDocument/2006/relationships">
  <dimension ref="A1:O5719"/>
  <sheetViews>
    <sheetView workbookViewId="0">
      <pane ySplit="3" topLeftCell="A4" activePane="bottomLeft" state="frozen"/>
      <selection pane="bottomLeft" activeCell="D10" sqref="D10"/>
    </sheetView>
  </sheetViews>
  <sheetFormatPr baseColWidth="10" defaultColWidth="11.42578125" defaultRowHeight="12.75"/>
  <cols>
    <col min="1" max="1" width="11.7109375" style="129" customWidth="1"/>
    <col min="2" max="2" width="23.7109375" style="134" hidden="1" customWidth="1"/>
    <col min="3" max="3" width="6.85546875" style="129" customWidth="1"/>
    <col min="4" max="4" width="15.7109375" style="129" customWidth="1"/>
    <col min="5" max="5" width="108.85546875" style="129" customWidth="1"/>
    <col min="6" max="6" width="19.7109375" style="129" customWidth="1"/>
    <col min="7" max="7" width="13" style="129" bestFit="1" customWidth="1"/>
    <col min="8" max="8" width="20.5703125" style="130" customWidth="1"/>
    <col min="9" max="9" width="13.7109375" style="129" customWidth="1"/>
    <col min="10" max="10" width="15.85546875" style="129" customWidth="1"/>
    <col min="11" max="11" width="14.42578125" style="129" customWidth="1"/>
    <col min="12" max="12" width="11.42578125" style="129" customWidth="1"/>
    <col min="13" max="13" width="20.28515625" style="135" customWidth="1"/>
    <col min="14" max="14" width="0" style="129" hidden="1" customWidth="1"/>
    <col min="15" max="16384" width="11.42578125" style="129"/>
  </cols>
  <sheetData>
    <row r="1" spans="1:14" ht="48" customHeight="1">
      <c r="A1" s="298" t="s">
        <v>18772</v>
      </c>
      <c r="B1" s="298"/>
      <c r="C1" s="298"/>
      <c r="D1" s="298"/>
      <c r="E1" s="296" t="s">
        <v>14268</v>
      </c>
      <c r="F1" s="296"/>
      <c r="G1" s="136"/>
      <c r="H1" s="137"/>
      <c r="I1" s="136"/>
      <c r="J1" s="136"/>
      <c r="K1" s="136"/>
      <c r="L1" s="136"/>
      <c r="M1" s="219">
        <v>16.3</v>
      </c>
    </row>
    <row r="2" spans="1:14" ht="18.75">
      <c r="A2" s="297" t="s">
        <v>12228</v>
      </c>
      <c r="B2" s="297"/>
      <c r="C2" s="297"/>
      <c r="D2" s="297"/>
      <c r="E2" s="297"/>
      <c r="F2" s="297"/>
      <c r="G2" s="297"/>
      <c r="H2" s="297"/>
      <c r="I2" s="297"/>
      <c r="J2" s="297"/>
      <c r="K2" s="297"/>
      <c r="L2" s="297"/>
      <c r="M2" s="297"/>
      <c r="N2" s="129">
        <f>M1+0.6</f>
        <v>16.900000000000002</v>
      </c>
    </row>
    <row r="3" spans="1:14" ht="15">
      <c r="A3" s="131" t="s">
        <v>187</v>
      </c>
      <c r="B3" s="132" t="s">
        <v>12225</v>
      </c>
      <c r="C3" s="82" t="s">
        <v>12224</v>
      </c>
      <c r="D3" s="82" t="s">
        <v>12223</v>
      </c>
      <c r="E3" s="133" t="s">
        <v>12222</v>
      </c>
      <c r="F3" s="133" t="s">
        <v>12227</v>
      </c>
      <c r="G3" s="133" t="s">
        <v>12221</v>
      </c>
      <c r="H3" s="133" t="s">
        <v>1373</v>
      </c>
      <c r="I3" s="133" t="s">
        <v>1367</v>
      </c>
      <c r="J3" s="133" t="s">
        <v>12220</v>
      </c>
      <c r="K3" s="133" t="s">
        <v>12226</v>
      </c>
      <c r="L3" s="133" t="s">
        <v>283</v>
      </c>
      <c r="M3" s="138" t="s">
        <v>135</v>
      </c>
    </row>
    <row r="4" spans="1:14">
      <c r="A4" s="154" t="s">
        <v>12219</v>
      </c>
      <c r="B4" s="154" t="s">
        <v>12218</v>
      </c>
      <c r="C4" s="154" t="s">
        <v>2917</v>
      </c>
      <c r="D4" s="154" t="s">
        <v>10961</v>
      </c>
      <c r="E4" s="81" t="s">
        <v>12217</v>
      </c>
      <c r="F4" s="154">
        <v>9.4499999999999993</v>
      </c>
      <c r="G4" s="154" t="s">
        <v>1373</v>
      </c>
      <c r="H4" s="154" t="s">
        <v>14318</v>
      </c>
      <c r="I4" s="154">
        <v>1</v>
      </c>
      <c r="J4" s="154">
        <v>0</v>
      </c>
      <c r="K4" s="154">
        <v>0</v>
      </c>
      <c r="M4" s="128">
        <f>IF(Tabla1[[#This Row],[Moneda]]="Dolares",Tabla1[[#This Row],[Precio Distribuidor]]*($M$1+0.35)*1.3,Tabla1[[#This Row],[Precio Distribuidor]]*1.3)</f>
        <v>204.54525000000001</v>
      </c>
    </row>
    <row r="5" spans="1:14">
      <c r="A5" s="154" t="s">
        <v>12216</v>
      </c>
      <c r="B5" s="154" t="s">
        <v>12215</v>
      </c>
      <c r="C5" s="154" t="s">
        <v>2917</v>
      </c>
      <c r="D5" s="154" t="s">
        <v>10961</v>
      </c>
      <c r="E5" s="81" t="s">
        <v>12214</v>
      </c>
      <c r="F5" s="154">
        <v>4.54</v>
      </c>
      <c r="G5" s="154" t="s">
        <v>1373</v>
      </c>
      <c r="H5" s="154" t="s">
        <v>14318</v>
      </c>
      <c r="I5" s="154">
        <v>1</v>
      </c>
      <c r="J5" s="154">
        <v>0</v>
      </c>
      <c r="K5" s="154">
        <v>0</v>
      </c>
      <c r="M5" s="128">
        <f>IF(Tabla1[[#This Row],[Moneda]]="Dolares",Tabla1[[#This Row],[Precio Distribuidor]]*($M$1+0.35)*1.3,Tabla1[[#This Row],[Precio Distribuidor]]*1.3)</f>
        <v>98.268300000000011</v>
      </c>
    </row>
    <row r="6" spans="1:14">
      <c r="A6" s="154" t="s">
        <v>12213</v>
      </c>
      <c r="B6" s="154" t="s">
        <v>12212</v>
      </c>
      <c r="C6" s="154" t="s">
        <v>1535</v>
      </c>
      <c r="D6" s="154" t="s">
        <v>10961</v>
      </c>
      <c r="E6" s="81" t="s">
        <v>12211</v>
      </c>
      <c r="F6" s="154">
        <v>4986.67</v>
      </c>
      <c r="G6" s="154" t="s">
        <v>1367</v>
      </c>
      <c r="H6" s="154" t="s">
        <v>14318</v>
      </c>
      <c r="I6" s="154">
        <v>1</v>
      </c>
      <c r="J6" s="154">
        <v>0</v>
      </c>
      <c r="K6" s="154">
        <v>0</v>
      </c>
      <c r="M6" s="128">
        <f>IF(Tabla1[[#This Row],[Moneda]]="Dolares",Tabla1[[#This Row],[Precio Distribuidor]]*($M$1+0.35)*1.3,Tabla1[[#This Row],[Precio Distribuidor]]*1.3)</f>
        <v>6482.6710000000003</v>
      </c>
    </row>
    <row r="7" spans="1:14">
      <c r="A7" s="154" t="s">
        <v>12210</v>
      </c>
      <c r="B7" s="154" t="s">
        <v>12209</v>
      </c>
      <c r="C7" s="154" t="s">
        <v>6459</v>
      </c>
      <c r="D7" s="154" t="s">
        <v>10961</v>
      </c>
      <c r="E7" s="81" t="s">
        <v>12208</v>
      </c>
      <c r="F7" s="154">
        <v>6920.45</v>
      </c>
      <c r="G7" s="154" t="s">
        <v>1367</v>
      </c>
      <c r="H7" s="154" t="s">
        <v>14318</v>
      </c>
      <c r="I7" s="154">
        <v>1</v>
      </c>
      <c r="J7" s="154">
        <v>0</v>
      </c>
      <c r="K7" s="154">
        <v>0</v>
      </c>
      <c r="M7" s="128">
        <f>IF(Tabla1[[#This Row],[Moneda]]="Dolares",Tabla1[[#This Row],[Precio Distribuidor]]*($M$1+0.35)*1.3,Tabla1[[#This Row],[Precio Distribuidor]]*1.3)</f>
        <v>8996.5850000000009</v>
      </c>
    </row>
    <row r="8" spans="1:14">
      <c r="A8" s="154" t="s">
        <v>12207</v>
      </c>
      <c r="B8" s="154" t="s">
        <v>12206</v>
      </c>
      <c r="C8" s="154" t="s">
        <v>1605</v>
      </c>
      <c r="D8" s="154" t="s">
        <v>10961</v>
      </c>
      <c r="E8" s="81" t="s">
        <v>12205</v>
      </c>
      <c r="F8" s="154">
        <v>5.3</v>
      </c>
      <c r="G8" s="154" t="s">
        <v>1373</v>
      </c>
      <c r="H8" s="154" t="s">
        <v>14318</v>
      </c>
      <c r="I8" s="154">
        <v>1</v>
      </c>
      <c r="J8" s="154">
        <v>0</v>
      </c>
      <c r="K8" s="154">
        <v>0</v>
      </c>
      <c r="M8" s="128">
        <f>IF(Tabla1[[#This Row],[Moneda]]="Dolares",Tabla1[[#This Row],[Precio Distribuidor]]*($M$1+0.35)*1.3,Tabla1[[#This Row],[Precio Distribuidor]]*1.3)</f>
        <v>114.71850000000001</v>
      </c>
    </row>
    <row r="9" spans="1:14">
      <c r="A9" s="154" t="s">
        <v>12204</v>
      </c>
      <c r="B9" s="154" t="s">
        <v>12203</v>
      </c>
      <c r="C9" s="154" t="s">
        <v>1605</v>
      </c>
      <c r="D9" s="154" t="s">
        <v>10961</v>
      </c>
      <c r="E9" s="81" t="s">
        <v>12202</v>
      </c>
      <c r="F9" s="154">
        <v>2.09</v>
      </c>
      <c r="G9" s="154" t="s">
        <v>1373</v>
      </c>
      <c r="H9" s="154" t="s">
        <v>14318</v>
      </c>
      <c r="I9" s="154">
        <v>1</v>
      </c>
      <c r="J9" s="154">
        <v>0</v>
      </c>
      <c r="K9" s="154">
        <v>0</v>
      </c>
      <c r="M9" s="128">
        <f>IF(Tabla1[[#This Row],[Moneda]]="Dolares",Tabla1[[#This Row],[Precio Distribuidor]]*($M$1+0.35)*1.3,Tabla1[[#This Row],[Precio Distribuidor]]*1.3)</f>
        <v>45.238050000000008</v>
      </c>
    </row>
    <row r="10" spans="1:14">
      <c r="A10" s="154" t="s">
        <v>12201</v>
      </c>
      <c r="B10" s="154" t="s">
        <v>12200</v>
      </c>
      <c r="C10" s="154" t="s">
        <v>1605</v>
      </c>
      <c r="D10" s="154" t="s">
        <v>10961</v>
      </c>
      <c r="E10" s="81" t="s">
        <v>12199</v>
      </c>
      <c r="F10" s="154">
        <v>3.77</v>
      </c>
      <c r="G10" s="154" t="s">
        <v>1373</v>
      </c>
      <c r="H10" s="154" t="s">
        <v>14318</v>
      </c>
      <c r="I10" s="154">
        <v>1</v>
      </c>
      <c r="J10" s="154">
        <v>0</v>
      </c>
      <c r="K10" s="154">
        <v>0</v>
      </c>
      <c r="M10" s="128">
        <f>IF(Tabla1[[#This Row],[Moneda]]="Dolares",Tabla1[[#This Row],[Precio Distribuidor]]*($M$1+0.35)*1.3,Tabla1[[#This Row],[Precio Distribuidor]]*1.3)</f>
        <v>81.601650000000006</v>
      </c>
    </row>
    <row r="11" spans="1:14">
      <c r="A11" s="154" t="s">
        <v>12198</v>
      </c>
      <c r="B11" s="154" t="s">
        <v>12197</v>
      </c>
      <c r="C11" s="154" t="s">
        <v>1911</v>
      </c>
      <c r="D11" s="154" t="s">
        <v>10961</v>
      </c>
      <c r="E11" s="81" t="s">
        <v>12196</v>
      </c>
      <c r="F11" s="154">
        <v>382.19</v>
      </c>
      <c r="G11" s="154" t="s">
        <v>1367</v>
      </c>
      <c r="H11" s="154" t="s">
        <v>14318</v>
      </c>
      <c r="I11" s="154">
        <v>1</v>
      </c>
      <c r="J11" s="154">
        <v>0</v>
      </c>
      <c r="K11" s="154">
        <v>0</v>
      </c>
      <c r="M11" s="128">
        <f>IF(Tabla1[[#This Row],[Moneda]]="Dolares",Tabla1[[#This Row],[Precio Distribuidor]]*($M$1+0.35)*1.3,Tabla1[[#This Row],[Precio Distribuidor]]*1.3)</f>
        <v>496.84700000000004</v>
      </c>
    </row>
    <row r="12" spans="1:14">
      <c r="A12" s="154" t="s">
        <v>13628</v>
      </c>
      <c r="B12" s="154" t="s">
        <v>13629</v>
      </c>
      <c r="C12" s="154" t="s">
        <v>2626</v>
      </c>
      <c r="D12" s="154" t="s">
        <v>10961</v>
      </c>
      <c r="E12" s="81" t="s">
        <v>13630</v>
      </c>
      <c r="F12" s="154">
        <v>3588.43</v>
      </c>
      <c r="G12" s="154" t="s">
        <v>1367</v>
      </c>
      <c r="H12" s="154" t="s">
        <v>14318</v>
      </c>
      <c r="I12" s="154">
        <v>1</v>
      </c>
      <c r="J12" s="154">
        <v>0</v>
      </c>
      <c r="K12" s="154">
        <v>0</v>
      </c>
      <c r="M12" s="128">
        <f>IF(Tabla1[[#This Row],[Moneda]]="Dolares",Tabla1[[#This Row],[Precio Distribuidor]]*($M$1+0.35)*1.3,Tabla1[[#This Row],[Precio Distribuidor]]*1.3)</f>
        <v>4664.9589999999998</v>
      </c>
    </row>
    <row r="13" spans="1:14">
      <c r="A13" s="154" t="s">
        <v>12195</v>
      </c>
      <c r="B13" s="154" t="s">
        <v>12194</v>
      </c>
      <c r="C13" s="154" t="s">
        <v>1777</v>
      </c>
      <c r="D13" s="154" t="s">
        <v>10961</v>
      </c>
      <c r="E13" s="81" t="s">
        <v>12193</v>
      </c>
      <c r="F13" s="154">
        <v>429.89</v>
      </c>
      <c r="G13" s="154" t="s">
        <v>1367</v>
      </c>
      <c r="H13" s="154" t="s">
        <v>14318</v>
      </c>
      <c r="I13" s="154">
        <v>3</v>
      </c>
      <c r="J13" s="154">
        <v>0</v>
      </c>
      <c r="K13" s="154">
        <v>0</v>
      </c>
      <c r="M13" s="128">
        <f>IF(Tabla1[[#This Row],[Moneda]]="Dolares",Tabla1[[#This Row],[Precio Distribuidor]]*($M$1+0.35)*1.3,Tabla1[[#This Row],[Precio Distribuidor]]*1.3)</f>
        <v>558.85699999999997</v>
      </c>
    </row>
    <row r="14" spans="1:14">
      <c r="A14" s="154" t="s">
        <v>12192</v>
      </c>
      <c r="B14" s="154" t="s">
        <v>12191</v>
      </c>
      <c r="C14" s="154" t="s">
        <v>1535</v>
      </c>
      <c r="D14" s="154" t="s">
        <v>10961</v>
      </c>
      <c r="E14" s="81" t="s">
        <v>12190</v>
      </c>
      <c r="F14" s="154">
        <v>526.80999999999995</v>
      </c>
      <c r="G14" s="154" t="s">
        <v>1367</v>
      </c>
      <c r="H14" s="154" t="s">
        <v>14318</v>
      </c>
      <c r="I14" s="154">
        <v>1</v>
      </c>
      <c r="J14" s="154">
        <v>0</v>
      </c>
      <c r="K14" s="154">
        <v>0</v>
      </c>
      <c r="M14" s="128">
        <f>IF(Tabla1[[#This Row],[Moneda]]="Dolares",Tabla1[[#This Row],[Precio Distribuidor]]*($M$1+0.35)*1.3,Tabla1[[#This Row],[Precio Distribuidor]]*1.3)</f>
        <v>684.85299999999995</v>
      </c>
    </row>
    <row r="15" spans="1:14">
      <c r="A15" s="154" t="s">
        <v>12189</v>
      </c>
      <c r="B15" s="154" t="s">
        <v>12188</v>
      </c>
      <c r="C15" s="154" t="s">
        <v>1535</v>
      </c>
      <c r="D15" s="154" t="s">
        <v>10961</v>
      </c>
      <c r="E15" s="81" t="s">
        <v>12187</v>
      </c>
      <c r="F15" s="154">
        <v>11291.89</v>
      </c>
      <c r="G15" s="154" t="s">
        <v>1367</v>
      </c>
      <c r="H15" s="154" t="s">
        <v>14318</v>
      </c>
      <c r="I15" s="154">
        <v>1</v>
      </c>
      <c r="J15" s="154">
        <v>0</v>
      </c>
      <c r="K15" s="154">
        <v>0</v>
      </c>
      <c r="M15" s="128">
        <f>IF(Tabla1[[#This Row],[Moneda]]="Dolares",Tabla1[[#This Row],[Precio Distribuidor]]*($M$1+0.35)*1.3,Tabla1[[#This Row],[Precio Distribuidor]]*1.3)</f>
        <v>14679.457</v>
      </c>
    </row>
    <row r="16" spans="1:14">
      <c r="A16" s="154" t="s">
        <v>12186</v>
      </c>
      <c r="B16" s="154" t="s">
        <v>12185</v>
      </c>
      <c r="C16" s="154" t="s">
        <v>1796</v>
      </c>
      <c r="D16" s="154" t="s">
        <v>10961</v>
      </c>
      <c r="E16" s="81" t="s">
        <v>12184</v>
      </c>
      <c r="F16" s="154">
        <v>235.76</v>
      </c>
      <c r="G16" s="154" t="s">
        <v>1367</v>
      </c>
      <c r="H16" s="154" t="s">
        <v>14318</v>
      </c>
      <c r="I16" s="154">
        <v>1</v>
      </c>
      <c r="J16" s="154">
        <v>0</v>
      </c>
      <c r="K16" s="154">
        <v>0</v>
      </c>
      <c r="M16" s="128">
        <f>IF(Tabla1[[#This Row],[Moneda]]="Dolares",Tabla1[[#This Row],[Precio Distribuidor]]*($M$1+0.35)*1.3,Tabla1[[#This Row],[Precio Distribuidor]]*1.3)</f>
        <v>306.488</v>
      </c>
    </row>
    <row r="17" spans="1:13">
      <c r="A17" s="154" t="s">
        <v>12183</v>
      </c>
      <c r="B17" s="154" t="s">
        <v>12182</v>
      </c>
      <c r="C17" s="154" t="s">
        <v>4609</v>
      </c>
      <c r="D17" s="154" t="s">
        <v>10961</v>
      </c>
      <c r="E17" s="81" t="s">
        <v>12181</v>
      </c>
      <c r="F17" s="154">
        <v>153.37</v>
      </c>
      <c r="G17" s="154" t="s">
        <v>1373</v>
      </c>
      <c r="H17" s="154" t="s">
        <v>14318</v>
      </c>
      <c r="I17" s="154">
        <v>0</v>
      </c>
      <c r="J17" s="154">
        <v>0</v>
      </c>
      <c r="K17" s="154">
        <v>0</v>
      </c>
      <c r="M17" s="128">
        <f>IF(Tabla1[[#This Row],[Moneda]]="Dolares",Tabla1[[#This Row],[Precio Distribuidor]]*($M$1+0.35)*1.3,Tabla1[[#This Row],[Precio Distribuidor]]*1.3)</f>
        <v>3319.6936500000006</v>
      </c>
    </row>
    <row r="18" spans="1:13">
      <c r="A18" s="154" t="s">
        <v>12180</v>
      </c>
      <c r="B18" s="154" t="s">
        <v>12179</v>
      </c>
      <c r="C18" s="154" t="s">
        <v>1600</v>
      </c>
      <c r="D18" s="154" t="s">
        <v>10961</v>
      </c>
      <c r="E18" s="81" t="s">
        <v>12178</v>
      </c>
      <c r="F18" s="154">
        <v>20.28</v>
      </c>
      <c r="G18" s="154" t="s">
        <v>1373</v>
      </c>
      <c r="H18" s="154" t="s">
        <v>14318</v>
      </c>
      <c r="I18" s="154">
        <v>3</v>
      </c>
      <c r="J18" s="154">
        <v>0</v>
      </c>
      <c r="K18" s="154">
        <v>0</v>
      </c>
      <c r="M18" s="128">
        <f>IF(Tabla1[[#This Row],[Moneda]]="Dolares",Tabla1[[#This Row],[Precio Distribuidor]]*($M$1+0.35)*1.3,Tabla1[[#This Row],[Precio Distribuidor]]*1.3)</f>
        <v>438.96060000000006</v>
      </c>
    </row>
    <row r="19" spans="1:13">
      <c r="A19" s="154" t="s">
        <v>12177</v>
      </c>
      <c r="B19" s="154" t="s">
        <v>12176</v>
      </c>
      <c r="C19" s="154" t="s">
        <v>2966</v>
      </c>
      <c r="D19" s="154" t="s">
        <v>10961</v>
      </c>
      <c r="E19" s="81" t="s">
        <v>12175</v>
      </c>
      <c r="F19" s="154">
        <v>26.57</v>
      </c>
      <c r="G19" s="154" t="s">
        <v>1373</v>
      </c>
      <c r="H19" s="154" t="s">
        <v>14318</v>
      </c>
      <c r="I19" s="154">
        <v>99</v>
      </c>
      <c r="J19" s="154">
        <v>0</v>
      </c>
      <c r="K19" s="154">
        <v>0</v>
      </c>
      <c r="M19" s="128">
        <f>IF(Tabla1[[#This Row],[Moneda]]="Dolares",Tabla1[[#This Row],[Precio Distribuidor]]*($M$1+0.35)*1.3,Tabla1[[#This Row],[Precio Distribuidor]]*1.3)</f>
        <v>575.10765000000015</v>
      </c>
    </row>
    <row r="20" spans="1:13">
      <c r="A20" s="154" t="s">
        <v>12174</v>
      </c>
      <c r="B20" s="154" t="s">
        <v>12173</v>
      </c>
      <c r="C20" s="154" t="s">
        <v>2966</v>
      </c>
      <c r="D20" s="154" t="s">
        <v>10961</v>
      </c>
      <c r="E20" s="81" t="s">
        <v>12172</v>
      </c>
      <c r="F20" s="154">
        <v>53.13</v>
      </c>
      <c r="G20" s="154" t="s">
        <v>1373</v>
      </c>
      <c r="H20" s="154" t="s">
        <v>14318</v>
      </c>
      <c r="I20" s="154">
        <v>3</v>
      </c>
      <c r="J20" s="154">
        <v>0</v>
      </c>
      <c r="K20" s="154">
        <v>0</v>
      </c>
      <c r="M20" s="128">
        <f>IF(Tabla1[[#This Row],[Moneda]]="Dolares",Tabla1[[#This Row],[Precio Distribuidor]]*($M$1+0.35)*1.3,Tabla1[[#This Row],[Precio Distribuidor]]*1.3)</f>
        <v>1149.9988500000002</v>
      </c>
    </row>
    <row r="21" spans="1:13">
      <c r="A21" s="154" t="s">
        <v>12171</v>
      </c>
      <c r="B21" s="154" t="s">
        <v>12170</v>
      </c>
      <c r="C21" s="154" t="s">
        <v>2966</v>
      </c>
      <c r="D21" s="154" t="s">
        <v>10961</v>
      </c>
      <c r="E21" s="81" t="s">
        <v>12169</v>
      </c>
      <c r="F21" s="154">
        <v>120.74</v>
      </c>
      <c r="G21" s="154" t="s">
        <v>1373</v>
      </c>
      <c r="H21" s="154" t="s">
        <v>14318</v>
      </c>
      <c r="I21" s="154">
        <v>5</v>
      </c>
      <c r="J21" s="154">
        <v>0</v>
      </c>
      <c r="K21" s="154">
        <v>0</v>
      </c>
      <c r="M21" s="128">
        <f>IF(Tabla1[[#This Row],[Moneda]]="Dolares",Tabla1[[#This Row],[Precio Distribuidor]]*($M$1+0.35)*1.3,Tabla1[[#This Row],[Precio Distribuidor]]*1.3)</f>
        <v>2613.4173000000001</v>
      </c>
    </row>
    <row r="22" spans="1:13">
      <c r="A22" s="154" t="s">
        <v>12168</v>
      </c>
      <c r="B22" s="154" t="s">
        <v>12167</v>
      </c>
      <c r="C22" s="154" t="s">
        <v>2626</v>
      </c>
      <c r="D22" s="154" t="s">
        <v>10961</v>
      </c>
      <c r="E22" s="81" t="s">
        <v>12166</v>
      </c>
      <c r="F22" s="154">
        <v>101.7</v>
      </c>
      <c r="G22" s="154" t="s">
        <v>1373</v>
      </c>
      <c r="H22" s="154" t="s">
        <v>14318</v>
      </c>
      <c r="I22" s="154">
        <v>0</v>
      </c>
      <c r="J22" s="154">
        <v>6</v>
      </c>
      <c r="K22" s="154">
        <v>0</v>
      </c>
      <c r="M22" s="128">
        <f>IF(Tabla1[[#This Row],[Moneda]]="Dolares",Tabla1[[#This Row],[Precio Distribuidor]]*($M$1+0.35)*1.3,Tabla1[[#This Row],[Precio Distribuidor]]*1.3)</f>
        <v>2201.2965000000004</v>
      </c>
    </row>
    <row r="23" spans="1:13">
      <c r="A23" s="154" t="s">
        <v>12165</v>
      </c>
      <c r="B23" s="154" t="s">
        <v>12164</v>
      </c>
      <c r="C23" s="154" t="s">
        <v>2626</v>
      </c>
      <c r="D23" s="154" t="s">
        <v>10961</v>
      </c>
      <c r="E23" s="81" t="s">
        <v>12163</v>
      </c>
      <c r="F23" s="154">
        <v>792.05</v>
      </c>
      <c r="G23" s="154" t="s">
        <v>1367</v>
      </c>
      <c r="H23" s="154" t="s">
        <v>14318</v>
      </c>
      <c r="I23" s="154">
        <v>0</v>
      </c>
      <c r="J23" s="154">
        <v>0</v>
      </c>
      <c r="K23" s="154">
        <v>0</v>
      </c>
      <c r="M23" s="128">
        <f>IF(Tabla1[[#This Row],[Moneda]]="Dolares",Tabla1[[#This Row],[Precio Distribuidor]]*($M$1+0.35)*1.3,Tabla1[[#This Row],[Precio Distribuidor]]*1.3)</f>
        <v>1029.665</v>
      </c>
    </row>
    <row r="24" spans="1:13">
      <c r="A24" s="154" t="s">
        <v>12162</v>
      </c>
      <c r="B24" s="154" t="s">
        <v>12161</v>
      </c>
      <c r="C24" s="154" t="s">
        <v>1605</v>
      </c>
      <c r="D24" s="154" t="s">
        <v>10961</v>
      </c>
      <c r="E24" s="81" t="s">
        <v>13899</v>
      </c>
      <c r="F24" s="154">
        <v>16.57</v>
      </c>
      <c r="G24" s="154" t="s">
        <v>1373</v>
      </c>
      <c r="H24" s="154" t="s">
        <v>14318</v>
      </c>
      <c r="I24" s="154">
        <v>1</v>
      </c>
      <c r="J24" s="154">
        <v>0</v>
      </c>
      <c r="K24" s="154">
        <v>0</v>
      </c>
      <c r="M24" s="128">
        <f>IF(Tabla1[[#This Row],[Moneda]]="Dolares",Tabla1[[#This Row],[Precio Distribuidor]]*($M$1+0.35)*1.3,Tabla1[[#This Row],[Precio Distribuidor]]*1.3)</f>
        <v>358.65765000000005</v>
      </c>
    </row>
    <row r="25" spans="1:13">
      <c r="A25" s="154" t="s">
        <v>12160</v>
      </c>
      <c r="B25" s="154" t="s">
        <v>12159</v>
      </c>
      <c r="C25" s="154" t="s">
        <v>1600</v>
      </c>
      <c r="D25" s="154" t="s">
        <v>10961</v>
      </c>
      <c r="E25" s="81" t="s">
        <v>12158</v>
      </c>
      <c r="F25" s="154">
        <v>15.93</v>
      </c>
      <c r="G25" s="154" t="s">
        <v>1373</v>
      </c>
      <c r="H25" s="154" t="s">
        <v>14318</v>
      </c>
      <c r="I25" s="154">
        <v>3</v>
      </c>
      <c r="J25" s="154">
        <v>0</v>
      </c>
      <c r="K25" s="154">
        <v>0</v>
      </c>
      <c r="M25" s="128">
        <f>IF(Tabla1[[#This Row],[Moneda]]="Dolares",Tabla1[[#This Row],[Precio Distribuidor]]*($M$1+0.35)*1.3,Tabla1[[#This Row],[Precio Distribuidor]]*1.3)</f>
        <v>344.80485000000004</v>
      </c>
    </row>
    <row r="26" spans="1:13">
      <c r="A26" s="154" t="s">
        <v>18667</v>
      </c>
      <c r="B26" s="154" t="s">
        <v>18666</v>
      </c>
      <c r="C26" s="154" t="s">
        <v>1535</v>
      </c>
      <c r="D26" s="154" t="s">
        <v>10961</v>
      </c>
      <c r="E26" s="81" t="s">
        <v>18665</v>
      </c>
      <c r="F26" s="154">
        <v>1905.13</v>
      </c>
      <c r="G26" s="154" t="s">
        <v>1367</v>
      </c>
      <c r="H26" s="154" t="s">
        <v>14318</v>
      </c>
      <c r="I26" s="154">
        <v>1</v>
      </c>
      <c r="J26" s="154">
        <v>0</v>
      </c>
      <c r="K26" s="154">
        <v>0</v>
      </c>
      <c r="M26" s="128">
        <f>IF(Tabla1[[#This Row],[Moneda]]="Dolares",Tabla1[[#This Row],[Precio Distribuidor]]*($M$1+0.35)*1.3,Tabla1[[#This Row],[Precio Distribuidor]]*1.3)</f>
        <v>2476.6690000000003</v>
      </c>
    </row>
    <row r="27" spans="1:13">
      <c r="A27" s="154" t="s">
        <v>18664</v>
      </c>
      <c r="B27" s="154" t="s">
        <v>18663</v>
      </c>
      <c r="C27" s="154" t="s">
        <v>2161</v>
      </c>
      <c r="D27" s="154" t="s">
        <v>10961</v>
      </c>
      <c r="E27" s="81" t="s">
        <v>18662</v>
      </c>
      <c r="F27" s="154">
        <v>47.36</v>
      </c>
      <c r="G27" s="154" t="s">
        <v>1373</v>
      </c>
      <c r="H27" s="154" t="s">
        <v>14318</v>
      </c>
      <c r="I27" s="154">
        <v>3</v>
      </c>
      <c r="J27" s="154">
        <v>0</v>
      </c>
      <c r="K27" s="154">
        <v>0</v>
      </c>
      <c r="M27" s="128">
        <f>IF(Tabla1[[#This Row],[Moneda]]="Dolares",Tabla1[[#This Row],[Precio Distribuidor]]*($M$1+0.35)*1.3,Tabla1[[#This Row],[Precio Distribuidor]]*1.3)</f>
        <v>1025.1072000000001</v>
      </c>
    </row>
    <row r="28" spans="1:13">
      <c r="A28" s="154" t="s">
        <v>12684</v>
      </c>
      <c r="B28" s="154" t="s">
        <v>12685</v>
      </c>
      <c r="C28" s="154" t="s">
        <v>1565</v>
      </c>
      <c r="D28" s="154" t="s">
        <v>10961</v>
      </c>
      <c r="E28" s="81" t="s">
        <v>12686</v>
      </c>
      <c r="F28" s="154">
        <v>3.1</v>
      </c>
      <c r="G28" s="154" t="s">
        <v>1373</v>
      </c>
      <c r="H28" s="154" t="s">
        <v>14318</v>
      </c>
      <c r="I28" s="154">
        <v>1</v>
      </c>
      <c r="J28" s="154">
        <v>0</v>
      </c>
      <c r="K28" s="154">
        <v>0</v>
      </c>
      <c r="M28" s="128">
        <f>IF(Tabla1[[#This Row],[Moneda]]="Dolares",Tabla1[[#This Row],[Precio Distribuidor]]*($M$1+0.35)*1.3,Tabla1[[#This Row],[Precio Distribuidor]]*1.3)</f>
        <v>67.09950000000002</v>
      </c>
    </row>
    <row r="29" spans="1:13">
      <c r="A29" s="154" t="s">
        <v>12157</v>
      </c>
      <c r="B29" s="154" t="s">
        <v>12156</v>
      </c>
      <c r="C29" s="154" t="s">
        <v>1600</v>
      </c>
      <c r="D29" s="154" t="s">
        <v>10961</v>
      </c>
      <c r="E29" s="81" t="s">
        <v>12155</v>
      </c>
      <c r="F29" s="154">
        <v>4.55</v>
      </c>
      <c r="G29" s="154" t="s">
        <v>1373</v>
      </c>
      <c r="H29" s="154" t="s">
        <v>14318</v>
      </c>
      <c r="I29" s="154">
        <v>0</v>
      </c>
      <c r="J29" s="154">
        <v>0</v>
      </c>
      <c r="K29" s="154">
        <v>0</v>
      </c>
      <c r="M29" s="128">
        <f>IF(Tabla1[[#This Row],[Moneda]]="Dolares",Tabla1[[#This Row],[Precio Distribuidor]]*($M$1+0.35)*1.3,Tabla1[[#This Row],[Precio Distribuidor]]*1.3)</f>
        <v>98.48475000000002</v>
      </c>
    </row>
    <row r="30" spans="1:13">
      <c r="A30" s="154" t="s">
        <v>12154</v>
      </c>
      <c r="B30" s="154" t="s">
        <v>12153</v>
      </c>
      <c r="C30" s="154" t="s">
        <v>1600</v>
      </c>
      <c r="D30" s="154" t="s">
        <v>10961</v>
      </c>
      <c r="E30" s="81" t="s">
        <v>18661</v>
      </c>
      <c r="F30" s="154">
        <v>0.82</v>
      </c>
      <c r="G30" s="154" t="s">
        <v>1373</v>
      </c>
      <c r="H30" s="154" t="s">
        <v>14318</v>
      </c>
      <c r="I30" s="154">
        <v>3</v>
      </c>
      <c r="J30" s="154">
        <v>0</v>
      </c>
      <c r="K30" s="154">
        <v>0</v>
      </c>
      <c r="M30" s="128">
        <f>IF(Tabla1[[#This Row],[Moneda]]="Dolares",Tabla1[[#This Row],[Precio Distribuidor]]*($M$1+0.35)*1.3,Tabla1[[#This Row],[Precio Distribuidor]]*1.3)</f>
        <v>17.748900000000003</v>
      </c>
    </row>
    <row r="31" spans="1:13">
      <c r="A31" s="154" t="s">
        <v>12152</v>
      </c>
      <c r="B31" s="154" t="s">
        <v>12151</v>
      </c>
      <c r="C31" s="154" t="s">
        <v>1600</v>
      </c>
      <c r="D31" s="154" t="s">
        <v>10961</v>
      </c>
      <c r="E31" s="81" t="s">
        <v>12150</v>
      </c>
      <c r="F31" s="154">
        <v>0.73</v>
      </c>
      <c r="G31" s="154" t="s">
        <v>1373</v>
      </c>
      <c r="H31" s="154" t="s">
        <v>14318</v>
      </c>
      <c r="I31" s="154">
        <v>3</v>
      </c>
      <c r="J31" s="154">
        <v>0</v>
      </c>
      <c r="K31" s="154">
        <v>0</v>
      </c>
      <c r="M31" s="128">
        <f>IF(Tabla1[[#This Row],[Moneda]]="Dolares",Tabla1[[#This Row],[Precio Distribuidor]]*($M$1+0.35)*1.3,Tabla1[[#This Row],[Precio Distribuidor]]*1.3)</f>
        <v>15.800850000000001</v>
      </c>
    </row>
    <row r="32" spans="1:13">
      <c r="A32" s="154" t="s">
        <v>12149</v>
      </c>
      <c r="B32" s="154" t="s">
        <v>12148</v>
      </c>
      <c r="C32" s="154" t="s">
        <v>1600</v>
      </c>
      <c r="D32" s="154" t="s">
        <v>10961</v>
      </c>
      <c r="E32" s="81" t="s">
        <v>12147</v>
      </c>
      <c r="F32" s="154">
        <v>4.7300000000000004</v>
      </c>
      <c r="G32" s="154" t="s">
        <v>1373</v>
      </c>
      <c r="H32" s="154" t="s">
        <v>14318</v>
      </c>
      <c r="I32" s="154">
        <v>99</v>
      </c>
      <c r="J32" s="154">
        <v>0</v>
      </c>
      <c r="K32" s="154">
        <v>0</v>
      </c>
      <c r="M32" s="128">
        <f>IF(Tabla1[[#This Row],[Moneda]]="Dolares",Tabla1[[#This Row],[Precio Distribuidor]]*($M$1+0.35)*1.3,Tabla1[[#This Row],[Precio Distribuidor]]*1.3)</f>
        <v>102.38085000000004</v>
      </c>
    </row>
    <row r="33" spans="1:13">
      <c r="A33" s="154" t="s">
        <v>12146</v>
      </c>
      <c r="B33" s="154" t="s">
        <v>12145</v>
      </c>
      <c r="C33" s="154" t="s">
        <v>1600</v>
      </c>
      <c r="D33" s="154" t="s">
        <v>10961</v>
      </c>
      <c r="E33" s="81" t="s">
        <v>12144</v>
      </c>
      <c r="F33" s="154">
        <v>6.27</v>
      </c>
      <c r="G33" s="154" t="s">
        <v>1373</v>
      </c>
      <c r="H33" s="154" t="s">
        <v>14318</v>
      </c>
      <c r="I33" s="154">
        <v>99</v>
      </c>
      <c r="J33" s="154">
        <v>0</v>
      </c>
      <c r="K33" s="154">
        <v>0</v>
      </c>
      <c r="M33" s="128">
        <f>IF(Tabla1[[#This Row],[Moneda]]="Dolares",Tabla1[[#This Row],[Precio Distribuidor]]*($M$1+0.35)*1.3,Tabla1[[#This Row],[Precio Distribuidor]]*1.3)</f>
        <v>135.71415000000002</v>
      </c>
    </row>
    <row r="34" spans="1:13">
      <c r="A34" s="154" t="s">
        <v>12143</v>
      </c>
      <c r="B34" s="154" t="s">
        <v>12142</v>
      </c>
      <c r="C34" s="154" t="s">
        <v>1600</v>
      </c>
      <c r="D34" s="154" t="s">
        <v>10961</v>
      </c>
      <c r="E34" s="81" t="s">
        <v>12141</v>
      </c>
      <c r="F34" s="154">
        <v>9.18</v>
      </c>
      <c r="G34" s="154" t="s">
        <v>1373</v>
      </c>
      <c r="H34" s="154" t="s">
        <v>14318</v>
      </c>
      <c r="I34" s="154">
        <v>99</v>
      </c>
      <c r="J34" s="154">
        <v>0</v>
      </c>
      <c r="K34" s="154">
        <v>0</v>
      </c>
      <c r="M34" s="128">
        <f>IF(Tabla1[[#This Row],[Moneda]]="Dolares",Tabla1[[#This Row],[Precio Distribuidor]]*($M$1+0.35)*1.3,Tabla1[[#This Row],[Precio Distribuidor]]*1.3)</f>
        <v>198.70110000000003</v>
      </c>
    </row>
    <row r="35" spans="1:13">
      <c r="A35" s="154" t="s">
        <v>12140</v>
      </c>
      <c r="B35" s="154" t="s">
        <v>12139</v>
      </c>
      <c r="C35" s="154" t="s">
        <v>1600</v>
      </c>
      <c r="D35" s="154" t="s">
        <v>10961</v>
      </c>
      <c r="E35" s="81" t="s">
        <v>12138</v>
      </c>
      <c r="F35" s="154">
        <v>4.34</v>
      </c>
      <c r="G35" s="154" t="s">
        <v>1373</v>
      </c>
      <c r="H35" s="154" t="s">
        <v>14318</v>
      </c>
      <c r="I35" s="154">
        <v>0</v>
      </c>
      <c r="J35" s="154">
        <v>0</v>
      </c>
      <c r="K35" s="154">
        <v>0</v>
      </c>
      <c r="M35" s="128">
        <f>IF(Tabla1[[#This Row],[Moneda]]="Dolares",Tabla1[[#This Row],[Precio Distribuidor]]*($M$1+0.35)*1.3,Tabla1[[#This Row],[Precio Distribuidor]]*1.3)</f>
        <v>93.939300000000017</v>
      </c>
    </row>
    <row r="36" spans="1:13">
      <c r="A36" s="154" t="s">
        <v>12137</v>
      </c>
      <c r="B36" s="154" t="s">
        <v>12136</v>
      </c>
      <c r="C36" s="154" t="s">
        <v>1600</v>
      </c>
      <c r="D36" s="154" t="s">
        <v>10961</v>
      </c>
      <c r="E36" s="81" t="s">
        <v>12135</v>
      </c>
      <c r="F36" s="154">
        <v>30.72</v>
      </c>
      <c r="G36" s="154" t="s">
        <v>1373</v>
      </c>
      <c r="H36" s="154" t="s">
        <v>14318</v>
      </c>
      <c r="I36" s="154">
        <v>3</v>
      </c>
      <c r="J36" s="154">
        <v>0</v>
      </c>
      <c r="K36" s="154">
        <v>0</v>
      </c>
      <c r="M36" s="128">
        <f>IF(Tabla1[[#This Row],[Moneda]]="Dolares",Tabla1[[#This Row],[Precio Distribuidor]]*($M$1+0.35)*1.3,Tabla1[[#This Row],[Precio Distribuidor]]*1.3)</f>
        <v>664.9344000000001</v>
      </c>
    </row>
    <row r="37" spans="1:13">
      <c r="A37" s="154" t="s">
        <v>12134</v>
      </c>
      <c r="B37" s="154" t="s">
        <v>12133</v>
      </c>
      <c r="C37" s="154" t="s">
        <v>1600</v>
      </c>
      <c r="D37" s="154" t="s">
        <v>10961</v>
      </c>
      <c r="E37" s="81" t="s">
        <v>12132</v>
      </c>
      <c r="F37" s="154">
        <v>12.66</v>
      </c>
      <c r="G37" s="154" t="s">
        <v>1373</v>
      </c>
      <c r="H37" s="154" t="s">
        <v>14318</v>
      </c>
      <c r="I37" s="154">
        <v>3</v>
      </c>
      <c r="J37" s="154">
        <v>0</v>
      </c>
      <c r="K37" s="154">
        <v>0</v>
      </c>
      <c r="M37" s="128">
        <f>IF(Tabla1[[#This Row],[Moneda]]="Dolares",Tabla1[[#This Row],[Precio Distribuidor]]*($M$1+0.35)*1.3,Tabla1[[#This Row],[Precio Distribuidor]]*1.3)</f>
        <v>274.02570000000003</v>
      </c>
    </row>
    <row r="38" spans="1:13">
      <c r="A38" s="154" t="s">
        <v>12131</v>
      </c>
      <c r="B38" s="154" t="s">
        <v>12130</v>
      </c>
      <c r="C38" s="154" t="s">
        <v>1600</v>
      </c>
      <c r="D38" s="154" t="s">
        <v>10961</v>
      </c>
      <c r="E38" s="81" t="s">
        <v>12129</v>
      </c>
      <c r="F38" s="154">
        <v>6.28</v>
      </c>
      <c r="G38" s="154" t="s">
        <v>1373</v>
      </c>
      <c r="H38" s="154" t="s">
        <v>14318</v>
      </c>
      <c r="I38" s="154">
        <v>99</v>
      </c>
      <c r="J38" s="154">
        <v>0</v>
      </c>
      <c r="K38" s="154">
        <v>0</v>
      </c>
      <c r="M38" s="128">
        <f>IF(Tabla1[[#This Row],[Moneda]]="Dolares",Tabla1[[#This Row],[Precio Distribuidor]]*($M$1+0.35)*1.3,Tabla1[[#This Row],[Precio Distribuidor]]*1.3)</f>
        <v>135.93060000000003</v>
      </c>
    </row>
    <row r="39" spans="1:13">
      <c r="A39" s="154" t="s">
        <v>12128</v>
      </c>
      <c r="B39" s="154" t="s">
        <v>12127</v>
      </c>
      <c r="C39" s="154" t="s">
        <v>1600</v>
      </c>
      <c r="D39" s="154" t="s">
        <v>10961</v>
      </c>
      <c r="E39" s="81" t="s">
        <v>12126</v>
      </c>
      <c r="F39" s="154">
        <v>8.59</v>
      </c>
      <c r="G39" s="154" t="s">
        <v>1373</v>
      </c>
      <c r="H39" s="154" t="s">
        <v>14318</v>
      </c>
      <c r="I39" s="154">
        <v>99</v>
      </c>
      <c r="J39" s="154">
        <v>0</v>
      </c>
      <c r="K39" s="154">
        <v>0</v>
      </c>
      <c r="M39" s="128">
        <f>IF(Tabla1[[#This Row],[Moneda]]="Dolares",Tabla1[[#This Row],[Precio Distribuidor]]*($M$1+0.35)*1.3,Tabla1[[#This Row],[Precio Distribuidor]]*1.3)</f>
        <v>185.93055000000001</v>
      </c>
    </row>
    <row r="40" spans="1:13">
      <c r="A40" s="154" t="s">
        <v>12125</v>
      </c>
      <c r="B40" s="154" t="s">
        <v>12124</v>
      </c>
      <c r="C40" s="154" t="s">
        <v>1600</v>
      </c>
      <c r="D40" s="154" t="s">
        <v>10961</v>
      </c>
      <c r="E40" s="81" t="s">
        <v>12123</v>
      </c>
      <c r="F40" s="154">
        <v>9.75</v>
      </c>
      <c r="G40" s="154" t="s">
        <v>1373</v>
      </c>
      <c r="H40" s="154" t="s">
        <v>14318</v>
      </c>
      <c r="I40" s="154">
        <v>3</v>
      </c>
      <c r="J40" s="154">
        <v>0</v>
      </c>
      <c r="K40" s="154">
        <v>0</v>
      </c>
      <c r="M40" s="128">
        <f>IF(Tabla1[[#This Row],[Moneda]]="Dolares",Tabla1[[#This Row],[Precio Distribuidor]]*($M$1+0.35)*1.3,Tabla1[[#This Row],[Precio Distribuidor]]*1.3)</f>
        <v>211.03875000000005</v>
      </c>
    </row>
    <row r="41" spans="1:13">
      <c r="A41" s="154" t="s">
        <v>12122</v>
      </c>
      <c r="B41" s="154" t="s">
        <v>12121</v>
      </c>
      <c r="C41" s="154" t="s">
        <v>1600</v>
      </c>
      <c r="D41" s="154" t="s">
        <v>10961</v>
      </c>
      <c r="E41" s="81" t="s">
        <v>12120</v>
      </c>
      <c r="F41" s="154">
        <v>42.69</v>
      </c>
      <c r="G41" s="154" t="s">
        <v>1373</v>
      </c>
      <c r="H41" s="154" t="s">
        <v>14318</v>
      </c>
      <c r="I41" s="154">
        <v>3</v>
      </c>
      <c r="J41" s="154">
        <v>0</v>
      </c>
      <c r="K41" s="154">
        <v>0</v>
      </c>
      <c r="M41" s="128">
        <f>IF(Tabla1[[#This Row],[Moneda]]="Dolares",Tabla1[[#This Row],[Precio Distribuidor]]*($M$1+0.35)*1.3,Tabla1[[#This Row],[Precio Distribuidor]]*1.3)</f>
        <v>924.02505000000008</v>
      </c>
    </row>
    <row r="42" spans="1:13">
      <c r="A42" s="154" t="s">
        <v>12119</v>
      </c>
      <c r="B42" s="154" t="s">
        <v>12118</v>
      </c>
      <c r="C42" s="154" t="s">
        <v>1600</v>
      </c>
      <c r="D42" s="154" t="s">
        <v>10961</v>
      </c>
      <c r="E42" s="81" t="s">
        <v>12117</v>
      </c>
      <c r="F42" s="154">
        <v>50.42</v>
      </c>
      <c r="G42" s="154" t="s">
        <v>1373</v>
      </c>
      <c r="H42" s="154" t="s">
        <v>14318</v>
      </c>
      <c r="I42" s="154">
        <v>3</v>
      </c>
      <c r="J42" s="154">
        <v>0</v>
      </c>
      <c r="K42" s="154">
        <v>0</v>
      </c>
      <c r="M42" s="128">
        <f>IF(Tabla1[[#This Row],[Moneda]]="Dolares",Tabla1[[#This Row],[Precio Distribuidor]]*($M$1+0.35)*1.3,Tabla1[[#This Row],[Precio Distribuidor]]*1.3)</f>
        <v>1091.3409000000001</v>
      </c>
    </row>
    <row r="43" spans="1:13">
      <c r="A43" s="154" t="s">
        <v>12116</v>
      </c>
      <c r="B43" s="154" t="s">
        <v>12115</v>
      </c>
      <c r="C43" s="154" t="s">
        <v>1600</v>
      </c>
      <c r="D43" s="154" t="s">
        <v>10961</v>
      </c>
      <c r="E43" s="81" t="s">
        <v>12114</v>
      </c>
      <c r="F43" s="154">
        <v>12.94</v>
      </c>
      <c r="G43" s="154" t="s">
        <v>1373</v>
      </c>
      <c r="H43" s="154" t="s">
        <v>14318</v>
      </c>
      <c r="I43" s="154">
        <v>3</v>
      </c>
      <c r="J43" s="154">
        <v>0</v>
      </c>
      <c r="K43" s="154">
        <v>0</v>
      </c>
      <c r="M43" s="128">
        <f>IF(Tabla1[[#This Row],[Moneda]]="Dolares",Tabla1[[#This Row],[Precio Distribuidor]]*($M$1+0.35)*1.3,Tabla1[[#This Row],[Precio Distribuidor]]*1.3)</f>
        <v>280.08630000000005</v>
      </c>
    </row>
    <row r="44" spans="1:13">
      <c r="A44" s="154" t="s">
        <v>12113</v>
      </c>
      <c r="B44" s="154" t="s">
        <v>12112</v>
      </c>
      <c r="C44" s="154" t="s">
        <v>1600</v>
      </c>
      <c r="D44" s="154" t="s">
        <v>10961</v>
      </c>
      <c r="E44" s="81" t="s">
        <v>12111</v>
      </c>
      <c r="F44" s="154">
        <v>31.88</v>
      </c>
      <c r="G44" s="154" t="s">
        <v>1373</v>
      </c>
      <c r="H44" s="154" t="s">
        <v>14318</v>
      </c>
      <c r="I44" s="154">
        <v>3</v>
      </c>
      <c r="J44" s="154">
        <v>0</v>
      </c>
      <c r="K44" s="154">
        <v>0</v>
      </c>
      <c r="M44" s="128">
        <f>IF(Tabla1[[#This Row],[Moneda]]="Dolares",Tabla1[[#This Row],[Precio Distribuidor]]*($M$1+0.35)*1.3,Tabla1[[#This Row],[Precio Distribuidor]]*1.3)</f>
        <v>690.04260000000011</v>
      </c>
    </row>
    <row r="45" spans="1:13">
      <c r="A45" s="154" t="s">
        <v>12110</v>
      </c>
      <c r="B45" s="154" t="s">
        <v>12109</v>
      </c>
      <c r="C45" s="154" t="s">
        <v>1600</v>
      </c>
      <c r="D45" s="154" t="s">
        <v>10961</v>
      </c>
      <c r="E45" s="81" t="s">
        <v>12108</v>
      </c>
      <c r="F45" s="154">
        <v>13.14</v>
      </c>
      <c r="G45" s="154" t="s">
        <v>1373</v>
      </c>
      <c r="H45" s="154" t="s">
        <v>14318</v>
      </c>
      <c r="I45" s="154">
        <v>3</v>
      </c>
      <c r="J45" s="154">
        <v>0</v>
      </c>
      <c r="K45" s="154">
        <v>0</v>
      </c>
      <c r="M45" s="128">
        <f>IF(Tabla1[[#This Row],[Moneda]]="Dolares",Tabla1[[#This Row],[Precio Distribuidor]]*($M$1+0.35)*1.3,Tabla1[[#This Row],[Precio Distribuidor]]*1.3)</f>
        <v>284.41530000000006</v>
      </c>
    </row>
    <row r="46" spans="1:13">
      <c r="A46" s="154" t="s">
        <v>12107</v>
      </c>
      <c r="B46" s="154" t="s">
        <v>12106</v>
      </c>
      <c r="C46" s="154" t="s">
        <v>1600</v>
      </c>
      <c r="D46" s="154" t="s">
        <v>10961</v>
      </c>
      <c r="E46" s="81" t="s">
        <v>12105</v>
      </c>
      <c r="F46" s="154">
        <v>57.27</v>
      </c>
      <c r="G46" s="154" t="s">
        <v>1373</v>
      </c>
      <c r="H46" s="154" t="s">
        <v>14318</v>
      </c>
      <c r="I46" s="154">
        <v>3</v>
      </c>
      <c r="J46" s="154">
        <v>0</v>
      </c>
      <c r="K46" s="154">
        <v>0</v>
      </c>
      <c r="M46" s="128">
        <f>IF(Tabla1[[#This Row],[Moneda]]="Dolares",Tabla1[[#This Row],[Precio Distribuidor]]*($M$1+0.35)*1.3,Tabla1[[#This Row],[Precio Distribuidor]]*1.3)</f>
        <v>1239.6091500000002</v>
      </c>
    </row>
    <row r="47" spans="1:13">
      <c r="A47" s="154" t="s">
        <v>12104</v>
      </c>
      <c r="B47" s="154" t="s">
        <v>12103</v>
      </c>
      <c r="C47" s="154" t="s">
        <v>1600</v>
      </c>
      <c r="D47" s="154" t="s">
        <v>10961</v>
      </c>
      <c r="E47" s="81" t="s">
        <v>12102</v>
      </c>
      <c r="F47" s="154">
        <v>31.49</v>
      </c>
      <c r="G47" s="154" t="s">
        <v>1373</v>
      </c>
      <c r="H47" s="154" t="s">
        <v>14318</v>
      </c>
      <c r="I47" s="154">
        <v>3</v>
      </c>
      <c r="J47" s="154">
        <v>0</v>
      </c>
      <c r="K47" s="154">
        <v>0</v>
      </c>
      <c r="M47" s="128">
        <f>IF(Tabla1[[#This Row],[Moneda]]="Dolares",Tabla1[[#This Row],[Precio Distribuidor]]*($M$1+0.35)*1.3,Tabla1[[#This Row],[Precio Distribuidor]]*1.3)</f>
        <v>681.6010500000001</v>
      </c>
    </row>
    <row r="48" spans="1:13">
      <c r="A48" s="154" t="s">
        <v>12101</v>
      </c>
      <c r="B48" s="154" t="s">
        <v>12100</v>
      </c>
      <c r="C48" s="154" t="s">
        <v>1600</v>
      </c>
      <c r="D48" s="154" t="s">
        <v>10961</v>
      </c>
      <c r="E48" s="81" t="s">
        <v>12099</v>
      </c>
      <c r="F48" s="154">
        <v>27.91</v>
      </c>
      <c r="G48" s="154" t="s">
        <v>1373</v>
      </c>
      <c r="H48" s="154" t="s">
        <v>14318</v>
      </c>
      <c r="I48" s="154">
        <v>3</v>
      </c>
      <c r="J48" s="154">
        <v>0</v>
      </c>
      <c r="K48" s="154">
        <v>0</v>
      </c>
      <c r="M48" s="128">
        <f>IF(Tabla1[[#This Row],[Moneda]]="Dolares",Tabla1[[#This Row],[Precio Distribuidor]]*($M$1+0.35)*1.3,Tabla1[[#This Row],[Precio Distribuidor]]*1.3)</f>
        <v>604.11195000000009</v>
      </c>
    </row>
    <row r="49" spans="1:13">
      <c r="A49" s="154" t="s">
        <v>12098</v>
      </c>
      <c r="B49" s="154" t="s">
        <v>12097</v>
      </c>
      <c r="C49" s="154" t="s">
        <v>1600</v>
      </c>
      <c r="D49" s="154" t="s">
        <v>10961</v>
      </c>
      <c r="E49" s="81" t="s">
        <v>12096</v>
      </c>
      <c r="F49" s="154">
        <v>32.159999999999997</v>
      </c>
      <c r="G49" s="154" t="s">
        <v>1373</v>
      </c>
      <c r="H49" s="154" t="s">
        <v>14318</v>
      </c>
      <c r="I49" s="154">
        <v>3</v>
      </c>
      <c r="J49" s="154">
        <v>0</v>
      </c>
      <c r="K49" s="154">
        <v>0</v>
      </c>
      <c r="M49" s="128">
        <f>IF(Tabla1[[#This Row],[Moneda]]="Dolares",Tabla1[[#This Row],[Precio Distribuidor]]*($M$1+0.35)*1.3,Tabla1[[#This Row],[Precio Distribuidor]]*1.3)</f>
        <v>696.10320000000013</v>
      </c>
    </row>
    <row r="50" spans="1:13">
      <c r="A50" s="154" t="s">
        <v>12095</v>
      </c>
      <c r="B50" s="154" t="s">
        <v>12094</v>
      </c>
      <c r="C50" s="154" t="s">
        <v>2966</v>
      </c>
      <c r="D50" s="154" t="s">
        <v>10961</v>
      </c>
      <c r="E50" s="81" t="s">
        <v>12093</v>
      </c>
      <c r="F50" s="154">
        <v>2.02</v>
      </c>
      <c r="G50" s="154" t="s">
        <v>1373</v>
      </c>
      <c r="H50" s="154" t="s">
        <v>14318</v>
      </c>
      <c r="I50" s="154">
        <v>99</v>
      </c>
      <c r="J50" s="154">
        <v>0</v>
      </c>
      <c r="K50" s="154">
        <v>0</v>
      </c>
      <c r="M50" s="128">
        <f>IF(Tabla1[[#This Row],[Moneda]]="Dolares",Tabla1[[#This Row],[Precio Distribuidor]]*($M$1+0.35)*1.3,Tabla1[[#This Row],[Precio Distribuidor]]*1.3)</f>
        <v>43.722900000000003</v>
      </c>
    </row>
    <row r="51" spans="1:13">
      <c r="A51" s="154" t="s">
        <v>12092</v>
      </c>
      <c r="B51" s="154" t="s">
        <v>12091</v>
      </c>
      <c r="C51" s="154" t="s">
        <v>2966</v>
      </c>
      <c r="D51" s="154" t="s">
        <v>10961</v>
      </c>
      <c r="E51" s="81" t="s">
        <v>12090</v>
      </c>
      <c r="F51" s="154">
        <v>1.84</v>
      </c>
      <c r="G51" s="154" t="s">
        <v>1373</v>
      </c>
      <c r="H51" s="154" t="s">
        <v>14318</v>
      </c>
      <c r="I51" s="154">
        <v>99</v>
      </c>
      <c r="J51" s="154">
        <v>0</v>
      </c>
      <c r="K51" s="154">
        <v>0</v>
      </c>
      <c r="M51" s="128">
        <f>IF(Tabla1[[#This Row],[Moneda]]="Dolares",Tabla1[[#This Row],[Precio Distribuidor]]*($M$1+0.35)*1.3,Tabla1[[#This Row],[Precio Distribuidor]]*1.3)</f>
        <v>39.826800000000013</v>
      </c>
    </row>
    <row r="52" spans="1:13">
      <c r="A52" s="154" t="s">
        <v>12089</v>
      </c>
      <c r="B52" s="154" t="s">
        <v>12088</v>
      </c>
      <c r="C52" s="154" t="s">
        <v>2966</v>
      </c>
      <c r="D52" s="154" t="s">
        <v>10961</v>
      </c>
      <c r="E52" s="81" t="s">
        <v>13157</v>
      </c>
      <c r="F52" s="154">
        <v>1.84</v>
      </c>
      <c r="G52" s="154" t="s">
        <v>1373</v>
      </c>
      <c r="H52" s="154" t="s">
        <v>14318</v>
      </c>
      <c r="I52" s="154">
        <v>99</v>
      </c>
      <c r="J52" s="154">
        <v>0</v>
      </c>
      <c r="K52" s="154">
        <v>0</v>
      </c>
      <c r="M52" s="128">
        <f>IF(Tabla1[[#This Row],[Moneda]]="Dolares",Tabla1[[#This Row],[Precio Distribuidor]]*($M$1+0.35)*1.3,Tabla1[[#This Row],[Precio Distribuidor]]*1.3)</f>
        <v>39.826800000000013</v>
      </c>
    </row>
    <row r="53" spans="1:13">
      <c r="A53" s="154" t="s">
        <v>12087</v>
      </c>
      <c r="B53" s="154" t="s">
        <v>12086</v>
      </c>
      <c r="C53" s="154" t="s">
        <v>2966</v>
      </c>
      <c r="D53" s="154" t="s">
        <v>10961</v>
      </c>
      <c r="E53" s="81" t="s">
        <v>12085</v>
      </c>
      <c r="F53" s="154">
        <v>1.25</v>
      </c>
      <c r="G53" s="154" t="s">
        <v>1373</v>
      </c>
      <c r="H53" s="154" t="s">
        <v>14318</v>
      </c>
      <c r="I53" s="154">
        <v>99</v>
      </c>
      <c r="J53" s="154">
        <v>0</v>
      </c>
      <c r="K53" s="154">
        <v>0</v>
      </c>
      <c r="M53" s="128">
        <f>IF(Tabla1[[#This Row],[Moneda]]="Dolares",Tabla1[[#This Row],[Precio Distribuidor]]*($M$1+0.35)*1.3,Tabla1[[#This Row],[Precio Distribuidor]]*1.3)</f>
        <v>27.056250000000006</v>
      </c>
    </row>
    <row r="54" spans="1:13">
      <c r="A54" s="154" t="s">
        <v>12084</v>
      </c>
      <c r="B54" s="154" t="s">
        <v>12083</v>
      </c>
      <c r="C54" s="154" t="s">
        <v>2966</v>
      </c>
      <c r="D54" s="154" t="s">
        <v>10961</v>
      </c>
      <c r="E54" s="81" t="s">
        <v>12082</v>
      </c>
      <c r="F54" s="154">
        <v>1.25</v>
      </c>
      <c r="G54" s="154" t="s">
        <v>1373</v>
      </c>
      <c r="H54" s="154" t="s">
        <v>14318</v>
      </c>
      <c r="I54" s="154">
        <v>99</v>
      </c>
      <c r="J54" s="154">
        <v>0</v>
      </c>
      <c r="K54" s="154">
        <v>0</v>
      </c>
      <c r="M54" s="128">
        <f>IF(Tabla1[[#This Row],[Moneda]]="Dolares",Tabla1[[#This Row],[Precio Distribuidor]]*($M$1+0.35)*1.3,Tabla1[[#This Row],[Precio Distribuidor]]*1.3)</f>
        <v>27.056250000000006</v>
      </c>
    </row>
    <row r="55" spans="1:13">
      <c r="A55" s="154" t="s">
        <v>12081</v>
      </c>
      <c r="B55" s="154" t="s">
        <v>12080</v>
      </c>
      <c r="C55" s="154" t="s">
        <v>2966</v>
      </c>
      <c r="D55" s="154" t="s">
        <v>10961</v>
      </c>
      <c r="E55" s="81" t="s">
        <v>12079</v>
      </c>
      <c r="F55" s="154">
        <v>34</v>
      </c>
      <c r="G55" s="154" t="s">
        <v>1373</v>
      </c>
      <c r="H55" s="154" t="s">
        <v>14318</v>
      </c>
      <c r="I55" s="154">
        <v>3</v>
      </c>
      <c r="J55" s="154">
        <v>0</v>
      </c>
      <c r="K55" s="154">
        <v>0</v>
      </c>
      <c r="M55" s="128">
        <f>IF(Tabla1[[#This Row],[Moneda]]="Dolares",Tabla1[[#This Row],[Precio Distribuidor]]*($M$1+0.35)*1.3,Tabla1[[#This Row],[Precio Distribuidor]]*1.3)</f>
        <v>735.93000000000006</v>
      </c>
    </row>
    <row r="56" spans="1:13">
      <c r="A56" s="154" t="s">
        <v>12078</v>
      </c>
      <c r="B56" s="154" t="s">
        <v>12077</v>
      </c>
      <c r="C56" s="154" t="s">
        <v>2966</v>
      </c>
      <c r="D56" s="154" t="s">
        <v>10961</v>
      </c>
      <c r="E56" s="81" t="s">
        <v>12076</v>
      </c>
      <c r="F56" s="154">
        <v>34</v>
      </c>
      <c r="G56" s="154" t="s">
        <v>1373</v>
      </c>
      <c r="H56" s="154" t="s">
        <v>14318</v>
      </c>
      <c r="I56" s="154">
        <v>3</v>
      </c>
      <c r="J56" s="154">
        <v>0</v>
      </c>
      <c r="K56" s="154">
        <v>0</v>
      </c>
      <c r="M56" s="128">
        <f>IF(Tabla1[[#This Row],[Moneda]]="Dolares",Tabla1[[#This Row],[Precio Distribuidor]]*($M$1+0.35)*1.3,Tabla1[[#This Row],[Precio Distribuidor]]*1.3)</f>
        <v>735.93000000000006</v>
      </c>
    </row>
    <row r="57" spans="1:13">
      <c r="A57" s="154" t="s">
        <v>12075</v>
      </c>
      <c r="B57" s="154" t="s">
        <v>12074</v>
      </c>
      <c r="C57" s="154" t="s">
        <v>1605</v>
      </c>
      <c r="D57" s="154" t="s">
        <v>10961</v>
      </c>
      <c r="E57" s="81" t="s">
        <v>12073</v>
      </c>
      <c r="F57" s="154">
        <v>20.100000000000001</v>
      </c>
      <c r="G57" s="154" t="s">
        <v>1373</v>
      </c>
      <c r="H57" s="154" t="s">
        <v>14318</v>
      </c>
      <c r="I57" s="154">
        <v>1</v>
      </c>
      <c r="J57" s="154">
        <v>0</v>
      </c>
      <c r="K57" s="154">
        <v>0</v>
      </c>
      <c r="M57" s="128">
        <f>IF(Tabla1[[#This Row],[Moneda]]="Dolares",Tabla1[[#This Row],[Precio Distribuidor]]*($M$1+0.35)*1.3,Tabla1[[#This Row],[Precio Distribuidor]]*1.3)</f>
        <v>435.06450000000012</v>
      </c>
    </row>
    <row r="58" spans="1:13">
      <c r="A58" s="154" t="s">
        <v>12072</v>
      </c>
      <c r="B58" s="154" t="s">
        <v>12071</v>
      </c>
      <c r="C58" s="154" t="s">
        <v>1605</v>
      </c>
      <c r="D58" s="154" t="s">
        <v>10961</v>
      </c>
      <c r="E58" s="81" t="s">
        <v>12070</v>
      </c>
      <c r="F58" s="154">
        <v>7.06</v>
      </c>
      <c r="G58" s="154" t="s">
        <v>1373</v>
      </c>
      <c r="H58" s="154" t="s">
        <v>14318</v>
      </c>
      <c r="I58" s="154">
        <v>1</v>
      </c>
      <c r="J58" s="154">
        <v>0</v>
      </c>
      <c r="K58" s="154">
        <v>0</v>
      </c>
      <c r="M58" s="128">
        <f>IF(Tabla1[[#This Row],[Moneda]]="Dolares",Tabla1[[#This Row],[Precio Distribuidor]]*($M$1+0.35)*1.3,Tabla1[[#This Row],[Precio Distribuidor]]*1.3)</f>
        <v>152.81370000000001</v>
      </c>
    </row>
    <row r="59" spans="1:13">
      <c r="A59" s="154" t="s">
        <v>12069</v>
      </c>
      <c r="B59" s="154" t="s">
        <v>12068</v>
      </c>
      <c r="C59" s="154" t="s">
        <v>1375</v>
      </c>
      <c r="D59" s="154" t="s">
        <v>10961</v>
      </c>
      <c r="E59" s="81" t="s">
        <v>12067</v>
      </c>
      <c r="F59" s="154">
        <v>112.5</v>
      </c>
      <c r="G59" s="154" t="s">
        <v>1373</v>
      </c>
      <c r="H59" s="154" t="s">
        <v>14318</v>
      </c>
      <c r="I59" s="154">
        <v>0</v>
      </c>
      <c r="J59" s="154">
        <v>3</v>
      </c>
      <c r="K59" s="154">
        <v>0</v>
      </c>
      <c r="M59" s="128">
        <f>IF(Tabla1[[#This Row],[Moneda]]="Dolares",Tabla1[[#This Row],[Precio Distribuidor]]*($M$1+0.35)*1.3,Tabla1[[#This Row],[Precio Distribuidor]]*1.3)</f>
        <v>2435.0625000000005</v>
      </c>
    </row>
    <row r="60" spans="1:13">
      <c r="A60" s="154" t="s">
        <v>12066</v>
      </c>
      <c r="B60" s="154" t="s">
        <v>12065</v>
      </c>
      <c r="C60" s="154" t="s">
        <v>1600</v>
      </c>
      <c r="D60" s="154" t="s">
        <v>10961</v>
      </c>
      <c r="E60" s="81" t="s">
        <v>12064</v>
      </c>
      <c r="F60" s="154">
        <v>11.5</v>
      </c>
      <c r="G60" s="154" t="s">
        <v>1373</v>
      </c>
      <c r="H60" s="154" t="s">
        <v>14318</v>
      </c>
      <c r="I60" s="154">
        <v>3</v>
      </c>
      <c r="J60" s="154">
        <v>0</v>
      </c>
      <c r="K60" s="154">
        <v>0</v>
      </c>
      <c r="M60" s="128">
        <f>IF(Tabla1[[#This Row],[Moneda]]="Dolares",Tabla1[[#This Row],[Precio Distribuidor]]*($M$1+0.35)*1.3,Tabla1[[#This Row],[Precio Distribuidor]]*1.3)</f>
        <v>248.91750000000005</v>
      </c>
    </row>
    <row r="61" spans="1:13">
      <c r="A61" s="154" t="s">
        <v>12063</v>
      </c>
      <c r="B61" s="154" t="s">
        <v>12062</v>
      </c>
      <c r="C61" s="154" t="s">
        <v>1600</v>
      </c>
      <c r="D61" s="154" t="s">
        <v>10961</v>
      </c>
      <c r="E61" s="81" t="s">
        <v>12061</v>
      </c>
      <c r="F61" s="154">
        <v>64.23</v>
      </c>
      <c r="G61" s="154" t="s">
        <v>1373</v>
      </c>
      <c r="H61" s="154" t="s">
        <v>14318</v>
      </c>
      <c r="I61" s="154">
        <v>3</v>
      </c>
      <c r="J61" s="154">
        <v>0</v>
      </c>
      <c r="K61" s="154">
        <v>0</v>
      </c>
      <c r="M61" s="128">
        <f>IF(Tabla1[[#This Row],[Moneda]]="Dolares",Tabla1[[#This Row],[Precio Distribuidor]]*($M$1+0.35)*1.3,Tabla1[[#This Row],[Precio Distribuidor]]*1.3)</f>
        <v>1390.2583500000003</v>
      </c>
    </row>
    <row r="62" spans="1:13">
      <c r="A62" s="154" t="s">
        <v>12060</v>
      </c>
      <c r="B62" s="154" t="s">
        <v>12059</v>
      </c>
      <c r="C62" s="154" t="s">
        <v>2966</v>
      </c>
      <c r="D62" s="154" t="s">
        <v>10961</v>
      </c>
      <c r="E62" s="81" t="s">
        <v>13158</v>
      </c>
      <c r="F62" s="154">
        <v>1.84</v>
      </c>
      <c r="G62" s="154" t="s">
        <v>1373</v>
      </c>
      <c r="H62" s="154" t="s">
        <v>14318</v>
      </c>
      <c r="I62" s="154">
        <v>3</v>
      </c>
      <c r="J62" s="154">
        <v>0</v>
      </c>
      <c r="K62" s="154">
        <v>0</v>
      </c>
      <c r="M62" s="128">
        <f>IF(Tabla1[[#This Row],[Moneda]]="Dolares",Tabla1[[#This Row],[Precio Distribuidor]]*($M$1+0.35)*1.3,Tabla1[[#This Row],[Precio Distribuidor]]*1.3)</f>
        <v>39.826800000000013</v>
      </c>
    </row>
    <row r="63" spans="1:13">
      <c r="A63" s="154" t="s">
        <v>12058</v>
      </c>
      <c r="B63" s="154" t="s">
        <v>12057</v>
      </c>
      <c r="C63" s="154" t="s">
        <v>2966</v>
      </c>
      <c r="D63" s="154" t="s">
        <v>10961</v>
      </c>
      <c r="E63" s="81" t="s">
        <v>13159</v>
      </c>
      <c r="F63" s="154">
        <v>23.38</v>
      </c>
      <c r="G63" s="154" t="s">
        <v>1373</v>
      </c>
      <c r="H63" s="154" t="s">
        <v>14318</v>
      </c>
      <c r="I63" s="154">
        <v>3</v>
      </c>
      <c r="J63" s="154">
        <v>0</v>
      </c>
      <c r="K63" s="154">
        <v>0</v>
      </c>
      <c r="M63" s="128">
        <f>IF(Tabla1[[#This Row],[Moneda]]="Dolares",Tabla1[[#This Row],[Precio Distribuidor]]*($M$1+0.35)*1.3,Tabla1[[#This Row],[Precio Distribuidor]]*1.3)</f>
        <v>506.06010000000009</v>
      </c>
    </row>
    <row r="64" spans="1:13">
      <c r="A64" s="154" t="s">
        <v>12056</v>
      </c>
      <c r="B64" s="154" t="s">
        <v>12055</v>
      </c>
      <c r="C64" s="154" t="s">
        <v>2966</v>
      </c>
      <c r="D64" s="154" t="s">
        <v>10961</v>
      </c>
      <c r="E64" s="81" t="s">
        <v>12054</v>
      </c>
      <c r="F64" s="154">
        <v>55.25</v>
      </c>
      <c r="G64" s="154" t="s">
        <v>1373</v>
      </c>
      <c r="H64" s="154" t="s">
        <v>14318</v>
      </c>
      <c r="I64" s="154">
        <v>3</v>
      </c>
      <c r="J64" s="154">
        <v>0</v>
      </c>
      <c r="K64" s="154">
        <v>0</v>
      </c>
      <c r="M64" s="128">
        <f>IF(Tabla1[[#This Row],[Moneda]]="Dolares",Tabla1[[#This Row],[Precio Distribuidor]]*($M$1+0.35)*1.3,Tabla1[[#This Row],[Precio Distribuidor]]*1.3)</f>
        <v>1195.8862500000002</v>
      </c>
    </row>
    <row r="65" spans="1:13">
      <c r="A65" s="154" t="s">
        <v>12053</v>
      </c>
      <c r="B65" s="154" t="s">
        <v>12052</v>
      </c>
      <c r="C65" s="154" t="s">
        <v>2962</v>
      </c>
      <c r="D65" s="154" t="s">
        <v>10961</v>
      </c>
      <c r="E65" s="81" t="s">
        <v>12051</v>
      </c>
      <c r="F65" s="154">
        <v>42.06</v>
      </c>
      <c r="G65" s="154" t="s">
        <v>1373</v>
      </c>
      <c r="H65" s="154" t="s">
        <v>14318</v>
      </c>
      <c r="I65" s="154">
        <v>1</v>
      </c>
      <c r="J65" s="154">
        <v>0</v>
      </c>
      <c r="K65" s="154">
        <v>0</v>
      </c>
      <c r="M65" s="128">
        <f>IF(Tabla1[[#This Row],[Moneda]]="Dolares",Tabla1[[#This Row],[Precio Distribuidor]]*($M$1+0.35)*1.3,Tabla1[[#This Row],[Precio Distribuidor]]*1.3)</f>
        <v>910.3887000000002</v>
      </c>
    </row>
    <row r="66" spans="1:13">
      <c r="A66" s="154" t="s">
        <v>12050</v>
      </c>
      <c r="B66" s="154" t="s">
        <v>12049</v>
      </c>
      <c r="C66" s="154" t="s">
        <v>2934</v>
      </c>
      <c r="D66" s="154" t="s">
        <v>10961</v>
      </c>
      <c r="E66" s="81" t="s">
        <v>12048</v>
      </c>
      <c r="F66" s="154">
        <v>3.98</v>
      </c>
      <c r="G66" s="154" t="s">
        <v>1373</v>
      </c>
      <c r="H66" s="154" t="s">
        <v>14318</v>
      </c>
      <c r="I66" s="154">
        <v>2</v>
      </c>
      <c r="J66" s="154">
        <v>0</v>
      </c>
      <c r="K66" s="154">
        <v>0</v>
      </c>
      <c r="M66" s="128">
        <f>IF(Tabla1[[#This Row],[Moneda]]="Dolares",Tabla1[[#This Row],[Precio Distribuidor]]*($M$1+0.35)*1.3,Tabla1[[#This Row],[Precio Distribuidor]]*1.3)</f>
        <v>86.147100000000023</v>
      </c>
    </row>
    <row r="67" spans="1:13">
      <c r="A67" s="154" t="s">
        <v>12047</v>
      </c>
      <c r="B67" s="154" t="s">
        <v>12046</v>
      </c>
      <c r="C67" s="154" t="s">
        <v>2934</v>
      </c>
      <c r="D67" s="154" t="s">
        <v>10961</v>
      </c>
      <c r="E67" s="81" t="s">
        <v>12045</v>
      </c>
      <c r="F67" s="154">
        <v>8.75</v>
      </c>
      <c r="G67" s="154" t="s">
        <v>1373</v>
      </c>
      <c r="H67" s="154" t="s">
        <v>14318</v>
      </c>
      <c r="I67" s="154">
        <v>2</v>
      </c>
      <c r="J67" s="154">
        <v>0</v>
      </c>
      <c r="K67" s="154">
        <v>0</v>
      </c>
      <c r="M67" s="128">
        <f>IF(Tabla1[[#This Row],[Moneda]]="Dolares",Tabla1[[#This Row],[Precio Distribuidor]]*($M$1+0.35)*1.3,Tabla1[[#This Row],[Precio Distribuidor]]*1.3)</f>
        <v>189.39375000000004</v>
      </c>
    </row>
    <row r="68" spans="1:13">
      <c r="A68" s="154" t="s">
        <v>12044</v>
      </c>
      <c r="B68" s="154" t="s">
        <v>12043</v>
      </c>
      <c r="C68" s="154" t="s">
        <v>1605</v>
      </c>
      <c r="D68" s="154" t="s">
        <v>10961</v>
      </c>
      <c r="E68" s="81" t="s">
        <v>12042</v>
      </c>
      <c r="F68" s="154">
        <v>3.72</v>
      </c>
      <c r="G68" s="154" t="s">
        <v>1373</v>
      </c>
      <c r="H68" s="154" t="s">
        <v>14318</v>
      </c>
      <c r="I68" s="154">
        <v>1</v>
      </c>
      <c r="J68" s="154">
        <v>0</v>
      </c>
      <c r="K68" s="154">
        <v>0</v>
      </c>
      <c r="M68" s="128">
        <f>IF(Tabla1[[#This Row],[Moneda]]="Dolares",Tabla1[[#This Row],[Precio Distribuidor]]*($M$1+0.35)*1.3,Tabla1[[#This Row],[Precio Distribuidor]]*1.3)</f>
        <v>80.519400000000019</v>
      </c>
    </row>
    <row r="69" spans="1:13">
      <c r="A69" s="154" t="s">
        <v>12041</v>
      </c>
      <c r="B69" s="154" t="s">
        <v>12040</v>
      </c>
      <c r="C69" s="154" t="s">
        <v>1535</v>
      </c>
      <c r="D69" s="154" t="s">
        <v>10961</v>
      </c>
      <c r="E69" s="81" t="s">
        <v>12039</v>
      </c>
      <c r="F69" s="154">
        <v>177.65</v>
      </c>
      <c r="G69" s="154" t="s">
        <v>1373</v>
      </c>
      <c r="H69" s="154" t="s">
        <v>14318</v>
      </c>
      <c r="I69" s="154">
        <v>1</v>
      </c>
      <c r="J69" s="154">
        <v>0</v>
      </c>
      <c r="K69" s="154">
        <v>0</v>
      </c>
      <c r="M69" s="128">
        <f>IF(Tabla1[[#This Row],[Moneda]]="Dolares",Tabla1[[#This Row],[Precio Distribuidor]]*($M$1+0.35)*1.3,Tabla1[[#This Row],[Precio Distribuidor]]*1.3)</f>
        <v>3845.2342500000004</v>
      </c>
    </row>
    <row r="70" spans="1:13">
      <c r="A70" s="154" t="s">
        <v>12038</v>
      </c>
      <c r="B70" s="154" t="s">
        <v>12037</v>
      </c>
      <c r="C70" s="154" t="s">
        <v>2398</v>
      </c>
      <c r="D70" s="154" t="s">
        <v>10961</v>
      </c>
      <c r="E70" s="81" t="s">
        <v>12036</v>
      </c>
      <c r="F70" s="154">
        <v>171</v>
      </c>
      <c r="G70" s="154" t="s">
        <v>1373</v>
      </c>
      <c r="H70" s="154" t="s">
        <v>14318</v>
      </c>
      <c r="I70" s="154">
        <v>1</v>
      </c>
      <c r="J70" s="154">
        <v>0</v>
      </c>
      <c r="K70" s="154">
        <v>0</v>
      </c>
      <c r="M70" s="128">
        <f>IF(Tabla1[[#This Row],[Moneda]]="Dolares",Tabla1[[#This Row],[Precio Distribuidor]]*($M$1+0.35)*1.3,Tabla1[[#This Row],[Precio Distribuidor]]*1.3)</f>
        <v>3701.295000000001</v>
      </c>
    </row>
    <row r="71" spans="1:13">
      <c r="A71" s="154" t="s">
        <v>12035</v>
      </c>
      <c r="B71" s="154" t="s">
        <v>12034</v>
      </c>
      <c r="C71" s="154" t="s">
        <v>2398</v>
      </c>
      <c r="D71" s="154" t="s">
        <v>10961</v>
      </c>
      <c r="E71" s="81" t="s">
        <v>12033</v>
      </c>
      <c r="F71" s="154">
        <v>90.8</v>
      </c>
      <c r="G71" s="154" t="s">
        <v>1373</v>
      </c>
      <c r="H71" s="154" t="s">
        <v>14318</v>
      </c>
      <c r="I71" s="154">
        <v>1</v>
      </c>
      <c r="J71" s="154">
        <v>0</v>
      </c>
      <c r="K71" s="154">
        <v>0</v>
      </c>
      <c r="M71" s="128">
        <f>IF(Tabla1[[#This Row],[Moneda]]="Dolares",Tabla1[[#This Row],[Precio Distribuidor]]*($M$1+0.35)*1.3,Tabla1[[#This Row],[Precio Distribuidor]]*1.3)</f>
        <v>1965.3660000000002</v>
      </c>
    </row>
    <row r="72" spans="1:13">
      <c r="A72" s="154" t="s">
        <v>12032</v>
      </c>
      <c r="B72" s="154" t="s">
        <v>12031</v>
      </c>
      <c r="C72" s="154" t="s">
        <v>2398</v>
      </c>
      <c r="D72" s="154" t="s">
        <v>10961</v>
      </c>
      <c r="E72" s="81" t="s">
        <v>12030</v>
      </c>
      <c r="F72" s="154">
        <v>543.27</v>
      </c>
      <c r="G72" s="154" t="s">
        <v>1373</v>
      </c>
      <c r="H72" s="154" t="s">
        <v>14318</v>
      </c>
      <c r="I72" s="154">
        <v>1</v>
      </c>
      <c r="J72" s="154">
        <v>0</v>
      </c>
      <c r="K72" s="154">
        <v>0</v>
      </c>
      <c r="M72" s="128">
        <f>IF(Tabla1[[#This Row],[Moneda]]="Dolares",Tabla1[[#This Row],[Precio Distribuidor]]*($M$1+0.35)*1.3,Tabla1[[#This Row],[Precio Distribuidor]]*1.3)</f>
        <v>11759.079150000003</v>
      </c>
    </row>
    <row r="73" spans="1:13">
      <c r="A73" s="154" t="s">
        <v>12029</v>
      </c>
      <c r="B73" s="154" t="s">
        <v>12028</v>
      </c>
      <c r="C73" s="154" t="s">
        <v>2398</v>
      </c>
      <c r="D73" s="154" t="s">
        <v>10961</v>
      </c>
      <c r="E73" s="81" t="s">
        <v>12027</v>
      </c>
      <c r="F73" s="154">
        <v>396.02</v>
      </c>
      <c r="G73" s="154" t="s">
        <v>1373</v>
      </c>
      <c r="H73" s="154" t="s">
        <v>14318</v>
      </c>
      <c r="I73" s="154">
        <v>0</v>
      </c>
      <c r="J73" s="154">
        <v>3</v>
      </c>
      <c r="K73" s="154">
        <v>0</v>
      </c>
      <c r="M73" s="128">
        <f>IF(Tabla1[[#This Row],[Moneda]]="Dolares",Tabla1[[#This Row],[Precio Distribuidor]]*($M$1+0.35)*1.3,Tabla1[[#This Row],[Precio Distribuidor]]*1.3)</f>
        <v>8571.8528999999999</v>
      </c>
    </row>
    <row r="74" spans="1:13">
      <c r="A74" s="154" t="s">
        <v>18660</v>
      </c>
      <c r="B74" s="154" t="s">
        <v>18659</v>
      </c>
      <c r="C74" s="154" t="s">
        <v>2398</v>
      </c>
      <c r="D74" s="154" t="s">
        <v>10961</v>
      </c>
      <c r="E74" s="81" t="s">
        <v>18658</v>
      </c>
      <c r="F74" s="154">
        <v>1215.82</v>
      </c>
      <c r="G74" s="154" t="s">
        <v>1373</v>
      </c>
      <c r="H74" s="154" t="s">
        <v>14318</v>
      </c>
      <c r="I74" s="154">
        <v>1</v>
      </c>
      <c r="J74" s="154">
        <v>0</v>
      </c>
      <c r="K74" s="154">
        <v>0</v>
      </c>
      <c r="M74" s="128">
        <f>IF(Tabla1[[#This Row],[Moneda]]="Dolares",Tabla1[[#This Row],[Precio Distribuidor]]*($M$1+0.35)*1.3,Tabla1[[#This Row],[Precio Distribuidor]]*1.3)</f>
        <v>26316.423900000005</v>
      </c>
    </row>
    <row r="75" spans="1:13">
      <c r="A75" s="154" t="s">
        <v>13102</v>
      </c>
      <c r="B75" s="154" t="s">
        <v>13103</v>
      </c>
      <c r="C75" s="154" t="s">
        <v>2398</v>
      </c>
      <c r="D75" s="154" t="s">
        <v>10961</v>
      </c>
      <c r="E75" s="81" t="s">
        <v>13104</v>
      </c>
      <c r="F75" s="154">
        <v>910.39</v>
      </c>
      <c r="G75" s="154" t="s">
        <v>1373</v>
      </c>
      <c r="H75" s="154" t="s">
        <v>14318</v>
      </c>
      <c r="I75" s="154">
        <v>1</v>
      </c>
      <c r="J75" s="154">
        <v>0</v>
      </c>
      <c r="K75" s="154">
        <v>0</v>
      </c>
      <c r="M75" s="128">
        <f>IF(Tabla1[[#This Row],[Moneda]]="Dolares",Tabla1[[#This Row],[Precio Distribuidor]]*($M$1+0.35)*1.3,Tabla1[[#This Row],[Precio Distribuidor]]*1.3)</f>
        <v>19705.391550000004</v>
      </c>
    </row>
    <row r="76" spans="1:13">
      <c r="A76" s="154" t="s">
        <v>12026</v>
      </c>
      <c r="B76" s="154" t="s">
        <v>12025</v>
      </c>
      <c r="C76" s="154" t="s">
        <v>2398</v>
      </c>
      <c r="D76" s="154" t="s">
        <v>10961</v>
      </c>
      <c r="E76" s="81" t="s">
        <v>12024</v>
      </c>
      <c r="F76" s="154">
        <v>461.25</v>
      </c>
      <c r="G76" s="154" t="s">
        <v>1373</v>
      </c>
      <c r="H76" s="154" t="s">
        <v>14318</v>
      </c>
      <c r="I76" s="154">
        <v>1</v>
      </c>
      <c r="J76" s="154">
        <v>0</v>
      </c>
      <c r="K76" s="154">
        <v>0</v>
      </c>
      <c r="M76" s="128">
        <f>IF(Tabla1[[#This Row],[Moneda]]="Dolares",Tabla1[[#This Row],[Precio Distribuidor]]*($M$1+0.35)*1.3,Tabla1[[#This Row],[Precio Distribuidor]]*1.3)</f>
        <v>9983.7562500000022</v>
      </c>
    </row>
    <row r="77" spans="1:13">
      <c r="A77" s="154" t="s">
        <v>18657</v>
      </c>
      <c r="B77" s="154" t="s">
        <v>18656</v>
      </c>
      <c r="C77" s="154" t="s">
        <v>1535</v>
      </c>
      <c r="D77" s="154" t="s">
        <v>10961</v>
      </c>
      <c r="E77" s="81" t="s">
        <v>18655</v>
      </c>
      <c r="F77" s="154">
        <v>6538.33</v>
      </c>
      <c r="G77" s="154" t="s">
        <v>1367</v>
      </c>
      <c r="H77" s="154" t="s">
        <v>14318</v>
      </c>
      <c r="I77" s="154">
        <v>3</v>
      </c>
      <c r="J77" s="154">
        <v>0</v>
      </c>
      <c r="K77" s="154">
        <v>0</v>
      </c>
      <c r="M77" s="128">
        <f>IF(Tabla1[[#This Row],[Moneda]]="Dolares",Tabla1[[#This Row],[Precio Distribuidor]]*($M$1+0.35)*1.3,Tabla1[[#This Row],[Precio Distribuidor]]*1.3)</f>
        <v>8499.8289999999997</v>
      </c>
    </row>
    <row r="78" spans="1:13">
      <c r="A78" s="154" t="s">
        <v>12023</v>
      </c>
      <c r="B78" s="154" t="s">
        <v>12022</v>
      </c>
      <c r="C78" s="154" t="s">
        <v>2161</v>
      </c>
      <c r="D78" s="154" t="s">
        <v>10961</v>
      </c>
      <c r="E78" s="81" t="s">
        <v>12021</v>
      </c>
      <c r="F78" s="154">
        <v>53.02</v>
      </c>
      <c r="G78" s="154" t="s">
        <v>1373</v>
      </c>
      <c r="H78" s="154" t="s">
        <v>14318</v>
      </c>
      <c r="I78" s="154">
        <v>1</v>
      </c>
      <c r="J78" s="154">
        <v>0</v>
      </c>
      <c r="K78" s="154">
        <v>0</v>
      </c>
      <c r="M78" s="128">
        <f>IF(Tabla1[[#This Row],[Moneda]]="Dolares",Tabla1[[#This Row],[Precio Distribuidor]]*($M$1+0.35)*1.3,Tabla1[[#This Row],[Precio Distribuidor]]*1.3)</f>
        <v>1147.6179000000002</v>
      </c>
    </row>
    <row r="79" spans="1:13">
      <c r="A79" s="154" t="s">
        <v>14200</v>
      </c>
      <c r="B79" s="154" t="s">
        <v>14201</v>
      </c>
      <c r="C79" s="154" t="s">
        <v>2161</v>
      </c>
      <c r="D79" s="154" t="s">
        <v>10961</v>
      </c>
      <c r="E79" s="81" t="s">
        <v>14202</v>
      </c>
      <c r="F79" s="154">
        <v>50.4</v>
      </c>
      <c r="G79" s="154" t="s">
        <v>1373</v>
      </c>
      <c r="H79" s="154" t="s">
        <v>14318</v>
      </c>
      <c r="I79" s="154">
        <v>1</v>
      </c>
      <c r="J79" s="154">
        <v>0</v>
      </c>
      <c r="K79" s="154">
        <v>0</v>
      </c>
      <c r="M79" s="128">
        <f>IF(Tabla1[[#This Row],[Moneda]]="Dolares",Tabla1[[#This Row],[Precio Distribuidor]]*($M$1+0.35)*1.3,Tabla1[[#This Row],[Precio Distribuidor]]*1.3)</f>
        <v>1090.9080000000001</v>
      </c>
    </row>
    <row r="80" spans="1:13">
      <c r="A80" s="154" t="s">
        <v>12020</v>
      </c>
      <c r="B80" s="154" t="s">
        <v>12019</v>
      </c>
      <c r="C80" s="154" t="s">
        <v>2398</v>
      </c>
      <c r="D80" s="154" t="s">
        <v>10961</v>
      </c>
      <c r="E80" s="81" t="s">
        <v>12018</v>
      </c>
      <c r="F80" s="154">
        <v>89.77</v>
      </c>
      <c r="G80" s="154" t="s">
        <v>1373</v>
      </c>
      <c r="H80" s="154" t="s">
        <v>14318</v>
      </c>
      <c r="I80" s="154">
        <v>1</v>
      </c>
      <c r="J80" s="154">
        <v>0</v>
      </c>
      <c r="K80" s="154">
        <v>0</v>
      </c>
      <c r="M80" s="128">
        <f>IF(Tabla1[[#This Row],[Moneda]]="Dolares",Tabla1[[#This Row],[Precio Distribuidor]]*($M$1+0.35)*1.3,Tabla1[[#This Row],[Precio Distribuidor]]*1.3)</f>
        <v>1943.0716500000003</v>
      </c>
    </row>
    <row r="81" spans="1:13">
      <c r="A81" s="154" t="s">
        <v>12017</v>
      </c>
      <c r="B81" s="154" t="s">
        <v>12016</v>
      </c>
      <c r="C81" s="154" t="s">
        <v>2398</v>
      </c>
      <c r="D81" s="154" t="s">
        <v>10961</v>
      </c>
      <c r="E81" s="81" t="s">
        <v>12015</v>
      </c>
      <c r="F81" s="154">
        <v>687.27</v>
      </c>
      <c r="G81" s="154" t="s">
        <v>1373</v>
      </c>
      <c r="H81" s="154" t="s">
        <v>14318</v>
      </c>
      <c r="I81" s="154">
        <v>0</v>
      </c>
      <c r="J81" s="154">
        <v>0</v>
      </c>
      <c r="K81" s="154">
        <v>0</v>
      </c>
      <c r="M81" s="128">
        <f>IF(Tabla1[[#This Row],[Moneda]]="Dolares",Tabla1[[#This Row],[Precio Distribuidor]]*($M$1+0.35)*1.3,Tabla1[[#This Row],[Precio Distribuidor]]*1.3)</f>
        <v>14875.959150000002</v>
      </c>
    </row>
    <row r="82" spans="1:13">
      <c r="A82" s="154" t="s">
        <v>12014</v>
      </c>
      <c r="B82" s="154" t="s">
        <v>12013</v>
      </c>
      <c r="C82" s="154" t="s">
        <v>2398</v>
      </c>
      <c r="D82" s="154" t="s">
        <v>10961</v>
      </c>
      <c r="E82" s="81" t="s">
        <v>12012</v>
      </c>
      <c r="F82" s="154">
        <v>125.8</v>
      </c>
      <c r="G82" s="154" t="s">
        <v>1373</v>
      </c>
      <c r="H82" s="154" t="s">
        <v>14318</v>
      </c>
      <c r="I82" s="154">
        <v>1</v>
      </c>
      <c r="J82" s="154">
        <v>0</v>
      </c>
      <c r="K82" s="154">
        <v>0</v>
      </c>
      <c r="M82" s="128">
        <f>IF(Tabla1[[#This Row],[Moneda]]="Dolares",Tabla1[[#This Row],[Precio Distribuidor]]*($M$1+0.35)*1.3,Tabla1[[#This Row],[Precio Distribuidor]]*1.3)</f>
        <v>2722.9410000000003</v>
      </c>
    </row>
    <row r="83" spans="1:13">
      <c r="A83" s="154" t="s">
        <v>12011</v>
      </c>
      <c r="B83" s="154" t="s">
        <v>12010</v>
      </c>
      <c r="C83" s="154" t="s">
        <v>2161</v>
      </c>
      <c r="D83" s="154" t="s">
        <v>10961</v>
      </c>
      <c r="E83" s="81" t="s">
        <v>12009</v>
      </c>
      <c r="F83" s="154">
        <v>37.9</v>
      </c>
      <c r="G83" s="154" t="s">
        <v>1373</v>
      </c>
      <c r="H83" s="154" t="s">
        <v>14318</v>
      </c>
      <c r="I83" s="154">
        <v>3</v>
      </c>
      <c r="J83" s="154">
        <v>0</v>
      </c>
      <c r="K83" s="154">
        <v>0</v>
      </c>
      <c r="M83" s="128">
        <f>IF(Tabla1[[#This Row],[Moneda]]="Dolares",Tabla1[[#This Row],[Precio Distribuidor]]*($M$1+0.35)*1.3,Tabla1[[#This Row],[Precio Distribuidor]]*1.3)</f>
        <v>820.34550000000013</v>
      </c>
    </row>
    <row r="84" spans="1:13">
      <c r="A84" s="154" t="s">
        <v>12008</v>
      </c>
      <c r="B84" s="154" t="s">
        <v>12007</v>
      </c>
      <c r="C84" s="154" t="s">
        <v>1789</v>
      </c>
      <c r="D84" s="154" t="s">
        <v>10961</v>
      </c>
      <c r="E84" s="81" t="s">
        <v>12006</v>
      </c>
      <c r="F84" s="154">
        <v>123.16</v>
      </c>
      <c r="G84" s="154" t="s">
        <v>1367</v>
      </c>
      <c r="H84" s="154" t="s">
        <v>14318</v>
      </c>
      <c r="I84" s="154">
        <v>1</v>
      </c>
      <c r="J84" s="154">
        <v>0</v>
      </c>
      <c r="K84" s="154">
        <v>0</v>
      </c>
      <c r="M84" s="128">
        <f>IF(Tabla1[[#This Row],[Moneda]]="Dolares",Tabla1[[#This Row],[Precio Distribuidor]]*($M$1+0.35)*1.3,Tabla1[[#This Row],[Precio Distribuidor]]*1.3)</f>
        <v>160.108</v>
      </c>
    </row>
    <row r="85" spans="1:13">
      <c r="A85" s="154" t="s">
        <v>12005</v>
      </c>
      <c r="B85" s="154" t="s">
        <v>12004</v>
      </c>
      <c r="C85" s="154" t="s">
        <v>1535</v>
      </c>
      <c r="D85" s="154" t="s">
        <v>10961</v>
      </c>
      <c r="E85" s="81" t="s">
        <v>12003</v>
      </c>
      <c r="F85" s="154">
        <v>535.15</v>
      </c>
      <c r="G85" s="154" t="s">
        <v>1367</v>
      </c>
      <c r="H85" s="154" t="s">
        <v>14318</v>
      </c>
      <c r="I85" s="154">
        <v>1</v>
      </c>
      <c r="J85" s="154">
        <v>0</v>
      </c>
      <c r="K85" s="154">
        <v>0</v>
      </c>
      <c r="M85" s="128">
        <f>IF(Tabla1[[#This Row],[Moneda]]="Dolares",Tabla1[[#This Row],[Precio Distribuidor]]*($M$1+0.35)*1.3,Tabla1[[#This Row],[Precio Distribuidor]]*1.3)</f>
        <v>695.69500000000005</v>
      </c>
    </row>
    <row r="86" spans="1:13">
      <c r="A86" s="154" t="s">
        <v>12002</v>
      </c>
      <c r="B86" s="154" t="s">
        <v>12001</v>
      </c>
      <c r="C86" s="154" t="s">
        <v>1535</v>
      </c>
      <c r="D86" s="154" t="s">
        <v>10961</v>
      </c>
      <c r="E86" s="81" t="s">
        <v>12000</v>
      </c>
      <c r="F86" s="154">
        <v>26017.05</v>
      </c>
      <c r="G86" s="154" t="s">
        <v>1367</v>
      </c>
      <c r="H86" s="154" t="s">
        <v>14318</v>
      </c>
      <c r="I86" s="154">
        <v>3</v>
      </c>
      <c r="J86" s="154">
        <v>0</v>
      </c>
      <c r="K86" s="154">
        <v>0</v>
      </c>
      <c r="M86" s="128">
        <f>IF(Tabla1[[#This Row],[Moneda]]="Dolares",Tabla1[[#This Row],[Precio Distribuidor]]*($M$1+0.35)*1.3,Tabla1[[#This Row],[Precio Distribuidor]]*1.3)</f>
        <v>33822.165000000001</v>
      </c>
    </row>
    <row r="87" spans="1:13">
      <c r="A87" s="154" t="s">
        <v>11999</v>
      </c>
      <c r="B87" s="154" t="s">
        <v>11998</v>
      </c>
      <c r="C87" s="154" t="s">
        <v>2934</v>
      </c>
      <c r="D87" s="154" t="s">
        <v>10961</v>
      </c>
      <c r="E87" s="81" t="s">
        <v>11997</v>
      </c>
      <c r="F87" s="154">
        <v>27.27</v>
      </c>
      <c r="G87" s="154" t="s">
        <v>1373</v>
      </c>
      <c r="H87" s="154" t="s">
        <v>14318</v>
      </c>
      <c r="I87" s="154">
        <v>2</v>
      </c>
      <c r="J87" s="154">
        <v>0</v>
      </c>
      <c r="K87" s="154">
        <v>0</v>
      </c>
      <c r="M87" s="128">
        <f>IF(Tabla1[[#This Row],[Moneda]]="Dolares",Tabla1[[#This Row],[Precio Distribuidor]]*($M$1+0.35)*1.3,Tabla1[[#This Row],[Precio Distribuidor]]*1.3)</f>
        <v>590.25915000000009</v>
      </c>
    </row>
    <row r="88" spans="1:13">
      <c r="A88" s="154" t="s">
        <v>11996</v>
      </c>
      <c r="B88" s="154" t="s">
        <v>11995</v>
      </c>
      <c r="C88" s="154" t="s">
        <v>1600</v>
      </c>
      <c r="D88" s="154" t="s">
        <v>10961</v>
      </c>
      <c r="E88" s="81" t="s">
        <v>11994</v>
      </c>
      <c r="F88" s="154">
        <v>11.68</v>
      </c>
      <c r="G88" s="154" t="s">
        <v>1373</v>
      </c>
      <c r="H88" s="154" t="s">
        <v>14318</v>
      </c>
      <c r="I88" s="154">
        <v>3</v>
      </c>
      <c r="J88" s="154">
        <v>0</v>
      </c>
      <c r="K88" s="154">
        <v>0</v>
      </c>
      <c r="M88" s="128">
        <f>IF(Tabla1[[#This Row],[Moneda]]="Dolares",Tabla1[[#This Row],[Precio Distribuidor]]*($M$1+0.35)*1.3,Tabla1[[#This Row],[Precio Distribuidor]]*1.3)</f>
        <v>252.81360000000001</v>
      </c>
    </row>
    <row r="89" spans="1:13">
      <c r="A89" s="154" t="s">
        <v>11993</v>
      </c>
      <c r="B89" s="154" t="s">
        <v>11992</v>
      </c>
      <c r="C89" s="154" t="s">
        <v>1600</v>
      </c>
      <c r="D89" s="154" t="s">
        <v>10961</v>
      </c>
      <c r="E89" s="81" t="s">
        <v>11991</v>
      </c>
      <c r="F89" s="154">
        <v>9.57</v>
      </c>
      <c r="G89" s="154" t="s">
        <v>1373</v>
      </c>
      <c r="H89" s="154" t="s">
        <v>14318</v>
      </c>
      <c r="I89" s="154">
        <v>3</v>
      </c>
      <c r="J89" s="154">
        <v>0</v>
      </c>
      <c r="K89" s="154">
        <v>0</v>
      </c>
      <c r="M89" s="128">
        <f>IF(Tabla1[[#This Row],[Moneda]]="Dolares",Tabla1[[#This Row],[Precio Distribuidor]]*($M$1+0.35)*1.3,Tabla1[[#This Row],[Precio Distribuidor]]*1.3)</f>
        <v>207.14265000000003</v>
      </c>
    </row>
    <row r="90" spans="1:13">
      <c r="A90" s="154" t="s">
        <v>11990</v>
      </c>
      <c r="B90" s="154" t="s">
        <v>11989</v>
      </c>
      <c r="C90" s="154" t="s">
        <v>3793</v>
      </c>
      <c r="D90" s="154" t="s">
        <v>10961</v>
      </c>
      <c r="E90" s="81" t="s">
        <v>11988</v>
      </c>
      <c r="F90" s="154">
        <v>34.26</v>
      </c>
      <c r="G90" s="154" t="s">
        <v>1373</v>
      </c>
      <c r="H90" s="154" t="s">
        <v>14318</v>
      </c>
      <c r="I90" s="154">
        <v>1</v>
      </c>
      <c r="J90" s="154">
        <v>0</v>
      </c>
      <c r="K90" s="154">
        <v>0</v>
      </c>
      <c r="M90" s="128">
        <f>IF(Tabla1[[#This Row],[Moneda]]="Dolares",Tabla1[[#This Row],[Precio Distribuidor]]*($M$1+0.35)*1.3,Tabla1[[#This Row],[Precio Distribuidor]]*1.3)</f>
        <v>741.55770000000018</v>
      </c>
    </row>
    <row r="91" spans="1:13">
      <c r="A91" s="154" t="s">
        <v>11987</v>
      </c>
      <c r="B91" s="154" t="s">
        <v>11986</v>
      </c>
      <c r="C91" s="154" t="s">
        <v>1600</v>
      </c>
      <c r="D91" s="154" t="s">
        <v>10961</v>
      </c>
      <c r="E91" s="81" t="s">
        <v>11985</v>
      </c>
      <c r="F91" s="154">
        <v>77.180000000000007</v>
      </c>
      <c r="G91" s="154" t="s">
        <v>1373</v>
      </c>
      <c r="H91" s="154" t="s">
        <v>14318</v>
      </c>
      <c r="I91" s="154">
        <v>3</v>
      </c>
      <c r="J91" s="154">
        <v>0</v>
      </c>
      <c r="K91" s="154">
        <v>0</v>
      </c>
      <c r="M91" s="128">
        <f>IF(Tabla1[[#This Row],[Moneda]]="Dolares",Tabla1[[#This Row],[Precio Distribuidor]]*($M$1+0.35)*1.3,Tabla1[[#This Row],[Precio Distribuidor]]*1.3)</f>
        <v>1670.5611000000004</v>
      </c>
    </row>
    <row r="92" spans="1:13">
      <c r="A92" s="154" t="s">
        <v>11984</v>
      </c>
      <c r="B92" s="154" t="s">
        <v>11983</v>
      </c>
      <c r="C92" s="154" t="s">
        <v>1796</v>
      </c>
      <c r="D92" s="154" t="s">
        <v>10961</v>
      </c>
      <c r="E92" s="81" t="s">
        <v>11982</v>
      </c>
      <c r="F92" s="154">
        <v>117.58</v>
      </c>
      <c r="G92" s="154" t="s">
        <v>1367</v>
      </c>
      <c r="H92" s="154" t="s">
        <v>14318</v>
      </c>
      <c r="I92" s="154">
        <v>1</v>
      </c>
      <c r="J92" s="154">
        <v>0</v>
      </c>
      <c r="K92" s="154">
        <v>0</v>
      </c>
      <c r="M92" s="128">
        <f>IF(Tabla1[[#This Row],[Moneda]]="Dolares",Tabla1[[#This Row],[Precio Distribuidor]]*($M$1+0.35)*1.3,Tabla1[[#This Row],[Precio Distribuidor]]*1.3)</f>
        <v>152.85400000000001</v>
      </c>
    </row>
    <row r="93" spans="1:13">
      <c r="A93" s="154" t="s">
        <v>11981</v>
      </c>
      <c r="B93" s="154" t="s">
        <v>11980</v>
      </c>
      <c r="C93" s="154" t="s">
        <v>1796</v>
      </c>
      <c r="D93" s="154" t="s">
        <v>10961</v>
      </c>
      <c r="E93" s="81" t="s">
        <v>11979</v>
      </c>
      <c r="F93" s="154">
        <v>117.58</v>
      </c>
      <c r="G93" s="154" t="s">
        <v>1367</v>
      </c>
      <c r="H93" s="154" t="s">
        <v>14318</v>
      </c>
      <c r="I93" s="154">
        <v>1</v>
      </c>
      <c r="J93" s="154">
        <v>0</v>
      </c>
      <c r="K93" s="154">
        <v>0</v>
      </c>
      <c r="M93" s="128">
        <f>IF(Tabla1[[#This Row],[Moneda]]="Dolares",Tabla1[[#This Row],[Precio Distribuidor]]*($M$1+0.35)*1.3,Tabla1[[#This Row],[Precio Distribuidor]]*1.3)</f>
        <v>152.85400000000001</v>
      </c>
    </row>
    <row r="94" spans="1:13">
      <c r="A94" s="154" t="s">
        <v>11978</v>
      </c>
      <c r="B94" s="154" t="s">
        <v>11977</v>
      </c>
      <c r="C94" s="154" t="s">
        <v>1600</v>
      </c>
      <c r="D94" s="154" t="s">
        <v>10961</v>
      </c>
      <c r="E94" s="81" t="s">
        <v>11976</v>
      </c>
      <c r="F94" s="154">
        <v>109.15</v>
      </c>
      <c r="G94" s="154" t="s">
        <v>1373</v>
      </c>
      <c r="H94" s="154" t="s">
        <v>14318</v>
      </c>
      <c r="I94" s="154">
        <v>3</v>
      </c>
      <c r="J94" s="154">
        <v>0</v>
      </c>
      <c r="K94" s="154">
        <v>0</v>
      </c>
      <c r="M94" s="128">
        <f>IF(Tabla1[[#This Row],[Moneda]]="Dolares",Tabla1[[#This Row],[Precio Distribuidor]]*($M$1+0.35)*1.3,Tabla1[[#This Row],[Precio Distribuidor]]*1.3)</f>
        <v>2362.5517500000005</v>
      </c>
    </row>
    <row r="95" spans="1:13">
      <c r="A95" s="154" t="s">
        <v>11975</v>
      </c>
      <c r="B95" s="154" t="s">
        <v>11974</v>
      </c>
      <c r="C95" s="154" t="s">
        <v>1600</v>
      </c>
      <c r="D95" s="154" t="s">
        <v>10961</v>
      </c>
      <c r="E95" s="81" t="s">
        <v>11973</v>
      </c>
      <c r="F95" s="154">
        <v>64.61</v>
      </c>
      <c r="G95" s="154" t="s">
        <v>1373</v>
      </c>
      <c r="H95" s="154" t="s">
        <v>14318</v>
      </c>
      <c r="I95" s="154">
        <v>3</v>
      </c>
      <c r="J95" s="154">
        <v>0</v>
      </c>
      <c r="K95" s="154">
        <v>0</v>
      </c>
      <c r="M95" s="128">
        <f>IF(Tabla1[[#This Row],[Moneda]]="Dolares",Tabla1[[#This Row],[Precio Distribuidor]]*($M$1+0.35)*1.3,Tabla1[[#This Row],[Precio Distribuidor]]*1.3)</f>
        <v>1398.4834500000004</v>
      </c>
    </row>
    <row r="96" spans="1:13">
      <c r="A96" s="154" t="s">
        <v>11972</v>
      </c>
      <c r="B96" s="154" t="s">
        <v>11971</v>
      </c>
      <c r="C96" s="154" t="s">
        <v>2934</v>
      </c>
      <c r="D96" s="154" t="s">
        <v>10961</v>
      </c>
      <c r="E96" s="81" t="s">
        <v>11970</v>
      </c>
      <c r="F96" s="154">
        <v>36.700000000000003</v>
      </c>
      <c r="G96" s="154" t="s">
        <v>1373</v>
      </c>
      <c r="H96" s="154" t="s">
        <v>14318</v>
      </c>
      <c r="I96" s="154">
        <v>2</v>
      </c>
      <c r="J96" s="154">
        <v>0</v>
      </c>
      <c r="K96" s="154">
        <v>0</v>
      </c>
      <c r="M96" s="128">
        <f>IF(Tabla1[[#This Row],[Moneda]]="Dolares",Tabla1[[#This Row],[Precio Distribuidor]]*($M$1+0.35)*1.3,Tabla1[[#This Row],[Precio Distribuidor]]*1.3)</f>
        <v>794.37150000000031</v>
      </c>
    </row>
    <row r="97" spans="1:13">
      <c r="A97" s="154" t="s">
        <v>11969</v>
      </c>
      <c r="B97" s="154" t="s">
        <v>11968</v>
      </c>
      <c r="C97" s="154" t="s">
        <v>2161</v>
      </c>
      <c r="D97" s="154" t="s">
        <v>10961</v>
      </c>
      <c r="E97" s="81" t="s">
        <v>11967</v>
      </c>
      <c r="F97" s="154">
        <v>29.99</v>
      </c>
      <c r="G97" s="154" t="s">
        <v>1373</v>
      </c>
      <c r="H97" s="154" t="s">
        <v>14318</v>
      </c>
      <c r="I97" s="154">
        <v>1</v>
      </c>
      <c r="J97" s="154">
        <v>0</v>
      </c>
      <c r="K97" s="154">
        <v>0</v>
      </c>
      <c r="M97" s="128">
        <f>IF(Tabla1[[#This Row],[Moneda]]="Dolares",Tabla1[[#This Row],[Precio Distribuidor]]*($M$1+0.35)*1.3,Tabla1[[#This Row],[Precio Distribuidor]]*1.3)</f>
        <v>649.13355000000001</v>
      </c>
    </row>
    <row r="98" spans="1:13">
      <c r="A98" s="154" t="s">
        <v>11966</v>
      </c>
      <c r="B98" s="154" t="s">
        <v>11965</v>
      </c>
      <c r="C98" s="154" t="s">
        <v>2934</v>
      </c>
      <c r="D98" s="154" t="s">
        <v>10961</v>
      </c>
      <c r="E98" s="81" t="s">
        <v>14174</v>
      </c>
      <c r="F98" s="154">
        <v>35.909999999999997</v>
      </c>
      <c r="G98" s="154" t="s">
        <v>1373</v>
      </c>
      <c r="H98" s="154" t="s">
        <v>14318</v>
      </c>
      <c r="I98" s="154">
        <v>2</v>
      </c>
      <c r="J98" s="154">
        <v>0</v>
      </c>
      <c r="K98" s="154">
        <v>0</v>
      </c>
      <c r="M98" s="128">
        <f>IF(Tabla1[[#This Row],[Moneda]]="Dolares",Tabla1[[#This Row],[Precio Distribuidor]]*($M$1+0.35)*1.3,Tabla1[[#This Row],[Precio Distribuidor]]*1.3)</f>
        <v>777.27195000000006</v>
      </c>
    </row>
    <row r="99" spans="1:13">
      <c r="A99" s="154" t="s">
        <v>18654</v>
      </c>
      <c r="B99" s="154" t="s">
        <v>18653</v>
      </c>
      <c r="C99" s="154" t="s">
        <v>2966</v>
      </c>
      <c r="D99" s="154" t="s">
        <v>10961</v>
      </c>
      <c r="E99" s="81" t="s">
        <v>18652</v>
      </c>
      <c r="F99" s="154">
        <v>780.93</v>
      </c>
      <c r="G99" s="154" t="s">
        <v>1373</v>
      </c>
      <c r="H99" s="154" t="s">
        <v>14318</v>
      </c>
      <c r="I99" s="154">
        <v>5</v>
      </c>
      <c r="J99" s="154">
        <v>0</v>
      </c>
      <c r="K99" s="154">
        <v>0</v>
      </c>
      <c r="M99" s="128">
        <f>IF(Tabla1[[#This Row],[Moneda]]="Dolares",Tabla1[[#This Row],[Precio Distribuidor]]*($M$1+0.35)*1.3,Tabla1[[#This Row],[Precio Distribuidor]]*1.3)</f>
        <v>16903.22985</v>
      </c>
    </row>
    <row r="100" spans="1:13">
      <c r="A100" s="154" t="s">
        <v>11964</v>
      </c>
      <c r="B100" s="154" t="s">
        <v>11963</v>
      </c>
      <c r="C100" s="154" t="s">
        <v>2934</v>
      </c>
      <c r="D100" s="154" t="s">
        <v>10961</v>
      </c>
      <c r="E100" s="81" t="s">
        <v>11962</v>
      </c>
      <c r="F100" s="154">
        <v>13.3</v>
      </c>
      <c r="G100" s="154" t="s">
        <v>1373</v>
      </c>
      <c r="H100" s="154" t="s">
        <v>14318</v>
      </c>
      <c r="I100" s="154">
        <v>2</v>
      </c>
      <c r="J100" s="154">
        <v>0</v>
      </c>
      <c r="K100" s="154">
        <v>0</v>
      </c>
      <c r="M100" s="128">
        <f>IF(Tabla1[[#This Row],[Moneda]]="Dolares",Tabla1[[#This Row],[Precio Distribuidor]]*($M$1+0.35)*1.3,Tabla1[[#This Row],[Precio Distribuidor]]*1.3)</f>
        <v>287.87850000000009</v>
      </c>
    </row>
    <row r="101" spans="1:13">
      <c r="A101" s="154" t="s">
        <v>11961</v>
      </c>
      <c r="B101" s="154" t="s">
        <v>11960</v>
      </c>
      <c r="C101" s="154" t="s">
        <v>2934</v>
      </c>
      <c r="D101" s="154" t="s">
        <v>10961</v>
      </c>
      <c r="E101" s="81" t="s">
        <v>11959</v>
      </c>
      <c r="F101" s="154">
        <v>46.93</v>
      </c>
      <c r="G101" s="154" t="s">
        <v>1373</v>
      </c>
      <c r="H101" s="154" t="s">
        <v>14318</v>
      </c>
      <c r="I101" s="154">
        <v>2</v>
      </c>
      <c r="J101" s="154">
        <v>0</v>
      </c>
      <c r="K101" s="154">
        <v>0</v>
      </c>
      <c r="M101" s="128">
        <f>IF(Tabla1[[#This Row],[Moneda]]="Dolares",Tabla1[[#This Row],[Precio Distribuidor]]*($M$1+0.35)*1.3,Tabla1[[#This Row],[Precio Distribuidor]]*1.3)</f>
        <v>1015.7998500000002</v>
      </c>
    </row>
    <row r="102" spans="1:13">
      <c r="A102" s="154" t="s">
        <v>11958</v>
      </c>
      <c r="B102" s="154" t="s">
        <v>11957</v>
      </c>
      <c r="C102" s="154" t="s">
        <v>1600</v>
      </c>
      <c r="D102" s="154" t="s">
        <v>10961</v>
      </c>
      <c r="E102" s="81" t="s">
        <v>11956</v>
      </c>
      <c r="F102" s="154">
        <v>134.26</v>
      </c>
      <c r="G102" s="154" t="s">
        <v>1373</v>
      </c>
      <c r="H102" s="154" t="s">
        <v>14318</v>
      </c>
      <c r="I102" s="154">
        <v>3</v>
      </c>
      <c r="J102" s="154">
        <v>0</v>
      </c>
      <c r="K102" s="154">
        <v>0</v>
      </c>
      <c r="M102" s="128">
        <f>IF(Tabla1[[#This Row],[Moneda]]="Dolares",Tabla1[[#This Row],[Precio Distribuidor]]*($M$1+0.35)*1.3,Tabla1[[#This Row],[Precio Distribuidor]]*1.3)</f>
        <v>2906.0577000000003</v>
      </c>
    </row>
    <row r="103" spans="1:13">
      <c r="A103" s="154" t="s">
        <v>11955</v>
      </c>
      <c r="B103" s="154" t="s">
        <v>11954</v>
      </c>
      <c r="C103" s="154" t="s">
        <v>1535</v>
      </c>
      <c r="D103" s="154" t="s">
        <v>10961</v>
      </c>
      <c r="E103" s="81" t="s">
        <v>11953</v>
      </c>
      <c r="F103" s="154">
        <v>1453.45</v>
      </c>
      <c r="G103" s="154" t="s">
        <v>1367</v>
      </c>
      <c r="H103" s="154" t="s">
        <v>14318</v>
      </c>
      <c r="I103" s="154">
        <v>0</v>
      </c>
      <c r="J103" s="154">
        <v>0</v>
      </c>
      <c r="K103" s="154">
        <v>0</v>
      </c>
      <c r="M103" s="128">
        <f>IF(Tabla1[[#This Row],[Moneda]]="Dolares",Tabla1[[#This Row],[Precio Distribuidor]]*($M$1+0.35)*1.3,Tabla1[[#This Row],[Precio Distribuidor]]*1.3)</f>
        <v>1889.4850000000001</v>
      </c>
    </row>
    <row r="104" spans="1:13">
      <c r="A104" s="154" t="s">
        <v>12918</v>
      </c>
      <c r="B104" s="154" t="s">
        <v>12919</v>
      </c>
      <c r="C104" s="154" t="s">
        <v>1535</v>
      </c>
      <c r="D104" s="154" t="s">
        <v>10961</v>
      </c>
      <c r="E104" s="81" t="s">
        <v>12920</v>
      </c>
      <c r="F104" s="154">
        <v>5038.6899999999996</v>
      </c>
      <c r="G104" s="154" t="s">
        <v>1367</v>
      </c>
      <c r="H104" s="154" t="s">
        <v>14318</v>
      </c>
      <c r="I104" s="154">
        <v>1</v>
      </c>
      <c r="J104" s="154">
        <v>0</v>
      </c>
      <c r="K104" s="154">
        <v>0</v>
      </c>
      <c r="M104" s="128">
        <f>IF(Tabla1[[#This Row],[Moneda]]="Dolares",Tabla1[[#This Row],[Precio Distribuidor]]*($M$1+0.35)*1.3,Tabla1[[#This Row],[Precio Distribuidor]]*1.3)</f>
        <v>6550.2969999999996</v>
      </c>
    </row>
    <row r="105" spans="1:13">
      <c r="A105" s="154" t="s">
        <v>18651</v>
      </c>
      <c r="B105" s="154" t="s">
        <v>18650</v>
      </c>
      <c r="C105" s="154" t="s">
        <v>1535</v>
      </c>
      <c r="D105" s="154" t="s">
        <v>10961</v>
      </c>
      <c r="E105" s="81" t="s">
        <v>18649</v>
      </c>
      <c r="F105" s="154">
        <v>4204.95</v>
      </c>
      <c r="G105" s="154" t="s">
        <v>1367</v>
      </c>
      <c r="H105" s="154" t="s">
        <v>14318</v>
      </c>
      <c r="I105" s="154">
        <v>0</v>
      </c>
      <c r="J105" s="154">
        <v>0</v>
      </c>
      <c r="K105" s="154">
        <v>0</v>
      </c>
      <c r="M105" s="128">
        <f>IF(Tabla1[[#This Row],[Moneda]]="Dolares",Tabla1[[#This Row],[Precio Distribuidor]]*($M$1+0.35)*1.3,Tabla1[[#This Row],[Precio Distribuidor]]*1.3)</f>
        <v>5466.4350000000004</v>
      </c>
    </row>
    <row r="106" spans="1:13">
      <c r="A106" s="154" t="s">
        <v>11952</v>
      </c>
      <c r="B106" s="154" t="s">
        <v>11951</v>
      </c>
      <c r="C106" s="154" t="s">
        <v>1796</v>
      </c>
      <c r="D106" s="154" t="s">
        <v>10961</v>
      </c>
      <c r="E106" s="81" t="s">
        <v>18648</v>
      </c>
      <c r="F106" s="154">
        <v>81.22</v>
      </c>
      <c r="G106" s="154" t="s">
        <v>1367</v>
      </c>
      <c r="H106" s="154" t="s">
        <v>14318</v>
      </c>
      <c r="I106" s="154">
        <v>1</v>
      </c>
      <c r="J106" s="154">
        <v>0</v>
      </c>
      <c r="K106" s="154">
        <v>0</v>
      </c>
      <c r="M106" s="128">
        <f>IF(Tabla1[[#This Row],[Moneda]]="Dolares",Tabla1[[#This Row],[Precio Distribuidor]]*($M$1+0.35)*1.3,Tabla1[[#This Row],[Precio Distribuidor]]*1.3)</f>
        <v>105.586</v>
      </c>
    </row>
    <row r="107" spans="1:13">
      <c r="A107" s="154" t="s">
        <v>11950</v>
      </c>
      <c r="B107" s="154" t="s">
        <v>11949</v>
      </c>
      <c r="C107" s="154" t="s">
        <v>1535</v>
      </c>
      <c r="D107" s="154" t="s">
        <v>10961</v>
      </c>
      <c r="E107" s="81" t="s">
        <v>11948</v>
      </c>
      <c r="F107" s="154">
        <v>4903.3500000000004</v>
      </c>
      <c r="G107" s="154" t="s">
        <v>1367</v>
      </c>
      <c r="H107" s="154" t="s">
        <v>14318</v>
      </c>
      <c r="I107" s="154">
        <v>1</v>
      </c>
      <c r="J107" s="154">
        <v>0</v>
      </c>
      <c r="K107" s="154">
        <v>0</v>
      </c>
      <c r="M107" s="128">
        <f>IF(Tabla1[[#This Row],[Moneda]]="Dolares",Tabla1[[#This Row],[Precio Distribuidor]]*($M$1+0.35)*1.3,Tabla1[[#This Row],[Precio Distribuidor]]*1.3)</f>
        <v>6374.3550000000005</v>
      </c>
    </row>
    <row r="108" spans="1:13">
      <c r="A108" s="154" t="s">
        <v>11947</v>
      </c>
      <c r="B108" s="154" t="s">
        <v>11946</v>
      </c>
      <c r="C108" s="154" t="s">
        <v>2934</v>
      </c>
      <c r="D108" s="154" t="s">
        <v>10961</v>
      </c>
      <c r="E108" s="81" t="s">
        <v>11945</v>
      </c>
      <c r="F108" s="154">
        <v>15.57</v>
      </c>
      <c r="G108" s="154" t="s">
        <v>1373</v>
      </c>
      <c r="H108" s="154" t="s">
        <v>14318</v>
      </c>
      <c r="I108" s="154">
        <v>2</v>
      </c>
      <c r="J108" s="154">
        <v>0</v>
      </c>
      <c r="K108" s="154">
        <v>0</v>
      </c>
      <c r="M108" s="128">
        <f>IF(Tabla1[[#This Row],[Moneda]]="Dolares",Tabla1[[#This Row],[Precio Distribuidor]]*($M$1+0.35)*1.3,Tabla1[[#This Row],[Precio Distribuidor]]*1.3)</f>
        <v>337.01265000000006</v>
      </c>
    </row>
    <row r="109" spans="1:13">
      <c r="A109" s="154" t="s">
        <v>11944</v>
      </c>
      <c r="B109" s="154" t="s">
        <v>11943</v>
      </c>
      <c r="C109" s="154" t="s">
        <v>1535</v>
      </c>
      <c r="D109" s="154" t="s">
        <v>10961</v>
      </c>
      <c r="E109" s="81" t="s">
        <v>11942</v>
      </c>
      <c r="F109" s="154">
        <v>10526.92</v>
      </c>
      <c r="G109" s="154" t="s">
        <v>1367</v>
      </c>
      <c r="H109" s="154" t="s">
        <v>14318</v>
      </c>
      <c r="I109" s="154">
        <v>0</v>
      </c>
      <c r="J109" s="154">
        <v>0</v>
      </c>
      <c r="K109" s="154">
        <v>0</v>
      </c>
      <c r="M109" s="128">
        <f>IF(Tabla1[[#This Row],[Moneda]]="Dolares",Tabla1[[#This Row],[Precio Distribuidor]]*($M$1+0.35)*1.3,Tabla1[[#This Row],[Precio Distribuidor]]*1.3)</f>
        <v>13684.996000000001</v>
      </c>
    </row>
    <row r="110" spans="1:13">
      <c r="A110" s="154" t="s">
        <v>11941</v>
      </c>
      <c r="B110" s="154" t="s">
        <v>11940</v>
      </c>
      <c r="C110" s="154" t="s">
        <v>1605</v>
      </c>
      <c r="D110" s="154" t="s">
        <v>10961</v>
      </c>
      <c r="E110" s="81" t="s">
        <v>11939</v>
      </c>
      <c r="F110" s="154">
        <v>3.77</v>
      </c>
      <c r="G110" s="154" t="s">
        <v>1373</v>
      </c>
      <c r="H110" s="154" t="s">
        <v>14318</v>
      </c>
      <c r="I110" s="154">
        <v>1</v>
      </c>
      <c r="J110" s="154">
        <v>0</v>
      </c>
      <c r="K110" s="154">
        <v>0</v>
      </c>
      <c r="M110" s="128">
        <f>IF(Tabla1[[#This Row],[Moneda]]="Dolares",Tabla1[[#This Row],[Precio Distribuidor]]*($M$1+0.35)*1.3,Tabla1[[#This Row],[Precio Distribuidor]]*1.3)</f>
        <v>81.601650000000006</v>
      </c>
    </row>
    <row r="111" spans="1:13">
      <c r="A111" s="154" t="s">
        <v>18647</v>
      </c>
      <c r="B111" s="154" t="s">
        <v>18646</v>
      </c>
      <c r="C111" s="154" t="s">
        <v>1535</v>
      </c>
      <c r="D111" s="154" t="s">
        <v>10961</v>
      </c>
      <c r="E111" s="81" t="s">
        <v>18645</v>
      </c>
      <c r="F111" s="154">
        <v>14443.75</v>
      </c>
      <c r="G111" s="154" t="s">
        <v>1367</v>
      </c>
      <c r="H111" s="154" t="s">
        <v>14318</v>
      </c>
      <c r="I111" s="154">
        <v>0</v>
      </c>
      <c r="J111" s="154">
        <v>0</v>
      </c>
      <c r="K111" s="154">
        <v>0</v>
      </c>
      <c r="M111" s="128">
        <f>IF(Tabla1[[#This Row],[Moneda]]="Dolares",Tabla1[[#This Row],[Precio Distribuidor]]*($M$1+0.35)*1.3,Tabla1[[#This Row],[Precio Distribuidor]]*1.3)</f>
        <v>18776.875</v>
      </c>
    </row>
    <row r="112" spans="1:13">
      <c r="A112" s="154" t="s">
        <v>18644</v>
      </c>
      <c r="B112" s="154" t="s">
        <v>18643</v>
      </c>
      <c r="C112" s="154" t="s">
        <v>1535</v>
      </c>
      <c r="D112" s="154" t="s">
        <v>10961</v>
      </c>
      <c r="E112" s="81" t="s">
        <v>18642</v>
      </c>
      <c r="F112" s="154">
        <v>35166.589999999997</v>
      </c>
      <c r="G112" s="154" t="s">
        <v>1367</v>
      </c>
      <c r="H112" s="154" t="s">
        <v>14318</v>
      </c>
      <c r="I112" s="154">
        <v>0</v>
      </c>
      <c r="J112" s="154">
        <v>0</v>
      </c>
      <c r="K112" s="154">
        <v>0</v>
      </c>
      <c r="M112" s="128">
        <f>IF(Tabla1[[#This Row],[Moneda]]="Dolares",Tabla1[[#This Row],[Precio Distribuidor]]*($M$1+0.35)*1.3,Tabla1[[#This Row],[Precio Distribuidor]]*1.3)</f>
        <v>45716.566999999995</v>
      </c>
    </row>
    <row r="113" spans="1:13">
      <c r="A113" s="154" t="s">
        <v>11938</v>
      </c>
      <c r="B113" s="154" t="s">
        <v>11937</v>
      </c>
      <c r="C113" s="154" t="s">
        <v>2934</v>
      </c>
      <c r="D113" s="154" t="s">
        <v>10961</v>
      </c>
      <c r="E113" s="81" t="s">
        <v>14175</v>
      </c>
      <c r="F113" s="154">
        <v>18.52</v>
      </c>
      <c r="G113" s="154" t="s">
        <v>1373</v>
      </c>
      <c r="H113" s="154" t="s">
        <v>14318</v>
      </c>
      <c r="I113" s="154">
        <v>2</v>
      </c>
      <c r="J113" s="154">
        <v>0</v>
      </c>
      <c r="K113" s="154">
        <v>0</v>
      </c>
      <c r="M113" s="128">
        <f>IF(Tabla1[[#This Row],[Moneda]]="Dolares",Tabla1[[#This Row],[Precio Distribuidor]]*($M$1+0.35)*1.3,Tabla1[[#This Row],[Precio Distribuidor]]*1.3)</f>
        <v>400.86540000000002</v>
      </c>
    </row>
    <row r="114" spans="1:13">
      <c r="A114" s="154" t="s">
        <v>18641</v>
      </c>
      <c r="B114" s="154" t="s">
        <v>18640</v>
      </c>
      <c r="C114" s="154" t="s">
        <v>1585</v>
      </c>
      <c r="D114" s="154" t="s">
        <v>10961</v>
      </c>
      <c r="E114" s="81" t="s">
        <v>18639</v>
      </c>
      <c r="F114" s="154">
        <v>20.97</v>
      </c>
      <c r="G114" s="154" t="s">
        <v>1373</v>
      </c>
      <c r="H114" s="154" t="s">
        <v>14318</v>
      </c>
      <c r="I114" s="154">
        <v>1</v>
      </c>
      <c r="J114" s="154">
        <v>0</v>
      </c>
      <c r="K114" s="154">
        <v>0</v>
      </c>
      <c r="M114" s="128">
        <f>IF(Tabla1[[#This Row],[Moneda]]="Dolares",Tabla1[[#This Row],[Precio Distribuidor]]*($M$1+0.35)*1.3,Tabla1[[#This Row],[Precio Distribuidor]]*1.3)</f>
        <v>453.89565000000005</v>
      </c>
    </row>
    <row r="115" spans="1:13">
      <c r="A115" s="154" t="s">
        <v>11936</v>
      </c>
      <c r="B115" s="154" t="s">
        <v>11935</v>
      </c>
      <c r="C115" s="154" t="s">
        <v>4563</v>
      </c>
      <c r="D115" s="154" t="s">
        <v>10961</v>
      </c>
      <c r="E115" s="81" t="s">
        <v>11934</v>
      </c>
      <c r="F115" s="154">
        <v>1545.45</v>
      </c>
      <c r="G115" s="154" t="s">
        <v>1367</v>
      </c>
      <c r="H115" s="154" t="s">
        <v>14318</v>
      </c>
      <c r="I115" s="154">
        <v>0</v>
      </c>
      <c r="J115" s="154">
        <v>3</v>
      </c>
      <c r="K115" s="154">
        <v>0</v>
      </c>
      <c r="M115" s="128">
        <f>IF(Tabla1[[#This Row],[Moneda]]="Dolares",Tabla1[[#This Row],[Precio Distribuidor]]*($M$1+0.35)*1.3,Tabla1[[#This Row],[Precio Distribuidor]]*1.3)</f>
        <v>2009.085</v>
      </c>
    </row>
    <row r="116" spans="1:13">
      <c r="A116" s="154" t="s">
        <v>11933</v>
      </c>
      <c r="B116" s="154" t="s">
        <v>11932</v>
      </c>
      <c r="C116" s="154" t="s">
        <v>2962</v>
      </c>
      <c r="D116" s="154" t="s">
        <v>10961</v>
      </c>
      <c r="E116" s="81" t="s">
        <v>11931</v>
      </c>
      <c r="F116" s="154">
        <v>25.89</v>
      </c>
      <c r="G116" s="154" t="s">
        <v>1373</v>
      </c>
      <c r="H116" s="154" t="s">
        <v>14318</v>
      </c>
      <c r="I116" s="154">
        <v>1</v>
      </c>
      <c r="J116" s="154">
        <v>0</v>
      </c>
      <c r="K116" s="154">
        <v>0</v>
      </c>
      <c r="M116" s="128">
        <f>IF(Tabla1[[#This Row],[Moneda]]="Dolares",Tabla1[[#This Row],[Precio Distribuidor]]*($M$1+0.35)*1.3,Tabla1[[#This Row],[Precio Distribuidor]]*1.3)</f>
        <v>560.38905000000011</v>
      </c>
    </row>
    <row r="117" spans="1:13">
      <c r="A117" s="154" t="s">
        <v>11930</v>
      </c>
      <c r="B117" s="154" t="s">
        <v>11929</v>
      </c>
      <c r="C117" s="154" t="s">
        <v>1600</v>
      </c>
      <c r="D117" s="154" t="s">
        <v>10961</v>
      </c>
      <c r="E117" s="81" t="s">
        <v>11928</v>
      </c>
      <c r="F117" s="154">
        <v>31.88</v>
      </c>
      <c r="G117" s="154" t="s">
        <v>1373</v>
      </c>
      <c r="H117" s="154" t="s">
        <v>14318</v>
      </c>
      <c r="I117" s="154">
        <v>3</v>
      </c>
      <c r="J117" s="154">
        <v>0</v>
      </c>
      <c r="K117" s="154">
        <v>0</v>
      </c>
      <c r="M117" s="128">
        <f>IF(Tabla1[[#This Row],[Moneda]]="Dolares",Tabla1[[#This Row],[Precio Distribuidor]]*($M$1+0.35)*1.3,Tabla1[[#This Row],[Precio Distribuidor]]*1.3)</f>
        <v>690.04260000000011</v>
      </c>
    </row>
    <row r="118" spans="1:13">
      <c r="A118" s="154" t="s">
        <v>11927</v>
      </c>
      <c r="B118" s="154" t="s">
        <v>11926</v>
      </c>
      <c r="C118" s="154" t="s">
        <v>2966</v>
      </c>
      <c r="D118" s="154" t="s">
        <v>10961</v>
      </c>
      <c r="E118" s="81" t="s">
        <v>11925</v>
      </c>
      <c r="F118" s="154">
        <v>2.7</v>
      </c>
      <c r="G118" s="154" t="s">
        <v>1373</v>
      </c>
      <c r="H118" s="154" t="s">
        <v>14318</v>
      </c>
      <c r="I118" s="154">
        <v>3</v>
      </c>
      <c r="J118" s="154">
        <v>0</v>
      </c>
      <c r="K118" s="154">
        <v>0</v>
      </c>
      <c r="M118" s="128">
        <f>IF(Tabla1[[#This Row],[Moneda]]="Dolares",Tabla1[[#This Row],[Precio Distribuidor]]*($M$1+0.35)*1.3,Tabla1[[#This Row],[Precio Distribuidor]]*1.3)</f>
        <v>58.441500000000012</v>
      </c>
    </row>
    <row r="119" spans="1:13">
      <c r="A119" s="154" t="s">
        <v>11924</v>
      </c>
      <c r="B119" s="154" t="s">
        <v>11923</v>
      </c>
      <c r="C119" s="154" t="s">
        <v>2966</v>
      </c>
      <c r="D119" s="154" t="s">
        <v>10961</v>
      </c>
      <c r="E119" s="81" t="s">
        <v>11922</v>
      </c>
      <c r="F119" s="154">
        <v>62.68</v>
      </c>
      <c r="G119" s="154" t="s">
        <v>1373</v>
      </c>
      <c r="H119" s="154" t="s">
        <v>14318</v>
      </c>
      <c r="I119" s="154">
        <v>3</v>
      </c>
      <c r="J119" s="154">
        <v>0</v>
      </c>
      <c r="K119" s="154">
        <v>0</v>
      </c>
      <c r="M119" s="128">
        <f>IF(Tabla1[[#This Row],[Moneda]]="Dolares",Tabla1[[#This Row],[Precio Distribuidor]]*($M$1+0.35)*1.3,Tabla1[[#This Row],[Precio Distribuidor]]*1.3)</f>
        <v>1356.7086000000002</v>
      </c>
    </row>
    <row r="120" spans="1:13">
      <c r="A120" s="154" t="s">
        <v>11921</v>
      </c>
      <c r="B120" s="154" t="s">
        <v>11920</v>
      </c>
      <c r="C120" s="154" t="s">
        <v>2966</v>
      </c>
      <c r="D120" s="154" t="s">
        <v>10961</v>
      </c>
      <c r="E120" s="81" t="s">
        <v>11919</v>
      </c>
      <c r="F120" s="154">
        <v>2.7</v>
      </c>
      <c r="G120" s="154" t="s">
        <v>1373</v>
      </c>
      <c r="H120" s="154" t="s">
        <v>14318</v>
      </c>
      <c r="I120" s="154">
        <v>3</v>
      </c>
      <c r="J120" s="154">
        <v>0</v>
      </c>
      <c r="K120" s="154">
        <v>0</v>
      </c>
      <c r="M120" s="128">
        <f>IF(Tabla1[[#This Row],[Moneda]]="Dolares",Tabla1[[#This Row],[Precio Distribuidor]]*($M$1+0.35)*1.3,Tabla1[[#This Row],[Precio Distribuidor]]*1.3)</f>
        <v>58.441500000000012</v>
      </c>
    </row>
    <row r="121" spans="1:13">
      <c r="A121" s="154" t="s">
        <v>11918</v>
      </c>
      <c r="B121" s="154" t="s">
        <v>11917</v>
      </c>
      <c r="C121" s="154" t="s">
        <v>2966</v>
      </c>
      <c r="D121" s="154" t="s">
        <v>10961</v>
      </c>
      <c r="E121" s="81" t="s">
        <v>11916</v>
      </c>
      <c r="F121" s="154">
        <v>2.7</v>
      </c>
      <c r="G121" s="154" t="s">
        <v>1373</v>
      </c>
      <c r="H121" s="154" t="s">
        <v>14318</v>
      </c>
      <c r="I121" s="154">
        <v>3</v>
      </c>
      <c r="J121" s="154">
        <v>0</v>
      </c>
      <c r="K121" s="154">
        <v>0</v>
      </c>
      <c r="M121" s="128">
        <f>IF(Tabla1[[#This Row],[Moneda]]="Dolares",Tabla1[[#This Row],[Precio Distribuidor]]*($M$1+0.35)*1.3,Tabla1[[#This Row],[Precio Distribuidor]]*1.3)</f>
        <v>58.441500000000012</v>
      </c>
    </row>
    <row r="122" spans="1:13">
      <c r="A122" s="154" t="s">
        <v>11915</v>
      </c>
      <c r="B122" s="154" t="s">
        <v>11914</v>
      </c>
      <c r="C122" s="154" t="s">
        <v>1789</v>
      </c>
      <c r="D122" s="154" t="s">
        <v>10961</v>
      </c>
      <c r="E122" s="81" t="s">
        <v>11913</v>
      </c>
      <c r="F122" s="154">
        <v>57.7</v>
      </c>
      <c r="G122" s="154" t="s">
        <v>1367</v>
      </c>
      <c r="H122" s="154" t="s">
        <v>14318</v>
      </c>
      <c r="I122" s="154">
        <v>1</v>
      </c>
      <c r="J122" s="154">
        <v>0</v>
      </c>
      <c r="K122" s="154">
        <v>0</v>
      </c>
      <c r="M122" s="128">
        <f>IF(Tabla1[[#This Row],[Moneda]]="Dolares",Tabla1[[#This Row],[Precio Distribuidor]]*($M$1+0.35)*1.3,Tabla1[[#This Row],[Precio Distribuidor]]*1.3)</f>
        <v>75.010000000000005</v>
      </c>
    </row>
    <row r="123" spans="1:13">
      <c r="A123" s="154" t="s">
        <v>18638</v>
      </c>
      <c r="B123" s="154" t="s">
        <v>18637</v>
      </c>
      <c r="C123" s="154" t="s">
        <v>2966</v>
      </c>
      <c r="D123" s="154" t="s">
        <v>10961</v>
      </c>
      <c r="E123" s="81" t="s">
        <v>18636</v>
      </c>
      <c r="F123" s="154">
        <v>10.63</v>
      </c>
      <c r="G123" s="154" t="s">
        <v>1373</v>
      </c>
      <c r="H123" s="154" t="s">
        <v>14318</v>
      </c>
      <c r="I123" s="154">
        <v>1</v>
      </c>
      <c r="J123" s="154">
        <v>0</v>
      </c>
      <c r="K123" s="154">
        <v>0</v>
      </c>
      <c r="M123" s="128">
        <f>IF(Tabla1[[#This Row],[Moneda]]="Dolares",Tabla1[[#This Row],[Precio Distribuidor]]*($M$1+0.35)*1.3,Tabla1[[#This Row],[Precio Distribuidor]]*1.3)</f>
        <v>230.08635000000007</v>
      </c>
    </row>
    <row r="124" spans="1:13">
      <c r="A124" s="154" t="s">
        <v>11912</v>
      </c>
      <c r="B124" s="154" t="s">
        <v>11911</v>
      </c>
      <c r="C124" s="154" t="s">
        <v>2934</v>
      </c>
      <c r="D124" s="154" t="s">
        <v>10961</v>
      </c>
      <c r="E124" s="81" t="s">
        <v>11910</v>
      </c>
      <c r="F124" s="154">
        <v>3.86</v>
      </c>
      <c r="G124" s="154" t="s">
        <v>1373</v>
      </c>
      <c r="H124" s="154" t="s">
        <v>14318</v>
      </c>
      <c r="I124" s="154">
        <v>2</v>
      </c>
      <c r="J124" s="154">
        <v>0</v>
      </c>
      <c r="K124" s="154">
        <v>0</v>
      </c>
      <c r="M124" s="128">
        <f>IF(Tabla1[[#This Row],[Moneda]]="Dolares",Tabla1[[#This Row],[Precio Distribuidor]]*($M$1+0.35)*1.3,Tabla1[[#This Row],[Precio Distribuidor]]*1.3)</f>
        <v>83.549700000000016</v>
      </c>
    </row>
    <row r="125" spans="1:13">
      <c r="A125" s="154" t="s">
        <v>11909</v>
      </c>
      <c r="B125" s="154" t="s">
        <v>11908</v>
      </c>
      <c r="C125" s="154" t="s">
        <v>1535</v>
      </c>
      <c r="D125" s="154" t="s">
        <v>10961</v>
      </c>
      <c r="E125" s="81" t="s">
        <v>11907</v>
      </c>
      <c r="F125" s="154">
        <v>1300.03</v>
      </c>
      <c r="G125" s="154" t="s">
        <v>1367</v>
      </c>
      <c r="H125" s="154" t="s">
        <v>14318</v>
      </c>
      <c r="I125" s="154">
        <v>1</v>
      </c>
      <c r="J125" s="154">
        <v>0</v>
      </c>
      <c r="K125" s="154">
        <v>0</v>
      </c>
      <c r="M125" s="128">
        <f>IF(Tabla1[[#This Row],[Moneda]]="Dolares",Tabla1[[#This Row],[Precio Distribuidor]]*($M$1+0.35)*1.3,Tabla1[[#This Row],[Precio Distribuidor]]*1.3)</f>
        <v>1690.039</v>
      </c>
    </row>
    <row r="126" spans="1:13">
      <c r="A126" s="154" t="s">
        <v>11906</v>
      </c>
      <c r="B126" s="154" t="s">
        <v>11905</v>
      </c>
      <c r="C126" s="154" t="s">
        <v>2934</v>
      </c>
      <c r="D126" s="154" t="s">
        <v>10961</v>
      </c>
      <c r="E126" s="81" t="s">
        <v>11904</v>
      </c>
      <c r="F126" s="154">
        <v>28.52</v>
      </c>
      <c r="G126" s="154" t="s">
        <v>1373</v>
      </c>
      <c r="H126" s="154" t="s">
        <v>14318</v>
      </c>
      <c r="I126" s="154">
        <v>2</v>
      </c>
      <c r="J126" s="154">
        <v>0</v>
      </c>
      <c r="K126" s="154">
        <v>0</v>
      </c>
      <c r="M126" s="128">
        <f>IF(Tabla1[[#This Row],[Moneda]]="Dolares",Tabla1[[#This Row],[Precio Distribuidor]]*($M$1+0.35)*1.3,Tabla1[[#This Row],[Precio Distribuidor]]*1.3)</f>
        <v>617.31540000000007</v>
      </c>
    </row>
    <row r="127" spans="1:13">
      <c r="A127" s="154" t="s">
        <v>11903</v>
      </c>
      <c r="B127" s="154" t="s">
        <v>11902</v>
      </c>
      <c r="C127" s="154" t="s">
        <v>2934</v>
      </c>
      <c r="D127" s="154" t="s">
        <v>10961</v>
      </c>
      <c r="E127" s="81" t="s">
        <v>11901</v>
      </c>
      <c r="F127" s="154">
        <v>43.64</v>
      </c>
      <c r="G127" s="154" t="s">
        <v>1373</v>
      </c>
      <c r="H127" s="154" t="s">
        <v>14318</v>
      </c>
      <c r="I127" s="154">
        <v>2</v>
      </c>
      <c r="J127" s="154">
        <v>0</v>
      </c>
      <c r="K127" s="154">
        <v>0</v>
      </c>
      <c r="M127" s="128">
        <f>IF(Tabla1[[#This Row],[Moneda]]="Dolares",Tabla1[[#This Row],[Precio Distribuidor]]*($M$1+0.35)*1.3,Tabla1[[#This Row],[Precio Distribuidor]]*1.3)</f>
        <v>944.58780000000013</v>
      </c>
    </row>
    <row r="128" spans="1:13">
      <c r="A128" s="154" t="s">
        <v>11900</v>
      </c>
      <c r="B128" s="154" t="s">
        <v>11899</v>
      </c>
      <c r="C128" s="154" t="s">
        <v>2962</v>
      </c>
      <c r="D128" s="154" t="s">
        <v>10961</v>
      </c>
      <c r="E128" s="81" t="s">
        <v>11898</v>
      </c>
      <c r="F128" s="154">
        <v>26.81</v>
      </c>
      <c r="G128" s="154" t="s">
        <v>1373</v>
      </c>
      <c r="H128" s="154" t="s">
        <v>14318</v>
      </c>
      <c r="I128" s="154">
        <v>1</v>
      </c>
      <c r="J128" s="154">
        <v>0</v>
      </c>
      <c r="K128" s="154">
        <v>0</v>
      </c>
      <c r="M128" s="128">
        <f>IF(Tabla1[[#This Row],[Moneda]]="Dolares",Tabla1[[#This Row],[Precio Distribuidor]]*($M$1+0.35)*1.3,Tabla1[[#This Row],[Precio Distribuidor]]*1.3)</f>
        <v>580.30245000000002</v>
      </c>
    </row>
    <row r="129" spans="1:13">
      <c r="A129" s="154" t="s">
        <v>11897</v>
      </c>
      <c r="B129" s="154" t="s">
        <v>11896</v>
      </c>
      <c r="C129" s="154" t="s">
        <v>2161</v>
      </c>
      <c r="D129" s="154" t="s">
        <v>10961</v>
      </c>
      <c r="E129" s="81" t="s">
        <v>11895</v>
      </c>
      <c r="F129" s="154">
        <v>37</v>
      </c>
      <c r="G129" s="154" t="s">
        <v>1373</v>
      </c>
      <c r="H129" s="154" t="s">
        <v>14318</v>
      </c>
      <c r="I129" s="154">
        <v>3</v>
      </c>
      <c r="J129" s="154">
        <v>0</v>
      </c>
      <c r="K129" s="154">
        <v>0</v>
      </c>
      <c r="M129" s="128">
        <f>IF(Tabla1[[#This Row],[Moneda]]="Dolares",Tabla1[[#This Row],[Precio Distribuidor]]*($M$1+0.35)*1.3,Tabla1[[#This Row],[Precio Distribuidor]]*1.3)</f>
        <v>800.86500000000012</v>
      </c>
    </row>
    <row r="130" spans="1:13">
      <c r="A130" s="154" t="s">
        <v>11894</v>
      </c>
      <c r="B130" s="154" t="s">
        <v>11893</v>
      </c>
      <c r="C130" s="154" t="s">
        <v>1585</v>
      </c>
      <c r="D130" s="154" t="s">
        <v>10961</v>
      </c>
      <c r="E130" s="81" t="s">
        <v>11892</v>
      </c>
      <c r="F130" s="154">
        <v>11.79</v>
      </c>
      <c r="G130" s="154" t="s">
        <v>1373</v>
      </c>
      <c r="H130" s="154" t="s">
        <v>14318</v>
      </c>
      <c r="I130" s="154">
        <v>1</v>
      </c>
      <c r="J130" s="154">
        <v>0</v>
      </c>
      <c r="K130" s="154">
        <v>0</v>
      </c>
      <c r="M130" s="128">
        <f>IF(Tabla1[[#This Row],[Moneda]]="Dolares",Tabla1[[#This Row],[Precio Distribuidor]]*($M$1+0.35)*1.3,Tabla1[[#This Row],[Precio Distribuidor]]*1.3)</f>
        <v>255.19455000000002</v>
      </c>
    </row>
    <row r="131" spans="1:13">
      <c r="A131" s="154" t="s">
        <v>11891</v>
      </c>
      <c r="B131" s="154" t="s">
        <v>11890</v>
      </c>
      <c r="C131" s="154" t="s">
        <v>2398</v>
      </c>
      <c r="D131" s="154" t="s">
        <v>10961</v>
      </c>
      <c r="E131" s="81" t="s">
        <v>11889</v>
      </c>
      <c r="F131" s="154">
        <v>170.52</v>
      </c>
      <c r="G131" s="154" t="s">
        <v>1373</v>
      </c>
      <c r="H131" s="154" t="s">
        <v>14318</v>
      </c>
      <c r="I131" s="154">
        <v>0</v>
      </c>
      <c r="J131" s="154">
        <v>3</v>
      </c>
      <c r="K131" s="154">
        <v>0</v>
      </c>
      <c r="M131" s="128">
        <f>IF(Tabla1[[#This Row],[Moneda]]="Dolares",Tabla1[[#This Row],[Precio Distribuidor]]*($M$1+0.35)*1.3,Tabla1[[#This Row],[Precio Distribuidor]]*1.3)</f>
        <v>3690.9054000000006</v>
      </c>
    </row>
    <row r="132" spans="1:13">
      <c r="A132" s="154" t="s">
        <v>11886</v>
      </c>
      <c r="B132" s="154" t="s">
        <v>11885</v>
      </c>
      <c r="C132" s="154" t="s">
        <v>1600</v>
      </c>
      <c r="D132" s="154" t="s">
        <v>10961</v>
      </c>
      <c r="E132" s="81" t="s">
        <v>11884</v>
      </c>
      <c r="F132" s="154">
        <v>9.57</v>
      </c>
      <c r="G132" s="154" t="s">
        <v>1373</v>
      </c>
      <c r="H132" s="154" t="s">
        <v>14318</v>
      </c>
      <c r="I132" s="154">
        <v>3</v>
      </c>
      <c r="J132" s="154">
        <v>0</v>
      </c>
      <c r="K132" s="154">
        <v>0</v>
      </c>
      <c r="M132" s="128">
        <f>IF(Tabla1[[#This Row],[Moneda]]="Dolares",Tabla1[[#This Row],[Precio Distribuidor]]*($M$1+0.35)*1.3,Tabla1[[#This Row],[Precio Distribuidor]]*1.3)</f>
        <v>207.14265000000003</v>
      </c>
    </row>
    <row r="133" spans="1:13">
      <c r="A133" s="154" t="s">
        <v>11883</v>
      </c>
      <c r="B133" s="154" t="s">
        <v>11882</v>
      </c>
      <c r="C133" s="154" t="s">
        <v>1605</v>
      </c>
      <c r="D133" s="154" t="s">
        <v>10961</v>
      </c>
      <c r="E133" s="81" t="s">
        <v>11881</v>
      </c>
      <c r="F133" s="154">
        <v>21.52</v>
      </c>
      <c r="G133" s="154" t="s">
        <v>1373</v>
      </c>
      <c r="H133" s="154" t="s">
        <v>14318</v>
      </c>
      <c r="I133" s="154">
        <v>1</v>
      </c>
      <c r="J133" s="154">
        <v>0</v>
      </c>
      <c r="K133" s="154">
        <v>0</v>
      </c>
      <c r="M133" s="128">
        <f>IF(Tabla1[[#This Row],[Moneda]]="Dolares",Tabla1[[#This Row],[Precio Distribuidor]]*($M$1+0.35)*1.3,Tabla1[[#This Row],[Precio Distribuidor]]*1.3)</f>
        <v>465.80040000000008</v>
      </c>
    </row>
    <row r="134" spans="1:13">
      <c r="A134" s="154" t="s">
        <v>11880</v>
      </c>
      <c r="B134" s="154" t="s">
        <v>11879</v>
      </c>
      <c r="C134" s="154" t="s">
        <v>2966</v>
      </c>
      <c r="D134" s="154" t="s">
        <v>10961</v>
      </c>
      <c r="E134" s="81" t="s">
        <v>11878</v>
      </c>
      <c r="F134" s="154">
        <v>1.45</v>
      </c>
      <c r="G134" s="154" t="s">
        <v>1373</v>
      </c>
      <c r="H134" s="154" t="s">
        <v>14318</v>
      </c>
      <c r="I134" s="154">
        <v>3</v>
      </c>
      <c r="J134" s="154">
        <v>0</v>
      </c>
      <c r="K134" s="154">
        <v>0</v>
      </c>
      <c r="M134" s="128">
        <f>IF(Tabla1[[#This Row],[Moneda]]="Dolares",Tabla1[[#This Row],[Precio Distribuidor]]*($M$1+0.35)*1.3,Tabla1[[#This Row],[Precio Distribuidor]]*1.3)</f>
        <v>31.385250000000003</v>
      </c>
    </row>
    <row r="135" spans="1:13">
      <c r="A135" s="154" t="s">
        <v>11877</v>
      </c>
      <c r="B135" s="154" t="s">
        <v>11876</v>
      </c>
      <c r="C135" s="154" t="s">
        <v>2934</v>
      </c>
      <c r="D135" s="154" t="s">
        <v>10961</v>
      </c>
      <c r="E135" s="81" t="s">
        <v>11875</v>
      </c>
      <c r="F135" s="154">
        <v>29.32</v>
      </c>
      <c r="G135" s="154" t="s">
        <v>1373</v>
      </c>
      <c r="H135" s="154" t="s">
        <v>14318</v>
      </c>
      <c r="I135" s="154">
        <v>2</v>
      </c>
      <c r="J135" s="154">
        <v>0</v>
      </c>
      <c r="K135" s="154">
        <v>0</v>
      </c>
      <c r="M135" s="128">
        <f>IF(Tabla1[[#This Row],[Moneda]]="Dolares",Tabla1[[#This Row],[Precio Distribuidor]]*($M$1+0.35)*1.3,Tabla1[[#This Row],[Precio Distribuidor]]*1.3)</f>
        <v>634.6314000000001</v>
      </c>
    </row>
    <row r="136" spans="1:13">
      <c r="A136" s="154" t="s">
        <v>11874</v>
      </c>
      <c r="B136" s="154" t="s">
        <v>11873</v>
      </c>
      <c r="C136" s="154" t="s">
        <v>1375</v>
      </c>
      <c r="D136" s="154" t="s">
        <v>10961</v>
      </c>
      <c r="E136" s="81" t="s">
        <v>11872</v>
      </c>
      <c r="F136" s="154">
        <v>17.05</v>
      </c>
      <c r="G136" s="154" t="s">
        <v>1373</v>
      </c>
      <c r="H136" s="154" t="s">
        <v>14318</v>
      </c>
      <c r="I136" s="154">
        <v>0</v>
      </c>
      <c r="J136" s="154">
        <v>1</v>
      </c>
      <c r="K136" s="154">
        <v>0</v>
      </c>
      <c r="M136" s="128">
        <f>IF(Tabla1[[#This Row],[Moneda]]="Dolares",Tabla1[[#This Row],[Precio Distribuidor]]*($M$1+0.35)*1.3,Tabla1[[#This Row],[Precio Distribuidor]]*1.3)</f>
        <v>369.04725000000008</v>
      </c>
    </row>
    <row r="137" spans="1:13">
      <c r="A137" s="154" t="s">
        <v>11871</v>
      </c>
      <c r="B137" s="154" t="s">
        <v>11870</v>
      </c>
      <c r="C137" s="154" t="s">
        <v>3189</v>
      </c>
      <c r="D137" s="154" t="s">
        <v>10961</v>
      </c>
      <c r="E137" s="81" t="s">
        <v>11869</v>
      </c>
      <c r="F137" s="154">
        <v>136.36000000000001</v>
      </c>
      <c r="G137" s="154" t="s">
        <v>1373</v>
      </c>
      <c r="H137" s="154" t="s">
        <v>14318</v>
      </c>
      <c r="I137" s="154">
        <v>1</v>
      </c>
      <c r="J137" s="154">
        <v>0</v>
      </c>
      <c r="K137" s="154">
        <v>0</v>
      </c>
      <c r="M137" s="128">
        <f>IF(Tabla1[[#This Row],[Moneda]]="Dolares",Tabla1[[#This Row],[Precio Distribuidor]]*($M$1+0.35)*1.3,Tabla1[[#This Row],[Precio Distribuidor]]*1.3)</f>
        <v>2951.512200000001</v>
      </c>
    </row>
    <row r="138" spans="1:13">
      <c r="A138" s="154" t="s">
        <v>11868</v>
      </c>
      <c r="B138" s="154" t="s">
        <v>11867</v>
      </c>
      <c r="C138" s="154" t="s">
        <v>2962</v>
      </c>
      <c r="D138" s="154" t="s">
        <v>10961</v>
      </c>
      <c r="E138" s="81" t="s">
        <v>18635</v>
      </c>
      <c r="F138" s="154">
        <v>22.13</v>
      </c>
      <c r="G138" s="154" t="s">
        <v>1373</v>
      </c>
      <c r="H138" s="154" t="s">
        <v>14318</v>
      </c>
      <c r="I138" s="154">
        <v>3</v>
      </c>
      <c r="J138" s="154">
        <v>0</v>
      </c>
      <c r="K138" s="154">
        <v>0</v>
      </c>
      <c r="M138" s="128">
        <f>IF(Tabla1[[#This Row],[Moneda]]="Dolares",Tabla1[[#This Row],[Precio Distribuidor]]*($M$1+0.35)*1.3,Tabla1[[#This Row],[Precio Distribuidor]]*1.3)</f>
        <v>479.00385000000006</v>
      </c>
    </row>
    <row r="139" spans="1:13">
      <c r="A139" s="154" t="s">
        <v>11866</v>
      </c>
      <c r="B139" s="154" t="s">
        <v>11865</v>
      </c>
      <c r="C139" s="154" t="s">
        <v>10445</v>
      </c>
      <c r="D139" s="154" t="s">
        <v>10961</v>
      </c>
      <c r="E139" s="81" t="s">
        <v>11864</v>
      </c>
      <c r="F139" s="154">
        <v>647.73</v>
      </c>
      <c r="G139" s="154" t="s">
        <v>1367</v>
      </c>
      <c r="H139" s="154" t="s">
        <v>14318</v>
      </c>
      <c r="I139" s="154">
        <v>1</v>
      </c>
      <c r="J139" s="154">
        <v>0</v>
      </c>
      <c r="K139" s="154">
        <v>0</v>
      </c>
      <c r="M139" s="128">
        <f>IF(Tabla1[[#This Row],[Moneda]]="Dolares",Tabla1[[#This Row],[Precio Distribuidor]]*($M$1+0.35)*1.3,Tabla1[[#This Row],[Precio Distribuidor]]*1.3)</f>
        <v>842.04900000000009</v>
      </c>
    </row>
    <row r="140" spans="1:13">
      <c r="A140" s="154" t="s">
        <v>18634</v>
      </c>
      <c r="B140" s="154" t="s">
        <v>18633</v>
      </c>
      <c r="C140" s="154" t="s">
        <v>1815</v>
      </c>
      <c r="D140" s="154" t="s">
        <v>10961</v>
      </c>
      <c r="E140" s="81" t="s">
        <v>18632</v>
      </c>
      <c r="F140" s="154">
        <v>5.1100000000000003</v>
      </c>
      <c r="G140" s="154" t="s">
        <v>1373</v>
      </c>
      <c r="H140" s="154" t="s">
        <v>14318</v>
      </c>
      <c r="I140" s="154">
        <v>1</v>
      </c>
      <c r="J140" s="154">
        <v>0</v>
      </c>
      <c r="K140" s="154">
        <v>0</v>
      </c>
      <c r="M140" s="128">
        <f>IF(Tabla1[[#This Row],[Moneda]]="Dolares",Tabla1[[#This Row],[Precio Distribuidor]]*($M$1+0.35)*1.3,Tabla1[[#This Row],[Precio Distribuidor]]*1.3)</f>
        <v>110.60595000000004</v>
      </c>
    </row>
    <row r="141" spans="1:13">
      <c r="A141" s="154" t="s">
        <v>11863</v>
      </c>
      <c r="B141" s="154" t="s">
        <v>11862</v>
      </c>
      <c r="C141" s="154" t="s">
        <v>1600</v>
      </c>
      <c r="D141" s="154" t="s">
        <v>10961</v>
      </c>
      <c r="E141" s="81" t="s">
        <v>11861</v>
      </c>
      <c r="F141" s="154">
        <v>11.59</v>
      </c>
      <c r="G141" s="154" t="s">
        <v>1373</v>
      </c>
      <c r="H141" s="154" t="s">
        <v>14318</v>
      </c>
      <c r="I141" s="154">
        <v>3</v>
      </c>
      <c r="J141" s="154">
        <v>0</v>
      </c>
      <c r="K141" s="154">
        <v>0</v>
      </c>
      <c r="M141" s="128">
        <f>IF(Tabla1[[#This Row],[Moneda]]="Dolares",Tabla1[[#This Row],[Precio Distribuidor]]*($M$1+0.35)*1.3,Tabla1[[#This Row],[Precio Distribuidor]]*1.3)</f>
        <v>250.86555000000004</v>
      </c>
    </row>
    <row r="142" spans="1:13">
      <c r="A142" s="154" t="s">
        <v>11860</v>
      </c>
      <c r="B142" s="154" t="s">
        <v>11859</v>
      </c>
      <c r="C142" s="154" t="s">
        <v>1600</v>
      </c>
      <c r="D142" s="154" t="s">
        <v>10961</v>
      </c>
      <c r="E142" s="81" t="s">
        <v>11858</v>
      </c>
      <c r="F142" s="154">
        <v>119.48</v>
      </c>
      <c r="G142" s="154" t="s">
        <v>1373</v>
      </c>
      <c r="H142" s="154" t="s">
        <v>14318</v>
      </c>
      <c r="I142" s="154">
        <v>3</v>
      </c>
      <c r="J142" s="154">
        <v>0</v>
      </c>
      <c r="K142" s="154">
        <v>0</v>
      </c>
      <c r="M142" s="128">
        <f>IF(Tabla1[[#This Row],[Moneda]]="Dolares",Tabla1[[#This Row],[Precio Distribuidor]]*($M$1+0.35)*1.3,Tabla1[[#This Row],[Precio Distribuidor]]*1.3)</f>
        <v>2586.1446000000005</v>
      </c>
    </row>
    <row r="143" spans="1:13">
      <c r="A143" s="154" t="s">
        <v>11857</v>
      </c>
      <c r="B143" s="154" t="s">
        <v>11856</v>
      </c>
      <c r="C143" s="154" t="s">
        <v>1600</v>
      </c>
      <c r="D143" s="154" t="s">
        <v>10961</v>
      </c>
      <c r="E143" s="81" t="s">
        <v>11855</v>
      </c>
      <c r="F143" s="154">
        <v>47.32</v>
      </c>
      <c r="G143" s="154" t="s">
        <v>1373</v>
      </c>
      <c r="H143" s="154" t="s">
        <v>14318</v>
      </c>
      <c r="I143" s="154">
        <v>3</v>
      </c>
      <c r="J143" s="154">
        <v>0</v>
      </c>
      <c r="K143" s="154">
        <v>0</v>
      </c>
      <c r="M143" s="128">
        <f>IF(Tabla1[[#This Row],[Moneda]]="Dolares",Tabla1[[#This Row],[Precio Distribuidor]]*($M$1+0.35)*1.3,Tabla1[[#This Row],[Precio Distribuidor]]*1.3)</f>
        <v>1024.2414000000003</v>
      </c>
    </row>
    <row r="144" spans="1:13">
      <c r="A144" s="154" t="s">
        <v>12687</v>
      </c>
      <c r="B144" s="154" t="s">
        <v>12688</v>
      </c>
      <c r="C144" s="154" t="s">
        <v>1565</v>
      </c>
      <c r="D144" s="154" t="s">
        <v>10961</v>
      </c>
      <c r="E144" s="81" t="s">
        <v>12689</v>
      </c>
      <c r="F144" s="154">
        <v>3.47</v>
      </c>
      <c r="G144" s="154" t="s">
        <v>1373</v>
      </c>
      <c r="H144" s="154" t="s">
        <v>14318</v>
      </c>
      <c r="I144" s="154">
        <v>1</v>
      </c>
      <c r="J144" s="154">
        <v>0</v>
      </c>
      <c r="K144" s="154">
        <v>0</v>
      </c>
      <c r="M144" s="128">
        <f>IF(Tabla1[[#This Row],[Moneda]]="Dolares",Tabla1[[#This Row],[Precio Distribuidor]]*($M$1+0.35)*1.3,Tabla1[[#This Row],[Precio Distribuidor]]*1.3)</f>
        <v>75.108150000000009</v>
      </c>
    </row>
    <row r="145" spans="1:13">
      <c r="A145" s="154" t="s">
        <v>11854</v>
      </c>
      <c r="B145" s="154" t="s">
        <v>11853</v>
      </c>
      <c r="C145" s="154" t="s">
        <v>2934</v>
      </c>
      <c r="D145" s="154" t="s">
        <v>10961</v>
      </c>
      <c r="E145" s="81" t="s">
        <v>11852</v>
      </c>
      <c r="F145" s="154">
        <v>48.64</v>
      </c>
      <c r="G145" s="154" t="s">
        <v>1373</v>
      </c>
      <c r="H145" s="154" t="s">
        <v>14318</v>
      </c>
      <c r="I145" s="154">
        <v>2</v>
      </c>
      <c r="J145" s="154">
        <v>0</v>
      </c>
      <c r="K145" s="154">
        <v>0</v>
      </c>
      <c r="M145" s="128">
        <f>IF(Tabla1[[#This Row],[Moneda]]="Dolares",Tabla1[[#This Row],[Precio Distribuidor]]*($M$1+0.35)*1.3,Tabla1[[#This Row],[Precio Distribuidor]]*1.3)</f>
        <v>1052.8128000000002</v>
      </c>
    </row>
    <row r="146" spans="1:13">
      <c r="A146" s="154" t="s">
        <v>11851</v>
      </c>
      <c r="B146" s="154" t="s">
        <v>11850</v>
      </c>
      <c r="C146" s="154" t="s">
        <v>2934</v>
      </c>
      <c r="D146" s="154" t="s">
        <v>10961</v>
      </c>
      <c r="E146" s="81" t="s">
        <v>11849</v>
      </c>
      <c r="F146" s="154">
        <v>18.52</v>
      </c>
      <c r="G146" s="154" t="s">
        <v>1373</v>
      </c>
      <c r="H146" s="154" t="s">
        <v>14318</v>
      </c>
      <c r="I146" s="154">
        <v>2</v>
      </c>
      <c r="J146" s="154">
        <v>0</v>
      </c>
      <c r="K146" s="154">
        <v>0</v>
      </c>
      <c r="M146" s="128">
        <f>IF(Tabla1[[#This Row],[Moneda]]="Dolares",Tabla1[[#This Row],[Precio Distribuidor]]*($M$1+0.35)*1.3,Tabla1[[#This Row],[Precio Distribuidor]]*1.3)</f>
        <v>400.86540000000002</v>
      </c>
    </row>
    <row r="147" spans="1:13">
      <c r="A147" s="154" t="s">
        <v>11848</v>
      </c>
      <c r="B147" s="154" t="s">
        <v>11847</v>
      </c>
      <c r="C147" s="154" t="s">
        <v>2934</v>
      </c>
      <c r="D147" s="154" t="s">
        <v>10961</v>
      </c>
      <c r="E147" s="81" t="s">
        <v>11846</v>
      </c>
      <c r="F147" s="154">
        <v>28.52</v>
      </c>
      <c r="G147" s="154" t="s">
        <v>1373</v>
      </c>
      <c r="H147" s="154" t="s">
        <v>14318</v>
      </c>
      <c r="I147" s="154">
        <v>2</v>
      </c>
      <c r="J147" s="154">
        <v>0</v>
      </c>
      <c r="K147" s="154">
        <v>0</v>
      </c>
      <c r="M147" s="128">
        <f>IF(Tabla1[[#This Row],[Moneda]]="Dolares",Tabla1[[#This Row],[Precio Distribuidor]]*($M$1+0.35)*1.3,Tabla1[[#This Row],[Precio Distribuidor]]*1.3)</f>
        <v>617.31540000000007</v>
      </c>
    </row>
    <row r="148" spans="1:13">
      <c r="A148" s="154" t="s">
        <v>18631</v>
      </c>
      <c r="B148" s="154" t="s">
        <v>18630</v>
      </c>
      <c r="C148" s="154" t="s">
        <v>2934</v>
      </c>
      <c r="D148" s="154" t="s">
        <v>10961</v>
      </c>
      <c r="E148" s="81" t="s">
        <v>18629</v>
      </c>
      <c r="F148" s="154">
        <v>37.729999999999997</v>
      </c>
      <c r="G148" s="154" t="s">
        <v>1373</v>
      </c>
      <c r="H148" s="154" t="s">
        <v>14318</v>
      </c>
      <c r="I148" s="154">
        <v>2</v>
      </c>
      <c r="J148" s="154">
        <v>0</v>
      </c>
      <c r="K148" s="154">
        <v>0</v>
      </c>
      <c r="M148" s="128">
        <f>IF(Tabla1[[#This Row],[Moneda]]="Dolares",Tabla1[[#This Row],[Precio Distribuidor]]*($M$1+0.35)*1.3,Tabla1[[#This Row],[Precio Distribuidor]]*1.3)</f>
        <v>816.66585000000009</v>
      </c>
    </row>
    <row r="149" spans="1:13">
      <c r="A149" s="154" t="s">
        <v>11843</v>
      </c>
      <c r="B149" s="154" t="s">
        <v>11842</v>
      </c>
      <c r="C149" s="154" t="s">
        <v>10445</v>
      </c>
      <c r="D149" s="154" t="s">
        <v>10961</v>
      </c>
      <c r="E149" s="81" t="s">
        <v>11841</v>
      </c>
      <c r="F149" s="154">
        <v>204.55</v>
      </c>
      <c r="G149" s="154" t="s">
        <v>1367</v>
      </c>
      <c r="H149" s="154" t="s">
        <v>14318</v>
      </c>
      <c r="I149" s="154">
        <v>1</v>
      </c>
      <c r="J149" s="154">
        <v>0</v>
      </c>
      <c r="K149" s="154">
        <v>0</v>
      </c>
      <c r="M149" s="128">
        <f>IF(Tabla1[[#This Row],[Moneda]]="Dolares",Tabla1[[#This Row],[Precio Distribuidor]]*($M$1+0.35)*1.3,Tabla1[[#This Row],[Precio Distribuidor]]*1.3)</f>
        <v>265.91500000000002</v>
      </c>
    </row>
    <row r="150" spans="1:13">
      <c r="A150" s="154" t="s">
        <v>11840</v>
      </c>
      <c r="B150" s="154" t="s">
        <v>11839</v>
      </c>
      <c r="C150" s="154" t="s">
        <v>10445</v>
      </c>
      <c r="D150" s="154" t="s">
        <v>10961</v>
      </c>
      <c r="E150" s="81" t="s">
        <v>11838</v>
      </c>
      <c r="F150" s="154">
        <v>204.55</v>
      </c>
      <c r="G150" s="154" t="s">
        <v>1367</v>
      </c>
      <c r="H150" s="154" t="s">
        <v>14318</v>
      </c>
      <c r="I150" s="154">
        <v>1</v>
      </c>
      <c r="J150" s="154">
        <v>0</v>
      </c>
      <c r="K150" s="154">
        <v>0</v>
      </c>
      <c r="M150" s="128">
        <f>IF(Tabla1[[#This Row],[Moneda]]="Dolares",Tabla1[[#This Row],[Precio Distribuidor]]*($M$1+0.35)*1.3,Tabla1[[#This Row],[Precio Distribuidor]]*1.3)</f>
        <v>265.91500000000002</v>
      </c>
    </row>
    <row r="151" spans="1:13">
      <c r="A151" s="154" t="s">
        <v>11837</v>
      </c>
      <c r="B151" s="154" t="s">
        <v>11836</v>
      </c>
      <c r="C151" s="154" t="s">
        <v>1535</v>
      </c>
      <c r="D151" s="154" t="s">
        <v>10961</v>
      </c>
      <c r="E151" s="81" t="s">
        <v>11835</v>
      </c>
      <c r="F151" s="154">
        <v>2532.3000000000002</v>
      </c>
      <c r="G151" s="154" t="s">
        <v>1367</v>
      </c>
      <c r="H151" s="154" t="s">
        <v>14318</v>
      </c>
      <c r="I151" s="154">
        <v>1</v>
      </c>
      <c r="J151" s="154">
        <v>0</v>
      </c>
      <c r="K151" s="154">
        <v>0</v>
      </c>
      <c r="M151" s="128">
        <f>IF(Tabla1[[#This Row],[Moneda]]="Dolares",Tabla1[[#This Row],[Precio Distribuidor]]*($M$1+0.35)*1.3,Tabla1[[#This Row],[Precio Distribuidor]]*1.3)</f>
        <v>3291.9900000000002</v>
      </c>
    </row>
    <row r="152" spans="1:13">
      <c r="A152" s="154" t="s">
        <v>11834</v>
      </c>
      <c r="B152" s="154" t="s">
        <v>11833</v>
      </c>
      <c r="C152" s="154" t="s">
        <v>1535</v>
      </c>
      <c r="D152" s="154" t="s">
        <v>10961</v>
      </c>
      <c r="E152" s="81" t="s">
        <v>11832</v>
      </c>
      <c r="F152" s="154">
        <v>3099.73</v>
      </c>
      <c r="G152" s="154" t="s">
        <v>1367</v>
      </c>
      <c r="H152" s="154" t="s">
        <v>14318</v>
      </c>
      <c r="I152" s="154">
        <v>1</v>
      </c>
      <c r="J152" s="154">
        <v>0</v>
      </c>
      <c r="K152" s="154">
        <v>0</v>
      </c>
      <c r="M152" s="128">
        <f>IF(Tabla1[[#This Row],[Moneda]]="Dolares",Tabla1[[#This Row],[Precio Distribuidor]]*($M$1+0.35)*1.3,Tabla1[[#This Row],[Precio Distribuidor]]*1.3)</f>
        <v>4029.6490000000003</v>
      </c>
    </row>
    <row r="153" spans="1:13">
      <c r="A153" s="154" t="s">
        <v>11831</v>
      </c>
      <c r="B153" s="154" t="s">
        <v>11830</v>
      </c>
      <c r="C153" s="154" t="s">
        <v>1535</v>
      </c>
      <c r="D153" s="154" t="s">
        <v>10961</v>
      </c>
      <c r="E153" s="81" t="s">
        <v>11829</v>
      </c>
      <c r="F153" s="154">
        <v>2529.64</v>
      </c>
      <c r="G153" s="154" t="s">
        <v>1367</v>
      </c>
      <c r="H153" s="154" t="s">
        <v>14318</v>
      </c>
      <c r="I153" s="154">
        <v>1</v>
      </c>
      <c r="J153" s="154">
        <v>0</v>
      </c>
      <c r="K153" s="154">
        <v>0</v>
      </c>
      <c r="M153" s="128">
        <f>IF(Tabla1[[#This Row],[Moneda]]="Dolares",Tabla1[[#This Row],[Precio Distribuidor]]*($M$1+0.35)*1.3,Tabla1[[#This Row],[Precio Distribuidor]]*1.3)</f>
        <v>3288.5320000000002</v>
      </c>
    </row>
    <row r="154" spans="1:13">
      <c r="A154" s="154" t="s">
        <v>11828</v>
      </c>
      <c r="B154" s="154" t="s">
        <v>11827</v>
      </c>
      <c r="C154" s="154" t="s">
        <v>1781</v>
      </c>
      <c r="D154" s="154" t="s">
        <v>10961</v>
      </c>
      <c r="E154" s="81" t="s">
        <v>11826</v>
      </c>
      <c r="F154" s="154">
        <v>121.59</v>
      </c>
      <c r="G154" s="154" t="s">
        <v>1367</v>
      </c>
      <c r="H154" s="154" t="s">
        <v>14318</v>
      </c>
      <c r="I154" s="154">
        <v>1</v>
      </c>
      <c r="J154" s="154">
        <v>0</v>
      </c>
      <c r="K154" s="154">
        <v>0</v>
      </c>
      <c r="M154" s="128">
        <f>IF(Tabla1[[#This Row],[Moneda]]="Dolares",Tabla1[[#This Row],[Precio Distribuidor]]*($M$1+0.35)*1.3,Tabla1[[#This Row],[Precio Distribuidor]]*1.3)</f>
        <v>158.06700000000001</v>
      </c>
    </row>
    <row r="155" spans="1:13">
      <c r="A155" s="154" t="s">
        <v>11825</v>
      </c>
      <c r="B155" s="154" t="s">
        <v>11824</v>
      </c>
      <c r="C155" s="154" t="s">
        <v>2161</v>
      </c>
      <c r="D155" s="154" t="s">
        <v>10961</v>
      </c>
      <c r="E155" s="81" t="s">
        <v>11823</v>
      </c>
      <c r="F155" s="154">
        <v>147.97999999999999</v>
      </c>
      <c r="G155" s="154" t="s">
        <v>1373</v>
      </c>
      <c r="H155" s="154" t="s">
        <v>14318</v>
      </c>
      <c r="I155" s="154">
        <v>3</v>
      </c>
      <c r="J155" s="154">
        <v>0</v>
      </c>
      <c r="K155" s="154">
        <v>0</v>
      </c>
      <c r="M155" s="128">
        <f>IF(Tabla1[[#This Row],[Moneda]]="Dolares",Tabla1[[#This Row],[Precio Distribuidor]]*($M$1+0.35)*1.3,Tabla1[[#This Row],[Precio Distribuidor]]*1.3)</f>
        <v>3203.0271000000002</v>
      </c>
    </row>
    <row r="156" spans="1:13">
      <c r="A156" s="154" t="s">
        <v>11822</v>
      </c>
      <c r="B156" s="154" t="s">
        <v>11821</v>
      </c>
      <c r="C156" s="154" t="s">
        <v>2836</v>
      </c>
      <c r="D156" s="154" t="s">
        <v>10961</v>
      </c>
      <c r="E156" s="81" t="s">
        <v>11820</v>
      </c>
      <c r="F156" s="154">
        <v>2836.56</v>
      </c>
      <c r="G156" s="154" t="s">
        <v>1367</v>
      </c>
      <c r="H156" s="154" t="s">
        <v>14318</v>
      </c>
      <c r="I156" s="154">
        <v>1</v>
      </c>
      <c r="J156" s="154">
        <v>0</v>
      </c>
      <c r="K156" s="154">
        <v>0</v>
      </c>
      <c r="M156" s="128">
        <f>IF(Tabla1[[#This Row],[Moneda]]="Dolares",Tabla1[[#This Row],[Precio Distribuidor]]*($M$1+0.35)*1.3,Tabla1[[#This Row],[Precio Distribuidor]]*1.3)</f>
        <v>3687.5280000000002</v>
      </c>
    </row>
    <row r="157" spans="1:13">
      <c r="A157" s="154" t="s">
        <v>11819</v>
      </c>
      <c r="B157" s="154" t="s">
        <v>11818</v>
      </c>
      <c r="C157" s="154" t="s">
        <v>1535</v>
      </c>
      <c r="D157" s="154" t="s">
        <v>10961</v>
      </c>
      <c r="E157" s="81" t="s">
        <v>11817</v>
      </c>
      <c r="F157" s="154">
        <v>5857.84</v>
      </c>
      <c r="G157" s="154" t="s">
        <v>1367</v>
      </c>
      <c r="H157" s="154" t="s">
        <v>14318</v>
      </c>
      <c r="I157" s="154">
        <v>1</v>
      </c>
      <c r="J157" s="154">
        <v>0</v>
      </c>
      <c r="K157" s="154">
        <v>0</v>
      </c>
      <c r="M157" s="128">
        <f>IF(Tabla1[[#This Row],[Moneda]]="Dolares",Tabla1[[#This Row],[Precio Distribuidor]]*($M$1+0.35)*1.3,Tabla1[[#This Row],[Precio Distribuidor]]*1.3)</f>
        <v>7615.192</v>
      </c>
    </row>
    <row r="158" spans="1:13">
      <c r="A158" s="154" t="s">
        <v>11816</v>
      </c>
      <c r="B158" s="154" t="s">
        <v>11815</v>
      </c>
      <c r="C158" s="154" t="s">
        <v>2934</v>
      </c>
      <c r="D158" s="154" t="s">
        <v>10961</v>
      </c>
      <c r="E158" s="81" t="s">
        <v>11814</v>
      </c>
      <c r="F158" s="154">
        <v>42.16</v>
      </c>
      <c r="G158" s="154" t="s">
        <v>1373</v>
      </c>
      <c r="H158" s="154" t="s">
        <v>14318</v>
      </c>
      <c r="I158" s="154">
        <v>2</v>
      </c>
      <c r="J158" s="154">
        <v>0</v>
      </c>
      <c r="K158" s="154">
        <v>0</v>
      </c>
      <c r="M158" s="128">
        <f>IF(Tabla1[[#This Row],[Moneda]]="Dolares",Tabla1[[#This Row],[Precio Distribuidor]]*($M$1+0.35)*1.3,Tabla1[[#This Row],[Precio Distribuidor]]*1.3)</f>
        <v>912.55320000000006</v>
      </c>
    </row>
    <row r="159" spans="1:13">
      <c r="A159" s="154" t="s">
        <v>11813</v>
      </c>
      <c r="B159" s="154" t="s">
        <v>11812</v>
      </c>
      <c r="C159" s="154" t="s">
        <v>2161</v>
      </c>
      <c r="D159" s="154" t="s">
        <v>10961</v>
      </c>
      <c r="E159" s="81" t="s">
        <v>11811</v>
      </c>
      <c r="F159" s="154">
        <v>31.08</v>
      </c>
      <c r="G159" s="154" t="s">
        <v>1373</v>
      </c>
      <c r="H159" s="154" t="s">
        <v>14318</v>
      </c>
      <c r="I159" s="154">
        <v>3</v>
      </c>
      <c r="J159" s="154">
        <v>0</v>
      </c>
      <c r="K159" s="154">
        <v>0</v>
      </c>
      <c r="M159" s="128">
        <f>IF(Tabla1[[#This Row],[Moneda]]="Dolares",Tabla1[[#This Row],[Precio Distribuidor]]*($M$1+0.35)*1.3,Tabla1[[#This Row],[Precio Distribuidor]]*1.3)</f>
        <v>672.72660000000019</v>
      </c>
    </row>
    <row r="160" spans="1:13">
      <c r="A160" s="154" t="s">
        <v>11810</v>
      </c>
      <c r="B160" s="154" t="s">
        <v>11809</v>
      </c>
      <c r="C160" s="154" t="s">
        <v>1800</v>
      </c>
      <c r="D160" s="154" t="s">
        <v>10961</v>
      </c>
      <c r="E160" s="81" t="s">
        <v>11808</v>
      </c>
      <c r="F160" s="154">
        <v>67.36</v>
      </c>
      <c r="G160" s="154" t="s">
        <v>1367</v>
      </c>
      <c r="H160" s="154" t="s">
        <v>14318</v>
      </c>
      <c r="I160" s="154">
        <v>1</v>
      </c>
      <c r="J160" s="154">
        <v>0</v>
      </c>
      <c r="K160" s="154">
        <v>0</v>
      </c>
      <c r="M160" s="128">
        <f>IF(Tabla1[[#This Row],[Moneda]]="Dolares",Tabla1[[#This Row],[Precio Distribuidor]]*($M$1+0.35)*1.3,Tabla1[[#This Row],[Precio Distribuidor]]*1.3)</f>
        <v>87.567999999999998</v>
      </c>
    </row>
    <row r="161" spans="1:13">
      <c r="A161" s="154" t="s">
        <v>11807</v>
      </c>
      <c r="B161" s="154" t="s">
        <v>11806</v>
      </c>
      <c r="C161" s="154" t="s">
        <v>1796</v>
      </c>
      <c r="D161" s="154" t="s">
        <v>10961</v>
      </c>
      <c r="E161" s="81" t="s">
        <v>11805</v>
      </c>
      <c r="F161" s="154">
        <v>64.400000000000006</v>
      </c>
      <c r="G161" s="154" t="s">
        <v>1367</v>
      </c>
      <c r="H161" s="154" t="s">
        <v>14318</v>
      </c>
      <c r="I161" s="154">
        <v>0</v>
      </c>
      <c r="J161" s="154">
        <v>0</v>
      </c>
      <c r="K161" s="154">
        <v>0</v>
      </c>
      <c r="M161" s="128">
        <f>IF(Tabla1[[#This Row],[Moneda]]="Dolares",Tabla1[[#This Row],[Precio Distribuidor]]*($M$1+0.35)*1.3,Tabla1[[#This Row],[Precio Distribuidor]]*1.3)</f>
        <v>83.720000000000013</v>
      </c>
    </row>
    <row r="162" spans="1:13">
      <c r="A162" s="154" t="s">
        <v>11804</v>
      </c>
      <c r="B162" s="154" t="s">
        <v>11803</v>
      </c>
      <c r="C162" s="154" t="s">
        <v>1796</v>
      </c>
      <c r="D162" s="154" t="s">
        <v>10961</v>
      </c>
      <c r="E162" s="81" t="s">
        <v>11802</v>
      </c>
      <c r="F162" s="154">
        <v>294.85000000000002</v>
      </c>
      <c r="G162" s="154" t="s">
        <v>1367</v>
      </c>
      <c r="H162" s="154" t="s">
        <v>14318</v>
      </c>
      <c r="I162" s="154">
        <v>1</v>
      </c>
      <c r="J162" s="154">
        <v>0</v>
      </c>
      <c r="K162" s="154">
        <v>0</v>
      </c>
      <c r="M162" s="128">
        <f>IF(Tabla1[[#This Row],[Moneda]]="Dolares",Tabla1[[#This Row],[Precio Distribuidor]]*($M$1+0.35)*1.3,Tabla1[[#This Row],[Precio Distribuidor]]*1.3)</f>
        <v>383.30500000000006</v>
      </c>
    </row>
    <row r="163" spans="1:13">
      <c r="A163" s="154" t="s">
        <v>11801</v>
      </c>
      <c r="B163" s="154" t="s">
        <v>11800</v>
      </c>
      <c r="C163" s="154" t="s">
        <v>2161</v>
      </c>
      <c r="D163" s="154" t="s">
        <v>10961</v>
      </c>
      <c r="E163" s="81" t="s">
        <v>18628</v>
      </c>
      <c r="F163" s="154">
        <v>10.15</v>
      </c>
      <c r="G163" s="154" t="s">
        <v>1373</v>
      </c>
      <c r="H163" s="154" t="s">
        <v>14318</v>
      </c>
      <c r="I163" s="154">
        <v>2</v>
      </c>
      <c r="J163" s="154">
        <v>0</v>
      </c>
      <c r="K163" s="154">
        <v>0</v>
      </c>
      <c r="M163" s="128">
        <f>IF(Tabla1[[#This Row],[Moneda]]="Dolares",Tabla1[[#This Row],[Precio Distribuidor]]*($M$1+0.35)*1.3,Tabla1[[#This Row],[Precio Distribuidor]]*1.3)</f>
        <v>219.69675000000004</v>
      </c>
    </row>
    <row r="164" spans="1:13">
      <c r="A164" s="154" t="s">
        <v>18627</v>
      </c>
      <c r="B164" s="154" t="s">
        <v>18626</v>
      </c>
      <c r="C164" s="154" t="s">
        <v>1535</v>
      </c>
      <c r="D164" s="154" t="s">
        <v>10961</v>
      </c>
      <c r="E164" s="81" t="s">
        <v>18625</v>
      </c>
      <c r="F164" s="154">
        <v>2723.51</v>
      </c>
      <c r="G164" s="154" t="s">
        <v>1367</v>
      </c>
      <c r="H164" s="154" t="s">
        <v>14318</v>
      </c>
      <c r="I164" s="154">
        <v>1</v>
      </c>
      <c r="J164" s="154">
        <v>0</v>
      </c>
      <c r="K164" s="154">
        <v>0</v>
      </c>
      <c r="M164" s="128">
        <f>IF(Tabla1[[#This Row],[Moneda]]="Dolares",Tabla1[[#This Row],[Precio Distribuidor]]*($M$1+0.35)*1.3,Tabla1[[#This Row],[Precio Distribuidor]]*1.3)</f>
        <v>3540.5630000000006</v>
      </c>
    </row>
    <row r="165" spans="1:13">
      <c r="A165" s="154" t="s">
        <v>11799</v>
      </c>
      <c r="B165" s="154" t="s">
        <v>11798</v>
      </c>
      <c r="C165" s="154" t="s">
        <v>1600</v>
      </c>
      <c r="D165" s="154" t="s">
        <v>10961</v>
      </c>
      <c r="E165" s="81" t="s">
        <v>11797</v>
      </c>
      <c r="F165" s="154">
        <v>65.680000000000007</v>
      </c>
      <c r="G165" s="154" t="s">
        <v>1373</v>
      </c>
      <c r="H165" s="154" t="s">
        <v>14318</v>
      </c>
      <c r="I165" s="154">
        <v>3</v>
      </c>
      <c r="J165" s="154">
        <v>0</v>
      </c>
      <c r="K165" s="154">
        <v>0</v>
      </c>
      <c r="M165" s="128">
        <f>IF(Tabla1[[#This Row],[Moneda]]="Dolares",Tabla1[[#This Row],[Precio Distribuidor]]*($M$1+0.35)*1.3,Tabla1[[#This Row],[Precio Distribuidor]]*1.3)</f>
        <v>1421.6436000000006</v>
      </c>
    </row>
    <row r="166" spans="1:13">
      <c r="A166" s="154" t="s">
        <v>11796</v>
      </c>
      <c r="B166" s="154" t="s">
        <v>11795</v>
      </c>
      <c r="C166" s="154" t="s">
        <v>1744</v>
      </c>
      <c r="D166" s="154" t="s">
        <v>10961</v>
      </c>
      <c r="E166" s="81" t="s">
        <v>11794</v>
      </c>
      <c r="F166" s="154">
        <v>11.79</v>
      </c>
      <c r="G166" s="154" t="s">
        <v>1373</v>
      </c>
      <c r="H166" s="154" t="s">
        <v>14318</v>
      </c>
      <c r="I166" s="154">
        <v>0</v>
      </c>
      <c r="J166" s="154">
        <v>0</v>
      </c>
      <c r="K166" s="154">
        <v>30</v>
      </c>
      <c r="M166" s="128">
        <f>IF(Tabla1[[#This Row],[Moneda]]="Dolares",Tabla1[[#This Row],[Precio Distribuidor]]*($M$1+0.35)*1.3,Tabla1[[#This Row],[Precio Distribuidor]]*1.3)</f>
        <v>255.19455000000002</v>
      </c>
    </row>
    <row r="167" spans="1:13">
      <c r="A167" s="154" t="s">
        <v>11793</v>
      </c>
      <c r="B167" s="154" t="s">
        <v>11792</v>
      </c>
      <c r="C167" s="154" t="s">
        <v>2966</v>
      </c>
      <c r="D167" s="154" t="s">
        <v>10961</v>
      </c>
      <c r="E167" s="81" t="s">
        <v>11791</v>
      </c>
      <c r="F167" s="154">
        <v>94.57</v>
      </c>
      <c r="G167" s="154" t="s">
        <v>1373</v>
      </c>
      <c r="H167" s="154" t="s">
        <v>14318</v>
      </c>
      <c r="I167" s="154">
        <v>5</v>
      </c>
      <c r="J167" s="154">
        <v>0</v>
      </c>
      <c r="K167" s="154">
        <v>0</v>
      </c>
      <c r="M167" s="128">
        <f>IF(Tabla1[[#This Row],[Moneda]]="Dolares",Tabla1[[#This Row],[Precio Distribuidor]]*($M$1+0.35)*1.3,Tabla1[[#This Row],[Precio Distribuidor]]*1.3)</f>
        <v>2046.96765</v>
      </c>
    </row>
    <row r="168" spans="1:13">
      <c r="A168" s="154" t="s">
        <v>11790</v>
      </c>
      <c r="B168" s="154" t="s">
        <v>11789</v>
      </c>
      <c r="C168" s="154" t="s">
        <v>11471</v>
      </c>
      <c r="D168" s="154" t="s">
        <v>10961</v>
      </c>
      <c r="E168" s="81" t="s">
        <v>11788</v>
      </c>
      <c r="F168" s="154">
        <v>15.57</v>
      </c>
      <c r="G168" s="154" t="s">
        <v>1373</v>
      </c>
      <c r="H168" s="154" t="s">
        <v>14318</v>
      </c>
      <c r="I168" s="154">
        <v>1</v>
      </c>
      <c r="J168" s="154">
        <v>0</v>
      </c>
      <c r="K168" s="154">
        <v>0</v>
      </c>
      <c r="M168" s="128">
        <f>IF(Tabla1[[#This Row],[Moneda]]="Dolares",Tabla1[[#This Row],[Precio Distribuidor]]*($M$1+0.35)*1.3,Tabla1[[#This Row],[Precio Distribuidor]]*1.3)</f>
        <v>337.01265000000006</v>
      </c>
    </row>
    <row r="169" spans="1:13">
      <c r="A169" s="154" t="s">
        <v>11787</v>
      </c>
      <c r="B169" s="154" t="s">
        <v>11786</v>
      </c>
      <c r="C169" s="154" t="s">
        <v>11471</v>
      </c>
      <c r="D169" s="154" t="s">
        <v>10961</v>
      </c>
      <c r="E169" s="81" t="s">
        <v>11785</v>
      </c>
      <c r="F169" s="154">
        <v>10.8</v>
      </c>
      <c r="G169" s="154" t="s">
        <v>1373</v>
      </c>
      <c r="H169" s="154" t="s">
        <v>14318</v>
      </c>
      <c r="I169" s="154">
        <v>1</v>
      </c>
      <c r="J169" s="154">
        <v>0</v>
      </c>
      <c r="K169" s="154">
        <v>0</v>
      </c>
      <c r="M169" s="128">
        <f>IF(Tabla1[[#This Row],[Moneda]]="Dolares",Tabla1[[#This Row],[Precio Distribuidor]]*($M$1+0.35)*1.3,Tabla1[[#This Row],[Precio Distribuidor]]*1.3)</f>
        <v>233.76600000000005</v>
      </c>
    </row>
    <row r="170" spans="1:13">
      <c r="A170" s="154" t="s">
        <v>11784</v>
      </c>
      <c r="B170" s="154" t="s">
        <v>11783</v>
      </c>
      <c r="C170" s="154" t="s">
        <v>11471</v>
      </c>
      <c r="D170" s="154" t="s">
        <v>10961</v>
      </c>
      <c r="E170" s="81" t="s">
        <v>11782</v>
      </c>
      <c r="F170" s="154">
        <v>8.52</v>
      </c>
      <c r="G170" s="154" t="s">
        <v>1373</v>
      </c>
      <c r="H170" s="154" t="s">
        <v>14318</v>
      </c>
      <c r="I170" s="154">
        <v>1</v>
      </c>
      <c r="J170" s="154">
        <v>0</v>
      </c>
      <c r="K170" s="154">
        <v>0</v>
      </c>
      <c r="M170" s="128">
        <f>IF(Tabla1[[#This Row],[Moneda]]="Dolares",Tabla1[[#This Row],[Precio Distribuidor]]*($M$1+0.35)*1.3,Tabla1[[#This Row],[Precio Distribuidor]]*1.3)</f>
        <v>184.41540000000001</v>
      </c>
    </row>
    <row r="171" spans="1:13">
      <c r="A171" s="154" t="s">
        <v>11781</v>
      </c>
      <c r="B171" s="154" t="s">
        <v>11780</v>
      </c>
      <c r="C171" s="154" t="s">
        <v>1911</v>
      </c>
      <c r="D171" s="154" t="s">
        <v>10961</v>
      </c>
      <c r="E171" s="81" t="s">
        <v>11779</v>
      </c>
      <c r="F171" s="154">
        <v>493.86</v>
      </c>
      <c r="G171" s="154" t="s">
        <v>1367</v>
      </c>
      <c r="H171" s="154" t="s">
        <v>14318</v>
      </c>
      <c r="I171" s="154">
        <v>1</v>
      </c>
      <c r="J171" s="154">
        <v>0</v>
      </c>
      <c r="K171" s="154">
        <v>0</v>
      </c>
      <c r="M171" s="128">
        <f>IF(Tabla1[[#This Row],[Moneda]]="Dolares",Tabla1[[#This Row],[Precio Distribuidor]]*($M$1+0.35)*1.3,Tabla1[[#This Row],[Precio Distribuidor]]*1.3)</f>
        <v>642.01800000000003</v>
      </c>
    </row>
    <row r="172" spans="1:13">
      <c r="A172" s="154" t="s">
        <v>11778</v>
      </c>
      <c r="B172" s="154" t="s">
        <v>11777</v>
      </c>
      <c r="C172" s="154" t="s">
        <v>1911</v>
      </c>
      <c r="D172" s="154" t="s">
        <v>10961</v>
      </c>
      <c r="E172" s="81" t="s">
        <v>11776</v>
      </c>
      <c r="F172" s="154">
        <v>709.92</v>
      </c>
      <c r="G172" s="154" t="s">
        <v>1367</v>
      </c>
      <c r="H172" s="154" t="s">
        <v>14318</v>
      </c>
      <c r="I172" s="154">
        <v>1</v>
      </c>
      <c r="J172" s="154">
        <v>0</v>
      </c>
      <c r="K172" s="154">
        <v>0</v>
      </c>
      <c r="M172" s="128">
        <f>IF(Tabla1[[#This Row],[Moneda]]="Dolares",Tabla1[[#This Row],[Precio Distribuidor]]*($M$1+0.35)*1.3,Tabla1[[#This Row],[Precio Distribuidor]]*1.3)</f>
        <v>922.89599999999996</v>
      </c>
    </row>
    <row r="173" spans="1:13">
      <c r="A173" s="154" t="s">
        <v>11775</v>
      </c>
      <c r="B173" s="154" t="s">
        <v>11774</v>
      </c>
      <c r="C173" s="154" t="s">
        <v>2966</v>
      </c>
      <c r="D173" s="154" t="s">
        <v>10961</v>
      </c>
      <c r="E173" s="81" t="s">
        <v>13163</v>
      </c>
      <c r="F173" s="154">
        <v>1.84</v>
      </c>
      <c r="G173" s="154" t="s">
        <v>1373</v>
      </c>
      <c r="H173" s="154" t="s">
        <v>14318</v>
      </c>
      <c r="I173" s="154">
        <v>10</v>
      </c>
      <c r="J173" s="154">
        <v>0</v>
      </c>
      <c r="K173" s="154">
        <v>0</v>
      </c>
      <c r="M173" s="128">
        <f>IF(Tabla1[[#This Row],[Moneda]]="Dolares",Tabla1[[#This Row],[Precio Distribuidor]]*($M$1+0.35)*1.3,Tabla1[[#This Row],[Precio Distribuidor]]*1.3)</f>
        <v>39.826800000000013</v>
      </c>
    </row>
    <row r="174" spans="1:13">
      <c r="A174" s="154" t="s">
        <v>11773</v>
      </c>
      <c r="B174" s="154" t="s">
        <v>11772</v>
      </c>
      <c r="C174" s="154" t="s">
        <v>1600</v>
      </c>
      <c r="D174" s="154" t="s">
        <v>10961</v>
      </c>
      <c r="E174" s="81" t="s">
        <v>11771</v>
      </c>
      <c r="F174" s="154">
        <v>17.86</v>
      </c>
      <c r="G174" s="154" t="s">
        <v>1373</v>
      </c>
      <c r="H174" s="154" t="s">
        <v>14318</v>
      </c>
      <c r="I174" s="154">
        <v>3</v>
      </c>
      <c r="J174" s="154">
        <v>0</v>
      </c>
      <c r="K174" s="154">
        <v>0</v>
      </c>
      <c r="M174" s="128">
        <f>IF(Tabla1[[#This Row],[Moneda]]="Dolares",Tabla1[[#This Row],[Precio Distribuidor]]*($M$1+0.35)*1.3,Tabla1[[#This Row],[Precio Distribuidor]]*1.3)</f>
        <v>386.57970000000006</v>
      </c>
    </row>
    <row r="175" spans="1:13">
      <c r="A175" s="154" t="s">
        <v>11770</v>
      </c>
      <c r="B175" s="154" t="s">
        <v>11769</v>
      </c>
      <c r="C175" s="154" t="s">
        <v>2934</v>
      </c>
      <c r="D175" s="154" t="s">
        <v>10961</v>
      </c>
      <c r="E175" s="81" t="s">
        <v>11768</v>
      </c>
      <c r="F175" s="154">
        <v>50.91</v>
      </c>
      <c r="G175" s="154" t="s">
        <v>1373</v>
      </c>
      <c r="H175" s="154" t="s">
        <v>14318</v>
      </c>
      <c r="I175" s="154">
        <v>2</v>
      </c>
      <c r="J175" s="154">
        <v>0</v>
      </c>
      <c r="K175" s="154">
        <v>0</v>
      </c>
      <c r="M175" s="128">
        <f>IF(Tabla1[[#This Row],[Moneda]]="Dolares",Tabla1[[#This Row],[Precio Distribuidor]]*($M$1+0.35)*1.3,Tabla1[[#This Row],[Precio Distribuidor]]*1.3)</f>
        <v>1101.94695</v>
      </c>
    </row>
    <row r="176" spans="1:13">
      <c r="A176" s="154" t="s">
        <v>11767</v>
      </c>
      <c r="B176" s="154" t="s">
        <v>11766</v>
      </c>
      <c r="C176" s="154" t="s">
        <v>1796</v>
      </c>
      <c r="D176" s="154" t="s">
        <v>10961</v>
      </c>
      <c r="E176" s="81" t="s">
        <v>11765</v>
      </c>
      <c r="F176" s="154">
        <v>164.87</v>
      </c>
      <c r="G176" s="154" t="s">
        <v>1367</v>
      </c>
      <c r="H176" s="154" t="s">
        <v>14318</v>
      </c>
      <c r="I176" s="154">
        <v>1</v>
      </c>
      <c r="J176" s="154">
        <v>0</v>
      </c>
      <c r="K176" s="154">
        <v>0</v>
      </c>
      <c r="M176" s="128">
        <f>IF(Tabla1[[#This Row],[Moneda]]="Dolares",Tabla1[[#This Row],[Precio Distribuidor]]*($M$1+0.35)*1.3,Tabla1[[#This Row],[Precio Distribuidor]]*1.3)</f>
        <v>214.33100000000002</v>
      </c>
    </row>
    <row r="177" spans="1:13">
      <c r="A177" s="154" t="s">
        <v>11764</v>
      </c>
      <c r="B177" s="154" t="s">
        <v>11763</v>
      </c>
      <c r="C177" s="154" t="s">
        <v>1796</v>
      </c>
      <c r="D177" s="154" t="s">
        <v>10961</v>
      </c>
      <c r="E177" s="81" t="s">
        <v>11762</v>
      </c>
      <c r="F177" s="154">
        <v>173.64</v>
      </c>
      <c r="G177" s="154" t="s">
        <v>1367</v>
      </c>
      <c r="H177" s="154" t="s">
        <v>14318</v>
      </c>
      <c r="I177" s="154">
        <v>1</v>
      </c>
      <c r="J177" s="154">
        <v>0</v>
      </c>
      <c r="K177" s="154">
        <v>0</v>
      </c>
      <c r="M177" s="128">
        <f>IF(Tabla1[[#This Row],[Moneda]]="Dolares",Tabla1[[#This Row],[Precio Distribuidor]]*($M$1+0.35)*1.3,Tabla1[[#This Row],[Precio Distribuidor]]*1.3)</f>
        <v>225.732</v>
      </c>
    </row>
    <row r="178" spans="1:13">
      <c r="A178" s="154" t="s">
        <v>11761</v>
      </c>
      <c r="B178" s="154" t="s">
        <v>11760</v>
      </c>
      <c r="C178" s="154" t="s">
        <v>1796</v>
      </c>
      <c r="D178" s="154" t="s">
        <v>10961</v>
      </c>
      <c r="E178" s="81" t="s">
        <v>11759</v>
      </c>
      <c r="F178" s="154">
        <v>164.87</v>
      </c>
      <c r="G178" s="154" t="s">
        <v>1367</v>
      </c>
      <c r="H178" s="154" t="s">
        <v>14318</v>
      </c>
      <c r="I178" s="154">
        <v>1</v>
      </c>
      <c r="J178" s="154">
        <v>0</v>
      </c>
      <c r="K178" s="154">
        <v>0</v>
      </c>
      <c r="M178" s="128">
        <f>IF(Tabla1[[#This Row],[Moneda]]="Dolares",Tabla1[[#This Row],[Precio Distribuidor]]*($M$1+0.35)*1.3,Tabla1[[#This Row],[Precio Distribuidor]]*1.3)</f>
        <v>214.33100000000002</v>
      </c>
    </row>
    <row r="179" spans="1:13">
      <c r="A179" s="154" t="s">
        <v>12272</v>
      </c>
      <c r="B179" s="154" t="s">
        <v>12273</v>
      </c>
      <c r="C179" s="154" t="s">
        <v>1789</v>
      </c>
      <c r="D179" s="154" t="s">
        <v>10961</v>
      </c>
      <c r="E179" s="81" t="s">
        <v>12274</v>
      </c>
      <c r="F179" s="154">
        <v>34.25</v>
      </c>
      <c r="G179" s="154" t="s">
        <v>1367</v>
      </c>
      <c r="H179" s="154" t="s">
        <v>14318</v>
      </c>
      <c r="I179" s="154">
        <v>0</v>
      </c>
      <c r="J179" s="154">
        <v>3</v>
      </c>
      <c r="K179" s="154">
        <v>0</v>
      </c>
      <c r="M179" s="128">
        <f>IF(Tabla1[[#This Row],[Moneda]]="Dolares",Tabla1[[#This Row],[Precio Distribuidor]]*($M$1+0.35)*1.3,Tabla1[[#This Row],[Precio Distribuidor]]*1.3)</f>
        <v>44.524999999999999</v>
      </c>
    </row>
    <row r="180" spans="1:13">
      <c r="A180" s="154" t="s">
        <v>11758</v>
      </c>
      <c r="B180" s="154" t="s">
        <v>11757</v>
      </c>
      <c r="C180" s="154" t="s">
        <v>1600</v>
      </c>
      <c r="D180" s="154" t="s">
        <v>10961</v>
      </c>
      <c r="E180" s="81" t="s">
        <v>13553</v>
      </c>
      <c r="F180" s="154">
        <v>56.99</v>
      </c>
      <c r="G180" s="154" t="s">
        <v>1373</v>
      </c>
      <c r="H180" s="154" t="s">
        <v>14318</v>
      </c>
      <c r="I180" s="154">
        <v>3</v>
      </c>
      <c r="J180" s="154">
        <v>0</v>
      </c>
      <c r="K180" s="154">
        <v>0</v>
      </c>
      <c r="M180" s="128">
        <f>IF(Tabla1[[#This Row],[Moneda]]="Dolares",Tabla1[[#This Row],[Precio Distribuidor]]*($M$1+0.35)*1.3,Tabla1[[#This Row],[Precio Distribuidor]]*1.3)</f>
        <v>1233.5485500000002</v>
      </c>
    </row>
    <row r="181" spans="1:13">
      <c r="A181" s="154" t="s">
        <v>11756</v>
      </c>
      <c r="B181" s="154" t="s">
        <v>11755</v>
      </c>
      <c r="C181" s="154" t="s">
        <v>1789</v>
      </c>
      <c r="D181" s="154" t="s">
        <v>10961</v>
      </c>
      <c r="E181" s="81" t="s">
        <v>11754</v>
      </c>
      <c r="F181" s="154">
        <v>67.25</v>
      </c>
      <c r="G181" s="154" t="s">
        <v>1367</v>
      </c>
      <c r="H181" s="154" t="s">
        <v>14318</v>
      </c>
      <c r="I181" s="154">
        <v>1</v>
      </c>
      <c r="J181" s="154">
        <v>0</v>
      </c>
      <c r="K181" s="154">
        <v>0</v>
      </c>
      <c r="M181" s="128">
        <f>IF(Tabla1[[#This Row],[Moneda]]="Dolares",Tabla1[[#This Row],[Precio Distribuidor]]*($M$1+0.35)*1.3,Tabla1[[#This Row],[Precio Distribuidor]]*1.3)</f>
        <v>87.424999999999997</v>
      </c>
    </row>
    <row r="182" spans="1:13">
      <c r="A182" s="154" t="s">
        <v>11753</v>
      </c>
      <c r="B182" s="154" t="s">
        <v>11752</v>
      </c>
      <c r="C182" s="154" t="s">
        <v>1789</v>
      </c>
      <c r="D182" s="154" t="s">
        <v>10961</v>
      </c>
      <c r="E182" s="81" t="s">
        <v>11751</v>
      </c>
      <c r="F182" s="154">
        <v>119.4</v>
      </c>
      <c r="G182" s="154" t="s">
        <v>1367</v>
      </c>
      <c r="H182" s="154" t="s">
        <v>14318</v>
      </c>
      <c r="I182" s="154">
        <v>1</v>
      </c>
      <c r="J182" s="154">
        <v>0</v>
      </c>
      <c r="K182" s="154">
        <v>0</v>
      </c>
      <c r="M182" s="128">
        <f>IF(Tabla1[[#This Row],[Moneda]]="Dolares",Tabla1[[#This Row],[Precio Distribuidor]]*($M$1+0.35)*1.3,Tabla1[[#This Row],[Precio Distribuidor]]*1.3)</f>
        <v>155.22</v>
      </c>
    </row>
    <row r="183" spans="1:13">
      <c r="A183" s="154" t="s">
        <v>11750</v>
      </c>
      <c r="B183" s="154" t="s">
        <v>11749</v>
      </c>
      <c r="C183" s="154" t="s">
        <v>6408</v>
      </c>
      <c r="D183" s="154" t="s">
        <v>10961</v>
      </c>
      <c r="E183" s="81" t="s">
        <v>11748</v>
      </c>
      <c r="F183" s="154">
        <v>172.84</v>
      </c>
      <c r="G183" s="154" t="s">
        <v>1367</v>
      </c>
      <c r="H183" s="154" t="s">
        <v>14318</v>
      </c>
      <c r="I183" s="154">
        <v>0</v>
      </c>
      <c r="J183" s="154">
        <v>6</v>
      </c>
      <c r="K183" s="154">
        <v>0</v>
      </c>
      <c r="M183" s="128">
        <f>IF(Tabla1[[#This Row],[Moneda]]="Dolares",Tabla1[[#This Row],[Precio Distribuidor]]*($M$1+0.35)*1.3,Tabla1[[#This Row],[Precio Distribuidor]]*1.3)</f>
        <v>224.69200000000001</v>
      </c>
    </row>
    <row r="184" spans="1:13">
      <c r="A184" s="154" t="s">
        <v>11747</v>
      </c>
      <c r="B184" s="154" t="s">
        <v>11746</v>
      </c>
      <c r="C184" s="154" t="s">
        <v>6408</v>
      </c>
      <c r="D184" s="154" t="s">
        <v>10961</v>
      </c>
      <c r="E184" s="81" t="s">
        <v>11745</v>
      </c>
      <c r="F184" s="154">
        <v>172.84</v>
      </c>
      <c r="G184" s="154" t="s">
        <v>1367</v>
      </c>
      <c r="H184" s="154" t="s">
        <v>14318</v>
      </c>
      <c r="I184" s="154">
        <v>0</v>
      </c>
      <c r="J184" s="154">
        <v>6</v>
      </c>
      <c r="K184" s="154">
        <v>0</v>
      </c>
      <c r="M184" s="128">
        <f>IF(Tabla1[[#This Row],[Moneda]]="Dolares",Tabla1[[#This Row],[Precio Distribuidor]]*($M$1+0.35)*1.3,Tabla1[[#This Row],[Precio Distribuidor]]*1.3)</f>
        <v>224.69200000000001</v>
      </c>
    </row>
    <row r="185" spans="1:13">
      <c r="A185" s="154" t="s">
        <v>11744</v>
      </c>
      <c r="B185" s="154" t="s">
        <v>11743</v>
      </c>
      <c r="C185" s="154" t="s">
        <v>1375</v>
      </c>
      <c r="D185" s="154" t="s">
        <v>10961</v>
      </c>
      <c r="E185" s="81" t="s">
        <v>18624</v>
      </c>
      <c r="F185" s="154">
        <v>17.05</v>
      </c>
      <c r="G185" s="154" t="s">
        <v>1373</v>
      </c>
      <c r="H185" s="154" t="s">
        <v>14318</v>
      </c>
      <c r="I185" s="154">
        <v>0</v>
      </c>
      <c r="J185" s="154">
        <v>2</v>
      </c>
      <c r="K185" s="154">
        <v>0</v>
      </c>
      <c r="M185" s="128">
        <f>IF(Tabla1[[#This Row],[Moneda]]="Dolares",Tabla1[[#This Row],[Precio Distribuidor]]*($M$1+0.35)*1.3,Tabla1[[#This Row],[Precio Distribuidor]]*1.3)</f>
        <v>369.04725000000008</v>
      </c>
    </row>
    <row r="186" spans="1:13">
      <c r="A186" s="154" t="s">
        <v>11742</v>
      </c>
      <c r="B186" s="154" t="s">
        <v>11741</v>
      </c>
      <c r="C186" s="154" t="s">
        <v>2836</v>
      </c>
      <c r="D186" s="154" t="s">
        <v>10961</v>
      </c>
      <c r="E186" s="81" t="s">
        <v>11740</v>
      </c>
      <c r="F186" s="154">
        <v>27575.27</v>
      </c>
      <c r="G186" s="154" t="s">
        <v>1367</v>
      </c>
      <c r="H186" s="154" t="s">
        <v>14318</v>
      </c>
      <c r="I186" s="154">
        <v>1</v>
      </c>
      <c r="J186" s="154">
        <v>0</v>
      </c>
      <c r="K186" s="154">
        <v>0</v>
      </c>
      <c r="M186" s="128">
        <f>IF(Tabla1[[#This Row],[Moneda]]="Dolares",Tabla1[[#This Row],[Precio Distribuidor]]*($M$1+0.35)*1.3,Tabla1[[#This Row],[Precio Distribuidor]]*1.3)</f>
        <v>35847.851000000002</v>
      </c>
    </row>
    <row r="187" spans="1:13">
      <c r="A187" s="154" t="s">
        <v>11739</v>
      </c>
      <c r="B187" s="154" t="s">
        <v>11738</v>
      </c>
      <c r="C187" s="154" t="s">
        <v>2966</v>
      </c>
      <c r="D187" s="154" t="s">
        <v>10961</v>
      </c>
      <c r="E187" s="81" t="s">
        <v>11737</v>
      </c>
      <c r="F187" s="154">
        <v>89.15</v>
      </c>
      <c r="G187" s="154" t="s">
        <v>1373</v>
      </c>
      <c r="H187" s="154" t="s">
        <v>14318</v>
      </c>
      <c r="I187" s="154">
        <v>3</v>
      </c>
      <c r="J187" s="154">
        <v>0</v>
      </c>
      <c r="K187" s="154">
        <v>0</v>
      </c>
      <c r="M187" s="128">
        <f>IF(Tabla1[[#This Row],[Moneda]]="Dolares",Tabla1[[#This Row],[Precio Distribuidor]]*($M$1+0.35)*1.3,Tabla1[[#This Row],[Precio Distribuidor]]*1.3)</f>
        <v>1929.6517500000004</v>
      </c>
    </row>
    <row r="188" spans="1:13">
      <c r="A188" s="154" t="s">
        <v>11736</v>
      </c>
      <c r="B188" s="154" t="s">
        <v>11735</v>
      </c>
      <c r="C188" s="154" t="s">
        <v>1796</v>
      </c>
      <c r="D188" s="154" t="s">
        <v>10961</v>
      </c>
      <c r="E188" s="81" t="s">
        <v>11734</v>
      </c>
      <c r="F188" s="154">
        <v>135.31</v>
      </c>
      <c r="G188" s="154" t="s">
        <v>1367</v>
      </c>
      <c r="H188" s="154" t="s">
        <v>14318</v>
      </c>
      <c r="I188" s="154">
        <v>1</v>
      </c>
      <c r="J188" s="154">
        <v>0</v>
      </c>
      <c r="K188" s="154">
        <v>0</v>
      </c>
      <c r="M188" s="128">
        <f>IF(Tabla1[[#This Row],[Moneda]]="Dolares",Tabla1[[#This Row],[Precio Distribuidor]]*($M$1+0.35)*1.3,Tabla1[[#This Row],[Precio Distribuidor]]*1.3)</f>
        <v>175.90300000000002</v>
      </c>
    </row>
    <row r="189" spans="1:13">
      <c r="A189" s="154" t="s">
        <v>11733</v>
      </c>
      <c r="B189" s="154" t="s">
        <v>11732</v>
      </c>
      <c r="C189" s="154" t="s">
        <v>1796</v>
      </c>
      <c r="D189" s="154" t="s">
        <v>10961</v>
      </c>
      <c r="E189" s="81" t="s">
        <v>11731</v>
      </c>
      <c r="F189" s="154">
        <v>135.31</v>
      </c>
      <c r="G189" s="154" t="s">
        <v>1367</v>
      </c>
      <c r="H189" s="154" t="s">
        <v>14318</v>
      </c>
      <c r="I189" s="154">
        <v>1</v>
      </c>
      <c r="J189" s="154">
        <v>0</v>
      </c>
      <c r="K189" s="154">
        <v>0</v>
      </c>
      <c r="M189" s="128">
        <f>IF(Tabla1[[#This Row],[Moneda]]="Dolares",Tabla1[[#This Row],[Precio Distribuidor]]*($M$1+0.35)*1.3,Tabla1[[#This Row],[Precio Distribuidor]]*1.3)</f>
        <v>175.90300000000002</v>
      </c>
    </row>
    <row r="190" spans="1:13">
      <c r="A190" s="154" t="s">
        <v>11730</v>
      </c>
      <c r="B190" s="154" t="s">
        <v>11729</v>
      </c>
      <c r="C190" s="154" t="s">
        <v>1796</v>
      </c>
      <c r="D190" s="154" t="s">
        <v>10961</v>
      </c>
      <c r="E190" s="81" t="s">
        <v>11728</v>
      </c>
      <c r="F190" s="154">
        <v>135.31</v>
      </c>
      <c r="G190" s="154" t="s">
        <v>1367</v>
      </c>
      <c r="H190" s="154" t="s">
        <v>14318</v>
      </c>
      <c r="I190" s="154">
        <v>1</v>
      </c>
      <c r="J190" s="154">
        <v>0</v>
      </c>
      <c r="K190" s="154">
        <v>0</v>
      </c>
      <c r="M190" s="128">
        <f>IF(Tabla1[[#This Row],[Moneda]]="Dolares",Tabla1[[#This Row],[Precio Distribuidor]]*($M$1+0.35)*1.3,Tabla1[[#This Row],[Precio Distribuidor]]*1.3)</f>
        <v>175.90300000000002</v>
      </c>
    </row>
    <row r="191" spans="1:13">
      <c r="A191" s="154" t="s">
        <v>11727</v>
      </c>
      <c r="B191" s="154" t="s">
        <v>11726</v>
      </c>
      <c r="C191" s="154" t="s">
        <v>2626</v>
      </c>
      <c r="D191" s="154" t="s">
        <v>10961</v>
      </c>
      <c r="E191" s="81" t="s">
        <v>11725</v>
      </c>
      <c r="F191" s="154">
        <v>5850.83</v>
      </c>
      <c r="G191" s="154" t="s">
        <v>1367</v>
      </c>
      <c r="H191" s="154" t="s">
        <v>14318</v>
      </c>
      <c r="I191" s="154">
        <v>1</v>
      </c>
      <c r="J191" s="154">
        <v>0</v>
      </c>
      <c r="K191" s="154">
        <v>0</v>
      </c>
      <c r="M191" s="128">
        <f>IF(Tabla1[[#This Row],[Moneda]]="Dolares",Tabla1[[#This Row],[Precio Distribuidor]]*($M$1+0.35)*1.3,Tabla1[[#This Row],[Precio Distribuidor]]*1.3)</f>
        <v>7606.0789999999997</v>
      </c>
    </row>
    <row r="192" spans="1:13">
      <c r="A192" s="154" t="s">
        <v>11724</v>
      </c>
      <c r="B192" s="154" t="s">
        <v>11723</v>
      </c>
      <c r="C192" s="154" t="s">
        <v>1600</v>
      </c>
      <c r="D192" s="154" t="s">
        <v>10961</v>
      </c>
      <c r="E192" s="81" t="s">
        <v>13554</v>
      </c>
      <c r="F192" s="154">
        <v>41.43</v>
      </c>
      <c r="G192" s="154" t="s">
        <v>1373</v>
      </c>
      <c r="H192" s="154" t="s">
        <v>14318</v>
      </c>
      <c r="I192" s="154">
        <v>3</v>
      </c>
      <c r="J192" s="154">
        <v>0</v>
      </c>
      <c r="K192" s="154">
        <v>0</v>
      </c>
      <c r="M192" s="128">
        <f>IF(Tabla1[[#This Row],[Moneda]]="Dolares",Tabla1[[#This Row],[Precio Distribuidor]]*($M$1+0.35)*1.3,Tabla1[[#This Row],[Precio Distribuidor]]*1.3)</f>
        <v>896.75235000000009</v>
      </c>
    </row>
    <row r="193" spans="1:13">
      <c r="A193" s="154" t="s">
        <v>11722</v>
      </c>
      <c r="B193" s="154" t="s">
        <v>11721</v>
      </c>
      <c r="C193" s="154" t="s">
        <v>1535</v>
      </c>
      <c r="D193" s="154" t="s">
        <v>10961</v>
      </c>
      <c r="E193" s="81" t="s">
        <v>11720</v>
      </c>
      <c r="F193" s="154">
        <v>686.75</v>
      </c>
      <c r="G193" s="154" t="s">
        <v>1367</v>
      </c>
      <c r="H193" s="154" t="s">
        <v>14318</v>
      </c>
      <c r="I193" s="154">
        <v>1</v>
      </c>
      <c r="J193" s="154">
        <v>0</v>
      </c>
      <c r="K193" s="154">
        <v>0</v>
      </c>
      <c r="M193" s="128">
        <f>IF(Tabla1[[#This Row],[Moneda]]="Dolares",Tabla1[[#This Row],[Precio Distribuidor]]*($M$1+0.35)*1.3,Tabla1[[#This Row],[Precio Distribuidor]]*1.3)</f>
        <v>892.77499999999998</v>
      </c>
    </row>
    <row r="194" spans="1:13">
      <c r="A194" s="154" t="s">
        <v>11719</v>
      </c>
      <c r="B194" s="154" t="s">
        <v>11718</v>
      </c>
      <c r="C194" s="154" t="s">
        <v>1535</v>
      </c>
      <c r="D194" s="154" t="s">
        <v>10961</v>
      </c>
      <c r="E194" s="81" t="s">
        <v>11717</v>
      </c>
      <c r="F194" s="154">
        <v>761.16</v>
      </c>
      <c r="G194" s="154" t="s">
        <v>1367</v>
      </c>
      <c r="H194" s="154" t="s">
        <v>14318</v>
      </c>
      <c r="I194" s="154">
        <v>0</v>
      </c>
      <c r="J194" s="154">
        <v>0</v>
      </c>
      <c r="K194" s="154">
        <v>0</v>
      </c>
      <c r="M194" s="128">
        <f>IF(Tabla1[[#This Row],[Moneda]]="Dolares",Tabla1[[#This Row],[Precio Distribuidor]]*($M$1+0.35)*1.3,Tabla1[[#This Row],[Precio Distribuidor]]*1.3)</f>
        <v>989.50800000000004</v>
      </c>
    </row>
    <row r="195" spans="1:13">
      <c r="A195" s="154" t="s">
        <v>11716</v>
      </c>
      <c r="B195" s="154" t="s">
        <v>11715</v>
      </c>
      <c r="C195" s="154" t="s">
        <v>1600</v>
      </c>
      <c r="D195" s="154" t="s">
        <v>10961</v>
      </c>
      <c r="E195" s="81" t="s">
        <v>11714</v>
      </c>
      <c r="F195" s="154">
        <v>33.32</v>
      </c>
      <c r="G195" s="154" t="s">
        <v>1373</v>
      </c>
      <c r="H195" s="154" t="s">
        <v>14318</v>
      </c>
      <c r="I195" s="154">
        <v>3</v>
      </c>
      <c r="J195" s="154">
        <v>0</v>
      </c>
      <c r="K195" s="154">
        <v>0</v>
      </c>
      <c r="M195" s="128">
        <f>IF(Tabla1[[#This Row],[Moneda]]="Dolares",Tabla1[[#This Row],[Precio Distribuidor]]*($M$1+0.35)*1.3,Tabla1[[#This Row],[Precio Distribuidor]]*1.3)</f>
        <v>721.21140000000003</v>
      </c>
    </row>
    <row r="196" spans="1:13">
      <c r="A196" s="154" t="s">
        <v>11713</v>
      </c>
      <c r="B196" s="154" t="s">
        <v>11712</v>
      </c>
      <c r="C196" s="154" t="s">
        <v>1535</v>
      </c>
      <c r="D196" s="154" t="s">
        <v>10961</v>
      </c>
      <c r="E196" s="81" t="s">
        <v>11711</v>
      </c>
      <c r="F196" s="154">
        <v>1026.1600000000001</v>
      </c>
      <c r="G196" s="154" t="s">
        <v>1367</v>
      </c>
      <c r="H196" s="154" t="s">
        <v>14318</v>
      </c>
      <c r="I196" s="154">
        <v>1</v>
      </c>
      <c r="J196" s="154">
        <v>0</v>
      </c>
      <c r="K196" s="154">
        <v>0</v>
      </c>
      <c r="M196" s="128">
        <f>IF(Tabla1[[#This Row],[Moneda]]="Dolares",Tabla1[[#This Row],[Precio Distribuidor]]*($M$1+0.35)*1.3,Tabla1[[#This Row],[Precio Distribuidor]]*1.3)</f>
        <v>1334.0080000000003</v>
      </c>
    </row>
    <row r="197" spans="1:13">
      <c r="A197" s="154" t="s">
        <v>11710</v>
      </c>
      <c r="B197" s="154" t="s">
        <v>11709</v>
      </c>
      <c r="C197" s="154" t="s">
        <v>1789</v>
      </c>
      <c r="D197" s="154" t="s">
        <v>10961</v>
      </c>
      <c r="E197" s="81" t="s">
        <v>11708</v>
      </c>
      <c r="F197" s="154">
        <v>208.2</v>
      </c>
      <c r="G197" s="154" t="s">
        <v>1367</v>
      </c>
      <c r="H197" s="154" t="s">
        <v>14318</v>
      </c>
      <c r="I197" s="154">
        <v>1</v>
      </c>
      <c r="J197" s="154">
        <v>0</v>
      </c>
      <c r="K197" s="154">
        <v>0</v>
      </c>
      <c r="M197" s="128">
        <f>IF(Tabla1[[#This Row],[Moneda]]="Dolares",Tabla1[[#This Row],[Precio Distribuidor]]*($M$1+0.35)*1.3,Tabla1[[#This Row],[Precio Distribuidor]]*1.3)</f>
        <v>270.65999999999997</v>
      </c>
    </row>
    <row r="198" spans="1:13">
      <c r="A198" s="154" t="s">
        <v>11707</v>
      </c>
      <c r="B198" s="154" t="s">
        <v>11706</v>
      </c>
      <c r="C198" s="154" t="s">
        <v>1535</v>
      </c>
      <c r="D198" s="154" t="s">
        <v>10961</v>
      </c>
      <c r="E198" s="81" t="s">
        <v>11705</v>
      </c>
      <c r="F198" s="154">
        <v>960.82</v>
      </c>
      <c r="G198" s="154" t="s">
        <v>1367</v>
      </c>
      <c r="H198" s="154" t="s">
        <v>14318</v>
      </c>
      <c r="I198" s="154">
        <v>0</v>
      </c>
      <c r="J198" s="154">
        <v>0</v>
      </c>
      <c r="K198" s="154">
        <v>0</v>
      </c>
      <c r="M198" s="128">
        <f>IF(Tabla1[[#This Row],[Moneda]]="Dolares",Tabla1[[#This Row],[Precio Distribuidor]]*($M$1+0.35)*1.3,Tabla1[[#This Row],[Precio Distribuidor]]*1.3)</f>
        <v>1249.066</v>
      </c>
    </row>
    <row r="199" spans="1:13">
      <c r="A199" s="154" t="s">
        <v>11704</v>
      </c>
      <c r="B199" s="154" t="s">
        <v>11703</v>
      </c>
      <c r="C199" s="154" t="s">
        <v>1535</v>
      </c>
      <c r="D199" s="154" t="s">
        <v>10961</v>
      </c>
      <c r="E199" s="81" t="s">
        <v>11702</v>
      </c>
      <c r="F199" s="154">
        <v>727.48</v>
      </c>
      <c r="G199" s="154" t="s">
        <v>1367</v>
      </c>
      <c r="H199" s="154" t="s">
        <v>14318</v>
      </c>
      <c r="I199" s="154">
        <v>1</v>
      </c>
      <c r="J199" s="154">
        <v>0</v>
      </c>
      <c r="K199" s="154">
        <v>0</v>
      </c>
      <c r="M199" s="128">
        <f>IF(Tabla1[[#This Row],[Moneda]]="Dolares",Tabla1[[#This Row],[Precio Distribuidor]]*($M$1+0.35)*1.3,Tabla1[[#This Row],[Precio Distribuidor]]*1.3)</f>
        <v>945.72400000000005</v>
      </c>
    </row>
    <row r="200" spans="1:13">
      <c r="A200" s="154" t="s">
        <v>11701</v>
      </c>
      <c r="B200" s="154" t="s">
        <v>11700</v>
      </c>
      <c r="C200" s="154" t="s">
        <v>1600</v>
      </c>
      <c r="D200" s="154" t="s">
        <v>10961</v>
      </c>
      <c r="E200" s="81" t="s">
        <v>11699</v>
      </c>
      <c r="F200" s="154">
        <v>20.39</v>
      </c>
      <c r="G200" s="154" t="s">
        <v>1373</v>
      </c>
      <c r="H200" s="154" t="s">
        <v>14318</v>
      </c>
      <c r="I200" s="154">
        <v>3</v>
      </c>
      <c r="J200" s="154">
        <v>0</v>
      </c>
      <c r="K200" s="154">
        <v>0</v>
      </c>
      <c r="M200" s="128">
        <f>IF(Tabla1[[#This Row],[Moneda]]="Dolares",Tabla1[[#This Row],[Precio Distribuidor]]*($M$1+0.35)*1.3,Tabla1[[#This Row],[Precio Distribuidor]]*1.3)</f>
        <v>441.34155000000004</v>
      </c>
    </row>
    <row r="201" spans="1:13">
      <c r="A201" s="154" t="s">
        <v>11698</v>
      </c>
      <c r="B201" s="154" t="s">
        <v>11697</v>
      </c>
      <c r="C201" s="154" t="s">
        <v>1782</v>
      </c>
      <c r="D201" s="154" t="s">
        <v>10961</v>
      </c>
      <c r="E201" s="81" t="s">
        <v>11696</v>
      </c>
      <c r="F201" s="154">
        <v>14.3</v>
      </c>
      <c r="G201" s="154" t="s">
        <v>1367</v>
      </c>
      <c r="H201" s="154" t="s">
        <v>14318</v>
      </c>
      <c r="I201" s="154">
        <v>1</v>
      </c>
      <c r="J201" s="154">
        <v>0</v>
      </c>
      <c r="K201" s="154">
        <v>0</v>
      </c>
      <c r="M201" s="128">
        <f>IF(Tabla1[[#This Row],[Moneda]]="Dolares",Tabla1[[#This Row],[Precio Distribuidor]]*($M$1+0.35)*1.3,Tabla1[[#This Row],[Precio Distribuidor]]*1.3)</f>
        <v>18.59</v>
      </c>
    </row>
    <row r="202" spans="1:13">
      <c r="A202" s="154" t="s">
        <v>11695</v>
      </c>
      <c r="B202" s="154" t="s">
        <v>11694</v>
      </c>
      <c r="C202" s="154" t="s">
        <v>1782</v>
      </c>
      <c r="D202" s="154" t="s">
        <v>10961</v>
      </c>
      <c r="E202" s="81" t="s">
        <v>11693</v>
      </c>
      <c r="F202" s="154">
        <v>40.909999999999997</v>
      </c>
      <c r="G202" s="154" t="s">
        <v>1367</v>
      </c>
      <c r="H202" s="154" t="s">
        <v>14318</v>
      </c>
      <c r="I202" s="154">
        <v>1</v>
      </c>
      <c r="J202" s="154">
        <v>0</v>
      </c>
      <c r="K202" s="154">
        <v>0</v>
      </c>
      <c r="M202" s="128">
        <f>IF(Tabla1[[#This Row],[Moneda]]="Dolares",Tabla1[[#This Row],[Precio Distribuidor]]*($M$1+0.35)*1.3,Tabla1[[#This Row],[Precio Distribuidor]]*1.3)</f>
        <v>53.183</v>
      </c>
    </row>
    <row r="203" spans="1:13">
      <c r="A203" s="154" t="s">
        <v>11692</v>
      </c>
      <c r="B203" s="154" t="s">
        <v>11691</v>
      </c>
      <c r="C203" s="154" t="s">
        <v>1782</v>
      </c>
      <c r="D203" s="154" t="s">
        <v>10961</v>
      </c>
      <c r="E203" s="81" t="s">
        <v>11690</v>
      </c>
      <c r="F203" s="154">
        <v>14.77</v>
      </c>
      <c r="G203" s="154" t="s">
        <v>1367</v>
      </c>
      <c r="H203" s="154" t="s">
        <v>14318</v>
      </c>
      <c r="I203" s="154">
        <v>1</v>
      </c>
      <c r="J203" s="154">
        <v>0</v>
      </c>
      <c r="K203" s="154">
        <v>0</v>
      </c>
      <c r="M203" s="128">
        <f>IF(Tabla1[[#This Row],[Moneda]]="Dolares",Tabla1[[#This Row],[Precio Distribuidor]]*($M$1+0.35)*1.3,Tabla1[[#This Row],[Precio Distribuidor]]*1.3)</f>
        <v>19.201000000000001</v>
      </c>
    </row>
    <row r="204" spans="1:13">
      <c r="A204" s="154" t="s">
        <v>11689</v>
      </c>
      <c r="B204" s="154" t="s">
        <v>11688</v>
      </c>
      <c r="C204" s="154" t="s">
        <v>1911</v>
      </c>
      <c r="D204" s="154" t="s">
        <v>10961</v>
      </c>
      <c r="E204" s="81" t="s">
        <v>11687</v>
      </c>
      <c r="F204" s="154">
        <v>285.47000000000003</v>
      </c>
      <c r="G204" s="154" t="s">
        <v>1367</v>
      </c>
      <c r="H204" s="154" t="s">
        <v>14318</v>
      </c>
      <c r="I204" s="154">
        <v>1</v>
      </c>
      <c r="J204" s="154">
        <v>0</v>
      </c>
      <c r="K204" s="154">
        <v>0</v>
      </c>
      <c r="M204" s="128">
        <f>IF(Tabla1[[#This Row],[Moneda]]="Dolares",Tabla1[[#This Row],[Precio Distribuidor]]*($M$1+0.35)*1.3,Tabla1[[#This Row],[Precio Distribuidor]]*1.3)</f>
        <v>371.11100000000005</v>
      </c>
    </row>
    <row r="205" spans="1:13">
      <c r="A205" s="154" t="s">
        <v>11686</v>
      </c>
      <c r="B205" s="154" t="s">
        <v>11685</v>
      </c>
      <c r="C205" s="154" t="s">
        <v>1796</v>
      </c>
      <c r="D205" s="154" t="s">
        <v>10961</v>
      </c>
      <c r="E205" s="81" t="s">
        <v>11684</v>
      </c>
      <c r="F205" s="154">
        <v>265.31</v>
      </c>
      <c r="G205" s="154" t="s">
        <v>1367</v>
      </c>
      <c r="H205" s="154" t="s">
        <v>14318</v>
      </c>
      <c r="I205" s="154">
        <v>1</v>
      </c>
      <c r="J205" s="154">
        <v>0</v>
      </c>
      <c r="K205" s="154">
        <v>0</v>
      </c>
      <c r="M205" s="128">
        <f>IF(Tabla1[[#This Row],[Moneda]]="Dolares",Tabla1[[#This Row],[Precio Distribuidor]]*($M$1+0.35)*1.3,Tabla1[[#This Row],[Precio Distribuidor]]*1.3)</f>
        <v>344.90300000000002</v>
      </c>
    </row>
    <row r="206" spans="1:13">
      <c r="A206" s="154" t="s">
        <v>11683</v>
      </c>
      <c r="B206" s="154" t="s">
        <v>11682</v>
      </c>
      <c r="C206" s="154" t="s">
        <v>1535</v>
      </c>
      <c r="D206" s="154" t="s">
        <v>10961</v>
      </c>
      <c r="E206" s="81" t="s">
        <v>11681</v>
      </c>
      <c r="F206" s="154">
        <v>3678.73</v>
      </c>
      <c r="G206" s="154" t="s">
        <v>1367</v>
      </c>
      <c r="H206" s="154" t="s">
        <v>14318</v>
      </c>
      <c r="I206" s="154">
        <v>1</v>
      </c>
      <c r="J206" s="154">
        <v>0</v>
      </c>
      <c r="K206" s="154">
        <v>0</v>
      </c>
      <c r="M206" s="128">
        <f>IF(Tabla1[[#This Row],[Moneda]]="Dolares",Tabla1[[#This Row],[Precio Distribuidor]]*($M$1+0.35)*1.3,Tabla1[[#This Row],[Precio Distribuidor]]*1.3)</f>
        <v>4782.3490000000002</v>
      </c>
    </row>
    <row r="207" spans="1:13">
      <c r="A207" s="154" t="s">
        <v>11680</v>
      </c>
      <c r="B207" s="154" t="s">
        <v>11679</v>
      </c>
      <c r="C207" s="154" t="s">
        <v>9681</v>
      </c>
      <c r="D207" s="154" t="s">
        <v>10961</v>
      </c>
      <c r="E207" s="81" t="s">
        <v>11678</v>
      </c>
      <c r="F207" s="154">
        <v>169.67</v>
      </c>
      <c r="G207" s="154" t="s">
        <v>1373</v>
      </c>
      <c r="H207" s="154" t="s">
        <v>14318</v>
      </c>
      <c r="I207" s="154">
        <v>1</v>
      </c>
      <c r="J207" s="154">
        <v>0</v>
      </c>
      <c r="K207" s="154">
        <v>0</v>
      </c>
      <c r="M207" s="128">
        <f>IF(Tabla1[[#This Row],[Moneda]]="Dolares",Tabla1[[#This Row],[Precio Distribuidor]]*($M$1+0.35)*1.3,Tabla1[[#This Row],[Precio Distribuidor]]*1.3)</f>
        <v>3672.5071500000004</v>
      </c>
    </row>
    <row r="208" spans="1:13">
      <c r="A208" s="154" t="s">
        <v>11677</v>
      </c>
      <c r="B208" s="154" t="s">
        <v>11676</v>
      </c>
      <c r="C208" s="154" t="s">
        <v>9681</v>
      </c>
      <c r="D208" s="154" t="s">
        <v>10961</v>
      </c>
      <c r="E208" s="81" t="s">
        <v>11675</v>
      </c>
      <c r="F208" s="154">
        <v>227.59</v>
      </c>
      <c r="G208" s="154" t="s">
        <v>1373</v>
      </c>
      <c r="H208" s="154" t="s">
        <v>14318</v>
      </c>
      <c r="I208" s="154">
        <v>1</v>
      </c>
      <c r="J208" s="154">
        <v>0</v>
      </c>
      <c r="K208" s="154">
        <v>0</v>
      </c>
      <c r="M208" s="128">
        <f>IF(Tabla1[[#This Row],[Moneda]]="Dolares",Tabla1[[#This Row],[Precio Distribuidor]]*($M$1+0.35)*1.3,Tabla1[[#This Row],[Precio Distribuidor]]*1.3)</f>
        <v>4926.1855500000011</v>
      </c>
    </row>
    <row r="209" spans="1:13">
      <c r="A209" s="154" t="s">
        <v>11674</v>
      </c>
      <c r="B209" s="154" t="s">
        <v>11673</v>
      </c>
      <c r="C209" s="154" t="s">
        <v>9681</v>
      </c>
      <c r="D209" s="154" t="s">
        <v>10961</v>
      </c>
      <c r="E209" s="81" t="s">
        <v>11672</v>
      </c>
      <c r="F209" s="154">
        <v>394.84</v>
      </c>
      <c r="G209" s="154" t="s">
        <v>1373</v>
      </c>
      <c r="H209" s="154" t="s">
        <v>14318</v>
      </c>
      <c r="I209" s="154">
        <v>1</v>
      </c>
      <c r="J209" s="154">
        <v>0</v>
      </c>
      <c r="K209" s="154">
        <v>0</v>
      </c>
      <c r="M209" s="128">
        <f>IF(Tabla1[[#This Row],[Moneda]]="Dolares",Tabla1[[#This Row],[Precio Distribuidor]]*($M$1+0.35)*1.3,Tabla1[[#This Row],[Precio Distribuidor]]*1.3)</f>
        <v>8546.3118000000013</v>
      </c>
    </row>
    <row r="210" spans="1:13">
      <c r="A210" s="154" t="s">
        <v>11671</v>
      </c>
      <c r="B210" s="154" t="s">
        <v>11670</v>
      </c>
      <c r="C210" s="154" t="s">
        <v>9681</v>
      </c>
      <c r="D210" s="154" t="s">
        <v>10961</v>
      </c>
      <c r="E210" s="81" t="s">
        <v>11669</v>
      </c>
      <c r="F210" s="154">
        <v>148.41</v>
      </c>
      <c r="G210" s="154" t="s">
        <v>1373</v>
      </c>
      <c r="H210" s="154" t="s">
        <v>14318</v>
      </c>
      <c r="I210" s="154">
        <v>1</v>
      </c>
      <c r="J210" s="154">
        <v>0</v>
      </c>
      <c r="K210" s="154">
        <v>0</v>
      </c>
      <c r="M210" s="128">
        <f>IF(Tabla1[[#This Row],[Moneda]]="Dolares",Tabla1[[#This Row],[Precio Distribuidor]]*($M$1+0.35)*1.3,Tabla1[[#This Row],[Precio Distribuidor]]*1.3)</f>
        <v>3212.3344500000007</v>
      </c>
    </row>
    <row r="211" spans="1:13">
      <c r="A211" s="154" t="s">
        <v>11668</v>
      </c>
      <c r="B211" s="154" t="s">
        <v>11667</v>
      </c>
      <c r="C211" s="154" t="s">
        <v>9681</v>
      </c>
      <c r="D211" s="154" t="s">
        <v>10961</v>
      </c>
      <c r="E211" s="81" t="s">
        <v>11666</v>
      </c>
      <c r="F211" s="154">
        <v>29.24</v>
      </c>
      <c r="G211" s="154" t="s">
        <v>1373</v>
      </c>
      <c r="H211" s="154" t="s">
        <v>14318</v>
      </c>
      <c r="I211" s="154">
        <v>1</v>
      </c>
      <c r="J211" s="154">
        <v>0</v>
      </c>
      <c r="K211" s="154">
        <v>0</v>
      </c>
      <c r="M211" s="128">
        <f>IF(Tabla1[[#This Row],[Moneda]]="Dolares",Tabla1[[#This Row],[Precio Distribuidor]]*($M$1+0.35)*1.3,Tabla1[[#This Row],[Precio Distribuidor]]*1.3)</f>
        <v>632.89980000000014</v>
      </c>
    </row>
    <row r="212" spans="1:13">
      <c r="A212" s="154" t="s">
        <v>11665</v>
      </c>
      <c r="B212" s="154" t="s">
        <v>11664</v>
      </c>
      <c r="C212" s="154" t="s">
        <v>9681</v>
      </c>
      <c r="D212" s="154" t="s">
        <v>10961</v>
      </c>
      <c r="E212" s="81" t="s">
        <v>11663</v>
      </c>
      <c r="F212" s="154">
        <v>124.3</v>
      </c>
      <c r="G212" s="154" t="s">
        <v>1373</v>
      </c>
      <c r="H212" s="154" t="s">
        <v>14318</v>
      </c>
      <c r="I212" s="154">
        <v>1</v>
      </c>
      <c r="J212" s="154">
        <v>0</v>
      </c>
      <c r="K212" s="154">
        <v>0</v>
      </c>
      <c r="M212" s="128">
        <f>IF(Tabla1[[#This Row],[Moneda]]="Dolares",Tabla1[[#This Row],[Precio Distribuidor]]*($M$1+0.35)*1.3,Tabla1[[#This Row],[Precio Distribuidor]]*1.3)</f>
        <v>2690.4735000000005</v>
      </c>
    </row>
    <row r="213" spans="1:13">
      <c r="A213" s="154" t="s">
        <v>11662</v>
      </c>
      <c r="B213" s="154" t="s">
        <v>11661</v>
      </c>
      <c r="C213" s="154" t="s">
        <v>10445</v>
      </c>
      <c r="D213" s="154" t="s">
        <v>10961</v>
      </c>
      <c r="E213" s="81" t="s">
        <v>11660</v>
      </c>
      <c r="F213" s="154">
        <v>147.72999999999999</v>
      </c>
      <c r="G213" s="154" t="s">
        <v>1367</v>
      </c>
      <c r="H213" s="154" t="s">
        <v>14318</v>
      </c>
      <c r="I213" s="154">
        <v>1</v>
      </c>
      <c r="J213" s="154">
        <v>0</v>
      </c>
      <c r="K213" s="154">
        <v>0</v>
      </c>
      <c r="M213" s="128">
        <f>IF(Tabla1[[#This Row],[Moneda]]="Dolares",Tabla1[[#This Row],[Precio Distribuidor]]*($M$1+0.35)*1.3,Tabla1[[#This Row],[Precio Distribuidor]]*1.3)</f>
        <v>192.04900000000001</v>
      </c>
    </row>
    <row r="214" spans="1:13">
      <c r="A214" s="154" t="s">
        <v>11659</v>
      </c>
      <c r="B214" s="154" t="s">
        <v>11658</v>
      </c>
      <c r="C214" s="154" t="s">
        <v>1370</v>
      </c>
      <c r="D214" s="154" t="s">
        <v>10961</v>
      </c>
      <c r="E214" s="81" t="s">
        <v>11657</v>
      </c>
      <c r="F214" s="154">
        <v>333.52</v>
      </c>
      <c r="G214" s="154" t="s">
        <v>1367</v>
      </c>
      <c r="H214" s="154" t="s">
        <v>14318</v>
      </c>
      <c r="I214" s="154">
        <v>1</v>
      </c>
      <c r="J214" s="154">
        <v>0</v>
      </c>
      <c r="K214" s="154">
        <v>0</v>
      </c>
      <c r="M214" s="128">
        <f>IF(Tabla1[[#This Row],[Moneda]]="Dolares",Tabla1[[#This Row],[Precio Distribuidor]]*($M$1+0.35)*1.3,Tabla1[[#This Row],[Precio Distribuidor]]*1.3)</f>
        <v>433.57599999999996</v>
      </c>
    </row>
    <row r="215" spans="1:13">
      <c r="A215" s="154" t="s">
        <v>11656</v>
      </c>
      <c r="B215" s="154" t="s">
        <v>11655</v>
      </c>
      <c r="C215" s="154" t="s">
        <v>1370</v>
      </c>
      <c r="D215" s="154" t="s">
        <v>10961</v>
      </c>
      <c r="E215" s="81" t="s">
        <v>11654</v>
      </c>
      <c r="F215" s="154">
        <v>2034.87</v>
      </c>
      <c r="G215" s="154" t="s">
        <v>1367</v>
      </c>
      <c r="H215" s="154" t="s">
        <v>14318</v>
      </c>
      <c r="I215" s="154">
        <v>1</v>
      </c>
      <c r="J215" s="154">
        <v>0</v>
      </c>
      <c r="K215" s="154">
        <v>0</v>
      </c>
      <c r="M215" s="128">
        <f>IF(Tabla1[[#This Row],[Moneda]]="Dolares",Tabla1[[#This Row],[Precio Distribuidor]]*($M$1+0.35)*1.3,Tabla1[[#This Row],[Precio Distribuidor]]*1.3)</f>
        <v>2645.3310000000001</v>
      </c>
    </row>
    <row r="216" spans="1:13">
      <c r="A216" s="154" t="s">
        <v>11653</v>
      </c>
      <c r="B216" s="154" t="s">
        <v>11652</v>
      </c>
      <c r="C216" s="154" t="s">
        <v>1370</v>
      </c>
      <c r="D216" s="154" t="s">
        <v>10961</v>
      </c>
      <c r="E216" s="81" t="s">
        <v>11651</v>
      </c>
      <c r="F216" s="154">
        <v>3940.29</v>
      </c>
      <c r="G216" s="154" t="s">
        <v>1367</v>
      </c>
      <c r="H216" s="154" t="s">
        <v>14318</v>
      </c>
      <c r="I216" s="154">
        <v>1</v>
      </c>
      <c r="J216" s="154">
        <v>0</v>
      </c>
      <c r="K216" s="154">
        <v>0</v>
      </c>
      <c r="M216" s="128">
        <f>IF(Tabla1[[#This Row],[Moneda]]="Dolares",Tabla1[[#This Row],[Precio Distribuidor]]*($M$1+0.35)*1.3,Tabla1[[#This Row],[Precio Distribuidor]]*1.3)</f>
        <v>5122.3770000000004</v>
      </c>
    </row>
    <row r="217" spans="1:13">
      <c r="A217" s="154" t="s">
        <v>11650</v>
      </c>
      <c r="B217" s="154" t="s">
        <v>11649</v>
      </c>
      <c r="C217" s="154" t="s">
        <v>1535</v>
      </c>
      <c r="D217" s="154" t="s">
        <v>10961</v>
      </c>
      <c r="E217" s="81" t="s">
        <v>11648</v>
      </c>
      <c r="F217" s="154">
        <v>2715.51</v>
      </c>
      <c r="G217" s="154" t="s">
        <v>1367</v>
      </c>
      <c r="H217" s="154" t="s">
        <v>14318</v>
      </c>
      <c r="I217" s="154">
        <v>1</v>
      </c>
      <c r="J217" s="154">
        <v>0</v>
      </c>
      <c r="K217" s="154">
        <v>0</v>
      </c>
      <c r="M217" s="128">
        <f>IF(Tabla1[[#This Row],[Moneda]]="Dolares",Tabla1[[#This Row],[Precio Distribuidor]]*($M$1+0.35)*1.3,Tabla1[[#This Row],[Precio Distribuidor]]*1.3)</f>
        <v>3530.1630000000005</v>
      </c>
    </row>
    <row r="218" spans="1:13">
      <c r="A218" s="154" t="s">
        <v>11647</v>
      </c>
      <c r="B218" s="154" t="s">
        <v>11646</v>
      </c>
      <c r="C218" s="154" t="s">
        <v>1535</v>
      </c>
      <c r="D218" s="154" t="s">
        <v>10961</v>
      </c>
      <c r="E218" s="81" t="s">
        <v>18623</v>
      </c>
      <c r="F218" s="154">
        <v>3284.65</v>
      </c>
      <c r="G218" s="154" t="s">
        <v>1367</v>
      </c>
      <c r="H218" s="154" t="s">
        <v>14318</v>
      </c>
      <c r="I218" s="154">
        <v>0</v>
      </c>
      <c r="J218" s="154">
        <v>0</v>
      </c>
      <c r="K218" s="154">
        <v>1</v>
      </c>
      <c r="M218" s="128">
        <f>IF(Tabla1[[#This Row],[Moneda]]="Dolares",Tabla1[[#This Row],[Precio Distribuidor]]*($M$1+0.35)*1.3,Tabla1[[#This Row],[Precio Distribuidor]]*1.3)</f>
        <v>4270.0450000000001</v>
      </c>
    </row>
    <row r="219" spans="1:13">
      <c r="A219" s="154" t="s">
        <v>18622</v>
      </c>
      <c r="B219" s="154" t="s">
        <v>18621</v>
      </c>
      <c r="C219" s="154" t="s">
        <v>1535</v>
      </c>
      <c r="D219" s="154" t="s">
        <v>10961</v>
      </c>
      <c r="E219" s="81" t="s">
        <v>18620</v>
      </c>
      <c r="F219" s="154">
        <v>3678.73</v>
      </c>
      <c r="G219" s="154" t="s">
        <v>1367</v>
      </c>
      <c r="H219" s="154" t="s">
        <v>14318</v>
      </c>
      <c r="I219" s="154">
        <v>1</v>
      </c>
      <c r="J219" s="154">
        <v>0</v>
      </c>
      <c r="K219" s="154">
        <v>0</v>
      </c>
      <c r="M219" s="128">
        <f>IF(Tabla1[[#This Row],[Moneda]]="Dolares",Tabla1[[#This Row],[Precio Distribuidor]]*($M$1+0.35)*1.3,Tabla1[[#This Row],[Precio Distribuidor]]*1.3)</f>
        <v>4782.3490000000002</v>
      </c>
    </row>
    <row r="220" spans="1:13">
      <c r="A220" s="154" t="s">
        <v>11645</v>
      </c>
      <c r="B220" s="154" t="s">
        <v>11644</v>
      </c>
      <c r="C220" s="154" t="s">
        <v>2814</v>
      </c>
      <c r="D220" s="154" t="s">
        <v>10961</v>
      </c>
      <c r="E220" s="81" t="s">
        <v>11643</v>
      </c>
      <c r="F220" s="154">
        <v>43.13</v>
      </c>
      <c r="G220" s="154" t="s">
        <v>1373</v>
      </c>
      <c r="H220" s="154" t="s">
        <v>14318</v>
      </c>
      <c r="I220" s="154">
        <v>2</v>
      </c>
      <c r="J220" s="154">
        <v>0</v>
      </c>
      <c r="K220" s="154">
        <v>0</v>
      </c>
      <c r="M220" s="128">
        <f>IF(Tabla1[[#This Row],[Moneda]]="Dolares",Tabla1[[#This Row],[Precio Distribuidor]]*($M$1+0.35)*1.3,Tabla1[[#This Row],[Precio Distribuidor]]*1.3)</f>
        <v>933.54885000000024</v>
      </c>
    </row>
    <row r="221" spans="1:13">
      <c r="A221" s="154" t="s">
        <v>11642</v>
      </c>
      <c r="B221" s="154" t="s">
        <v>11641</v>
      </c>
      <c r="C221" s="154" t="s">
        <v>2814</v>
      </c>
      <c r="D221" s="154" t="s">
        <v>10961</v>
      </c>
      <c r="E221" s="81" t="s">
        <v>11640</v>
      </c>
      <c r="F221" s="154">
        <v>21.13</v>
      </c>
      <c r="G221" s="154" t="s">
        <v>1373</v>
      </c>
      <c r="H221" s="154" t="s">
        <v>14318</v>
      </c>
      <c r="I221" s="154">
        <v>2</v>
      </c>
      <c r="J221" s="154">
        <v>0</v>
      </c>
      <c r="K221" s="154">
        <v>0</v>
      </c>
      <c r="M221" s="128">
        <f>IF(Tabla1[[#This Row],[Moneda]]="Dolares",Tabla1[[#This Row],[Precio Distribuidor]]*($M$1+0.35)*1.3,Tabla1[[#This Row],[Precio Distribuidor]]*1.3)</f>
        <v>457.35885000000002</v>
      </c>
    </row>
    <row r="222" spans="1:13">
      <c r="A222" s="154" t="s">
        <v>11639</v>
      </c>
      <c r="B222" s="154" t="s">
        <v>11638</v>
      </c>
      <c r="C222" s="154" t="s">
        <v>2814</v>
      </c>
      <c r="D222" s="154" t="s">
        <v>10961</v>
      </c>
      <c r="E222" s="81" t="s">
        <v>11637</v>
      </c>
      <c r="F222" s="154">
        <v>5.18</v>
      </c>
      <c r="G222" s="154" t="s">
        <v>1373</v>
      </c>
      <c r="H222" s="154" t="s">
        <v>14318</v>
      </c>
      <c r="I222" s="154">
        <v>2</v>
      </c>
      <c r="J222" s="154">
        <v>0</v>
      </c>
      <c r="K222" s="154">
        <v>0</v>
      </c>
      <c r="M222" s="128">
        <f>IF(Tabla1[[#This Row],[Moneda]]="Dolares",Tabla1[[#This Row],[Precio Distribuidor]]*($M$1+0.35)*1.3,Tabla1[[#This Row],[Precio Distribuidor]]*1.3)</f>
        <v>112.1211</v>
      </c>
    </row>
    <row r="223" spans="1:13">
      <c r="A223" s="154" t="s">
        <v>11636</v>
      </c>
      <c r="B223" s="154" t="s">
        <v>11635</v>
      </c>
      <c r="C223" s="154" t="s">
        <v>2814</v>
      </c>
      <c r="D223" s="154" t="s">
        <v>10961</v>
      </c>
      <c r="E223" s="81" t="s">
        <v>11634</v>
      </c>
      <c r="F223" s="154">
        <v>7.12</v>
      </c>
      <c r="G223" s="154" t="s">
        <v>1373</v>
      </c>
      <c r="H223" s="154" t="s">
        <v>14318</v>
      </c>
      <c r="I223" s="154">
        <v>2</v>
      </c>
      <c r="J223" s="154">
        <v>0</v>
      </c>
      <c r="K223" s="154">
        <v>0</v>
      </c>
      <c r="M223" s="128">
        <f>IF(Tabla1[[#This Row],[Moneda]]="Dolares",Tabla1[[#This Row],[Precio Distribuidor]]*($M$1+0.35)*1.3,Tabla1[[#This Row],[Precio Distribuidor]]*1.3)</f>
        <v>154.11240000000004</v>
      </c>
    </row>
    <row r="224" spans="1:13">
      <c r="A224" s="154" t="s">
        <v>11633</v>
      </c>
      <c r="B224" s="154" t="s">
        <v>11632</v>
      </c>
      <c r="C224" s="154" t="s">
        <v>2814</v>
      </c>
      <c r="D224" s="154" t="s">
        <v>10961</v>
      </c>
      <c r="E224" s="81" t="s">
        <v>11631</v>
      </c>
      <c r="F224" s="154">
        <v>12.38</v>
      </c>
      <c r="G224" s="154" t="s">
        <v>1373</v>
      </c>
      <c r="H224" s="154" t="s">
        <v>14318</v>
      </c>
      <c r="I224" s="154">
        <v>2</v>
      </c>
      <c r="J224" s="154">
        <v>0</v>
      </c>
      <c r="K224" s="154">
        <v>0</v>
      </c>
      <c r="M224" s="128">
        <f>IF(Tabla1[[#This Row],[Moneda]]="Dolares",Tabla1[[#This Row],[Precio Distribuidor]]*($M$1+0.35)*1.3,Tabla1[[#This Row],[Precio Distribuidor]]*1.3)</f>
        <v>267.96510000000006</v>
      </c>
    </row>
    <row r="225" spans="1:13">
      <c r="A225" s="154" t="s">
        <v>11630</v>
      </c>
      <c r="B225" s="154" t="s">
        <v>11629</v>
      </c>
      <c r="C225" s="154" t="s">
        <v>2814</v>
      </c>
      <c r="D225" s="154" t="s">
        <v>10961</v>
      </c>
      <c r="E225" s="81" t="s">
        <v>11628</v>
      </c>
      <c r="F225" s="154">
        <v>3.8</v>
      </c>
      <c r="G225" s="154" t="s">
        <v>1373</v>
      </c>
      <c r="H225" s="154" t="s">
        <v>14318</v>
      </c>
      <c r="I225" s="154">
        <v>2</v>
      </c>
      <c r="J225" s="154">
        <v>0</v>
      </c>
      <c r="K225" s="154">
        <v>0</v>
      </c>
      <c r="M225" s="128">
        <f>IF(Tabla1[[#This Row],[Moneda]]="Dolares",Tabla1[[#This Row],[Precio Distribuidor]]*($M$1+0.35)*1.3,Tabla1[[#This Row],[Precio Distribuidor]]*1.3)</f>
        <v>82.251000000000005</v>
      </c>
    </row>
    <row r="226" spans="1:13">
      <c r="A226" s="154" t="s">
        <v>11627</v>
      </c>
      <c r="B226" s="154" t="s">
        <v>11626</v>
      </c>
      <c r="C226" s="154" t="s">
        <v>2814</v>
      </c>
      <c r="D226" s="154" t="s">
        <v>10961</v>
      </c>
      <c r="E226" s="81" t="s">
        <v>11625</v>
      </c>
      <c r="F226" s="154">
        <v>55.5</v>
      </c>
      <c r="G226" s="154" t="s">
        <v>1373</v>
      </c>
      <c r="H226" s="154" t="s">
        <v>14318</v>
      </c>
      <c r="I226" s="154">
        <v>2</v>
      </c>
      <c r="J226" s="154">
        <v>0</v>
      </c>
      <c r="K226" s="154">
        <v>0</v>
      </c>
      <c r="M226" s="128">
        <f>IF(Tabla1[[#This Row],[Moneda]]="Dolares",Tabla1[[#This Row],[Precio Distribuidor]]*($M$1+0.35)*1.3,Tabla1[[#This Row],[Precio Distribuidor]]*1.3)</f>
        <v>1201.2975000000004</v>
      </c>
    </row>
    <row r="227" spans="1:13">
      <c r="A227" s="154" t="s">
        <v>11624</v>
      </c>
      <c r="B227" s="154" t="s">
        <v>11623</v>
      </c>
      <c r="C227" s="154" t="s">
        <v>2814</v>
      </c>
      <c r="D227" s="154" t="s">
        <v>10961</v>
      </c>
      <c r="E227" s="81" t="s">
        <v>11622</v>
      </c>
      <c r="F227" s="154">
        <v>77.260000000000005</v>
      </c>
      <c r="G227" s="154" t="s">
        <v>1373</v>
      </c>
      <c r="H227" s="154" t="s">
        <v>14318</v>
      </c>
      <c r="I227" s="154">
        <v>2</v>
      </c>
      <c r="J227" s="154">
        <v>0</v>
      </c>
      <c r="K227" s="154">
        <v>0</v>
      </c>
      <c r="M227" s="128">
        <f>IF(Tabla1[[#This Row],[Moneda]]="Dolares",Tabla1[[#This Row],[Precio Distribuidor]]*($M$1+0.35)*1.3,Tabla1[[#This Row],[Precio Distribuidor]]*1.3)</f>
        <v>1672.2927000000004</v>
      </c>
    </row>
    <row r="228" spans="1:13">
      <c r="A228" s="154" t="s">
        <v>11621</v>
      </c>
      <c r="B228" s="154" t="s">
        <v>11620</v>
      </c>
      <c r="C228" s="154" t="s">
        <v>2814</v>
      </c>
      <c r="D228" s="154" t="s">
        <v>10961</v>
      </c>
      <c r="E228" s="81" t="s">
        <v>11619</v>
      </c>
      <c r="F228" s="154">
        <v>4.3099999999999996</v>
      </c>
      <c r="G228" s="154" t="s">
        <v>1373</v>
      </c>
      <c r="H228" s="154" t="s">
        <v>14318</v>
      </c>
      <c r="I228" s="154">
        <v>2</v>
      </c>
      <c r="J228" s="154">
        <v>0</v>
      </c>
      <c r="K228" s="154">
        <v>0</v>
      </c>
      <c r="M228" s="128">
        <f>IF(Tabla1[[#This Row],[Moneda]]="Dolares",Tabla1[[#This Row],[Precio Distribuidor]]*($M$1+0.35)*1.3,Tabla1[[#This Row],[Precio Distribuidor]]*1.3)</f>
        <v>93.289950000000005</v>
      </c>
    </row>
    <row r="229" spans="1:13">
      <c r="A229" s="154" t="s">
        <v>11618</v>
      </c>
      <c r="B229" s="154" t="s">
        <v>11617</v>
      </c>
      <c r="C229" s="154" t="s">
        <v>2814</v>
      </c>
      <c r="D229" s="154" t="s">
        <v>10961</v>
      </c>
      <c r="E229" s="81" t="s">
        <v>11616</v>
      </c>
      <c r="F229" s="154">
        <v>2.0699999999999998</v>
      </c>
      <c r="G229" s="154" t="s">
        <v>1373</v>
      </c>
      <c r="H229" s="154" t="s">
        <v>14318</v>
      </c>
      <c r="I229" s="154">
        <v>2</v>
      </c>
      <c r="J229" s="154">
        <v>0</v>
      </c>
      <c r="K229" s="154">
        <v>0</v>
      </c>
      <c r="M229" s="128">
        <f>IF(Tabla1[[#This Row],[Moneda]]="Dolares",Tabla1[[#This Row],[Precio Distribuidor]]*($M$1+0.35)*1.3,Tabla1[[#This Row],[Precio Distribuidor]]*1.3)</f>
        <v>44.805149999999998</v>
      </c>
    </row>
    <row r="230" spans="1:13">
      <c r="A230" s="154" t="s">
        <v>11615</v>
      </c>
      <c r="B230" s="154" t="s">
        <v>11614</v>
      </c>
      <c r="C230" s="154" t="s">
        <v>2814</v>
      </c>
      <c r="D230" s="154" t="s">
        <v>10961</v>
      </c>
      <c r="E230" s="81" t="s">
        <v>11613</v>
      </c>
      <c r="F230" s="154">
        <v>0.27</v>
      </c>
      <c r="G230" s="154" t="s">
        <v>1373</v>
      </c>
      <c r="H230" s="154" t="s">
        <v>14318</v>
      </c>
      <c r="I230" s="154">
        <v>2</v>
      </c>
      <c r="J230" s="154">
        <v>0</v>
      </c>
      <c r="K230" s="154">
        <v>0</v>
      </c>
      <c r="M230" s="128">
        <f>IF(Tabla1[[#This Row],[Moneda]]="Dolares",Tabla1[[#This Row],[Precio Distribuidor]]*($M$1+0.35)*1.3,Tabla1[[#This Row],[Precio Distribuidor]]*1.3)</f>
        <v>5.8441500000000008</v>
      </c>
    </row>
    <row r="231" spans="1:13">
      <c r="A231" s="154" t="s">
        <v>11612</v>
      </c>
      <c r="B231" s="154" t="s">
        <v>11611</v>
      </c>
      <c r="C231" s="154" t="s">
        <v>2814</v>
      </c>
      <c r="D231" s="154" t="s">
        <v>10961</v>
      </c>
      <c r="E231" s="81" t="s">
        <v>11610</v>
      </c>
      <c r="F231" s="154">
        <v>14.34</v>
      </c>
      <c r="G231" s="154" t="s">
        <v>1373</v>
      </c>
      <c r="H231" s="154" t="s">
        <v>14318</v>
      </c>
      <c r="I231" s="154">
        <v>2</v>
      </c>
      <c r="J231" s="154">
        <v>0</v>
      </c>
      <c r="K231" s="154">
        <v>0</v>
      </c>
      <c r="M231" s="128">
        <f>IF(Tabla1[[#This Row],[Moneda]]="Dolares",Tabla1[[#This Row],[Precio Distribuidor]]*($M$1+0.35)*1.3,Tabla1[[#This Row],[Precio Distribuidor]]*1.3)</f>
        <v>310.38930000000005</v>
      </c>
    </row>
    <row r="232" spans="1:13">
      <c r="A232" s="154" t="s">
        <v>11609</v>
      </c>
      <c r="B232" s="154" t="s">
        <v>11608</v>
      </c>
      <c r="C232" s="154" t="s">
        <v>2814</v>
      </c>
      <c r="D232" s="154" t="s">
        <v>10961</v>
      </c>
      <c r="E232" s="81" t="s">
        <v>11607</v>
      </c>
      <c r="F232" s="154">
        <v>43.12</v>
      </c>
      <c r="G232" s="154" t="s">
        <v>1373</v>
      </c>
      <c r="H232" s="154" t="s">
        <v>14318</v>
      </c>
      <c r="I232" s="154">
        <v>2</v>
      </c>
      <c r="J232" s="154">
        <v>0</v>
      </c>
      <c r="K232" s="154">
        <v>0</v>
      </c>
      <c r="M232" s="128">
        <f>IF(Tabla1[[#This Row],[Moneda]]="Dolares",Tabla1[[#This Row],[Precio Distribuidor]]*($M$1+0.35)*1.3,Tabla1[[#This Row],[Precio Distribuidor]]*1.3)</f>
        <v>933.33240000000012</v>
      </c>
    </row>
    <row r="233" spans="1:13">
      <c r="A233" s="154" t="s">
        <v>11606</v>
      </c>
      <c r="B233" s="154" t="s">
        <v>11605</v>
      </c>
      <c r="C233" s="154" t="s">
        <v>1600</v>
      </c>
      <c r="D233" s="154" t="s">
        <v>10961</v>
      </c>
      <c r="E233" s="81" t="s">
        <v>11604</v>
      </c>
      <c r="F233" s="154">
        <v>42.98</v>
      </c>
      <c r="G233" s="154" t="s">
        <v>1373</v>
      </c>
      <c r="H233" s="154" t="s">
        <v>14318</v>
      </c>
      <c r="I233" s="154">
        <v>3</v>
      </c>
      <c r="J233" s="154">
        <v>0</v>
      </c>
      <c r="K233" s="154">
        <v>0</v>
      </c>
      <c r="M233" s="128">
        <f>IF(Tabla1[[#This Row],[Moneda]]="Dolares",Tabla1[[#This Row],[Precio Distribuidor]]*($M$1+0.35)*1.3,Tabla1[[#This Row],[Precio Distribuidor]]*1.3)</f>
        <v>930.30210000000011</v>
      </c>
    </row>
    <row r="234" spans="1:13">
      <c r="A234" s="154" t="s">
        <v>11603</v>
      </c>
      <c r="B234" s="154" t="s">
        <v>11602</v>
      </c>
      <c r="C234" s="154" t="s">
        <v>1800</v>
      </c>
      <c r="D234" s="154" t="s">
        <v>10961</v>
      </c>
      <c r="E234" s="81" t="s">
        <v>11601</v>
      </c>
      <c r="F234" s="154">
        <v>67.36</v>
      </c>
      <c r="G234" s="154" t="s">
        <v>1367</v>
      </c>
      <c r="H234" s="154" t="s">
        <v>14318</v>
      </c>
      <c r="I234" s="154">
        <v>1</v>
      </c>
      <c r="J234" s="154">
        <v>0</v>
      </c>
      <c r="K234" s="154">
        <v>0</v>
      </c>
      <c r="M234" s="128">
        <f>IF(Tabla1[[#This Row],[Moneda]]="Dolares",Tabla1[[#This Row],[Precio Distribuidor]]*($M$1+0.35)*1.3,Tabla1[[#This Row],[Precio Distribuidor]]*1.3)</f>
        <v>87.567999999999998</v>
      </c>
    </row>
    <row r="235" spans="1:13">
      <c r="A235" s="154" t="s">
        <v>11600</v>
      </c>
      <c r="B235" s="154" t="s">
        <v>11599</v>
      </c>
      <c r="C235" s="154" t="s">
        <v>1800</v>
      </c>
      <c r="D235" s="154" t="s">
        <v>10961</v>
      </c>
      <c r="E235" s="81" t="s">
        <v>11598</v>
      </c>
      <c r="F235" s="154">
        <v>67.36</v>
      </c>
      <c r="G235" s="154" t="s">
        <v>1367</v>
      </c>
      <c r="H235" s="154" t="s">
        <v>14318</v>
      </c>
      <c r="I235" s="154">
        <v>1</v>
      </c>
      <c r="J235" s="154">
        <v>0</v>
      </c>
      <c r="K235" s="154">
        <v>0</v>
      </c>
      <c r="M235" s="128">
        <f>IF(Tabla1[[#This Row],[Moneda]]="Dolares",Tabla1[[#This Row],[Precio Distribuidor]]*($M$1+0.35)*1.3,Tabla1[[#This Row],[Precio Distribuidor]]*1.3)</f>
        <v>87.567999999999998</v>
      </c>
    </row>
    <row r="236" spans="1:13">
      <c r="A236" s="154" t="s">
        <v>18619</v>
      </c>
      <c r="B236" s="154" t="s">
        <v>18618</v>
      </c>
      <c r="C236" s="154" t="s">
        <v>1535</v>
      </c>
      <c r="D236" s="154" t="s">
        <v>10961</v>
      </c>
      <c r="E236" s="81" t="s">
        <v>18617</v>
      </c>
      <c r="F236" s="154">
        <v>45650.57</v>
      </c>
      <c r="G236" s="154" t="s">
        <v>1367</v>
      </c>
      <c r="H236" s="154" t="s">
        <v>14318</v>
      </c>
      <c r="I236" s="154">
        <v>1</v>
      </c>
      <c r="J236" s="154">
        <v>0</v>
      </c>
      <c r="K236" s="154">
        <v>0</v>
      </c>
      <c r="M236" s="128">
        <f>IF(Tabla1[[#This Row],[Moneda]]="Dolares",Tabla1[[#This Row],[Precio Distribuidor]]*($M$1+0.35)*1.3,Tabla1[[#This Row],[Precio Distribuidor]]*1.3)</f>
        <v>59345.741000000002</v>
      </c>
    </row>
    <row r="237" spans="1:13">
      <c r="A237" s="154" t="s">
        <v>11597</v>
      </c>
      <c r="B237" s="154" t="s">
        <v>11596</v>
      </c>
      <c r="C237" s="154" t="s">
        <v>1600</v>
      </c>
      <c r="D237" s="154" t="s">
        <v>10961</v>
      </c>
      <c r="E237" s="81" t="s">
        <v>11595</v>
      </c>
      <c r="F237" s="154">
        <v>7.06</v>
      </c>
      <c r="G237" s="154" t="s">
        <v>1373</v>
      </c>
      <c r="H237" s="154" t="s">
        <v>14318</v>
      </c>
      <c r="I237" s="154">
        <v>3</v>
      </c>
      <c r="J237" s="154">
        <v>0</v>
      </c>
      <c r="K237" s="154">
        <v>0</v>
      </c>
      <c r="M237" s="128">
        <f>IF(Tabla1[[#This Row],[Moneda]]="Dolares",Tabla1[[#This Row],[Precio Distribuidor]]*($M$1+0.35)*1.3,Tabla1[[#This Row],[Precio Distribuidor]]*1.3)</f>
        <v>152.81370000000001</v>
      </c>
    </row>
    <row r="238" spans="1:13">
      <c r="A238" s="154" t="s">
        <v>11594</v>
      </c>
      <c r="B238" s="154" t="s">
        <v>11593</v>
      </c>
      <c r="C238" s="154" t="s">
        <v>1600</v>
      </c>
      <c r="D238" s="154" t="s">
        <v>10961</v>
      </c>
      <c r="E238" s="81" t="s">
        <v>11592</v>
      </c>
      <c r="F238" s="154">
        <v>6.28</v>
      </c>
      <c r="G238" s="154" t="s">
        <v>1373</v>
      </c>
      <c r="H238" s="154" t="s">
        <v>14318</v>
      </c>
      <c r="I238" s="154">
        <v>3</v>
      </c>
      <c r="J238" s="154">
        <v>0</v>
      </c>
      <c r="K238" s="154">
        <v>0</v>
      </c>
      <c r="M238" s="128">
        <f>IF(Tabla1[[#This Row],[Moneda]]="Dolares",Tabla1[[#This Row],[Precio Distribuidor]]*($M$1+0.35)*1.3,Tabla1[[#This Row],[Precio Distribuidor]]*1.3)</f>
        <v>135.93060000000003</v>
      </c>
    </row>
    <row r="239" spans="1:13">
      <c r="A239" s="154" t="s">
        <v>11591</v>
      </c>
      <c r="B239" s="154" t="s">
        <v>11590</v>
      </c>
      <c r="C239" s="154" t="s">
        <v>1600</v>
      </c>
      <c r="D239" s="154" t="s">
        <v>10961</v>
      </c>
      <c r="E239" s="81" t="s">
        <v>11589</v>
      </c>
      <c r="F239" s="154">
        <v>6.27</v>
      </c>
      <c r="G239" s="154" t="s">
        <v>1373</v>
      </c>
      <c r="H239" s="154" t="s">
        <v>14318</v>
      </c>
      <c r="I239" s="154">
        <v>3</v>
      </c>
      <c r="J239" s="154">
        <v>0</v>
      </c>
      <c r="K239" s="154">
        <v>0</v>
      </c>
      <c r="M239" s="128">
        <f>IF(Tabla1[[#This Row],[Moneda]]="Dolares",Tabla1[[#This Row],[Precio Distribuidor]]*($M$1+0.35)*1.3,Tabla1[[#This Row],[Precio Distribuidor]]*1.3)</f>
        <v>135.71415000000002</v>
      </c>
    </row>
    <row r="240" spans="1:13">
      <c r="A240" s="154" t="s">
        <v>11588</v>
      </c>
      <c r="B240" s="154" t="s">
        <v>11587</v>
      </c>
      <c r="C240" s="154" t="s">
        <v>1600</v>
      </c>
      <c r="D240" s="154" t="s">
        <v>10961</v>
      </c>
      <c r="E240" s="81" t="s">
        <v>11586</v>
      </c>
      <c r="F240" s="154">
        <v>7.64</v>
      </c>
      <c r="G240" s="154" t="s">
        <v>1373</v>
      </c>
      <c r="H240" s="154" t="s">
        <v>14318</v>
      </c>
      <c r="I240" s="154">
        <v>3</v>
      </c>
      <c r="J240" s="154">
        <v>0</v>
      </c>
      <c r="K240" s="154">
        <v>0</v>
      </c>
      <c r="M240" s="128">
        <f>IF(Tabla1[[#This Row],[Moneda]]="Dolares",Tabla1[[#This Row],[Precio Distribuidor]]*($M$1+0.35)*1.3,Tabla1[[#This Row],[Precio Distribuidor]]*1.3)</f>
        <v>165.36780000000002</v>
      </c>
    </row>
    <row r="241" spans="1:13">
      <c r="A241" s="154" t="s">
        <v>18616</v>
      </c>
      <c r="B241" s="154" t="s">
        <v>18615</v>
      </c>
      <c r="C241" s="154" t="s">
        <v>3337</v>
      </c>
      <c r="D241" s="154" t="s">
        <v>10961</v>
      </c>
      <c r="E241" s="81" t="s">
        <v>18614</v>
      </c>
      <c r="F241" s="154">
        <v>144.03</v>
      </c>
      <c r="G241" s="154" t="s">
        <v>1373</v>
      </c>
      <c r="H241" s="154" t="s">
        <v>14318</v>
      </c>
      <c r="I241" s="154">
        <v>0</v>
      </c>
      <c r="J241" s="154">
        <v>3</v>
      </c>
      <c r="K241" s="154">
        <v>0</v>
      </c>
      <c r="M241" s="128">
        <f>IF(Tabla1[[#This Row],[Moneda]]="Dolares",Tabla1[[#This Row],[Precio Distribuidor]]*($M$1+0.35)*1.3,Tabla1[[#This Row],[Precio Distribuidor]]*1.3)</f>
        <v>3117.5293500000002</v>
      </c>
    </row>
    <row r="242" spans="1:13">
      <c r="A242" s="154" t="s">
        <v>11585</v>
      </c>
      <c r="B242" s="154" t="s">
        <v>11584</v>
      </c>
      <c r="C242" s="154" t="s">
        <v>2626</v>
      </c>
      <c r="D242" s="154" t="s">
        <v>10961</v>
      </c>
      <c r="E242" s="81" t="s">
        <v>11583</v>
      </c>
      <c r="F242" s="154">
        <v>2159.77</v>
      </c>
      <c r="G242" s="154" t="s">
        <v>1367</v>
      </c>
      <c r="H242" s="154" t="s">
        <v>14318</v>
      </c>
      <c r="I242" s="154">
        <v>1</v>
      </c>
      <c r="J242" s="154">
        <v>0</v>
      </c>
      <c r="K242" s="154">
        <v>0</v>
      </c>
      <c r="M242" s="128">
        <f>IF(Tabla1[[#This Row],[Moneda]]="Dolares",Tabla1[[#This Row],[Precio Distribuidor]]*($M$1+0.35)*1.3,Tabla1[[#This Row],[Precio Distribuidor]]*1.3)</f>
        <v>2807.701</v>
      </c>
    </row>
    <row r="243" spans="1:13">
      <c r="A243" s="154" t="s">
        <v>11582</v>
      </c>
      <c r="B243" s="154" t="s">
        <v>11581</v>
      </c>
      <c r="C243" s="154" t="s">
        <v>2626</v>
      </c>
      <c r="D243" s="154" t="s">
        <v>10961</v>
      </c>
      <c r="E243" s="81" t="s">
        <v>11580</v>
      </c>
      <c r="F243" s="154">
        <v>1886.14</v>
      </c>
      <c r="G243" s="154" t="s">
        <v>1367</v>
      </c>
      <c r="H243" s="154" t="s">
        <v>14318</v>
      </c>
      <c r="I243" s="154">
        <v>1</v>
      </c>
      <c r="J243" s="154">
        <v>0</v>
      </c>
      <c r="K243" s="154">
        <v>0</v>
      </c>
      <c r="M243" s="128">
        <f>IF(Tabla1[[#This Row],[Moneda]]="Dolares",Tabla1[[#This Row],[Precio Distribuidor]]*($M$1+0.35)*1.3,Tabla1[[#This Row],[Precio Distribuidor]]*1.3)</f>
        <v>2451.9820000000004</v>
      </c>
    </row>
    <row r="244" spans="1:13">
      <c r="A244" s="154" t="s">
        <v>11579</v>
      </c>
      <c r="B244" s="154" t="s">
        <v>11578</v>
      </c>
      <c r="C244" s="154" t="s">
        <v>1600</v>
      </c>
      <c r="D244" s="154" t="s">
        <v>10961</v>
      </c>
      <c r="E244" s="81" t="s">
        <v>11577</v>
      </c>
      <c r="F244" s="154">
        <v>24.43</v>
      </c>
      <c r="G244" s="154" t="s">
        <v>1373</v>
      </c>
      <c r="H244" s="154" t="s">
        <v>14318</v>
      </c>
      <c r="I244" s="154">
        <v>3</v>
      </c>
      <c r="J244" s="154">
        <v>0</v>
      </c>
      <c r="K244" s="154">
        <v>0</v>
      </c>
      <c r="M244" s="128">
        <f>IF(Tabla1[[#This Row],[Moneda]]="Dolares",Tabla1[[#This Row],[Precio Distribuidor]]*($M$1+0.35)*1.3,Tabla1[[#This Row],[Precio Distribuidor]]*1.3)</f>
        <v>528.78735000000006</v>
      </c>
    </row>
    <row r="245" spans="1:13">
      <c r="A245" s="154" t="s">
        <v>11576</v>
      </c>
      <c r="B245" s="154" t="s">
        <v>11575</v>
      </c>
      <c r="C245" s="154" t="s">
        <v>6354</v>
      </c>
      <c r="D245" s="154" t="s">
        <v>10961</v>
      </c>
      <c r="E245" s="81" t="s">
        <v>11574</v>
      </c>
      <c r="F245" s="154">
        <v>267.5</v>
      </c>
      <c r="G245" s="154" t="s">
        <v>1367</v>
      </c>
      <c r="H245" s="154" t="s">
        <v>14318</v>
      </c>
      <c r="I245" s="154">
        <v>2</v>
      </c>
      <c r="J245" s="154">
        <v>0</v>
      </c>
      <c r="K245" s="154">
        <v>0</v>
      </c>
      <c r="M245" s="128">
        <f>IF(Tabla1[[#This Row],[Moneda]]="Dolares",Tabla1[[#This Row],[Precio Distribuidor]]*($M$1+0.35)*1.3,Tabla1[[#This Row],[Precio Distribuidor]]*1.3)</f>
        <v>347.75</v>
      </c>
    </row>
    <row r="246" spans="1:13">
      <c r="A246" s="154" t="s">
        <v>11573</v>
      </c>
      <c r="B246" s="154" t="s">
        <v>11572</v>
      </c>
      <c r="C246" s="154" t="s">
        <v>1800</v>
      </c>
      <c r="D246" s="154" t="s">
        <v>10961</v>
      </c>
      <c r="E246" s="81" t="s">
        <v>11571</v>
      </c>
      <c r="F246" s="154">
        <v>180.62</v>
      </c>
      <c r="G246" s="154" t="s">
        <v>1367</v>
      </c>
      <c r="H246" s="154" t="s">
        <v>14318</v>
      </c>
      <c r="I246" s="154">
        <v>1</v>
      </c>
      <c r="J246" s="154">
        <v>0</v>
      </c>
      <c r="K246" s="154">
        <v>0</v>
      </c>
      <c r="M246" s="128">
        <f>IF(Tabla1[[#This Row],[Moneda]]="Dolares",Tabla1[[#This Row],[Precio Distribuidor]]*($M$1+0.35)*1.3,Tabla1[[#This Row],[Precio Distribuidor]]*1.3)</f>
        <v>234.80600000000001</v>
      </c>
    </row>
    <row r="247" spans="1:13">
      <c r="A247" s="154" t="s">
        <v>11570</v>
      </c>
      <c r="B247" s="154" t="s">
        <v>11569</v>
      </c>
      <c r="C247" s="154" t="s">
        <v>1781</v>
      </c>
      <c r="D247" s="154" t="s">
        <v>10961</v>
      </c>
      <c r="E247" s="81" t="s">
        <v>11568</v>
      </c>
      <c r="F247" s="154">
        <v>51.14</v>
      </c>
      <c r="G247" s="154" t="s">
        <v>1367</v>
      </c>
      <c r="H247" s="154" t="s">
        <v>14318</v>
      </c>
      <c r="I247" s="154">
        <v>99</v>
      </c>
      <c r="J247" s="154">
        <v>0</v>
      </c>
      <c r="K247" s="154">
        <v>0</v>
      </c>
      <c r="M247" s="128">
        <f>IF(Tabla1[[#This Row],[Moneda]]="Dolares",Tabla1[[#This Row],[Precio Distribuidor]]*($M$1+0.35)*1.3,Tabla1[[#This Row],[Precio Distribuidor]]*1.3)</f>
        <v>66.481999999999999</v>
      </c>
    </row>
    <row r="248" spans="1:13">
      <c r="A248" s="154" t="s">
        <v>11567</v>
      </c>
      <c r="B248" s="154" t="s">
        <v>11566</v>
      </c>
      <c r="C248" s="154" t="s">
        <v>1600</v>
      </c>
      <c r="D248" s="154" t="s">
        <v>10961</v>
      </c>
      <c r="E248" s="81" t="s">
        <v>11565</v>
      </c>
      <c r="F248" s="154">
        <v>52.64</v>
      </c>
      <c r="G248" s="154" t="s">
        <v>1373</v>
      </c>
      <c r="H248" s="154" t="s">
        <v>14318</v>
      </c>
      <c r="I248" s="154">
        <v>3</v>
      </c>
      <c r="J248" s="154">
        <v>0</v>
      </c>
      <c r="K248" s="154">
        <v>0</v>
      </c>
      <c r="M248" s="128">
        <f>IF(Tabla1[[#This Row],[Moneda]]="Dolares",Tabla1[[#This Row],[Precio Distribuidor]]*($M$1+0.35)*1.3,Tabla1[[#This Row],[Precio Distribuidor]]*1.3)</f>
        <v>1139.3928000000003</v>
      </c>
    </row>
    <row r="249" spans="1:13">
      <c r="A249" s="154" t="s">
        <v>11564</v>
      </c>
      <c r="B249" s="154" t="s">
        <v>11563</v>
      </c>
      <c r="C249" s="154" t="s">
        <v>1796</v>
      </c>
      <c r="D249" s="154" t="s">
        <v>10961</v>
      </c>
      <c r="E249" s="81" t="s">
        <v>11562</v>
      </c>
      <c r="F249" s="154">
        <v>1307</v>
      </c>
      <c r="G249" s="154" t="s">
        <v>1367</v>
      </c>
      <c r="H249" s="154" t="s">
        <v>14318</v>
      </c>
      <c r="I249" s="154">
        <v>1</v>
      </c>
      <c r="J249" s="154">
        <v>0</v>
      </c>
      <c r="K249" s="154">
        <v>0</v>
      </c>
      <c r="M249" s="128">
        <f>IF(Tabla1[[#This Row],[Moneda]]="Dolares",Tabla1[[#This Row],[Precio Distribuidor]]*($M$1+0.35)*1.3,Tabla1[[#This Row],[Precio Distribuidor]]*1.3)</f>
        <v>1699.1000000000001</v>
      </c>
    </row>
    <row r="250" spans="1:13">
      <c r="A250" s="154" t="s">
        <v>11561</v>
      </c>
      <c r="B250" s="154" t="s">
        <v>11560</v>
      </c>
      <c r="C250" s="154" t="s">
        <v>2626</v>
      </c>
      <c r="D250" s="154" t="s">
        <v>10961</v>
      </c>
      <c r="E250" s="81" t="s">
        <v>11559</v>
      </c>
      <c r="F250" s="154">
        <v>4482.9799999999996</v>
      </c>
      <c r="G250" s="154" t="s">
        <v>1367</v>
      </c>
      <c r="H250" s="154" t="s">
        <v>14318</v>
      </c>
      <c r="I250" s="154">
        <v>0</v>
      </c>
      <c r="J250" s="154">
        <v>0</v>
      </c>
      <c r="K250" s="154">
        <v>0</v>
      </c>
      <c r="M250" s="128">
        <f>IF(Tabla1[[#This Row],[Moneda]]="Dolares",Tabla1[[#This Row],[Precio Distribuidor]]*($M$1+0.35)*1.3,Tabla1[[#This Row],[Precio Distribuidor]]*1.3)</f>
        <v>5827.8739999999998</v>
      </c>
    </row>
    <row r="251" spans="1:13">
      <c r="A251" s="154" t="s">
        <v>11558</v>
      </c>
      <c r="B251" s="154" t="s">
        <v>11557</v>
      </c>
      <c r="C251" s="154" t="s">
        <v>1796</v>
      </c>
      <c r="D251" s="154" t="s">
        <v>10961</v>
      </c>
      <c r="E251" s="81" t="s">
        <v>11556</v>
      </c>
      <c r="F251" s="154">
        <v>235.76</v>
      </c>
      <c r="G251" s="154" t="s">
        <v>1367</v>
      </c>
      <c r="H251" s="154" t="s">
        <v>14318</v>
      </c>
      <c r="I251" s="154">
        <v>1</v>
      </c>
      <c r="J251" s="154">
        <v>0</v>
      </c>
      <c r="K251" s="154">
        <v>0</v>
      </c>
      <c r="M251" s="128">
        <f>IF(Tabla1[[#This Row],[Moneda]]="Dolares",Tabla1[[#This Row],[Precio Distribuidor]]*($M$1+0.35)*1.3,Tabla1[[#This Row],[Precio Distribuidor]]*1.3)</f>
        <v>306.488</v>
      </c>
    </row>
    <row r="252" spans="1:13">
      <c r="A252" s="154" t="s">
        <v>11555</v>
      </c>
      <c r="B252" s="154" t="s">
        <v>11554</v>
      </c>
      <c r="C252" s="154" t="s">
        <v>1796</v>
      </c>
      <c r="D252" s="154" t="s">
        <v>10961</v>
      </c>
      <c r="E252" s="81" t="s">
        <v>11553</v>
      </c>
      <c r="F252" s="154">
        <v>294.85000000000002</v>
      </c>
      <c r="G252" s="154" t="s">
        <v>1367</v>
      </c>
      <c r="H252" s="154" t="s">
        <v>14318</v>
      </c>
      <c r="I252" s="154">
        <v>1</v>
      </c>
      <c r="J252" s="154">
        <v>0</v>
      </c>
      <c r="K252" s="154">
        <v>0</v>
      </c>
      <c r="M252" s="128">
        <f>IF(Tabla1[[#This Row],[Moneda]]="Dolares",Tabla1[[#This Row],[Precio Distribuidor]]*($M$1+0.35)*1.3,Tabla1[[#This Row],[Precio Distribuidor]]*1.3)</f>
        <v>383.30500000000006</v>
      </c>
    </row>
    <row r="253" spans="1:13">
      <c r="A253" s="154" t="s">
        <v>11552</v>
      </c>
      <c r="B253" s="154" t="s">
        <v>11551</v>
      </c>
      <c r="C253" s="154" t="s">
        <v>1796</v>
      </c>
      <c r="D253" s="154" t="s">
        <v>10961</v>
      </c>
      <c r="E253" s="81" t="s">
        <v>11550</v>
      </c>
      <c r="F253" s="154">
        <v>885.75</v>
      </c>
      <c r="G253" s="154" t="s">
        <v>1367</v>
      </c>
      <c r="H253" s="154" t="s">
        <v>14318</v>
      </c>
      <c r="I253" s="154">
        <v>1</v>
      </c>
      <c r="J253" s="154">
        <v>0</v>
      </c>
      <c r="K253" s="154">
        <v>0</v>
      </c>
      <c r="M253" s="128">
        <f>IF(Tabla1[[#This Row],[Moneda]]="Dolares",Tabla1[[#This Row],[Precio Distribuidor]]*($M$1+0.35)*1.3,Tabla1[[#This Row],[Precio Distribuidor]]*1.3)</f>
        <v>1151.4750000000001</v>
      </c>
    </row>
    <row r="254" spans="1:13">
      <c r="A254" s="154" t="s">
        <v>11549</v>
      </c>
      <c r="B254" s="154" t="s">
        <v>11548</v>
      </c>
      <c r="C254" s="154" t="s">
        <v>1796</v>
      </c>
      <c r="D254" s="154" t="s">
        <v>10961</v>
      </c>
      <c r="E254" s="81" t="s">
        <v>11547</v>
      </c>
      <c r="F254" s="154">
        <v>70.31</v>
      </c>
      <c r="G254" s="154" t="s">
        <v>1367</v>
      </c>
      <c r="H254" s="154" t="s">
        <v>14318</v>
      </c>
      <c r="I254" s="154">
        <v>1</v>
      </c>
      <c r="J254" s="154">
        <v>0</v>
      </c>
      <c r="K254" s="154">
        <v>0</v>
      </c>
      <c r="M254" s="128">
        <f>IF(Tabla1[[#This Row],[Moneda]]="Dolares",Tabla1[[#This Row],[Precio Distribuidor]]*($M$1+0.35)*1.3,Tabla1[[#This Row],[Precio Distribuidor]]*1.3)</f>
        <v>91.403000000000006</v>
      </c>
    </row>
    <row r="255" spans="1:13">
      <c r="A255" s="154" t="s">
        <v>11546</v>
      </c>
      <c r="B255" s="154" t="s">
        <v>11545</v>
      </c>
      <c r="C255" s="154" t="s">
        <v>1535</v>
      </c>
      <c r="D255" s="154" t="s">
        <v>10961</v>
      </c>
      <c r="E255" s="81" t="s">
        <v>11544</v>
      </c>
      <c r="F255" s="154">
        <v>2813.84</v>
      </c>
      <c r="G255" s="154" t="s">
        <v>1367</v>
      </c>
      <c r="H255" s="154" t="s">
        <v>14318</v>
      </c>
      <c r="I255" s="154">
        <v>1</v>
      </c>
      <c r="J255" s="154">
        <v>0</v>
      </c>
      <c r="K255" s="154">
        <v>0</v>
      </c>
      <c r="M255" s="128">
        <f>IF(Tabla1[[#This Row],[Moneda]]="Dolares",Tabla1[[#This Row],[Precio Distribuidor]]*($M$1+0.35)*1.3,Tabla1[[#This Row],[Precio Distribuidor]]*1.3)</f>
        <v>3657.9920000000002</v>
      </c>
    </row>
    <row r="256" spans="1:13">
      <c r="A256" s="154" t="s">
        <v>11543</v>
      </c>
      <c r="B256" s="154" t="s">
        <v>11542</v>
      </c>
      <c r="C256" s="154" t="s">
        <v>2962</v>
      </c>
      <c r="D256" s="154" t="s">
        <v>10961</v>
      </c>
      <c r="E256" s="81" t="s">
        <v>11541</v>
      </c>
      <c r="F256" s="154">
        <v>65.63</v>
      </c>
      <c r="G256" s="154" t="s">
        <v>1373</v>
      </c>
      <c r="H256" s="154" t="s">
        <v>14318</v>
      </c>
      <c r="I256" s="154">
        <v>1</v>
      </c>
      <c r="J256" s="154">
        <v>0</v>
      </c>
      <c r="K256" s="154">
        <v>0</v>
      </c>
      <c r="M256" s="128">
        <f>IF(Tabla1[[#This Row],[Moneda]]="Dolares",Tabla1[[#This Row],[Precio Distribuidor]]*($M$1+0.35)*1.3,Tabla1[[#This Row],[Precio Distribuidor]]*1.3)</f>
        <v>1420.5613500000002</v>
      </c>
    </row>
    <row r="257" spans="1:13">
      <c r="A257" s="154" t="s">
        <v>11540</v>
      </c>
      <c r="B257" s="154" t="s">
        <v>11539</v>
      </c>
      <c r="C257" s="154" t="s">
        <v>2626</v>
      </c>
      <c r="D257" s="154" t="s">
        <v>10961</v>
      </c>
      <c r="E257" s="81" t="s">
        <v>11538</v>
      </c>
      <c r="F257" s="154">
        <v>1104.03</v>
      </c>
      <c r="G257" s="154" t="s">
        <v>1367</v>
      </c>
      <c r="H257" s="154" t="s">
        <v>14318</v>
      </c>
      <c r="I257" s="154">
        <v>0</v>
      </c>
      <c r="J257" s="154">
        <v>0</v>
      </c>
      <c r="K257" s="154">
        <v>0</v>
      </c>
      <c r="M257" s="128">
        <f>IF(Tabla1[[#This Row],[Moneda]]="Dolares",Tabla1[[#This Row],[Precio Distribuidor]]*($M$1+0.35)*1.3,Tabla1[[#This Row],[Precio Distribuidor]]*1.3)</f>
        <v>1435.239</v>
      </c>
    </row>
    <row r="258" spans="1:13">
      <c r="A258" s="154" t="s">
        <v>11537</v>
      </c>
      <c r="B258" s="154" t="s">
        <v>11536</v>
      </c>
      <c r="C258" s="154" t="s">
        <v>1535</v>
      </c>
      <c r="D258" s="154" t="s">
        <v>10961</v>
      </c>
      <c r="E258" s="81" t="s">
        <v>11535</v>
      </c>
      <c r="F258" s="154">
        <v>4190.3999999999996</v>
      </c>
      <c r="G258" s="154" t="s">
        <v>1367</v>
      </c>
      <c r="H258" s="154" t="s">
        <v>14318</v>
      </c>
      <c r="I258" s="154">
        <v>1</v>
      </c>
      <c r="J258" s="154">
        <v>0</v>
      </c>
      <c r="K258" s="154">
        <v>0</v>
      </c>
      <c r="M258" s="128">
        <f>IF(Tabla1[[#This Row],[Moneda]]="Dolares",Tabla1[[#This Row],[Precio Distribuidor]]*($M$1+0.35)*1.3,Tabla1[[#This Row],[Precio Distribuidor]]*1.3)</f>
        <v>5447.5199999999995</v>
      </c>
    </row>
    <row r="259" spans="1:13">
      <c r="A259" s="154" t="s">
        <v>11534</v>
      </c>
      <c r="B259" s="154" t="s">
        <v>11533</v>
      </c>
      <c r="C259" s="154" t="s">
        <v>2934</v>
      </c>
      <c r="D259" s="154" t="s">
        <v>10961</v>
      </c>
      <c r="E259" s="81" t="s">
        <v>11532</v>
      </c>
      <c r="F259" s="154">
        <v>32.729999999999997</v>
      </c>
      <c r="G259" s="154" t="s">
        <v>1373</v>
      </c>
      <c r="H259" s="154" t="s">
        <v>14318</v>
      </c>
      <c r="I259" s="154">
        <v>2</v>
      </c>
      <c r="J259" s="154">
        <v>0</v>
      </c>
      <c r="K259" s="154">
        <v>0</v>
      </c>
      <c r="M259" s="128">
        <f>IF(Tabla1[[#This Row],[Moneda]]="Dolares",Tabla1[[#This Row],[Precio Distribuidor]]*($M$1+0.35)*1.3,Tabla1[[#This Row],[Precio Distribuidor]]*1.3)</f>
        <v>708.44085000000007</v>
      </c>
    </row>
    <row r="260" spans="1:13">
      <c r="A260" s="154" t="s">
        <v>11531</v>
      </c>
      <c r="B260" s="154" t="s">
        <v>11530</v>
      </c>
      <c r="C260" s="154" t="s">
        <v>1370</v>
      </c>
      <c r="D260" s="154" t="s">
        <v>10961</v>
      </c>
      <c r="E260" s="81" t="s">
        <v>11529</v>
      </c>
      <c r="F260" s="154">
        <v>1357.11</v>
      </c>
      <c r="G260" s="154" t="s">
        <v>1367</v>
      </c>
      <c r="H260" s="154" t="s">
        <v>14318</v>
      </c>
      <c r="I260" s="154">
        <v>1</v>
      </c>
      <c r="J260" s="154">
        <v>0</v>
      </c>
      <c r="K260" s="154">
        <v>0</v>
      </c>
      <c r="M260" s="128">
        <f>IF(Tabla1[[#This Row],[Moneda]]="Dolares",Tabla1[[#This Row],[Precio Distribuidor]]*($M$1+0.35)*1.3,Tabla1[[#This Row],[Precio Distribuidor]]*1.3)</f>
        <v>1764.2429999999999</v>
      </c>
    </row>
    <row r="261" spans="1:13">
      <c r="A261" s="154" t="s">
        <v>11528</v>
      </c>
      <c r="B261" s="154" t="s">
        <v>11527</v>
      </c>
      <c r="C261" s="154" t="s">
        <v>1370</v>
      </c>
      <c r="D261" s="154" t="s">
        <v>10961</v>
      </c>
      <c r="E261" s="81" t="s">
        <v>11526</v>
      </c>
      <c r="F261" s="154">
        <v>3403.08</v>
      </c>
      <c r="G261" s="154" t="s">
        <v>1367</v>
      </c>
      <c r="H261" s="154" t="s">
        <v>14318</v>
      </c>
      <c r="I261" s="154">
        <v>1</v>
      </c>
      <c r="J261" s="154">
        <v>0</v>
      </c>
      <c r="K261" s="154">
        <v>0</v>
      </c>
      <c r="M261" s="128">
        <f>IF(Tabla1[[#This Row],[Moneda]]="Dolares",Tabla1[[#This Row],[Precio Distribuidor]]*($M$1+0.35)*1.3,Tabla1[[#This Row],[Precio Distribuidor]]*1.3)</f>
        <v>4424.0039999999999</v>
      </c>
    </row>
    <row r="262" spans="1:13">
      <c r="A262" s="154" t="s">
        <v>11525</v>
      </c>
      <c r="B262" s="154" t="s">
        <v>11524</v>
      </c>
      <c r="C262" s="154" t="s">
        <v>7108</v>
      </c>
      <c r="D262" s="154" t="s">
        <v>10961</v>
      </c>
      <c r="E262" s="81" t="s">
        <v>11523</v>
      </c>
      <c r="F262" s="154">
        <v>5.13</v>
      </c>
      <c r="G262" s="154" t="s">
        <v>1373</v>
      </c>
      <c r="H262" s="154" t="s">
        <v>14318</v>
      </c>
      <c r="I262" s="154">
        <v>0</v>
      </c>
      <c r="J262" s="154">
        <v>0</v>
      </c>
      <c r="K262" s="154">
        <v>0</v>
      </c>
      <c r="M262" s="128">
        <f>IF(Tabla1[[#This Row],[Moneda]]="Dolares",Tabla1[[#This Row],[Precio Distribuidor]]*($M$1+0.35)*1.3,Tabla1[[#This Row],[Precio Distribuidor]]*1.3)</f>
        <v>111.03885000000001</v>
      </c>
    </row>
    <row r="263" spans="1:13">
      <c r="A263" s="154" t="s">
        <v>12466</v>
      </c>
      <c r="B263" s="154" t="s">
        <v>12467</v>
      </c>
      <c r="C263" s="154" t="s">
        <v>1744</v>
      </c>
      <c r="D263" s="154" t="s">
        <v>10961</v>
      </c>
      <c r="E263" s="81" t="s">
        <v>12468</v>
      </c>
      <c r="F263" s="154">
        <v>29.71</v>
      </c>
      <c r="G263" s="154" t="s">
        <v>1373</v>
      </c>
      <c r="H263" s="154" t="s">
        <v>14318</v>
      </c>
      <c r="I263" s="154">
        <v>1</v>
      </c>
      <c r="J263" s="154">
        <v>0</v>
      </c>
      <c r="K263" s="154">
        <v>0</v>
      </c>
      <c r="M263" s="128">
        <f>IF(Tabla1[[#This Row],[Moneda]]="Dolares",Tabla1[[#This Row],[Precio Distribuidor]]*($M$1+0.35)*1.3,Tabla1[[#This Row],[Precio Distribuidor]]*1.3)</f>
        <v>643.07295000000011</v>
      </c>
    </row>
    <row r="264" spans="1:13">
      <c r="A264" s="154" t="s">
        <v>11522</v>
      </c>
      <c r="B264" s="154" t="s">
        <v>11521</v>
      </c>
      <c r="C264" s="154" t="s">
        <v>2398</v>
      </c>
      <c r="D264" s="154" t="s">
        <v>10961</v>
      </c>
      <c r="E264" s="81" t="s">
        <v>11520</v>
      </c>
      <c r="F264" s="154">
        <v>1008</v>
      </c>
      <c r="G264" s="154" t="s">
        <v>1373</v>
      </c>
      <c r="H264" s="154" t="s">
        <v>14318</v>
      </c>
      <c r="I264" s="154">
        <v>1</v>
      </c>
      <c r="J264" s="154">
        <v>0</v>
      </c>
      <c r="K264" s="154">
        <v>0</v>
      </c>
      <c r="M264" s="128">
        <f>IF(Tabla1[[#This Row],[Moneda]]="Dolares",Tabla1[[#This Row],[Precio Distribuidor]]*($M$1+0.35)*1.3,Tabla1[[#This Row],[Precio Distribuidor]]*1.3)</f>
        <v>21818.160000000003</v>
      </c>
    </row>
    <row r="265" spans="1:13">
      <c r="A265" s="154" t="s">
        <v>11519</v>
      </c>
      <c r="B265" s="154" t="s">
        <v>11518</v>
      </c>
      <c r="C265" s="154" t="s">
        <v>1370</v>
      </c>
      <c r="D265" s="154" t="s">
        <v>10961</v>
      </c>
      <c r="E265" s="81" t="s">
        <v>11517</v>
      </c>
      <c r="F265" s="154">
        <v>679.51</v>
      </c>
      <c r="G265" s="154" t="s">
        <v>1367</v>
      </c>
      <c r="H265" s="154" t="s">
        <v>14318</v>
      </c>
      <c r="I265" s="154">
        <v>1</v>
      </c>
      <c r="J265" s="154">
        <v>0</v>
      </c>
      <c r="K265" s="154">
        <v>0</v>
      </c>
      <c r="M265" s="128">
        <f>IF(Tabla1[[#This Row],[Moneda]]="Dolares",Tabla1[[#This Row],[Precio Distribuidor]]*($M$1+0.35)*1.3,Tabla1[[#This Row],[Precio Distribuidor]]*1.3)</f>
        <v>883.36300000000006</v>
      </c>
    </row>
    <row r="266" spans="1:13">
      <c r="A266" s="154" t="s">
        <v>11516</v>
      </c>
      <c r="B266" s="154" t="s">
        <v>11515</v>
      </c>
      <c r="C266" s="154" t="s">
        <v>2161</v>
      </c>
      <c r="D266" s="154" t="s">
        <v>10961</v>
      </c>
      <c r="E266" s="81" t="s">
        <v>11514</v>
      </c>
      <c r="F266" s="154">
        <v>25.16</v>
      </c>
      <c r="G266" s="154" t="s">
        <v>1373</v>
      </c>
      <c r="H266" s="154" t="s">
        <v>14318</v>
      </c>
      <c r="I266" s="154">
        <v>2</v>
      </c>
      <c r="J266" s="154">
        <v>0</v>
      </c>
      <c r="K266" s="154">
        <v>0</v>
      </c>
      <c r="M266" s="128">
        <f>IF(Tabla1[[#This Row],[Moneda]]="Dolares",Tabla1[[#This Row],[Precio Distribuidor]]*($M$1+0.35)*1.3,Tabla1[[#This Row],[Precio Distribuidor]]*1.3)</f>
        <v>544.58820000000003</v>
      </c>
    </row>
    <row r="267" spans="1:13">
      <c r="A267" s="154" t="s">
        <v>11513</v>
      </c>
      <c r="B267" s="154" t="s">
        <v>11512</v>
      </c>
      <c r="C267" s="154" t="s">
        <v>1370</v>
      </c>
      <c r="D267" s="154" t="s">
        <v>10961</v>
      </c>
      <c r="E267" s="81" t="s">
        <v>11511</v>
      </c>
      <c r="F267" s="154">
        <v>1788.32</v>
      </c>
      <c r="G267" s="154" t="s">
        <v>1367</v>
      </c>
      <c r="H267" s="154" t="s">
        <v>14318</v>
      </c>
      <c r="I267" s="154">
        <v>1</v>
      </c>
      <c r="J267" s="154">
        <v>0</v>
      </c>
      <c r="K267" s="154">
        <v>0</v>
      </c>
      <c r="M267" s="128">
        <f>IF(Tabla1[[#This Row],[Moneda]]="Dolares",Tabla1[[#This Row],[Precio Distribuidor]]*($M$1+0.35)*1.3,Tabla1[[#This Row],[Precio Distribuidor]]*1.3)</f>
        <v>2324.8159999999998</v>
      </c>
    </row>
    <row r="268" spans="1:13">
      <c r="A268" s="154" t="s">
        <v>11510</v>
      </c>
      <c r="B268" s="154" t="s">
        <v>11509</v>
      </c>
      <c r="C268" s="154" t="s">
        <v>1370</v>
      </c>
      <c r="D268" s="154" t="s">
        <v>10961</v>
      </c>
      <c r="E268" s="81" t="s">
        <v>11508</v>
      </c>
      <c r="F268" s="154">
        <v>3639.91</v>
      </c>
      <c r="G268" s="154" t="s">
        <v>1367</v>
      </c>
      <c r="H268" s="154" t="s">
        <v>14318</v>
      </c>
      <c r="I268" s="154">
        <v>1</v>
      </c>
      <c r="J268" s="154">
        <v>0</v>
      </c>
      <c r="K268" s="154">
        <v>0</v>
      </c>
      <c r="M268" s="128">
        <f>IF(Tabla1[[#This Row],[Moneda]]="Dolares",Tabla1[[#This Row],[Precio Distribuidor]]*($M$1+0.35)*1.3,Tabla1[[#This Row],[Precio Distribuidor]]*1.3)</f>
        <v>4731.8829999999998</v>
      </c>
    </row>
    <row r="269" spans="1:13">
      <c r="A269" s="154" t="s">
        <v>11507</v>
      </c>
      <c r="B269" s="154" t="s">
        <v>11506</v>
      </c>
      <c r="C269" s="154" t="s">
        <v>1370</v>
      </c>
      <c r="D269" s="154" t="s">
        <v>10961</v>
      </c>
      <c r="E269" s="81" t="s">
        <v>11505</v>
      </c>
      <c r="F269" s="154">
        <v>1508.41</v>
      </c>
      <c r="G269" s="154" t="s">
        <v>1367</v>
      </c>
      <c r="H269" s="154" t="s">
        <v>14318</v>
      </c>
      <c r="I269" s="154">
        <v>1</v>
      </c>
      <c r="J269" s="154">
        <v>0</v>
      </c>
      <c r="K269" s="154">
        <v>0</v>
      </c>
      <c r="M269" s="128">
        <f>IF(Tabla1[[#This Row],[Moneda]]="Dolares",Tabla1[[#This Row],[Precio Distribuidor]]*($M$1+0.35)*1.3,Tabla1[[#This Row],[Precio Distribuidor]]*1.3)</f>
        <v>1960.9330000000002</v>
      </c>
    </row>
    <row r="270" spans="1:13">
      <c r="A270" s="154" t="s">
        <v>11504</v>
      </c>
      <c r="B270" s="154" t="s">
        <v>11503</v>
      </c>
      <c r="C270" s="154" t="s">
        <v>1370</v>
      </c>
      <c r="D270" s="154" t="s">
        <v>10961</v>
      </c>
      <c r="E270" s="81" t="s">
        <v>11502</v>
      </c>
      <c r="F270" s="154">
        <v>4145.87</v>
      </c>
      <c r="G270" s="154" t="s">
        <v>1367</v>
      </c>
      <c r="H270" s="154" t="s">
        <v>14318</v>
      </c>
      <c r="I270" s="154">
        <v>1</v>
      </c>
      <c r="J270" s="154">
        <v>0</v>
      </c>
      <c r="K270" s="154">
        <v>0</v>
      </c>
      <c r="M270" s="128">
        <f>IF(Tabla1[[#This Row],[Moneda]]="Dolares",Tabla1[[#This Row],[Precio Distribuidor]]*($M$1+0.35)*1.3,Tabla1[[#This Row],[Precio Distribuidor]]*1.3)</f>
        <v>5389.6310000000003</v>
      </c>
    </row>
    <row r="271" spans="1:13">
      <c r="A271" s="154" t="s">
        <v>11501</v>
      </c>
      <c r="B271" s="154" t="s">
        <v>11500</v>
      </c>
      <c r="C271" s="154" t="s">
        <v>4609</v>
      </c>
      <c r="D271" s="154" t="s">
        <v>10961</v>
      </c>
      <c r="E271" s="81" t="s">
        <v>11499</v>
      </c>
      <c r="F271" s="154">
        <v>39.200000000000003</v>
      </c>
      <c r="G271" s="154" t="s">
        <v>1373</v>
      </c>
      <c r="H271" s="154" t="s">
        <v>14318</v>
      </c>
      <c r="I271" s="154">
        <v>0</v>
      </c>
      <c r="J271" s="154">
        <v>0</v>
      </c>
      <c r="K271" s="154">
        <v>0</v>
      </c>
      <c r="M271" s="128">
        <f>IF(Tabla1[[#This Row],[Moneda]]="Dolares",Tabla1[[#This Row],[Precio Distribuidor]]*($M$1+0.35)*1.3,Tabla1[[#This Row],[Precio Distribuidor]]*1.3)</f>
        <v>848.48400000000026</v>
      </c>
    </row>
    <row r="272" spans="1:13">
      <c r="A272" s="154" t="s">
        <v>11498</v>
      </c>
      <c r="B272" s="154" t="s">
        <v>11497</v>
      </c>
      <c r="C272" s="154" t="s">
        <v>2398</v>
      </c>
      <c r="D272" s="154" t="s">
        <v>10961</v>
      </c>
      <c r="E272" s="81" t="s">
        <v>11496</v>
      </c>
      <c r="F272" s="154">
        <v>2608.16</v>
      </c>
      <c r="G272" s="154" t="s">
        <v>1373</v>
      </c>
      <c r="H272" s="154" t="s">
        <v>14318</v>
      </c>
      <c r="I272" s="154">
        <v>1</v>
      </c>
      <c r="J272" s="154">
        <v>0</v>
      </c>
      <c r="K272" s="154">
        <v>0</v>
      </c>
      <c r="M272" s="128">
        <f>IF(Tabla1[[#This Row],[Moneda]]="Dolares",Tabla1[[#This Row],[Precio Distribuidor]]*($M$1+0.35)*1.3,Tabla1[[#This Row],[Precio Distribuidor]]*1.3)</f>
        <v>56453.623200000002</v>
      </c>
    </row>
    <row r="273" spans="1:13">
      <c r="A273" s="154" t="s">
        <v>11495</v>
      </c>
      <c r="B273" s="154" t="s">
        <v>11494</v>
      </c>
      <c r="C273" s="154" t="s">
        <v>2398</v>
      </c>
      <c r="D273" s="154" t="s">
        <v>10961</v>
      </c>
      <c r="E273" s="81" t="s">
        <v>11493</v>
      </c>
      <c r="F273" s="154">
        <v>817.36</v>
      </c>
      <c r="G273" s="154" t="s">
        <v>1373</v>
      </c>
      <c r="H273" s="154" t="s">
        <v>14318</v>
      </c>
      <c r="I273" s="154">
        <v>1</v>
      </c>
      <c r="J273" s="154">
        <v>0</v>
      </c>
      <c r="K273" s="154">
        <v>0</v>
      </c>
      <c r="M273" s="128">
        <f>IF(Tabla1[[#This Row],[Moneda]]="Dolares",Tabla1[[#This Row],[Precio Distribuidor]]*($M$1+0.35)*1.3,Tabla1[[#This Row],[Precio Distribuidor]]*1.3)</f>
        <v>17691.757200000004</v>
      </c>
    </row>
    <row r="274" spans="1:13">
      <c r="A274" s="154" t="s">
        <v>11492</v>
      </c>
      <c r="B274" s="154" t="s">
        <v>11491</v>
      </c>
      <c r="C274" s="154" t="s">
        <v>2398</v>
      </c>
      <c r="D274" s="154" t="s">
        <v>10961</v>
      </c>
      <c r="E274" s="81" t="s">
        <v>11490</v>
      </c>
      <c r="F274" s="154">
        <v>539.29999999999995</v>
      </c>
      <c r="G274" s="154" t="s">
        <v>1373</v>
      </c>
      <c r="H274" s="154" t="s">
        <v>14318</v>
      </c>
      <c r="I274" s="154">
        <v>1</v>
      </c>
      <c r="J274" s="154">
        <v>0</v>
      </c>
      <c r="K274" s="154">
        <v>0</v>
      </c>
      <c r="M274" s="128">
        <f>IF(Tabla1[[#This Row],[Moneda]]="Dolares",Tabla1[[#This Row],[Precio Distribuidor]]*($M$1+0.35)*1.3,Tabla1[[#This Row],[Precio Distribuidor]]*1.3)</f>
        <v>11673.148500000001</v>
      </c>
    </row>
    <row r="275" spans="1:13">
      <c r="A275" s="154" t="s">
        <v>11489</v>
      </c>
      <c r="B275" s="154" t="s">
        <v>11488</v>
      </c>
      <c r="C275" s="154" t="s">
        <v>2398</v>
      </c>
      <c r="D275" s="154" t="s">
        <v>10961</v>
      </c>
      <c r="E275" s="81" t="s">
        <v>11487</v>
      </c>
      <c r="F275" s="154">
        <v>486</v>
      </c>
      <c r="G275" s="154" t="s">
        <v>1373</v>
      </c>
      <c r="H275" s="154" t="s">
        <v>14318</v>
      </c>
      <c r="I275" s="154">
        <v>1</v>
      </c>
      <c r="J275" s="154">
        <v>0</v>
      </c>
      <c r="K275" s="154">
        <v>0</v>
      </c>
      <c r="M275" s="128">
        <f>IF(Tabla1[[#This Row],[Moneda]]="Dolares",Tabla1[[#This Row],[Precio Distribuidor]]*($M$1+0.35)*1.3,Tabla1[[#This Row],[Precio Distribuidor]]*1.3)</f>
        <v>10519.470000000003</v>
      </c>
    </row>
    <row r="276" spans="1:13">
      <c r="A276" s="154" t="s">
        <v>11486</v>
      </c>
      <c r="B276" s="154" t="s">
        <v>11485</v>
      </c>
      <c r="C276" s="154" t="s">
        <v>2398</v>
      </c>
      <c r="D276" s="154" t="s">
        <v>10961</v>
      </c>
      <c r="E276" s="81" t="s">
        <v>11484</v>
      </c>
      <c r="F276" s="154">
        <v>554.42999999999995</v>
      </c>
      <c r="G276" s="154" t="s">
        <v>1373</v>
      </c>
      <c r="H276" s="154" t="s">
        <v>14318</v>
      </c>
      <c r="I276" s="154">
        <v>1</v>
      </c>
      <c r="J276" s="154">
        <v>0</v>
      </c>
      <c r="K276" s="154">
        <v>0</v>
      </c>
      <c r="M276" s="128">
        <f>IF(Tabla1[[#This Row],[Moneda]]="Dolares",Tabla1[[#This Row],[Precio Distribuidor]]*($M$1+0.35)*1.3,Tabla1[[#This Row],[Precio Distribuidor]]*1.3)</f>
        <v>12000.637350000001</v>
      </c>
    </row>
    <row r="277" spans="1:13">
      <c r="A277" s="154" t="s">
        <v>11483</v>
      </c>
      <c r="B277" s="154" t="s">
        <v>11482</v>
      </c>
      <c r="C277" s="154" t="s">
        <v>2398</v>
      </c>
      <c r="D277" s="154" t="s">
        <v>10961</v>
      </c>
      <c r="E277" s="81" t="s">
        <v>11481</v>
      </c>
      <c r="F277" s="154">
        <v>671.83</v>
      </c>
      <c r="G277" s="154" t="s">
        <v>1373</v>
      </c>
      <c r="H277" s="154" t="s">
        <v>14318</v>
      </c>
      <c r="I277" s="154">
        <v>1</v>
      </c>
      <c r="J277" s="154">
        <v>0</v>
      </c>
      <c r="K277" s="154">
        <v>0</v>
      </c>
      <c r="M277" s="128">
        <f>IF(Tabla1[[#This Row],[Moneda]]="Dolares",Tabla1[[#This Row],[Precio Distribuidor]]*($M$1+0.35)*1.3,Tabla1[[#This Row],[Precio Distribuidor]]*1.3)</f>
        <v>14541.760350000004</v>
      </c>
    </row>
    <row r="278" spans="1:13">
      <c r="A278" s="154" t="s">
        <v>11480</v>
      </c>
      <c r="B278" s="154" t="s">
        <v>11479</v>
      </c>
      <c r="C278" s="154" t="s">
        <v>1782</v>
      </c>
      <c r="D278" s="154" t="s">
        <v>10961</v>
      </c>
      <c r="E278" s="81" t="s">
        <v>11478</v>
      </c>
      <c r="F278" s="154">
        <v>29.39</v>
      </c>
      <c r="G278" s="154" t="s">
        <v>1367</v>
      </c>
      <c r="H278" s="154" t="s">
        <v>14318</v>
      </c>
      <c r="I278" s="154">
        <v>1</v>
      </c>
      <c r="J278" s="154">
        <v>0</v>
      </c>
      <c r="K278" s="154">
        <v>0</v>
      </c>
      <c r="M278" s="128">
        <f>IF(Tabla1[[#This Row],[Moneda]]="Dolares",Tabla1[[#This Row],[Precio Distribuidor]]*($M$1+0.35)*1.3,Tabla1[[#This Row],[Precio Distribuidor]]*1.3)</f>
        <v>38.207000000000001</v>
      </c>
    </row>
    <row r="279" spans="1:13">
      <c r="A279" s="154" t="s">
        <v>11477</v>
      </c>
      <c r="B279" s="154" t="s">
        <v>11476</v>
      </c>
      <c r="C279" s="154" t="s">
        <v>1370</v>
      </c>
      <c r="D279" s="154" t="s">
        <v>10961</v>
      </c>
      <c r="E279" s="81" t="s">
        <v>11475</v>
      </c>
      <c r="F279" s="154">
        <v>1637.6</v>
      </c>
      <c r="G279" s="154" t="s">
        <v>1367</v>
      </c>
      <c r="H279" s="154" t="s">
        <v>14318</v>
      </c>
      <c r="I279" s="154">
        <v>1</v>
      </c>
      <c r="J279" s="154">
        <v>0</v>
      </c>
      <c r="K279" s="154">
        <v>0</v>
      </c>
      <c r="M279" s="128">
        <f>IF(Tabla1[[#This Row],[Moneda]]="Dolares",Tabla1[[#This Row],[Precio Distribuidor]]*($M$1+0.35)*1.3,Tabla1[[#This Row],[Precio Distribuidor]]*1.3)</f>
        <v>2128.88</v>
      </c>
    </row>
    <row r="280" spans="1:13">
      <c r="A280" s="154" t="s">
        <v>11474</v>
      </c>
      <c r="B280" s="154" t="s">
        <v>11473</v>
      </c>
      <c r="C280" s="154" t="s">
        <v>1600</v>
      </c>
      <c r="D280" s="154" t="s">
        <v>10961</v>
      </c>
      <c r="E280" s="81" t="s">
        <v>11472</v>
      </c>
      <c r="F280" s="154">
        <v>30.82</v>
      </c>
      <c r="G280" s="154" t="s">
        <v>1373</v>
      </c>
      <c r="H280" s="154" t="s">
        <v>14318</v>
      </c>
      <c r="I280" s="154">
        <v>3</v>
      </c>
      <c r="J280" s="154">
        <v>0</v>
      </c>
      <c r="K280" s="154">
        <v>0</v>
      </c>
      <c r="M280" s="128">
        <f>IF(Tabla1[[#This Row],[Moneda]]="Dolares",Tabla1[[#This Row],[Precio Distribuidor]]*($M$1+0.35)*1.3,Tabla1[[#This Row],[Precio Distribuidor]]*1.3)</f>
        <v>667.09890000000007</v>
      </c>
    </row>
    <row r="281" spans="1:13">
      <c r="A281" s="154" t="s">
        <v>18613</v>
      </c>
      <c r="B281" s="154" t="s">
        <v>18612</v>
      </c>
      <c r="C281" s="154" t="s">
        <v>2147</v>
      </c>
      <c r="D281" s="154" t="s">
        <v>10961</v>
      </c>
      <c r="E281" s="81" t="s">
        <v>18611</v>
      </c>
      <c r="F281" s="154">
        <v>454.55</v>
      </c>
      <c r="G281" s="154" t="s">
        <v>1373</v>
      </c>
      <c r="H281" s="154" t="s">
        <v>14318</v>
      </c>
      <c r="I281" s="154">
        <v>1</v>
      </c>
      <c r="J281" s="154">
        <v>0</v>
      </c>
      <c r="K281" s="154">
        <v>0</v>
      </c>
      <c r="M281" s="128">
        <f>IF(Tabla1[[#This Row],[Moneda]]="Dolares",Tabla1[[#This Row],[Precio Distribuidor]]*($M$1+0.35)*1.3,Tabla1[[#This Row],[Precio Distribuidor]]*1.3)</f>
        <v>9838.7347500000014</v>
      </c>
    </row>
    <row r="282" spans="1:13">
      <c r="A282" s="154" t="s">
        <v>11470</v>
      </c>
      <c r="B282" s="154" t="s">
        <v>11469</v>
      </c>
      <c r="C282" s="154" t="s">
        <v>1796</v>
      </c>
      <c r="D282" s="154" t="s">
        <v>10961</v>
      </c>
      <c r="E282" s="81" t="s">
        <v>11468</v>
      </c>
      <c r="F282" s="154">
        <v>105.78</v>
      </c>
      <c r="G282" s="154" t="s">
        <v>1367</v>
      </c>
      <c r="H282" s="154" t="s">
        <v>14318</v>
      </c>
      <c r="I282" s="154">
        <v>1</v>
      </c>
      <c r="J282" s="154">
        <v>0</v>
      </c>
      <c r="K282" s="154">
        <v>0</v>
      </c>
      <c r="M282" s="128">
        <f>IF(Tabla1[[#This Row],[Moneda]]="Dolares",Tabla1[[#This Row],[Precio Distribuidor]]*($M$1+0.35)*1.3,Tabla1[[#This Row],[Precio Distribuidor]]*1.3)</f>
        <v>137.51400000000001</v>
      </c>
    </row>
    <row r="283" spans="1:13">
      <c r="A283" s="154" t="s">
        <v>11467</v>
      </c>
      <c r="B283" s="154" t="s">
        <v>11466</v>
      </c>
      <c r="C283" s="154" t="s">
        <v>2966</v>
      </c>
      <c r="D283" s="154" t="s">
        <v>10961</v>
      </c>
      <c r="E283" s="81" t="s">
        <v>11465</v>
      </c>
      <c r="F283" s="154">
        <v>102.39</v>
      </c>
      <c r="G283" s="154" t="s">
        <v>1373</v>
      </c>
      <c r="H283" s="154" t="s">
        <v>14318</v>
      </c>
      <c r="I283" s="154">
        <v>5</v>
      </c>
      <c r="J283" s="154">
        <v>0</v>
      </c>
      <c r="K283" s="154">
        <v>0</v>
      </c>
      <c r="M283" s="128">
        <f>IF(Tabla1[[#This Row],[Moneda]]="Dolares",Tabla1[[#This Row],[Precio Distribuidor]]*($M$1+0.35)*1.3,Tabla1[[#This Row],[Precio Distribuidor]]*1.3)</f>
        <v>2216.2315500000004</v>
      </c>
    </row>
    <row r="284" spans="1:13">
      <c r="A284" s="154" t="s">
        <v>11464</v>
      </c>
      <c r="B284" s="154" t="s">
        <v>11463</v>
      </c>
      <c r="C284" s="154" t="s">
        <v>1796</v>
      </c>
      <c r="D284" s="154" t="s">
        <v>10961</v>
      </c>
      <c r="E284" s="81" t="s">
        <v>11462</v>
      </c>
      <c r="F284" s="154">
        <v>9213.48</v>
      </c>
      <c r="G284" s="154" t="s">
        <v>1367</v>
      </c>
      <c r="H284" s="154" t="s">
        <v>14318</v>
      </c>
      <c r="I284" s="154">
        <v>1</v>
      </c>
      <c r="J284" s="154">
        <v>0</v>
      </c>
      <c r="K284" s="154">
        <v>0</v>
      </c>
      <c r="M284" s="128">
        <f>IF(Tabla1[[#This Row],[Moneda]]="Dolares",Tabla1[[#This Row],[Precio Distribuidor]]*($M$1+0.35)*1.3,Tabla1[[#This Row],[Precio Distribuidor]]*1.3)</f>
        <v>11977.523999999999</v>
      </c>
    </row>
    <row r="285" spans="1:13">
      <c r="A285" s="154" t="s">
        <v>11461</v>
      </c>
      <c r="B285" s="154" t="s">
        <v>11460</v>
      </c>
      <c r="C285" s="154" t="s">
        <v>1585</v>
      </c>
      <c r="D285" s="154" t="s">
        <v>10961</v>
      </c>
      <c r="E285" s="81" t="s">
        <v>11459</v>
      </c>
      <c r="F285" s="154">
        <v>13.1</v>
      </c>
      <c r="G285" s="154" t="s">
        <v>1373</v>
      </c>
      <c r="H285" s="154" t="s">
        <v>14318</v>
      </c>
      <c r="I285" s="154">
        <v>1</v>
      </c>
      <c r="J285" s="154">
        <v>0</v>
      </c>
      <c r="K285" s="154">
        <v>0</v>
      </c>
      <c r="M285" s="128">
        <f>IF(Tabla1[[#This Row],[Moneda]]="Dolares",Tabla1[[#This Row],[Precio Distribuidor]]*($M$1+0.35)*1.3,Tabla1[[#This Row],[Precio Distribuidor]]*1.3)</f>
        <v>283.54950000000002</v>
      </c>
    </row>
    <row r="286" spans="1:13">
      <c r="A286" s="154" t="s">
        <v>11458</v>
      </c>
      <c r="B286" s="154" t="s">
        <v>11457</v>
      </c>
      <c r="C286" s="154" t="s">
        <v>14820</v>
      </c>
      <c r="D286" s="154" t="s">
        <v>10961</v>
      </c>
      <c r="E286" s="81" t="s">
        <v>18610</v>
      </c>
      <c r="F286" s="154">
        <v>693.69</v>
      </c>
      <c r="G286" s="154" t="s">
        <v>1373</v>
      </c>
      <c r="H286" s="154" t="s">
        <v>14318</v>
      </c>
      <c r="I286" s="154">
        <v>3</v>
      </c>
      <c r="J286" s="154">
        <v>0</v>
      </c>
      <c r="K286" s="154">
        <v>0</v>
      </c>
      <c r="M286" s="128">
        <f>IF(Tabla1[[#This Row],[Moneda]]="Dolares",Tabla1[[#This Row],[Precio Distribuidor]]*($M$1+0.35)*1.3,Tabla1[[#This Row],[Precio Distribuidor]]*1.3)</f>
        <v>15014.920050000002</v>
      </c>
    </row>
    <row r="287" spans="1:13">
      <c r="A287" s="154" t="s">
        <v>11456</v>
      </c>
      <c r="B287" s="154" t="s">
        <v>11455</v>
      </c>
      <c r="C287" s="154" t="s">
        <v>1370</v>
      </c>
      <c r="D287" s="154" t="s">
        <v>10961</v>
      </c>
      <c r="E287" s="81" t="s">
        <v>11454</v>
      </c>
      <c r="F287" s="154">
        <v>7750.87</v>
      </c>
      <c r="G287" s="154" t="s">
        <v>1367</v>
      </c>
      <c r="H287" s="154" t="s">
        <v>14318</v>
      </c>
      <c r="I287" s="154">
        <v>1</v>
      </c>
      <c r="J287" s="154">
        <v>0</v>
      </c>
      <c r="K287" s="154">
        <v>0</v>
      </c>
      <c r="M287" s="128">
        <f>IF(Tabla1[[#This Row],[Moneda]]="Dolares",Tabla1[[#This Row],[Precio Distribuidor]]*($M$1+0.35)*1.3,Tabla1[[#This Row],[Precio Distribuidor]]*1.3)</f>
        <v>10076.130999999999</v>
      </c>
    </row>
    <row r="288" spans="1:13">
      <c r="A288" s="154" t="s">
        <v>11453</v>
      </c>
      <c r="B288" s="154" t="s">
        <v>11452</v>
      </c>
      <c r="C288" s="154" t="s">
        <v>1370</v>
      </c>
      <c r="D288" s="154" t="s">
        <v>10961</v>
      </c>
      <c r="E288" s="81" t="s">
        <v>13707</v>
      </c>
      <c r="F288" s="154">
        <v>38.29</v>
      </c>
      <c r="G288" s="154" t="s">
        <v>1373</v>
      </c>
      <c r="H288" s="154" t="s">
        <v>14318</v>
      </c>
      <c r="I288" s="154">
        <v>0</v>
      </c>
      <c r="J288" s="154">
        <v>0</v>
      </c>
      <c r="K288" s="154">
        <v>0</v>
      </c>
      <c r="M288" s="128">
        <f>IF(Tabla1[[#This Row],[Moneda]]="Dolares",Tabla1[[#This Row],[Precio Distribuidor]]*($M$1+0.35)*1.3,Tabla1[[#This Row],[Precio Distribuidor]]*1.3)</f>
        <v>828.78705000000014</v>
      </c>
    </row>
    <row r="289" spans="1:13">
      <c r="A289" s="154" t="s">
        <v>11451</v>
      </c>
      <c r="B289" s="154" t="s">
        <v>11450</v>
      </c>
      <c r="C289" s="154" t="s">
        <v>1370</v>
      </c>
      <c r="D289" s="154" t="s">
        <v>10961</v>
      </c>
      <c r="E289" s="81" t="s">
        <v>11449</v>
      </c>
      <c r="F289" s="154">
        <v>5511.73</v>
      </c>
      <c r="G289" s="154" t="s">
        <v>1367</v>
      </c>
      <c r="H289" s="154" t="s">
        <v>14318</v>
      </c>
      <c r="I289" s="154">
        <v>1</v>
      </c>
      <c r="J289" s="154">
        <v>0</v>
      </c>
      <c r="K289" s="154">
        <v>0</v>
      </c>
      <c r="M289" s="128">
        <f>IF(Tabla1[[#This Row],[Moneda]]="Dolares",Tabla1[[#This Row],[Precio Distribuidor]]*($M$1+0.35)*1.3,Tabla1[[#This Row],[Precio Distribuidor]]*1.3)</f>
        <v>7165.2489999999998</v>
      </c>
    </row>
    <row r="290" spans="1:13">
      <c r="A290" s="154" t="s">
        <v>11448</v>
      </c>
      <c r="B290" s="154" t="s">
        <v>11447</v>
      </c>
      <c r="C290" s="154" t="s">
        <v>2398</v>
      </c>
      <c r="D290" s="154" t="s">
        <v>10961</v>
      </c>
      <c r="E290" s="81" t="s">
        <v>11446</v>
      </c>
      <c r="F290" s="154">
        <v>172.39</v>
      </c>
      <c r="G290" s="154" t="s">
        <v>1373</v>
      </c>
      <c r="H290" s="154" t="s">
        <v>14318</v>
      </c>
      <c r="I290" s="154">
        <v>0</v>
      </c>
      <c r="J290" s="154">
        <v>0</v>
      </c>
      <c r="K290" s="154">
        <v>0</v>
      </c>
      <c r="M290" s="128">
        <f>IF(Tabla1[[#This Row],[Moneda]]="Dolares",Tabla1[[#This Row],[Precio Distribuidor]]*($M$1+0.35)*1.3,Tabla1[[#This Row],[Precio Distribuidor]]*1.3)</f>
        <v>3731.3815500000005</v>
      </c>
    </row>
    <row r="291" spans="1:13">
      <c r="A291" s="154" t="s">
        <v>11445</v>
      </c>
      <c r="B291" s="154" t="s">
        <v>11444</v>
      </c>
      <c r="C291" s="154" t="s">
        <v>2966</v>
      </c>
      <c r="D291" s="154" t="s">
        <v>10961</v>
      </c>
      <c r="E291" s="81" t="s">
        <v>11443</v>
      </c>
      <c r="F291" s="154">
        <v>18.07</v>
      </c>
      <c r="G291" s="154" t="s">
        <v>1373</v>
      </c>
      <c r="H291" s="154" t="s">
        <v>14318</v>
      </c>
      <c r="I291" s="154">
        <v>1</v>
      </c>
      <c r="J291" s="154">
        <v>0</v>
      </c>
      <c r="K291" s="154">
        <v>0</v>
      </c>
      <c r="M291" s="128">
        <f>IF(Tabla1[[#This Row],[Moneda]]="Dolares",Tabla1[[#This Row],[Precio Distribuidor]]*($M$1+0.35)*1.3,Tabla1[[#This Row],[Precio Distribuidor]]*1.3)</f>
        <v>391.12515000000008</v>
      </c>
    </row>
    <row r="292" spans="1:13">
      <c r="A292" s="154" t="s">
        <v>13164</v>
      </c>
      <c r="B292" s="154" t="s">
        <v>13165</v>
      </c>
      <c r="C292" s="154" t="s">
        <v>2966</v>
      </c>
      <c r="D292" s="154" t="s">
        <v>10961</v>
      </c>
      <c r="E292" s="81" t="s">
        <v>13166</v>
      </c>
      <c r="F292" s="154">
        <v>43.47</v>
      </c>
      <c r="G292" s="154" t="s">
        <v>1373</v>
      </c>
      <c r="H292" s="154" t="s">
        <v>14318</v>
      </c>
      <c r="I292" s="154">
        <v>5</v>
      </c>
      <c r="J292" s="154">
        <v>0</v>
      </c>
      <c r="K292" s="154">
        <v>0</v>
      </c>
      <c r="M292" s="128">
        <f>IF(Tabla1[[#This Row],[Moneda]]="Dolares",Tabla1[[#This Row],[Precio Distribuidor]]*($M$1+0.35)*1.3,Tabla1[[#This Row],[Precio Distribuidor]]*1.3)</f>
        <v>940.90815000000009</v>
      </c>
    </row>
    <row r="293" spans="1:13">
      <c r="A293" s="154" t="s">
        <v>11442</v>
      </c>
      <c r="B293" s="154" t="s">
        <v>11441</v>
      </c>
      <c r="C293" s="154" t="s">
        <v>1398</v>
      </c>
      <c r="D293" s="154" t="s">
        <v>10961</v>
      </c>
      <c r="E293" s="81" t="s">
        <v>11440</v>
      </c>
      <c r="F293" s="154">
        <v>18.170000000000002</v>
      </c>
      <c r="G293" s="154" t="s">
        <v>1373</v>
      </c>
      <c r="H293" s="154" t="s">
        <v>14318</v>
      </c>
      <c r="I293" s="154">
        <v>1</v>
      </c>
      <c r="J293" s="154">
        <v>0</v>
      </c>
      <c r="K293" s="154">
        <v>0</v>
      </c>
      <c r="M293" s="128">
        <f>IF(Tabla1[[#This Row],[Moneda]]="Dolares",Tabla1[[#This Row],[Precio Distribuidor]]*($M$1+0.35)*1.3,Tabla1[[#This Row],[Precio Distribuidor]]*1.3)</f>
        <v>393.28965000000011</v>
      </c>
    </row>
    <row r="294" spans="1:13">
      <c r="A294" s="154" t="s">
        <v>11439</v>
      </c>
      <c r="B294" s="154" t="s">
        <v>11438</v>
      </c>
      <c r="C294" s="154" t="s">
        <v>1398</v>
      </c>
      <c r="D294" s="154" t="s">
        <v>10961</v>
      </c>
      <c r="E294" s="81" t="s">
        <v>11437</v>
      </c>
      <c r="F294" s="154">
        <v>18.170000000000002</v>
      </c>
      <c r="G294" s="154" t="s">
        <v>1373</v>
      </c>
      <c r="H294" s="154" t="s">
        <v>14318</v>
      </c>
      <c r="I294" s="154">
        <v>1</v>
      </c>
      <c r="J294" s="154">
        <v>0</v>
      </c>
      <c r="K294" s="154">
        <v>0</v>
      </c>
      <c r="M294" s="128">
        <f>IF(Tabla1[[#This Row],[Moneda]]="Dolares",Tabla1[[#This Row],[Precio Distribuidor]]*($M$1+0.35)*1.3,Tabla1[[#This Row],[Precio Distribuidor]]*1.3)</f>
        <v>393.28965000000011</v>
      </c>
    </row>
    <row r="295" spans="1:13">
      <c r="A295" s="154" t="s">
        <v>11436</v>
      </c>
      <c r="B295" s="154" t="s">
        <v>11435</v>
      </c>
      <c r="C295" s="154" t="s">
        <v>2962</v>
      </c>
      <c r="D295" s="154" t="s">
        <v>10961</v>
      </c>
      <c r="E295" s="81" t="s">
        <v>11434</v>
      </c>
      <c r="F295" s="154">
        <v>973.86</v>
      </c>
      <c r="G295" s="154" t="s">
        <v>1367</v>
      </c>
      <c r="H295" s="154" t="s">
        <v>14318</v>
      </c>
      <c r="I295" s="154">
        <v>1</v>
      </c>
      <c r="J295" s="154">
        <v>0</v>
      </c>
      <c r="K295" s="154">
        <v>0</v>
      </c>
      <c r="M295" s="128">
        <f>IF(Tabla1[[#This Row],[Moneda]]="Dolares",Tabla1[[#This Row],[Precio Distribuidor]]*($M$1+0.35)*1.3,Tabla1[[#This Row],[Precio Distribuidor]]*1.3)</f>
        <v>1266.018</v>
      </c>
    </row>
    <row r="296" spans="1:13">
      <c r="A296" s="154" t="s">
        <v>11433</v>
      </c>
      <c r="B296" s="154" t="s">
        <v>11432</v>
      </c>
      <c r="C296" s="154" t="s">
        <v>1398</v>
      </c>
      <c r="D296" s="154" t="s">
        <v>10961</v>
      </c>
      <c r="E296" s="81" t="s">
        <v>11431</v>
      </c>
      <c r="F296" s="154">
        <v>18.170000000000002</v>
      </c>
      <c r="G296" s="154" t="s">
        <v>1373</v>
      </c>
      <c r="H296" s="154" t="s">
        <v>14318</v>
      </c>
      <c r="I296" s="154">
        <v>1</v>
      </c>
      <c r="J296" s="154">
        <v>0</v>
      </c>
      <c r="K296" s="154">
        <v>0</v>
      </c>
      <c r="M296" s="128">
        <f>IF(Tabla1[[#This Row],[Moneda]]="Dolares",Tabla1[[#This Row],[Precio Distribuidor]]*($M$1+0.35)*1.3,Tabla1[[#This Row],[Precio Distribuidor]]*1.3)</f>
        <v>393.28965000000011</v>
      </c>
    </row>
    <row r="297" spans="1:13">
      <c r="A297" s="154" t="s">
        <v>11430</v>
      </c>
      <c r="B297" s="154" t="s">
        <v>11429</v>
      </c>
      <c r="C297" s="154" t="s">
        <v>1398</v>
      </c>
      <c r="D297" s="154" t="s">
        <v>10961</v>
      </c>
      <c r="E297" s="81" t="s">
        <v>13996</v>
      </c>
      <c r="F297" s="154">
        <v>38.74</v>
      </c>
      <c r="G297" s="154" t="s">
        <v>1373</v>
      </c>
      <c r="H297" s="154" t="s">
        <v>14318</v>
      </c>
      <c r="I297" s="154">
        <v>1</v>
      </c>
      <c r="J297" s="154">
        <v>0</v>
      </c>
      <c r="K297" s="154">
        <v>0</v>
      </c>
      <c r="M297" s="128">
        <f>IF(Tabla1[[#This Row],[Moneda]]="Dolares",Tabla1[[#This Row],[Precio Distribuidor]]*($M$1+0.35)*1.3,Tabla1[[#This Row],[Precio Distribuidor]]*1.3)</f>
        <v>838.52730000000008</v>
      </c>
    </row>
    <row r="298" spans="1:13">
      <c r="A298" s="154" t="s">
        <v>18609</v>
      </c>
      <c r="B298" s="154" t="s">
        <v>18608</v>
      </c>
      <c r="C298" s="154" t="s">
        <v>3123</v>
      </c>
      <c r="D298" s="154" t="s">
        <v>10961</v>
      </c>
      <c r="E298" s="81" t="s">
        <v>18607</v>
      </c>
      <c r="F298" s="154">
        <v>1497.84</v>
      </c>
      <c r="G298" s="154" t="s">
        <v>1373</v>
      </c>
      <c r="H298" s="154" t="s">
        <v>14318</v>
      </c>
      <c r="I298" s="154">
        <v>1</v>
      </c>
      <c r="J298" s="154">
        <v>0</v>
      </c>
      <c r="K298" s="154">
        <v>0</v>
      </c>
      <c r="M298" s="128">
        <f>IF(Tabla1[[#This Row],[Moneda]]="Dolares",Tabla1[[#This Row],[Precio Distribuidor]]*($M$1+0.35)*1.3,Tabla1[[#This Row],[Precio Distribuidor]]*1.3)</f>
        <v>32420.746800000001</v>
      </c>
    </row>
    <row r="299" spans="1:13">
      <c r="A299" s="154" t="s">
        <v>11428</v>
      </c>
      <c r="B299" s="154" t="s">
        <v>11427</v>
      </c>
      <c r="C299" s="154" t="s">
        <v>1911</v>
      </c>
      <c r="D299" s="154" t="s">
        <v>10961</v>
      </c>
      <c r="E299" s="81" t="s">
        <v>11426</v>
      </c>
      <c r="F299" s="154">
        <v>1325.03</v>
      </c>
      <c r="G299" s="154" t="s">
        <v>1367</v>
      </c>
      <c r="H299" s="154" t="s">
        <v>14318</v>
      </c>
      <c r="I299" s="154">
        <v>1</v>
      </c>
      <c r="J299" s="154">
        <v>0</v>
      </c>
      <c r="K299" s="154">
        <v>0</v>
      </c>
      <c r="M299" s="128">
        <f>IF(Tabla1[[#This Row],[Moneda]]="Dolares",Tabla1[[#This Row],[Precio Distribuidor]]*($M$1+0.35)*1.3,Tabla1[[#This Row],[Precio Distribuidor]]*1.3)</f>
        <v>1722.539</v>
      </c>
    </row>
    <row r="300" spans="1:13">
      <c r="A300" s="154" t="s">
        <v>11425</v>
      </c>
      <c r="B300" s="154" t="s">
        <v>11424</v>
      </c>
      <c r="C300" s="154" t="s">
        <v>2966</v>
      </c>
      <c r="D300" s="154" t="s">
        <v>10961</v>
      </c>
      <c r="E300" s="81" t="s">
        <v>13169</v>
      </c>
      <c r="F300" s="154">
        <v>65.680000000000007</v>
      </c>
      <c r="G300" s="154" t="s">
        <v>1373</v>
      </c>
      <c r="H300" s="154" t="s">
        <v>14318</v>
      </c>
      <c r="I300" s="154">
        <v>3</v>
      </c>
      <c r="J300" s="154">
        <v>0</v>
      </c>
      <c r="K300" s="154">
        <v>0</v>
      </c>
      <c r="M300" s="128">
        <f>IF(Tabla1[[#This Row],[Moneda]]="Dolares",Tabla1[[#This Row],[Precio Distribuidor]]*($M$1+0.35)*1.3,Tabla1[[#This Row],[Precio Distribuidor]]*1.3)</f>
        <v>1421.6436000000006</v>
      </c>
    </row>
    <row r="301" spans="1:13">
      <c r="A301" s="154" t="s">
        <v>11423</v>
      </c>
      <c r="B301" s="154" t="s">
        <v>11422</v>
      </c>
      <c r="C301" s="154" t="s">
        <v>1398</v>
      </c>
      <c r="D301" s="154" t="s">
        <v>10961</v>
      </c>
      <c r="E301" s="81" t="s">
        <v>11421</v>
      </c>
      <c r="F301" s="154">
        <v>38.74</v>
      </c>
      <c r="G301" s="154" t="s">
        <v>1373</v>
      </c>
      <c r="H301" s="154" t="s">
        <v>14318</v>
      </c>
      <c r="I301" s="154">
        <v>1</v>
      </c>
      <c r="J301" s="154">
        <v>0</v>
      </c>
      <c r="K301" s="154">
        <v>0</v>
      </c>
      <c r="M301" s="128">
        <f>IF(Tabla1[[#This Row],[Moneda]]="Dolares",Tabla1[[#This Row],[Precio Distribuidor]]*($M$1+0.35)*1.3,Tabla1[[#This Row],[Precio Distribuidor]]*1.3)</f>
        <v>838.52730000000008</v>
      </c>
    </row>
    <row r="302" spans="1:13">
      <c r="A302" s="154" t="s">
        <v>11420</v>
      </c>
      <c r="B302" s="154" t="s">
        <v>11419</v>
      </c>
      <c r="C302" s="154" t="s">
        <v>1535</v>
      </c>
      <c r="D302" s="154" t="s">
        <v>10961</v>
      </c>
      <c r="E302" s="81" t="s">
        <v>11418</v>
      </c>
      <c r="F302" s="154">
        <v>600.72</v>
      </c>
      <c r="G302" s="154" t="s">
        <v>1367</v>
      </c>
      <c r="H302" s="154" t="s">
        <v>14318</v>
      </c>
      <c r="I302" s="154">
        <v>1</v>
      </c>
      <c r="J302" s="154">
        <v>0</v>
      </c>
      <c r="K302" s="154">
        <v>0</v>
      </c>
      <c r="M302" s="128">
        <f>IF(Tabla1[[#This Row],[Moneda]]="Dolares",Tabla1[[#This Row],[Precio Distribuidor]]*($M$1+0.35)*1.3,Tabla1[[#This Row],[Precio Distribuidor]]*1.3)</f>
        <v>780.93600000000004</v>
      </c>
    </row>
    <row r="303" spans="1:13">
      <c r="A303" s="154" t="s">
        <v>11417</v>
      </c>
      <c r="B303" s="154" t="s">
        <v>11416</v>
      </c>
      <c r="C303" s="154" t="s">
        <v>1370</v>
      </c>
      <c r="D303" s="154" t="s">
        <v>10961</v>
      </c>
      <c r="E303" s="81" t="s">
        <v>11415</v>
      </c>
      <c r="F303" s="154">
        <v>4134.3999999999996</v>
      </c>
      <c r="G303" s="154" t="s">
        <v>1367</v>
      </c>
      <c r="H303" s="154" t="s">
        <v>14318</v>
      </c>
      <c r="I303" s="154">
        <v>1</v>
      </c>
      <c r="J303" s="154">
        <v>0</v>
      </c>
      <c r="K303" s="154">
        <v>0</v>
      </c>
      <c r="M303" s="128">
        <f>IF(Tabla1[[#This Row],[Moneda]]="Dolares",Tabla1[[#This Row],[Precio Distribuidor]]*($M$1+0.35)*1.3,Tabla1[[#This Row],[Precio Distribuidor]]*1.3)</f>
        <v>5374.7199999999993</v>
      </c>
    </row>
    <row r="304" spans="1:13">
      <c r="A304" s="154" t="s">
        <v>11414</v>
      </c>
      <c r="B304" s="154" t="s">
        <v>11413</v>
      </c>
      <c r="C304" s="154" t="s">
        <v>1370</v>
      </c>
      <c r="D304" s="154" t="s">
        <v>10961</v>
      </c>
      <c r="E304" s="81" t="s">
        <v>11412</v>
      </c>
      <c r="F304" s="154">
        <v>2950.94</v>
      </c>
      <c r="G304" s="154" t="s">
        <v>1367</v>
      </c>
      <c r="H304" s="154" t="s">
        <v>14318</v>
      </c>
      <c r="I304" s="154">
        <v>1</v>
      </c>
      <c r="J304" s="154">
        <v>0</v>
      </c>
      <c r="K304" s="154">
        <v>0</v>
      </c>
      <c r="M304" s="128">
        <f>IF(Tabla1[[#This Row],[Moneda]]="Dolares",Tabla1[[#This Row],[Precio Distribuidor]]*($M$1+0.35)*1.3,Tabla1[[#This Row],[Precio Distribuidor]]*1.3)</f>
        <v>3836.2220000000002</v>
      </c>
    </row>
    <row r="305" spans="1:13">
      <c r="A305" s="154" t="s">
        <v>11411</v>
      </c>
      <c r="B305" s="154" t="s">
        <v>11410</v>
      </c>
      <c r="C305" s="154" t="s">
        <v>1370</v>
      </c>
      <c r="D305" s="154" t="s">
        <v>10961</v>
      </c>
      <c r="E305" s="81" t="s">
        <v>11409</v>
      </c>
      <c r="F305" s="154">
        <v>4561.6000000000004</v>
      </c>
      <c r="G305" s="154" t="s">
        <v>1367</v>
      </c>
      <c r="H305" s="154" t="s">
        <v>14318</v>
      </c>
      <c r="I305" s="154">
        <v>1</v>
      </c>
      <c r="J305" s="154">
        <v>0</v>
      </c>
      <c r="K305" s="154">
        <v>0</v>
      </c>
      <c r="M305" s="128">
        <f>IF(Tabla1[[#This Row],[Moneda]]="Dolares",Tabla1[[#This Row],[Precio Distribuidor]]*($M$1+0.35)*1.3,Tabla1[[#This Row],[Precio Distribuidor]]*1.3)</f>
        <v>5930.0800000000008</v>
      </c>
    </row>
    <row r="306" spans="1:13">
      <c r="A306" s="154" t="s">
        <v>11408</v>
      </c>
      <c r="B306" s="154" t="s">
        <v>11407</v>
      </c>
      <c r="C306" s="154" t="s">
        <v>1370</v>
      </c>
      <c r="D306" s="154" t="s">
        <v>10961</v>
      </c>
      <c r="E306" s="81" t="s">
        <v>11406</v>
      </c>
      <c r="F306" s="154">
        <v>9905.19</v>
      </c>
      <c r="G306" s="154" t="s">
        <v>1367</v>
      </c>
      <c r="H306" s="154" t="s">
        <v>14318</v>
      </c>
      <c r="I306" s="154">
        <v>1</v>
      </c>
      <c r="J306" s="154">
        <v>0</v>
      </c>
      <c r="K306" s="154">
        <v>0</v>
      </c>
      <c r="M306" s="128">
        <f>IF(Tabla1[[#This Row],[Moneda]]="Dolares",Tabla1[[#This Row],[Precio Distribuidor]]*($M$1+0.35)*1.3,Tabla1[[#This Row],[Precio Distribuidor]]*1.3)</f>
        <v>12876.747000000001</v>
      </c>
    </row>
    <row r="307" spans="1:13">
      <c r="A307" s="154" t="s">
        <v>11405</v>
      </c>
      <c r="B307" s="154" t="s">
        <v>11404</v>
      </c>
      <c r="C307" s="154" t="s">
        <v>1370</v>
      </c>
      <c r="D307" s="154" t="s">
        <v>10961</v>
      </c>
      <c r="E307" s="81" t="s">
        <v>11403</v>
      </c>
      <c r="F307" s="154">
        <v>12643.72</v>
      </c>
      <c r="G307" s="154" t="s">
        <v>1367</v>
      </c>
      <c r="H307" s="154" t="s">
        <v>14318</v>
      </c>
      <c r="I307" s="154">
        <v>0</v>
      </c>
      <c r="J307" s="154">
        <v>0</v>
      </c>
      <c r="K307" s="154">
        <v>0</v>
      </c>
      <c r="M307" s="128">
        <f>IF(Tabla1[[#This Row],[Moneda]]="Dolares",Tabla1[[#This Row],[Precio Distribuidor]]*($M$1+0.35)*1.3,Tabla1[[#This Row],[Precio Distribuidor]]*1.3)</f>
        <v>16436.835999999999</v>
      </c>
    </row>
    <row r="308" spans="1:13">
      <c r="A308" s="154" t="s">
        <v>11402</v>
      </c>
      <c r="B308" s="154" t="s">
        <v>11401</v>
      </c>
      <c r="C308" s="154" t="s">
        <v>1398</v>
      </c>
      <c r="D308" s="154" t="s">
        <v>10961</v>
      </c>
      <c r="E308" s="81" t="s">
        <v>11400</v>
      </c>
      <c r="F308" s="154">
        <v>737.5</v>
      </c>
      <c r="G308" s="154" t="s">
        <v>1367</v>
      </c>
      <c r="H308" s="154" t="s">
        <v>14318</v>
      </c>
      <c r="I308" s="154">
        <v>0</v>
      </c>
      <c r="J308" s="154">
        <v>0</v>
      </c>
      <c r="K308" s="154">
        <v>0</v>
      </c>
      <c r="M308" s="128">
        <f>IF(Tabla1[[#This Row],[Moneda]]="Dolares",Tabla1[[#This Row],[Precio Distribuidor]]*($M$1+0.35)*1.3,Tabla1[[#This Row],[Precio Distribuidor]]*1.3)</f>
        <v>958.75</v>
      </c>
    </row>
    <row r="309" spans="1:13">
      <c r="A309" s="154" t="s">
        <v>11399</v>
      </c>
      <c r="B309" s="154" t="s">
        <v>11398</v>
      </c>
      <c r="C309" s="154" t="s">
        <v>2966</v>
      </c>
      <c r="D309" s="154" t="s">
        <v>10961</v>
      </c>
      <c r="E309" s="81" t="s">
        <v>11397</v>
      </c>
      <c r="F309" s="154">
        <v>25.5</v>
      </c>
      <c r="G309" s="154" t="s">
        <v>1373</v>
      </c>
      <c r="H309" s="154" t="s">
        <v>14318</v>
      </c>
      <c r="I309" s="154">
        <v>5</v>
      </c>
      <c r="J309" s="154">
        <v>3</v>
      </c>
      <c r="K309" s="154">
        <v>0</v>
      </c>
      <c r="M309" s="128">
        <f>IF(Tabla1[[#This Row],[Moneda]]="Dolares",Tabla1[[#This Row],[Precio Distribuidor]]*($M$1+0.35)*1.3,Tabla1[[#This Row],[Precio Distribuidor]]*1.3)</f>
        <v>551.9475000000001</v>
      </c>
    </row>
    <row r="310" spans="1:13">
      <c r="A310" s="154" t="s">
        <v>11396</v>
      </c>
      <c r="B310" s="154" t="s">
        <v>11395</v>
      </c>
      <c r="C310" s="154" t="s">
        <v>1535</v>
      </c>
      <c r="D310" s="154" t="s">
        <v>10961</v>
      </c>
      <c r="E310" s="81" t="s">
        <v>11394</v>
      </c>
      <c r="F310" s="154">
        <v>476.48</v>
      </c>
      <c r="G310" s="154" t="s">
        <v>1367</v>
      </c>
      <c r="H310" s="154" t="s">
        <v>14318</v>
      </c>
      <c r="I310" s="154">
        <v>1</v>
      </c>
      <c r="J310" s="154">
        <v>0</v>
      </c>
      <c r="K310" s="154">
        <v>0</v>
      </c>
      <c r="M310" s="128">
        <f>IF(Tabla1[[#This Row],[Moneda]]="Dolares",Tabla1[[#This Row],[Precio Distribuidor]]*($M$1+0.35)*1.3,Tabla1[[#This Row],[Precio Distribuidor]]*1.3)</f>
        <v>619.42400000000009</v>
      </c>
    </row>
    <row r="311" spans="1:13">
      <c r="A311" s="154" t="s">
        <v>11393</v>
      </c>
      <c r="B311" s="154" t="s">
        <v>11392</v>
      </c>
      <c r="C311" s="154" t="s">
        <v>1782</v>
      </c>
      <c r="D311" s="154" t="s">
        <v>10961</v>
      </c>
      <c r="E311" s="81" t="s">
        <v>11391</v>
      </c>
      <c r="F311" s="154">
        <v>111.93</v>
      </c>
      <c r="G311" s="154" t="s">
        <v>1367</v>
      </c>
      <c r="H311" s="154" t="s">
        <v>14318</v>
      </c>
      <c r="I311" s="154">
        <v>1</v>
      </c>
      <c r="J311" s="154">
        <v>0</v>
      </c>
      <c r="K311" s="154">
        <v>0</v>
      </c>
      <c r="M311" s="128">
        <f>IF(Tabla1[[#This Row],[Moneda]]="Dolares",Tabla1[[#This Row],[Precio Distribuidor]]*($M$1+0.35)*1.3,Tabla1[[#This Row],[Precio Distribuidor]]*1.3)</f>
        <v>145.50900000000001</v>
      </c>
    </row>
    <row r="312" spans="1:13">
      <c r="A312" s="154" t="s">
        <v>11390</v>
      </c>
      <c r="B312" s="154" t="s">
        <v>11389</v>
      </c>
      <c r="C312" s="154" t="s">
        <v>9681</v>
      </c>
      <c r="D312" s="154" t="s">
        <v>10961</v>
      </c>
      <c r="E312" s="81" t="s">
        <v>11388</v>
      </c>
      <c r="F312" s="154">
        <v>42.18</v>
      </c>
      <c r="G312" s="154" t="s">
        <v>1373</v>
      </c>
      <c r="H312" s="154" t="s">
        <v>14318</v>
      </c>
      <c r="I312" s="154">
        <v>1</v>
      </c>
      <c r="J312" s="154">
        <v>0</v>
      </c>
      <c r="K312" s="154">
        <v>0</v>
      </c>
      <c r="M312" s="128">
        <f>IF(Tabla1[[#This Row],[Moneda]]="Dolares",Tabla1[[#This Row],[Precio Distribuidor]]*($M$1+0.35)*1.3,Tabla1[[#This Row],[Precio Distribuidor]]*1.3)</f>
        <v>912.98610000000019</v>
      </c>
    </row>
    <row r="313" spans="1:13">
      <c r="A313" s="154" t="s">
        <v>11387</v>
      </c>
      <c r="B313" s="154" t="s">
        <v>11386</v>
      </c>
      <c r="C313" s="154" t="s">
        <v>1796</v>
      </c>
      <c r="D313" s="154" t="s">
        <v>10961</v>
      </c>
      <c r="E313" s="81" t="s">
        <v>11385</v>
      </c>
      <c r="F313" s="154">
        <v>294.85000000000002</v>
      </c>
      <c r="G313" s="154" t="s">
        <v>1367</v>
      </c>
      <c r="H313" s="154" t="s">
        <v>14318</v>
      </c>
      <c r="I313" s="154">
        <v>0</v>
      </c>
      <c r="J313" s="154">
        <v>0</v>
      </c>
      <c r="K313" s="154">
        <v>0</v>
      </c>
      <c r="M313" s="128">
        <f>IF(Tabla1[[#This Row],[Moneda]]="Dolares",Tabla1[[#This Row],[Precio Distribuidor]]*($M$1+0.35)*1.3,Tabla1[[#This Row],[Precio Distribuidor]]*1.3)</f>
        <v>383.30500000000006</v>
      </c>
    </row>
    <row r="314" spans="1:13">
      <c r="A314" s="154" t="s">
        <v>11384</v>
      </c>
      <c r="B314" s="154" t="s">
        <v>11383</v>
      </c>
      <c r="C314" s="154" t="s">
        <v>1388</v>
      </c>
      <c r="D314" s="154" t="s">
        <v>10961</v>
      </c>
      <c r="E314" s="81" t="s">
        <v>11382</v>
      </c>
      <c r="F314" s="154">
        <v>1568.65</v>
      </c>
      <c r="G314" s="154" t="s">
        <v>1367</v>
      </c>
      <c r="H314" s="154" t="s">
        <v>14318</v>
      </c>
      <c r="I314" s="154">
        <v>0</v>
      </c>
      <c r="J314" s="154">
        <v>2</v>
      </c>
      <c r="K314" s="154">
        <v>28</v>
      </c>
      <c r="M314" s="128">
        <f>IF(Tabla1[[#This Row],[Moneda]]="Dolares",Tabla1[[#This Row],[Precio Distribuidor]]*($M$1+0.35)*1.3,Tabla1[[#This Row],[Precio Distribuidor]]*1.3)</f>
        <v>2039.2450000000001</v>
      </c>
    </row>
    <row r="315" spans="1:13">
      <c r="A315" s="154" t="s">
        <v>11381</v>
      </c>
      <c r="B315" s="154" t="s">
        <v>11380</v>
      </c>
      <c r="C315" s="154" t="s">
        <v>1535</v>
      </c>
      <c r="D315" s="154" t="s">
        <v>10961</v>
      </c>
      <c r="E315" s="81" t="s">
        <v>11379</v>
      </c>
      <c r="F315" s="154">
        <v>981.08</v>
      </c>
      <c r="G315" s="154" t="s">
        <v>1367</v>
      </c>
      <c r="H315" s="154" t="s">
        <v>14318</v>
      </c>
      <c r="I315" s="154">
        <v>1</v>
      </c>
      <c r="J315" s="154">
        <v>0</v>
      </c>
      <c r="K315" s="154">
        <v>0</v>
      </c>
      <c r="M315" s="128">
        <f>IF(Tabla1[[#This Row],[Moneda]]="Dolares",Tabla1[[#This Row],[Precio Distribuidor]]*($M$1+0.35)*1.3,Tabla1[[#This Row],[Precio Distribuidor]]*1.3)</f>
        <v>1275.404</v>
      </c>
    </row>
    <row r="316" spans="1:13">
      <c r="A316" s="154" t="s">
        <v>11378</v>
      </c>
      <c r="B316" s="154" t="s">
        <v>11377</v>
      </c>
      <c r="C316" s="154" t="s">
        <v>1600</v>
      </c>
      <c r="D316" s="154" t="s">
        <v>10961</v>
      </c>
      <c r="E316" s="81" t="s">
        <v>11376</v>
      </c>
      <c r="F316" s="154">
        <v>47.52</v>
      </c>
      <c r="G316" s="154" t="s">
        <v>1373</v>
      </c>
      <c r="H316" s="154" t="s">
        <v>14318</v>
      </c>
      <c r="I316" s="154">
        <v>3</v>
      </c>
      <c r="J316" s="154">
        <v>0</v>
      </c>
      <c r="K316" s="154">
        <v>0</v>
      </c>
      <c r="M316" s="128">
        <f>IF(Tabla1[[#This Row],[Moneda]]="Dolares",Tabla1[[#This Row],[Precio Distribuidor]]*($M$1+0.35)*1.3,Tabla1[[#This Row],[Precio Distribuidor]]*1.3)</f>
        <v>1028.5704000000003</v>
      </c>
    </row>
    <row r="317" spans="1:13">
      <c r="A317" s="154" t="s">
        <v>11375</v>
      </c>
      <c r="B317" s="154" t="s">
        <v>11374</v>
      </c>
      <c r="C317" s="154" t="s">
        <v>1911</v>
      </c>
      <c r="D317" s="154" t="s">
        <v>10961</v>
      </c>
      <c r="E317" s="81" t="s">
        <v>11373</v>
      </c>
      <c r="F317" s="154">
        <v>1557.32</v>
      </c>
      <c r="G317" s="154" t="s">
        <v>1367</v>
      </c>
      <c r="H317" s="154" t="s">
        <v>14318</v>
      </c>
      <c r="I317" s="154">
        <v>1</v>
      </c>
      <c r="J317" s="154">
        <v>0</v>
      </c>
      <c r="K317" s="154">
        <v>0</v>
      </c>
      <c r="M317" s="128">
        <f>IF(Tabla1[[#This Row],[Moneda]]="Dolares",Tabla1[[#This Row],[Precio Distribuidor]]*($M$1+0.35)*1.3,Tabla1[[#This Row],[Precio Distribuidor]]*1.3)</f>
        <v>2024.5160000000001</v>
      </c>
    </row>
    <row r="318" spans="1:13">
      <c r="A318" s="154" t="s">
        <v>11372</v>
      </c>
      <c r="B318" s="154" t="s">
        <v>11371</v>
      </c>
      <c r="C318" s="154" t="s">
        <v>2836</v>
      </c>
      <c r="D318" s="154" t="s">
        <v>10961</v>
      </c>
      <c r="E318" s="81" t="s">
        <v>11370</v>
      </c>
      <c r="F318" s="154">
        <v>2522.58</v>
      </c>
      <c r="G318" s="154" t="s">
        <v>1367</v>
      </c>
      <c r="H318" s="154" t="s">
        <v>14318</v>
      </c>
      <c r="I318" s="154">
        <v>0</v>
      </c>
      <c r="J318" s="154">
        <v>0</v>
      </c>
      <c r="K318" s="154">
        <v>0</v>
      </c>
      <c r="M318" s="128">
        <f>IF(Tabla1[[#This Row],[Moneda]]="Dolares",Tabla1[[#This Row],[Precio Distribuidor]]*($M$1+0.35)*1.3,Tabla1[[#This Row],[Precio Distribuidor]]*1.3)</f>
        <v>3279.3539999999998</v>
      </c>
    </row>
    <row r="319" spans="1:13">
      <c r="A319" s="154" t="s">
        <v>11369</v>
      </c>
      <c r="B319" s="154" t="s">
        <v>11368</v>
      </c>
      <c r="C319" s="154" t="s">
        <v>2966</v>
      </c>
      <c r="D319" s="154" t="s">
        <v>10961</v>
      </c>
      <c r="E319" s="81" t="s">
        <v>11367</v>
      </c>
      <c r="F319" s="154">
        <v>25.5</v>
      </c>
      <c r="G319" s="154" t="s">
        <v>1373</v>
      </c>
      <c r="H319" s="154" t="s">
        <v>14318</v>
      </c>
      <c r="I319" s="154">
        <v>5</v>
      </c>
      <c r="J319" s="154">
        <v>0</v>
      </c>
      <c r="K319" s="154">
        <v>0</v>
      </c>
      <c r="M319" s="128">
        <f>IF(Tabla1[[#This Row],[Moneda]]="Dolares",Tabla1[[#This Row],[Precio Distribuidor]]*($M$1+0.35)*1.3,Tabla1[[#This Row],[Precio Distribuidor]]*1.3)</f>
        <v>551.9475000000001</v>
      </c>
    </row>
    <row r="320" spans="1:13">
      <c r="A320" s="154" t="s">
        <v>11366</v>
      </c>
      <c r="B320" s="154" t="s">
        <v>11365</v>
      </c>
      <c r="C320" s="154" t="s">
        <v>1375</v>
      </c>
      <c r="D320" s="154" t="s">
        <v>10961</v>
      </c>
      <c r="E320" s="81" t="s">
        <v>11364</v>
      </c>
      <c r="F320" s="154">
        <v>102.27</v>
      </c>
      <c r="G320" s="154" t="s">
        <v>1373</v>
      </c>
      <c r="H320" s="154" t="s">
        <v>14318</v>
      </c>
      <c r="I320" s="154">
        <v>0</v>
      </c>
      <c r="J320" s="154">
        <v>3</v>
      </c>
      <c r="K320" s="154">
        <v>0</v>
      </c>
      <c r="M320" s="128">
        <f>IF(Tabla1[[#This Row],[Moneda]]="Dolares",Tabla1[[#This Row],[Precio Distribuidor]]*($M$1+0.35)*1.3,Tabla1[[#This Row],[Precio Distribuidor]]*1.3)</f>
        <v>2213.6341500000003</v>
      </c>
    </row>
    <row r="321" spans="1:13">
      <c r="A321" s="154" t="s">
        <v>11363</v>
      </c>
      <c r="B321" s="154" t="s">
        <v>11362</v>
      </c>
      <c r="C321" s="154" t="s">
        <v>1535</v>
      </c>
      <c r="D321" s="154" t="s">
        <v>10961</v>
      </c>
      <c r="E321" s="81" t="s">
        <v>11361</v>
      </c>
      <c r="F321" s="154">
        <v>939.67</v>
      </c>
      <c r="G321" s="154" t="s">
        <v>1367</v>
      </c>
      <c r="H321" s="154" t="s">
        <v>14318</v>
      </c>
      <c r="I321" s="154">
        <v>1</v>
      </c>
      <c r="J321" s="154">
        <v>0</v>
      </c>
      <c r="K321" s="154">
        <v>0</v>
      </c>
      <c r="M321" s="128">
        <f>IF(Tabla1[[#This Row],[Moneda]]="Dolares",Tabla1[[#This Row],[Precio Distribuidor]]*($M$1+0.35)*1.3,Tabla1[[#This Row],[Precio Distribuidor]]*1.3)</f>
        <v>1221.5709999999999</v>
      </c>
    </row>
    <row r="322" spans="1:13">
      <c r="A322" s="154" t="s">
        <v>13105</v>
      </c>
      <c r="B322" s="154" t="s">
        <v>13106</v>
      </c>
      <c r="C322" s="154" t="s">
        <v>2398</v>
      </c>
      <c r="D322" s="154" t="s">
        <v>10961</v>
      </c>
      <c r="E322" s="81" t="s">
        <v>13107</v>
      </c>
      <c r="F322" s="154">
        <v>232.95</v>
      </c>
      <c r="G322" s="154" t="s">
        <v>1373</v>
      </c>
      <c r="H322" s="154" t="s">
        <v>14318</v>
      </c>
      <c r="I322" s="154">
        <v>1</v>
      </c>
      <c r="J322" s="154">
        <v>0</v>
      </c>
      <c r="K322" s="154">
        <v>0</v>
      </c>
      <c r="M322" s="128">
        <f>IF(Tabla1[[#This Row],[Moneda]]="Dolares",Tabla1[[#This Row],[Precio Distribuidor]]*($M$1+0.35)*1.3,Tabla1[[#This Row],[Precio Distribuidor]]*1.3)</f>
        <v>5042.2027500000004</v>
      </c>
    </row>
    <row r="323" spans="1:13">
      <c r="A323" s="154" t="s">
        <v>11360</v>
      </c>
      <c r="B323" s="154" t="s">
        <v>11359</v>
      </c>
      <c r="C323" s="154" t="s">
        <v>1623</v>
      </c>
      <c r="D323" s="154" t="s">
        <v>10961</v>
      </c>
      <c r="E323" s="81" t="s">
        <v>11358</v>
      </c>
      <c r="F323" s="154">
        <v>568.17999999999995</v>
      </c>
      <c r="G323" s="154" t="s">
        <v>1367</v>
      </c>
      <c r="H323" s="154" t="s">
        <v>14318</v>
      </c>
      <c r="I323" s="154">
        <v>0</v>
      </c>
      <c r="J323" s="154">
        <v>0</v>
      </c>
      <c r="K323" s="154">
        <v>0</v>
      </c>
      <c r="M323" s="128">
        <f>IF(Tabla1[[#This Row],[Moneda]]="Dolares",Tabla1[[#This Row],[Precio Distribuidor]]*($M$1+0.35)*1.3,Tabla1[[#This Row],[Precio Distribuidor]]*1.3)</f>
        <v>738.63400000000001</v>
      </c>
    </row>
    <row r="324" spans="1:13">
      <c r="A324" s="154" t="s">
        <v>11357</v>
      </c>
      <c r="B324" s="154" t="s">
        <v>11356</v>
      </c>
      <c r="C324" s="154" t="s">
        <v>1600</v>
      </c>
      <c r="D324" s="154" t="s">
        <v>10961</v>
      </c>
      <c r="E324" s="81" t="s">
        <v>18606</v>
      </c>
      <c r="F324" s="154">
        <v>113.01</v>
      </c>
      <c r="G324" s="154" t="s">
        <v>1373</v>
      </c>
      <c r="H324" s="154" t="s">
        <v>14318</v>
      </c>
      <c r="I324" s="154">
        <v>3</v>
      </c>
      <c r="J324" s="154">
        <v>0</v>
      </c>
      <c r="K324" s="154">
        <v>0</v>
      </c>
      <c r="M324" s="128">
        <f>IF(Tabla1[[#This Row],[Moneda]]="Dolares",Tabla1[[#This Row],[Precio Distribuidor]]*($M$1+0.35)*1.3,Tabla1[[#This Row],[Precio Distribuidor]]*1.3)</f>
        <v>2446.1014500000006</v>
      </c>
    </row>
    <row r="325" spans="1:13">
      <c r="A325" s="154" t="s">
        <v>11355</v>
      </c>
      <c r="B325" s="154" t="s">
        <v>11354</v>
      </c>
      <c r="C325" s="154" t="s">
        <v>2398</v>
      </c>
      <c r="D325" s="154" t="s">
        <v>10961</v>
      </c>
      <c r="E325" s="81" t="s">
        <v>11353</v>
      </c>
      <c r="F325" s="154">
        <v>2.8</v>
      </c>
      <c r="G325" s="154" t="s">
        <v>1373</v>
      </c>
      <c r="H325" s="154" t="s">
        <v>14318</v>
      </c>
      <c r="I325" s="154">
        <v>0</v>
      </c>
      <c r="J325" s="154">
        <v>0</v>
      </c>
      <c r="K325" s="154">
        <v>0</v>
      </c>
      <c r="M325" s="128">
        <f>IF(Tabla1[[#This Row],[Moneda]]="Dolares",Tabla1[[#This Row],[Precio Distribuidor]]*($M$1+0.35)*1.3,Tabla1[[#This Row],[Precio Distribuidor]]*1.3)</f>
        <v>60.606000000000009</v>
      </c>
    </row>
    <row r="326" spans="1:13">
      <c r="A326" s="154" t="s">
        <v>11352</v>
      </c>
      <c r="B326" s="154" t="s">
        <v>11351</v>
      </c>
      <c r="C326" s="154" t="s">
        <v>1911</v>
      </c>
      <c r="D326" s="154" t="s">
        <v>10961</v>
      </c>
      <c r="E326" s="81" t="s">
        <v>11350</v>
      </c>
      <c r="F326" s="154">
        <v>588.17999999999995</v>
      </c>
      <c r="G326" s="154" t="s">
        <v>1367</v>
      </c>
      <c r="H326" s="154" t="s">
        <v>14318</v>
      </c>
      <c r="I326" s="154">
        <v>1</v>
      </c>
      <c r="J326" s="154">
        <v>0</v>
      </c>
      <c r="K326" s="154">
        <v>0</v>
      </c>
      <c r="M326" s="128">
        <f>IF(Tabla1[[#This Row],[Moneda]]="Dolares",Tabla1[[#This Row],[Precio Distribuidor]]*($M$1+0.35)*1.3,Tabla1[[#This Row],[Precio Distribuidor]]*1.3)</f>
        <v>764.63400000000001</v>
      </c>
    </row>
    <row r="327" spans="1:13">
      <c r="A327" s="154" t="s">
        <v>11349</v>
      </c>
      <c r="B327" s="154" t="s">
        <v>11348</v>
      </c>
      <c r="C327" s="154" t="s">
        <v>9681</v>
      </c>
      <c r="D327" s="154" t="s">
        <v>10961</v>
      </c>
      <c r="E327" s="81" t="s">
        <v>11347</v>
      </c>
      <c r="F327" s="154">
        <v>43.03</v>
      </c>
      <c r="G327" s="154" t="s">
        <v>1373</v>
      </c>
      <c r="H327" s="154" t="s">
        <v>14318</v>
      </c>
      <c r="I327" s="154">
        <v>1</v>
      </c>
      <c r="J327" s="154">
        <v>0</v>
      </c>
      <c r="K327" s="154">
        <v>0</v>
      </c>
      <c r="M327" s="128">
        <f>IF(Tabla1[[#This Row],[Moneda]]="Dolares",Tabla1[[#This Row],[Precio Distribuidor]]*($M$1+0.35)*1.3,Tabla1[[#This Row],[Precio Distribuidor]]*1.3)</f>
        <v>931.38435000000015</v>
      </c>
    </row>
    <row r="328" spans="1:13">
      <c r="A328" s="154" t="s">
        <v>11345</v>
      </c>
      <c r="B328" s="154" t="s">
        <v>11344</v>
      </c>
      <c r="C328" s="154" t="s">
        <v>1370</v>
      </c>
      <c r="D328" s="154" t="s">
        <v>10961</v>
      </c>
      <c r="E328" s="81" t="s">
        <v>11343</v>
      </c>
      <c r="F328" s="154">
        <v>965.94</v>
      </c>
      <c r="G328" s="154" t="s">
        <v>1367</v>
      </c>
      <c r="H328" s="154" t="s">
        <v>14318</v>
      </c>
      <c r="I328" s="154">
        <v>1</v>
      </c>
      <c r="J328" s="154">
        <v>0</v>
      </c>
      <c r="K328" s="154">
        <v>0</v>
      </c>
      <c r="M328" s="128">
        <f>IF(Tabla1[[#This Row],[Moneda]]="Dolares",Tabla1[[#This Row],[Precio Distribuidor]]*($M$1+0.35)*1.3,Tabla1[[#This Row],[Precio Distribuidor]]*1.3)</f>
        <v>1255.7220000000002</v>
      </c>
    </row>
    <row r="329" spans="1:13">
      <c r="A329" s="154" t="s">
        <v>11342</v>
      </c>
      <c r="B329" s="154" t="s">
        <v>11341</v>
      </c>
      <c r="C329" s="154" t="s">
        <v>1370</v>
      </c>
      <c r="D329" s="154" t="s">
        <v>10961</v>
      </c>
      <c r="E329" s="81" t="s">
        <v>11340</v>
      </c>
      <c r="F329" s="154">
        <v>681.12</v>
      </c>
      <c r="G329" s="154" t="s">
        <v>1367</v>
      </c>
      <c r="H329" s="154" t="s">
        <v>14318</v>
      </c>
      <c r="I329" s="154">
        <v>1</v>
      </c>
      <c r="J329" s="154">
        <v>0</v>
      </c>
      <c r="K329" s="154">
        <v>0</v>
      </c>
      <c r="M329" s="128">
        <f>IF(Tabla1[[#This Row],[Moneda]]="Dolares",Tabla1[[#This Row],[Precio Distribuidor]]*($M$1+0.35)*1.3,Tabla1[[#This Row],[Precio Distribuidor]]*1.3)</f>
        <v>885.45600000000002</v>
      </c>
    </row>
    <row r="330" spans="1:13">
      <c r="A330" s="154" t="s">
        <v>11339</v>
      </c>
      <c r="B330" s="154" t="s">
        <v>11338</v>
      </c>
      <c r="C330" s="154" t="s">
        <v>2398</v>
      </c>
      <c r="D330" s="154" t="s">
        <v>10961</v>
      </c>
      <c r="E330" s="81" t="s">
        <v>11337</v>
      </c>
      <c r="F330" s="154">
        <v>719.36</v>
      </c>
      <c r="G330" s="154" t="s">
        <v>1373</v>
      </c>
      <c r="H330" s="154" t="s">
        <v>14318</v>
      </c>
      <c r="I330" s="154">
        <v>1</v>
      </c>
      <c r="J330" s="154">
        <v>0</v>
      </c>
      <c r="K330" s="154">
        <v>0</v>
      </c>
      <c r="M330" s="128">
        <f>IF(Tabla1[[#This Row],[Moneda]]="Dolares",Tabla1[[#This Row],[Precio Distribuidor]]*($M$1+0.35)*1.3,Tabla1[[#This Row],[Precio Distribuidor]]*1.3)</f>
        <v>15570.547200000001</v>
      </c>
    </row>
    <row r="331" spans="1:13">
      <c r="A331" s="154" t="s">
        <v>11336</v>
      </c>
      <c r="B331" s="154" t="s">
        <v>11335</v>
      </c>
      <c r="C331" s="154" t="s">
        <v>14820</v>
      </c>
      <c r="D331" s="154" t="s">
        <v>10961</v>
      </c>
      <c r="E331" s="81" t="s">
        <v>18605</v>
      </c>
      <c r="F331" s="154">
        <v>202.05</v>
      </c>
      <c r="G331" s="154" t="s">
        <v>1373</v>
      </c>
      <c r="H331" s="154" t="s">
        <v>14318</v>
      </c>
      <c r="I331" s="154">
        <v>1</v>
      </c>
      <c r="J331" s="154">
        <v>0</v>
      </c>
      <c r="K331" s="154">
        <v>0</v>
      </c>
      <c r="M331" s="128">
        <f>IF(Tabla1[[#This Row],[Moneda]]="Dolares",Tabla1[[#This Row],[Precio Distribuidor]]*($M$1+0.35)*1.3,Tabla1[[#This Row],[Precio Distribuidor]]*1.3)</f>
        <v>4373.3722500000013</v>
      </c>
    </row>
    <row r="332" spans="1:13">
      <c r="A332" s="154" t="s">
        <v>11334</v>
      </c>
      <c r="B332" s="154" t="s">
        <v>11333</v>
      </c>
      <c r="C332" s="154" t="s">
        <v>5045</v>
      </c>
      <c r="D332" s="154" t="s">
        <v>10961</v>
      </c>
      <c r="E332" s="81" t="s">
        <v>11332</v>
      </c>
      <c r="F332" s="154">
        <v>19.72</v>
      </c>
      <c r="G332" s="154" t="s">
        <v>1373</v>
      </c>
      <c r="H332" s="154" t="s">
        <v>14318</v>
      </c>
      <c r="I332" s="154">
        <v>1</v>
      </c>
      <c r="J332" s="154">
        <v>0</v>
      </c>
      <c r="K332" s="154">
        <v>0</v>
      </c>
      <c r="M332" s="128">
        <f>IF(Tabla1[[#This Row],[Moneda]]="Dolares",Tabla1[[#This Row],[Precio Distribuidor]]*($M$1+0.35)*1.3,Tabla1[[#This Row],[Precio Distribuidor]]*1.3)</f>
        <v>426.83940000000007</v>
      </c>
    </row>
    <row r="333" spans="1:13">
      <c r="A333" s="154" t="s">
        <v>11331</v>
      </c>
      <c r="B333" s="154" t="s">
        <v>11330</v>
      </c>
      <c r="C333" s="154" t="s">
        <v>2966</v>
      </c>
      <c r="D333" s="154" t="s">
        <v>10961</v>
      </c>
      <c r="E333" s="81" t="s">
        <v>13170</v>
      </c>
      <c r="F333" s="154">
        <v>112.05</v>
      </c>
      <c r="G333" s="154" t="s">
        <v>1373</v>
      </c>
      <c r="H333" s="154" t="s">
        <v>14318</v>
      </c>
      <c r="I333" s="154">
        <v>5</v>
      </c>
      <c r="J333" s="154">
        <v>0</v>
      </c>
      <c r="K333" s="154">
        <v>0</v>
      </c>
      <c r="M333" s="128">
        <f>IF(Tabla1[[#This Row],[Moneda]]="Dolares",Tabla1[[#This Row],[Precio Distribuidor]]*($M$1+0.35)*1.3,Tabla1[[#This Row],[Precio Distribuidor]]*1.3)</f>
        <v>2425.3222500000002</v>
      </c>
    </row>
    <row r="334" spans="1:13">
      <c r="A334" s="154" t="s">
        <v>11329</v>
      </c>
      <c r="B334" s="154" t="s">
        <v>11328</v>
      </c>
      <c r="C334" s="154" t="s">
        <v>1615</v>
      </c>
      <c r="D334" s="154" t="s">
        <v>10961</v>
      </c>
      <c r="E334" s="81" t="s">
        <v>11327</v>
      </c>
      <c r="F334" s="154">
        <v>1062</v>
      </c>
      <c r="G334" s="154" t="s">
        <v>1367</v>
      </c>
      <c r="H334" s="154" t="s">
        <v>14318</v>
      </c>
      <c r="I334" s="154">
        <v>1</v>
      </c>
      <c r="J334" s="154">
        <v>0</v>
      </c>
      <c r="K334" s="154">
        <v>0</v>
      </c>
      <c r="M334" s="128">
        <f>IF(Tabla1[[#This Row],[Moneda]]="Dolares",Tabla1[[#This Row],[Precio Distribuidor]]*($M$1+0.35)*1.3,Tabla1[[#This Row],[Precio Distribuidor]]*1.3)</f>
        <v>1380.6000000000001</v>
      </c>
    </row>
    <row r="335" spans="1:13">
      <c r="A335" s="154" t="s">
        <v>18604</v>
      </c>
      <c r="B335" s="154" t="s">
        <v>18603</v>
      </c>
      <c r="C335" s="154" t="s">
        <v>1789</v>
      </c>
      <c r="D335" s="154" t="s">
        <v>10961</v>
      </c>
      <c r="E335" s="81" t="s">
        <v>18602</v>
      </c>
      <c r="F335" s="154">
        <v>102.3</v>
      </c>
      <c r="G335" s="154" t="s">
        <v>1367</v>
      </c>
      <c r="H335" s="154" t="s">
        <v>14318</v>
      </c>
      <c r="I335" s="154">
        <v>1</v>
      </c>
      <c r="J335" s="154">
        <v>0</v>
      </c>
      <c r="K335" s="154">
        <v>0</v>
      </c>
      <c r="M335" s="128">
        <f>IF(Tabla1[[#This Row],[Moneda]]="Dolares",Tabla1[[#This Row],[Precio Distribuidor]]*($M$1+0.35)*1.3,Tabla1[[#This Row],[Precio Distribuidor]]*1.3)</f>
        <v>132.99</v>
      </c>
    </row>
    <row r="336" spans="1:13">
      <c r="A336" s="154" t="s">
        <v>11326</v>
      </c>
      <c r="B336" s="154" t="s">
        <v>11325</v>
      </c>
      <c r="C336" s="154" t="s">
        <v>1370</v>
      </c>
      <c r="D336" s="154" t="s">
        <v>10961</v>
      </c>
      <c r="E336" s="81" t="s">
        <v>11324</v>
      </c>
      <c r="F336" s="154">
        <v>9365.92</v>
      </c>
      <c r="G336" s="154" t="s">
        <v>1367</v>
      </c>
      <c r="H336" s="154" t="s">
        <v>14318</v>
      </c>
      <c r="I336" s="154">
        <v>1</v>
      </c>
      <c r="J336" s="154">
        <v>0</v>
      </c>
      <c r="K336" s="154">
        <v>0</v>
      </c>
      <c r="M336" s="128">
        <f>IF(Tabla1[[#This Row],[Moneda]]="Dolares",Tabla1[[#This Row],[Precio Distribuidor]]*($M$1+0.35)*1.3,Tabla1[[#This Row],[Precio Distribuidor]]*1.3)</f>
        <v>12175.696</v>
      </c>
    </row>
    <row r="337" spans="1:13">
      <c r="A337" s="154" t="s">
        <v>11323</v>
      </c>
      <c r="B337" s="154" t="s">
        <v>11322</v>
      </c>
      <c r="C337" s="154" t="s">
        <v>1370</v>
      </c>
      <c r="D337" s="154" t="s">
        <v>10961</v>
      </c>
      <c r="E337" s="81" t="s">
        <v>11321</v>
      </c>
      <c r="F337" s="154">
        <v>4156.62</v>
      </c>
      <c r="G337" s="154" t="s">
        <v>1367</v>
      </c>
      <c r="H337" s="154" t="s">
        <v>14318</v>
      </c>
      <c r="I337" s="154">
        <v>1</v>
      </c>
      <c r="J337" s="154">
        <v>0</v>
      </c>
      <c r="K337" s="154">
        <v>0</v>
      </c>
      <c r="M337" s="128">
        <f>IF(Tabla1[[#This Row],[Moneda]]="Dolares",Tabla1[[#This Row],[Precio Distribuidor]]*($M$1+0.35)*1.3,Tabla1[[#This Row],[Precio Distribuidor]]*1.3)</f>
        <v>5403.6059999999998</v>
      </c>
    </row>
    <row r="338" spans="1:13">
      <c r="A338" s="154" t="s">
        <v>18601</v>
      </c>
      <c r="B338" s="154" t="s">
        <v>18600</v>
      </c>
      <c r="C338" s="154" t="s">
        <v>1680</v>
      </c>
      <c r="D338" s="154" t="s">
        <v>10961</v>
      </c>
      <c r="E338" s="81" t="s">
        <v>18599</v>
      </c>
      <c r="F338" s="154">
        <v>33.130000000000003</v>
      </c>
      <c r="G338" s="154" t="s">
        <v>1373</v>
      </c>
      <c r="H338" s="154" t="s">
        <v>14318</v>
      </c>
      <c r="I338" s="154">
        <v>1</v>
      </c>
      <c r="J338" s="154">
        <v>0</v>
      </c>
      <c r="K338" s="154">
        <v>0</v>
      </c>
      <c r="M338" s="128">
        <f>IF(Tabla1[[#This Row],[Moneda]]="Dolares",Tabla1[[#This Row],[Precio Distribuidor]]*($M$1+0.35)*1.3,Tabla1[[#This Row],[Precio Distribuidor]]*1.3)</f>
        <v>717.0988500000002</v>
      </c>
    </row>
    <row r="339" spans="1:13">
      <c r="A339" s="154" t="s">
        <v>11320</v>
      </c>
      <c r="B339" s="154" t="s">
        <v>11319</v>
      </c>
      <c r="C339" s="154" t="s">
        <v>1680</v>
      </c>
      <c r="D339" s="154" t="s">
        <v>10961</v>
      </c>
      <c r="E339" s="81" t="s">
        <v>11318</v>
      </c>
      <c r="F339" s="154">
        <v>17.03</v>
      </c>
      <c r="G339" s="154" t="s">
        <v>1373</v>
      </c>
      <c r="H339" s="154" t="s">
        <v>14318</v>
      </c>
      <c r="I339" s="154">
        <v>1</v>
      </c>
      <c r="J339" s="154">
        <v>0</v>
      </c>
      <c r="K339" s="154">
        <v>0</v>
      </c>
      <c r="M339" s="128">
        <f>IF(Tabla1[[#This Row],[Moneda]]="Dolares",Tabla1[[#This Row],[Precio Distribuidor]]*($M$1+0.35)*1.3,Tabla1[[#This Row],[Precio Distribuidor]]*1.3)</f>
        <v>368.61435000000012</v>
      </c>
    </row>
    <row r="340" spans="1:13">
      <c r="A340" s="154" t="s">
        <v>11317</v>
      </c>
      <c r="B340" s="154" t="s">
        <v>11316</v>
      </c>
      <c r="C340" s="154" t="s">
        <v>2626</v>
      </c>
      <c r="D340" s="154" t="s">
        <v>10961</v>
      </c>
      <c r="E340" s="81" t="s">
        <v>11315</v>
      </c>
      <c r="F340" s="154">
        <v>2159.77</v>
      </c>
      <c r="G340" s="154" t="s">
        <v>1367</v>
      </c>
      <c r="H340" s="154" t="s">
        <v>14318</v>
      </c>
      <c r="I340" s="154">
        <v>1</v>
      </c>
      <c r="J340" s="154">
        <v>0</v>
      </c>
      <c r="K340" s="154">
        <v>0</v>
      </c>
      <c r="M340" s="128">
        <f>IF(Tabla1[[#This Row],[Moneda]]="Dolares",Tabla1[[#This Row],[Precio Distribuidor]]*($M$1+0.35)*1.3,Tabla1[[#This Row],[Precio Distribuidor]]*1.3)</f>
        <v>2807.701</v>
      </c>
    </row>
    <row r="341" spans="1:13">
      <c r="A341" s="154" t="s">
        <v>11314</v>
      </c>
      <c r="B341" s="154" t="s">
        <v>11313</v>
      </c>
      <c r="C341" s="154" t="s">
        <v>2626</v>
      </c>
      <c r="D341" s="154" t="s">
        <v>10961</v>
      </c>
      <c r="E341" s="81" t="s">
        <v>11312</v>
      </c>
      <c r="F341" s="154">
        <v>1886.14</v>
      </c>
      <c r="G341" s="154" t="s">
        <v>1367</v>
      </c>
      <c r="H341" s="154" t="s">
        <v>14318</v>
      </c>
      <c r="I341" s="154">
        <v>1</v>
      </c>
      <c r="J341" s="154">
        <v>0</v>
      </c>
      <c r="K341" s="154">
        <v>0</v>
      </c>
      <c r="M341" s="128">
        <f>IF(Tabla1[[#This Row],[Moneda]]="Dolares",Tabla1[[#This Row],[Precio Distribuidor]]*($M$1+0.35)*1.3,Tabla1[[#This Row],[Precio Distribuidor]]*1.3)</f>
        <v>2451.9820000000004</v>
      </c>
    </row>
    <row r="342" spans="1:13">
      <c r="A342" s="154" t="s">
        <v>11311</v>
      </c>
      <c r="B342" s="154" t="s">
        <v>11310</v>
      </c>
      <c r="C342" s="154" t="s">
        <v>1605</v>
      </c>
      <c r="D342" s="154" t="s">
        <v>10961</v>
      </c>
      <c r="E342" s="81" t="s">
        <v>13900</v>
      </c>
      <c r="F342" s="154">
        <v>29.77</v>
      </c>
      <c r="G342" s="154" t="s">
        <v>1373</v>
      </c>
      <c r="H342" s="154" t="s">
        <v>14318</v>
      </c>
      <c r="I342" s="154">
        <v>1</v>
      </c>
      <c r="J342" s="154">
        <v>0</v>
      </c>
      <c r="K342" s="154">
        <v>0</v>
      </c>
      <c r="M342" s="128">
        <f>IF(Tabla1[[#This Row],[Moneda]]="Dolares",Tabla1[[#This Row],[Precio Distribuidor]]*($M$1+0.35)*1.3,Tabla1[[#This Row],[Precio Distribuidor]]*1.3)</f>
        <v>644.37165000000005</v>
      </c>
    </row>
    <row r="343" spans="1:13">
      <c r="A343" s="154" t="s">
        <v>11309</v>
      </c>
      <c r="B343" s="154" t="s">
        <v>11308</v>
      </c>
      <c r="C343" s="154" t="s">
        <v>1605</v>
      </c>
      <c r="D343" s="154" t="s">
        <v>10961</v>
      </c>
      <c r="E343" s="81" t="s">
        <v>11307</v>
      </c>
      <c r="F343" s="154">
        <v>18.47</v>
      </c>
      <c r="G343" s="154" t="s">
        <v>1373</v>
      </c>
      <c r="H343" s="154" t="s">
        <v>14318</v>
      </c>
      <c r="I343" s="154">
        <v>1</v>
      </c>
      <c r="J343" s="154">
        <v>0</v>
      </c>
      <c r="K343" s="154">
        <v>0</v>
      </c>
      <c r="M343" s="128">
        <f>IF(Tabla1[[#This Row],[Moneda]]="Dolares",Tabla1[[#This Row],[Precio Distribuidor]]*($M$1+0.35)*1.3,Tabla1[[#This Row],[Precio Distribuidor]]*1.3)</f>
        <v>399.78315000000003</v>
      </c>
    </row>
    <row r="344" spans="1:13">
      <c r="A344" s="154" t="s">
        <v>11306</v>
      </c>
      <c r="B344" s="154" t="s">
        <v>11305</v>
      </c>
      <c r="C344" s="154" t="s">
        <v>1680</v>
      </c>
      <c r="D344" s="154" t="s">
        <v>10961</v>
      </c>
      <c r="E344" s="81" t="s">
        <v>12705</v>
      </c>
      <c r="F344" s="154">
        <v>282.27</v>
      </c>
      <c r="G344" s="154" t="s">
        <v>1373</v>
      </c>
      <c r="H344" s="154" t="s">
        <v>14318</v>
      </c>
      <c r="I344" s="154">
        <v>1</v>
      </c>
      <c r="J344" s="154">
        <v>0</v>
      </c>
      <c r="K344" s="154">
        <v>0</v>
      </c>
      <c r="M344" s="128">
        <f>IF(Tabla1[[#This Row],[Moneda]]="Dolares",Tabla1[[#This Row],[Precio Distribuidor]]*($M$1+0.35)*1.3,Tabla1[[#This Row],[Precio Distribuidor]]*1.3)</f>
        <v>6109.7341500000002</v>
      </c>
    </row>
    <row r="345" spans="1:13">
      <c r="A345" s="154" t="s">
        <v>11304</v>
      </c>
      <c r="B345" s="154" t="s">
        <v>11303</v>
      </c>
      <c r="C345" s="154" t="s">
        <v>1535</v>
      </c>
      <c r="D345" s="154" t="s">
        <v>10961</v>
      </c>
      <c r="E345" s="81" t="s">
        <v>11302</v>
      </c>
      <c r="F345" s="154">
        <v>1962.18</v>
      </c>
      <c r="G345" s="154" t="s">
        <v>1367</v>
      </c>
      <c r="H345" s="154" t="s">
        <v>14318</v>
      </c>
      <c r="I345" s="154">
        <v>1</v>
      </c>
      <c r="J345" s="154">
        <v>0</v>
      </c>
      <c r="K345" s="154">
        <v>0</v>
      </c>
      <c r="M345" s="128">
        <f>IF(Tabla1[[#This Row],[Moneda]]="Dolares",Tabla1[[#This Row],[Precio Distribuidor]]*($M$1+0.35)*1.3,Tabla1[[#This Row],[Precio Distribuidor]]*1.3)</f>
        <v>2550.8340000000003</v>
      </c>
    </row>
    <row r="346" spans="1:13">
      <c r="A346" s="154" t="s">
        <v>11301</v>
      </c>
      <c r="B346" s="154" t="s">
        <v>11300</v>
      </c>
      <c r="C346" s="154" t="s">
        <v>1789</v>
      </c>
      <c r="D346" s="154" t="s">
        <v>10961</v>
      </c>
      <c r="E346" s="81" t="s">
        <v>11299</v>
      </c>
      <c r="F346" s="154">
        <v>167.4</v>
      </c>
      <c r="G346" s="154" t="s">
        <v>1367</v>
      </c>
      <c r="H346" s="154" t="s">
        <v>14318</v>
      </c>
      <c r="I346" s="154">
        <v>1</v>
      </c>
      <c r="J346" s="154">
        <v>0</v>
      </c>
      <c r="K346" s="154">
        <v>0</v>
      </c>
      <c r="M346" s="128">
        <f>IF(Tabla1[[#This Row],[Moneda]]="Dolares",Tabla1[[#This Row],[Precio Distribuidor]]*($M$1+0.35)*1.3,Tabla1[[#This Row],[Precio Distribuidor]]*1.3)</f>
        <v>217.62</v>
      </c>
    </row>
    <row r="347" spans="1:13">
      <c r="A347" s="154" t="s">
        <v>11298</v>
      </c>
      <c r="B347" s="154" t="s">
        <v>11297</v>
      </c>
      <c r="C347" s="154" t="s">
        <v>1388</v>
      </c>
      <c r="D347" s="154" t="s">
        <v>10961</v>
      </c>
      <c r="E347" s="81" t="s">
        <v>11296</v>
      </c>
      <c r="F347" s="154">
        <v>2629.58</v>
      </c>
      <c r="G347" s="154" t="s">
        <v>1367</v>
      </c>
      <c r="H347" s="154" t="s">
        <v>14318</v>
      </c>
      <c r="I347" s="154">
        <v>0</v>
      </c>
      <c r="J347" s="154">
        <v>2</v>
      </c>
      <c r="K347" s="154">
        <v>28</v>
      </c>
      <c r="M347" s="128">
        <f>IF(Tabla1[[#This Row],[Moneda]]="Dolares",Tabla1[[#This Row],[Precio Distribuidor]]*($M$1+0.35)*1.3,Tabla1[[#This Row],[Precio Distribuidor]]*1.3)</f>
        <v>3418.4540000000002</v>
      </c>
    </row>
    <row r="348" spans="1:13">
      <c r="A348" s="154" t="s">
        <v>11295</v>
      </c>
      <c r="B348" s="154" t="s">
        <v>11294</v>
      </c>
      <c r="C348" s="154" t="s">
        <v>2966</v>
      </c>
      <c r="D348" s="154" t="s">
        <v>10961</v>
      </c>
      <c r="E348" s="81" t="s">
        <v>11293</v>
      </c>
      <c r="F348" s="154">
        <v>73.41</v>
      </c>
      <c r="G348" s="154" t="s">
        <v>1373</v>
      </c>
      <c r="H348" s="154" t="s">
        <v>14318</v>
      </c>
      <c r="I348" s="154">
        <v>5</v>
      </c>
      <c r="J348" s="154">
        <v>0</v>
      </c>
      <c r="K348" s="154">
        <v>0</v>
      </c>
      <c r="M348" s="128">
        <f>IF(Tabla1[[#This Row],[Moneda]]="Dolares",Tabla1[[#This Row],[Precio Distribuidor]]*($M$1+0.35)*1.3,Tabla1[[#This Row],[Precio Distribuidor]]*1.3)</f>
        <v>1588.9594500000003</v>
      </c>
    </row>
    <row r="349" spans="1:13">
      <c r="A349" s="154" t="s">
        <v>11292</v>
      </c>
      <c r="B349" s="154" t="s">
        <v>11291</v>
      </c>
      <c r="C349" s="154" t="s">
        <v>2398</v>
      </c>
      <c r="D349" s="154" t="s">
        <v>10961</v>
      </c>
      <c r="E349" s="81" t="s">
        <v>11290</v>
      </c>
      <c r="F349" s="154">
        <v>81.61</v>
      </c>
      <c r="G349" s="154" t="s">
        <v>1373</v>
      </c>
      <c r="H349" s="154" t="s">
        <v>14318</v>
      </c>
      <c r="I349" s="154">
        <v>1</v>
      </c>
      <c r="J349" s="154">
        <v>0</v>
      </c>
      <c r="K349" s="154">
        <v>0</v>
      </c>
      <c r="M349" s="128">
        <f>IF(Tabla1[[#This Row],[Moneda]]="Dolares",Tabla1[[#This Row],[Precio Distribuidor]]*($M$1+0.35)*1.3,Tabla1[[#This Row],[Precio Distribuidor]]*1.3)</f>
        <v>1766.4484500000003</v>
      </c>
    </row>
    <row r="350" spans="1:13">
      <c r="A350" s="154" t="s">
        <v>11289</v>
      </c>
      <c r="B350" s="154" t="s">
        <v>11288</v>
      </c>
      <c r="C350" s="154" t="s">
        <v>2398</v>
      </c>
      <c r="D350" s="154" t="s">
        <v>10961</v>
      </c>
      <c r="E350" s="81" t="s">
        <v>11287</v>
      </c>
      <c r="F350" s="154">
        <v>408.05</v>
      </c>
      <c r="G350" s="154" t="s">
        <v>1373</v>
      </c>
      <c r="H350" s="154" t="s">
        <v>14318</v>
      </c>
      <c r="I350" s="154">
        <v>1</v>
      </c>
      <c r="J350" s="154">
        <v>0</v>
      </c>
      <c r="K350" s="154">
        <v>0</v>
      </c>
      <c r="M350" s="128">
        <f>IF(Tabla1[[#This Row],[Moneda]]="Dolares",Tabla1[[#This Row],[Precio Distribuidor]]*($M$1+0.35)*1.3,Tabla1[[#This Row],[Precio Distribuidor]]*1.3)</f>
        <v>8832.2422500000011</v>
      </c>
    </row>
    <row r="351" spans="1:13">
      <c r="A351" s="154" t="s">
        <v>11286</v>
      </c>
      <c r="B351" s="154" t="s">
        <v>11285</v>
      </c>
      <c r="C351" s="154" t="s">
        <v>1516</v>
      </c>
      <c r="D351" s="154" t="s">
        <v>10961</v>
      </c>
      <c r="E351" s="81" t="s">
        <v>11284</v>
      </c>
      <c r="F351" s="154">
        <v>6.87</v>
      </c>
      <c r="G351" s="154" t="s">
        <v>1373</v>
      </c>
      <c r="H351" s="154" t="s">
        <v>14318</v>
      </c>
      <c r="I351" s="154">
        <v>1</v>
      </c>
      <c r="J351" s="154">
        <v>0</v>
      </c>
      <c r="K351" s="154">
        <v>0</v>
      </c>
      <c r="M351" s="128">
        <f>IF(Tabla1[[#This Row],[Moneda]]="Dolares",Tabla1[[#This Row],[Precio Distribuidor]]*($M$1+0.35)*1.3,Tabla1[[#This Row],[Precio Distribuidor]]*1.3)</f>
        <v>148.70115000000004</v>
      </c>
    </row>
    <row r="352" spans="1:13">
      <c r="A352" s="154" t="s">
        <v>11283</v>
      </c>
      <c r="B352" s="154" t="s">
        <v>11282</v>
      </c>
      <c r="C352" s="154" t="s">
        <v>1388</v>
      </c>
      <c r="D352" s="154" t="s">
        <v>10961</v>
      </c>
      <c r="E352" s="81" t="s">
        <v>11281</v>
      </c>
      <c r="F352" s="154">
        <v>2629.58</v>
      </c>
      <c r="G352" s="154" t="s">
        <v>1367</v>
      </c>
      <c r="H352" s="154" t="s">
        <v>14318</v>
      </c>
      <c r="I352" s="154">
        <v>0</v>
      </c>
      <c r="J352" s="154">
        <v>2</v>
      </c>
      <c r="K352" s="154">
        <v>28</v>
      </c>
      <c r="M352" s="128">
        <f>IF(Tabla1[[#This Row],[Moneda]]="Dolares",Tabla1[[#This Row],[Precio Distribuidor]]*($M$1+0.35)*1.3,Tabla1[[#This Row],[Precio Distribuidor]]*1.3)</f>
        <v>3418.4540000000002</v>
      </c>
    </row>
    <row r="353" spans="1:13">
      <c r="A353" s="154" t="s">
        <v>11280</v>
      </c>
      <c r="B353" s="154" t="s">
        <v>11279</v>
      </c>
      <c r="C353" s="154" t="s">
        <v>2934</v>
      </c>
      <c r="D353" s="154" t="s">
        <v>10961</v>
      </c>
      <c r="E353" s="81" t="s">
        <v>11278</v>
      </c>
      <c r="F353" s="154">
        <v>21.02</v>
      </c>
      <c r="G353" s="154" t="s">
        <v>1373</v>
      </c>
      <c r="H353" s="154" t="s">
        <v>14318</v>
      </c>
      <c r="I353" s="154">
        <v>2</v>
      </c>
      <c r="J353" s="154">
        <v>0</v>
      </c>
      <c r="K353" s="154">
        <v>0</v>
      </c>
      <c r="M353" s="128">
        <f>IF(Tabla1[[#This Row],[Moneda]]="Dolares",Tabla1[[#This Row],[Precio Distribuidor]]*($M$1+0.35)*1.3,Tabla1[[#This Row],[Precio Distribuidor]]*1.3)</f>
        <v>454.97790000000009</v>
      </c>
    </row>
    <row r="354" spans="1:13">
      <c r="A354" s="154" t="s">
        <v>11277</v>
      </c>
      <c r="B354" s="154" t="s">
        <v>11276</v>
      </c>
      <c r="C354" s="154" t="s">
        <v>1370</v>
      </c>
      <c r="D354" s="154" t="s">
        <v>10961</v>
      </c>
      <c r="E354" s="81" t="s">
        <v>11275</v>
      </c>
      <c r="F354" s="154">
        <v>3875.44</v>
      </c>
      <c r="G354" s="154" t="s">
        <v>1367</v>
      </c>
      <c r="H354" s="154" t="s">
        <v>14318</v>
      </c>
      <c r="I354" s="154">
        <v>1</v>
      </c>
      <c r="J354" s="154">
        <v>0</v>
      </c>
      <c r="K354" s="154">
        <v>0</v>
      </c>
      <c r="M354" s="128">
        <f>IF(Tabla1[[#This Row],[Moneda]]="Dolares",Tabla1[[#This Row],[Precio Distribuidor]]*($M$1+0.35)*1.3,Tabla1[[#This Row],[Precio Distribuidor]]*1.3)</f>
        <v>5038.0720000000001</v>
      </c>
    </row>
    <row r="355" spans="1:13">
      <c r="A355" s="154" t="s">
        <v>11274</v>
      </c>
      <c r="B355" s="154" t="s">
        <v>11273</v>
      </c>
      <c r="C355" s="154" t="s">
        <v>1370</v>
      </c>
      <c r="D355" s="154" t="s">
        <v>10961</v>
      </c>
      <c r="E355" s="81" t="s">
        <v>11272</v>
      </c>
      <c r="F355" s="154">
        <v>4779.07</v>
      </c>
      <c r="G355" s="154" t="s">
        <v>1367</v>
      </c>
      <c r="H355" s="154" t="s">
        <v>14318</v>
      </c>
      <c r="I355" s="154">
        <v>1</v>
      </c>
      <c r="J355" s="154">
        <v>0</v>
      </c>
      <c r="K355" s="154">
        <v>0</v>
      </c>
      <c r="M355" s="128">
        <f>IF(Tabla1[[#This Row],[Moneda]]="Dolares",Tabla1[[#This Row],[Precio Distribuidor]]*($M$1+0.35)*1.3,Tabla1[[#This Row],[Precio Distribuidor]]*1.3)</f>
        <v>6212.7910000000002</v>
      </c>
    </row>
    <row r="356" spans="1:13">
      <c r="A356" s="154" t="s">
        <v>11271</v>
      </c>
      <c r="B356" s="154" t="s">
        <v>11270</v>
      </c>
      <c r="C356" s="154" t="s">
        <v>1370</v>
      </c>
      <c r="D356" s="154" t="s">
        <v>10961</v>
      </c>
      <c r="E356" s="81" t="s">
        <v>11269</v>
      </c>
      <c r="F356" s="154">
        <v>2246.04</v>
      </c>
      <c r="G356" s="154" t="s">
        <v>1367</v>
      </c>
      <c r="H356" s="154" t="s">
        <v>14318</v>
      </c>
      <c r="I356" s="154">
        <v>1</v>
      </c>
      <c r="J356" s="154">
        <v>0</v>
      </c>
      <c r="K356" s="154">
        <v>0</v>
      </c>
      <c r="M356" s="128">
        <f>IF(Tabla1[[#This Row],[Moneda]]="Dolares",Tabla1[[#This Row],[Precio Distribuidor]]*($M$1+0.35)*1.3,Tabla1[[#This Row],[Precio Distribuidor]]*1.3)</f>
        <v>2919.8519999999999</v>
      </c>
    </row>
    <row r="357" spans="1:13">
      <c r="A357" s="154" t="s">
        <v>11268</v>
      </c>
      <c r="B357" s="154" t="s">
        <v>11267</v>
      </c>
      <c r="C357" s="154" t="s">
        <v>1370</v>
      </c>
      <c r="D357" s="154" t="s">
        <v>10961</v>
      </c>
      <c r="E357" s="81" t="s">
        <v>11266</v>
      </c>
      <c r="F357" s="154">
        <v>2390.29</v>
      </c>
      <c r="G357" s="154" t="s">
        <v>1367</v>
      </c>
      <c r="H357" s="154" t="s">
        <v>14318</v>
      </c>
      <c r="I357" s="154">
        <v>1</v>
      </c>
      <c r="J357" s="154">
        <v>0</v>
      </c>
      <c r="K357" s="154">
        <v>0</v>
      </c>
      <c r="M357" s="128">
        <f>IF(Tabla1[[#This Row],[Moneda]]="Dolares",Tabla1[[#This Row],[Precio Distribuidor]]*($M$1+0.35)*1.3,Tabla1[[#This Row],[Precio Distribuidor]]*1.3)</f>
        <v>3107.377</v>
      </c>
    </row>
    <row r="358" spans="1:13">
      <c r="A358" s="154" t="s">
        <v>11265</v>
      </c>
      <c r="B358" s="154" t="s">
        <v>11264</v>
      </c>
      <c r="C358" s="154" t="s">
        <v>1370</v>
      </c>
      <c r="D358" s="154" t="s">
        <v>10961</v>
      </c>
      <c r="E358" s="81" t="s">
        <v>11263</v>
      </c>
      <c r="F358" s="154">
        <v>2843.29</v>
      </c>
      <c r="G358" s="154" t="s">
        <v>1367</v>
      </c>
      <c r="H358" s="154" t="s">
        <v>14318</v>
      </c>
      <c r="I358" s="154">
        <v>1</v>
      </c>
      <c r="J358" s="154">
        <v>0</v>
      </c>
      <c r="K358" s="154">
        <v>0</v>
      </c>
      <c r="M358" s="128">
        <f>IF(Tabla1[[#This Row],[Moneda]]="Dolares",Tabla1[[#This Row],[Precio Distribuidor]]*($M$1+0.35)*1.3,Tabla1[[#This Row],[Precio Distribuidor]]*1.3)</f>
        <v>3696.277</v>
      </c>
    </row>
    <row r="359" spans="1:13">
      <c r="A359" s="154" t="s">
        <v>11262</v>
      </c>
      <c r="B359" s="154" t="s">
        <v>11261</v>
      </c>
      <c r="C359" s="154" t="s">
        <v>1370</v>
      </c>
      <c r="D359" s="154" t="s">
        <v>10961</v>
      </c>
      <c r="E359" s="81" t="s">
        <v>11260</v>
      </c>
      <c r="F359" s="154">
        <v>1787.01</v>
      </c>
      <c r="G359" s="154" t="s">
        <v>1367</v>
      </c>
      <c r="H359" s="154" t="s">
        <v>14318</v>
      </c>
      <c r="I359" s="154">
        <v>1</v>
      </c>
      <c r="J359" s="154">
        <v>0</v>
      </c>
      <c r="K359" s="154">
        <v>0</v>
      </c>
      <c r="M359" s="128">
        <f>IF(Tabla1[[#This Row],[Moneda]]="Dolares",Tabla1[[#This Row],[Precio Distribuidor]]*($M$1+0.35)*1.3,Tabla1[[#This Row],[Precio Distribuidor]]*1.3)</f>
        <v>2323.1130000000003</v>
      </c>
    </row>
    <row r="360" spans="1:13">
      <c r="A360" s="154" t="s">
        <v>13749</v>
      </c>
      <c r="B360" s="154" t="s">
        <v>13750</v>
      </c>
      <c r="C360" s="154" t="s">
        <v>1796</v>
      </c>
      <c r="D360" s="154" t="s">
        <v>10961</v>
      </c>
      <c r="E360" s="81" t="s">
        <v>13751</v>
      </c>
      <c r="F360" s="154">
        <v>176.67</v>
      </c>
      <c r="G360" s="154" t="s">
        <v>1367</v>
      </c>
      <c r="H360" s="154" t="s">
        <v>14318</v>
      </c>
      <c r="I360" s="154">
        <v>1</v>
      </c>
      <c r="J360" s="154">
        <v>0</v>
      </c>
      <c r="K360" s="154">
        <v>0</v>
      </c>
      <c r="M360" s="128">
        <f>IF(Tabla1[[#This Row],[Moneda]]="Dolares",Tabla1[[#This Row],[Precio Distribuidor]]*($M$1+0.35)*1.3,Tabla1[[#This Row],[Precio Distribuidor]]*1.3)</f>
        <v>229.67099999999999</v>
      </c>
    </row>
    <row r="361" spans="1:13">
      <c r="A361" s="154" t="s">
        <v>13752</v>
      </c>
      <c r="B361" s="154" t="s">
        <v>13753</v>
      </c>
      <c r="C361" s="154" t="s">
        <v>1796</v>
      </c>
      <c r="D361" s="154" t="s">
        <v>10961</v>
      </c>
      <c r="E361" s="81" t="s">
        <v>13754</v>
      </c>
      <c r="F361" s="154">
        <v>531.21</v>
      </c>
      <c r="G361" s="154" t="s">
        <v>1367</v>
      </c>
      <c r="H361" s="154" t="s">
        <v>14318</v>
      </c>
      <c r="I361" s="154">
        <v>1</v>
      </c>
      <c r="J361" s="154">
        <v>0</v>
      </c>
      <c r="K361" s="154">
        <v>0</v>
      </c>
      <c r="M361" s="128">
        <f>IF(Tabla1[[#This Row],[Moneda]]="Dolares",Tabla1[[#This Row],[Precio Distribuidor]]*($M$1+0.35)*1.3,Tabla1[[#This Row],[Precio Distribuidor]]*1.3)</f>
        <v>690.57300000000009</v>
      </c>
    </row>
    <row r="362" spans="1:13">
      <c r="A362" s="154" t="s">
        <v>13755</v>
      </c>
      <c r="B362" s="154" t="s">
        <v>13756</v>
      </c>
      <c r="C362" s="154" t="s">
        <v>1796</v>
      </c>
      <c r="D362" s="154" t="s">
        <v>10961</v>
      </c>
      <c r="E362" s="81" t="s">
        <v>13757</v>
      </c>
      <c r="F362" s="154">
        <v>326.2</v>
      </c>
      <c r="G362" s="154" t="s">
        <v>1367</v>
      </c>
      <c r="H362" s="154" t="s">
        <v>14318</v>
      </c>
      <c r="I362" s="154">
        <v>1</v>
      </c>
      <c r="J362" s="154">
        <v>0</v>
      </c>
      <c r="K362" s="154">
        <v>0</v>
      </c>
      <c r="M362" s="128">
        <f>IF(Tabla1[[#This Row],[Moneda]]="Dolares",Tabla1[[#This Row],[Precio Distribuidor]]*($M$1+0.35)*1.3,Tabla1[[#This Row],[Precio Distribuidor]]*1.3)</f>
        <v>424.06</v>
      </c>
    </row>
    <row r="363" spans="1:13">
      <c r="A363" s="154" t="s">
        <v>11259</v>
      </c>
      <c r="B363" s="154" t="s">
        <v>11258</v>
      </c>
      <c r="C363" s="154" t="s">
        <v>1565</v>
      </c>
      <c r="D363" s="154" t="s">
        <v>10961</v>
      </c>
      <c r="E363" s="81" t="s">
        <v>11257</v>
      </c>
      <c r="F363" s="154">
        <v>3.17</v>
      </c>
      <c r="G363" s="154" t="s">
        <v>1373</v>
      </c>
      <c r="H363" s="154" t="s">
        <v>14318</v>
      </c>
      <c r="I363" s="154">
        <v>1</v>
      </c>
      <c r="J363" s="154">
        <v>0</v>
      </c>
      <c r="K363" s="154">
        <v>0</v>
      </c>
      <c r="M363" s="128">
        <f>IF(Tabla1[[#This Row],[Moneda]]="Dolares",Tabla1[[#This Row],[Precio Distribuidor]]*($M$1+0.35)*1.3,Tabla1[[#This Row],[Precio Distribuidor]]*1.3)</f>
        <v>68.614650000000012</v>
      </c>
    </row>
    <row r="364" spans="1:13">
      <c r="A364" s="154" t="s">
        <v>18598</v>
      </c>
      <c r="B364" s="154" t="s">
        <v>18597</v>
      </c>
      <c r="C364" s="154" t="s">
        <v>1535</v>
      </c>
      <c r="D364" s="154" t="s">
        <v>10961</v>
      </c>
      <c r="E364" s="81" t="s">
        <v>18596</v>
      </c>
      <c r="F364" s="154">
        <v>22159.34</v>
      </c>
      <c r="G364" s="154" t="s">
        <v>1367</v>
      </c>
      <c r="H364" s="154" t="s">
        <v>14318</v>
      </c>
      <c r="I364" s="154">
        <v>1</v>
      </c>
      <c r="J364" s="154">
        <v>0</v>
      </c>
      <c r="K364" s="154">
        <v>0</v>
      </c>
      <c r="M364" s="128">
        <f>IF(Tabla1[[#This Row],[Moneda]]="Dolares",Tabla1[[#This Row],[Precio Distribuidor]]*($M$1+0.35)*1.3,Tabla1[[#This Row],[Precio Distribuidor]]*1.3)</f>
        <v>28807.142</v>
      </c>
    </row>
    <row r="365" spans="1:13">
      <c r="A365" s="154" t="s">
        <v>12275</v>
      </c>
      <c r="B365" s="154" t="s">
        <v>12276</v>
      </c>
      <c r="C365" s="154" t="s">
        <v>1789</v>
      </c>
      <c r="D365" s="154" t="s">
        <v>10961</v>
      </c>
      <c r="E365" s="81" t="s">
        <v>12277</v>
      </c>
      <c r="F365" s="154">
        <v>34.25</v>
      </c>
      <c r="G365" s="154" t="s">
        <v>1367</v>
      </c>
      <c r="H365" s="154" t="s">
        <v>14318</v>
      </c>
      <c r="I365" s="154">
        <v>1</v>
      </c>
      <c r="J365" s="154">
        <v>0</v>
      </c>
      <c r="K365" s="154">
        <v>0</v>
      </c>
      <c r="M365" s="128">
        <f>IF(Tabla1[[#This Row],[Moneda]]="Dolares",Tabla1[[#This Row],[Precio Distribuidor]]*($M$1+0.35)*1.3,Tabla1[[#This Row],[Precio Distribuidor]]*1.3)</f>
        <v>44.524999999999999</v>
      </c>
    </row>
    <row r="366" spans="1:13">
      <c r="A366" s="154" t="s">
        <v>12278</v>
      </c>
      <c r="B366" s="154" t="s">
        <v>12279</v>
      </c>
      <c r="C366" s="154" t="s">
        <v>1789</v>
      </c>
      <c r="D366" s="154" t="s">
        <v>10961</v>
      </c>
      <c r="E366" s="81" t="s">
        <v>12280</v>
      </c>
      <c r="F366" s="154">
        <v>180.22</v>
      </c>
      <c r="G366" s="154" t="s">
        <v>1367</v>
      </c>
      <c r="H366" s="154" t="s">
        <v>14318</v>
      </c>
      <c r="I366" s="154">
        <v>1</v>
      </c>
      <c r="J366" s="154">
        <v>0</v>
      </c>
      <c r="K366" s="154">
        <v>0</v>
      </c>
      <c r="M366" s="128">
        <f>IF(Tabla1[[#This Row],[Moneda]]="Dolares",Tabla1[[#This Row],[Precio Distribuidor]]*($M$1+0.35)*1.3,Tabla1[[#This Row],[Precio Distribuidor]]*1.3)</f>
        <v>234.286</v>
      </c>
    </row>
    <row r="367" spans="1:13">
      <c r="A367" s="154" t="s">
        <v>12281</v>
      </c>
      <c r="B367" s="154" t="s">
        <v>12282</v>
      </c>
      <c r="C367" s="154" t="s">
        <v>1789</v>
      </c>
      <c r="D367" s="154" t="s">
        <v>10961</v>
      </c>
      <c r="E367" s="81" t="s">
        <v>12283</v>
      </c>
      <c r="F367" s="154">
        <v>34.25</v>
      </c>
      <c r="G367" s="154" t="s">
        <v>1367</v>
      </c>
      <c r="H367" s="154" t="s">
        <v>14318</v>
      </c>
      <c r="I367" s="154">
        <v>1</v>
      </c>
      <c r="J367" s="154">
        <v>0</v>
      </c>
      <c r="K367" s="154">
        <v>0</v>
      </c>
      <c r="M367" s="128">
        <f>IF(Tabla1[[#This Row],[Moneda]]="Dolares",Tabla1[[#This Row],[Precio Distribuidor]]*($M$1+0.35)*1.3,Tabla1[[#This Row],[Precio Distribuidor]]*1.3)</f>
        <v>44.524999999999999</v>
      </c>
    </row>
    <row r="368" spans="1:13">
      <c r="A368" s="154" t="s">
        <v>11256</v>
      </c>
      <c r="B368" s="154" t="s">
        <v>11255</v>
      </c>
      <c r="C368" s="154" t="s">
        <v>1680</v>
      </c>
      <c r="D368" s="154" t="s">
        <v>10961</v>
      </c>
      <c r="E368" s="81" t="s">
        <v>11254</v>
      </c>
      <c r="F368" s="154">
        <v>216.57</v>
      </c>
      <c r="G368" s="154" t="s">
        <v>1373</v>
      </c>
      <c r="H368" s="154" t="s">
        <v>14318</v>
      </c>
      <c r="I368" s="154">
        <v>1</v>
      </c>
      <c r="J368" s="154">
        <v>0</v>
      </c>
      <c r="K368" s="154">
        <v>0</v>
      </c>
      <c r="M368" s="128">
        <f>IF(Tabla1[[#This Row],[Moneda]]="Dolares",Tabla1[[#This Row],[Precio Distribuidor]]*($M$1+0.35)*1.3,Tabla1[[#This Row],[Precio Distribuidor]]*1.3)</f>
        <v>4687.657650000001</v>
      </c>
    </row>
    <row r="369" spans="1:13">
      <c r="A369" s="154" t="s">
        <v>11253</v>
      </c>
      <c r="B369" s="154" t="s">
        <v>11252</v>
      </c>
      <c r="C369" s="154" t="s">
        <v>2161</v>
      </c>
      <c r="D369" s="154" t="s">
        <v>10961</v>
      </c>
      <c r="E369" s="81" t="s">
        <v>11251</v>
      </c>
      <c r="F369" s="154">
        <v>44.4</v>
      </c>
      <c r="G369" s="154" t="s">
        <v>1373</v>
      </c>
      <c r="H369" s="154" t="s">
        <v>14318</v>
      </c>
      <c r="I369" s="154">
        <v>3</v>
      </c>
      <c r="J369" s="154">
        <v>0</v>
      </c>
      <c r="K369" s="154">
        <v>0</v>
      </c>
      <c r="M369" s="128">
        <f>IF(Tabla1[[#This Row],[Moneda]]="Dolares",Tabla1[[#This Row],[Precio Distribuidor]]*($M$1+0.35)*1.3,Tabla1[[#This Row],[Precio Distribuidor]]*1.3)</f>
        <v>961.03800000000012</v>
      </c>
    </row>
    <row r="370" spans="1:13">
      <c r="A370" s="154" t="s">
        <v>11250</v>
      </c>
      <c r="B370" s="154" t="s">
        <v>11249</v>
      </c>
      <c r="C370" s="154" t="s">
        <v>2161</v>
      </c>
      <c r="D370" s="154" t="s">
        <v>10961</v>
      </c>
      <c r="E370" s="81" t="s">
        <v>11248</v>
      </c>
      <c r="F370" s="154">
        <v>71.03</v>
      </c>
      <c r="G370" s="154" t="s">
        <v>1373</v>
      </c>
      <c r="H370" s="154" t="s">
        <v>14318</v>
      </c>
      <c r="I370" s="154">
        <v>3</v>
      </c>
      <c r="J370" s="154">
        <v>0</v>
      </c>
      <c r="K370" s="154">
        <v>0</v>
      </c>
      <c r="M370" s="128">
        <f>IF(Tabla1[[#This Row],[Moneda]]="Dolares",Tabla1[[#This Row],[Precio Distribuidor]]*($M$1+0.35)*1.3,Tabla1[[#This Row],[Precio Distribuidor]]*1.3)</f>
        <v>1537.4443500000004</v>
      </c>
    </row>
    <row r="371" spans="1:13">
      <c r="A371" s="154" t="s">
        <v>11247</v>
      </c>
      <c r="B371" s="154" t="s">
        <v>11246</v>
      </c>
      <c r="C371" s="154" t="s">
        <v>2161</v>
      </c>
      <c r="D371" s="154" t="s">
        <v>10961</v>
      </c>
      <c r="E371" s="81" t="s">
        <v>11245</v>
      </c>
      <c r="F371" s="154">
        <v>87.3</v>
      </c>
      <c r="G371" s="154" t="s">
        <v>1373</v>
      </c>
      <c r="H371" s="154" t="s">
        <v>14318</v>
      </c>
      <c r="I371" s="154">
        <v>3</v>
      </c>
      <c r="J371" s="154">
        <v>0</v>
      </c>
      <c r="K371" s="154">
        <v>0</v>
      </c>
      <c r="M371" s="128">
        <f>IF(Tabla1[[#This Row],[Moneda]]="Dolares",Tabla1[[#This Row],[Precio Distribuidor]]*($M$1+0.35)*1.3,Tabla1[[#This Row],[Precio Distribuidor]]*1.3)</f>
        <v>1889.6085</v>
      </c>
    </row>
    <row r="372" spans="1:13">
      <c r="A372" s="154" t="s">
        <v>11244</v>
      </c>
      <c r="B372" s="154" t="s">
        <v>11243</v>
      </c>
      <c r="C372" s="154" t="s">
        <v>1370</v>
      </c>
      <c r="D372" s="154" t="s">
        <v>10961</v>
      </c>
      <c r="E372" s="81" t="s">
        <v>11242</v>
      </c>
      <c r="F372" s="154">
        <v>3961.55</v>
      </c>
      <c r="G372" s="154" t="s">
        <v>1367</v>
      </c>
      <c r="H372" s="154" t="s">
        <v>14318</v>
      </c>
      <c r="I372" s="154">
        <v>1</v>
      </c>
      <c r="J372" s="154">
        <v>0</v>
      </c>
      <c r="K372" s="154">
        <v>0</v>
      </c>
      <c r="M372" s="128">
        <f>IF(Tabla1[[#This Row],[Moneda]]="Dolares",Tabla1[[#This Row],[Precio Distribuidor]]*($M$1+0.35)*1.3,Tabla1[[#This Row],[Precio Distribuidor]]*1.3)</f>
        <v>5150.0150000000003</v>
      </c>
    </row>
    <row r="373" spans="1:13">
      <c r="A373" s="154" t="s">
        <v>11241</v>
      </c>
      <c r="B373" s="154" t="s">
        <v>11240</v>
      </c>
      <c r="C373" s="154" t="s">
        <v>2966</v>
      </c>
      <c r="D373" s="154" t="s">
        <v>10961</v>
      </c>
      <c r="E373" s="81" t="s">
        <v>11239</v>
      </c>
      <c r="F373" s="154">
        <v>29.94</v>
      </c>
      <c r="G373" s="154" t="s">
        <v>1373</v>
      </c>
      <c r="H373" s="154" t="s">
        <v>14318</v>
      </c>
      <c r="I373" s="154">
        <v>5</v>
      </c>
      <c r="J373" s="154">
        <v>0</v>
      </c>
      <c r="K373" s="154">
        <v>0</v>
      </c>
      <c r="M373" s="128">
        <f>IF(Tabla1[[#This Row],[Moneda]]="Dolares",Tabla1[[#This Row],[Precio Distribuidor]]*($M$1+0.35)*1.3,Tabla1[[#This Row],[Precio Distribuidor]]*1.3)</f>
        <v>648.05130000000008</v>
      </c>
    </row>
    <row r="374" spans="1:13">
      <c r="A374" s="154" t="s">
        <v>11238</v>
      </c>
      <c r="B374" s="154" t="s">
        <v>11237</v>
      </c>
      <c r="C374" s="154" t="s">
        <v>2934</v>
      </c>
      <c r="D374" s="154" t="s">
        <v>10961</v>
      </c>
      <c r="E374" s="81" t="s">
        <v>11236</v>
      </c>
      <c r="F374" s="154">
        <v>62.18</v>
      </c>
      <c r="G374" s="154" t="s">
        <v>1373</v>
      </c>
      <c r="H374" s="154" t="s">
        <v>14318</v>
      </c>
      <c r="I374" s="154">
        <v>2</v>
      </c>
      <c r="J374" s="154">
        <v>0</v>
      </c>
      <c r="K374" s="154">
        <v>0</v>
      </c>
      <c r="M374" s="128">
        <f>IF(Tabla1[[#This Row],[Moneda]]="Dolares",Tabla1[[#This Row],[Precio Distribuidor]]*($M$1+0.35)*1.3,Tabla1[[#This Row],[Precio Distribuidor]]*1.3)</f>
        <v>1345.8861000000002</v>
      </c>
    </row>
    <row r="375" spans="1:13">
      <c r="A375" s="154" t="s">
        <v>11235</v>
      </c>
      <c r="B375" s="154" t="s">
        <v>11234</v>
      </c>
      <c r="C375" s="154" t="s">
        <v>7108</v>
      </c>
      <c r="D375" s="154" t="s">
        <v>10961</v>
      </c>
      <c r="E375" s="81" t="s">
        <v>11233</v>
      </c>
      <c r="F375" s="154">
        <v>112.76</v>
      </c>
      <c r="G375" s="154" t="s">
        <v>1373</v>
      </c>
      <c r="H375" s="154" t="s">
        <v>14318</v>
      </c>
      <c r="I375" s="154">
        <v>1</v>
      </c>
      <c r="J375" s="154">
        <v>0</v>
      </c>
      <c r="K375" s="154">
        <v>0</v>
      </c>
      <c r="M375" s="128">
        <f>IF(Tabla1[[#This Row],[Moneda]]="Dolares",Tabla1[[#This Row],[Precio Distribuidor]]*($M$1+0.35)*1.3,Tabla1[[#This Row],[Precio Distribuidor]]*1.3)</f>
        <v>2440.6902000000005</v>
      </c>
    </row>
    <row r="376" spans="1:13">
      <c r="A376" s="154" t="s">
        <v>12284</v>
      </c>
      <c r="B376" s="154" t="s">
        <v>12285</v>
      </c>
      <c r="C376" s="154" t="s">
        <v>1789</v>
      </c>
      <c r="D376" s="154" t="s">
        <v>10961</v>
      </c>
      <c r="E376" s="81" t="s">
        <v>12286</v>
      </c>
      <c r="F376" s="154">
        <v>68.540000000000006</v>
      </c>
      <c r="G376" s="154" t="s">
        <v>1367</v>
      </c>
      <c r="H376" s="154" t="s">
        <v>14318</v>
      </c>
      <c r="I376" s="154">
        <v>1</v>
      </c>
      <c r="J376" s="154">
        <v>0</v>
      </c>
      <c r="K376" s="154">
        <v>0</v>
      </c>
      <c r="M376" s="128">
        <f>IF(Tabla1[[#This Row],[Moneda]]="Dolares",Tabla1[[#This Row],[Precio Distribuidor]]*($M$1+0.35)*1.3,Tabla1[[#This Row],[Precio Distribuidor]]*1.3)</f>
        <v>89.102000000000018</v>
      </c>
    </row>
    <row r="377" spans="1:13">
      <c r="A377" s="154" t="s">
        <v>11232</v>
      </c>
      <c r="B377" s="154" t="s">
        <v>11231</v>
      </c>
      <c r="C377" s="154" t="s">
        <v>6459</v>
      </c>
      <c r="D377" s="154" t="s">
        <v>10961</v>
      </c>
      <c r="E377" s="81" t="s">
        <v>11230</v>
      </c>
      <c r="F377" s="154">
        <v>3102.27</v>
      </c>
      <c r="G377" s="154" t="s">
        <v>1367</v>
      </c>
      <c r="H377" s="154" t="s">
        <v>14318</v>
      </c>
      <c r="I377" s="154">
        <v>2</v>
      </c>
      <c r="J377" s="154">
        <v>0</v>
      </c>
      <c r="K377" s="154">
        <v>0</v>
      </c>
      <c r="M377" s="128">
        <f>IF(Tabla1[[#This Row],[Moneda]]="Dolares",Tabla1[[#This Row],[Precio Distribuidor]]*($M$1+0.35)*1.3,Tabla1[[#This Row],[Precio Distribuidor]]*1.3)</f>
        <v>4032.951</v>
      </c>
    </row>
    <row r="378" spans="1:13">
      <c r="A378" s="154" t="s">
        <v>14228</v>
      </c>
      <c r="B378" s="154" t="s">
        <v>14229</v>
      </c>
      <c r="C378" s="154" t="s">
        <v>6459</v>
      </c>
      <c r="D378" s="154" t="s">
        <v>10961</v>
      </c>
      <c r="E378" s="81" t="s">
        <v>14230</v>
      </c>
      <c r="F378" s="154">
        <v>20856.47</v>
      </c>
      <c r="G378" s="154" t="s">
        <v>1367</v>
      </c>
      <c r="H378" s="154" t="s">
        <v>14318</v>
      </c>
      <c r="I378" s="154">
        <v>5</v>
      </c>
      <c r="J378" s="154">
        <v>0</v>
      </c>
      <c r="K378" s="154">
        <v>0</v>
      </c>
      <c r="M378" s="128">
        <f>IF(Tabla1[[#This Row],[Moneda]]="Dolares",Tabla1[[#This Row],[Precio Distribuidor]]*($M$1+0.35)*1.3,Tabla1[[#This Row],[Precio Distribuidor]]*1.3)</f>
        <v>27113.411000000004</v>
      </c>
    </row>
    <row r="379" spans="1:13">
      <c r="A379" s="154" t="s">
        <v>12713</v>
      </c>
      <c r="B379" s="154" t="s">
        <v>12714</v>
      </c>
      <c r="C379" s="154" t="s">
        <v>1388</v>
      </c>
      <c r="D379" s="154" t="s">
        <v>10961</v>
      </c>
      <c r="E379" s="81" t="s">
        <v>12715</v>
      </c>
      <c r="F379" s="154">
        <v>3625.7</v>
      </c>
      <c r="G379" s="154" t="s">
        <v>1367</v>
      </c>
      <c r="H379" s="154" t="s">
        <v>14318</v>
      </c>
      <c r="I379" s="154">
        <v>0</v>
      </c>
      <c r="J379" s="154">
        <v>2</v>
      </c>
      <c r="K379" s="154">
        <v>28</v>
      </c>
      <c r="M379" s="128">
        <f>IF(Tabla1[[#This Row],[Moneda]]="Dolares",Tabla1[[#This Row],[Precio Distribuidor]]*($M$1+0.35)*1.3,Tabla1[[#This Row],[Precio Distribuidor]]*1.3)</f>
        <v>4713.41</v>
      </c>
    </row>
    <row r="380" spans="1:13">
      <c r="A380" s="154" t="s">
        <v>13758</v>
      </c>
      <c r="B380" s="154" t="s">
        <v>13759</v>
      </c>
      <c r="C380" s="154" t="s">
        <v>1796</v>
      </c>
      <c r="D380" s="154" t="s">
        <v>10961</v>
      </c>
      <c r="E380" s="81" t="s">
        <v>13760</v>
      </c>
      <c r="F380" s="154">
        <v>377.17</v>
      </c>
      <c r="G380" s="154" t="s">
        <v>1367</v>
      </c>
      <c r="H380" s="154" t="s">
        <v>14318</v>
      </c>
      <c r="I380" s="154">
        <v>1</v>
      </c>
      <c r="J380" s="154">
        <v>0</v>
      </c>
      <c r="K380" s="154">
        <v>0</v>
      </c>
      <c r="M380" s="128">
        <f>IF(Tabla1[[#This Row],[Moneda]]="Dolares",Tabla1[[#This Row],[Precio Distribuidor]]*($M$1+0.35)*1.3,Tabla1[[#This Row],[Precio Distribuidor]]*1.3)</f>
        <v>490.32100000000003</v>
      </c>
    </row>
    <row r="381" spans="1:13">
      <c r="A381" s="154" t="s">
        <v>13708</v>
      </c>
      <c r="B381" s="154" t="s">
        <v>13709</v>
      </c>
      <c r="C381" s="154" t="s">
        <v>1370</v>
      </c>
      <c r="D381" s="154" t="s">
        <v>10961</v>
      </c>
      <c r="E381" s="81" t="s">
        <v>13710</v>
      </c>
      <c r="F381" s="154">
        <v>1612.81</v>
      </c>
      <c r="G381" s="154" t="s">
        <v>1367</v>
      </c>
      <c r="H381" s="154" t="s">
        <v>14318</v>
      </c>
      <c r="I381" s="154">
        <v>1</v>
      </c>
      <c r="J381" s="154">
        <v>0</v>
      </c>
      <c r="K381" s="154">
        <v>0</v>
      </c>
      <c r="M381" s="128">
        <f>IF(Tabla1[[#This Row],[Moneda]]="Dolares",Tabla1[[#This Row],[Precio Distribuidor]]*($M$1+0.35)*1.3,Tabla1[[#This Row],[Precio Distribuidor]]*1.3)</f>
        <v>2096.6529999999998</v>
      </c>
    </row>
    <row r="382" spans="1:13">
      <c r="A382" s="154" t="s">
        <v>13711</v>
      </c>
      <c r="B382" s="154" t="s">
        <v>13712</v>
      </c>
      <c r="C382" s="154" t="s">
        <v>1370</v>
      </c>
      <c r="D382" s="154" t="s">
        <v>10961</v>
      </c>
      <c r="E382" s="81" t="s">
        <v>13713</v>
      </c>
      <c r="F382" s="154">
        <v>2265.73</v>
      </c>
      <c r="G382" s="154" t="s">
        <v>1367</v>
      </c>
      <c r="H382" s="154" t="s">
        <v>14318</v>
      </c>
      <c r="I382" s="154">
        <v>1</v>
      </c>
      <c r="J382" s="154">
        <v>0</v>
      </c>
      <c r="K382" s="154">
        <v>0</v>
      </c>
      <c r="M382" s="128">
        <f>IF(Tabla1[[#This Row],[Moneda]]="Dolares",Tabla1[[#This Row],[Precio Distribuidor]]*($M$1+0.35)*1.3,Tabla1[[#This Row],[Precio Distribuidor]]*1.3)</f>
        <v>2945.4490000000001</v>
      </c>
    </row>
    <row r="383" spans="1:13">
      <c r="A383" s="154" t="s">
        <v>13714</v>
      </c>
      <c r="B383" s="154" t="s">
        <v>13715</v>
      </c>
      <c r="C383" s="154" t="s">
        <v>1370</v>
      </c>
      <c r="D383" s="154" t="s">
        <v>10961</v>
      </c>
      <c r="E383" s="81" t="s">
        <v>13716</v>
      </c>
      <c r="F383" s="154">
        <v>3178.02</v>
      </c>
      <c r="G383" s="154" t="s">
        <v>1367</v>
      </c>
      <c r="H383" s="154" t="s">
        <v>14318</v>
      </c>
      <c r="I383" s="154">
        <v>1</v>
      </c>
      <c r="J383" s="154">
        <v>0</v>
      </c>
      <c r="K383" s="154">
        <v>0</v>
      </c>
      <c r="M383" s="128">
        <f>IF(Tabla1[[#This Row],[Moneda]]="Dolares",Tabla1[[#This Row],[Precio Distribuidor]]*($M$1+0.35)*1.3,Tabla1[[#This Row],[Precio Distribuidor]]*1.3)</f>
        <v>4131.4260000000004</v>
      </c>
    </row>
    <row r="384" spans="1:13">
      <c r="A384" s="154" t="s">
        <v>13717</v>
      </c>
      <c r="B384" s="154" t="s">
        <v>13718</v>
      </c>
      <c r="C384" s="154" t="s">
        <v>1370</v>
      </c>
      <c r="D384" s="154" t="s">
        <v>10961</v>
      </c>
      <c r="E384" s="81" t="s">
        <v>13719</v>
      </c>
      <c r="F384" s="154">
        <v>453.04</v>
      </c>
      <c r="G384" s="154" t="s">
        <v>1367</v>
      </c>
      <c r="H384" s="154" t="s">
        <v>14318</v>
      </c>
      <c r="I384" s="154">
        <v>1</v>
      </c>
      <c r="J384" s="154">
        <v>0</v>
      </c>
      <c r="K384" s="154">
        <v>0</v>
      </c>
      <c r="M384" s="128">
        <f>IF(Tabla1[[#This Row],[Moneda]]="Dolares",Tabla1[[#This Row],[Precio Distribuidor]]*($M$1+0.35)*1.3,Tabla1[[#This Row],[Precio Distribuidor]]*1.3)</f>
        <v>588.952</v>
      </c>
    </row>
    <row r="385" spans="1:13">
      <c r="A385" s="154" t="s">
        <v>13720</v>
      </c>
      <c r="B385" s="154" t="s">
        <v>13721</v>
      </c>
      <c r="C385" s="154" t="s">
        <v>1370</v>
      </c>
      <c r="D385" s="154" t="s">
        <v>10961</v>
      </c>
      <c r="E385" s="81" t="s">
        <v>13722</v>
      </c>
      <c r="F385" s="154">
        <v>1906.99</v>
      </c>
      <c r="G385" s="154" t="s">
        <v>1367</v>
      </c>
      <c r="H385" s="154" t="s">
        <v>14318</v>
      </c>
      <c r="I385" s="154">
        <v>1</v>
      </c>
      <c r="J385" s="154">
        <v>0</v>
      </c>
      <c r="K385" s="154">
        <v>0</v>
      </c>
      <c r="M385" s="128">
        <f>IF(Tabla1[[#This Row],[Moneda]]="Dolares",Tabla1[[#This Row],[Precio Distribuidor]]*($M$1+0.35)*1.3,Tabla1[[#This Row],[Precio Distribuidor]]*1.3)</f>
        <v>2479.087</v>
      </c>
    </row>
    <row r="386" spans="1:13">
      <c r="A386" s="154" t="s">
        <v>13723</v>
      </c>
      <c r="B386" s="154" t="s">
        <v>13724</v>
      </c>
      <c r="C386" s="154" t="s">
        <v>1370</v>
      </c>
      <c r="D386" s="154" t="s">
        <v>10961</v>
      </c>
      <c r="E386" s="81" t="s">
        <v>13725</v>
      </c>
      <c r="F386" s="154">
        <v>3178.02</v>
      </c>
      <c r="G386" s="154" t="s">
        <v>1367</v>
      </c>
      <c r="H386" s="154" t="s">
        <v>14318</v>
      </c>
      <c r="I386" s="154">
        <v>1</v>
      </c>
      <c r="J386" s="154">
        <v>0</v>
      </c>
      <c r="K386" s="154">
        <v>0</v>
      </c>
      <c r="M386" s="128">
        <f>IF(Tabla1[[#This Row],[Moneda]]="Dolares",Tabla1[[#This Row],[Precio Distribuidor]]*($M$1+0.35)*1.3,Tabla1[[#This Row],[Precio Distribuidor]]*1.3)</f>
        <v>4131.4260000000004</v>
      </c>
    </row>
    <row r="387" spans="1:13">
      <c r="A387" s="154" t="s">
        <v>13726</v>
      </c>
      <c r="B387" s="154" t="s">
        <v>13727</v>
      </c>
      <c r="C387" s="154" t="s">
        <v>1370</v>
      </c>
      <c r="D387" s="154" t="s">
        <v>10961</v>
      </c>
      <c r="E387" s="81" t="s">
        <v>13728</v>
      </c>
      <c r="F387" s="154">
        <v>1906.99</v>
      </c>
      <c r="G387" s="154" t="s">
        <v>1367</v>
      </c>
      <c r="H387" s="154" t="s">
        <v>14318</v>
      </c>
      <c r="I387" s="154">
        <v>1</v>
      </c>
      <c r="J387" s="154">
        <v>0</v>
      </c>
      <c r="K387" s="154">
        <v>0</v>
      </c>
      <c r="M387" s="128">
        <f>IF(Tabla1[[#This Row],[Moneda]]="Dolares",Tabla1[[#This Row],[Precio Distribuidor]]*($M$1+0.35)*1.3,Tabla1[[#This Row],[Precio Distribuidor]]*1.3)</f>
        <v>2479.087</v>
      </c>
    </row>
    <row r="388" spans="1:13">
      <c r="A388" s="154" t="s">
        <v>12287</v>
      </c>
      <c r="B388" s="154" t="s">
        <v>12288</v>
      </c>
      <c r="C388" s="154" t="s">
        <v>1789</v>
      </c>
      <c r="D388" s="154" t="s">
        <v>10961</v>
      </c>
      <c r="E388" s="81" t="s">
        <v>12289</v>
      </c>
      <c r="F388" s="154">
        <v>55.17</v>
      </c>
      <c r="G388" s="154" t="s">
        <v>1367</v>
      </c>
      <c r="H388" s="154" t="s">
        <v>14318</v>
      </c>
      <c r="I388" s="154">
        <v>1</v>
      </c>
      <c r="J388" s="154">
        <v>0</v>
      </c>
      <c r="K388" s="154">
        <v>0</v>
      </c>
      <c r="M388" s="128">
        <f>IF(Tabla1[[#This Row],[Moneda]]="Dolares",Tabla1[[#This Row],[Precio Distribuidor]]*($M$1+0.35)*1.3,Tabla1[[#This Row],[Precio Distribuidor]]*1.3)</f>
        <v>71.721000000000004</v>
      </c>
    </row>
    <row r="389" spans="1:13">
      <c r="A389" s="154" t="s">
        <v>12716</v>
      </c>
      <c r="B389" s="154" t="s">
        <v>12717</v>
      </c>
      <c r="C389" s="154" t="s">
        <v>1388</v>
      </c>
      <c r="D389" s="154" t="s">
        <v>10961</v>
      </c>
      <c r="E389" s="81" t="s">
        <v>12718</v>
      </c>
      <c r="F389" s="154">
        <v>1908.15</v>
      </c>
      <c r="G389" s="154" t="s">
        <v>1367</v>
      </c>
      <c r="H389" s="154" t="s">
        <v>14318</v>
      </c>
      <c r="I389" s="154">
        <v>0</v>
      </c>
      <c r="J389" s="154">
        <v>2</v>
      </c>
      <c r="K389" s="154">
        <v>28</v>
      </c>
      <c r="M389" s="128">
        <f>IF(Tabla1[[#This Row],[Moneda]]="Dolares",Tabla1[[#This Row],[Precio Distribuidor]]*($M$1+0.35)*1.3,Tabla1[[#This Row],[Precio Distribuidor]]*1.3)</f>
        <v>2480.5950000000003</v>
      </c>
    </row>
    <row r="390" spans="1:13">
      <c r="A390" s="154" t="s">
        <v>13555</v>
      </c>
      <c r="B390" s="154" t="s">
        <v>13556</v>
      </c>
      <c r="C390" s="154" t="s">
        <v>1600</v>
      </c>
      <c r="D390" s="154" t="s">
        <v>10961</v>
      </c>
      <c r="E390" s="81" t="s">
        <v>13557</v>
      </c>
      <c r="F390" s="154">
        <v>3.39</v>
      </c>
      <c r="G390" s="154" t="s">
        <v>1373</v>
      </c>
      <c r="H390" s="154" t="s">
        <v>14318</v>
      </c>
      <c r="I390" s="154">
        <v>3</v>
      </c>
      <c r="J390" s="154">
        <v>0</v>
      </c>
      <c r="K390" s="154">
        <v>0</v>
      </c>
      <c r="M390" s="128">
        <f>IF(Tabla1[[#This Row],[Moneda]]="Dolares",Tabla1[[#This Row],[Precio Distribuidor]]*($M$1+0.35)*1.3,Tabla1[[#This Row],[Precio Distribuidor]]*1.3)</f>
        <v>73.376550000000009</v>
      </c>
    </row>
    <row r="391" spans="1:13">
      <c r="A391" s="154" t="s">
        <v>14203</v>
      </c>
      <c r="B391" s="154" t="s">
        <v>14204</v>
      </c>
      <c r="C391" s="154" t="s">
        <v>14820</v>
      </c>
      <c r="D391" s="154" t="s">
        <v>10961</v>
      </c>
      <c r="E391" s="81" t="s">
        <v>18595</v>
      </c>
      <c r="F391" s="154">
        <v>4201.58</v>
      </c>
      <c r="G391" s="154" t="s">
        <v>1373</v>
      </c>
      <c r="H391" s="154" t="s">
        <v>14318</v>
      </c>
      <c r="I391" s="154">
        <v>5</v>
      </c>
      <c r="J391" s="154">
        <v>0</v>
      </c>
      <c r="K391" s="154">
        <v>0</v>
      </c>
      <c r="M391" s="128">
        <f>IF(Tabla1[[#This Row],[Moneda]]="Dolares",Tabla1[[#This Row],[Precio Distribuidor]]*($M$1+0.35)*1.3,Tabla1[[#This Row],[Precio Distribuidor]]*1.3)</f>
        <v>90943.199099999998</v>
      </c>
    </row>
    <row r="392" spans="1:13">
      <c r="A392" s="154" t="s">
        <v>14176</v>
      </c>
      <c r="B392" s="154" t="s">
        <v>14177</v>
      </c>
      <c r="C392" s="154" t="s">
        <v>2934</v>
      </c>
      <c r="D392" s="154" t="s">
        <v>10961</v>
      </c>
      <c r="E392" s="81" t="s">
        <v>14178</v>
      </c>
      <c r="F392" s="154">
        <v>150.91</v>
      </c>
      <c r="G392" s="154" t="s">
        <v>1373</v>
      </c>
      <c r="H392" s="154" t="s">
        <v>14318</v>
      </c>
      <c r="I392" s="154">
        <v>2</v>
      </c>
      <c r="J392" s="154">
        <v>0</v>
      </c>
      <c r="K392" s="154">
        <v>0</v>
      </c>
      <c r="M392" s="128">
        <f>IF(Tabla1[[#This Row],[Moneda]]="Dolares",Tabla1[[#This Row],[Precio Distribuidor]]*($M$1+0.35)*1.3,Tabla1[[#This Row],[Precio Distribuidor]]*1.3)</f>
        <v>3266.4469500000005</v>
      </c>
    </row>
    <row r="393" spans="1:13">
      <c r="A393" s="154" t="s">
        <v>13729</v>
      </c>
      <c r="B393" s="154" t="s">
        <v>13730</v>
      </c>
      <c r="C393" s="154" t="s">
        <v>1370</v>
      </c>
      <c r="D393" s="154" t="s">
        <v>10961</v>
      </c>
      <c r="E393" s="81" t="s">
        <v>13731</v>
      </c>
      <c r="F393" s="154">
        <v>14072.07</v>
      </c>
      <c r="G393" s="154" t="s">
        <v>1367</v>
      </c>
      <c r="H393" s="154" t="s">
        <v>14318</v>
      </c>
      <c r="I393" s="154">
        <v>1</v>
      </c>
      <c r="J393" s="154">
        <v>0</v>
      </c>
      <c r="K393" s="154">
        <v>0</v>
      </c>
      <c r="M393" s="128">
        <f>IF(Tabla1[[#This Row],[Moneda]]="Dolares",Tabla1[[#This Row],[Precio Distribuidor]]*($M$1+0.35)*1.3,Tabla1[[#This Row],[Precio Distribuidor]]*1.3)</f>
        <v>18293.690999999999</v>
      </c>
    </row>
    <row r="394" spans="1:13">
      <c r="A394" s="154" t="s">
        <v>13768</v>
      </c>
      <c r="B394" s="154" t="s">
        <v>13769</v>
      </c>
      <c r="C394" s="154" t="s">
        <v>13770</v>
      </c>
      <c r="D394" s="154" t="s">
        <v>10961</v>
      </c>
      <c r="E394" s="81" t="s">
        <v>13771</v>
      </c>
      <c r="F394" s="154">
        <v>51.2</v>
      </c>
      <c r="G394" s="154" t="s">
        <v>1373</v>
      </c>
      <c r="H394" s="154" t="s">
        <v>14318</v>
      </c>
      <c r="I394" s="154">
        <v>1</v>
      </c>
      <c r="J394" s="154">
        <v>0</v>
      </c>
      <c r="K394" s="154">
        <v>0</v>
      </c>
      <c r="M394" s="128">
        <f>IF(Tabla1[[#This Row],[Moneda]]="Dolares",Tabla1[[#This Row],[Precio Distribuidor]]*($M$1+0.35)*1.3,Tabla1[[#This Row],[Precio Distribuidor]]*1.3)</f>
        <v>1108.2240000000002</v>
      </c>
    </row>
    <row r="395" spans="1:13">
      <c r="A395" s="154" t="s">
        <v>13772</v>
      </c>
      <c r="B395" s="154" t="s">
        <v>13773</v>
      </c>
      <c r="C395" s="154" t="s">
        <v>13770</v>
      </c>
      <c r="D395" s="154" t="s">
        <v>10961</v>
      </c>
      <c r="E395" s="81" t="s">
        <v>13774</v>
      </c>
      <c r="F395" s="154">
        <v>76.790000000000006</v>
      </c>
      <c r="G395" s="154" t="s">
        <v>1373</v>
      </c>
      <c r="H395" s="154" t="s">
        <v>14318</v>
      </c>
      <c r="I395" s="154">
        <v>1</v>
      </c>
      <c r="J395" s="154">
        <v>0</v>
      </c>
      <c r="K395" s="154">
        <v>0</v>
      </c>
      <c r="M395" s="128">
        <f>IF(Tabla1[[#This Row],[Moneda]]="Dolares",Tabla1[[#This Row],[Precio Distribuidor]]*($M$1+0.35)*1.3,Tabla1[[#This Row],[Precio Distribuidor]]*1.3)</f>
        <v>1662.1195500000003</v>
      </c>
    </row>
    <row r="396" spans="1:13">
      <c r="A396" s="154" t="s">
        <v>13775</v>
      </c>
      <c r="B396" s="154" t="s">
        <v>13776</v>
      </c>
      <c r="C396" s="154" t="s">
        <v>13770</v>
      </c>
      <c r="D396" s="154" t="s">
        <v>10961</v>
      </c>
      <c r="E396" s="81" t="s">
        <v>13777</v>
      </c>
      <c r="F396" s="154">
        <v>136.88</v>
      </c>
      <c r="G396" s="154" t="s">
        <v>1373</v>
      </c>
      <c r="H396" s="154" t="s">
        <v>14318</v>
      </c>
      <c r="I396" s="154">
        <v>2</v>
      </c>
      <c r="J396" s="154">
        <v>0</v>
      </c>
      <c r="K396" s="154">
        <v>0</v>
      </c>
      <c r="M396" s="128">
        <f>IF(Tabla1[[#This Row],[Moneda]]="Dolares",Tabla1[[#This Row],[Precio Distribuidor]]*($M$1+0.35)*1.3,Tabla1[[#This Row],[Precio Distribuidor]]*1.3)</f>
        <v>2962.7676000000001</v>
      </c>
    </row>
    <row r="397" spans="1:13">
      <c r="A397" s="154" t="s">
        <v>13180</v>
      </c>
      <c r="B397" s="154" t="s">
        <v>13181</v>
      </c>
      <c r="C397" s="154" t="s">
        <v>2147</v>
      </c>
      <c r="D397" s="154" t="s">
        <v>10961</v>
      </c>
      <c r="E397" s="81" t="s">
        <v>18594</v>
      </c>
      <c r="F397" s="154">
        <v>45.45</v>
      </c>
      <c r="G397" s="154" t="s">
        <v>1373</v>
      </c>
      <c r="H397" s="154" t="s">
        <v>14318</v>
      </c>
      <c r="I397" s="154">
        <v>1</v>
      </c>
      <c r="J397" s="154">
        <v>0</v>
      </c>
      <c r="K397" s="154">
        <v>0</v>
      </c>
      <c r="M397" s="128">
        <f>IF(Tabla1[[#This Row],[Moneda]]="Dolares",Tabla1[[#This Row],[Precio Distribuidor]]*($M$1+0.35)*1.3,Tabla1[[#This Row],[Precio Distribuidor]]*1.3)</f>
        <v>983.76525000000026</v>
      </c>
    </row>
    <row r="398" spans="1:13">
      <c r="A398" s="154" t="s">
        <v>13108</v>
      </c>
      <c r="B398" s="154" t="s">
        <v>13109</v>
      </c>
      <c r="C398" s="154" t="s">
        <v>2398</v>
      </c>
      <c r="D398" s="154" t="s">
        <v>10961</v>
      </c>
      <c r="E398" s="81" t="s">
        <v>13110</v>
      </c>
      <c r="F398" s="154">
        <v>464.05</v>
      </c>
      <c r="G398" s="154" t="s">
        <v>1373</v>
      </c>
      <c r="H398" s="154" t="s">
        <v>14318</v>
      </c>
      <c r="I398" s="154">
        <v>1</v>
      </c>
      <c r="J398" s="154">
        <v>0</v>
      </c>
      <c r="K398" s="154">
        <v>0</v>
      </c>
      <c r="M398" s="128">
        <f>IF(Tabla1[[#This Row],[Moneda]]="Dolares",Tabla1[[#This Row],[Precio Distribuidor]]*($M$1+0.35)*1.3,Tabla1[[#This Row],[Precio Distribuidor]]*1.3)</f>
        <v>10044.362250000002</v>
      </c>
    </row>
    <row r="399" spans="1:13">
      <c r="A399" s="154" t="s">
        <v>13111</v>
      </c>
      <c r="B399" s="154" t="s">
        <v>13112</v>
      </c>
      <c r="C399" s="154" t="s">
        <v>2398</v>
      </c>
      <c r="D399" s="154" t="s">
        <v>10961</v>
      </c>
      <c r="E399" s="81" t="s">
        <v>13113</v>
      </c>
      <c r="F399" s="154">
        <v>2045.34</v>
      </c>
      <c r="G399" s="154" t="s">
        <v>1373</v>
      </c>
      <c r="H399" s="154" t="s">
        <v>14318</v>
      </c>
      <c r="I399" s="154">
        <v>1</v>
      </c>
      <c r="J399" s="154">
        <v>0</v>
      </c>
      <c r="K399" s="154">
        <v>0</v>
      </c>
      <c r="M399" s="128">
        <f>IF(Tabla1[[#This Row],[Moneda]]="Dolares",Tabla1[[#This Row],[Precio Distribuidor]]*($M$1+0.35)*1.3,Tabla1[[#This Row],[Precio Distribuidor]]*1.3)</f>
        <v>44271.384300000005</v>
      </c>
    </row>
    <row r="400" spans="1:13">
      <c r="A400" s="154" t="s">
        <v>12921</v>
      </c>
      <c r="B400" s="154" t="s">
        <v>12922</v>
      </c>
      <c r="C400" s="154" t="s">
        <v>1535</v>
      </c>
      <c r="D400" s="154" t="s">
        <v>10961</v>
      </c>
      <c r="E400" s="81" t="s">
        <v>12923</v>
      </c>
      <c r="F400" s="154">
        <v>1794.5</v>
      </c>
      <c r="G400" s="154" t="s">
        <v>1367</v>
      </c>
      <c r="H400" s="154" t="s">
        <v>14318</v>
      </c>
      <c r="I400" s="154">
        <v>1</v>
      </c>
      <c r="J400" s="154">
        <v>0</v>
      </c>
      <c r="K400" s="154">
        <v>0</v>
      </c>
      <c r="M400" s="128">
        <f>IF(Tabla1[[#This Row],[Moneda]]="Dolares",Tabla1[[#This Row],[Precio Distribuidor]]*($M$1+0.35)*1.3,Tabla1[[#This Row],[Precio Distribuidor]]*1.3)</f>
        <v>2332.85</v>
      </c>
    </row>
    <row r="401" spans="1:13">
      <c r="A401" s="154" t="s">
        <v>12883</v>
      </c>
      <c r="B401" s="154" t="s">
        <v>12884</v>
      </c>
      <c r="C401" s="154" t="s">
        <v>1782</v>
      </c>
      <c r="D401" s="154" t="s">
        <v>10961</v>
      </c>
      <c r="E401" s="81" t="s">
        <v>12885</v>
      </c>
      <c r="F401" s="154">
        <v>880.68</v>
      </c>
      <c r="G401" s="154" t="s">
        <v>1367</v>
      </c>
      <c r="H401" s="154" t="s">
        <v>14318</v>
      </c>
      <c r="I401" s="154">
        <v>1</v>
      </c>
      <c r="J401" s="154">
        <v>0</v>
      </c>
      <c r="K401" s="154">
        <v>0</v>
      </c>
      <c r="M401" s="128">
        <f>IF(Tabla1[[#This Row],[Moneda]]="Dolares",Tabla1[[#This Row],[Precio Distribuidor]]*($M$1+0.35)*1.3,Tabla1[[#This Row],[Precio Distribuidor]]*1.3)</f>
        <v>1144.884</v>
      </c>
    </row>
    <row r="402" spans="1:13">
      <c r="A402" s="154" t="s">
        <v>12886</v>
      </c>
      <c r="B402" s="154" t="s">
        <v>12887</v>
      </c>
      <c r="C402" s="154" t="s">
        <v>1782</v>
      </c>
      <c r="D402" s="154" t="s">
        <v>10961</v>
      </c>
      <c r="E402" s="81" t="s">
        <v>12888</v>
      </c>
      <c r="F402" s="154">
        <v>1566.35</v>
      </c>
      <c r="G402" s="154" t="s">
        <v>1367</v>
      </c>
      <c r="H402" s="154" t="s">
        <v>14318</v>
      </c>
      <c r="I402" s="154">
        <v>1</v>
      </c>
      <c r="J402" s="154">
        <v>0</v>
      </c>
      <c r="K402" s="154">
        <v>0</v>
      </c>
      <c r="M402" s="128">
        <f>IF(Tabla1[[#This Row],[Moneda]]="Dolares",Tabla1[[#This Row],[Precio Distribuidor]]*($M$1+0.35)*1.3,Tabla1[[#This Row],[Precio Distribuidor]]*1.3)</f>
        <v>2036.2549999999999</v>
      </c>
    </row>
    <row r="403" spans="1:13">
      <c r="A403" s="154" t="s">
        <v>18593</v>
      </c>
      <c r="B403" s="154" t="s">
        <v>18592</v>
      </c>
      <c r="C403" s="154" t="s">
        <v>2917</v>
      </c>
      <c r="D403" s="154" t="s">
        <v>10961</v>
      </c>
      <c r="E403" s="81" t="s">
        <v>18591</v>
      </c>
      <c r="F403" s="154">
        <v>13.51</v>
      </c>
      <c r="G403" s="154" t="s">
        <v>1373</v>
      </c>
      <c r="H403" s="154" t="s">
        <v>14318</v>
      </c>
      <c r="I403" s="154">
        <v>1</v>
      </c>
      <c r="J403" s="154">
        <v>0</v>
      </c>
      <c r="K403" s="154">
        <v>0</v>
      </c>
      <c r="M403" s="128">
        <f>IF(Tabla1[[#This Row],[Moneda]]="Dolares",Tabla1[[#This Row],[Precio Distribuidor]]*($M$1+0.35)*1.3,Tabla1[[#This Row],[Precio Distribuidor]]*1.3)</f>
        <v>292.42395000000005</v>
      </c>
    </row>
    <row r="404" spans="1:13">
      <c r="A404" s="154" t="s">
        <v>18590</v>
      </c>
      <c r="B404" s="154" t="s">
        <v>18589</v>
      </c>
      <c r="C404" s="154" t="s">
        <v>1600</v>
      </c>
      <c r="D404" s="154" t="s">
        <v>10961</v>
      </c>
      <c r="E404" s="81" t="s">
        <v>18588</v>
      </c>
      <c r="F404" s="154">
        <v>190.77</v>
      </c>
      <c r="G404" s="154" t="s">
        <v>1373</v>
      </c>
      <c r="H404" s="154" t="s">
        <v>14318</v>
      </c>
      <c r="I404" s="154">
        <v>3</v>
      </c>
      <c r="J404" s="154">
        <v>0</v>
      </c>
      <c r="K404" s="154">
        <v>0</v>
      </c>
      <c r="M404" s="128">
        <f>IF(Tabla1[[#This Row],[Moneda]]="Dolares",Tabla1[[#This Row],[Precio Distribuidor]]*($M$1+0.35)*1.3,Tabla1[[#This Row],[Precio Distribuidor]]*1.3)</f>
        <v>4129.2166500000012</v>
      </c>
    </row>
    <row r="405" spans="1:13">
      <c r="A405" s="154" t="s">
        <v>14140</v>
      </c>
      <c r="B405" s="154" t="s">
        <v>14141</v>
      </c>
      <c r="C405" s="154" t="s">
        <v>1781</v>
      </c>
      <c r="D405" s="154" t="s">
        <v>10961</v>
      </c>
      <c r="E405" s="81" t="s">
        <v>14142</v>
      </c>
      <c r="F405" s="154">
        <v>14361.36</v>
      </c>
      <c r="G405" s="154" t="s">
        <v>1367</v>
      </c>
      <c r="H405" s="154" t="s">
        <v>14318</v>
      </c>
      <c r="I405" s="154">
        <v>1</v>
      </c>
      <c r="J405" s="154">
        <v>0</v>
      </c>
      <c r="K405" s="154">
        <v>0</v>
      </c>
      <c r="M405" s="128">
        <f>IF(Tabla1[[#This Row],[Moneda]]="Dolares",Tabla1[[#This Row],[Precio Distribuidor]]*($M$1+0.35)*1.3,Tabla1[[#This Row],[Precio Distribuidor]]*1.3)</f>
        <v>18669.768</v>
      </c>
    </row>
    <row r="406" spans="1:13">
      <c r="A406" s="154" t="s">
        <v>14143</v>
      </c>
      <c r="B406" s="154" t="s">
        <v>14144</v>
      </c>
      <c r="C406" s="154" t="s">
        <v>1781</v>
      </c>
      <c r="D406" s="154" t="s">
        <v>10961</v>
      </c>
      <c r="E406" s="81" t="s">
        <v>14145</v>
      </c>
      <c r="F406" s="154">
        <v>10211.36</v>
      </c>
      <c r="G406" s="154" t="s">
        <v>1367</v>
      </c>
      <c r="H406" s="154" t="s">
        <v>14318</v>
      </c>
      <c r="I406" s="154">
        <v>1</v>
      </c>
      <c r="J406" s="154">
        <v>0</v>
      </c>
      <c r="K406" s="154">
        <v>0</v>
      </c>
      <c r="M406" s="128">
        <f>IF(Tabla1[[#This Row],[Moneda]]="Dolares",Tabla1[[#This Row],[Precio Distribuidor]]*($M$1+0.35)*1.3,Tabla1[[#This Row],[Precio Distribuidor]]*1.3)</f>
        <v>13274.768000000002</v>
      </c>
    </row>
    <row r="407" spans="1:13">
      <c r="A407" s="154" t="s">
        <v>13631</v>
      </c>
      <c r="B407" s="154" t="s">
        <v>13632</v>
      </c>
      <c r="C407" s="154" t="s">
        <v>2626</v>
      </c>
      <c r="D407" s="154" t="s">
        <v>10961</v>
      </c>
      <c r="E407" s="81" t="s">
        <v>13633</v>
      </c>
      <c r="F407" s="154">
        <v>12440.11</v>
      </c>
      <c r="G407" s="154" t="s">
        <v>1367</v>
      </c>
      <c r="H407" s="154" t="s">
        <v>14318</v>
      </c>
      <c r="I407" s="154">
        <v>0</v>
      </c>
      <c r="J407" s="154">
        <v>0</v>
      </c>
      <c r="K407" s="154">
        <v>0</v>
      </c>
      <c r="M407" s="128">
        <f>IF(Tabla1[[#This Row],[Moneda]]="Dolares",Tabla1[[#This Row],[Precio Distribuidor]]*($M$1+0.35)*1.3,Tabla1[[#This Row],[Precio Distribuidor]]*1.3)</f>
        <v>16172.143000000002</v>
      </c>
    </row>
    <row r="408" spans="1:13">
      <c r="A408" s="154" t="s">
        <v>13114</v>
      </c>
      <c r="B408" s="154" t="s">
        <v>13115</v>
      </c>
      <c r="C408" s="154" t="s">
        <v>2398</v>
      </c>
      <c r="D408" s="154" t="s">
        <v>10961</v>
      </c>
      <c r="E408" s="81" t="s">
        <v>13116</v>
      </c>
      <c r="F408" s="154">
        <v>77.430000000000007</v>
      </c>
      <c r="G408" s="154" t="s">
        <v>1373</v>
      </c>
      <c r="H408" s="154" t="s">
        <v>14318</v>
      </c>
      <c r="I408" s="154">
        <v>1</v>
      </c>
      <c r="J408" s="154">
        <v>0</v>
      </c>
      <c r="K408" s="154">
        <v>0</v>
      </c>
      <c r="M408" s="128">
        <f>IF(Tabla1[[#This Row],[Moneda]]="Dolares",Tabla1[[#This Row],[Precio Distribuidor]]*($M$1+0.35)*1.3,Tabla1[[#This Row],[Precio Distribuidor]]*1.3)</f>
        <v>1675.9723500000005</v>
      </c>
    </row>
    <row r="409" spans="1:13">
      <c r="A409" s="154" t="s">
        <v>13117</v>
      </c>
      <c r="B409" s="154" t="s">
        <v>13118</v>
      </c>
      <c r="C409" s="154" t="s">
        <v>2398</v>
      </c>
      <c r="D409" s="154" t="s">
        <v>10961</v>
      </c>
      <c r="E409" s="81" t="s">
        <v>13119</v>
      </c>
      <c r="F409" s="154">
        <v>45.66</v>
      </c>
      <c r="G409" s="154" t="s">
        <v>1373</v>
      </c>
      <c r="H409" s="154" t="s">
        <v>14318</v>
      </c>
      <c r="I409" s="154">
        <v>1</v>
      </c>
      <c r="J409" s="154">
        <v>0</v>
      </c>
      <c r="K409" s="154">
        <v>0</v>
      </c>
      <c r="M409" s="128">
        <f>IF(Tabla1[[#This Row],[Moneda]]="Dolares",Tabla1[[#This Row],[Precio Distribuidor]]*($M$1+0.35)*1.3,Tabla1[[#This Row],[Precio Distribuidor]]*1.3)</f>
        <v>988.31070000000011</v>
      </c>
    </row>
    <row r="410" spans="1:13">
      <c r="A410" s="154" t="s">
        <v>14205</v>
      </c>
      <c r="B410" s="154" t="s">
        <v>14206</v>
      </c>
      <c r="C410" s="154" t="s">
        <v>14820</v>
      </c>
      <c r="D410" s="154" t="s">
        <v>10961</v>
      </c>
      <c r="E410" s="81" t="s">
        <v>18587</v>
      </c>
      <c r="F410" s="154">
        <v>2380.9899999999998</v>
      </c>
      <c r="G410" s="154" t="s">
        <v>1373</v>
      </c>
      <c r="H410" s="154" t="s">
        <v>14318</v>
      </c>
      <c r="I410" s="154">
        <v>5</v>
      </c>
      <c r="J410" s="154">
        <v>0</v>
      </c>
      <c r="K410" s="154">
        <v>0</v>
      </c>
      <c r="M410" s="128">
        <f>IF(Tabla1[[#This Row],[Moneda]]="Dolares",Tabla1[[#This Row],[Precio Distribuidor]]*($M$1+0.35)*1.3,Tabla1[[#This Row],[Precio Distribuidor]]*1.3)</f>
        <v>51536.528550000003</v>
      </c>
    </row>
    <row r="411" spans="1:13">
      <c r="A411" s="154" t="s">
        <v>13120</v>
      </c>
      <c r="B411" s="154" t="s">
        <v>13121</v>
      </c>
      <c r="C411" s="154" t="s">
        <v>2398</v>
      </c>
      <c r="D411" s="154" t="s">
        <v>10961</v>
      </c>
      <c r="E411" s="81" t="s">
        <v>13122</v>
      </c>
      <c r="F411" s="154">
        <v>325.2</v>
      </c>
      <c r="G411" s="154" t="s">
        <v>1373</v>
      </c>
      <c r="H411" s="154" t="s">
        <v>14318</v>
      </c>
      <c r="I411" s="154">
        <v>1</v>
      </c>
      <c r="J411" s="154">
        <v>0</v>
      </c>
      <c r="K411" s="154">
        <v>0</v>
      </c>
      <c r="M411" s="128">
        <f>IF(Tabla1[[#This Row],[Moneda]]="Dolares",Tabla1[[#This Row],[Precio Distribuidor]]*($M$1+0.35)*1.3,Tabla1[[#This Row],[Precio Distribuidor]]*1.3)</f>
        <v>7038.9540000000015</v>
      </c>
    </row>
    <row r="412" spans="1:13">
      <c r="A412" s="154" t="s">
        <v>12719</v>
      </c>
      <c r="B412" s="154" t="s">
        <v>12720</v>
      </c>
      <c r="C412" s="154" t="s">
        <v>1388</v>
      </c>
      <c r="D412" s="154" t="s">
        <v>10961</v>
      </c>
      <c r="E412" s="81" t="s">
        <v>12721</v>
      </c>
      <c r="F412" s="154">
        <v>1319.42</v>
      </c>
      <c r="G412" s="154" t="s">
        <v>1367</v>
      </c>
      <c r="H412" s="154" t="s">
        <v>14318</v>
      </c>
      <c r="I412" s="154">
        <v>0</v>
      </c>
      <c r="J412" s="154">
        <v>2</v>
      </c>
      <c r="K412" s="154">
        <v>28</v>
      </c>
      <c r="M412" s="128">
        <f>IF(Tabla1[[#This Row],[Moneda]]="Dolares",Tabla1[[#This Row],[Precio Distribuidor]]*($M$1+0.35)*1.3,Tabla1[[#This Row],[Precio Distribuidor]]*1.3)</f>
        <v>1715.2460000000001</v>
      </c>
    </row>
    <row r="413" spans="1:13">
      <c r="A413" s="154" t="s">
        <v>14207</v>
      </c>
      <c r="B413" s="154" t="s">
        <v>14208</v>
      </c>
      <c r="C413" s="154" t="s">
        <v>2161</v>
      </c>
      <c r="D413" s="154" t="s">
        <v>10961</v>
      </c>
      <c r="E413" s="81" t="s">
        <v>14209</v>
      </c>
      <c r="F413" s="154">
        <v>32.57</v>
      </c>
      <c r="G413" s="154" t="s">
        <v>1373</v>
      </c>
      <c r="H413" s="154" t="s">
        <v>14318</v>
      </c>
      <c r="I413" s="154">
        <v>2</v>
      </c>
      <c r="J413" s="154">
        <v>0</v>
      </c>
      <c r="K413" s="154">
        <v>0</v>
      </c>
      <c r="M413" s="128">
        <f>IF(Tabla1[[#This Row],[Moneda]]="Dolares",Tabla1[[#This Row],[Precio Distribuidor]]*($M$1+0.35)*1.3,Tabla1[[#This Row],[Precio Distribuidor]]*1.3)</f>
        <v>704.97765000000015</v>
      </c>
    </row>
    <row r="414" spans="1:13">
      <c r="A414" s="154" t="s">
        <v>13123</v>
      </c>
      <c r="B414" s="154" t="s">
        <v>13124</v>
      </c>
      <c r="C414" s="154" t="s">
        <v>2398</v>
      </c>
      <c r="D414" s="154" t="s">
        <v>10961</v>
      </c>
      <c r="E414" s="81" t="s">
        <v>13125</v>
      </c>
      <c r="F414" s="154">
        <v>117.53</v>
      </c>
      <c r="G414" s="154" t="s">
        <v>1373</v>
      </c>
      <c r="H414" s="154" t="s">
        <v>14318</v>
      </c>
      <c r="I414" s="154">
        <v>1</v>
      </c>
      <c r="J414" s="154">
        <v>0</v>
      </c>
      <c r="K414" s="154">
        <v>0</v>
      </c>
      <c r="M414" s="128">
        <f>IF(Tabla1[[#This Row],[Moneda]]="Dolares",Tabla1[[#This Row],[Precio Distribuidor]]*($M$1+0.35)*1.3,Tabla1[[#This Row],[Precio Distribuidor]]*1.3)</f>
        <v>2543.9368500000005</v>
      </c>
    </row>
    <row r="415" spans="1:13">
      <c r="A415" s="154" t="s">
        <v>13634</v>
      </c>
      <c r="B415" s="154" t="s">
        <v>13635</v>
      </c>
      <c r="C415" s="154" t="s">
        <v>2626</v>
      </c>
      <c r="D415" s="154" t="s">
        <v>10961</v>
      </c>
      <c r="E415" s="81" t="s">
        <v>13636</v>
      </c>
      <c r="F415" s="154">
        <v>5330.74</v>
      </c>
      <c r="G415" s="154" t="s">
        <v>1367</v>
      </c>
      <c r="H415" s="154" t="s">
        <v>14318</v>
      </c>
      <c r="I415" s="154">
        <v>1</v>
      </c>
      <c r="J415" s="154">
        <v>0</v>
      </c>
      <c r="K415" s="154">
        <v>0</v>
      </c>
      <c r="M415" s="128">
        <f>IF(Tabla1[[#This Row],[Moneda]]="Dolares",Tabla1[[#This Row],[Precio Distribuidor]]*($M$1+0.35)*1.3,Tabla1[[#This Row],[Precio Distribuidor]]*1.3)</f>
        <v>6929.9619999999995</v>
      </c>
    </row>
    <row r="416" spans="1:13">
      <c r="A416" s="154" t="s">
        <v>13637</v>
      </c>
      <c r="B416" s="154" t="s">
        <v>13638</v>
      </c>
      <c r="C416" s="154" t="s">
        <v>2626</v>
      </c>
      <c r="D416" s="154" t="s">
        <v>10961</v>
      </c>
      <c r="E416" s="81" t="s">
        <v>13639</v>
      </c>
      <c r="F416" s="154">
        <v>4886.08</v>
      </c>
      <c r="G416" s="154" t="s">
        <v>1367</v>
      </c>
      <c r="H416" s="154" t="s">
        <v>14318</v>
      </c>
      <c r="I416" s="154">
        <v>1</v>
      </c>
      <c r="J416" s="154">
        <v>0</v>
      </c>
      <c r="K416" s="154">
        <v>0</v>
      </c>
      <c r="M416" s="128">
        <f>IF(Tabla1[[#This Row],[Moneda]]="Dolares",Tabla1[[#This Row],[Precio Distribuidor]]*($M$1+0.35)*1.3,Tabla1[[#This Row],[Precio Distribuidor]]*1.3)</f>
        <v>6351.9040000000005</v>
      </c>
    </row>
    <row r="417" spans="1:13">
      <c r="A417" s="154" t="s">
        <v>14210</v>
      </c>
      <c r="B417" s="154" t="s">
        <v>14211</v>
      </c>
      <c r="C417" s="154" t="s">
        <v>2161</v>
      </c>
      <c r="D417" s="154" t="s">
        <v>10961</v>
      </c>
      <c r="E417" s="81" t="s">
        <v>14212</v>
      </c>
      <c r="F417" s="154">
        <v>62.16</v>
      </c>
      <c r="G417" s="154" t="s">
        <v>1373</v>
      </c>
      <c r="H417" s="154" t="s">
        <v>14318</v>
      </c>
      <c r="I417" s="154">
        <v>2</v>
      </c>
      <c r="J417" s="154">
        <v>0</v>
      </c>
      <c r="K417" s="154">
        <v>0</v>
      </c>
      <c r="M417" s="128">
        <f>IF(Tabla1[[#This Row],[Moneda]]="Dolares",Tabla1[[#This Row],[Precio Distribuidor]]*($M$1+0.35)*1.3,Tabla1[[#This Row],[Precio Distribuidor]]*1.3)</f>
        <v>1345.4532000000004</v>
      </c>
    </row>
    <row r="418" spans="1:13">
      <c r="A418" s="154" t="s">
        <v>12722</v>
      </c>
      <c r="B418" s="154" t="s">
        <v>12723</v>
      </c>
      <c r="C418" s="154" t="s">
        <v>1388</v>
      </c>
      <c r="D418" s="154" t="s">
        <v>10961</v>
      </c>
      <c r="E418" s="81" t="s">
        <v>12724</v>
      </c>
      <c r="F418" s="154">
        <v>2179.75</v>
      </c>
      <c r="G418" s="154" t="s">
        <v>1367</v>
      </c>
      <c r="H418" s="154" t="s">
        <v>14318</v>
      </c>
      <c r="I418" s="154">
        <v>0</v>
      </c>
      <c r="J418" s="154">
        <v>0</v>
      </c>
      <c r="K418" s="154">
        <v>0</v>
      </c>
      <c r="M418" s="128">
        <f>IF(Tabla1[[#This Row],[Moneda]]="Dolares",Tabla1[[#This Row],[Precio Distribuidor]]*($M$1+0.35)*1.3,Tabla1[[#This Row],[Precio Distribuidor]]*1.3)</f>
        <v>2833.6750000000002</v>
      </c>
    </row>
    <row r="419" spans="1:13">
      <c r="A419" s="154" t="s">
        <v>12664</v>
      </c>
      <c r="B419" s="154" t="s">
        <v>12665</v>
      </c>
      <c r="C419" s="154" t="s">
        <v>3793</v>
      </c>
      <c r="D419" s="154" t="s">
        <v>10961</v>
      </c>
      <c r="E419" s="81" t="s">
        <v>12666</v>
      </c>
      <c r="F419" s="154">
        <v>27.61</v>
      </c>
      <c r="G419" s="154" t="s">
        <v>1373</v>
      </c>
      <c r="H419" s="154" t="s">
        <v>14318</v>
      </c>
      <c r="I419" s="154">
        <v>1</v>
      </c>
      <c r="J419" s="154">
        <v>0</v>
      </c>
      <c r="K419" s="154">
        <v>0</v>
      </c>
      <c r="M419" s="128">
        <f>IF(Tabla1[[#This Row],[Moneda]]="Dolares",Tabla1[[#This Row],[Precio Distribuidor]]*($M$1+0.35)*1.3,Tabla1[[#This Row],[Precio Distribuidor]]*1.3)</f>
        <v>597.61845000000005</v>
      </c>
    </row>
    <row r="420" spans="1:13">
      <c r="A420" s="154" t="s">
        <v>12863</v>
      </c>
      <c r="B420" s="154" t="s">
        <v>12864</v>
      </c>
      <c r="C420" s="154" t="s">
        <v>6255</v>
      </c>
      <c r="D420" s="154" t="s">
        <v>10961</v>
      </c>
      <c r="E420" s="81" t="s">
        <v>18586</v>
      </c>
      <c r="F420" s="154">
        <v>100</v>
      </c>
      <c r="G420" s="154" t="s">
        <v>1367</v>
      </c>
      <c r="H420" s="154" t="s">
        <v>14318</v>
      </c>
      <c r="I420" s="154">
        <v>1</v>
      </c>
      <c r="J420" s="154">
        <v>0</v>
      </c>
      <c r="K420" s="154">
        <v>0</v>
      </c>
      <c r="M420" s="128">
        <f>IF(Tabla1[[#This Row],[Moneda]]="Dolares",Tabla1[[#This Row],[Precio Distribuidor]]*($M$1+0.35)*1.3,Tabla1[[#This Row],[Precio Distribuidor]]*1.3)</f>
        <v>130</v>
      </c>
    </row>
    <row r="421" spans="1:13">
      <c r="A421" s="154" t="s">
        <v>12865</v>
      </c>
      <c r="B421" s="154" t="s">
        <v>11346</v>
      </c>
      <c r="C421" s="154" t="s">
        <v>6255</v>
      </c>
      <c r="D421" s="154" t="s">
        <v>10961</v>
      </c>
      <c r="E421" s="81" t="s">
        <v>18585</v>
      </c>
      <c r="F421" s="154">
        <v>100</v>
      </c>
      <c r="G421" s="154" t="s">
        <v>1367</v>
      </c>
      <c r="H421" s="154" t="s">
        <v>14318</v>
      </c>
      <c r="I421" s="154">
        <v>1</v>
      </c>
      <c r="J421" s="154">
        <v>0</v>
      </c>
      <c r="K421" s="154">
        <v>0</v>
      </c>
      <c r="M421" s="128">
        <f>IF(Tabla1[[#This Row],[Moneda]]="Dolares",Tabla1[[#This Row],[Precio Distribuidor]]*($M$1+0.35)*1.3,Tabla1[[#This Row],[Precio Distribuidor]]*1.3)</f>
        <v>130</v>
      </c>
    </row>
    <row r="422" spans="1:13">
      <c r="A422" s="154" t="s">
        <v>12805</v>
      </c>
      <c r="B422" s="154" t="s">
        <v>12806</v>
      </c>
      <c r="C422" s="154" t="s">
        <v>1768</v>
      </c>
      <c r="D422" s="154" t="s">
        <v>10961</v>
      </c>
      <c r="E422" s="81" t="s">
        <v>12807</v>
      </c>
      <c r="F422" s="154">
        <v>10.16</v>
      </c>
      <c r="G422" s="154" t="s">
        <v>1373</v>
      </c>
      <c r="H422" s="154" t="s">
        <v>14318</v>
      </c>
      <c r="I422" s="154">
        <v>1</v>
      </c>
      <c r="J422" s="154">
        <v>0</v>
      </c>
      <c r="K422" s="154">
        <v>0</v>
      </c>
      <c r="M422" s="128">
        <f>IF(Tabla1[[#This Row],[Moneda]]="Dolares",Tabla1[[#This Row],[Precio Distribuidor]]*($M$1+0.35)*1.3,Tabla1[[#This Row],[Precio Distribuidor]]*1.3)</f>
        <v>219.91320000000002</v>
      </c>
    </row>
    <row r="423" spans="1:13">
      <c r="A423" s="154" t="s">
        <v>12808</v>
      </c>
      <c r="B423" s="154" t="s">
        <v>12809</v>
      </c>
      <c r="C423" s="154" t="s">
        <v>1768</v>
      </c>
      <c r="D423" s="154" t="s">
        <v>10961</v>
      </c>
      <c r="E423" s="81" t="s">
        <v>12810</v>
      </c>
      <c r="F423" s="154">
        <v>10.16</v>
      </c>
      <c r="G423" s="154" t="s">
        <v>1373</v>
      </c>
      <c r="H423" s="154" t="s">
        <v>14318</v>
      </c>
      <c r="I423" s="154">
        <v>1</v>
      </c>
      <c r="J423" s="154">
        <v>0</v>
      </c>
      <c r="K423" s="154">
        <v>0</v>
      </c>
      <c r="M423" s="128">
        <f>IF(Tabla1[[#This Row],[Moneda]]="Dolares",Tabla1[[#This Row],[Precio Distribuidor]]*($M$1+0.35)*1.3,Tabla1[[#This Row],[Precio Distribuidor]]*1.3)</f>
        <v>219.91320000000002</v>
      </c>
    </row>
    <row r="424" spans="1:13">
      <c r="A424" s="154" t="s">
        <v>12811</v>
      </c>
      <c r="B424" s="154" t="s">
        <v>12812</v>
      </c>
      <c r="C424" s="154" t="s">
        <v>1768</v>
      </c>
      <c r="D424" s="154" t="s">
        <v>10961</v>
      </c>
      <c r="E424" s="81" t="s">
        <v>12813</v>
      </c>
      <c r="F424" s="154">
        <v>19.72</v>
      </c>
      <c r="G424" s="154" t="s">
        <v>1373</v>
      </c>
      <c r="H424" s="154" t="s">
        <v>14318</v>
      </c>
      <c r="I424" s="154">
        <v>1</v>
      </c>
      <c r="J424" s="154">
        <v>0</v>
      </c>
      <c r="K424" s="154">
        <v>0</v>
      </c>
      <c r="M424" s="128">
        <f>IF(Tabla1[[#This Row],[Moneda]]="Dolares",Tabla1[[#This Row],[Precio Distribuidor]]*($M$1+0.35)*1.3,Tabla1[[#This Row],[Precio Distribuidor]]*1.3)</f>
        <v>426.83940000000007</v>
      </c>
    </row>
    <row r="425" spans="1:13">
      <c r="A425" s="154" t="s">
        <v>12814</v>
      </c>
      <c r="B425" s="154" t="s">
        <v>12815</v>
      </c>
      <c r="C425" s="154" t="s">
        <v>1768</v>
      </c>
      <c r="D425" s="154" t="s">
        <v>10961</v>
      </c>
      <c r="E425" s="81" t="s">
        <v>12816</v>
      </c>
      <c r="F425" s="154">
        <v>19.72</v>
      </c>
      <c r="G425" s="154" t="s">
        <v>1373</v>
      </c>
      <c r="H425" s="154" t="s">
        <v>14318</v>
      </c>
      <c r="I425" s="154">
        <v>1</v>
      </c>
      <c r="J425" s="154">
        <v>0</v>
      </c>
      <c r="K425" s="154">
        <v>0</v>
      </c>
      <c r="M425" s="128">
        <f>IF(Tabla1[[#This Row],[Moneda]]="Dolares",Tabla1[[#This Row],[Precio Distribuidor]]*($M$1+0.35)*1.3,Tabla1[[#This Row],[Precio Distribuidor]]*1.3)</f>
        <v>426.83940000000007</v>
      </c>
    </row>
    <row r="426" spans="1:13">
      <c r="A426" s="154" t="s">
        <v>18584</v>
      </c>
      <c r="B426" s="154" t="s">
        <v>18583</v>
      </c>
      <c r="C426" s="154" t="s">
        <v>2626</v>
      </c>
      <c r="D426" s="154" t="s">
        <v>10961</v>
      </c>
      <c r="E426" s="81" t="s">
        <v>18582</v>
      </c>
      <c r="F426" s="154">
        <v>7107.9</v>
      </c>
      <c r="G426" s="154" t="s">
        <v>1367</v>
      </c>
      <c r="H426" s="154" t="s">
        <v>14318</v>
      </c>
      <c r="I426" s="154">
        <v>1</v>
      </c>
      <c r="J426" s="154">
        <v>0</v>
      </c>
      <c r="K426" s="154">
        <v>0</v>
      </c>
      <c r="M426" s="128">
        <f>IF(Tabla1[[#This Row],[Moneda]]="Dolares",Tabla1[[#This Row],[Precio Distribuidor]]*($M$1+0.35)*1.3,Tabla1[[#This Row],[Precio Distribuidor]]*1.3)</f>
        <v>9240.27</v>
      </c>
    </row>
    <row r="427" spans="1:13">
      <c r="A427" s="154" t="s">
        <v>18581</v>
      </c>
      <c r="B427" s="154" t="s">
        <v>18580</v>
      </c>
      <c r="C427" s="154" t="s">
        <v>1375</v>
      </c>
      <c r="D427" s="154" t="s">
        <v>10961</v>
      </c>
      <c r="E427" s="81" t="s">
        <v>18579</v>
      </c>
      <c r="F427" s="154">
        <v>51.14</v>
      </c>
      <c r="G427" s="154" t="s">
        <v>1373</v>
      </c>
      <c r="H427" s="154" t="s">
        <v>14318</v>
      </c>
      <c r="I427" s="154">
        <v>0</v>
      </c>
      <c r="J427" s="154">
        <v>3</v>
      </c>
      <c r="K427" s="154">
        <v>0</v>
      </c>
      <c r="M427" s="128">
        <f>IF(Tabla1[[#This Row],[Moneda]]="Dolares",Tabla1[[#This Row],[Precio Distribuidor]]*($M$1+0.35)*1.3,Tabla1[[#This Row],[Precio Distribuidor]]*1.3)</f>
        <v>1106.9253000000001</v>
      </c>
    </row>
    <row r="428" spans="1:13">
      <c r="A428" s="154" t="s">
        <v>18578</v>
      </c>
      <c r="B428" s="154" t="s">
        <v>18577</v>
      </c>
      <c r="C428" s="154" t="s">
        <v>2398</v>
      </c>
      <c r="D428" s="154" t="s">
        <v>10961</v>
      </c>
      <c r="E428" s="81" t="s">
        <v>18576</v>
      </c>
      <c r="F428" s="154">
        <v>115.55</v>
      </c>
      <c r="G428" s="154" t="s">
        <v>1373</v>
      </c>
      <c r="H428" s="154" t="s">
        <v>14318</v>
      </c>
      <c r="I428" s="154">
        <v>0</v>
      </c>
      <c r="J428" s="154">
        <v>0</v>
      </c>
      <c r="K428" s="154">
        <v>0</v>
      </c>
      <c r="M428" s="128">
        <f>IF(Tabla1[[#This Row],[Moneda]]="Dolares",Tabla1[[#This Row],[Precio Distribuidor]]*($M$1+0.35)*1.3,Tabla1[[#This Row],[Precio Distribuidor]]*1.3)</f>
        <v>2501.0797500000003</v>
      </c>
    </row>
    <row r="429" spans="1:13">
      <c r="A429" s="154" t="s">
        <v>18575</v>
      </c>
      <c r="B429" s="154" t="s">
        <v>18574</v>
      </c>
      <c r="C429" s="154" t="s">
        <v>2626</v>
      </c>
      <c r="D429" s="154" t="s">
        <v>10961</v>
      </c>
      <c r="E429" s="81" t="s">
        <v>18573</v>
      </c>
      <c r="F429" s="154">
        <v>12440.11</v>
      </c>
      <c r="G429" s="154" t="s">
        <v>1367</v>
      </c>
      <c r="H429" s="154" t="s">
        <v>14318</v>
      </c>
      <c r="I429" s="154">
        <v>1</v>
      </c>
      <c r="J429" s="154">
        <v>0</v>
      </c>
      <c r="K429" s="154">
        <v>0</v>
      </c>
      <c r="M429" s="128">
        <f>IF(Tabla1[[#This Row],[Moneda]]="Dolares",Tabla1[[#This Row],[Precio Distribuidor]]*($M$1+0.35)*1.3,Tabla1[[#This Row],[Precio Distribuidor]]*1.3)</f>
        <v>16172.143000000002</v>
      </c>
    </row>
    <row r="430" spans="1:13">
      <c r="A430" s="154" t="s">
        <v>18572</v>
      </c>
      <c r="B430" s="154" t="s">
        <v>18571</v>
      </c>
      <c r="C430" s="154" t="s">
        <v>2161</v>
      </c>
      <c r="D430" s="154" t="s">
        <v>10961</v>
      </c>
      <c r="E430" s="81" t="s">
        <v>18570</v>
      </c>
      <c r="F430" s="154">
        <v>17.75</v>
      </c>
      <c r="G430" s="154" t="s">
        <v>1373</v>
      </c>
      <c r="H430" s="154" t="s">
        <v>14318</v>
      </c>
      <c r="I430" s="154">
        <v>2</v>
      </c>
      <c r="J430" s="154">
        <v>0</v>
      </c>
      <c r="K430" s="154">
        <v>0</v>
      </c>
      <c r="M430" s="128">
        <f>IF(Tabla1[[#This Row],[Moneda]]="Dolares",Tabla1[[#This Row],[Precio Distribuidor]]*($M$1+0.35)*1.3,Tabla1[[#This Row],[Precio Distribuidor]]*1.3)</f>
        <v>384.19875000000002</v>
      </c>
    </row>
    <row r="431" spans="1:13">
      <c r="A431" s="154" t="s">
        <v>18569</v>
      </c>
      <c r="B431" s="154" t="s">
        <v>18568</v>
      </c>
      <c r="C431" s="154" t="s">
        <v>1375</v>
      </c>
      <c r="D431" s="154" t="s">
        <v>10961</v>
      </c>
      <c r="E431" s="81" t="s">
        <v>18567</v>
      </c>
      <c r="F431" s="154">
        <v>193.18</v>
      </c>
      <c r="G431" s="154" t="s">
        <v>1373</v>
      </c>
      <c r="H431" s="154" t="s">
        <v>14318</v>
      </c>
      <c r="I431" s="154">
        <v>0</v>
      </c>
      <c r="J431" s="154">
        <v>3</v>
      </c>
      <c r="K431" s="154">
        <v>0</v>
      </c>
      <c r="M431" s="128">
        <f>IF(Tabla1[[#This Row],[Moneda]]="Dolares",Tabla1[[#This Row],[Precio Distribuidor]]*($M$1+0.35)*1.3,Tabla1[[#This Row],[Precio Distribuidor]]*1.3)</f>
        <v>4181.3811000000005</v>
      </c>
    </row>
    <row r="432" spans="1:13">
      <c r="A432" s="154" t="s">
        <v>18566</v>
      </c>
      <c r="B432" s="154" t="s">
        <v>18565</v>
      </c>
      <c r="C432" s="154" t="s">
        <v>2161</v>
      </c>
      <c r="D432" s="154" t="s">
        <v>10961</v>
      </c>
      <c r="E432" s="81" t="s">
        <v>18564</v>
      </c>
      <c r="F432" s="154">
        <v>57.86</v>
      </c>
      <c r="G432" s="154" t="s">
        <v>1373</v>
      </c>
      <c r="H432" s="154" t="s">
        <v>14318</v>
      </c>
      <c r="I432" s="154">
        <v>1</v>
      </c>
      <c r="J432" s="154">
        <v>0</v>
      </c>
      <c r="K432" s="154">
        <v>0</v>
      </c>
      <c r="M432" s="128">
        <f>IF(Tabla1[[#This Row],[Moneda]]="Dolares",Tabla1[[#This Row],[Precio Distribuidor]]*($M$1+0.35)*1.3,Tabla1[[#This Row],[Precio Distribuidor]]*1.3)</f>
        <v>1252.3797000000002</v>
      </c>
    </row>
    <row r="433" spans="1:13">
      <c r="A433" s="154" t="s">
        <v>18563</v>
      </c>
      <c r="B433" s="154" t="s">
        <v>18562</v>
      </c>
      <c r="C433" s="154" t="s">
        <v>3987</v>
      </c>
      <c r="D433" s="154" t="s">
        <v>10961</v>
      </c>
      <c r="E433" s="81" t="s">
        <v>18561</v>
      </c>
      <c r="F433" s="154">
        <v>1526.08</v>
      </c>
      <c r="G433" s="154" t="s">
        <v>1373</v>
      </c>
      <c r="H433" s="154" t="s">
        <v>14318</v>
      </c>
      <c r="I433" s="154">
        <v>0</v>
      </c>
      <c r="J433" s="154">
        <v>0</v>
      </c>
      <c r="K433" s="154">
        <v>0</v>
      </c>
      <c r="M433" s="128">
        <f>IF(Tabla1[[#This Row],[Moneda]]="Dolares",Tabla1[[#This Row],[Precio Distribuidor]]*($M$1+0.35)*1.3,Tabla1[[#This Row],[Precio Distribuidor]]*1.3)</f>
        <v>33032.001600000003</v>
      </c>
    </row>
    <row r="434" spans="1:13">
      <c r="A434" s="154" t="s">
        <v>18560</v>
      </c>
      <c r="B434" s="154" t="s">
        <v>18559</v>
      </c>
      <c r="C434" s="154" t="s">
        <v>2626</v>
      </c>
      <c r="D434" s="154" t="s">
        <v>10961</v>
      </c>
      <c r="E434" s="81" t="s">
        <v>18558</v>
      </c>
      <c r="F434" s="154">
        <v>4175.51</v>
      </c>
      <c r="G434" s="154" t="s">
        <v>1367</v>
      </c>
      <c r="H434" s="154" t="s">
        <v>14318</v>
      </c>
      <c r="I434" s="154">
        <v>1</v>
      </c>
      <c r="J434" s="154">
        <v>0</v>
      </c>
      <c r="K434" s="154">
        <v>0</v>
      </c>
      <c r="M434" s="128">
        <f>IF(Tabla1[[#This Row],[Moneda]]="Dolares",Tabla1[[#This Row],[Precio Distribuidor]]*($M$1+0.35)*1.3,Tabla1[[#This Row],[Precio Distribuidor]]*1.3)</f>
        <v>5428.1630000000005</v>
      </c>
    </row>
    <row r="435" spans="1:13">
      <c r="A435" s="154" t="s">
        <v>18557</v>
      </c>
      <c r="B435" s="154" t="s">
        <v>18556</v>
      </c>
      <c r="C435" s="154" t="s">
        <v>2626</v>
      </c>
      <c r="D435" s="154" t="s">
        <v>10961</v>
      </c>
      <c r="E435" s="81" t="s">
        <v>18555</v>
      </c>
      <c r="F435" s="154">
        <v>4620.17</v>
      </c>
      <c r="G435" s="154" t="s">
        <v>1367</v>
      </c>
      <c r="H435" s="154" t="s">
        <v>14318</v>
      </c>
      <c r="I435" s="154">
        <v>1</v>
      </c>
      <c r="J435" s="154">
        <v>0</v>
      </c>
      <c r="K435" s="154">
        <v>0</v>
      </c>
      <c r="M435" s="128">
        <f>IF(Tabla1[[#This Row],[Moneda]]="Dolares",Tabla1[[#This Row],[Precio Distribuidor]]*($M$1+0.35)*1.3,Tabla1[[#This Row],[Precio Distribuidor]]*1.3)</f>
        <v>6006.2210000000005</v>
      </c>
    </row>
    <row r="436" spans="1:13">
      <c r="A436" s="154" t="s">
        <v>18554</v>
      </c>
      <c r="B436" s="154" t="s">
        <v>18553</v>
      </c>
      <c r="C436" s="154" t="s">
        <v>2962</v>
      </c>
      <c r="D436" s="154" t="s">
        <v>10961</v>
      </c>
      <c r="E436" s="81" t="s">
        <v>18552</v>
      </c>
      <c r="F436" s="154">
        <v>573.9</v>
      </c>
      <c r="G436" s="154" t="s">
        <v>1367</v>
      </c>
      <c r="H436" s="154" t="s">
        <v>14318</v>
      </c>
      <c r="I436" s="154">
        <v>3</v>
      </c>
      <c r="J436" s="154">
        <v>0</v>
      </c>
      <c r="K436" s="154">
        <v>0</v>
      </c>
      <c r="M436" s="128">
        <f>IF(Tabla1[[#This Row],[Moneda]]="Dolares",Tabla1[[#This Row],[Precio Distribuidor]]*($M$1+0.35)*1.3,Tabla1[[#This Row],[Precio Distribuidor]]*1.3)</f>
        <v>746.07</v>
      </c>
    </row>
    <row r="437" spans="1:13">
      <c r="A437" s="154" t="s">
        <v>18551</v>
      </c>
      <c r="B437" s="154" t="s">
        <v>18550</v>
      </c>
      <c r="C437" s="154" t="s">
        <v>1782</v>
      </c>
      <c r="D437" s="154" t="s">
        <v>10961</v>
      </c>
      <c r="E437" s="81" t="s">
        <v>18549</v>
      </c>
      <c r="F437" s="154">
        <v>135.22999999999999</v>
      </c>
      <c r="G437" s="154" t="s">
        <v>1367</v>
      </c>
      <c r="H437" s="154" t="s">
        <v>14318</v>
      </c>
      <c r="I437" s="154">
        <v>1</v>
      </c>
      <c r="J437" s="154">
        <v>0</v>
      </c>
      <c r="K437" s="154">
        <v>0</v>
      </c>
      <c r="M437" s="128">
        <f>IF(Tabla1[[#This Row],[Moneda]]="Dolares",Tabla1[[#This Row],[Precio Distribuidor]]*($M$1+0.35)*1.3,Tabla1[[#This Row],[Precio Distribuidor]]*1.3)</f>
        <v>175.79900000000001</v>
      </c>
    </row>
    <row r="438" spans="1:13">
      <c r="A438" s="154" t="s">
        <v>18548</v>
      </c>
      <c r="B438" s="154" t="s">
        <v>18547</v>
      </c>
      <c r="C438" s="154" t="s">
        <v>1535</v>
      </c>
      <c r="D438" s="154" t="s">
        <v>10961</v>
      </c>
      <c r="E438" s="81" t="s">
        <v>18546</v>
      </c>
      <c r="F438" s="154">
        <v>18150.52</v>
      </c>
      <c r="G438" s="154" t="s">
        <v>1367</v>
      </c>
      <c r="H438" s="154" t="s">
        <v>14318</v>
      </c>
      <c r="I438" s="154">
        <v>3</v>
      </c>
      <c r="J438" s="154">
        <v>0</v>
      </c>
      <c r="K438" s="154">
        <v>0</v>
      </c>
      <c r="M438" s="128">
        <f>IF(Tabla1[[#This Row],[Moneda]]="Dolares",Tabla1[[#This Row],[Precio Distribuidor]]*($M$1+0.35)*1.3,Tabla1[[#This Row],[Precio Distribuidor]]*1.3)</f>
        <v>23595.676000000003</v>
      </c>
    </row>
    <row r="439" spans="1:13">
      <c r="A439" s="154" t="s">
        <v>18545</v>
      </c>
      <c r="B439" s="154" t="s">
        <v>18544</v>
      </c>
      <c r="C439" s="154" t="s">
        <v>1535</v>
      </c>
      <c r="D439" s="154" t="s">
        <v>10961</v>
      </c>
      <c r="E439" s="81" t="s">
        <v>18543</v>
      </c>
      <c r="F439" s="154">
        <v>72641.8</v>
      </c>
      <c r="G439" s="154" t="s">
        <v>1367</v>
      </c>
      <c r="H439" s="154" t="s">
        <v>14318</v>
      </c>
      <c r="I439" s="154">
        <v>0</v>
      </c>
      <c r="J439" s="154">
        <v>0</v>
      </c>
      <c r="K439" s="154">
        <v>0</v>
      </c>
      <c r="M439" s="128">
        <f>IF(Tabla1[[#This Row],[Moneda]]="Dolares",Tabla1[[#This Row],[Precio Distribuidor]]*($M$1+0.35)*1.3,Tabla1[[#This Row],[Precio Distribuidor]]*1.3)</f>
        <v>94434.340000000011</v>
      </c>
    </row>
    <row r="440" spans="1:13">
      <c r="A440" s="154" t="s">
        <v>18542</v>
      </c>
      <c r="B440" s="154" t="s">
        <v>18541</v>
      </c>
      <c r="C440" s="154" t="s">
        <v>1535</v>
      </c>
      <c r="D440" s="154" t="s">
        <v>10961</v>
      </c>
      <c r="E440" s="81" t="s">
        <v>18540</v>
      </c>
      <c r="F440" s="154">
        <v>64418.2</v>
      </c>
      <c r="G440" s="154" t="s">
        <v>1367</v>
      </c>
      <c r="H440" s="154" t="s">
        <v>14318</v>
      </c>
      <c r="I440" s="154">
        <v>0</v>
      </c>
      <c r="J440" s="154">
        <v>0</v>
      </c>
      <c r="K440" s="154">
        <v>0</v>
      </c>
      <c r="M440" s="128">
        <f>IF(Tabla1[[#This Row],[Moneda]]="Dolares",Tabla1[[#This Row],[Precio Distribuidor]]*($M$1+0.35)*1.3,Tabla1[[#This Row],[Precio Distribuidor]]*1.3)</f>
        <v>83743.66</v>
      </c>
    </row>
    <row r="441" spans="1:13">
      <c r="A441" s="154" t="s">
        <v>18539</v>
      </c>
      <c r="B441" s="154" t="s">
        <v>18538</v>
      </c>
      <c r="C441" s="154" t="s">
        <v>1535</v>
      </c>
      <c r="D441" s="154" t="s">
        <v>10961</v>
      </c>
      <c r="E441" s="81" t="s">
        <v>18537</v>
      </c>
      <c r="F441" s="154">
        <v>67159.41</v>
      </c>
      <c r="G441" s="154" t="s">
        <v>1367</v>
      </c>
      <c r="H441" s="154" t="s">
        <v>14318</v>
      </c>
      <c r="I441" s="154">
        <v>0</v>
      </c>
      <c r="J441" s="154">
        <v>0</v>
      </c>
      <c r="K441" s="154">
        <v>0</v>
      </c>
      <c r="M441" s="128">
        <f>IF(Tabla1[[#This Row],[Moneda]]="Dolares",Tabla1[[#This Row],[Precio Distribuidor]]*($M$1+0.35)*1.3,Tabla1[[#This Row],[Precio Distribuidor]]*1.3)</f>
        <v>87307.233000000007</v>
      </c>
    </row>
    <row r="442" spans="1:13">
      <c r="A442" s="154" t="s">
        <v>18536</v>
      </c>
      <c r="B442" s="154" t="s">
        <v>18535</v>
      </c>
      <c r="C442" s="154" t="s">
        <v>1535</v>
      </c>
      <c r="D442" s="154" t="s">
        <v>10961</v>
      </c>
      <c r="E442" s="81" t="s">
        <v>18534</v>
      </c>
      <c r="F442" s="154">
        <v>67159.41</v>
      </c>
      <c r="G442" s="154" t="s">
        <v>1367</v>
      </c>
      <c r="H442" s="154" t="s">
        <v>14318</v>
      </c>
      <c r="I442" s="154">
        <v>0</v>
      </c>
      <c r="J442" s="154">
        <v>0</v>
      </c>
      <c r="K442" s="154">
        <v>0</v>
      </c>
      <c r="M442" s="128">
        <f>IF(Tabla1[[#This Row],[Moneda]]="Dolares",Tabla1[[#This Row],[Precio Distribuidor]]*($M$1+0.35)*1.3,Tabla1[[#This Row],[Precio Distribuidor]]*1.3)</f>
        <v>87307.233000000007</v>
      </c>
    </row>
    <row r="443" spans="1:13">
      <c r="A443" s="154" t="s">
        <v>18533</v>
      </c>
      <c r="B443" s="154" t="s">
        <v>18532</v>
      </c>
      <c r="C443" s="154" t="s">
        <v>1535</v>
      </c>
      <c r="D443" s="154" t="s">
        <v>10961</v>
      </c>
      <c r="E443" s="81" t="s">
        <v>18531</v>
      </c>
      <c r="F443" s="154">
        <v>69900.600000000006</v>
      </c>
      <c r="G443" s="154" t="s">
        <v>1367</v>
      </c>
      <c r="H443" s="154" t="s">
        <v>14318</v>
      </c>
      <c r="I443" s="154">
        <v>0</v>
      </c>
      <c r="J443" s="154">
        <v>0</v>
      </c>
      <c r="K443" s="154">
        <v>0</v>
      </c>
      <c r="M443" s="128">
        <f>IF(Tabla1[[#This Row],[Moneda]]="Dolares",Tabla1[[#This Row],[Precio Distribuidor]]*($M$1+0.35)*1.3,Tabla1[[#This Row],[Precio Distribuidor]]*1.3)</f>
        <v>90870.780000000013</v>
      </c>
    </row>
    <row r="444" spans="1:13">
      <c r="A444" s="154" t="s">
        <v>18530</v>
      </c>
      <c r="B444" s="154" t="s">
        <v>18529</v>
      </c>
      <c r="C444" s="154" t="s">
        <v>13770</v>
      </c>
      <c r="D444" s="154" t="s">
        <v>10961</v>
      </c>
      <c r="E444" s="81" t="s">
        <v>18528</v>
      </c>
      <c r="F444" s="154">
        <v>95.99</v>
      </c>
      <c r="G444" s="154" t="s">
        <v>1373</v>
      </c>
      <c r="H444" s="154" t="s">
        <v>14318</v>
      </c>
      <c r="I444" s="154">
        <v>2</v>
      </c>
      <c r="J444" s="154">
        <v>0</v>
      </c>
      <c r="K444" s="154">
        <v>0</v>
      </c>
      <c r="M444" s="128">
        <f>IF(Tabla1[[#This Row],[Moneda]]="Dolares",Tabla1[[#This Row],[Precio Distribuidor]]*($M$1+0.35)*1.3,Tabla1[[#This Row],[Precio Distribuidor]]*1.3)</f>
        <v>2077.7035500000002</v>
      </c>
    </row>
    <row r="445" spans="1:13">
      <c r="A445" s="154" t="s">
        <v>18527</v>
      </c>
      <c r="B445" s="154" t="s">
        <v>18526</v>
      </c>
      <c r="C445" s="154" t="s">
        <v>2398</v>
      </c>
      <c r="D445" s="154" t="s">
        <v>10961</v>
      </c>
      <c r="E445" s="81" t="s">
        <v>18525</v>
      </c>
      <c r="F445" s="154">
        <v>167.73</v>
      </c>
      <c r="G445" s="154" t="s">
        <v>1373</v>
      </c>
      <c r="H445" s="154" t="s">
        <v>14318</v>
      </c>
      <c r="I445" s="154">
        <v>0</v>
      </c>
      <c r="J445" s="154">
        <v>0</v>
      </c>
      <c r="K445" s="154">
        <v>0</v>
      </c>
      <c r="M445" s="128">
        <f>IF(Tabla1[[#This Row],[Moneda]]="Dolares",Tabla1[[#This Row],[Precio Distribuidor]]*($M$1+0.35)*1.3,Tabla1[[#This Row],[Precio Distribuidor]]*1.3)</f>
        <v>3630.5158500000007</v>
      </c>
    </row>
    <row r="446" spans="1:13">
      <c r="A446" s="154" t="s">
        <v>18524</v>
      </c>
      <c r="B446" s="154" t="s">
        <v>18523</v>
      </c>
      <c r="C446" s="154" t="s">
        <v>1535</v>
      </c>
      <c r="D446" s="154" t="s">
        <v>10961</v>
      </c>
      <c r="E446" s="81" t="s">
        <v>18522</v>
      </c>
      <c r="F446" s="154">
        <v>2563.41</v>
      </c>
      <c r="G446" s="154" t="s">
        <v>1367</v>
      </c>
      <c r="H446" s="154" t="s">
        <v>14318</v>
      </c>
      <c r="I446" s="154">
        <v>1</v>
      </c>
      <c r="J446" s="154">
        <v>0</v>
      </c>
      <c r="K446" s="154">
        <v>0</v>
      </c>
      <c r="M446" s="128">
        <f>IF(Tabla1[[#This Row],[Moneda]]="Dolares",Tabla1[[#This Row],[Precio Distribuidor]]*($M$1+0.35)*1.3,Tabla1[[#This Row],[Precio Distribuidor]]*1.3)</f>
        <v>3332.433</v>
      </c>
    </row>
    <row r="447" spans="1:13">
      <c r="A447" s="154" t="s">
        <v>18521</v>
      </c>
      <c r="B447" s="154" t="s">
        <v>18520</v>
      </c>
      <c r="C447" s="154" t="s">
        <v>2398</v>
      </c>
      <c r="D447" s="154" t="s">
        <v>10961</v>
      </c>
      <c r="E447" s="81" t="s">
        <v>18519</v>
      </c>
      <c r="F447" s="154">
        <v>1180.07</v>
      </c>
      <c r="G447" s="154" t="s">
        <v>1373</v>
      </c>
      <c r="H447" s="154" t="s">
        <v>14318</v>
      </c>
      <c r="I447" s="154">
        <v>1</v>
      </c>
      <c r="J447" s="154">
        <v>0</v>
      </c>
      <c r="K447" s="154">
        <v>0</v>
      </c>
      <c r="M447" s="128">
        <f>IF(Tabla1[[#This Row],[Moneda]]="Dolares",Tabla1[[#This Row],[Precio Distribuidor]]*($M$1+0.35)*1.3,Tabla1[[#This Row],[Precio Distribuidor]]*1.3)</f>
        <v>25542.615150000005</v>
      </c>
    </row>
    <row r="448" spans="1:13">
      <c r="A448" s="154" t="s">
        <v>18518</v>
      </c>
      <c r="B448" s="154" t="s">
        <v>18517</v>
      </c>
      <c r="C448" s="154" t="s">
        <v>1782</v>
      </c>
      <c r="D448" s="154" t="s">
        <v>10961</v>
      </c>
      <c r="E448" s="81" t="s">
        <v>18516</v>
      </c>
      <c r="F448" s="154">
        <v>145.44999999999999</v>
      </c>
      <c r="G448" s="154" t="s">
        <v>1367</v>
      </c>
      <c r="H448" s="154" t="s">
        <v>14318</v>
      </c>
      <c r="I448" s="154">
        <v>1</v>
      </c>
      <c r="J448" s="154">
        <v>0</v>
      </c>
      <c r="K448" s="154">
        <v>0</v>
      </c>
      <c r="M448" s="128">
        <f>IF(Tabla1[[#This Row],[Moneda]]="Dolares",Tabla1[[#This Row],[Precio Distribuidor]]*($M$1+0.35)*1.3,Tabla1[[#This Row],[Precio Distribuidor]]*1.3)</f>
        <v>189.08499999999998</v>
      </c>
    </row>
    <row r="449" spans="1:13">
      <c r="A449" s="154" t="s">
        <v>18515</v>
      </c>
      <c r="B449" s="154" t="s">
        <v>18514</v>
      </c>
      <c r="C449" s="154" t="s">
        <v>1600</v>
      </c>
      <c r="D449" s="154" t="s">
        <v>10961</v>
      </c>
      <c r="E449" s="81" t="s">
        <v>18513</v>
      </c>
      <c r="F449" s="154">
        <v>22.7</v>
      </c>
      <c r="G449" s="154" t="s">
        <v>1373</v>
      </c>
      <c r="H449" s="154" t="s">
        <v>14318</v>
      </c>
      <c r="I449" s="154">
        <v>3</v>
      </c>
      <c r="J449" s="154">
        <v>0</v>
      </c>
      <c r="K449" s="154">
        <v>0</v>
      </c>
      <c r="M449" s="128">
        <f>IF(Tabla1[[#This Row],[Moneda]]="Dolares",Tabla1[[#This Row],[Precio Distribuidor]]*($M$1+0.35)*1.3,Tabla1[[#This Row],[Precio Distribuidor]]*1.3)</f>
        <v>491.34150000000005</v>
      </c>
    </row>
    <row r="450" spans="1:13">
      <c r="A450" s="154" t="s">
        <v>18512</v>
      </c>
      <c r="B450" s="154" t="s">
        <v>18511</v>
      </c>
      <c r="C450" s="154" t="s">
        <v>2161</v>
      </c>
      <c r="D450" s="154" t="s">
        <v>10961</v>
      </c>
      <c r="E450" s="81" t="s">
        <v>18510</v>
      </c>
      <c r="F450" s="154">
        <v>32.57</v>
      </c>
      <c r="G450" s="154" t="s">
        <v>1373</v>
      </c>
      <c r="H450" s="154" t="s">
        <v>14318</v>
      </c>
      <c r="I450" s="154">
        <v>3</v>
      </c>
      <c r="J450" s="154">
        <v>0</v>
      </c>
      <c r="K450" s="154">
        <v>0</v>
      </c>
      <c r="M450" s="128">
        <f>IF(Tabla1[[#This Row],[Moneda]]="Dolares",Tabla1[[#This Row],[Precio Distribuidor]]*($M$1+0.35)*1.3,Tabla1[[#This Row],[Precio Distribuidor]]*1.3)</f>
        <v>704.97765000000015</v>
      </c>
    </row>
    <row r="451" spans="1:13">
      <c r="A451" s="154" t="s">
        <v>18509</v>
      </c>
      <c r="B451" s="154" t="s">
        <v>18508</v>
      </c>
      <c r="C451" s="154" t="s">
        <v>1370</v>
      </c>
      <c r="D451" s="154" t="s">
        <v>10961</v>
      </c>
      <c r="E451" s="81" t="s">
        <v>18507</v>
      </c>
      <c r="F451" s="154">
        <v>3191.71</v>
      </c>
      <c r="G451" s="154" t="s">
        <v>1367</v>
      </c>
      <c r="H451" s="154" t="s">
        <v>14318</v>
      </c>
      <c r="I451" s="154">
        <v>1</v>
      </c>
      <c r="J451" s="154">
        <v>0</v>
      </c>
      <c r="K451" s="154">
        <v>0</v>
      </c>
      <c r="M451" s="128">
        <f>IF(Tabla1[[#This Row],[Moneda]]="Dolares",Tabla1[[#This Row],[Precio Distribuidor]]*($M$1+0.35)*1.3,Tabla1[[#This Row],[Precio Distribuidor]]*1.3)</f>
        <v>4149.223</v>
      </c>
    </row>
    <row r="452" spans="1:13">
      <c r="A452" s="154" t="s">
        <v>18506</v>
      </c>
      <c r="B452" s="154" t="s">
        <v>18505</v>
      </c>
      <c r="C452" s="154" t="s">
        <v>1789</v>
      </c>
      <c r="D452" s="154" t="s">
        <v>10961</v>
      </c>
      <c r="E452" s="81" t="s">
        <v>18504</v>
      </c>
      <c r="F452" s="154">
        <v>134.91999999999999</v>
      </c>
      <c r="G452" s="154" t="s">
        <v>1367</v>
      </c>
      <c r="H452" s="154" t="s">
        <v>14318</v>
      </c>
      <c r="I452" s="154">
        <v>1</v>
      </c>
      <c r="J452" s="154">
        <v>0</v>
      </c>
      <c r="K452" s="154">
        <v>0</v>
      </c>
      <c r="M452" s="128">
        <f>IF(Tabla1[[#This Row],[Moneda]]="Dolares",Tabla1[[#This Row],[Precio Distribuidor]]*($M$1+0.35)*1.3,Tabla1[[#This Row],[Precio Distribuidor]]*1.3)</f>
        <v>175.39599999999999</v>
      </c>
    </row>
    <row r="453" spans="1:13">
      <c r="A453" s="154" t="s">
        <v>18503</v>
      </c>
      <c r="B453" s="154" t="s">
        <v>18502</v>
      </c>
      <c r="C453" s="154" t="s">
        <v>1375</v>
      </c>
      <c r="D453" s="154" t="s">
        <v>10961</v>
      </c>
      <c r="E453" s="81" t="s">
        <v>18501</v>
      </c>
      <c r="F453" s="154">
        <v>215.91</v>
      </c>
      <c r="G453" s="154" t="s">
        <v>1373</v>
      </c>
      <c r="H453" s="154" t="s">
        <v>14318</v>
      </c>
      <c r="I453" s="154">
        <v>0</v>
      </c>
      <c r="J453" s="154">
        <v>3</v>
      </c>
      <c r="K453" s="154">
        <v>0</v>
      </c>
      <c r="M453" s="128">
        <f>IF(Tabla1[[#This Row],[Moneda]]="Dolares",Tabla1[[#This Row],[Precio Distribuidor]]*($M$1+0.35)*1.3,Tabla1[[#This Row],[Precio Distribuidor]]*1.3)</f>
        <v>4673.3719500000007</v>
      </c>
    </row>
    <row r="454" spans="1:13">
      <c r="A454" s="154" t="s">
        <v>18500</v>
      </c>
      <c r="B454" s="154" t="s">
        <v>18499</v>
      </c>
      <c r="C454" s="154" t="s">
        <v>1535</v>
      </c>
      <c r="D454" s="154" t="s">
        <v>10961</v>
      </c>
      <c r="E454" s="81" t="s">
        <v>18498</v>
      </c>
      <c r="F454" s="154">
        <v>4190.3999999999996</v>
      </c>
      <c r="G454" s="154" t="s">
        <v>1367</v>
      </c>
      <c r="H454" s="154" t="s">
        <v>14318</v>
      </c>
      <c r="I454" s="154">
        <v>0</v>
      </c>
      <c r="J454" s="154">
        <v>0</v>
      </c>
      <c r="K454" s="154">
        <v>0</v>
      </c>
      <c r="M454" s="128">
        <f>IF(Tabla1[[#This Row],[Moneda]]="Dolares",Tabla1[[#This Row],[Precio Distribuidor]]*($M$1+0.35)*1.3,Tabla1[[#This Row],[Precio Distribuidor]]*1.3)</f>
        <v>5447.5199999999995</v>
      </c>
    </row>
    <row r="455" spans="1:13">
      <c r="A455" s="154" t="s">
        <v>18497</v>
      </c>
      <c r="B455" s="154" t="s">
        <v>18496</v>
      </c>
      <c r="C455" s="154" t="s">
        <v>1375</v>
      </c>
      <c r="D455" s="154" t="s">
        <v>10961</v>
      </c>
      <c r="E455" s="81" t="s">
        <v>18495</v>
      </c>
      <c r="F455" s="154">
        <v>284.08999999999997</v>
      </c>
      <c r="G455" s="154" t="s">
        <v>1373</v>
      </c>
      <c r="H455" s="154" t="s">
        <v>14318</v>
      </c>
      <c r="I455" s="154">
        <v>0</v>
      </c>
      <c r="J455" s="154">
        <v>3</v>
      </c>
      <c r="K455" s="154">
        <v>0</v>
      </c>
      <c r="M455" s="128">
        <f>IF(Tabla1[[#This Row],[Moneda]]="Dolares",Tabla1[[#This Row],[Precio Distribuidor]]*($M$1+0.35)*1.3,Tabla1[[#This Row],[Precio Distribuidor]]*1.3)</f>
        <v>6149.1280500000003</v>
      </c>
    </row>
    <row r="456" spans="1:13">
      <c r="A456" s="154" t="s">
        <v>18494</v>
      </c>
      <c r="B456" s="154" t="s">
        <v>18493</v>
      </c>
      <c r="C456" s="154" t="s">
        <v>2934</v>
      </c>
      <c r="D456" s="154" t="s">
        <v>10961</v>
      </c>
      <c r="E456" s="81" t="s">
        <v>18492</v>
      </c>
      <c r="F456" s="154">
        <v>2.27</v>
      </c>
      <c r="G456" s="154" t="s">
        <v>1373</v>
      </c>
      <c r="H456" s="154" t="s">
        <v>14318</v>
      </c>
      <c r="I456" s="154">
        <v>2</v>
      </c>
      <c r="J456" s="154">
        <v>0</v>
      </c>
      <c r="K456" s="154">
        <v>0</v>
      </c>
      <c r="M456" s="128">
        <f>IF(Tabla1[[#This Row],[Moneda]]="Dolares",Tabla1[[#This Row],[Precio Distribuidor]]*($M$1+0.35)*1.3,Tabla1[[#This Row],[Precio Distribuidor]]*1.3)</f>
        <v>49.134150000000005</v>
      </c>
    </row>
    <row r="457" spans="1:13">
      <c r="A457" s="154" t="s">
        <v>18491</v>
      </c>
      <c r="B457" s="154" t="s">
        <v>18490</v>
      </c>
      <c r="C457" s="154" t="s">
        <v>2398</v>
      </c>
      <c r="D457" s="154" t="s">
        <v>10961</v>
      </c>
      <c r="E457" s="81" t="s">
        <v>18489</v>
      </c>
      <c r="F457" s="154">
        <v>683.18</v>
      </c>
      <c r="G457" s="154" t="s">
        <v>1373</v>
      </c>
      <c r="H457" s="154" t="s">
        <v>14318</v>
      </c>
      <c r="I457" s="154">
        <v>1</v>
      </c>
      <c r="J457" s="154">
        <v>0</v>
      </c>
      <c r="K457" s="154">
        <v>0</v>
      </c>
      <c r="M457" s="128">
        <f>IF(Tabla1[[#This Row],[Moneda]]="Dolares",Tabla1[[#This Row],[Precio Distribuidor]]*($M$1+0.35)*1.3,Tabla1[[#This Row],[Precio Distribuidor]]*1.3)</f>
        <v>14787.4311</v>
      </c>
    </row>
    <row r="458" spans="1:13">
      <c r="A458" s="154" t="s">
        <v>18488</v>
      </c>
      <c r="B458" s="154" t="s">
        <v>18487</v>
      </c>
      <c r="C458" s="154" t="s">
        <v>3337</v>
      </c>
      <c r="D458" s="154" t="s">
        <v>10961</v>
      </c>
      <c r="E458" s="81" t="s">
        <v>18486</v>
      </c>
      <c r="F458" s="154">
        <v>246.31</v>
      </c>
      <c r="G458" s="154" t="s">
        <v>1373</v>
      </c>
      <c r="H458" s="154" t="s">
        <v>14318</v>
      </c>
      <c r="I458" s="154">
        <v>1</v>
      </c>
      <c r="J458" s="154">
        <v>0</v>
      </c>
      <c r="K458" s="154">
        <v>0</v>
      </c>
      <c r="M458" s="128">
        <f>IF(Tabla1[[#This Row],[Moneda]]="Dolares",Tabla1[[#This Row],[Precio Distribuidor]]*($M$1+0.35)*1.3,Tabla1[[#This Row],[Precio Distribuidor]]*1.3)</f>
        <v>5331.3799500000014</v>
      </c>
    </row>
    <row r="459" spans="1:13">
      <c r="A459" s="154" t="s">
        <v>18485</v>
      </c>
      <c r="B459" s="154" t="s">
        <v>18484</v>
      </c>
      <c r="C459" s="154" t="s">
        <v>17804</v>
      </c>
      <c r="D459" s="154" t="s">
        <v>10961</v>
      </c>
      <c r="E459" s="81" t="s">
        <v>18483</v>
      </c>
      <c r="F459" s="154">
        <v>4.1100000000000003</v>
      </c>
      <c r="G459" s="154" t="s">
        <v>1373</v>
      </c>
      <c r="H459" s="154" t="s">
        <v>14318</v>
      </c>
      <c r="I459" s="154">
        <v>1</v>
      </c>
      <c r="J459" s="154">
        <v>0</v>
      </c>
      <c r="K459" s="154">
        <v>0</v>
      </c>
      <c r="M459" s="128">
        <f>IF(Tabla1[[#This Row],[Moneda]]="Dolares",Tabla1[[#This Row],[Precio Distribuidor]]*($M$1+0.35)*1.3,Tabla1[[#This Row],[Precio Distribuidor]]*1.3)</f>
        <v>88.960950000000025</v>
      </c>
    </row>
    <row r="460" spans="1:13">
      <c r="A460" s="154" t="s">
        <v>18482</v>
      </c>
      <c r="B460" s="154" t="s">
        <v>18481</v>
      </c>
      <c r="C460" s="154" t="s">
        <v>17804</v>
      </c>
      <c r="D460" s="154" t="s">
        <v>10961</v>
      </c>
      <c r="E460" s="81" t="s">
        <v>18480</v>
      </c>
      <c r="F460" s="154">
        <v>1.31</v>
      </c>
      <c r="G460" s="154" t="s">
        <v>1373</v>
      </c>
      <c r="H460" s="154" t="s">
        <v>14318</v>
      </c>
      <c r="I460" s="154">
        <v>1</v>
      </c>
      <c r="J460" s="154">
        <v>0</v>
      </c>
      <c r="K460" s="154">
        <v>0</v>
      </c>
      <c r="M460" s="128">
        <f>IF(Tabla1[[#This Row],[Moneda]]="Dolares",Tabla1[[#This Row],[Precio Distribuidor]]*($M$1+0.35)*1.3,Tabla1[[#This Row],[Precio Distribuidor]]*1.3)</f>
        <v>28.354950000000002</v>
      </c>
    </row>
    <row r="461" spans="1:13">
      <c r="A461" s="154" t="s">
        <v>18479</v>
      </c>
      <c r="B461" s="154" t="s">
        <v>18478</v>
      </c>
      <c r="C461" s="154" t="s">
        <v>17804</v>
      </c>
      <c r="D461" s="154" t="s">
        <v>10961</v>
      </c>
      <c r="E461" s="81" t="s">
        <v>18477</v>
      </c>
      <c r="F461" s="154">
        <v>2.61</v>
      </c>
      <c r="G461" s="154" t="s">
        <v>1373</v>
      </c>
      <c r="H461" s="154" t="s">
        <v>14318</v>
      </c>
      <c r="I461" s="154">
        <v>1</v>
      </c>
      <c r="J461" s="154">
        <v>0</v>
      </c>
      <c r="K461" s="154">
        <v>0</v>
      </c>
      <c r="M461" s="128">
        <f>IF(Tabla1[[#This Row],[Moneda]]="Dolares",Tabla1[[#This Row],[Precio Distribuidor]]*($M$1+0.35)*1.3,Tabla1[[#This Row],[Precio Distribuidor]]*1.3)</f>
        <v>56.49345000000001</v>
      </c>
    </row>
    <row r="462" spans="1:13">
      <c r="A462" s="154" t="s">
        <v>18476</v>
      </c>
      <c r="B462" s="154" t="s">
        <v>18475</v>
      </c>
      <c r="C462" s="154" t="s">
        <v>17804</v>
      </c>
      <c r="D462" s="154" t="s">
        <v>10961</v>
      </c>
      <c r="E462" s="81" t="s">
        <v>18474</v>
      </c>
      <c r="F462" s="154">
        <v>2.61</v>
      </c>
      <c r="G462" s="154" t="s">
        <v>1373</v>
      </c>
      <c r="H462" s="154" t="s">
        <v>14318</v>
      </c>
      <c r="I462" s="154">
        <v>1</v>
      </c>
      <c r="J462" s="154">
        <v>0</v>
      </c>
      <c r="K462" s="154">
        <v>0</v>
      </c>
      <c r="M462" s="128">
        <f>IF(Tabla1[[#This Row],[Moneda]]="Dolares",Tabla1[[#This Row],[Precio Distribuidor]]*($M$1+0.35)*1.3,Tabla1[[#This Row],[Precio Distribuidor]]*1.3)</f>
        <v>56.49345000000001</v>
      </c>
    </row>
    <row r="463" spans="1:13">
      <c r="A463" s="154" t="s">
        <v>18473</v>
      </c>
      <c r="B463" s="154" t="s">
        <v>18472</v>
      </c>
      <c r="C463" s="154" t="s">
        <v>17804</v>
      </c>
      <c r="D463" s="154" t="s">
        <v>10961</v>
      </c>
      <c r="E463" s="81" t="s">
        <v>18471</v>
      </c>
      <c r="F463" s="154">
        <v>74.77</v>
      </c>
      <c r="G463" s="154" t="s">
        <v>1373</v>
      </c>
      <c r="H463" s="154" t="s">
        <v>14318</v>
      </c>
      <c r="I463" s="154">
        <v>1</v>
      </c>
      <c r="J463" s="154">
        <v>0</v>
      </c>
      <c r="K463" s="154">
        <v>0</v>
      </c>
      <c r="M463" s="128">
        <f>IF(Tabla1[[#This Row],[Moneda]]="Dolares",Tabla1[[#This Row],[Precio Distribuidor]]*($M$1+0.35)*1.3,Tabla1[[#This Row],[Precio Distribuidor]]*1.3)</f>
        <v>1618.3966500000004</v>
      </c>
    </row>
    <row r="464" spans="1:13">
      <c r="A464" s="154" t="s">
        <v>18470</v>
      </c>
      <c r="B464" s="154" t="s">
        <v>18469</v>
      </c>
      <c r="C464" s="154" t="s">
        <v>17804</v>
      </c>
      <c r="D464" s="154" t="s">
        <v>10961</v>
      </c>
      <c r="E464" s="81" t="s">
        <v>18468</v>
      </c>
      <c r="F464" s="154">
        <v>4.1100000000000003</v>
      </c>
      <c r="G464" s="154" t="s">
        <v>1373</v>
      </c>
      <c r="H464" s="154" t="s">
        <v>14318</v>
      </c>
      <c r="I464" s="154">
        <v>1</v>
      </c>
      <c r="J464" s="154">
        <v>0</v>
      </c>
      <c r="K464" s="154">
        <v>0</v>
      </c>
      <c r="M464" s="128">
        <f>IF(Tabla1[[#This Row],[Moneda]]="Dolares",Tabla1[[#This Row],[Precio Distribuidor]]*($M$1+0.35)*1.3,Tabla1[[#This Row],[Precio Distribuidor]]*1.3)</f>
        <v>88.960950000000025</v>
      </c>
    </row>
    <row r="465" spans="1:13">
      <c r="A465" s="154" t="s">
        <v>18467</v>
      </c>
      <c r="B465" s="154" t="s">
        <v>18466</v>
      </c>
      <c r="C465" s="154" t="s">
        <v>17804</v>
      </c>
      <c r="D465" s="154" t="s">
        <v>10961</v>
      </c>
      <c r="E465" s="81" t="s">
        <v>18465</v>
      </c>
      <c r="F465" s="154">
        <v>103.61</v>
      </c>
      <c r="G465" s="154" t="s">
        <v>1373</v>
      </c>
      <c r="H465" s="154" t="s">
        <v>14318</v>
      </c>
      <c r="I465" s="154">
        <v>1</v>
      </c>
      <c r="J465" s="154">
        <v>0</v>
      </c>
      <c r="K465" s="154">
        <v>0</v>
      </c>
      <c r="M465" s="128">
        <f>IF(Tabla1[[#This Row],[Moneda]]="Dolares",Tabla1[[#This Row],[Precio Distribuidor]]*($M$1+0.35)*1.3,Tabla1[[#This Row],[Precio Distribuidor]]*1.3)</f>
        <v>2242.6384500000004</v>
      </c>
    </row>
    <row r="466" spans="1:13">
      <c r="A466" s="154" t="s">
        <v>18464</v>
      </c>
      <c r="B466" s="154" t="s">
        <v>18463</v>
      </c>
      <c r="C466" s="154" t="s">
        <v>17804</v>
      </c>
      <c r="D466" s="154" t="s">
        <v>10961</v>
      </c>
      <c r="E466" s="81" t="s">
        <v>18462</v>
      </c>
      <c r="F466" s="154">
        <v>39.26</v>
      </c>
      <c r="G466" s="154" t="s">
        <v>1373</v>
      </c>
      <c r="H466" s="154" t="s">
        <v>14318</v>
      </c>
      <c r="I466" s="154">
        <v>1</v>
      </c>
      <c r="J466" s="154">
        <v>0</v>
      </c>
      <c r="K466" s="154">
        <v>0</v>
      </c>
      <c r="M466" s="128">
        <f>IF(Tabla1[[#This Row],[Moneda]]="Dolares",Tabla1[[#This Row],[Precio Distribuidor]]*($M$1+0.35)*1.3,Tabla1[[#This Row],[Precio Distribuidor]]*1.3)</f>
        <v>849.78270000000009</v>
      </c>
    </row>
    <row r="467" spans="1:13">
      <c r="A467" s="154" t="s">
        <v>18461</v>
      </c>
      <c r="B467" s="154" t="s">
        <v>18460</v>
      </c>
      <c r="C467" s="154" t="s">
        <v>17804</v>
      </c>
      <c r="D467" s="154" t="s">
        <v>10961</v>
      </c>
      <c r="E467" s="81" t="s">
        <v>18459</v>
      </c>
      <c r="F467" s="154">
        <v>0.22</v>
      </c>
      <c r="G467" s="154" t="s">
        <v>1373</v>
      </c>
      <c r="H467" s="154" t="s">
        <v>14318</v>
      </c>
      <c r="I467" s="154">
        <v>1</v>
      </c>
      <c r="J467" s="154">
        <v>0</v>
      </c>
      <c r="K467" s="154">
        <v>0</v>
      </c>
      <c r="M467" s="128">
        <f>IF(Tabla1[[#This Row],[Moneda]]="Dolares",Tabla1[[#This Row],[Precio Distribuidor]]*($M$1+0.35)*1.3,Tabla1[[#This Row],[Precio Distribuidor]]*1.3)</f>
        <v>4.7619000000000007</v>
      </c>
    </row>
    <row r="468" spans="1:13">
      <c r="A468" s="154" t="s">
        <v>18458</v>
      </c>
      <c r="B468" s="154" t="s">
        <v>18457</v>
      </c>
      <c r="C468" s="154" t="s">
        <v>2398</v>
      </c>
      <c r="D468" s="154" t="s">
        <v>10961</v>
      </c>
      <c r="E468" s="81" t="s">
        <v>18456</v>
      </c>
      <c r="F468" s="154">
        <v>313.05</v>
      </c>
      <c r="G468" s="154" t="s">
        <v>1373</v>
      </c>
      <c r="H468" s="154" t="s">
        <v>14318</v>
      </c>
      <c r="I468" s="154">
        <v>0</v>
      </c>
      <c r="J468" s="154">
        <v>0</v>
      </c>
      <c r="K468" s="154">
        <v>0</v>
      </c>
      <c r="M468" s="128">
        <f>IF(Tabla1[[#This Row],[Moneda]]="Dolares",Tabla1[[#This Row],[Precio Distribuidor]]*($M$1+0.35)*1.3,Tabla1[[#This Row],[Precio Distribuidor]]*1.3)</f>
        <v>6775.9672500000015</v>
      </c>
    </row>
    <row r="469" spans="1:13">
      <c r="A469" s="154" t="s">
        <v>18455</v>
      </c>
      <c r="B469" s="154" t="s">
        <v>18454</v>
      </c>
      <c r="C469" s="154" t="s">
        <v>1789</v>
      </c>
      <c r="D469" s="154" t="s">
        <v>10961</v>
      </c>
      <c r="E469" s="81" t="s">
        <v>18453</v>
      </c>
      <c r="F469" s="154">
        <v>64.900000000000006</v>
      </c>
      <c r="G469" s="154" t="s">
        <v>1367</v>
      </c>
      <c r="H469" s="154" t="s">
        <v>14318</v>
      </c>
      <c r="I469" s="154">
        <v>1</v>
      </c>
      <c r="J469" s="154">
        <v>0</v>
      </c>
      <c r="K469" s="154">
        <v>0</v>
      </c>
      <c r="M469" s="128">
        <f>IF(Tabla1[[#This Row],[Moneda]]="Dolares",Tabla1[[#This Row],[Precio Distribuidor]]*($M$1+0.35)*1.3,Tabla1[[#This Row],[Precio Distribuidor]]*1.3)</f>
        <v>84.37</v>
      </c>
    </row>
    <row r="470" spans="1:13">
      <c r="A470" s="154" t="s">
        <v>18452</v>
      </c>
      <c r="B470" s="154" t="s">
        <v>18451</v>
      </c>
      <c r="C470" s="154" t="s">
        <v>1370</v>
      </c>
      <c r="D470" s="154" t="s">
        <v>10961</v>
      </c>
      <c r="E470" s="81" t="s">
        <v>18450</v>
      </c>
      <c r="F470" s="154">
        <v>7633.87</v>
      </c>
      <c r="G470" s="154" t="s">
        <v>1367</v>
      </c>
      <c r="H470" s="154" t="s">
        <v>14318</v>
      </c>
      <c r="I470" s="154">
        <v>1</v>
      </c>
      <c r="J470" s="154">
        <v>0</v>
      </c>
      <c r="K470" s="154">
        <v>0</v>
      </c>
      <c r="M470" s="128">
        <f>IF(Tabla1[[#This Row],[Moneda]]="Dolares",Tabla1[[#This Row],[Precio Distribuidor]]*($M$1+0.35)*1.3,Tabla1[[#This Row],[Precio Distribuidor]]*1.3)</f>
        <v>9924.0310000000009</v>
      </c>
    </row>
    <row r="471" spans="1:13">
      <c r="A471" s="154" t="s">
        <v>18449</v>
      </c>
      <c r="B471" s="154" t="s">
        <v>18448</v>
      </c>
      <c r="C471" s="154" t="s">
        <v>1370</v>
      </c>
      <c r="D471" s="154" t="s">
        <v>10961</v>
      </c>
      <c r="E471" s="81" t="s">
        <v>18447</v>
      </c>
      <c r="F471" s="154">
        <v>4983.9799999999996</v>
      </c>
      <c r="G471" s="154" t="s">
        <v>1367</v>
      </c>
      <c r="H471" s="154" t="s">
        <v>14318</v>
      </c>
      <c r="I471" s="154">
        <v>1</v>
      </c>
      <c r="J471" s="154">
        <v>0</v>
      </c>
      <c r="K471" s="154">
        <v>0</v>
      </c>
      <c r="M471" s="128">
        <f>IF(Tabla1[[#This Row],[Moneda]]="Dolares",Tabla1[[#This Row],[Precio Distribuidor]]*($M$1+0.35)*1.3,Tabla1[[#This Row],[Precio Distribuidor]]*1.3)</f>
        <v>6479.174</v>
      </c>
    </row>
    <row r="472" spans="1:13">
      <c r="A472" s="154" t="s">
        <v>18446</v>
      </c>
      <c r="B472" s="154" t="s">
        <v>18445</v>
      </c>
      <c r="C472" s="154" t="s">
        <v>5045</v>
      </c>
      <c r="D472" s="154" t="s">
        <v>10961</v>
      </c>
      <c r="E472" s="81" t="s">
        <v>18444</v>
      </c>
      <c r="F472" s="154">
        <v>23.91</v>
      </c>
      <c r="G472" s="154" t="s">
        <v>1373</v>
      </c>
      <c r="H472" s="154" t="s">
        <v>14318</v>
      </c>
      <c r="I472" s="154">
        <v>1</v>
      </c>
      <c r="J472" s="154">
        <v>0</v>
      </c>
      <c r="K472" s="154">
        <v>0</v>
      </c>
      <c r="M472" s="128">
        <f>IF(Tabla1[[#This Row],[Moneda]]="Dolares",Tabla1[[#This Row],[Precio Distribuidor]]*($M$1+0.35)*1.3,Tabla1[[#This Row],[Precio Distribuidor]]*1.3)</f>
        <v>517.53195000000005</v>
      </c>
    </row>
    <row r="473" spans="1:13">
      <c r="A473" s="154" t="s">
        <v>18443</v>
      </c>
      <c r="B473" s="154" t="s">
        <v>18442</v>
      </c>
      <c r="C473" s="154" t="s">
        <v>5045</v>
      </c>
      <c r="D473" s="154" t="s">
        <v>10961</v>
      </c>
      <c r="E473" s="81" t="s">
        <v>18441</v>
      </c>
      <c r="F473" s="154">
        <v>24.51</v>
      </c>
      <c r="G473" s="154" t="s">
        <v>1373</v>
      </c>
      <c r="H473" s="154" t="s">
        <v>14318</v>
      </c>
      <c r="I473" s="154">
        <v>1</v>
      </c>
      <c r="J473" s="154">
        <v>0</v>
      </c>
      <c r="K473" s="154">
        <v>0</v>
      </c>
      <c r="M473" s="128">
        <f>IF(Tabla1[[#This Row],[Moneda]]="Dolares",Tabla1[[#This Row],[Precio Distribuidor]]*($M$1+0.35)*1.3,Tabla1[[#This Row],[Precio Distribuidor]]*1.3)</f>
        <v>530.51895000000013</v>
      </c>
    </row>
    <row r="474" spans="1:13">
      <c r="A474" s="154" t="s">
        <v>18440</v>
      </c>
      <c r="B474" s="154" t="s">
        <v>18439</v>
      </c>
      <c r="C474" s="154" t="s">
        <v>1535</v>
      </c>
      <c r="D474" s="154" t="s">
        <v>10961</v>
      </c>
      <c r="E474" s="81" t="s">
        <v>18438</v>
      </c>
      <c r="F474" s="154">
        <v>1553.38</v>
      </c>
      <c r="G474" s="154" t="s">
        <v>1367</v>
      </c>
      <c r="H474" s="154" t="s">
        <v>14318</v>
      </c>
      <c r="I474" s="154">
        <v>0</v>
      </c>
      <c r="J474" s="154">
        <v>0</v>
      </c>
      <c r="K474" s="154">
        <v>0</v>
      </c>
      <c r="M474" s="128">
        <f>IF(Tabla1[[#This Row],[Moneda]]="Dolares",Tabla1[[#This Row],[Precio Distribuidor]]*($M$1+0.35)*1.3,Tabla1[[#This Row],[Precio Distribuidor]]*1.3)</f>
        <v>2019.3940000000002</v>
      </c>
    </row>
    <row r="475" spans="1:13">
      <c r="A475" s="154" t="s">
        <v>18437</v>
      </c>
      <c r="B475" s="154" t="s">
        <v>18436</v>
      </c>
      <c r="C475" s="154" t="s">
        <v>1535</v>
      </c>
      <c r="D475" s="154" t="s">
        <v>10961</v>
      </c>
      <c r="E475" s="81" t="s">
        <v>18435</v>
      </c>
      <c r="F475" s="154">
        <v>4042.08</v>
      </c>
      <c r="G475" s="154" t="s">
        <v>1367</v>
      </c>
      <c r="H475" s="154" t="s">
        <v>14318</v>
      </c>
      <c r="I475" s="154">
        <v>0</v>
      </c>
      <c r="J475" s="154">
        <v>0</v>
      </c>
      <c r="K475" s="154">
        <v>0</v>
      </c>
      <c r="M475" s="128">
        <f>IF(Tabla1[[#This Row],[Moneda]]="Dolares",Tabla1[[#This Row],[Precio Distribuidor]]*($M$1+0.35)*1.3,Tabla1[[#This Row],[Precio Distribuidor]]*1.3)</f>
        <v>5254.7039999999997</v>
      </c>
    </row>
    <row r="476" spans="1:13">
      <c r="A476" s="154" t="s">
        <v>18434</v>
      </c>
      <c r="B476" s="154" t="s">
        <v>18433</v>
      </c>
      <c r="C476" s="154" t="s">
        <v>1535</v>
      </c>
      <c r="D476" s="154" t="s">
        <v>10961</v>
      </c>
      <c r="E476" s="81" t="s">
        <v>18432</v>
      </c>
      <c r="F476" s="154">
        <v>2339.7399999999998</v>
      </c>
      <c r="G476" s="154" t="s">
        <v>1367</v>
      </c>
      <c r="H476" s="154" t="s">
        <v>14318</v>
      </c>
      <c r="I476" s="154">
        <v>0</v>
      </c>
      <c r="J476" s="154">
        <v>0</v>
      </c>
      <c r="K476" s="154">
        <v>0</v>
      </c>
      <c r="M476" s="128">
        <f>IF(Tabla1[[#This Row],[Moneda]]="Dolares",Tabla1[[#This Row],[Precio Distribuidor]]*($M$1+0.35)*1.3,Tabla1[[#This Row],[Precio Distribuidor]]*1.3)</f>
        <v>3041.6619999999998</v>
      </c>
    </row>
    <row r="477" spans="1:13">
      <c r="A477" s="154" t="s">
        <v>18431</v>
      </c>
      <c r="B477" s="154" t="s">
        <v>18430</v>
      </c>
      <c r="C477" s="154" t="s">
        <v>1535</v>
      </c>
      <c r="D477" s="154" t="s">
        <v>10961</v>
      </c>
      <c r="E477" s="81" t="s">
        <v>18429</v>
      </c>
      <c r="F477" s="154">
        <v>1553.38</v>
      </c>
      <c r="G477" s="154" t="s">
        <v>1367</v>
      </c>
      <c r="H477" s="154" t="s">
        <v>14318</v>
      </c>
      <c r="I477" s="154">
        <v>0</v>
      </c>
      <c r="J477" s="154">
        <v>0</v>
      </c>
      <c r="K477" s="154">
        <v>0</v>
      </c>
      <c r="M477" s="128">
        <f>IF(Tabla1[[#This Row],[Moneda]]="Dolares",Tabla1[[#This Row],[Precio Distribuidor]]*($M$1+0.35)*1.3,Tabla1[[#This Row],[Precio Distribuidor]]*1.3)</f>
        <v>2019.3940000000002</v>
      </c>
    </row>
    <row r="478" spans="1:13">
      <c r="A478" s="154" t="s">
        <v>18428</v>
      </c>
      <c r="B478" s="154" t="s">
        <v>18427</v>
      </c>
      <c r="C478" s="154" t="s">
        <v>1535</v>
      </c>
      <c r="D478" s="154" t="s">
        <v>10961</v>
      </c>
      <c r="E478" s="81" t="s">
        <v>18426</v>
      </c>
      <c r="F478" s="154">
        <v>1112.4100000000001</v>
      </c>
      <c r="G478" s="154" t="s">
        <v>1367</v>
      </c>
      <c r="H478" s="154" t="s">
        <v>14318</v>
      </c>
      <c r="I478" s="154">
        <v>0</v>
      </c>
      <c r="J478" s="154">
        <v>0</v>
      </c>
      <c r="K478" s="154">
        <v>0</v>
      </c>
      <c r="M478" s="128">
        <f>IF(Tabla1[[#This Row],[Moneda]]="Dolares",Tabla1[[#This Row],[Precio Distribuidor]]*($M$1+0.35)*1.3,Tabla1[[#This Row],[Precio Distribuidor]]*1.3)</f>
        <v>1446.1330000000003</v>
      </c>
    </row>
    <row r="479" spans="1:13">
      <c r="A479" s="154" t="s">
        <v>18425</v>
      </c>
      <c r="B479" s="154" t="s">
        <v>18424</v>
      </c>
      <c r="C479" s="154" t="s">
        <v>1789</v>
      </c>
      <c r="D479" s="154" t="s">
        <v>10961</v>
      </c>
      <c r="E479" s="81" t="s">
        <v>18423</v>
      </c>
      <c r="F479" s="154">
        <v>134.91999999999999</v>
      </c>
      <c r="G479" s="154" t="s">
        <v>1367</v>
      </c>
      <c r="H479" s="154" t="s">
        <v>14318</v>
      </c>
      <c r="I479" s="154">
        <v>1</v>
      </c>
      <c r="J479" s="154">
        <v>0</v>
      </c>
      <c r="K479" s="154">
        <v>0</v>
      </c>
      <c r="M479" s="128">
        <f>IF(Tabla1[[#This Row],[Moneda]]="Dolares",Tabla1[[#This Row],[Precio Distribuidor]]*($M$1+0.35)*1.3,Tabla1[[#This Row],[Precio Distribuidor]]*1.3)</f>
        <v>175.39599999999999</v>
      </c>
    </row>
    <row r="480" spans="1:13">
      <c r="A480" s="154" t="s">
        <v>18422</v>
      </c>
      <c r="B480" s="154" t="s">
        <v>18421</v>
      </c>
      <c r="C480" s="154" t="s">
        <v>1789</v>
      </c>
      <c r="D480" s="154" t="s">
        <v>10961</v>
      </c>
      <c r="E480" s="81" t="s">
        <v>18420</v>
      </c>
      <c r="F480" s="154">
        <v>134.91999999999999</v>
      </c>
      <c r="G480" s="154" t="s">
        <v>1367</v>
      </c>
      <c r="H480" s="154" t="s">
        <v>14318</v>
      </c>
      <c r="I480" s="154">
        <v>1</v>
      </c>
      <c r="J480" s="154">
        <v>0</v>
      </c>
      <c r="K480" s="154">
        <v>0</v>
      </c>
      <c r="M480" s="128">
        <f>IF(Tabla1[[#This Row],[Moneda]]="Dolares",Tabla1[[#This Row],[Precio Distribuidor]]*($M$1+0.35)*1.3,Tabla1[[#This Row],[Precio Distribuidor]]*1.3)</f>
        <v>175.39599999999999</v>
      </c>
    </row>
    <row r="481" spans="1:13">
      <c r="A481" s="154" t="s">
        <v>18419</v>
      </c>
      <c r="B481" s="154" t="s">
        <v>18418</v>
      </c>
      <c r="C481" s="154" t="s">
        <v>1789</v>
      </c>
      <c r="D481" s="154" t="s">
        <v>10961</v>
      </c>
      <c r="E481" s="81" t="s">
        <v>18417</v>
      </c>
      <c r="F481" s="154">
        <v>134.91999999999999</v>
      </c>
      <c r="G481" s="154" t="s">
        <v>1367</v>
      </c>
      <c r="H481" s="154" t="s">
        <v>14318</v>
      </c>
      <c r="I481" s="154">
        <v>1</v>
      </c>
      <c r="J481" s="154">
        <v>0</v>
      </c>
      <c r="K481" s="154">
        <v>0</v>
      </c>
      <c r="M481" s="128">
        <f>IF(Tabla1[[#This Row],[Moneda]]="Dolares",Tabla1[[#This Row],[Precio Distribuidor]]*($M$1+0.35)*1.3,Tabla1[[#This Row],[Precio Distribuidor]]*1.3)</f>
        <v>175.39599999999999</v>
      </c>
    </row>
    <row r="482" spans="1:13">
      <c r="A482" s="154" t="s">
        <v>18416</v>
      </c>
      <c r="B482" s="154" t="s">
        <v>18415</v>
      </c>
      <c r="C482" s="154" t="s">
        <v>1680</v>
      </c>
      <c r="D482" s="154" t="s">
        <v>10961</v>
      </c>
      <c r="E482" s="81" t="s">
        <v>18414</v>
      </c>
      <c r="F482" s="154">
        <v>30.09</v>
      </c>
      <c r="G482" s="154" t="s">
        <v>1373</v>
      </c>
      <c r="H482" s="154" t="s">
        <v>14318</v>
      </c>
      <c r="I482" s="154">
        <v>1</v>
      </c>
      <c r="J482" s="154">
        <v>0</v>
      </c>
      <c r="K482" s="154">
        <v>0</v>
      </c>
      <c r="M482" s="128">
        <f>IF(Tabla1[[#This Row],[Moneda]]="Dolares",Tabla1[[#This Row],[Precio Distribuidor]]*($M$1+0.35)*1.3,Tabla1[[#This Row],[Precio Distribuidor]]*1.3)</f>
        <v>651.2980500000001</v>
      </c>
    </row>
    <row r="483" spans="1:13">
      <c r="A483" s="154" t="s">
        <v>18413</v>
      </c>
      <c r="B483" s="154" t="s">
        <v>18412</v>
      </c>
      <c r="C483" s="154" t="s">
        <v>1781</v>
      </c>
      <c r="D483" s="154" t="s">
        <v>10961</v>
      </c>
      <c r="E483" s="81" t="s">
        <v>18411</v>
      </c>
      <c r="F483" s="154">
        <v>90.91</v>
      </c>
      <c r="G483" s="154" t="s">
        <v>1367</v>
      </c>
      <c r="H483" s="154" t="s">
        <v>14318</v>
      </c>
      <c r="I483" s="154">
        <v>1</v>
      </c>
      <c r="J483" s="154">
        <v>0</v>
      </c>
      <c r="K483" s="154">
        <v>0</v>
      </c>
      <c r="M483" s="128">
        <f>IF(Tabla1[[#This Row],[Moneda]]="Dolares",Tabla1[[#This Row],[Precio Distribuidor]]*($M$1+0.35)*1.3,Tabla1[[#This Row],[Precio Distribuidor]]*1.3)</f>
        <v>118.18299999999999</v>
      </c>
    </row>
    <row r="484" spans="1:13">
      <c r="A484" s="154" t="s">
        <v>18410</v>
      </c>
      <c r="B484" s="154" t="s">
        <v>18409</v>
      </c>
      <c r="C484" s="154" t="s">
        <v>3123</v>
      </c>
      <c r="D484" s="154" t="s">
        <v>10961</v>
      </c>
      <c r="E484" s="81" t="s">
        <v>18408</v>
      </c>
      <c r="F484" s="154">
        <v>37.590000000000003</v>
      </c>
      <c r="G484" s="154" t="s">
        <v>1373</v>
      </c>
      <c r="H484" s="154" t="s">
        <v>14318</v>
      </c>
      <c r="I484" s="154">
        <v>1</v>
      </c>
      <c r="J484" s="154">
        <v>0</v>
      </c>
      <c r="K484" s="154">
        <v>0</v>
      </c>
      <c r="M484" s="128">
        <f>IF(Tabla1[[#This Row],[Moneda]]="Dolares",Tabla1[[#This Row],[Precio Distribuidor]]*($M$1+0.35)*1.3,Tabla1[[#This Row],[Precio Distribuidor]]*1.3)</f>
        <v>813.63555000000019</v>
      </c>
    </row>
    <row r="485" spans="1:13">
      <c r="A485" s="154" t="s">
        <v>18407</v>
      </c>
      <c r="B485" s="154" t="s">
        <v>18406</v>
      </c>
      <c r="C485" s="154" t="s">
        <v>3123</v>
      </c>
      <c r="D485" s="154" t="s">
        <v>10961</v>
      </c>
      <c r="E485" s="81" t="s">
        <v>18405</v>
      </c>
      <c r="F485" s="154">
        <v>30.07</v>
      </c>
      <c r="G485" s="154" t="s">
        <v>1373</v>
      </c>
      <c r="H485" s="154" t="s">
        <v>14318</v>
      </c>
      <c r="I485" s="154">
        <v>1</v>
      </c>
      <c r="J485" s="154">
        <v>0</v>
      </c>
      <c r="K485" s="154">
        <v>0</v>
      </c>
      <c r="M485" s="128">
        <f>IF(Tabla1[[#This Row],[Moneda]]="Dolares",Tabla1[[#This Row],[Precio Distribuidor]]*($M$1+0.35)*1.3,Tabla1[[#This Row],[Precio Distribuidor]]*1.3)</f>
        <v>650.86515000000009</v>
      </c>
    </row>
    <row r="486" spans="1:13">
      <c r="A486" s="154" t="s">
        <v>18404</v>
      </c>
      <c r="B486" s="154" t="s">
        <v>18403</v>
      </c>
      <c r="C486" s="154" t="s">
        <v>1782</v>
      </c>
      <c r="D486" s="154" t="s">
        <v>10961</v>
      </c>
      <c r="E486" s="81" t="s">
        <v>18402</v>
      </c>
      <c r="F486" s="154">
        <v>106.82</v>
      </c>
      <c r="G486" s="154" t="s">
        <v>1367</v>
      </c>
      <c r="H486" s="154" t="s">
        <v>14318</v>
      </c>
      <c r="I486" s="154">
        <v>1</v>
      </c>
      <c r="J486" s="154">
        <v>0</v>
      </c>
      <c r="K486" s="154">
        <v>0</v>
      </c>
      <c r="M486" s="128">
        <f>IF(Tabla1[[#This Row],[Moneda]]="Dolares",Tabla1[[#This Row],[Precio Distribuidor]]*($M$1+0.35)*1.3,Tabla1[[#This Row],[Precio Distribuidor]]*1.3)</f>
        <v>138.86599999999999</v>
      </c>
    </row>
    <row r="487" spans="1:13">
      <c r="A487" s="154" t="s">
        <v>18401</v>
      </c>
      <c r="B487" s="154" t="s">
        <v>18400</v>
      </c>
      <c r="C487" s="154" t="s">
        <v>1535</v>
      </c>
      <c r="D487" s="154" t="s">
        <v>10961</v>
      </c>
      <c r="E487" s="81" t="s">
        <v>18399</v>
      </c>
      <c r="F487" s="154">
        <v>29260</v>
      </c>
      <c r="G487" s="154" t="s">
        <v>1367</v>
      </c>
      <c r="H487" s="154" t="s">
        <v>14318</v>
      </c>
      <c r="I487" s="154">
        <v>1</v>
      </c>
      <c r="J487" s="154">
        <v>0</v>
      </c>
      <c r="K487" s="154">
        <v>0</v>
      </c>
      <c r="M487" s="128">
        <f>IF(Tabla1[[#This Row],[Moneda]]="Dolares",Tabla1[[#This Row],[Precio Distribuidor]]*($M$1+0.35)*1.3,Tabla1[[#This Row],[Precio Distribuidor]]*1.3)</f>
        <v>38038</v>
      </c>
    </row>
    <row r="488" spans="1:13">
      <c r="A488" s="154" t="s">
        <v>18398</v>
      </c>
      <c r="B488" s="154" t="s">
        <v>18397</v>
      </c>
      <c r="C488" s="154" t="s">
        <v>2934</v>
      </c>
      <c r="D488" s="154" t="s">
        <v>10961</v>
      </c>
      <c r="E488" s="81" t="s">
        <v>18396</v>
      </c>
      <c r="F488" s="154">
        <v>33.520000000000003</v>
      </c>
      <c r="G488" s="154" t="s">
        <v>1373</v>
      </c>
      <c r="H488" s="154" t="s">
        <v>14318</v>
      </c>
      <c r="I488" s="154">
        <v>2</v>
      </c>
      <c r="J488" s="154">
        <v>0</v>
      </c>
      <c r="K488" s="154">
        <v>0</v>
      </c>
      <c r="M488" s="128">
        <f>IF(Tabla1[[#This Row],[Moneda]]="Dolares",Tabla1[[#This Row],[Precio Distribuidor]]*($M$1+0.35)*1.3,Tabla1[[#This Row],[Precio Distribuidor]]*1.3)</f>
        <v>725.5404000000002</v>
      </c>
    </row>
    <row r="489" spans="1:13">
      <c r="A489" s="154" t="s">
        <v>18395</v>
      </c>
      <c r="B489" s="154" t="s">
        <v>18394</v>
      </c>
      <c r="C489" s="154" t="s">
        <v>2966</v>
      </c>
      <c r="D489" s="154" t="s">
        <v>10961</v>
      </c>
      <c r="E489" s="81" t="s">
        <v>18393</v>
      </c>
      <c r="F489" s="154">
        <v>816.19</v>
      </c>
      <c r="G489" s="154" t="s">
        <v>1373</v>
      </c>
      <c r="H489" s="154" t="s">
        <v>14318</v>
      </c>
      <c r="I489" s="154">
        <v>5</v>
      </c>
      <c r="J489" s="154">
        <v>0</v>
      </c>
      <c r="K489" s="154">
        <v>0</v>
      </c>
      <c r="M489" s="128">
        <f>IF(Tabla1[[#This Row],[Moneda]]="Dolares",Tabla1[[#This Row],[Precio Distribuidor]]*($M$1+0.35)*1.3,Tabla1[[#This Row],[Precio Distribuidor]]*1.3)</f>
        <v>17666.432550000005</v>
      </c>
    </row>
    <row r="490" spans="1:13">
      <c r="A490" s="154" t="s">
        <v>18392</v>
      </c>
      <c r="B490" s="154" t="s">
        <v>18391</v>
      </c>
      <c r="C490" s="154" t="s">
        <v>2789</v>
      </c>
      <c r="D490" s="154" t="s">
        <v>10961</v>
      </c>
      <c r="E490" s="81" t="s">
        <v>18390</v>
      </c>
      <c r="F490" s="154">
        <v>2329.5500000000002</v>
      </c>
      <c r="G490" s="154" t="s">
        <v>1367</v>
      </c>
      <c r="H490" s="154" t="s">
        <v>14318</v>
      </c>
      <c r="I490" s="154">
        <v>1</v>
      </c>
      <c r="J490" s="154">
        <v>0</v>
      </c>
      <c r="K490" s="154">
        <v>0</v>
      </c>
      <c r="M490" s="128">
        <f>IF(Tabla1[[#This Row],[Moneda]]="Dolares",Tabla1[[#This Row],[Precio Distribuidor]]*($M$1+0.35)*1.3,Tabla1[[#This Row],[Precio Distribuidor]]*1.3)</f>
        <v>3028.4150000000004</v>
      </c>
    </row>
    <row r="491" spans="1:13">
      <c r="A491" s="154" t="s">
        <v>18389</v>
      </c>
      <c r="B491" s="154" t="s">
        <v>18388</v>
      </c>
      <c r="C491" s="154" t="s">
        <v>1789</v>
      </c>
      <c r="D491" s="154" t="s">
        <v>10961</v>
      </c>
      <c r="E491" s="81" t="s">
        <v>18387</v>
      </c>
      <c r="F491" s="154">
        <v>66.61</v>
      </c>
      <c r="G491" s="154" t="s">
        <v>1367</v>
      </c>
      <c r="H491" s="154" t="s">
        <v>14318</v>
      </c>
      <c r="I491" s="154">
        <v>1</v>
      </c>
      <c r="J491" s="154">
        <v>0</v>
      </c>
      <c r="K491" s="154">
        <v>0</v>
      </c>
      <c r="M491" s="128">
        <f>IF(Tabla1[[#This Row],[Moneda]]="Dolares",Tabla1[[#This Row],[Precio Distribuidor]]*($M$1+0.35)*1.3,Tabla1[[#This Row],[Precio Distribuidor]]*1.3)</f>
        <v>86.593000000000004</v>
      </c>
    </row>
    <row r="492" spans="1:13">
      <c r="A492" s="154" t="s">
        <v>18386</v>
      </c>
      <c r="B492" s="154" t="s">
        <v>18385</v>
      </c>
      <c r="C492" s="154" t="s">
        <v>1605</v>
      </c>
      <c r="D492" s="154" t="s">
        <v>10961</v>
      </c>
      <c r="E492" s="81" t="s">
        <v>18384</v>
      </c>
      <c r="F492" s="154">
        <v>5.86</v>
      </c>
      <c r="G492" s="154" t="s">
        <v>1373</v>
      </c>
      <c r="H492" s="154" t="s">
        <v>14318</v>
      </c>
      <c r="I492" s="154">
        <v>1</v>
      </c>
      <c r="J492" s="154">
        <v>0</v>
      </c>
      <c r="K492" s="154">
        <v>0</v>
      </c>
      <c r="M492" s="128">
        <f>IF(Tabla1[[#This Row],[Moneda]]="Dolares",Tabla1[[#This Row],[Precio Distribuidor]]*($M$1+0.35)*1.3,Tabla1[[#This Row],[Precio Distribuidor]]*1.3)</f>
        <v>126.83970000000002</v>
      </c>
    </row>
    <row r="493" spans="1:13">
      <c r="A493" s="154" t="s">
        <v>18383</v>
      </c>
      <c r="B493" s="154" t="s">
        <v>18382</v>
      </c>
      <c r="C493" s="154" t="s">
        <v>1605</v>
      </c>
      <c r="D493" s="154" t="s">
        <v>10961</v>
      </c>
      <c r="E493" s="81" t="s">
        <v>18381</v>
      </c>
      <c r="F493" s="154">
        <v>11.71</v>
      </c>
      <c r="G493" s="154" t="s">
        <v>1373</v>
      </c>
      <c r="H493" s="154" t="s">
        <v>14318</v>
      </c>
      <c r="I493" s="154">
        <v>1</v>
      </c>
      <c r="J493" s="154">
        <v>0</v>
      </c>
      <c r="K493" s="154">
        <v>0</v>
      </c>
      <c r="M493" s="128">
        <f>IF(Tabla1[[#This Row],[Moneda]]="Dolares",Tabla1[[#This Row],[Precio Distribuidor]]*($M$1+0.35)*1.3,Tabla1[[#This Row],[Precio Distribuidor]]*1.3)</f>
        <v>253.46295000000006</v>
      </c>
    </row>
    <row r="494" spans="1:13">
      <c r="A494" s="154" t="s">
        <v>18380</v>
      </c>
      <c r="B494" s="154" t="s">
        <v>18379</v>
      </c>
      <c r="C494" s="154" t="s">
        <v>1911</v>
      </c>
      <c r="D494" s="154" t="s">
        <v>10961</v>
      </c>
      <c r="E494" s="81" t="s">
        <v>18378</v>
      </c>
      <c r="F494" s="154">
        <v>181.82</v>
      </c>
      <c r="G494" s="154" t="s">
        <v>1373</v>
      </c>
      <c r="H494" s="154" t="s">
        <v>14318</v>
      </c>
      <c r="I494" s="154">
        <v>1</v>
      </c>
      <c r="J494" s="154">
        <v>0</v>
      </c>
      <c r="K494" s="154">
        <v>0</v>
      </c>
      <c r="M494" s="128">
        <f>IF(Tabla1[[#This Row],[Moneda]]="Dolares",Tabla1[[#This Row],[Precio Distribuidor]]*($M$1+0.35)*1.3,Tabla1[[#This Row],[Precio Distribuidor]]*1.3)</f>
        <v>3935.4939000000004</v>
      </c>
    </row>
    <row r="495" spans="1:13">
      <c r="A495" s="154" t="s">
        <v>18377</v>
      </c>
      <c r="B495" s="154" t="s">
        <v>18376</v>
      </c>
      <c r="C495" s="154" t="s">
        <v>2398</v>
      </c>
      <c r="D495" s="154" t="s">
        <v>10961</v>
      </c>
      <c r="E495" s="81" t="s">
        <v>18375</v>
      </c>
      <c r="F495" s="154">
        <v>2328.61</v>
      </c>
      <c r="G495" s="154" t="s">
        <v>1373</v>
      </c>
      <c r="H495" s="154" t="s">
        <v>14318</v>
      </c>
      <c r="I495" s="154">
        <v>1</v>
      </c>
      <c r="J495" s="154">
        <v>0</v>
      </c>
      <c r="K495" s="154">
        <v>0</v>
      </c>
      <c r="M495" s="128">
        <f>IF(Tabla1[[#This Row],[Moneda]]="Dolares",Tabla1[[#This Row],[Precio Distribuidor]]*($M$1+0.35)*1.3,Tabla1[[#This Row],[Precio Distribuidor]]*1.3)</f>
        <v>50402.763450000013</v>
      </c>
    </row>
    <row r="496" spans="1:13">
      <c r="A496" s="154" t="s">
        <v>18374</v>
      </c>
      <c r="B496" s="154" t="s">
        <v>18373</v>
      </c>
      <c r="C496" s="154" t="s">
        <v>2398</v>
      </c>
      <c r="D496" s="154" t="s">
        <v>10961</v>
      </c>
      <c r="E496" s="81" t="s">
        <v>18372</v>
      </c>
      <c r="F496" s="154">
        <v>1494.99</v>
      </c>
      <c r="G496" s="154" t="s">
        <v>1373</v>
      </c>
      <c r="H496" s="154" t="s">
        <v>14318</v>
      </c>
      <c r="I496" s="154">
        <v>1</v>
      </c>
      <c r="J496" s="154">
        <v>0</v>
      </c>
      <c r="K496" s="154">
        <v>0</v>
      </c>
      <c r="M496" s="128">
        <f>IF(Tabla1[[#This Row],[Moneda]]="Dolares",Tabla1[[#This Row],[Precio Distribuidor]]*($M$1+0.35)*1.3,Tabla1[[#This Row],[Precio Distribuidor]]*1.3)</f>
        <v>32359.058550000005</v>
      </c>
    </row>
    <row r="497" spans="1:13">
      <c r="A497" s="154" t="s">
        <v>18371</v>
      </c>
      <c r="B497" s="154" t="s">
        <v>18370</v>
      </c>
      <c r="C497" s="154" t="s">
        <v>1768</v>
      </c>
      <c r="D497" s="154" t="s">
        <v>10961</v>
      </c>
      <c r="E497" s="81" t="s">
        <v>18369</v>
      </c>
      <c r="F497" s="154">
        <v>27.49</v>
      </c>
      <c r="G497" s="154" t="s">
        <v>1373</v>
      </c>
      <c r="H497" s="154" t="s">
        <v>14318</v>
      </c>
      <c r="I497" s="154">
        <v>1</v>
      </c>
      <c r="J497" s="154">
        <v>0</v>
      </c>
      <c r="K497" s="154">
        <v>0</v>
      </c>
      <c r="M497" s="128">
        <f>IF(Tabla1[[#This Row],[Moneda]]="Dolares",Tabla1[[#This Row],[Precio Distribuidor]]*($M$1+0.35)*1.3,Tabla1[[#This Row],[Precio Distribuidor]]*1.3)</f>
        <v>595.02105000000006</v>
      </c>
    </row>
    <row r="498" spans="1:13">
      <c r="A498" s="154" t="s">
        <v>18368</v>
      </c>
      <c r="B498" s="154" t="s">
        <v>18367</v>
      </c>
      <c r="C498" s="154" t="s">
        <v>1768</v>
      </c>
      <c r="D498" s="154" t="s">
        <v>10961</v>
      </c>
      <c r="E498" s="81" t="s">
        <v>18366</v>
      </c>
      <c r="F498" s="154">
        <v>27.49</v>
      </c>
      <c r="G498" s="154" t="s">
        <v>1373</v>
      </c>
      <c r="H498" s="154" t="s">
        <v>14318</v>
      </c>
      <c r="I498" s="154">
        <v>1</v>
      </c>
      <c r="J498" s="154">
        <v>0</v>
      </c>
      <c r="K498" s="154">
        <v>0</v>
      </c>
      <c r="M498" s="128">
        <f>IF(Tabla1[[#This Row],[Moneda]]="Dolares",Tabla1[[#This Row],[Precio Distribuidor]]*($M$1+0.35)*1.3,Tabla1[[#This Row],[Precio Distribuidor]]*1.3)</f>
        <v>595.02105000000006</v>
      </c>
    </row>
    <row r="499" spans="1:13">
      <c r="A499" s="154" t="s">
        <v>18365</v>
      </c>
      <c r="B499" s="154" t="s">
        <v>18364</v>
      </c>
      <c r="C499" s="154" t="s">
        <v>1768</v>
      </c>
      <c r="D499" s="154" t="s">
        <v>10961</v>
      </c>
      <c r="E499" s="81" t="s">
        <v>18363</v>
      </c>
      <c r="F499" s="154">
        <v>27.49</v>
      </c>
      <c r="G499" s="154" t="s">
        <v>1373</v>
      </c>
      <c r="H499" s="154" t="s">
        <v>14318</v>
      </c>
      <c r="I499" s="154">
        <v>1</v>
      </c>
      <c r="J499" s="154">
        <v>0</v>
      </c>
      <c r="K499" s="154">
        <v>0</v>
      </c>
      <c r="M499" s="128">
        <f>IF(Tabla1[[#This Row],[Moneda]]="Dolares",Tabla1[[#This Row],[Precio Distribuidor]]*($M$1+0.35)*1.3,Tabla1[[#This Row],[Precio Distribuidor]]*1.3)</f>
        <v>595.02105000000006</v>
      </c>
    </row>
    <row r="500" spans="1:13">
      <c r="A500" s="154" t="s">
        <v>18362</v>
      </c>
      <c r="B500" s="154" t="s">
        <v>18361</v>
      </c>
      <c r="C500" s="154" t="s">
        <v>1768</v>
      </c>
      <c r="D500" s="154" t="s">
        <v>10961</v>
      </c>
      <c r="E500" s="81" t="s">
        <v>18360</v>
      </c>
      <c r="F500" s="154">
        <v>19.72</v>
      </c>
      <c r="G500" s="154" t="s">
        <v>1373</v>
      </c>
      <c r="H500" s="154" t="s">
        <v>14318</v>
      </c>
      <c r="I500" s="154">
        <v>1</v>
      </c>
      <c r="J500" s="154">
        <v>0</v>
      </c>
      <c r="K500" s="154">
        <v>0</v>
      </c>
      <c r="M500" s="128">
        <f>IF(Tabla1[[#This Row],[Moneda]]="Dolares",Tabla1[[#This Row],[Precio Distribuidor]]*($M$1+0.35)*1.3,Tabla1[[#This Row],[Precio Distribuidor]]*1.3)</f>
        <v>426.83940000000007</v>
      </c>
    </row>
    <row r="501" spans="1:13">
      <c r="A501" s="154" t="s">
        <v>18359</v>
      </c>
      <c r="B501" s="154" t="s">
        <v>18358</v>
      </c>
      <c r="C501" s="154" t="s">
        <v>1535</v>
      </c>
      <c r="D501" s="154" t="s">
        <v>10961</v>
      </c>
      <c r="E501" s="81" t="s">
        <v>18357</v>
      </c>
      <c r="F501" s="154">
        <v>672.57</v>
      </c>
      <c r="G501" s="154" t="s">
        <v>1367</v>
      </c>
      <c r="H501" s="154" t="s">
        <v>14318</v>
      </c>
      <c r="I501" s="154">
        <v>1</v>
      </c>
      <c r="J501" s="154">
        <v>0</v>
      </c>
      <c r="K501" s="154">
        <v>0</v>
      </c>
      <c r="M501" s="128">
        <f>IF(Tabla1[[#This Row],[Moneda]]="Dolares",Tabla1[[#This Row],[Precio Distribuidor]]*($M$1+0.35)*1.3,Tabla1[[#This Row],[Precio Distribuidor]]*1.3)</f>
        <v>874.34100000000012</v>
      </c>
    </row>
    <row r="502" spans="1:13">
      <c r="A502" s="154" t="s">
        <v>18356</v>
      </c>
      <c r="B502" s="154" t="s">
        <v>18355</v>
      </c>
      <c r="C502" s="154" t="s">
        <v>3793</v>
      </c>
      <c r="D502" s="154" t="s">
        <v>10961</v>
      </c>
      <c r="E502" s="81" t="s">
        <v>18354</v>
      </c>
      <c r="F502" s="154">
        <v>0.56999999999999995</v>
      </c>
      <c r="G502" s="154" t="s">
        <v>1373</v>
      </c>
      <c r="H502" s="154" t="s">
        <v>14318</v>
      </c>
      <c r="I502" s="154">
        <v>1</v>
      </c>
      <c r="J502" s="154">
        <v>0</v>
      </c>
      <c r="K502" s="154">
        <v>0</v>
      </c>
      <c r="M502" s="128">
        <f>IF(Tabla1[[#This Row],[Moneda]]="Dolares",Tabla1[[#This Row],[Precio Distribuidor]]*($M$1+0.35)*1.3,Tabla1[[#This Row],[Precio Distribuidor]]*1.3)</f>
        <v>12.337650000000002</v>
      </c>
    </row>
    <row r="503" spans="1:13">
      <c r="A503" s="154" t="s">
        <v>18353</v>
      </c>
      <c r="B503" s="154" t="s">
        <v>18352</v>
      </c>
      <c r="C503" s="154" t="s">
        <v>1535</v>
      </c>
      <c r="D503" s="154" t="s">
        <v>10961</v>
      </c>
      <c r="E503" s="81" t="s">
        <v>18351</v>
      </c>
      <c r="F503" s="154">
        <v>5210.66</v>
      </c>
      <c r="G503" s="154" t="s">
        <v>1367</v>
      </c>
      <c r="H503" s="154" t="s">
        <v>14318</v>
      </c>
      <c r="I503" s="154">
        <v>1</v>
      </c>
      <c r="J503" s="154">
        <v>0</v>
      </c>
      <c r="K503" s="154">
        <v>0</v>
      </c>
      <c r="M503" s="128">
        <f>IF(Tabla1[[#This Row],[Moneda]]="Dolares",Tabla1[[#This Row],[Precio Distribuidor]]*($M$1+0.35)*1.3,Tabla1[[#This Row],[Precio Distribuidor]]*1.3)</f>
        <v>6773.8580000000002</v>
      </c>
    </row>
    <row r="504" spans="1:13">
      <c r="A504" s="154" t="s">
        <v>18350</v>
      </c>
      <c r="B504" s="154" t="s">
        <v>18349</v>
      </c>
      <c r="C504" s="154" t="s">
        <v>2398</v>
      </c>
      <c r="D504" s="154" t="s">
        <v>10961</v>
      </c>
      <c r="E504" s="81" t="s">
        <v>18348</v>
      </c>
      <c r="F504" s="154">
        <v>77.430000000000007</v>
      </c>
      <c r="G504" s="154" t="s">
        <v>1373</v>
      </c>
      <c r="H504" s="154" t="s">
        <v>14318</v>
      </c>
      <c r="I504" s="154">
        <v>1</v>
      </c>
      <c r="J504" s="154">
        <v>0</v>
      </c>
      <c r="K504" s="154">
        <v>0</v>
      </c>
      <c r="M504" s="128">
        <f>IF(Tabla1[[#This Row],[Moneda]]="Dolares",Tabla1[[#This Row],[Precio Distribuidor]]*($M$1+0.35)*1.3,Tabla1[[#This Row],[Precio Distribuidor]]*1.3)</f>
        <v>1675.9723500000005</v>
      </c>
    </row>
    <row r="505" spans="1:13">
      <c r="A505" s="154" t="s">
        <v>18347</v>
      </c>
      <c r="B505" s="154" t="s">
        <v>18346</v>
      </c>
      <c r="C505" s="154" t="s">
        <v>13658</v>
      </c>
      <c r="D505" s="154" t="s">
        <v>10961</v>
      </c>
      <c r="E505" s="81" t="s">
        <v>18345</v>
      </c>
      <c r="F505" s="154">
        <v>52.6</v>
      </c>
      <c r="G505" s="154" t="s">
        <v>1373</v>
      </c>
      <c r="H505" s="154" t="s">
        <v>14318</v>
      </c>
      <c r="I505" s="154">
        <v>1</v>
      </c>
      <c r="J505" s="154">
        <v>0</v>
      </c>
      <c r="K505" s="154">
        <v>0</v>
      </c>
      <c r="M505" s="128">
        <f>IF(Tabla1[[#This Row],[Moneda]]="Dolares",Tabla1[[#This Row],[Precio Distribuidor]]*($M$1+0.35)*1.3,Tabla1[[#This Row],[Precio Distribuidor]]*1.3)</f>
        <v>1138.5270000000003</v>
      </c>
    </row>
    <row r="506" spans="1:13">
      <c r="A506" s="154" t="s">
        <v>18344</v>
      </c>
      <c r="B506" s="154" t="s">
        <v>18343</v>
      </c>
      <c r="C506" s="154" t="s">
        <v>1535</v>
      </c>
      <c r="D506" s="154" t="s">
        <v>10961</v>
      </c>
      <c r="E506" s="81" t="s">
        <v>18342</v>
      </c>
      <c r="F506" s="154">
        <v>11989.19</v>
      </c>
      <c r="G506" s="154" t="s">
        <v>1367</v>
      </c>
      <c r="H506" s="154" t="s">
        <v>14318</v>
      </c>
      <c r="I506" s="154">
        <v>0</v>
      </c>
      <c r="J506" s="154">
        <v>0</v>
      </c>
      <c r="K506" s="154">
        <v>0</v>
      </c>
      <c r="M506" s="128">
        <f>IF(Tabla1[[#This Row],[Moneda]]="Dolares",Tabla1[[#This Row],[Precio Distribuidor]]*($M$1+0.35)*1.3,Tabla1[[#This Row],[Precio Distribuidor]]*1.3)</f>
        <v>15585.947000000002</v>
      </c>
    </row>
    <row r="507" spans="1:13">
      <c r="A507" s="154" t="s">
        <v>18341</v>
      </c>
      <c r="B507" s="154" t="s">
        <v>18340</v>
      </c>
      <c r="C507" s="154" t="s">
        <v>1535</v>
      </c>
      <c r="D507" s="154" t="s">
        <v>10961</v>
      </c>
      <c r="E507" s="81" t="s">
        <v>18339</v>
      </c>
      <c r="F507" s="154">
        <v>6034.68</v>
      </c>
      <c r="G507" s="154" t="s">
        <v>1367</v>
      </c>
      <c r="H507" s="154" t="s">
        <v>14318</v>
      </c>
      <c r="I507" s="154">
        <v>1</v>
      </c>
      <c r="J507" s="154">
        <v>0</v>
      </c>
      <c r="K507" s="154">
        <v>0</v>
      </c>
      <c r="M507" s="128">
        <f>IF(Tabla1[[#This Row],[Moneda]]="Dolares",Tabla1[[#This Row],[Precio Distribuidor]]*($M$1+0.35)*1.3,Tabla1[[#This Row],[Precio Distribuidor]]*1.3)</f>
        <v>7845.0840000000007</v>
      </c>
    </row>
    <row r="508" spans="1:13">
      <c r="A508" s="154" t="s">
        <v>11229</v>
      </c>
      <c r="B508" s="154" t="s">
        <v>11228</v>
      </c>
      <c r="C508" s="154" t="s">
        <v>3123</v>
      </c>
      <c r="D508" s="154" t="s">
        <v>10961</v>
      </c>
      <c r="E508" s="81" t="s">
        <v>11227</v>
      </c>
      <c r="F508" s="154">
        <v>108.06</v>
      </c>
      <c r="G508" s="154" t="s">
        <v>1373</v>
      </c>
      <c r="H508" s="154" t="s">
        <v>14318</v>
      </c>
      <c r="I508" s="154">
        <v>2</v>
      </c>
      <c r="J508" s="154">
        <v>0</v>
      </c>
      <c r="K508" s="154">
        <v>0</v>
      </c>
      <c r="M508" s="128">
        <f>IF(Tabla1[[#This Row],[Moneda]]="Dolares",Tabla1[[#This Row],[Precio Distribuidor]]*($M$1+0.35)*1.3,Tabla1[[#This Row],[Precio Distribuidor]]*1.3)</f>
        <v>2338.9587000000006</v>
      </c>
    </row>
    <row r="509" spans="1:13">
      <c r="A509" s="154" t="s">
        <v>11226</v>
      </c>
      <c r="B509" s="154" t="s">
        <v>11225</v>
      </c>
      <c r="C509" s="154" t="s">
        <v>2962</v>
      </c>
      <c r="D509" s="154" t="s">
        <v>10961</v>
      </c>
      <c r="E509" s="81" t="s">
        <v>11224</v>
      </c>
      <c r="F509" s="154">
        <v>33.28</v>
      </c>
      <c r="G509" s="154" t="s">
        <v>1373</v>
      </c>
      <c r="H509" s="154" t="s">
        <v>14318</v>
      </c>
      <c r="I509" s="154">
        <v>1</v>
      </c>
      <c r="J509" s="154">
        <v>0</v>
      </c>
      <c r="K509" s="154">
        <v>0</v>
      </c>
      <c r="M509" s="128">
        <f>IF(Tabla1[[#This Row],[Moneda]]="Dolares",Tabla1[[#This Row],[Precio Distribuidor]]*($M$1+0.35)*1.3,Tabla1[[#This Row],[Precio Distribuidor]]*1.3)</f>
        <v>720.3456000000001</v>
      </c>
    </row>
    <row r="510" spans="1:13">
      <c r="A510" s="154" t="s">
        <v>11223</v>
      </c>
      <c r="B510" s="154" t="s">
        <v>11222</v>
      </c>
      <c r="C510" s="154" t="s">
        <v>3123</v>
      </c>
      <c r="D510" s="154" t="s">
        <v>10961</v>
      </c>
      <c r="E510" s="81" t="s">
        <v>12337</v>
      </c>
      <c r="F510" s="154">
        <v>1215.72</v>
      </c>
      <c r="G510" s="154" t="s">
        <v>1373</v>
      </c>
      <c r="H510" s="154" t="s">
        <v>14318</v>
      </c>
      <c r="I510" s="154">
        <v>5</v>
      </c>
      <c r="J510" s="154">
        <v>0</v>
      </c>
      <c r="K510" s="154">
        <v>0</v>
      </c>
      <c r="M510" s="128">
        <f>IF(Tabla1[[#This Row],[Moneda]]="Dolares",Tabla1[[#This Row],[Precio Distribuidor]]*($M$1+0.35)*1.3,Tabla1[[#This Row],[Precio Distribuidor]]*1.3)</f>
        <v>26314.259400000006</v>
      </c>
    </row>
    <row r="511" spans="1:13">
      <c r="A511" s="154" t="s">
        <v>11221</v>
      </c>
      <c r="B511" s="154" t="s">
        <v>11220</v>
      </c>
      <c r="C511" s="154" t="s">
        <v>1789</v>
      </c>
      <c r="D511" s="154" t="s">
        <v>10961</v>
      </c>
      <c r="E511" s="81" t="s">
        <v>18338</v>
      </c>
      <c r="F511" s="154">
        <v>74.38</v>
      </c>
      <c r="G511" s="154" t="s">
        <v>1367</v>
      </c>
      <c r="H511" s="154" t="s">
        <v>14318</v>
      </c>
      <c r="I511" s="154">
        <v>0</v>
      </c>
      <c r="J511" s="154">
        <v>0</v>
      </c>
      <c r="K511" s="154">
        <v>1</v>
      </c>
      <c r="M511" s="128">
        <f>IF(Tabla1[[#This Row],[Moneda]]="Dolares",Tabla1[[#This Row],[Precio Distribuidor]]*($M$1+0.35)*1.3,Tabla1[[#This Row],[Precio Distribuidor]]*1.3)</f>
        <v>96.694000000000003</v>
      </c>
    </row>
    <row r="512" spans="1:13">
      <c r="A512" s="154" t="s">
        <v>11219</v>
      </c>
      <c r="B512" s="154" t="s">
        <v>11218</v>
      </c>
      <c r="C512" s="154" t="s">
        <v>1375</v>
      </c>
      <c r="D512" s="154" t="s">
        <v>10961</v>
      </c>
      <c r="E512" s="81" t="s">
        <v>18337</v>
      </c>
      <c r="F512" s="154">
        <v>90.91</v>
      </c>
      <c r="G512" s="154" t="s">
        <v>1373</v>
      </c>
      <c r="H512" s="154" t="s">
        <v>14318</v>
      </c>
      <c r="I512" s="154">
        <v>0</v>
      </c>
      <c r="J512" s="154">
        <v>3</v>
      </c>
      <c r="K512" s="154">
        <v>0</v>
      </c>
      <c r="M512" s="128">
        <f>IF(Tabla1[[#This Row],[Moneda]]="Dolares",Tabla1[[#This Row],[Precio Distribuidor]]*($M$1+0.35)*1.3,Tabla1[[#This Row],[Precio Distribuidor]]*1.3)</f>
        <v>1967.7469500000002</v>
      </c>
    </row>
    <row r="513" spans="1:13">
      <c r="A513" s="154" t="s">
        <v>11217</v>
      </c>
      <c r="B513" s="154" t="s">
        <v>11216</v>
      </c>
      <c r="C513" s="154" t="s">
        <v>2836</v>
      </c>
      <c r="D513" s="154" t="s">
        <v>10961</v>
      </c>
      <c r="E513" s="81" t="s">
        <v>11215</v>
      </c>
      <c r="F513" s="154">
        <v>4544.09</v>
      </c>
      <c r="G513" s="154" t="s">
        <v>1367</v>
      </c>
      <c r="H513" s="154" t="s">
        <v>14318</v>
      </c>
      <c r="I513" s="154">
        <v>1</v>
      </c>
      <c r="J513" s="154">
        <v>0</v>
      </c>
      <c r="K513" s="154">
        <v>0</v>
      </c>
      <c r="M513" s="128">
        <f>IF(Tabla1[[#This Row],[Moneda]]="Dolares",Tabla1[[#This Row],[Precio Distribuidor]]*($M$1+0.35)*1.3,Tabla1[[#This Row],[Precio Distribuidor]]*1.3)</f>
        <v>5907.317</v>
      </c>
    </row>
    <row r="514" spans="1:13">
      <c r="A514" s="154" t="s">
        <v>11214</v>
      </c>
      <c r="B514" s="154" t="s">
        <v>11213</v>
      </c>
      <c r="C514" s="154" t="s">
        <v>1744</v>
      </c>
      <c r="D514" s="154" t="s">
        <v>10961</v>
      </c>
      <c r="E514" s="81" t="s">
        <v>11212</v>
      </c>
      <c r="F514" s="154">
        <v>8.51</v>
      </c>
      <c r="G514" s="154" t="s">
        <v>1373</v>
      </c>
      <c r="H514" s="154" t="s">
        <v>14318</v>
      </c>
      <c r="I514" s="154">
        <v>3</v>
      </c>
      <c r="J514" s="154">
        <v>0</v>
      </c>
      <c r="K514" s="154">
        <v>0</v>
      </c>
      <c r="M514" s="128">
        <f>IF(Tabla1[[#This Row],[Moneda]]="Dolares",Tabla1[[#This Row],[Precio Distribuidor]]*($M$1+0.35)*1.3,Tabla1[[#This Row],[Precio Distribuidor]]*1.3)</f>
        <v>184.19895000000002</v>
      </c>
    </row>
    <row r="515" spans="1:13">
      <c r="A515" s="154" t="s">
        <v>11211</v>
      </c>
      <c r="B515" s="154" t="s">
        <v>11210</v>
      </c>
      <c r="C515" s="154" t="s">
        <v>1796</v>
      </c>
      <c r="D515" s="154" t="s">
        <v>10961</v>
      </c>
      <c r="E515" s="81" t="s">
        <v>11209</v>
      </c>
      <c r="F515" s="154">
        <v>188.27</v>
      </c>
      <c r="G515" s="154" t="s">
        <v>1367</v>
      </c>
      <c r="H515" s="154" t="s">
        <v>14318</v>
      </c>
      <c r="I515" s="154">
        <v>1</v>
      </c>
      <c r="J515" s="154">
        <v>0</v>
      </c>
      <c r="K515" s="154">
        <v>3</v>
      </c>
      <c r="M515" s="128">
        <f>IF(Tabla1[[#This Row],[Moneda]]="Dolares",Tabla1[[#This Row],[Precio Distribuidor]]*($M$1+0.35)*1.3,Tabla1[[#This Row],[Precio Distribuidor]]*1.3)</f>
        <v>244.75100000000003</v>
      </c>
    </row>
    <row r="516" spans="1:13">
      <c r="A516" s="154" t="s">
        <v>11208</v>
      </c>
      <c r="B516" s="154" t="s">
        <v>11207</v>
      </c>
      <c r="C516" s="154" t="s">
        <v>1781</v>
      </c>
      <c r="D516" s="154" t="s">
        <v>10961</v>
      </c>
      <c r="E516" s="81" t="s">
        <v>11206</v>
      </c>
      <c r="F516" s="154">
        <v>164.77</v>
      </c>
      <c r="G516" s="154" t="s">
        <v>1367</v>
      </c>
      <c r="H516" s="154" t="s">
        <v>14318</v>
      </c>
      <c r="I516" s="154">
        <v>1</v>
      </c>
      <c r="J516" s="154">
        <v>0</v>
      </c>
      <c r="K516" s="154">
        <v>0</v>
      </c>
      <c r="M516" s="128">
        <f>IF(Tabla1[[#This Row],[Moneda]]="Dolares",Tabla1[[#This Row],[Precio Distribuidor]]*($M$1+0.35)*1.3,Tabla1[[#This Row],[Precio Distribuidor]]*1.3)</f>
        <v>214.20100000000002</v>
      </c>
    </row>
    <row r="517" spans="1:13">
      <c r="A517" s="154" t="s">
        <v>11205</v>
      </c>
      <c r="B517" s="154" t="s">
        <v>11204</v>
      </c>
      <c r="C517" s="154" t="s">
        <v>1781</v>
      </c>
      <c r="D517" s="154" t="s">
        <v>10961</v>
      </c>
      <c r="E517" s="81" t="s">
        <v>11203</v>
      </c>
      <c r="F517" s="154">
        <v>164.77</v>
      </c>
      <c r="G517" s="154" t="s">
        <v>1367</v>
      </c>
      <c r="H517" s="154" t="s">
        <v>14318</v>
      </c>
      <c r="I517" s="154">
        <v>1</v>
      </c>
      <c r="J517" s="154">
        <v>0</v>
      </c>
      <c r="K517" s="154">
        <v>0</v>
      </c>
      <c r="M517" s="128">
        <f>IF(Tabla1[[#This Row],[Moneda]]="Dolares",Tabla1[[#This Row],[Precio Distribuidor]]*($M$1+0.35)*1.3,Tabla1[[#This Row],[Precio Distribuidor]]*1.3)</f>
        <v>214.20100000000002</v>
      </c>
    </row>
    <row r="518" spans="1:13">
      <c r="A518" s="154" t="s">
        <v>11202</v>
      </c>
      <c r="B518" s="154" t="s">
        <v>11201</v>
      </c>
      <c r="C518" s="154" t="s">
        <v>1796</v>
      </c>
      <c r="D518" s="154" t="s">
        <v>10961</v>
      </c>
      <c r="E518" s="81" t="s">
        <v>11200</v>
      </c>
      <c r="F518" s="154">
        <v>92.42</v>
      </c>
      <c r="G518" s="154" t="s">
        <v>1367</v>
      </c>
      <c r="H518" s="154" t="s">
        <v>14318</v>
      </c>
      <c r="I518" s="154">
        <v>0</v>
      </c>
      <c r="J518" s="154">
        <v>0</v>
      </c>
      <c r="K518" s="154">
        <v>0</v>
      </c>
      <c r="M518" s="128">
        <f>IF(Tabla1[[#This Row],[Moneda]]="Dolares",Tabla1[[#This Row],[Precio Distribuidor]]*($M$1+0.35)*1.3,Tabla1[[#This Row],[Precio Distribuidor]]*1.3)</f>
        <v>120.146</v>
      </c>
    </row>
    <row r="519" spans="1:13">
      <c r="A519" s="154" t="s">
        <v>11199</v>
      </c>
      <c r="B519" s="154" t="s">
        <v>11198</v>
      </c>
      <c r="C519" s="154" t="s">
        <v>1600</v>
      </c>
      <c r="D519" s="154" t="s">
        <v>10961</v>
      </c>
      <c r="E519" s="81" t="s">
        <v>11197</v>
      </c>
      <c r="F519" s="154">
        <v>18.16</v>
      </c>
      <c r="G519" s="154" t="s">
        <v>1373</v>
      </c>
      <c r="H519" s="154" t="s">
        <v>14318</v>
      </c>
      <c r="I519" s="154">
        <v>3</v>
      </c>
      <c r="J519" s="154">
        <v>0</v>
      </c>
      <c r="K519" s="154">
        <v>0</v>
      </c>
      <c r="M519" s="128">
        <f>IF(Tabla1[[#This Row],[Moneda]]="Dolares",Tabla1[[#This Row],[Precio Distribuidor]]*($M$1+0.35)*1.3,Tabla1[[#This Row],[Precio Distribuidor]]*1.3)</f>
        <v>393.07320000000004</v>
      </c>
    </row>
    <row r="520" spans="1:13">
      <c r="A520" s="154" t="s">
        <v>11196</v>
      </c>
      <c r="B520" s="154" t="s">
        <v>11195</v>
      </c>
      <c r="C520" s="154" t="s">
        <v>1600</v>
      </c>
      <c r="D520" s="154" t="s">
        <v>10961</v>
      </c>
      <c r="E520" s="81" t="s">
        <v>11194</v>
      </c>
      <c r="F520" s="154">
        <v>16.420000000000002</v>
      </c>
      <c r="G520" s="154" t="s">
        <v>1373</v>
      </c>
      <c r="H520" s="154" t="s">
        <v>14318</v>
      </c>
      <c r="I520" s="154">
        <v>3</v>
      </c>
      <c r="J520" s="154">
        <v>0</v>
      </c>
      <c r="K520" s="154">
        <v>0</v>
      </c>
      <c r="M520" s="128">
        <f>IF(Tabla1[[#This Row],[Moneda]]="Dolares",Tabla1[[#This Row],[Precio Distribuidor]]*($M$1+0.35)*1.3,Tabla1[[#This Row],[Precio Distribuidor]]*1.3)</f>
        <v>355.41090000000014</v>
      </c>
    </row>
    <row r="521" spans="1:13">
      <c r="A521" s="154" t="s">
        <v>11193</v>
      </c>
      <c r="B521" s="154" t="s">
        <v>11192</v>
      </c>
      <c r="C521" s="154" t="s">
        <v>1600</v>
      </c>
      <c r="D521" s="154" t="s">
        <v>10961</v>
      </c>
      <c r="E521" s="81" t="s">
        <v>11191</v>
      </c>
      <c r="F521" s="154">
        <v>15.36</v>
      </c>
      <c r="G521" s="154" t="s">
        <v>1373</v>
      </c>
      <c r="H521" s="154" t="s">
        <v>14318</v>
      </c>
      <c r="I521" s="154">
        <v>3</v>
      </c>
      <c r="J521" s="154">
        <v>0</v>
      </c>
      <c r="K521" s="154">
        <v>0</v>
      </c>
      <c r="M521" s="128">
        <f>IF(Tabla1[[#This Row],[Moneda]]="Dolares",Tabla1[[#This Row],[Precio Distribuidor]]*($M$1+0.35)*1.3,Tabla1[[#This Row],[Precio Distribuidor]]*1.3)</f>
        <v>332.46720000000005</v>
      </c>
    </row>
    <row r="522" spans="1:13">
      <c r="A522" s="154" t="s">
        <v>11190</v>
      </c>
      <c r="B522" s="154" t="s">
        <v>11189</v>
      </c>
      <c r="C522" s="154" t="s">
        <v>1600</v>
      </c>
      <c r="D522" s="154" t="s">
        <v>10961</v>
      </c>
      <c r="E522" s="81" t="s">
        <v>11188</v>
      </c>
      <c r="F522" s="154">
        <v>20.39</v>
      </c>
      <c r="G522" s="154" t="s">
        <v>1373</v>
      </c>
      <c r="H522" s="154" t="s">
        <v>14318</v>
      </c>
      <c r="I522" s="154">
        <v>3</v>
      </c>
      <c r="J522" s="154">
        <v>0</v>
      </c>
      <c r="K522" s="154">
        <v>0</v>
      </c>
      <c r="M522" s="128">
        <f>IF(Tabla1[[#This Row],[Moneda]]="Dolares",Tabla1[[#This Row],[Precio Distribuidor]]*($M$1+0.35)*1.3,Tabla1[[#This Row],[Precio Distribuidor]]*1.3)</f>
        <v>441.34155000000004</v>
      </c>
    </row>
    <row r="523" spans="1:13">
      <c r="A523" s="154" t="s">
        <v>11187</v>
      </c>
      <c r="B523" s="154" t="s">
        <v>11186</v>
      </c>
      <c r="C523" s="154" t="s">
        <v>1600</v>
      </c>
      <c r="D523" s="154" t="s">
        <v>10961</v>
      </c>
      <c r="E523" s="81" t="s">
        <v>11185</v>
      </c>
      <c r="F523" s="154">
        <v>10.82</v>
      </c>
      <c r="G523" s="154" t="s">
        <v>1373</v>
      </c>
      <c r="H523" s="154" t="s">
        <v>14318</v>
      </c>
      <c r="I523" s="154">
        <v>3</v>
      </c>
      <c r="J523" s="154">
        <v>0</v>
      </c>
      <c r="K523" s="154">
        <v>0</v>
      </c>
      <c r="M523" s="128">
        <f>IF(Tabla1[[#This Row],[Moneda]]="Dolares",Tabla1[[#This Row],[Precio Distribuidor]]*($M$1+0.35)*1.3,Tabla1[[#This Row],[Precio Distribuidor]]*1.3)</f>
        <v>234.19890000000004</v>
      </c>
    </row>
    <row r="524" spans="1:13">
      <c r="A524" s="154" t="s">
        <v>11184</v>
      </c>
      <c r="B524" s="154" t="s">
        <v>11183</v>
      </c>
      <c r="C524" s="154" t="s">
        <v>1535</v>
      </c>
      <c r="D524" s="154" t="s">
        <v>10961</v>
      </c>
      <c r="E524" s="81" t="s">
        <v>11182</v>
      </c>
      <c r="F524" s="154">
        <v>420.14</v>
      </c>
      <c r="G524" s="154" t="s">
        <v>1367</v>
      </c>
      <c r="H524" s="154" t="s">
        <v>14318</v>
      </c>
      <c r="I524" s="154">
        <v>1</v>
      </c>
      <c r="J524" s="154">
        <v>0</v>
      </c>
      <c r="K524" s="154">
        <v>0</v>
      </c>
      <c r="M524" s="128">
        <f>IF(Tabla1[[#This Row],[Moneda]]="Dolares",Tabla1[[#This Row],[Precio Distribuidor]]*($M$1+0.35)*1.3,Tabla1[[#This Row],[Precio Distribuidor]]*1.3)</f>
        <v>546.18200000000002</v>
      </c>
    </row>
    <row r="525" spans="1:13">
      <c r="A525" s="154" t="s">
        <v>11181</v>
      </c>
      <c r="B525" s="154" t="s">
        <v>11180</v>
      </c>
      <c r="C525" s="154" t="s">
        <v>1600</v>
      </c>
      <c r="D525" s="154" t="s">
        <v>10961</v>
      </c>
      <c r="E525" s="81" t="s">
        <v>11179</v>
      </c>
      <c r="F525" s="154">
        <v>1.55</v>
      </c>
      <c r="G525" s="154" t="s">
        <v>1373</v>
      </c>
      <c r="H525" s="154" t="s">
        <v>14318</v>
      </c>
      <c r="I525" s="154">
        <v>3</v>
      </c>
      <c r="J525" s="154">
        <v>0</v>
      </c>
      <c r="K525" s="154">
        <v>0</v>
      </c>
      <c r="M525" s="128">
        <f>IF(Tabla1[[#This Row],[Moneda]]="Dolares",Tabla1[[#This Row],[Precio Distribuidor]]*($M$1+0.35)*1.3,Tabla1[[#This Row],[Precio Distribuidor]]*1.3)</f>
        <v>33.54975000000001</v>
      </c>
    </row>
    <row r="526" spans="1:13">
      <c r="A526" s="154" t="s">
        <v>11178</v>
      </c>
      <c r="B526" s="154" t="s">
        <v>11177</v>
      </c>
      <c r="C526" s="154" t="s">
        <v>1600</v>
      </c>
      <c r="D526" s="154" t="s">
        <v>10961</v>
      </c>
      <c r="E526" s="81" t="s">
        <v>11176</v>
      </c>
      <c r="F526" s="154">
        <v>38.340000000000003</v>
      </c>
      <c r="G526" s="154" t="s">
        <v>1373</v>
      </c>
      <c r="H526" s="154" t="s">
        <v>14318</v>
      </c>
      <c r="I526" s="154">
        <v>3</v>
      </c>
      <c r="J526" s="154">
        <v>0</v>
      </c>
      <c r="K526" s="154">
        <v>0</v>
      </c>
      <c r="M526" s="128">
        <f>IF(Tabla1[[#This Row],[Moneda]]="Dolares",Tabla1[[#This Row],[Precio Distribuidor]]*($M$1+0.35)*1.3,Tabla1[[#This Row],[Precio Distribuidor]]*1.3)</f>
        <v>829.86930000000018</v>
      </c>
    </row>
    <row r="527" spans="1:13">
      <c r="A527" s="154" t="s">
        <v>11175</v>
      </c>
      <c r="B527" s="154" t="s">
        <v>11174</v>
      </c>
      <c r="C527" s="154" t="s">
        <v>1600</v>
      </c>
      <c r="D527" s="154" t="s">
        <v>10961</v>
      </c>
      <c r="E527" s="81" t="s">
        <v>11173</v>
      </c>
      <c r="F527" s="154">
        <v>31.39</v>
      </c>
      <c r="G527" s="154" t="s">
        <v>1373</v>
      </c>
      <c r="H527" s="154" t="s">
        <v>14318</v>
      </c>
      <c r="I527" s="154">
        <v>3</v>
      </c>
      <c r="J527" s="154">
        <v>0</v>
      </c>
      <c r="K527" s="154">
        <v>0</v>
      </c>
      <c r="M527" s="128">
        <f>IF(Tabla1[[#This Row],[Moneda]]="Dolares",Tabla1[[#This Row],[Precio Distribuidor]]*($M$1+0.35)*1.3,Tabla1[[#This Row],[Precio Distribuidor]]*1.3)</f>
        <v>679.43655000000024</v>
      </c>
    </row>
    <row r="528" spans="1:13">
      <c r="A528" s="154" t="s">
        <v>11172</v>
      </c>
      <c r="B528" s="154" t="s">
        <v>11171</v>
      </c>
      <c r="C528" s="154" t="s">
        <v>1600</v>
      </c>
      <c r="D528" s="154" t="s">
        <v>10961</v>
      </c>
      <c r="E528" s="81" t="s">
        <v>11170</v>
      </c>
      <c r="F528" s="154">
        <v>2.8</v>
      </c>
      <c r="G528" s="154" t="s">
        <v>1373</v>
      </c>
      <c r="H528" s="154" t="s">
        <v>14318</v>
      </c>
      <c r="I528" s="154">
        <v>3</v>
      </c>
      <c r="J528" s="154">
        <v>0</v>
      </c>
      <c r="K528" s="154">
        <v>0</v>
      </c>
      <c r="M528" s="128">
        <f>IF(Tabla1[[#This Row],[Moneda]]="Dolares",Tabla1[[#This Row],[Precio Distribuidor]]*($M$1+0.35)*1.3,Tabla1[[#This Row],[Precio Distribuidor]]*1.3)</f>
        <v>60.606000000000009</v>
      </c>
    </row>
    <row r="529" spans="1:13">
      <c r="A529" s="154" t="s">
        <v>11169</v>
      </c>
      <c r="B529" s="154" t="s">
        <v>11168</v>
      </c>
      <c r="C529" s="154" t="s">
        <v>1600</v>
      </c>
      <c r="D529" s="154" t="s">
        <v>10961</v>
      </c>
      <c r="E529" s="81" t="s">
        <v>18336</v>
      </c>
      <c r="F529" s="154">
        <v>6.95</v>
      </c>
      <c r="G529" s="154" t="s">
        <v>1373</v>
      </c>
      <c r="H529" s="154" t="s">
        <v>14318</v>
      </c>
      <c r="I529" s="154">
        <v>99</v>
      </c>
      <c r="J529" s="154">
        <v>0</v>
      </c>
      <c r="K529" s="154">
        <v>0</v>
      </c>
      <c r="M529" s="128">
        <f>IF(Tabla1[[#This Row],[Moneda]]="Dolares",Tabla1[[#This Row],[Precio Distribuidor]]*($M$1+0.35)*1.3,Tabla1[[#This Row],[Precio Distribuidor]]*1.3)</f>
        <v>150.43275000000003</v>
      </c>
    </row>
    <row r="530" spans="1:13">
      <c r="A530" s="154" t="s">
        <v>11167</v>
      </c>
      <c r="B530" s="154" t="s">
        <v>11166</v>
      </c>
      <c r="C530" s="154" t="s">
        <v>1600</v>
      </c>
      <c r="D530" s="154" t="s">
        <v>10961</v>
      </c>
      <c r="E530" s="81" t="s">
        <v>18335</v>
      </c>
      <c r="F530" s="154">
        <v>6.95</v>
      </c>
      <c r="G530" s="154" t="s">
        <v>1373</v>
      </c>
      <c r="H530" s="154" t="s">
        <v>14318</v>
      </c>
      <c r="I530" s="154">
        <v>99</v>
      </c>
      <c r="J530" s="154">
        <v>0</v>
      </c>
      <c r="K530" s="154">
        <v>0</v>
      </c>
      <c r="M530" s="128">
        <f>IF(Tabla1[[#This Row],[Moneda]]="Dolares",Tabla1[[#This Row],[Precio Distribuidor]]*($M$1+0.35)*1.3,Tabla1[[#This Row],[Precio Distribuidor]]*1.3)</f>
        <v>150.43275000000003</v>
      </c>
    </row>
    <row r="531" spans="1:13">
      <c r="A531" s="154" t="s">
        <v>11165</v>
      </c>
      <c r="B531" s="154" t="s">
        <v>11164</v>
      </c>
      <c r="C531" s="154" t="s">
        <v>1600</v>
      </c>
      <c r="D531" s="154" t="s">
        <v>10961</v>
      </c>
      <c r="E531" s="81" t="s">
        <v>11163</v>
      </c>
      <c r="F531" s="154">
        <v>9.57</v>
      </c>
      <c r="G531" s="154" t="s">
        <v>1373</v>
      </c>
      <c r="H531" s="154" t="s">
        <v>14318</v>
      </c>
      <c r="I531" s="154">
        <v>3</v>
      </c>
      <c r="J531" s="154">
        <v>0</v>
      </c>
      <c r="K531" s="154">
        <v>0</v>
      </c>
      <c r="M531" s="128">
        <f>IF(Tabla1[[#This Row],[Moneda]]="Dolares",Tabla1[[#This Row],[Precio Distribuidor]]*($M$1+0.35)*1.3,Tabla1[[#This Row],[Precio Distribuidor]]*1.3)</f>
        <v>207.14265000000003</v>
      </c>
    </row>
    <row r="532" spans="1:13">
      <c r="A532" s="154" t="s">
        <v>11162</v>
      </c>
      <c r="B532" s="154" t="s">
        <v>11161</v>
      </c>
      <c r="C532" s="154" t="s">
        <v>1600</v>
      </c>
      <c r="D532" s="154" t="s">
        <v>10961</v>
      </c>
      <c r="E532" s="81" t="s">
        <v>11160</v>
      </c>
      <c r="F532" s="154">
        <v>71.180000000000007</v>
      </c>
      <c r="G532" s="154" t="s">
        <v>1373</v>
      </c>
      <c r="H532" s="154" t="s">
        <v>14318</v>
      </c>
      <c r="I532" s="154">
        <v>3</v>
      </c>
      <c r="J532" s="154">
        <v>0</v>
      </c>
      <c r="K532" s="154">
        <v>0</v>
      </c>
      <c r="M532" s="128">
        <f>IF(Tabla1[[#This Row],[Moneda]]="Dolares",Tabla1[[#This Row],[Precio Distribuidor]]*($M$1+0.35)*1.3,Tabla1[[#This Row],[Precio Distribuidor]]*1.3)</f>
        <v>1540.6911000000002</v>
      </c>
    </row>
    <row r="533" spans="1:13">
      <c r="A533" s="154" t="s">
        <v>11159</v>
      </c>
      <c r="B533" s="154" t="s">
        <v>11158</v>
      </c>
      <c r="C533" s="154" t="s">
        <v>1600</v>
      </c>
      <c r="D533" s="154" t="s">
        <v>10961</v>
      </c>
      <c r="E533" s="81" t="s">
        <v>11157</v>
      </c>
      <c r="F533" s="154">
        <v>23.38</v>
      </c>
      <c r="G533" s="154" t="s">
        <v>1373</v>
      </c>
      <c r="H533" s="154" t="s">
        <v>14318</v>
      </c>
      <c r="I533" s="154">
        <v>3</v>
      </c>
      <c r="J533" s="154">
        <v>0</v>
      </c>
      <c r="K533" s="154">
        <v>0</v>
      </c>
      <c r="M533" s="128">
        <f>IF(Tabla1[[#This Row],[Moneda]]="Dolares",Tabla1[[#This Row],[Precio Distribuidor]]*($M$1+0.35)*1.3,Tabla1[[#This Row],[Precio Distribuidor]]*1.3)</f>
        <v>506.06010000000009</v>
      </c>
    </row>
    <row r="534" spans="1:13">
      <c r="A534" s="154" t="s">
        <v>11156</v>
      </c>
      <c r="B534" s="154" t="s">
        <v>11155</v>
      </c>
      <c r="C534" s="154" t="s">
        <v>1600</v>
      </c>
      <c r="D534" s="154" t="s">
        <v>10961</v>
      </c>
      <c r="E534" s="81" t="s">
        <v>11154</v>
      </c>
      <c r="F534" s="154">
        <v>21.73</v>
      </c>
      <c r="G534" s="154" t="s">
        <v>1373</v>
      </c>
      <c r="H534" s="154" t="s">
        <v>14318</v>
      </c>
      <c r="I534" s="154">
        <v>3</v>
      </c>
      <c r="J534" s="154">
        <v>0</v>
      </c>
      <c r="K534" s="154">
        <v>0</v>
      </c>
      <c r="M534" s="128">
        <f>IF(Tabla1[[#This Row],[Moneda]]="Dolares",Tabla1[[#This Row],[Precio Distribuidor]]*($M$1+0.35)*1.3,Tabla1[[#This Row],[Precio Distribuidor]]*1.3)</f>
        <v>470.3458500000001</v>
      </c>
    </row>
    <row r="535" spans="1:13">
      <c r="A535" s="154" t="s">
        <v>11153</v>
      </c>
      <c r="B535" s="154" t="s">
        <v>11152</v>
      </c>
      <c r="C535" s="154" t="s">
        <v>1605</v>
      </c>
      <c r="D535" s="154" t="s">
        <v>10961</v>
      </c>
      <c r="E535" s="81" t="s">
        <v>11151</v>
      </c>
      <c r="F535" s="154">
        <v>28.21</v>
      </c>
      <c r="G535" s="154" t="s">
        <v>1373</v>
      </c>
      <c r="H535" s="154" t="s">
        <v>14318</v>
      </c>
      <c r="I535" s="154">
        <v>1</v>
      </c>
      <c r="J535" s="154">
        <v>0</v>
      </c>
      <c r="K535" s="154">
        <v>0</v>
      </c>
      <c r="M535" s="128">
        <f>IF(Tabla1[[#This Row],[Moneda]]="Dolares",Tabla1[[#This Row],[Precio Distribuidor]]*($M$1+0.35)*1.3,Tabla1[[#This Row],[Precio Distribuidor]]*1.3)</f>
        <v>610.60545000000013</v>
      </c>
    </row>
    <row r="536" spans="1:13">
      <c r="A536" s="154" t="s">
        <v>11150</v>
      </c>
      <c r="B536" s="154" t="s">
        <v>11149</v>
      </c>
      <c r="C536" s="154" t="s">
        <v>1600</v>
      </c>
      <c r="D536" s="154" t="s">
        <v>10961</v>
      </c>
      <c r="E536" s="81" t="s">
        <v>11148</v>
      </c>
      <c r="F536" s="154">
        <v>21.73</v>
      </c>
      <c r="G536" s="154" t="s">
        <v>1373</v>
      </c>
      <c r="H536" s="154" t="s">
        <v>14318</v>
      </c>
      <c r="I536" s="154">
        <v>3</v>
      </c>
      <c r="J536" s="154">
        <v>0</v>
      </c>
      <c r="K536" s="154">
        <v>0</v>
      </c>
      <c r="M536" s="128">
        <f>IF(Tabla1[[#This Row],[Moneda]]="Dolares",Tabla1[[#This Row],[Precio Distribuidor]]*($M$1+0.35)*1.3,Tabla1[[#This Row],[Precio Distribuidor]]*1.3)</f>
        <v>470.3458500000001</v>
      </c>
    </row>
    <row r="537" spans="1:13">
      <c r="A537" s="154" t="s">
        <v>11147</v>
      </c>
      <c r="B537" s="154" t="s">
        <v>11146</v>
      </c>
      <c r="C537" s="154" t="s">
        <v>1600</v>
      </c>
      <c r="D537" s="154" t="s">
        <v>10961</v>
      </c>
      <c r="E537" s="81" t="s">
        <v>11145</v>
      </c>
      <c r="F537" s="154">
        <v>7.53</v>
      </c>
      <c r="G537" s="154" t="s">
        <v>1373</v>
      </c>
      <c r="H537" s="154" t="s">
        <v>14318</v>
      </c>
      <c r="I537" s="154">
        <v>5</v>
      </c>
      <c r="J537" s="154">
        <v>0</v>
      </c>
      <c r="K537" s="154">
        <v>0</v>
      </c>
      <c r="M537" s="128">
        <f>IF(Tabla1[[#This Row],[Moneda]]="Dolares",Tabla1[[#This Row],[Precio Distribuidor]]*($M$1+0.35)*1.3,Tabla1[[#This Row],[Precio Distribuidor]]*1.3)</f>
        <v>162.98685000000003</v>
      </c>
    </row>
    <row r="538" spans="1:13">
      <c r="A538" s="154" t="s">
        <v>11144</v>
      </c>
      <c r="B538" s="154" t="s">
        <v>11143</v>
      </c>
      <c r="C538" s="154" t="s">
        <v>1565</v>
      </c>
      <c r="D538" s="154" t="s">
        <v>10961</v>
      </c>
      <c r="E538" s="81" t="s">
        <v>11142</v>
      </c>
      <c r="F538" s="154">
        <v>4.67</v>
      </c>
      <c r="G538" s="154" t="s">
        <v>1373</v>
      </c>
      <c r="H538" s="154" t="s">
        <v>14318</v>
      </c>
      <c r="I538" s="154">
        <v>1</v>
      </c>
      <c r="J538" s="154">
        <v>0</v>
      </c>
      <c r="K538" s="154">
        <v>0</v>
      </c>
      <c r="M538" s="128">
        <f>IF(Tabla1[[#This Row],[Moneda]]="Dolares",Tabla1[[#This Row],[Precio Distribuidor]]*($M$1+0.35)*1.3,Tabla1[[#This Row],[Precio Distribuidor]]*1.3)</f>
        <v>101.08215000000001</v>
      </c>
    </row>
    <row r="539" spans="1:13">
      <c r="A539" s="154" t="s">
        <v>11141</v>
      </c>
      <c r="B539" s="154" t="s">
        <v>11140</v>
      </c>
      <c r="C539" s="154" t="s">
        <v>1605</v>
      </c>
      <c r="D539" s="154" t="s">
        <v>10961</v>
      </c>
      <c r="E539" s="81" t="s">
        <v>11139</v>
      </c>
      <c r="F539" s="154">
        <v>5.31</v>
      </c>
      <c r="G539" s="154" t="s">
        <v>1373</v>
      </c>
      <c r="H539" s="154" t="s">
        <v>14318</v>
      </c>
      <c r="I539" s="154">
        <v>1</v>
      </c>
      <c r="J539" s="154">
        <v>0</v>
      </c>
      <c r="K539" s="154">
        <v>0</v>
      </c>
      <c r="M539" s="128">
        <f>IF(Tabla1[[#This Row],[Moneda]]="Dolares",Tabla1[[#This Row],[Precio Distribuidor]]*($M$1+0.35)*1.3,Tabla1[[#This Row],[Precio Distribuidor]]*1.3)</f>
        <v>114.93495000000001</v>
      </c>
    </row>
    <row r="540" spans="1:13">
      <c r="A540" s="154" t="s">
        <v>18334</v>
      </c>
      <c r="B540" s="154" t="s">
        <v>18333</v>
      </c>
      <c r="C540" s="154" t="s">
        <v>1600</v>
      </c>
      <c r="D540" s="154" t="s">
        <v>10961</v>
      </c>
      <c r="E540" s="81" t="s">
        <v>18332</v>
      </c>
      <c r="F540" s="154">
        <v>23.66</v>
      </c>
      <c r="G540" s="154" t="s">
        <v>1373</v>
      </c>
      <c r="H540" s="154" t="s">
        <v>14318</v>
      </c>
      <c r="I540" s="154">
        <v>3</v>
      </c>
      <c r="J540" s="154">
        <v>0</v>
      </c>
      <c r="K540" s="154">
        <v>0</v>
      </c>
      <c r="M540" s="128">
        <f>IF(Tabla1[[#This Row],[Moneda]]="Dolares",Tabla1[[#This Row],[Precio Distribuidor]]*($M$1+0.35)*1.3,Tabla1[[#This Row],[Precio Distribuidor]]*1.3)</f>
        <v>512.12070000000017</v>
      </c>
    </row>
    <row r="541" spans="1:13">
      <c r="A541" s="154" t="s">
        <v>11138</v>
      </c>
      <c r="B541" s="154" t="s">
        <v>11137</v>
      </c>
      <c r="C541" s="154" t="s">
        <v>1600</v>
      </c>
      <c r="D541" s="154" t="s">
        <v>10961</v>
      </c>
      <c r="E541" s="81" t="s">
        <v>18331</v>
      </c>
      <c r="F541" s="154">
        <v>20.77</v>
      </c>
      <c r="G541" s="154" t="s">
        <v>1373</v>
      </c>
      <c r="H541" s="154" t="s">
        <v>14318</v>
      </c>
      <c r="I541" s="154">
        <v>3</v>
      </c>
      <c r="J541" s="154">
        <v>0</v>
      </c>
      <c r="K541" s="154">
        <v>0</v>
      </c>
      <c r="M541" s="128">
        <f>IF(Tabla1[[#This Row],[Moneda]]="Dolares",Tabla1[[#This Row],[Precio Distribuidor]]*($M$1+0.35)*1.3,Tabla1[[#This Row],[Precio Distribuidor]]*1.3)</f>
        <v>449.56665000000004</v>
      </c>
    </row>
    <row r="542" spans="1:13">
      <c r="A542" s="154" t="s">
        <v>11136</v>
      </c>
      <c r="B542" s="154" t="s">
        <v>11135</v>
      </c>
      <c r="C542" s="154" t="s">
        <v>2934</v>
      </c>
      <c r="D542" s="154" t="s">
        <v>10961</v>
      </c>
      <c r="E542" s="81" t="s">
        <v>14179</v>
      </c>
      <c r="F542" s="154">
        <v>11.59</v>
      </c>
      <c r="G542" s="154" t="s">
        <v>1373</v>
      </c>
      <c r="H542" s="154" t="s">
        <v>14318</v>
      </c>
      <c r="I542" s="154">
        <v>2</v>
      </c>
      <c r="J542" s="154">
        <v>0</v>
      </c>
      <c r="K542" s="154">
        <v>0</v>
      </c>
      <c r="M542" s="128">
        <f>IF(Tabla1[[#This Row],[Moneda]]="Dolares",Tabla1[[#This Row],[Precio Distribuidor]]*($M$1+0.35)*1.3,Tabla1[[#This Row],[Precio Distribuidor]]*1.3)</f>
        <v>250.86555000000004</v>
      </c>
    </row>
    <row r="543" spans="1:13">
      <c r="A543" s="154" t="s">
        <v>11134</v>
      </c>
      <c r="B543" s="154" t="s">
        <v>11133</v>
      </c>
      <c r="C543" s="154" t="s">
        <v>2934</v>
      </c>
      <c r="D543" s="154" t="s">
        <v>10961</v>
      </c>
      <c r="E543" s="81" t="s">
        <v>14180</v>
      </c>
      <c r="F543" s="154">
        <v>16.14</v>
      </c>
      <c r="G543" s="154" t="s">
        <v>1373</v>
      </c>
      <c r="H543" s="154" t="s">
        <v>14318</v>
      </c>
      <c r="I543" s="154">
        <v>2</v>
      </c>
      <c r="J543" s="154">
        <v>0</v>
      </c>
      <c r="K543" s="154">
        <v>0</v>
      </c>
      <c r="M543" s="128">
        <f>IF(Tabla1[[#This Row],[Moneda]]="Dolares",Tabla1[[#This Row],[Precio Distribuidor]]*($M$1+0.35)*1.3,Tabla1[[#This Row],[Precio Distribuidor]]*1.3)</f>
        <v>349.35030000000006</v>
      </c>
    </row>
    <row r="544" spans="1:13">
      <c r="A544" s="154" t="s">
        <v>11132</v>
      </c>
      <c r="B544" s="154" t="s">
        <v>11131</v>
      </c>
      <c r="C544" s="154" t="s">
        <v>1535</v>
      </c>
      <c r="D544" s="154" t="s">
        <v>10961</v>
      </c>
      <c r="E544" s="81" t="s">
        <v>11130</v>
      </c>
      <c r="F544" s="154">
        <v>325.14999999999998</v>
      </c>
      <c r="G544" s="154" t="s">
        <v>1367</v>
      </c>
      <c r="H544" s="154" t="s">
        <v>14318</v>
      </c>
      <c r="I544" s="154">
        <v>1</v>
      </c>
      <c r="J544" s="154">
        <v>0</v>
      </c>
      <c r="K544" s="154">
        <v>0</v>
      </c>
      <c r="M544" s="128">
        <f>IF(Tabla1[[#This Row],[Moneda]]="Dolares",Tabla1[[#This Row],[Precio Distribuidor]]*($M$1+0.35)*1.3,Tabla1[[#This Row],[Precio Distribuidor]]*1.3)</f>
        <v>422.69499999999999</v>
      </c>
    </row>
    <row r="545" spans="1:13">
      <c r="A545" s="154" t="s">
        <v>11129</v>
      </c>
      <c r="B545" s="154" t="s">
        <v>11128</v>
      </c>
      <c r="C545" s="154" t="s">
        <v>1535</v>
      </c>
      <c r="D545" s="154" t="s">
        <v>10961</v>
      </c>
      <c r="E545" s="81" t="s">
        <v>11127</v>
      </c>
      <c r="F545" s="154">
        <v>795.52</v>
      </c>
      <c r="G545" s="154" t="s">
        <v>1367</v>
      </c>
      <c r="H545" s="154" t="s">
        <v>14318</v>
      </c>
      <c r="I545" s="154">
        <v>1</v>
      </c>
      <c r="J545" s="154">
        <v>0</v>
      </c>
      <c r="K545" s="154">
        <v>0</v>
      </c>
      <c r="M545" s="128">
        <f>IF(Tabla1[[#This Row],[Moneda]]="Dolares",Tabla1[[#This Row],[Precio Distribuidor]]*($M$1+0.35)*1.3,Tabla1[[#This Row],[Precio Distribuidor]]*1.3)</f>
        <v>1034.1759999999999</v>
      </c>
    </row>
    <row r="546" spans="1:13">
      <c r="A546" s="154" t="s">
        <v>11126</v>
      </c>
      <c r="B546" s="154" t="s">
        <v>11125</v>
      </c>
      <c r="C546" s="154" t="s">
        <v>1796</v>
      </c>
      <c r="D546" s="154" t="s">
        <v>10961</v>
      </c>
      <c r="E546" s="81" t="s">
        <v>11124</v>
      </c>
      <c r="F546" s="154">
        <v>493.4</v>
      </c>
      <c r="G546" s="154" t="s">
        <v>1367</v>
      </c>
      <c r="H546" s="154" t="s">
        <v>14318</v>
      </c>
      <c r="I546" s="154">
        <v>1</v>
      </c>
      <c r="J546" s="154">
        <v>0</v>
      </c>
      <c r="K546" s="154">
        <v>0</v>
      </c>
      <c r="M546" s="128">
        <f>IF(Tabla1[[#This Row],[Moneda]]="Dolares",Tabla1[[#This Row],[Precio Distribuidor]]*($M$1+0.35)*1.3,Tabla1[[#This Row],[Precio Distribuidor]]*1.3)</f>
        <v>641.41999999999996</v>
      </c>
    </row>
    <row r="547" spans="1:13">
      <c r="A547" s="154" t="s">
        <v>11123</v>
      </c>
      <c r="B547" s="154" t="s">
        <v>11122</v>
      </c>
      <c r="C547" s="154" t="s">
        <v>1535</v>
      </c>
      <c r="D547" s="154" t="s">
        <v>10961</v>
      </c>
      <c r="E547" s="81" t="s">
        <v>11121</v>
      </c>
      <c r="F547" s="154">
        <v>444.73</v>
      </c>
      <c r="G547" s="154" t="s">
        <v>1367</v>
      </c>
      <c r="H547" s="154" t="s">
        <v>14318</v>
      </c>
      <c r="I547" s="154">
        <v>1</v>
      </c>
      <c r="J547" s="154">
        <v>0</v>
      </c>
      <c r="K547" s="154">
        <v>0</v>
      </c>
      <c r="M547" s="128">
        <f>IF(Tabla1[[#This Row],[Moneda]]="Dolares",Tabla1[[#This Row],[Precio Distribuidor]]*($M$1+0.35)*1.3,Tabla1[[#This Row],[Precio Distribuidor]]*1.3)</f>
        <v>578.149</v>
      </c>
    </row>
    <row r="548" spans="1:13">
      <c r="A548" s="154" t="s">
        <v>11120</v>
      </c>
      <c r="B548" s="154" t="s">
        <v>11119</v>
      </c>
      <c r="C548" s="154" t="s">
        <v>1605</v>
      </c>
      <c r="D548" s="154" t="s">
        <v>10961</v>
      </c>
      <c r="E548" s="81" t="s">
        <v>11118</v>
      </c>
      <c r="F548" s="154">
        <v>19.61</v>
      </c>
      <c r="G548" s="154" t="s">
        <v>1373</v>
      </c>
      <c r="H548" s="154" t="s">
        <v>14318</v>
      </c>
      <c r="I548" s="154">
        <v>1</v>
      </c>
      <c r="J548" s="154">
        <v>0</v>
      </c>
      <c r="K548" s="154">
        <v>0</v>
      </c>
      <c r="M548" s="128">
        <f>IF(Tabla1[[#This Row],[Moneda]]="Dolares",Tabla1[[#This Row],[Precio Distribuidor]]*($M$1+0.35)*1.3,Tabla1[[#This Row],[Precio Distribuidor]]*1.3)</f>
        <v>424.45845000000003</v>
      </c>
    </row>
    <row r="549" spans="1:13">
      <c r="A549" s="154" t="s">
        <v>11117</v>
      </c>
      <c r="B549" s="154" t="s">
        <v>11116</v>
      </c>
      <c r="C549" s="154" t="s">
        <v>1535</v>
      </c>
      <c r="D549" s="154" t="s">
        <v>10961</v>
      </c>
      <c r="E549" s="81" t="s">
        <v>11115</v>
      </c>
      <c r="F549" s="154">
        <v>239.66</v>
      </c>
      <c r="G549" s="154" t="s">
        <v>1367</v>
      </c>
      <c r="H549" s="154" t="s">
        <v>14318</v>
      </c>
      <c r="I549" s="154">
        <v>1</v>
      </c>
      <c r="J549" s="154">
        <v>0</v>
      </c>
      <c r="K549" s="154">
        <v>0</v>
      </c>
      <c r="M549" s="128">
        <f>IF(Tabla1[[#This Row],[Moneda]]="Dolares",Tabla1[[#This Row],[Precio Distribuidor]]*($M$1+0.35)*1.3,Tabla1[[#This Row],[Precio Distribuidor]]*1.3)</f>
        <v>311.55799999999999</v>
      </c>
    </row>
    <row r="550" spans="1:13">
      <c r="A550" s="154" t="s">
        <v>11114</v>
      </c>
      <c r="B550" s="154" t="s">
        <v>11113</v>
      </c>
      <c r="C550" s="154" t="s">
        <v>1535</v>
      </c>
      <c r="D550" s="154" t="s">
        <v>10961</v>
      </c>
      <c r="E550" s="81" t="s">
        <v>11112</v>
      </c>
      <c r="F550" s="154">
        <v>413.02</v>
      </c>
      <c r="G550" s="154" t="s">
        <v>1367</v>
      </c>
      <c r="H550" s="154" t="s">
        <v>14318</v>
      </c>
      <c r="I550" s="154">
        <v>1</v>
      </c>
      <c r="J550" s="154">
        <v>0</v>
      </c>
      <c r="K550" s="154">
        <v>0</v>
      </c>
      <c r="M550" s="128">
        <f>IF(Tabla1[[#This Row],[Moneda]]="Dolares",Tabla1[[#This Row],[Precio Distribuidor]]*($M$1+0.35)*1.3,Tabla1[[#This Row],[Precio Distribuidor]]*1.3)</f>
        <v>536.92600000000004</v>
      </c>
    </row>
    <row r="551" spans="1:13">
      <c r="A551" s="154" t="s">
        <v>11111</v>
      </c>
      <c r="B551" s="154" t="s">
        <v>11110</v>
      </c>
      <c r="C551" s="154" t="s">
        <v>1535</v>
      </c>
      <c r="D551" s="154" t="s">
        <v>10961</v>
      </c>
      <c r="E551" s="81" t="s">
        <v>11109</v>
      </c>
      <c r="F551" s="154">
        <v>410.68</v>
      </c>
      <c r="G551" s="154" t="s">
        <v>1367</v>
      </c>
      <c r="H551" s="154" t="s">
        <v>14318</v>
      </c>
      <c r="I551" s="154">
        <v>0</v>
      </c>
      <c r="J551" s="154">
        <v>0</v>
      </c>
      <c r="K551" s="154">
        <v>0</v>
      </c>
      <c r="M551" s="128">
        <f>IF(Tabla1[[#This Row],[Moneda]]="Dolares",Tabla1[[#This Row],[Precio Distribuidor]]*($M$1+0.35)*1.3,Tabla1[[#This Row],[Precio Distribuidor]]*1.3)</f>
        <v>533.88400000000001</v>
      </c>
    </row>
    <row r="552" spans="1:13">
      <c r="A552" s="154" t="s">
        <v>11108</v>
      </c>
      <c r="B552" s="154" t="s">
        <v>11107</v>
      </c>
      <c r="C552" s="154" t="s">
        <v>2852</v>
      </c>
      <c r="D552" s="154" t="s">
        <v>10961</v>
      </c>
      <c r="E552" s="81" t="s">
        <v>11106</v>
      </c>
      <c r="F552" s="154">
        <v>288.95</v>
      </c>
      <c r="G552" s="154" t="s">
        <v>1367</v>
      </c>
      <c r="H552" s="154" t="s">
        <v>14318</v>
      </c>
      <c r="I552" s="154">
        <v>1</v>
      </c>
      <c r="J552" s="154">
        <v>0</v>
      </c>
      <c r="K552" s="154">
        <v>0</v>
      </c>
      <c r="M552" s="128">
        <f>IF(Tabla1[[#This Row],[Moneda]]="Dolares",Tabla1[[#This Row],[Precio Distribuidor]]*($M$1+0.35)*1.3,Tabla1[[#This Row],[Precio Distribuidor]]*1.3)</f>
        <v>375.63499999999999</v>
      </c>
    </row>
    <row r="553" spans="1:13">
      <c r="A553" s="154" t="s">
        <v>11105</v>
      </c>
      <c r="B553" s="154" t="s">
        <v>11104</v>
      </c>
      <c r="C553" s="154" t="s">
        <v>2934</v>
      </c>
      <c r="D553" s="154" t="s">
        <v>10961</v>
      </c>
      <c r="E553" s="81" t="s">
        <v>11103</v>
      </c>
      <c r="F553" s="154">
        <v>28.86</v>
      </c>
      <c r="G553" s="154" t="s">
        <v>1373</v>
      </c>
      <c r="H553" s="154" t="s">
        <v>14318</v>
      </c>
      <c r="I553" s="154">
        <v>2</v>
      </c>
      <c r="J553" s="154">
        <v>0</v>
      </c>
      <c r="K553" s="154">
        <v>0</v>
      </c>
      <c r="M553" s="128">
        <f>IF(Tabla1[[#This Row],[Moneda]]="Dolares",Tabla1[[#This Row],[Precio Distribuidor]]*($M$1+0.35)*1.3,Tabla1[[#This Row],[Precio Distribuidor]]*1.3)</f>
        <v>624.67470000000014</v>
      </c>
    </row>
    <row r="554" spans="1:13">
      <c r="A554" s="154" t="s">
        <v>11102</v>
      </c>
      <c r="B554" s="154" t="s">
        <v>11101</v>
      </c>
      <c r="C554" s="154" t="s">
        <v>3110</v>
      </c>
      <c r="D554" s="154" t="s">
        <v>10961</v>
      </c>
      <c r="E554" s="81" t="s">
        <v>11100</v>
      </c>
      <c r="F554" s="154">
        <v>70.91</v>
      </c>
      <c r="G554" s="154" t="s">
        <v>1373</v>
      </c>
      <c r="H554" s="154" t="s">
        <v>14318</v>
      </c>
      <c r="I554" s="154">
        <v>2</v>
      </c>
      <c r="J554" s="154">
        <v>0</v>
      </c>
      <c r="K554" s="154">
        <v>0</v>
      </c>
      <c r="M554" s="128">
        <f>IF(Tabla1[[#This Row],[Moneda]]="Dolares",Tabla1[[#This Row],[Precio Distribuidor]]*($M$1+0.35)*1.3,Tabla1[[#This Row],[Precio Distribuidor]]*1.3)</f>
        <v>1534.8469500000003</v>
      </c>
    </row>
    <row r="555" spans="1:13">
      <c r="A555" s="154" t="s">
        <v>11099</v>
      </c>
      <c r="B555" s="154" t="s">
        <v>11098</v>
      </c>
      <c r="C555" s="154" t="s">
        <v>1911</v>
      </c>
      <c r="D555" s="154" t="s">
        <v>10961</v>
      </c>
      <c r="E555" s="81" t="s">
        <v>11097</v>
      </c>
      <c r="F555" s="154">
        <v>313.61</v>
      </c>
      <c r="G555" s="154" t="s">
        <v>1367</v>
      </c>
      <c r="H555" s="154" t="s">
        <v>14318</v>
      </c>
      <c r="I555" s="154">
        <v>1</v>
      </c>
      <c r="J555" s="154">
        <v>0</v>
      </c>
      <c r="K555" s="154">
        <v>0</v>
      </c>
      <c r="M555" s="128">
        <f>IF(Tabla1[[#This Row],[Moneda]]="Dolares",Tabla1[[#This Row],[Precio Distribuidor]]*($M$1+0.35)*1.3,Tabla1[[#This Row],[Precio Distribuidor]]*1.3)</f>
        <v>407.69300000000004</v>
      </c>
    </row>
    <row r="556" spans="1:13">
      <c r="A556" s="154" t="s">
        <v>11096</v>
      </c>
      <c r="B556" s="154" t="s">
        <v>11095</v>
      </c>
      <c r="C556" s="154" t="s">
        <v>1796</v>
      </c>
      <c r="D556" s="154" t="s">
        <v>10961</v>
      </c>
      <c r="E556" s="81" t="s">
        <v>11094</v>
      </c>
      <c r="F556" s="154">
        <v>503.1</v>
      </c>
      <c r="G556" s="154" t="s">
        <v>1367</v>
      </c>
      <c r="H556" s="154" t="s">
        <v>14318</v>
      </c>
      <c r="I556" s="154">
        <v>1</v>
      </c>
      <c r="J556" s="154">
        <v>0</v>
      </c>
      <c r="K556" s="154">
        <v>0</v>
      </c>
      <c r="M556" s="128">
        <f>IF(Tabla1[[#This Row],[Moneda]]="Dolares",Tabla1[[#This Row],[Precio Distribuidor]]*($M$1+0.35)*1.3,Tabla1[[#This Row],[Precio Distribuidor]]*1.3)</f>
        <v>654.03000000000009</v>
      </c>
    </row>
    <row r="557" spans="1:13">
      <c r="A557" s="154" t="s">
        <v>11093</v>
      </c>
      <c r="B557" s="154" t="s">
        <v>11092</v>
      </c>
      <c r="C557" s="154" t="s">
        <v>9681</v>
      </c>
      <c r="D557" s="154" t="s">
        <v>10961</v>
      </c>
      <c r="E557" s="81" t="s">
        <v>11091</v>
      </c>
      <c r="F557" s="154">
        <v>11.95</v>
      </c>
      <c r="G557" s="154" t="s">
        <v>1373</v>
      </c>
      <c r="H557" s="154" t="s">
        <v>14318</v>
      </c>
      <c r="I557" s="154">
        <v>1</v>
      </c>
      <c r="J557" s="154">
        <v>0</v>
      </c>
      <c r="K557" s="154">
        <v>0</v>
      </c>
      <c r="M557" s="128">
        <f>IF(Tabla1[[#This Row],[Moneda]]="Dolares",Tabla1[[#This Row],[Precio Distribuidor]]*($M$1+0.35)*1.3,Tabla1[[#This Row],[Precio Distribuidor]]*1.3)</f>
        <v>258.65775000000002</v>
      </c>
    </row>
    <row r="558" spans="1:13">
      <c r="A558" s="154" t="s">
        <v>11090</v>
      </c>
      <c r="B558" s="154" t="s">
        <v>11089</v>
      </c>
      <c r="C558" s="154" t="s">
        <v>9681</v>
      </c>
      <c r="D558" s="154" t="s">
        <v>10961</v>
      </c>
      <c r="E558" s="81" t="s">
        <v>11088</v>
      </c>
      <c r="F558" s="154">
        <v>4.6399999999999997</v>
      </c>
      <c r="G558" s="154" t="s">
        <v>1373</v>
      </c>
      <c r="H558" s="154" t="s">
        <v>14318</v>
      </c>
      <c r="I558" s="154">
        <v>1</v>
      </c>
      <c r="J558" s="154">
        <v>0</v>
      </c>
      <c r="K558" s="154">
        <v>0</v>
      </c>
      <c r="M558" s="128">
        <f>IF(Tabla1[[#This Row],[Moneda]]="Dolares",Tabla1[[#This Row],[Precio Distribuidor]]*($M$1+0.35)*1.3,Tabla1[[#This Row],[Precio Distribuidor]]*1.3)</f>
        <v>100.4328</v>
      </c>
    </row>
    <row r="559" spans="1:13">
      <c r="A559" s="154" t="s">
        <v>11087</v>
      </c>
      <c r="B559" s="154" t="s">
        <v>11086</v>
      </c>
      <c r="C559" s="154" t="s">
        <v>2161</v>
      </c>
      <c r="D559" s="154" t="s">
        <v>10961</v>
      </c>
      <c r="E559" s="81" t="s">
        <v>18330</v>
      </c>
      <c r="F559" s="154">
        <v>54.76</v>
      </c>
      <c r="G559" s="154" t="s">
        <v>1373</v>
      </c>
      <c r="H559" s="154" t="s">
        <v>14318</v>
      </c>
      <c r="I559" s="154">
        <v>3</v>
      </c>
      <c r="J559" s="154">
        <v>0</v>
      </c>
      <c r="K559" s="154">
        <v>0</v>
      </c>
      <c r="M559" s="128">
        <f>IF(Tabla1[[#This Row],[Moneda]]="Dolares",Tabla1[[#This Row],[Precio Distribuidor]]*($M$1+0.35)*1.3,Tabla1[[#This Row],[Precio Distribuidor]]*1.3)</f>
        <v>1185.2802000000001</v>
      </c>
    </row>
    <row r="560" spans="1:13">
      <c r="A560" s="154" t="s">
        <v>11085</v>
      </c>
      <c r="B560" s="154" t="s">
        <v>11084</v>
      </c>
      <c r="C560" s="154" t="s">
        <v>2814</v>
      </c>
      <c r="D560" s="154" t="s">
        <v>10961</v>
      </c>
      <c r="E560" s="81" t="s">
        <v>11083</v>
      </c>
      <c r="F560" s="154">
        <v>0.52</v>
      </c>
      <c r="G560" s="154" t="s">
        <v>1373</v>
      </c>
      <c r="H560" s="154" t="s">
        <v>14318</v>
      </c>
      <c r="I560" s="154">
        <v>2</v>
      </c>
      <c r="J560" s="154">
        <v>0</v>
      </c>
      <c r="K560" s="154">
        <v>0</v>
      </c>
      <c r="M560" s="128">
        <f>IF(Tabla1[[#This Row],[Moneda]]="Dolares",Tabla1[[#This Row],[Precio Distribuidor]]*($M$1+0.35)*1.3,Tabla1[[#This Row],[Precio Distribuidor]]*1.3)</f>
        <v>11.255400000000002</v>
      </c>
    </row>
    <row r="561" spans="1:13">
      <c r="A561" s="154" t="s">
        <v>11082</v>
      </c>
      <c r="B561" s="154" t="s">
        <v>11081</v>
      </c>
      <c r="C561" s="154" t="s">
        <v>2814</v>
      </c>
      <c r="D561" s="154" t="s">
        <v>10961</v>
      </c>
      <c r="E561" s="81" t="s">
        <v>11080</v>
      </c>
      <c r="F561" s="154">
        <v>0.56000000000000005</v>
      </c>
      <c r="G561" s="154" t="s">
        <v>1373</v>
      </c>
      <c r="H561" s="154" t="s">
        <v>14318</v>
      </c>
      <c r="I561" s="154">
        <v>2</v>
      </c>
      <c r="J561" s="154">
        <v>0</v>
      </c>
      <c r="K561" s="154">
        <v>0</v>
      </c>
      <c r="M561" s="128">
        <f>IF(Tabla1[[#This Row],[Moneda]]="Dolares",Tabla1[[#This Row],[Precio Distribuidor]]*($M$1+0.35)*1.3,Tabla1[[#This Row],[Precio Distribuidor]]*1.3)</f>
        <v>12.121200000000002</v>
      </c>
    </row>
    <row r="562" spans="1:13">
      <c r="A562" s="154" t="s">
        <v>11079</v>
      </c>
      <c r="B562" s="154" t="s">
        <v>11078</v>
      </c>
      <c r="C562" s="154" t="s">
        <v>2814</v>
      </c>
      <c r="D562" s="154" t="s">
        <v>10961</v>
      </c>
      <c r="E562" s="81" t="s">
        <v>11077</v>
      </c>
      <c r="F562" s="154">
        <v>1.72</v>
      </c>
      <c r="G562" s="154" t="s">
        <v>1373</v>
      </c>
      <c r="H562" s="154" t="s">
        <v>14318</v>
      </c>
      <c r="I562" s="154">
        <v>2</v>
      </c>
      <c r="J562" s="154">
        <v>0</v>
      </c>
      <c r="K562" s="154">
        <v>0</v>
      </c>
      <c r="M562" s="128">
        <f>IF(Tabla1[[#This Row],[Moneda]]="Dolares",Tabla1[[#This Row],[Precio Distribuidor]]*($M$1+0.35)*1.3,Tabla1[[#This Row],[Precio Distribuidor]]*1.3)</f>
        <v>37.229400000000005</v>
      </c>
    </row>
    <row r="563" spans="1:13">
      <c r="A563" s="154" t="s">
        <v>11076</v>
      </c>
      <c r="B563" s="154" t="s">
        <v>11075</v>
      </c>
      <c r="C563" s="154" t="s">
        <v>1796</v>
      </c>
      <c r="D563" s="154" t="s">
        <v>10961</v>
      </c>
      <c r="E563" s="81" t="s">
        <v>11074</v>
      </c>
      <c r="F563" s="154">
        <v>336.22</v>
      </c>
      <c r="G563" s="154" t="s">
        <v>1367</v>
      </c>
      <c r="H563" s="154" t="s">
        <v>14318</v>
      </c>
      <c r="I563" s="154">
        <v>1</v>
      </c>
      <c r="J563" s="154">
        <v>0</v>
      </c>
      <c r="K563" s="154">
        <v>0</v>
      </c>
      <c r="M563" s="128">
        <f>IF(Tabla1[[#This Row],[Moneda]]="Dolares",Tabla1[[#This Row],[Precio Distribuidor]]*($M$1+0.35)*1.3,Tabla1[[#This Row],[Precio Distribuidor]]*1.3)</f>
        <v>437.08600000000007</v>
      </c>
    </row>
    <row r="564" spans="1:13">
      <c r="A564" s="154" t="s">
        <v>11073</v>
      </c>
      <c r="B564" s="154" t="s">
        <v>11072</v>
      </c>
      <c r="C564" s="154" t="s">
        <v>1796</v>
      </c>
      <c r="D564" s="154" t="s">
        <v>10961</v>
      </c>
      <c r="E564" s="81" t="s">
        <v>11071</v>
      </c>
      <c r="F564" s="154">
        <v>253.49</v>
      </c>
      <c r="G564" s="154" t="s">
        <v>1367</v>
      </c>
      <c r="H564" s="154" t="s">
        <v>14318</v>
      </c>
      <c r="I564" s="154">
        <v>1</v>
      </c>
      <c r="J564" s="154">
        <v>0</v>
      </c>
      <c r="K564" s="154">
        <v>0</v>
      </c>
      <c r="M564" s="128">
        <f>IF(Tabla1[[#This Row],[Moneda]]="Dolares",Tabla1[[#This Row],[Precio Distribuidor]]*($M$1+0.35)*1.3,Tabla1[[#This Row],[Precio Distribuidor]]*1.3)</f>
        <v>329.53700000000003</v>
      </c>
    </row>
    <row r="565" spans="1:13">
      <c r="A565" s="154" t="s">
        <v>11070</v>
      </c>
      <c r="B565" s="154" t="s">
        <v>11069</v>
      </c>
      <c r="C565" s="154" t="s">
        <v>1680</v>
      </c>
      <c r="D565" s="154" t="s">
        <v>10961</v>
      </c>
      <c r="E565" s="81" t="s">
        <v>11068</v>
      </c>
      <c r="F565" s="154">
        <v>33.65</v>
      </c>
      <c r="G565" s="154" t="s">
        <v>1373</v>
      </c>
      <c r="H565" s="154" t="s">
        <v>14318</v>
      </c>
      <c r="I565" s="154">
        <v>1</v>
      </c>
      <c r="J565" s="154">
        <v>0</v>
      </c>
      <c r="K565" s="154">
        <v>0</v>
      </c>
      <c r="M565" s="128">
        <f>IF(Tabla1[[#This Row],[Moneda]]="Dolares",Tabla1[[#This Row],[Precio Distribuidor]]*($M$1+0.35)*1.3,Tabla1[[#This Row],[Precio Distribuidor]]*1.3)</f>
        <v>728.35425000000009</v>
      </c>
    </row>
    <row r="566" spans="1:13">
      <c r="A566" s="154" t="s">
        <v>11067</v>
      </c>
      <c r="B566" s="154" t="s">
        <v>11066</v>
      </c>
      <c r="C566" s="154" t="s">
        <v>1680</v>
      </c>
      <c r="D566" s="154" t="s">
        <v>10961</v>
      </c>
      <c r="E566" s="81" t="s">
        <v>11065</v>
      </c>
      <c r="F566" s="154">
        <v>53.03</v>
      </c>
      <c r="G566" s="154" t="s">
        <v>1373</v>
      </c>
      <c r="H566" s="154" t="s">
        <v>14318</v>
      </c>
      <c r="I566" s="154">
        <v>1</v>
      </c>
      <c r="J566" s="154">
        <v>0</v>
      </c>
      <c r="K566" s="154">
        <v>0</v>
      </c>
      <c r="M566" s="128">
        <f>IF(Tabla1[[#This Row],[Moneda]]="Dolares",Tabla1[[#This Row],[Precio Distribuidor]]*($M$1+0.35)*1.3,Tabla1[[#This Row],[Precio Distribuidor]]*1.3)</f>
        <v>1147.8343500000003</v>
      </c>
    </row>
    <row r="567" spans="1:13">
      <c r="A567" s="154" t="s">
        <v>11064</v>
      </c>
      <c r="B567" s="154" t="s">
        <v>11063</v>
      </c>
      <c r="C567" s="154" t="s">
        <v>1911</v>
      </c>
      <c r="D567" s="154" t="s">
        <v>10961</v>
      </c>
      <c r="E567" s="81" t="s">
        <v>11062</v>
      </c>
      <c r="F567" s="154">
        <v>152.18</v>
      </c>
      <c r="G567" s="154" t="s">
        <v>1367</v>
      </c>
      <c r="H567" s="154" t="s">
        <v>14318</v>
      </c>
      <c r="I567" s="154">
        <v>1</v>
      </c>
      <c r="J567" s="154">
        <v>0</v>
      </c>
      <c r="K567" s="154">
        <v>0</v>
      </c>
      <c r="M567" s="128">
        <f>IF(Tabla1[[#This Row],[Moneda]]="Dolares",Tabla1[[#This Row],[Precio Distribuidor]]*($M$1+0.35)*1.3,Tabla1[[#This Row],[Precio Distribuidor]]*1.3)</f>
        <v>197.834</v>
      </c>
    </row>
    <row r="568" spans="1:13">
      <c r="A568" s="154" t="s">
        <v>11061</v>
      </c>
      <c r="B568" s="154" t="s">
        <v>11060</v>
      </c>
      <c r="C568" s="154" t="s">
        <v>9681</v>
      </c>
      <c r="D568" s="154" t="s">
        <v>10961</v>
      </c>
      <c r="E568" s="81" t="s">
        <v>11059</v>
      </c>
      <c r="F568" s="154">
        <v>62.93</v>
      </c>
      <c r="G568" s="154" t="s">
        <v>1373</v>
      </c>
      <c r="H568" s="154" t="s">
        <v>14318</v>
      </c>
      <c r="I568" s="154">
        <v>1</v>
      </c>
      <c r="J568" s="154">
        <v>0</v>
      </c>
      <c r="K568" s="154">
        <v>0</v>
      </c>
      <c r="M568" s="128">
        <f>IF(Tabla1[[#This Row],[Moneda]]="Dolares",Tabla1[[#This Row],[Precio Distribuidor]]*($M$1+0.35)*1.3,Tabla1[[#This Row],[Precio Distribuidor]]*1.3)</f>
        <v>1362.1198500000003</v>
      </c>
    </row>
    <row r="569" spans="1:13">
      <c r="A569" s="154" t="s">
        <v>11058</v>
      </c>
      <c r="B569" s="154" t="s">
        <v>11057</v>
      </c>
      <c r="C569" s="154" t="s">
        <v>9681</v>
      </c>
      <c r="D569" s="154" t="s">
        <v>10961</v>
      </c>
      <c r="E569" s="81" t="s">
        <v>11056</v>
      </c>
      <c r="F569" s="154">
        <v>62.93</v>
      </c>
      <c r="G569" s="154" t="s">
        <v>1373</v>
      </c>
      <c r="H569" s="154" t="s">
        <v>14318</v>
      </c>
      <c r="I569" s="154">
        <v>1</v>
      </c>
      <c r="J569" s="154">
        <v>0</v>
      </c>
      <c r="K569" s="154">
        <v>0</v>
      </c>
      <c r="M569" s="128">
        <f>IF(Tabla1[[#This Row],[Moneda]]="Dolares",Tabla1[[#This Row],[Precio Distribuidor]]*($M$1+0.35)*1.3,Tabla1[[#This Row],[Precio Distribuidor]]*1.3)</f>
        <v>1362.1198500000003</v>
      </c>
    </row>
    <row r="570" spans="1:13">
      <c r="A570" s="154" t="s">
        <v>11055</v>
      </c>
      <c r="B570" s="154" t="s">
        <v>11054</v>
      </c>
      <c r="C570" s="154" t="s">
        <v>2934</v>
      </c>
      <c r="D570" s="154" t="s">
        <v>10961</v>
      </c>
      <c r="E570" s="81" t="s">
        <v>11053</v>
      </c>
      <c r="F570" s="154">
        <v>21.16</v>
      </c>
      <c r="G570" s="154" t="s">
        <v>1373</v>
      </c>
      <c r="H570" s="154" t="s">
        <v>14318</v>
      </c>
      <c r="I570" s="154">
        <v>2</v>
      </c>
      <c r="J570" s="154">
        <v>0</v>
      </c>
      <c r="K570" s="154">
        <v>0</v>
      </c>
      <c r="M570" s="128">
        <f>IF(Tabla1[[#This Row],[Moneda]]="Dolares",Tabla1[[#This Row],[Precio Distribuidor]]*($M$1+0.35)*1.3,Tabla1[[#This Row],[Precio Distribuidor]]*1.3)</f>
        <v>458.00820000000004</v>
      </c>
    </row>
    <row r="571" spans="1:13">
      <c r="A571" s="154" t="s">
        <v>11052</v>
      </c>
      <c r="B571" s="154" t="s">
        <v>11051</v>
      </c>
      <c r="C571" s="154" t="s">
        <v>2934</v>
      </c>
      <c r="D571" s="154" t="s">
        <v>10961</v>
      </c>
      <c r="E571" s="81" t="s">
        <v>11050</v>
      </c>
      <c r="F571" s="154">
        <v>41.52</v>
      </c>
      <c r="G571" s="154" t="s">
        <v>1373</v>
      </c>
      <c r="H571" s="154" t="s">
        <v>14318</v>
      </c>
      <c r="I571" s="154">
        <v>2</v>
      </c>
      <c r="J571" s="154">
        <v>0</v>
      </c>
      <c r="K571" s="154">
        <v>0</v>
      </c>
      <c r="M571" s="128">
        <f>IF(Tabla1[[#This Row],[Moneda]]="Dolares",Tabla1[[#This Row],[Precio Distribuidor]]*($M$1+0.35)*1.3,Tabla1[[#This Row],[Precio Distribuidor]]*1.3)</f>
        <v>898.70040000000017</v>
      </c>
    </row>
    <row r="572" spans="1:13">
      <c r="A572" s="154" t="s">
        <v>11049</v>
      </c>
      <c r="B572" s="154" t="s">
        <v>11048</v>
      </c>
      <c r="C572" s="154" t="s">
        <v>9681</v>
      </c>
      <c r="D572" s="154" t="s">
        <v>10961</v>
      </c>
      <c r="E572" s="81" t="s">
        <v>11047</v>
      </c>
      <c r="F572" s="154">
        <v>11.28</v>
      </c>
      <c r="G572" s="154" t="s">
        <v>1373</v>
      </c>
      <c r="H572" s="154" t="s">
        <v>14318</v>
      </c>
      <c r="I572" s="154">
        <v>1</v>
      </c>
      <c r="J572" s="154">
        <v>0</v>
      </c>
      <c r="K572" s="154">
        <v>0</v>
      </c>
      <c r="M572" s="128">
        <f>IF(Tabla1[[#This Row],[Moneda]]="Dolares",Tabla1[[#This Row],[Precio Distribuidor]]*($M$1+0.35)*1.3,Tabla1[[#This Row],[Precio Distribuidor]]*1.3)</f>
        <v>244.15560000000002</v>
      </c>
    </row>
    <row r="573" spans="1:13">
      <c r="A573" s="154" t="s">
        <v>11046</v>
      </c>
      <c r="B573" s="154" t="s">
        <v>11045</v>
      </c>
      <c r="C573" s="154" t="s">
        <v>9681</v>
      </c>
      <c r="D573" s="154" t="s">
        <v>10961</v>
      </c>
      <c r="E573" s="81" t="s">
        <v>11044</v>
      </c>
      <c r="F573" s="154">
        <v>14.2</v>
      </c>
      <c r="G573" s="154" t="s">
        <v>1373</v>
      </c>
      <c r="H573" s="154" t="s">
        <v>14318</v>
      </c>
      <c r="I573" s="154">
        <v>1</v>
      </c>
      <c r="J573" s="154">
        <v>0</v>
      </c>
      <c r="K573" s="154">
        <v>0</v>
      </c>
      <c r="M573" s="128">
        <f>IF(Tabla1[[#This Row],[Moneda]]="Dolares",Tabla1[[#This Row],[Precio Distribuidor]]*($M$1+0.35)*1.3,Tabla1[[#This Row],[Precio Distribuidor]]*1.3)</f>
        <v>307.35900000000004</v>
      </c>
    </row>
    <row r="574" spans="1:13">
      <c r="A574" s="154" t="s">
        <v>11043</v>
      </c>
      <c r="B574" s="154" t="s">
        <v>11042</v>
      </c>
      <c r="C574" s="154" t="s">
        <v>9681</v>
      </c>
      <c r="D574" s="154" t="s">
        <v>10961</v>
      </c>
      <c r="E574" s="81" t="s">
        <v>11041</v>
      </c>
      <c r="F574" s="154">
        <v>19.68</v>
      </c>
      <c r="G574" s="154" t="s">
        <v>1373</v>
      </c>
      <c r="H574" s="154" t="s">
        <v>14318</v>
      </c>
      <c r="I574" s="154">
        <v>1</v>
      </c>
      <c r="J574" s="154">
        <v>0</v>
      </c>
      <c r="K574" s="154">
        <v>0</v>
      </c>
      <c r="M574" s="128">
        <f>IF(Tabla1[[#This Row],[Moneda]]="Dolares",Tabla1[[#This Row],[Precio Distribuidor]]*($M$1+0.35)*1.3,Tabla1[[#This Row],[Precio Distribuidor]]*1.3)</f>
        <v>425.97360000000003</v>
      </c>
    </row>
    <row r="575" spans="1:13">
      <c r="A575" s="154" t="s">
        <v>11040</v>
      </c>
      <c r="B575" s="154" t="s">
        <v>11039</v>
      </c>
      <c r="C575" s="154" t="s">
        <v>9681</v>
      </c>
      <c r="D575" s="154" t="s">
        <v>10961</v>
      </c>
      <c r="E575" s="81" t="s">
        <v>11038</v>
      </c>
      <c r="F575" s="154">
        <v>31.1</v>
      </c>
      <c r="G575" s="154" t="s">
        <v>1373</v>
      </c>
      <c r="H575" s="154" t="s">
        <v>14318</v>
      </c>
      <c r="I575" s="154">
        <v>1</v>
      </c>
      <c r="J575" s="154">
        <v>0</v>
      </c>
      <c r="K575" s="154">
        <v>0</v>
      </c>
      <c r="M575" s="128">
        <f>IF(Tabla1[[#This Row],[Moneda]]="Dolares",Tabla1[[#This Row],[Precio Distribuidor]]*($M$1+0.35)*1.3,Tabla1[[#This Row],[Precio Distribuidor]]*1.3)</f>
        <v>673.15950000000009</v>
      </c>
    </row>
    <row r="576" spans="1:13">
      <c r="A576" s="154" t="s">
        <v>11037</v>
      </c>
      <c r="B576" s="154" t="s">
        <v>11036</v>
      </c>
      <c r="C576" s="154" t="s">
        <v>9681</v>
      </c>
      <c r="D576" s="154" t="s">
        <v>10961</v>
      </c>
      <c r="E576" s="81" t="s">
        <v>11035</v>
      </c>
      <c r="F576" s="154">
        <v>19.68</v>
      </c>
      <c r="G576" s="154" t="s">
        <v>1373</v>
      </c>
      <c r="H576" s="154" t="s">
        <v>14318</v>
      </c>
      <c r="I576" s="154">
        <v>1</v>
      </c>
      <c r="J576" s="154">
        <v>0</v>
      </c>
      <c r="K576" s="154">
        <v>0</v>
      </c>
      <c r="M576" s="128">
        <f>IF(Tabla1[[#This Row],[Moneda]]="Dolares",Tabla1[[#This Row],[Precio Distribuidor]]*($M$1+0.35)*1.3,Tabla1[[#This Row],[Precio Distribuidor]]*1.3)</f>
        <v>425.97360000000003</v>
      </c>
    </row>
    <row r="577" spans="1:13">
      <c r="A577" s="154" t="s">
        <v>11034</v>
      </c>
      <c r="B577" s="154" t="s">
        <v>11033</v>
      </c>
      <c r="C577" s="154" t="s">
        <v>9681</v>
      </c>
      <c r="D577" s="154" t="s">
        <v>10961</v>
      </c>
      <c r="E577" s="81" t="s">
        <v>11032</v>
      </c>
      <c r="F577" s="154">
        <v>25.06</v>
      </c>
      <c r="G577" s="154" t="s">
        <v>1373</v>
      </c>
      <c r="H577" s="154" t="s">
        <v>14318</v>
      </c>
      <c r="I577" s="154">
        <v>1</v>
      </c>
      <c r="J577" s="154">
        <v>0</v>
      </c>
      <c r="K577" s="154">
        <v>0</v>
      </c>
      <c r="M577" s="128">
        <f>IF(Tabla1[[#This Row],[Moneda]]="Dolares",Tabla1[[#This Row],[Precio Distribuidor]]*($M$1+0.35)*1.3,Tabla1[[#This Row],[Precio Distribuidor]]*1.3)</f>
        <v>542.42370000000005</v>
      </c>
    </row>
    <row r="578" spans="1:13">
      <c r="A578" s="154" t="s">
        <v>11031</v>
      </c>
      <c r="B578" s="154" t="s">
        <v>11030</v>
      </c>
      <c r="C578" s="154" t="s">
        <v>9681</v>
      </c>
      <c r="D578" s="154" t="s">
        <v>10961</v>
      </c>
      <c r="E578" s="81" t="s">
        <v>11029</v>
      </c>
      <c r="F578" s="154">
        <v>8.4700000000000006</v>
      </c>
      <c r="G578" s="154" t="s">
        <v>1373</v>
      </c>
      <c r="H578" s="154" t="s">
        <v>14318</v>
      </c>
      <c r="I578" s="154">
        <v>1</v>
      </c>
      <c r="J578" s="154">
        <v>0</v>
      </c>
      <c r="K578" s="154">
        <v>0</v>
      </c>
      <c r="M578" s="128">
        <f>IF(Tabla1[[#This Row],[Moneda]]="Dolares",Tabla1[[#This Row],[Precio Distribuidor]]*($M$1+0.35)*1.3,Tabla1[[#This Row],[Precio Distribuidor]]*1.3)</f>
        <v>183.33315000000005</v>
      </c>
    </row>
    <row r="579" spans="1:13">
      <c r="A579" s="154" t="s">
        <v>11028</v>
      </c>
      <c r="B579" s="154" t="s">
        <v>11027</v>
      </c>
      <c r="C579" s="154" t="s">
        <v>9681</v>
      </c>
      <c r="D579" s="154" t="s">
        <v>10961</v>
      </c>
      <c r="E579" s="81" t="s">
        <v>11026</v>
      </c>
      <c r="F579" s="154">
        <v>8.3699999999999992</v>
      </c>
      <c r="G579" s="154" t="s">
        <v>1373</v>
      </c>
      <c r="H579" s="154" t="s">
        <v>14318</v>
      </c>
      <c r="I579" s="154">
        <v>1</v>
      </c>
      <c r="J579" s="154">
        <v>0</v>
      </c>
      <c r="K579" s="154">
        <v>0</v>
      </c>
      <c r="M579" s="128">
        <f>IF(Tabla1[[#This Row],[Moneda]]="Dolares",Tabla1[[#This Row],[Precio Distribuidor]]*($M$1+0.35)*1.3,Tabla1[[#This Row],[Precio Distribuidor]]*1.3)</f>
        <v>181.16865000000001</v>
      </c>
    </row>
    <row r="580" spans="1:13">
      <c r="A580" s="154" t="s">
        <v>11025</v>
      </c>
      <c r="B580" s="154" t="s">
        <v>11024</v>
      </c>
      <c r="C580" s="154" t="s">
        <v>9681</v>
      </c>
      <c r="D580" s="154" t="s">
        <v>10961</v>
      </c>
      <c r="E580" s="81" t="s">
        <v>11023</v>
      </c>
      <c r="F580" s="154">
        <v>12.15</v>
      </c>
      <c r="G580" s="154" t="s">
        <v>1373</v>
      </c>
      <c r="H580" s="154" t="s">
        <v>14318</v>
      </c>
      <c r="I580" s="154">
        <v>1</v>
      </c>
      <c r="J580" s="154">
        <v>0</v>
      </c>
      <c r="K580" s="154">
        <v>0</v>
      </c>
      <c r="M580" s="128">
        <f>IF(Tabla1[[#This Row],[Moneda]]="Dolares",Tabla1[[#This Row],[Precio Distribuidor]]*($M$1+0.35)*1.3,Tabla1[[#This Row],[Precio Distribuidor]]*1.3)</f>
        <v>262.98675000000009</v>
      </c>
    </row>
    <row r="581" spans="1:13">
      <c r="A581" s="154" t="s">
        <v>11022</v>
      </c>
      <c r="B581" s="154" t="s">
        <v>11021</v>
      </c>
      <c r="C581" s="154" t="s">
        <v>2934</v>
      </c>
      <c r="D581" s="154" t="s">
        <v>10961</v>
      </c>
      <c r="E581" s="81" t="s">
        <v>11020</v>
      </c>
      <c r="F581" s="154">
        <v>47.73</v>
      </c>
      <c r="G581" s="154" t="s">
        <v>1373</v>
      </c>
      <c r="H581" s="154" t="s">
        <v>14318</v>
      </c>
      <c r="I581" s="154">
        <v>2</v>
      </c>
      <c r="J581" s="154">
        <v>0</v>
      </c>
      <c r="K581" s="154">
        <v>0</v>
      </c>
      <c r="M581" s="128">
        <f>IF(Tabla1[[#This Row],[Moneda]]="Dolares",Tabla1[[#This Row],[Precio Distribuidor]]*($M$1+0.35)*1.3,Tabla1[[#This Row],[Precio Distribuidor]]*1.3)</f>
        <v>1033.1158500000001</v>
      </c>
    </row>
    <row r="582" spans="1:13">
      <c r="A582" s="154" t="s">
        <v>11019</v>
      </c>
      <c r="B582" s="154" t="s">
        <v>11018</v>
      </c>
      <c r="C582" s="154" t="s">
        <v>1777</v>
      </c>
      <c r="D582" s="154" t="s">
        <v>10961</v>
      </c>
      <c r="E582" s="81" t="s">
        <v>11017</v>
      </c>
      <c r="F582" s="154">
        <v>304.60000000000002</v>
      </c>
      <c r="G582" s="154" t="s">
        <v>1367</v>
      </c>
      <c r="H582" s="154" t="s">
        <v>14318</v>
      </c>
      <c r="I582" s="154">
        <v>1</v>
      </c>
      <c r="J582" s="154">
        <v>0</v>
      </c>
      <c r="K582" s="154">
        <v>0</v>
      </c>
      <c r="M582" s="128">
        <f>IF(Tabla1[[#This Row],[Moneda]]="Dolares",Tabla1[[#This Row],[Precio Distribuidor]]*($M$1+0.35)*1.3,Tabla1[[#This Row],[Precio Distribuidor]]*1.3)</f>
        <v>395.98</v>
      </c>
    </row>
    <row r="583" spans="1:13">
      <c r="A583" s="154" t="s">
        <v>11016</v>
      </c>
      <c r="B583" s="154" t="s">
        <v>11015</v>
      </c>
      <c r="C583" s="154" t="s">
        <v>1600</v>
      </c>
      <c r="D583" s="154" t="s">
        <v>10961</v>
      </c>
      <c r="E583" s="81" t="s">
        <v>11014</v>
      </c>
      <c r="F583" s="154">
        <v>22.8</v>
      </c>
      <c r="G583" s="154" t="s">
        <v>1373</v>
      </c>
      <c r="H583" s="154" t="s">
        <v>14318</v>
      </c>
      <c r="I583" s="154">
        <v>3</v>
      </c>
      <c r="J583" s="154">
        <v>0</v>
      </c>
      <c r="K583" s="154">
        <v>0</v>
      </c>
      <c r="M583" s="128">
        <f>IF(Tabla1[[#This Row],[Moneda]]="Dolares",Tabla1[[#This Row],[Precio Distribuidor]]*($M$1+0.35)*1.3,Tabla1[[#This Row],[Precio Distribuidor]]*1.3)</f>
        <v>493.50600000000009</v>
      </c>
    </row>
    <row r="584" spans="1:13">
      <c r="A584" s="154" t="s">
        <v>11013</v>
      </c>
      <c r="B584" s="154" t="s">
        <v>11012</v>
      </c>
      <c r="C584" s="154" t="s">
        <v>1600</v>
      </c>
      <c r="D584" s="154" t="s">
        <v>10961</v>
      </c>
      <c r="E584" s="81" t="s">
        <v>11011</v>
      </c>
      <c r="F584" s="154">
        <v>12.47</v>
      </c>
      <c r="G584" s="154" t="s">
        <v>1373</v>
      </c>
      <c r="H584" s="154" t="s">
        <v>14318</v>
      </c>
      <c r="I584" s="154">
        <v>3</v>
      </c>
      <c r="J584" s="154">
        <v>0</v>
      </c>
      <c r="K584" s="154">
        <v>0</v>
      </c>
      <c r="M584" s="128">
        <f>IF(Tabla1[[#This Row],[Moneda]]="Dolares",Tabla1[[#This Row],[Precio Distribuidor]]*($M$1+0.35)*1.3,Tabla1[[#This Row],[Precio Distribuidor]]*1.3)</f>
        <v>269.91315000000009</v>
      </c>
    </row>
    <row r="585" spans="1:13">
      <c r="A585" s="154" t="s">
        <v>11010</v>
      </c>
      <c r="B585" s="154" t="s">
        <v>18329</v>
      </c>
      <c r="C585" s="154" t="s">
        <v>2161</v>
      </c>
      <c r="D585" s="154" t="s">
        <v>10961</v>
      </c>
      <c r="E585" s="81" t="s">
        <v>11009</v>
      </c>
      <c r="F585" s="154">
        <v>94.15</v>
      </c>
      <c r="G585" s="154" t="s">
        <v>1373</v>
      </c>
      <c r="H585" s="154" t="s">
        <v>14318</v>
      </c>
      <c r="I585" s="154">
        <v>3</v>
      </c>
      <c r="J585" s="154">
        <v>0</v>
      </c>
      <c r="K585" s="154">
        <v>0</v>
      </c>
      <c r="M585" s="128">
        <f>IF(Tabla1[[#This Row],[Moneda]]="Dolares",Tabla1[[#This Row],[Precio Distribuidor]]*($M$1+0.35)*1.3,Tabla1[[#This Row],[Precio Distribuidor]]*1.3)</f>
        <v>2037.8767500000006</v>
      </c>
    </row>
    <row r="586" spans="1:13">
      <c r="A586" s="154" t="s">
        <v>11008</v>
      </c>
      <c r="B586" s="154" t="s">
        <v>11007</v>
      </c>
      <c r="C586" s="154" t="s">
        <v>2161</v>
      </c>
      <c r="D586" s="154" t="s">
        <v>10961</v>
      </c>
      <c r="E586" s="81" t="s">
        <v>11006</v>
      </c>
      <c r="F586" s="154">
        <v>63.74</v>
      </c>
      <c r="G586" s="154" t="s">
        <v>1373</v>
      </c>
      <c r="H586" s="154" t="s">
        <v>14318</v>
      </c>
      <c r="I586" s="154">
        <v>3</v>
      </c>
      <c r="J586" s="154">
        <v>0</v>
      </c>
      <c r="K586" s="154">
        <v>0</v>
      </c>
      <c r="M586" s="128">
        <f>IF(Tabla1[[#This Row],[Moneda]]="Dolares",Tabla1[[#This Row],[Precio Distribuidor]]*($M$1+0.35)*1.3,Tabla1[[#This Row],[Precio Distribuidor]]*1.3)</f>
        <v>1379.6523000000002</v>
      </c>
    </row>
    <row r="587" spans="1:13">
      <c r="A587" s="154" t="s">
        <v>11005</v>
      </c>
      <c r="B587" s="154" t="s">
        <v>11004</v>
      </c>
      <c r="C587" s="154" t="s">
        <v>1535</v>
      </c>
      <c r="D587" s="154" t="s">
        <v>10961</v>
      </c>
      <c r="E587" s="81" t="s">
        <v>11003</v>
      </c>
      <c r="F587" s="154">
        <v>1453.45</v>
      </c>
      <c r="G587" s="154" t="s">
        <v>1367</v>
      </c>
      <c r="H587" s="154" t="s">
        <v>14318</v>
      </c>
      <c r="I587" s="154">
        <v>1</v>
      </c>
      <c r="J587" s="154">
        <v>0</v>
      </c>
      <c r="K587" s="154">
        <v>0</v>
      </c>
      <c r="M587" s="128">
        <f>IF(Tabla1[[#This Row],[Moneda]]="Dolares",Tabla1[[#This Row],[Precio Distribuidor]]*($M$1+0.35)*1.3,Tabla1[[#This Row],[Precio Distribuidor]]*1.3)</f>
        <v>1889.4850000000001</v>
      </c>
    </row>
    <row r="588" spans="1:13">
      <c r="A588" s="154" t="s">
        <v>11002</v>
      </c>
      <c r="B588" s="154" t="s">
        <v>11001</v>
      </c>
      <c r="C588" s="154" t="s">
        <v>2161</v>
      </c>
      <c r="D588" s="154" t="s">
        <v>10961</v>
      </c>
      <c r="E588" s="81" t="s">
        <v>11000</v>
      </c>
      <c r="F588" s="154">
        <v>8.14</v>
      </c>
      <c r="G588" s="154" t="s">
        <v>1373</v>
      </c>
      <c r="H588" s="154" t="s">
        <v>14318</v>
      </c>
      <c r="I588" s="154">
        <v>0</v>
      </c>
      <c r="J588" s="154">
        <v>0</v>
      </c>
      <c r="K588" s="154">
        <v>0</v>
      </c>
      <c r="M588" s="128">
        <f>IF(Tabla1[[#This Row],[Moneda]]="Dolares",Tabla1[[#This Row],[Precio Distribuidor]]*($M$1+0.35)*1.3,Tabla1[[#This Row],[Precio Distribuidor]]*1.3)</f>
        <v>176.19030000000006</v>
      </c>
    </row>
    <row r="589" spans="1:13">
      <c r="A589" s="154" t="s">
        <v>18328</v>
      </c>
      <c r="B589" s="154" t="s">
        <v>18327</v>
      </c>
      <c r="C589" s="154" t="s">
        <v>1911</v>
      </c>
      <c r="D589" s="154" t="s">
        <v>10961</v>
      </c>
      <c r="E589" s="81" t="s">
        <v>18326</v>
      </c>
      <c r="F589" s="154">
        <v>218.39</v>
      </c>
      <c r="G589" s="154" t="s">
        <v>1367</v>
      </c>
      <c r="H589" s="154" t="s">
        <v>14318</v>
      </c>
      <c r="I589" s="154">
        <v>1</v>
      </c>
      <c r="J589" s="154">
        <v>0</v>
      </c>
      <c r="K589" s="154">
        <v>0</v>
      </c>
      <c r="M589" s="128">
        <f>IF(Tabla1[[#This Row],[Moneda]]="Dolares",Tabla1[[#This Row],[Precio Distribuidor]]*($M$1+0.35)*1.3,Tabla1[[#This Row],[Precio Distribuidor]]*1.3)</f>
        <v>283.90699999999998</v>
      </c>
    </row>
    <row r="590" spans="1:13">
      <c r="A590" s="154" t="s">
        <v>10999</v>
      </c>
      <c r="B590" s="154" t="s">
        <v>10998</v>
      </c>
      <c r="C590" s="154" t="s">
        <v>1565</v>
      </c>
      <c r="D590" s="154" t="s">
        <v>10961</v>
      </c>
      <c r="E590" s="81" t="s">
        <v>18325</v>
      </c>
      <c r="F590" s="154">
        <v>39.21</v>
      </c>
      <c r="G590" s="154" t="s">
        <v>1373</v>
      </c>
      <c r="H590" s="154" t="s">
        <v>14318</v>
      </c>
      <c r="I590" s="154">
        <v>1</v>
      </c>
      <c r="J590" s="154">
        <v>0</v>
      </c>
      <c r="K590" s="154">
        <v>0</v>
      </c>
      <c r="M590" s="128">
        <f>IF(Tabla1[[#This Row],[Moneda]]="Dolares",Tabla1[[#This Row],[Precio Distribuidor]]*($M$1+0.35)*1.3,Tabla1[[#This Row],[Precio Distribuidor]]*1.3)</f>
        <v>848.70045000000016</v>
      </c>
    </row>
    <row r="591" spans="1:13">
      <c r="A591" s="154" t="s">
        <v>10996</v>
      </c>
      <c r="B591" s="154" t="s">
        <v>10995</v>
      </c>
      <c r="C591" s="154" t="s">
        <v>3110</v>
      </c>
      <c r="D591" s="154" t="s">
        <v>10961</v>
      </c>
      <c r="E591" s="81" t="s">
        <v>10994</v>
      </c>
      <c r="F591" s="154">
        <v>23.64</v>
      </c>
      <c r="G591" s="154" t="s">
        <v>1373</v>
      </c>
      <c r="H591" s="154" t="s">
        <v>14318</v>
      </c>
      <c r="I591" s="154">
        <v>2</v>
      </c>
      <c r="J591" s="154">
        <v>0</v>
      </c>
      <c r="K591" s="154">
        <v>0</v>
      </c>
      <c r="M591" s="128">
        <f>IF(Tabla1[[#This Row],[Moneda]]="Dolares",Tabla1[[#This Row],[Precio Distribuidor]]*($M$1+0.35)*1.3,Tabla1[[#This Row],[Precio Distribuidor]]*1.3)</f>
        <v>511.6878000000001</v>
      </c>
    </row>
    <row r="592" spans="1:13">
      <c r="A592" s="154" t="s">
        <v>10993</v>
      </c>
      <c r="B592" s="154" t="s">
        <v>10992</v>
      </c>
      <c r="C592" s="154" t="s">
        <v>2934</v>
      </c>
      <c r="D592" s="154" t="s">
        <v>10961</v>
      </c>
      <c r="E592" s="81" t="s">
        <v>10991</v>
      </c>
      <c r="F592" s="154">
        <v>79.55</v>
      </c>
      <c r="G592" s="154" t="s">
        <v>1373</v>
      </c>
      <c r="H592" s="154" t="s">
        <v>14318</v>
      </c>
      <c r="I592" s="154">
        <v>2</v>
      </c>
      <c r="J592" s="154">
        <v>0</v>
      </c>
      <c r="K592" s="154">
        <v>0</v>
      </c>
      <c r="M592" s="128">
        <f>IF(Tabla1[[#This Row],[Moneda]]="Dolares",Tabla1[[#This Row],[Precio Distribuidor]]*($M$1+0.35)*1.3,Tabla1[[#This Row],[Precio Distribuidor]]*1.3)</f>
        <v>1721.8597500000003</v>
      </c>
    </row>
    <row r="593" spans="1:13">
      <c r="A593" s="154" t="s">
        <v>10990</v>
      </c>
      <c r="B593" s="154" t="s">
        <v>10989</v>
      </c>
      <c r="C593" s="154" t="s">
        <v>2934</v>
      </c>
      <c r="D593" s="154" t="s">
        <v>10961</v>
      </c>
      <c r="E593" s="81" t="s">
        <v>10988</v>
      </c>
      <c r="F593" s="154">
        <v>32.950000000000003</v>
      </c>
      <c r="G593" s="154" t="s">
        <v>1373</v>
      </c>
      <c r="H593" s="154" t="s">
        <v>14318</v>
      </c>
      <c r="I593" s="154">
        <v>2</v>
      </c>
      <c r="J593" s="154">
        <v>0</v>
      </c>
      <c r="K593" s="154">
        <v>0</v>
      </c>
      <c r="M593" s="128">
        <f>IF(Tabla1[[#This Row],[Moneda]]="Dolares",Tabla1[[#This Row],[Precio Distribuidor]]*($M$1+0.35)*1.3,Tabla1[[#This Row],[Precio Distribuidor]]*1.3)</f>
        <v>713.20275000000015</v>
      </c>
    </row>
    <row r="594" spans="1:13">
      <c r="A594" s="154" t="s">
        <v>10987</v>
      </c>
      <c r="B594" s="154" t="s">
        <v>10986</v>
      </c>
      <c r="C594" s="154" t="s">
        <v>2966</v>
      </c>
      <c r="D594" s="154" t="s">
        <v>10961</v>
      </c>
      <c r="E594" s="81" t="s">
        <v>10985</v>
      </c>
      <c r="F594" s="154">
        <v>54.67</v>
      </c>
      <c r="G594" s="154" t="s">
        <v>1373</v>
      </c>
      <c r="H594" s="154" t="s">
        <v>14318</v>
      </c>
      <c r="I594" s="154">
        <v>3</v>
      </c>
      <c r="J594" s="154">
        <v>0</v>
      </c>
      <c r="K594" s="154">
        <v>0</v>
      </c>
      <c r="M594" s="128">
        <f>IF(Tabla1[[#This Row],[Moneda]]="Dolares",Tabla1[[#This Row],[Precio Distribuidor]]*($M$1+0.35)*1.3,Tabla1[[#This Row],[Precio Distribuidor]]*1.3)</f>
        <v>1183.3321500000002</v>
      </c>
    </row>
    <row r="595" spans="1:13">
      <c r="A595" s="154" t="s">
        <v>12927</v>
      </c>
      <c r="B595" s="154" t="s">
        <v>12928</v>
      </c>
      <c r="C595" s="154" t="s">
        <v>1535</v>
      </c>
      <c r="D595" s="154" t="s">
        <v>10961</v>
      </c>
      <c r="E595" s="81" t="s">
        <v>10997</v>
      </c>
      <c r="F595" s="154">
        <v>534.35</v>
      </c>
      <c r="G595" s="154" t="s">
        <v>1367</v>
      </c>
      <c r="H595" s="154" t="s">
        <v>14318</v>
      </c>
      <c r="I595" s="154">
        <v>1</v>
      </c>
      <c r="J595" s="154">
        <v>0</v>
      </c>
      <c r="K595" s="154">
        <v>0</v>
      </c>
      <c r="M595" s="128">
        <f>IF(Tabla1[[#This Row],[Moneda]]="Dolares",Tabla1[[#This Row],[Precio Distribuidor]]*($M$1+0.35)*1.3,Tabla1[[#This Row],[Precio Distribuidor]]*1.3)</f>
        <v>694.65500000000009</v>
      </c>
    </row>
    <row r="596" spans="1:13">
      <c r="A596" s="154" t="s">
        <v>13778</v>
      </c>
      <c r="B596" s="154" t="s">
        <v>13779</v>
      </c>
      <c r="C596" s="154" t="s">
        <v>13770</v>
      </c>
      <c r="D596" s="154" t="s">
        <v>10961</v>
      </c>
      <c r="E596" s="81" t="s">
        <v>13780</v>
      </c>
      <c r="F596" s="154">
        <v>29.44</v>
      </c>
      <c r="G596" s="154" t="s">
        <v>1373</v>
      </c>
      <c r="H596" s="154" t="s">
        <v>14318</v>
      </c>
      <c r="I596" s="154">
        <v>1</v>
      </c>
      <c r="J596" s="154">
        <v>0</v>
      </c>
      <c r="K596" s="154">
        <v>0</v>
      </c>
      <c r="M596" s="128">
        <f>IF(Tabla1[[#This Row],[Moneda]]="Dolares",Tabla1[[#This Row],[Precio Distribuidor]]*($M$1+0.35)*1.3,Tabla1[[#This Row],[Precio Distribuidor]]*1.3)</f>
        <v>637.22880000000021</v>
      </c>
    </row>
    <row r="597" spans="1:13">
      <c r="A597" s="154" t="s">
        <v>12929</v>
      </c>
      <c r="B597" s="154" t="s">
        <v>12930</v>
      </c>
      <c r="C597" s="154" t="s">
        <v>1535</v>
      </c>
      <c r="D597" s="154" t="s">
        <v>10961</v>
      </c>
      <c r="E597" s="81" t="s">
        <v>12931</v>
      </c>
      <c r="F597" s="154">
        <v>786.39</v>
      </c>
      <c r="G597" s="154" t="s">
        <v>1367</v>
      </c>
      <c r="H597" s="154" t="s">
        <v>14318</v>
      </c>
      <c r="I597" s="154">
        <v>1</v>
      </c>
      <c r="J597" s="154">
        <v>0</v>
      </c>
      <c r="K597" s="154">
        <v>0</v>
      </c>
      <c r="M597" s="128">
        <f>IF(Tabla1[[#This Row],[Moneda]]="Dolares",Tabla1[[#This Row],[Precio Distribuidor]]*($M$1+0.35)*1.3,Tabla1[[#This Row],[Precio Distribuidor]]*1.3)</f>
        <v>1022.307</v>
      </c>
    </row>
    <row r="598" spans="1:13">
      <c r="A598" s="154" t="s">
        <v>12344</v>
      </c>
      <c r="B598" s="154" t="s">
        <v>12345</v>
      </c>
      <c r="C598" s="154" t="s">
        <v>9681</v>
      </c>
      <c r="D598" s="154" t="s">
        <v>10961</v>
      </c>
      <c r="E598" s="81" t="s">
        <v>12346</v>
      </c>
      <c r="F598" s="154">
        <v>41.84</v>
      </c>
      <c r="G598" s="154" t="s">
        <v>1373</v>
      </c>
      <c r="H598" s="154" t="s">
        <v>14318</v>
      </c>
      <c r="I598" s="154">
        <v>1</v>
      </c>
      <c r="J598" s="154">
        <v>0</v>
      </c>
      <c r="K598" s="154">
        <v>0</v>
      </c>
      <c r="M598" s="128">
        <f>IF(Tabla1[[#This Row],[Moneda]]="Dolares",Tabla1[[#This Row],[Precio Distribuidor]]*($M$1+0.35)*1.3,Tabla1[[#This Row],[Precio Distribuidor]]*1.3)</f>
        <v>905.62680000000023</v>
      </c>
    </row>
    <row r="599" spans="1:13">
      <c r="A599" s="154" t="s">
        <v>18324</v>
      </c>
      <c r="B599" s="154" t="s">
        <v>18323</v>
      </c>
      <c r="C599" s="154" t="s">
        <v>1600</v>
      </c>
      <c r="D599" s="154" t="s">
        <v>10961</v>
      </c>
      <c r="E599" s="81" t="s">
        <v>18322</v>
      </c>
      <c r="F599" s="154">
        <v>4.34</v>
      </c>
      <c r="G599" s="154" t="s">
        <v>1373</v>
      </c>
      <c r="H599" s="154" t="s">
        <v>14318</v>
      </c>
      <c r="I599" s="154">
        <v>3</v>
      </c>
      <c r="J599" s="154">
        <v>0</v>
      </c>
      <c r="K599" s="154">
        <v>0</v>
      </c>
      <c r="M599" s="128">
        <f>IF(Tabla1[[#This Row],[Moneda]]="Dolares",Tabla1[[#This Row],[Precio Distribuidor]]*($M$1+0.35)*1.3,Tabla1[[#This Row],[Precio Distribuidor]]*1.3)</f>
        <v>93.939300000000017</v>
      </c>
    </row>
    <row r="600" spans="1:13">
      <c r="A600" s="154" t="s">
        <v>18321</v>
      </c>
      <c r="B600" s="154" t="s">
        <v>18320</v>
      </c>
      <c r="C600" s="154" t="s">
        <v>13770</v>
      </c>
      <c r="D600" s="154" t="s">
        <v>10961</v>
      </c>
      <c r="E600" s="81" t="s">
        <v>18319</v>
      </c>
      <c r="F600" s="154">
        <v>32.380000000000003</v>
      </c>
      <c r="G600" s="154" t="s">
        <v>1373</v>
      </c>
      <c r="H600" s="154" t="s">
        <v>14318</v>
      </c>
      <c r="I600" s="154">
        <v>0</v>
      </c>
      <c r="J600" s="154">
        <v>3</v>
      </c>
      <c r="K600" s="154">
        <v>0</v>
      </c>
      <c r="M600" s="128">
        <f>IF(Tabla1[[#This Row],[Moneda]]="Dolares",Tabla1[[#This Row],[Precio Distribuidor]]*($M$1+0.35)*1.3,Tabla1[[#This Row],[Precio Distribuidor]]*1.3)</f>
        <v>700.8651000000001</v>
      </c>
    </row>
    <row r="601" spans="1:13">
      <c r="A601" s="154" t="s">
        <v>18318</v>
      </c>
      <c r="B601" s="154" t="s">
        <v>18317</v>
      </c>
      <c r="C601" s="154" t="s">
        <v>13770</v>
      </c>
      <c r="D601" s="154" t="s">
        <v>10961</v>
      </c>
      <c r="E601" s="81" t="s">
        <v>18316</v>
      </c>
      <c r="F601" s="154">
        <v>13.44</v>
      </c>
      <c r="G601" s="154" t="s">
        <v>1373</v>
      </c>
      <c r="H601" s="154" t="s">
        <v>14318</v>
      </c>
      <c r="I601" s="154">
        <v>0</v>
      </c>
      <c r="J601" s="154">
        <v>3</v>
      </c>
      <c r="K601" s="154">
        <v>0</v>
      </c>
      <c r="M601" s="128">
        <f>IF(Tabla1[[#This Row],[Moneda]]="Dolares",Tabla1[[#This Row],[Precio Distribuidor]]*($M$1+0.35)*1.3,Tabla1[[#This Row],[Precio Distribuidor]]*1.3)</f>
        <v>290.90880000000004</v>
      </c>
    </row>
    <row r="602" spans="1:13">
      <c r="A602" s="154" t="s">
        <v>18315</v>
      </c>
      <c r="B602" s="154" t="s">
        <v>18314</v>
      </c>
      <c r="C602" s="154" t="s">
        <v>13770</v>
      </c>
      <c r="D602" s="154" t="s">
        <v>10961</v>
      </c>
      <c r="E602" s="81" t="s">
        <v>18313</v>
      </c>
      <c r="F602" s="154">
        <v>30.24</v>
      </c>
      <c r="G602" s="154" t="s">
        <v>1373</v>
      </c>
      <c r="H602" s="154" t="s">
        <v>14318</v>
      </c>
      <c r="I602" s="154">
        <v>0</v>
      </c>
      <c r="J602" s="154">
        <v>3</v>
      </c>
      <c r="K602" s="154">
        <v>0</v>
      </c>
      <c r="M602" s="128">
        <f>IF(Tabla1[[#This Row],[Moneda]]="Dolares",Tabla1[[#This Row],[Precio Distribuidor]]*($M$1+0.35)*1.3,Tabla1[[#This Row],[Precio Distribuidor]]*1.3)</f>
        <v>654.54480000000012</v>
      </c>
    </row>
    <row r="603" spans="1:13">
      <c r="A603" s="154" t="s">
        <v>18312</v>
      </c>
      <c r="B603" s="154" t="s">
        <v>18311</v>
      </c>
      <c r="C603" s="154" t="s">
        <v>2161</v>
      </c>
      <c r="D603" s="154" t="s">
        <v>10961</v>
      </c>
      <c r="E603" s="81" t="s">
        <v>18310</v>
      </c>
      <c r="F603" s="154">
        <v>23.68</v>
      </c>
      <c r="G603" s="154" t="s">
        <v>1373</v>
      </c>
      <c r="H603" s="154" t="s">
        <v>14318</v>
      </c>
      <c r="I603" s="154">
        <v>2</v>
      </c>
      <c r="J603" s="154">
        <v>0</v>
      </c>
      <c r="K603" s="154">
        <v>0</v>
      </c>
      <c r="M603" s="128">
        <f>IF(Tabla1[[#This Row],[Moneda]]="Dolares",Tabla1[[#This Row],[Precio Distribuidor]]*($M$1+0.35)*1.3,Tabla1[[#This Row],[Precio Distribuidor]]*1.3)</f>
        <v>512.55360000000007</v>
      </c>
    </row>
    <row r="604" spans="1:13">
      <c r="A604" s="154" t="s">
        <v>18309</v>
      </c>
      <c r="B604" s="154" t="s">
        <v>18308</v>
      </c>
      <c r="C604" s="154" t="s">
        <v>1764</v>
      </c>
      <c r="D604" s="154" t="s">
        <v>10961</v>
      </c>
      <c r="E604" s="81" t="s">
        <v>18307</v>
      </c>
      <c r="F604" s="154">
        <v>768.46</v>
      </c>
      <c r="G604" s="154" t="s">
        <v>1367</v>
      </c>
      <c r="H604" s="154" t="s">
        <v>14318</v>
      </c>
      <c r="I604" s="154">
        <v>3</v>
      </c>
      <c r="J604" s="154">
        <v>0</v>
      </c>
      <c r="K604" s="154">
        <v>0</v>
      </c>
      <c r="M604" s="128">
        <f>IF(Tabla1[[#This Row],[Moneda]]="Dolares",Tabla1[[#This Row],[Precio Distribuidor]]*($M$1+0.35)*1.3,Tabla1[[#This Row],[Precio Distribuidor]]*1.3)</f>
        <v>998.99800000000005</v>
      </c>
    </row>
    <row r="605" spans="1:13">
      <c r="A605" s="154" t="s">
        <v>18306</v>
      </c>
      <c r="B605" s="154" t="s">
        <v>18305</v>
      </c>
      <c r="C605" s="154" t="s">
        <v>1535</v>
      </c>
      <c r="D605" s="154" t="s">
        <v>10961</v>
      </c>
      <c r="E605" s="81" t="s">
        <v>18304</v>
      </c>
      <c r="F605" s="154">
        <v>552.49</v>
      </c>
      <c r="G605" s="154" t="s">
        <v>1367</v>
      </c>
      <c r="H605" s="154" t="s">
        <v>14318</v>
      </c>
      <c r="I605" s="154">
        <v>0</v>
      </c>
      <c r="J605" s="154">
        <v>0</v>
      </c>
      <c r="K605" s="154">
        <v>0</v>
      </c>
      <c r="M605" s="128">
        <f>IF(Tabla1[[#This Row],[Moneda]]="Dolares",Tabla1[[#This Row],[Precio Distribuidor]]*($M$1+0.35)*1.3,Tabla1[[#This Row],[Precio Distribuidor]]*1.3)</f>
        <v>718.23700000000008</v>
      </c>
    </row>
    <row r="606" spans="1:13">
      <c r="A606" s="154" t="s">
        <v>10984</v>
      </c>
      <c r="B606" s="154" t="s">
        <v>10983</v>
      </c>
      <c r="C606" s="154" t="s">
        <v>1796</v>
      </c>
      <c r="D606" s="154" t="s">
        <v>10961</v>
      </c>
      <c r="E606" s="81" t="s">
        <v>10982</v>
      </c>
      <c r="F606" s="154">
        <v>440.13</v>
      </c>
      <c r="G606" s="154" t="s">
        <v>1367</v>
      </c>
      <c r="H606" s="154" t="s">
        <v>14318</v>
      </c>
      <c r="I606" s="154">
        <v>1</v>
      </c>
      <c r="J606" s="154">
        <v>0</v>
      </c>
      <c r="K606" s="154">
        <v>0</v>
      </c>
      <c r="M606" s="128">
        <f>IF(Tabla1[[#This Row],[Moneda]]="Dolares",Tabla1[[#This Row],[Precio Distribuidor]]*($M$1+0.35)*1.3,Tabla1[[#This Row],[Precio Distribuidor]]*1.3)</f>
        <v>572.16899999999998</v>
      </c>
    </row>
    <row r="607" spans="1:13">
      <c r="A607" s="154" t="s">
        <v>10981</v>
      </c>
      <c r="B607" s="154" t="s">
        <v>10980</v>
      </c>
      <c r="C607" s="154" t="s">
        <v>1605</v>
      </c>
      <c r="D607" s="154" t="s">
        <v>10961</v>
      </c>
      <c r="E607" s="81" t="s">
        <v>10979</v>
      </c>
      <c r="F607" s="154">
        <v>13.11</v>
      </c>
      <c r="G607" s="154" t="s">
        <v>1373</v>
      </c>
      <c r="H607" s="154" t="s">
        <v>14318</v>
      </c>
      <c r="I607" s="154">
        <v>1</v>
      </c>
      <c r="J607" s="154">
        <v>0</v>
      </c>
      <c r="K607" s="154">
        <v>0</v>
      </c>
      <c r="M607" s="128">
        <f>IF(Tabla1[[#This Row],[Moneda]]="Dolares",Tabla1[[#This Row],[Precio Distribuidor]]*($M$1+0.35)*1.3,Tabla1[[#This Row],[Precio Distribuidor]]*1.3)</f>
        <v>283.76595000000003</v>
      </c>
    </row>
    <row r="608" spans="1:13">
      <c r="A608" s="154" t="s">
        <v>10978</v>
      </c>
      <c r="B608" s="154" t="s">
        <v>10977</v>
      </c>
      <c r="C608" s="154" t="s">
        <v>1605</v>
      </c>
      <c r="D608" s="154" t="s">
        <v>10961</v>
      </c>
      <c r="E608" s="81" t="s">
        <v>10976</v>
      </c>
      <c r="F608" s="154">
        <v>5.3</v>
      </c>
      <c r="G608" s="154" t="s">
        <v>1373</v>
      </c>
      <c r="H608" s="154" t="s">
        <v>14318</v>
      </c>
      <c r="I608" s="154">
        <v>1</v>
      </c>
      <c r="J608" s="154">
        <v>0</v>
      </c>
      <c r="K608" s="154">
        <v>0</v>
      </c>
      <c r="M608" s="128">
        <f>IF(Tabla1[[#This Row],[Moneda]]="Dolares",Tabla1[[#This Row],[Precio Distribuidor]]*($M$1+0.35)*1.3,Tabla1[[#This Row],[Precio Distribuidor]]*1.3)</f>
        <v>114.71850000000001</v>
      </c>
    </row>
    <row r="609" spans="1:13">
      <c r="A609" s="154" t="s">
        <v>10975</v>
      </c>
      <c r="B609" s="154" t="s">
        <v>10974</v>
      </c>
      <c r="C609" s="154" t="s">
        <v>1605</v>
      </c>
      <c r="D609" s="154" t="s">
        <v>10961</v>
      </c>
      <c r="E609" s="81" t="s">
        <v>10973</v>
      </c>
      <c r="F609" s="154">
        <v>8.4600000000000009</v>
      </c>
      <c r="G609" s="154" t="s">
        <v>1373</v>
      </c>
      <c r="H609" s="154" t="s">
        <v>14318</v>
      </c>
      <c r="I609" s="154">
        <v>1</v>
      </c>
      <c r="J609" s="154">
        <v>0</v>
      </c>
      <c r="K609" s="154">
        <v>0</v>
      </c>
      <c r="M609" s="128">
        <f>IF(Tabla1[[#This Row],[Moneda]]="Dolares",Tabla1[[#This Row],[Precio Distribuidor]]*($M$1+0.35)*1.3,Tabla1[[#This Row],[Precio Distribuidor]]*1.3)</f>
        <v>183.11670000000007</v>
      </c>
    </row>
    <row r="610" spans="1:13">
      <c r="A610" s="154" t="s">
        <v>10972</v>
      </c>
      <c r="B610" s="154" t="s">
        <v>10971</v>
      </c>
      <c r="C610" s="154" t="s">
        <v>1565</v>
      </c>
      <c r="D610" s="154" t="s">
        <v>10961</v>
      </c>
      <c r="E610" s="81" t="s">
        <v>10970</v>
      </c>
      <c r="F610" s="154">
        <v>17.57</v>
      </c>
      <c r="G610" s="154" t="s">
        <v>1373</v>
      </c>
      <c r="H610" s="154" t="s">
        <v>14318</v>
      </c>
      <c r="I610" s="154">
        <v>1</v>
      </c>
      <c r="J610" s="154">
        <v>0</v>
      </c>
      <c r="K610" s="154">
        <v>0</v>
      </c>
      <c r="M610" s="128">
        <f>IF(Tabla1[[#This Row],[Moneda]]="Dolares",Tabla1[[#This Row],[Precio Distribuidor]]*($M$1+0.35)*1.3,Tabla1[[#This Row],[Precio Distribuidor]]*1.3)</f>
        <v>380.30265000000009</v>
      </c>
    </row>
    <row r="611" spans="1:13">
      <c r="A611" s="154" t="s">
        <v>10969</v>
      </c>
      <c r="B611" s="154" t="s">
        <v>10968</v>
      </c>
      <c r="C611" s="154" t="s">
        <v>1605</v>
      </c>
      <c r="D611" s="154" t="s">
        <v>10961</v>
      </c>
      <c r="E611" s="81" t="s">
        <v>10967</v>
      </c>
      <c r="F611" s="154">
        <v>5.69</v>
      </c>
      <c r="G611" s="154" t="s">
        <v>1373</v>
      </c>
      <c r="H611" s="154" t="s">
        <v>14318</v>
      </c>
      <c r="I611" s="154">
        <v>1</v>
      </c>
      <c r="J611" s="154">
        <v>0</v>
      </c>
      <c r="K611" s="154">
        <v>0</v>
      </c>
      <c r="M611" s="128">
        <f>IF(Tabla1[[#This Row],[Moneda]]="Dolares",Tabla1[[#This Row],[Precio Distribuidor]]*($M$1+0.35)*1.3,Tabla1[[#This Row],[Precio Distribuidor]]*1.3)</f>
        <v>123.16005000000003</v>
      </c>
    </row>
    <row r="612" spans="1:13">
      <c r="A612" s="154" t="s">
        <v>10966</v>
      </c>
      <c r="B612" s="154" t="s">
        <v>10965</v>
      </c>
      <c r="C612" s="154" t="s">
        <v>1800</v>
      </c>
      <c r="D612" s="154" t="s">
        <v>10961</v>
      </c>
      <c r="E612" s="81" t="s">
        <v>10964</v>
      </c>
      <c r="F612" s="154">
        <v>56.48</v>
      </c>
      <c r="G612" s="154" t="s">
        <v>1367</v>
      </c>
      <c r="H612" s="154" t="s">
        <v>14318</v>
      </c>
      <c r="I612" s="154">
        <v>1</v>
      </c>
      <c r="J612" s="154">
        <v>0</v>
      </c>
      <c r="K612" s="154">
        <v>0</v>
      </c>
      <c r="M612" s="128">
        <f>IF(Tabla1[[#This Row],[Moneda]]="Dolares",Tabla1[[#This Row],[Precio Distribuidor]]*($M$1+0.35)*1.3,Tabla1[[#This Row],[Precio Distribuidor]]*1.3)</f>
        <v>73.423999999999992</v>
      </c>
    </row>
    <row r="613" spans="1:13">
      <c r="A613" s="154" t="s">
        <v>10963</v>
      </c>
      <c r="B613" s="154" t="s">
        <v>10962</v>
      </c>
      <c r="C613" s="154" t="s">
        <v>2962</v>
      </c>
      <c r="D613" s="154" t="s">
        <v>10961</v>
      </c>
      <c r="E613" s="81" t="s">
        <v>18303</v>
      </c>
      <c r="F613" s="154">
        <v>3402.9</v>
      </c>
      <c r="G613" s="154" t="s">
        <v>1367</v>
      </c>
      <c r="H613" s="154" t="s">
        <v>14318</v>
      </c>
      <c r="I613" s="154">
        <v>1</v>
      </c>
      <c r="J613" s="154">
        <v>0</v>
      </c>
      <c r="K613" s="154">
        <v>0</v>
      </c>
      <c r="M613" s="128">
        <f>IF(Tabla1[[#This Row],[Moneda]]="Dolares",Tabla1[[#This Row],[Precio Distribuidor]]*($M$1+0.35)*1.3,Tabla1[[#This Row],[Precio Distribuidor]]*1.3)</f>
        <v>4423.7700000000004</v>
      </c>
    </row>
    <row r="614" spans="1:13">
      <c r="A614" s="154" t="s">
        <v>3131</v>
      </c>
      <c r="B614" s="154" t="s">
        <v>3130</v>
      </c>
      <c r="C614" s="154" t="s">
        <v>1744</v>
      </c>
      <c r="D614" s="154" t="s">
        <v>10961</v>
      </c>
      <c r="E614" s="81" t="s">
        <v>3129</v>
      </c>
      <c r="F614" s="154">
        <v>104.11</v>
      </c>
      <c r="G614" s="154" t="s">
        <v>1373</v>
      </c>
      <c r="H614" s="154" t="s">
        <v>14318</v>
      </c>
      <c r="I614" s="154">
        <v>1</v>
      </c>
      <c r="J614" s="154">
        <v>0</v>
      </c>
      <c r="K614" s="154">
        <v>0</v>
      </c>
      <c r="M614" s="128">
        <f>IF(Tabla1[[#This Row],[Moneda]]="Dolares",Tabla1[[#This Row],[Precio Distribuidor]]*($M$1+0.35)*1.3,Tabla1[[#This Row],[Precio Distribuidor]]*1.3)</f>
        <v>2253.4609500000001</v>
      </c>
    </row>
    <row r="615" spans="1:13">
      <c r="A615" s="154" t="s">
        <v>10960</v>
      </c>
      <c r="B615" s="154" t="s">
        <v>10959</v>
      </c>
      <c r="C615" s="154" t="s">
        <v>6459</v>
      </c>
      <c r="D615" s="154" t="s">
        <v>10958</v>
      </c>
      <c r="E615" s="81" t="s">
        <v>10957</v>
      </c>
      <c r="F615" s="154">
        <v>9937.08</v>
      </c>
      <c r="G615" s="154" t="s">
        <v>1367</v>
      </c>
      <c r="H615" s="154" t="s">
        <v>14318</v>
      </c>
      <c r="I615" s="154">
        <v>1</v>
      </c>
      <c r="J615" s="154">
        <v>0</v>
      </c>
      <c r="K615" s="154">
        <v>0</v>
      </c>
      <c r="M615" s="128">
        <f>IF(Tabla1[[#This Row],[Moneda]]="Dolares",Tabla1[[#This Row],[Precio Distribuidor]]*($M$1+0.35)*1.3,Tabla1[[#This Row],[Precio Distribuidor]]*1.3)</f>
        <v>12918.204</v>
      </c>
    </row>
    <row r="616" spans="1:13">
      <c r="A616" s="154" t="s">
        <v>10956</v>
      </c>
      <c r="B616" s="154" t="s">
        <v>10955</v>
      </c>
      <c r="C616" s="154" t="s">
        <v>2962</v>
      </c>
      <c r="D616" s="154" t="s">
        <v>10879</v>
      </c>
      <c r="E616" s="81" t="s">
        <v>10954</v>
      </c>
      <c r="F616" s="154">
        <v>199.88</v>
      </c>
      <c r="G616" s="154" t="s">
        <v>1373</v>
      </c>
      <c r="H616" s="154" t="s">
        <v>14318</v>
      </c>
      <c r="I616" s="154">
        <v>1</v>
      </c>
      <c r="J616" s="154">
        <v>0</v>
      </c>
      <c r="K616" s="154">
        <v>0</v>
      </c>
      <c r="M616" s="128">
        <f>IF(Tabla1[[#This Row],[Moneda]]="Dolares",Tabla1[[#This Row],[Precio Distribuidor]]*($M$1+0.35)*1.3,Tabla1[[#This Row],[Precio Distribuidor]]*1.3)</f>
        <v>4326.4026000000003</v>
      </c>
    </row>
    <row r="617" spans="1:13">
      <c r="A617" s="154" t="s">
        <v>18302</v>
      </c>
      <c r="B617" s="154" t="s">
        <v>18301</v>
      </c>
      <c r="C617" s="154" t="s">
        <v>2962</v>
      </c>
      <c r="D617" s="154" t="s">
        <v>10879</v>
      </c>
      <c r="E617" s="81" t="s">
        <v>18300</v>
      </c>
      <c r="F617" s="154">
        <v>74.2</v>
      </c>
      <c r="G617" s="154" t="s">
        <v>1373</v>
      </c>
      <c r="H617" s="154" t="s">
        <v>14318</v>
      </c>
      <c r="I617" s="154">
        <v>1</v>
      </c>
      <c r="J617" s="154">
        <v>0</v>
      </c>
      <c r="K617" s="154">
        <v>0</v>
      </c>
      <c r="M617" s="128">
        <f>IF(Tabla1[[#This Row],[Moneda]]="Dolares",Tabla1[[#This Row],[Precio Distribuidor]]*($M$1+0.35)*1.3,Tabla1[[#This Row],[Precio Distribuidor]]*1.3)</f>
        <v>1606.0590000000004</v>
      </c>
    </row>
    <row r="618" spans="1:13">
      <c r="A618" s="154" t="s">
        <v>18299</v>
      </c>
      <c r="B618" s="154" t="s">
        <v>18298</v>
      </c>
      <c r="C618" s="154" t="s">
        <v>4031</v>
      </c>
      <c r="D618" s="154" t="s">
        <v>10879</v>
      </c>
      <c r="E618" s="81" t="s">
        <v>7153</v>
      </c>
      <c r="F618" s="154">
        <v>194.56</v>
      </c>
      <c r="G618" s="154" t="s">
        <v>1373</v>
      </c>
      <c r="H618" s="154" t="s">
        <v>14318</v>
      </c>
      <c r="I618" s="154">
        <v>1</v>
      </c>
      <c r="J618" s="154">
        <v>0</v>
      </c>
      <c r="K618" s="154">
        <v>0</v>
      </c>
      <c r="M618" s="128">
        <f>IF(Tabla1[[#This Row],[Moneda]]="Dolares",Tabla1[[#This Row],[Precio Distribuidor]]*($M$1+0.35)*1.3,Tabla1[[#This Row],[Precio Distribuidor]]*1.3)</f>
        <v>4211.2512000000006</v>
      </c>
    </row>
    <row r="619" spans="1:13">
      <c r="A619" s="154" t="s">
        <v>10953</v>
      </c>
      <c r="B619" s="154" t="s">
        <v>10952</v>
      </c>
      <c r="C619" s="154" t="s">
        <v>1911</v>
      </c>
      <c r="D619" s="154" t="s">
        <v>10879</v>
      </c>
      <c r="E619" s="81" t="s">
        <v>10951</v>
      </c>
      <c r="F619" s="154">
        <v>174.44</v>
      </c>
      <c r="G619" s="154" t="s">
        <v>1373</v>
      </c>
      <c r="H619" s="154" t="s">
        <v>14318</v>
      </c>
      <c r="I619" s="154">
        <v>1</v>
      </c>
      <c r="J619" s="154">
        <v>0</v>
      </c>
      <c r="K619" s="154">
        <v>0</v>
      </c>
      <c r="M619" s="128">
        <f>IF(Tabla1[[#This Row],[Moneda]]="Dolares",Tabla1[[#This Row],[Precio Distribuidor]]*($M$1+0.35)*1.3,Tabla1[[#This Row],[Precio Distribuidor]]*1.3)</f>
        <v>3775.7538000000004</v>
      </c>
    </row>
    <row r="620" spans="1:13">
      <c r="A620" s="154" t="s">
        <v>10950</v>
      </c>
      <c r="B620" s="154" t="s">
        <v>10949</v>
      </c>
      <c r="C620" s="154" t="s">
        <v>1911</v>
      </c>
      <c r="D620" s="154" t="s">
        <v>10879</v>
      </c>
      <c r="E620" s="81" t="s">
        <v>10948</v>
      </c>
      <c r="F620" s="154">
        <v>137.9</v>
      </c>
      <c r="G620" s="154" t="s">
        <v>1373</v>
      </c>
      <c r="H620" s="154" t="s">
        <v>14318</v>
      </c>
      <c r="I620" s="154">
        <v>1</v>
      </c>
      <c r="J620" s="154">
        <v>0</v>
      </c>
      <c r="K620" s="154">
        <v>0</v>
      </c>
      <c r="M620" s="128">
        <f>IF(Tabla1[[#This Row],[Moneda]]="Dolares",Tabla1[[#This Row],[Precio Distribuidor]]*($M$1+0.35)*1.3,Tabla1[[#This Row],[Precio Distribuidor]]*1.3)</f>
        <v>2984.8455000000004</v>
      </c>
    </row>
    <row r="621" spans="1:13">
      <c r="A621" s="154" t="s">
        <v>10947</v>
      </c>
      <c r="B621" s="154" t="s">
        <v>10946</v>
      </c>
      <c r="C621" s="154" t="s">
        <v>14820</v>
      </c>
      <c r="D621" s="154" t="s">
        <v>10879</v>
      </c>
      <c r="E621" s="81" t="s">
        <v>18297</v>
      </c>
      <c r="F621" s="154">
        <v>676.69</v>
      </c>
      <c r="G621" s="154" t="s">
        <v>1373</v>
      </c>
      <c r="H621" s="154" t="s">
        <v>14318</v>
      </c>
      <c r="I621" s="154">
        <v>3</v>
      </c>
      <c r="J621" s="154">
        <v>0</v>
      </c>
      <c r="K621" s="154">
        <v>0</v>
      </c>
      <c r="M621" s="128">
        <f>IF(Tabla1[[#This Row],[Moneda]]="Dolares",Tabla1[[#This Row],[Precio Distribuidor]]*($M$1+0.35)*1.3,Tabla1[[#This Row],[Precio Distribuidor]]*1.3)</f>
        <v>14646.955050000004</v>
      </c>
    </row>
    <row r="622" spans="1:13">
      <c r="A622" s="154" t="s">
        <v>10945</v>
      </c>
      <c r="B622" s="154" t="s">
        <v>10944</v>
      </c>
      <c r="C622" s="154" t="s">
        <v>14820</v>
      </c>
      <c r="D622" s="154" t="s">
        <v>10879</v>
      </c>
      <c r="E622" s="81" t="s">
        <v>18296</v>
      </c>
      <c r="F622" s="154">
        <v>405.71</v>
      </c>
      <c r="G622" s="154" t="s">
        <v>1373</v>
      </c>
      <c r="H622" s="154" t="s">
        <v>14318</v>
      </c>
      <c r="I622" s="154">
        <v>2</v>
      </c>
      <c r="J622" s="154">
        <v>0</v>
      </c>
      <c r="K622" s="154">
        <v>0</v>
      </c>
      <c r="M622" s="128">
        <f>IF(Tabla1[[#This Row],[Moneda]]="Dolares",Tabla1[[#This Row],[Precio Distribuidor]]*($M$1+0.35)*1.3,Tabla1[[#This Row],[Precio Distribuidor]]*1.3)</f>
        <v>8781.592950000002</v>
      </c>
    </row>
    <row r="623" spans="1:13">
      <c r="A623" s="154" t="s">
        <v>10943</v>
      </c>
      <c r="B623" s="154" t="s">
        <v>10942</v>
      </c>
      <c r="C623" s="154" t="s">
        <v>14820</v>
      </c>
      <c r="D623" s="154" t="s">
        <v>10879</v>
      </c>
      <c r="E623" s="81" t="s">
        <v>18295</v>
      </c>
      <c r="F623" s="154">
        <v>500.92</v>
      </c>
      <c r="G623" s="154" t="s">
        <v>1373</v>
      </c>
      <c r="H623" s="154" t="s">
        <v>14318</v>
      </c>
      <c r="I623" s="154">
        <v>2</v>
      </c>
      <c r="J623" s="154">
        <v>0</v>
      </c>
      <c r="K623" s="154">
        <v>0</v>
      </c>
      <c r="M623" s="128">
        <f>IF(Tabla1[[#This Row],[Moneda]]="Dolares",Tabla1[[#This Row],[Precio Distribuidor]]*($M$1+0.35)*1.3,Tabla1[[#This Row],[Precio Distribuidor]]*1.3)</f>
        <v>10842.413400000001</v>
      </c>
    </row>
    <row r="624" spans="1:13">
      <c r="A624" s="154" t="s">
        <v>10941</v>
      </c>
      <c r="B624" s="154" t="s">
        <v>10940</v>
      </c>
      <c r="C624" s="154" t="s">
        <v>1911</v>
      </c>
      <c r="D624" s="154" t="s">
        <v>10879</v>
      </c>
      <c r="E624" s="81" t="s">
        <v>13378</v>
      </c>
      <c r="F624" s="154">
        <v>392.89</v>
      </c>
      <c r="G624" s="154" t="s">
        <v>1373</v>
      </c>
      <c r="H624" s="154" t="s">
        <v>14318</v>
      </c>
      <c r="I624" s="154">
        <v>1</v>
      </c>
      <c r="J624" s="154">
        <v>0</v>
      </c>
      <c r="K624" s="154">
        <v>0</v>
      </c>
      <c r="M624" s="128">
        <f>IF(Tabla1[[#This Row],[Moneda]]="Dolares",Tabla1[[#This Row],[Precio Distribuidor]]*($M$1+0.35)*1.3,Tabla1[[#This Row],[Precio Distribuidor]]*1.3)</f>
        <v>8504.1040500000017</v>
      </c>
    </row>
    <row r="625" spans="1:13">
      <c r="A625" s="154" t="s">
        <v>10939</v>
      </c>
      <c r="B625" s="154" t="s">
        <v>10938</v>
      </c>
      <c r="C625" s="154" t="s">
        <v>1535</v>
      </c>
      <c r="D625" s="154" t="s">
        <v>10879</v>
      </c>
      <c r="E625" s="81" t="s">
        <v>18294</v>
      </c>
      <c r="F625" s="154">
        <v>91183.33</v>
      </c>
      <c r="G625" s="154" t="s">
        <v>1367</v>
      </c>
      <c r="H625" s="154" t="s">
        <v>14318</v>
      </c>
      <c r="I625" s="154">
        <v>3</v>
      </c>
      <c r="J625" s="154">
        <v>0</v>
      </c>
      <c r="K625" s="154">
        <v>0</v>
      </c>
      <c r="M625" s="128">
        <f>IF(Tabla1[[#This Row],[Moneda]]="Dolares",Tabla1[[#This Row],[Precio Distribuidor]]*($M$1+0.35)*1.3,Tabla1[[#This Row],[Precio Distribuidor]]*1.3)</f>
        <v>118538.32900000001</v>
      </c>
    </row>
    <row r="626" spans="1:13">
      <c r="A626" s="154" t="s">
        <v>10937</v>
      </c>
      <c r="B626" s="154" t="s">
        <v>10936</v>
      </c>
      <c r="C626" s="154" t="s">
        <v>14820</v>
      </c>
      <c r="D626" s="154" t="s">
        <v>10879</v>
      </c>
      <c r="E626" s="81" t="s">
        <v>18293</v>
      </c>
      <c r="F626" s="154">
        <v>650.33000000000004</v>
      </c>
      <c r="G626" s="154" t="s">
        <v>1373</v>
      </c>
      <c r="H626" s="154" t="s">
        <v>14318</v>
      </c>
      <c r="I626" s="154">
        <v>2</v>
      </c>
      <c r="J626" s="154">
        <v>0</v>
      </c>
      <c r="K626" s="154">
        <v>0</v>
      </c>
      <c r="M626" s="128">
        <f>IF(Tabla1[[#This Row],[Moneda]]="Dolares",Tabla1[[#This Row],[Precio Distribuidor]]*($M$1+0.35)*1.3,Tabla1[[#This Row],[Precio Distribuidor]]*1.3)</f>
        <v>14076.392850000004</v>
      </c>
    </row>
    <row r="627" spans="1:13">
      <c r="A627" s="154" t="s">
        <v>18292</v>
      </c>
      <c r="B627" s="154" t="s">
        <v>18291</v>
      </c>
      <c r="C627" s="154" t="s">
        <v>1535</v>
      </c>
      <c r="D627" s="154" t="s">
        <v>10879</v>
      </c>
      <c r="E627" s="81" t="s">
        <v>18290</v>
      </c>
      <c r="F627" s="154">
        <v>161503.91</v>
      </c>
      <c r="G627" s="154" t="s">
        <v>1367</v>
      </c>
      <c r="H627" s="154" t="s">
        <v>14318</v>
      </c>
      <c r="I627" s="154">
        <v>1</v>
      </c>
      <c r="J627" s="154">
        <v>0</v>
      </c>
      <c r="K627" s="154">
        <v>0</v>
      </c>
      <c r="M627" s="128">
        <f>IF(Tabla1[[#This Row],[Moneda]]="Dolares",Tabla1[[#This Row],[Precio Distribuidor]]*($M$1+0.35)*1.3,Tabla1[[#This Row],[Precio Distribuidor]]*1.3)</f>
        <v>209955.08300000001</v>
      </c>
    </row>
    <row r="628" spans="1:13">
      <c r="A628" s="154" t="s">
        <v>18289</v>
      </c>
      <c r="B628" s="154" t="s">
        <v>18288</v>
      </c>
      <c r="C628" s="154" t="s">
        <v>1535</v>
      </c>
      <c r="D628" s="154" t="s">
        <v>10879</v>
      </c>
      <c r="E628" s="81" t="s">
        <v>18287</v>
      </c>
      <c r="F628" s="154">
        <v>49589.15</v>
      </c>
      <c r="G628" s="154" t="s">
        <v>1367</v>
      </c>
      <c r="H628" s="154" t="s">
        <v>14318</v>
      </c>
      <c r="I628" s="154">
        <v>1</v>
      </c>
      <c r="J628" s="154">
        <v>0</v>
      </c>
      <c r="K628" s="154">
        <v>0</v>
      </c>
      <c r="M628" s="128">
        <f>IF(Tabla1[[#This Row],[Moneda]]="Dolares",Tabla1[[#This Row],[Precio Distribuidor]]*($M$1+0.35)*1.3,Tabla1[[#This Row],[Precio Distribuidor]]*1.3)</f>
        <v>64465.895000000004</v>
      </c>
    </row>
    <row r="629" spans="1:13">
      <c r="A629" s="154" t="s">
        <v>18286</v>
      </c>
      <c r="B629" s="154" t="s">
        <v>18285</v>
      </c>
      <c r="C629" s="154" t="s">
        <v>1535</v>
      </c>
      <c r="D629" s="154" t="s">
        <v>10879</v>
      </c>
      <c r="E629" s="81" t="s">
        <v>18284</v>
      </c>
      <c r="F629" s="154">
        <v>89598.58</v>
      </c>
      <c r="G629" s="154" t="s">
        <v>1367</v>
      </c>
      <c r="H629" s="154" t="s">
        <v>14318</v>
      </c>
      <c r="I629" s="154">
        <v>3</v>
      </c>
      <c r="J629" s="154">
        <v>0</v>
      </c>
      <c r="K629" s="154">
        <v>0</v>
      </c>
      <c r="M629" s="128">
        <f>IF(Tabla1[[#This Row],[Moneda]]="Dolares",Tabla1[[#This Row],[Precio Distribuidor]]*($M$1+0.35)*1.3,Tabla1[[#This Row],[Precio Distribuidor]]*1.3)</f>
        <v>116478.15400000001</v>
      </c>
    </row>
    <row r="630" spans="1:13">
      <c r="A630" s="154" t="s">
        <v>18283</v>
      </c>
      <c r="B630" s="154" t="s">
        <v>18282</v>
      </c>
      <c r="C630" s="154" t="s">
        <v>1535</v>
      </c>
      <c r="D630" s="154" t="s">
        <v>10879</v>
      </c>
      <c r="E630" s="81" t="s">
        <v>18281</v>
      </c>
      <c r="F630" s="154">
        <v>61794.97</v>
      </c>
      <c r="G630" s="154" t="s">
        <v>1367</v>
      </c>
      <c r="H630" s="154" t="s">
        <v>14318</v>
      </c>
      <c r="I630" s="154">
        <v>1</v>
      </c>
      <c r="J630" s="154">
        <v>0</v>
      </c>
      <c r="K630" s="154">
        <v>0</v>
      </c>
      <c r="M630" s="128">
        <f>IF(Tabla1[[#This Row],[Moneda]]="Dolares",Tabla1[[#This Row],[Precio Distribuidor]]*($M$1+0.35)*1.3,Tabla1[[#This Row],[Precio Distribuidor]]*1.3)</f>
        <v>80333.46100000001</v>
      </c>
    </row>
    <row r="631" spans="1:13">
      <c r="A631" s="154" t="s">
        <v>10935</v>
      </c>
      <c r="B631" s="154" t="s">
        <v>10934</v>
      </c>
      <c r="C631" s="154" t="s">
        <v>1911</v>
      </c>
      <c r="D631" s="154" t="s">
        <v>10879</v>
      </c>
      <c r="E631" s="81" t="s">
        <v>13379</v>
      </c>
      <c r="F631" s="154">
        <v>473.78</v>
      </c>
      <c r="G631" s="154" t="s">
        <v>1373</v>
      </c>
      <c r="H631" s="154" t="s">
        <v>14318</v>
      </c>
      <c r="I631" s="154">
        <v>3</v>
      </c>
      <c r="J631" s="154">
        <v>0</v>
      </c>
      <c r="K631" s="154">
        <v>0</v>
      </c>
      <c r="M631" s="128">
        <f>IF(Tabla1[[#This Row],[Moneda]]="Dolares",Tabla1[[#This Row],[Precio Distribuidor]]*($M$1+0.35)*1.3,Tabla1[[#This Row],[Precio Distribuidor]]*1.3)</f>
        <v>10254.968100000002</v>
      </c>
    </row>
    <row r="632" spans="1:13">
      <c r="A632" s="154" t="s">
        <v>10933</v>
      </c>
      <c r="B632" s="154" t="s">
        <v>10932</v>
      </c>
      <c r="C632" s="154" t="s">
        <v>1911</v>
      </c>
      <c r="D632" s="154" t="s">
        <v>10879</v>
      </c>
      <c r="E632" s="81" t="s">
        <v>13380</v>
      </c>
      <c r="F632" s="154">
        <v>589.33000000000004</v>
      </c>
      <c r="G632" s="154" t="s">
        <v>1373</v>
      </c>
      <c r="H632" s="154" t="s">
        <v>14318</v>
      </c>
      <c r="I632" s="154">
        <v>3</v>
      </c>
      <c r="J632" s="154">
        <v>0</v>
      </c>
      <c r="K632" s="154">
        <v>0</v>
      </c>
      <c r="M632" s="128">
        <f>IF(Tabla1[[#This Row],[Moneda]]="Dolares",Tabla1[[#This Row],[Precio Distribuidor]]*($M$1+0.35)*1.3,Tabla1[[#This Row],[Precio Distribuidor]]*1.3)</f>
        <v>12756.047850000003</v>
      </c>
    </row>
    <row r="633" spans="1:13">
      <c r="A633" s="154" t="s">
        <v>10931</v>
      </c>
      <c r="B633" s="154" t="s">
        <v>10930</v>
      </c>
      <c r="C633" s="154" t="s">
        <v>7108</v>
      </c>
      <c r="D633" s="154" t="s">
        <v>10879</v>
      </c>
      <c r="E633" s="81" t="s">
        <v>10929</v>
      </c>
      <c r="F633" s="154">
        <v>175.64</v>
      </c>
      <c r="G633" s="154" t="s">
        <v>1373</v>
      </c>
      <c r="H633" s="154" t="s">
        <v>14318</v>
      </c>
      <c r="I633" s="154">
        <v>2</v>
      </c>
      <c r="J633" s="154">
        <v>0</v>
      </c>
      <c r="K633" s="154">
        <v>0</v>
      </c>
      <c r="M633" s="128">
        <f>IF(Tabla1[[#This Row],[Moneda]]="Dolares",Tabla1[[#This Row],[Precio Distribuidor]]*($M$1+0.35)*1.3,Tabla1[[#This Row],[Precio Distribuidor]]*1.3)</f>
        <v>3801.7278000000001</v>
      </c>
    </row>
    <row r="634" spans="1:13">
      <c r="A634" s="154" t="s">
        <v>10928</v>
      </c>
      <c r="B634" s="154" t="s">
        <v>10927</v>
      </c>
      <c r="C634" s="154" t="s">
        <v>7108</v>
      </c>
      <c r="D634" s="154" t="s">
        <v>10879</v>
      </c>
      <c r="E634" s="81" t="s">
        <v>10926</v>
      </c>
      <c r="F634" s="154">
        <v>383.64</v>
      </c>
      <c r="G634" s="154" t="s">
        <v>1373</v>
      </c>
      <c r="H634" s="154" t="s">
        <v>14318</v>
      </c>
      <c r="I634" s="154">
        <v>2</v>
      </c>
      <c r="J634" s="154">
        <v>0</v>
      </c>
      <c r="K634" s="154">
        <v>0</v>
      </c>
      <c r="M634" s="128">
        <f>IF(Tabla1[[#This Row],[Moneda]]="Dolares",Tabla1[[#This Row],[Precio Distribuidor]]*($M$1+0.35)*1.3,Tabla1[[#This Row],[Precio Distribuidor]]*1.3)</f>
        <v>8303.8878000000004</v>
      </c>
    </row>
    <row r="635" spans="1:13">
      <c r="A635" s="154" t="s">
        <v>13381</v>
      </c>
      <c r="B635" s="154" t="s">
        <v>13382</v>
      </c>
      <c r="C635" s="154" t="s">
        <v>1911</v>
      </c>
      <c r="D635" s="154" t="s">
        <v>10879</v>
      </c>
      <c r="E635" s="81" t="s">
        <v>13383</v>
      </c>
      <c r="F635" s="154">
        <v>1820.2</v>
      </c>
      <c r="G635" s="154" t="s">
        <v>1373</v>
      </c>
      <c r="H635" s="154" t="s">
        <v>14318</v>
      </c>
      <c r="I635" s="154">
        <v>3</v>
      </c>
      <c r="J635" s="154">
        <v>0</v>
      </c>
      <c r="K635" s="154">
        <v>0</v>
      </c>
      <c r="M635" s="128">
        <f>IF(Tabla1[[#This Row],[Moneda]]="Dolares",Tabla1[[#This Row],[Precio Distribuidor]]*($M$1+0.35)*1.3,Tabla1[[#This Row],[Precio Distribuidor]]*1.3)</f>
        <v>39398.229000000007</v>
      </c>
    </row>
    <row r="636" spans="1:13">
      <c r="A636" s="154" t="s">
        <v>13384</v>
      </c>
      <c r="B636" s="154" t="s">
        <v>13385</v>
      </c>
      <c r="C636" s="154" t="s">
        <v>1911</v>
      </c>
      <c r="D636" s="154" t="s">
        <v>10879</v>
      </c>
      <c r="E636" s="81" t="s">
        <v>13386</v>
      </c>
      <c r="F636" s="154">
        <v>2233.7600000000002</v>
      </c>
      <c r="G636" s="154" t="s">
        <v>1373</v>
      </c>
      <c r="H636" s="154" t="s">
        <v>14318</v>
      </c>
      <c r="I636" s="154">
        <v>3</v>
      </c>
      <c r="J636" s="154">
        <v>0</v>
      </c>
      <c r="K636" s="154">
        <v>0</v>
      </c>
      <c r="M636" s="128">
        <f>IF(Tabla1[[#This Row],[Moneda]]="Dolares",Tabla1[[#This Row],[Precio Distribuidor]]*($M$1+0.35)*1.3,Tabla1[[#This Row],[Precio Distribuidor]]*1.3)</f>
        <v>48349.73520000001</v>
      </c>
    </row>
    <row r="637" spans="1:13">
      <c r="A637" s="154" t="s">
        <v>13080</v>
      </c>
      <c r="B637" s="154" t="s">
        <v>13081</v>
      </c>
      <c r="C637" s="154" t="s">
        <v>1535</v>
      </c>
      <c r="D637" s="154" t="s">
        <v>10879</v>
      </c>
      <c r="E637" s="81" t="s">
        <v>13082</v>
      </c>
      <c r="F637" s="154">
        <v>77195.58</v>
      </c>
      <c r="G637" s="154" t="s">
        <v>1367</v>
      </c>
      <c r="H637" s="154" t="s">
        <v>14318</v>
      </c>
      <c r="I637" s="154">
        <v>3</v>
      </c>
      <c r="J637" s="154">
        <v>0</v>
      </c>
      <c r="K637" s="154">
        <v>0</v>
      </c>
      <c r="M637" s="128">
        <f>IF(Tabla1[[#This Row],[Moneda]]="Dolares",Tabla1[[#This Row],[Precio Distribuidor]]*($M$1+0.35)*1.3,Tabla1[[#This Row],[Precio Distribuidor]]*1.3)</f>
        <v>100354.254</v>
      </c>
    </row>
    <row r="638" spans="1:13">
      <c r="A638" s="154" t="s">
        <v>14224</v>
      </c>
      <c r="B638" s="154" t="s">
        <v>14225</v>
      </c>
      <c r="C638" s="154" t="s">
        <v>14820</v>
      </c>
      <c r="D638" s="154" t="s">
        <v>10879</v>
      </c>
      <c r="E638" s="81" t="s">
        <v>18280</v>
      </c>
      <c r="F638" s="154">
        <v>812.91</v>
      </c>
      <c r="G638" s="154" t="s">
        <v>1373</v>
      </c>
      <c r="H638" s="154" t="s">
        <v>14318</v>
      </c>
      <c r="I638" s="154">
        <v>2</v>
      </c>
      <c r="J638" s="154">
        <v>0</v>
      </c>
      <c r="K638" s="154">
        <v>0</v>
      </c>
      <c r="M638" s="128">
        <f>IF(Tabla1[[#This Row],[Moneda]]="Dolares",Tabla1[[#This Row],[Precio Distribuidor]]*($M$1+0.35)*1.3,Tabla1[[#This Row],[Precio Distribuidor]]*1.3)</f>
        <v>17595.436950000003</v>
      </c>
    </row>
    <row r="639" spans="1:13">
      <c r="A639" s="154" t="s">
        <v>14226</v>
      </c>
      <c r="B639" s="154" t="s">
        <v>14227</v>
      </c>
      <c r="C639" s="154" t="s">
        <v>14820</v>
      </c>
      <c r="D639" s="154" t="s">
        <v>10879</v>
      </c>
      <c r="E639" s="81" t="s">
        <v>18279</v>
      </c>
      <c r="F639" s="154">
        <v>528.77</v>
      </c>
      <c r="G639" s="154" t="s">
        <v>1373</v>
      </c>
      <c r="H639" s="154" t="s">
        <v>14318</v>
      </c>
      <c r="I639" s="154">
        <v>2</v>
      </c>
      <c r="J639" s="154">
        <v>0</v>
      </c>
      <c r="K639" s="154">
        <v>0</v>
      </c>
      <c r="M639" s="128">
        <f>IF(Tabla1[[#This Row],[Moneda]]="Dolares",Tabla1[[#This Row],[Precio Distribuidor]]*($M$1+0.35)*1.3,Tabla1[[#This Row],[Precio Distribuidor]]*1.3)</f>
        <v>11445.226650000001</v>
      </c>
    </row>
    <row r="640" spans="1:13">
      <c r="A640" s="154" t="s">
        <v>18278</v>
      </c>
      <c r="B640" s="154" t="s">
        <v>18277</v>
      </c>
      <c r="C640" s="154" t="s">
        <v>1535</v>
      </c>
      <c r="D640" s="154" t="s">
        <v>10879</v>
      </c>
      <c r="E640" s="81" t="s">
        <v>18276</v>
      </c>
      <c r="F640" s="154">
        <v>105772.66</v>
      </c>
      <c r="G640" s="154" t="s">
        <v>1367</v>
      </c>
      <c r="H640" s="154" t="s">
        <v>14318</v>
      </c>
      <c r="I640" s="154">
        <v>3</v>
      </c>
      <c r="J640" s="154">
        <v>0</v>
      </c>
      <c r="K640" s="154">
        <v>0</v>
      </c>
      <c r="M640" s="128">
        <f>IF(Tabla1[[#This Row],[Moneda]]="Dolares",Tabla1[[#This Row],[Precio Distribuidor]]*($M$1+0.35)*1.3,Tabla1[[#This Row],[Precio Distribuidor]]*1.3)</f>
        <v>137504.45800000001</v>
      </c>
    </row>
    <row r="641" spans="1:13">
      <c r="A641" s="154" t="s">
        <v>18275</v>
      </c>
      <c r="B641" s="154" t="s">
        <v>18274</v>
      </c>
      <c r="C641" s="154" t="s">
        <v>1535</v>
      </c>
      <c r="D641" s="154" t="s">
        <v>10879</v>
      </c>
      <c r="E641" s="81" t="s">
        <v>18273</v>
      </c>
      <c r="F641" s="154">
        <v>57773.760000000002</v>
      </c>
      <c r="G641" s="154" t="s">
        <v>1367</v>
      </c>
      <c r="H641" s="154" t="s">
        <v>14318</v>
      </c>
      <c r="I641" s="154">
        <v>1</v>
      </c>
      <c r="J641" s="154">
        <v>0</v>
      </c>
      <c r="K641" s="154">
        <v>0</v>
      </c>
      <c r="M641" s="128">
        <f>IF(Tabla1[[#This Row],[Moneda]]="Dolares",Tabla1[[#This Row],[Precio Distribuidor]]*($M$1+0.35)*1.3,Tabla1[[#This Row],[Precio Distribuidor]]*1.3)</f>
        <v>75105.888000000006</v>
      </c>
    </row>
    <row r="642" spans="1:13">
      <c r="A642" s="154" t="s">
        <v>18272</v>
      </c>
      <c r="B642" s="154" t="s">
        <v>18271</v>
      </c>
      <c r="C642" s="154" t="s">
        <v>1535</v>
      </c>
      <c r="D642" s="154" t="s">
        <v>10879</v>
      </c>
      <c r="E642" s="81" t="s">
        <v>18270</v>
      </c>
      <c r="F642" s="154">
        <v>45956.4</v>
      </c>
      <c r="G642" s="154" t="s">
        <v>1367</v>
      </c>
      <c r="H642" s="154" t="s">
        <v>14318</v>
      </c>
      <c r="I642" s="154">
        <v>1</v>
      </c>
      <c r="J642" s="154">
        <v>0</v>
      </c>
      <c r="K642" s="154">
        <v>0</v>
      </c>
      <c r="M642" s="128">
        <f>IF(Tabla1[[#This Row],[Moneda]]="Dolares",Tabla1[[#This Row],[Precio Distribuidor]]*($M$1+0.35)*1.3,Tabla1[[#This Row],[Precio Distribuidor]]*1.3)</f>
        <v>59743.320000000007</v>
      </c>
    </row>
    <row r="643" spans="1:13">
      <c r="A643" s="154" t="s">
        <v>18269</v>
      </c>
      <c r="B643" s="154" t="s">
        <v>18268</v>
      </c>
      <c r="C643" s="154" t="s">
        <v>1535</v>
      </c>
      <c r="D643" s="154" t="s">
        <v>10879</v>
      </c>
      <c r="E643" s="81" t="s">
        <v>18267</v>
      </c>
      <c r="F643" s="154">
        <v>87563.49</v>
      </c>
      <c r="G643" s="154" t="s">
        <v>1367</v>
      </c>
      <c r="H643" s="154" t="s">
        <v>14318</v>
      </c>
      <c r="I643" s="154">
        <v>3</v>
      </c>
      <c r="J643" s="154">
        <v>0</v>
      </c>
      <c r="K643" s="154">
        <v>0</v>
      </c>
      <c r="M643" s="128">
        <f>IF(Tabla1[[#This Row],[Moneda]]="Dolares",Tabla1[[#This Row],[Precio Distribuidor]]*($M$1+0.35)*1.3,Tabla1[[#This Row],[Precio Distribuidor]]*1.3)</f>
        <v>113832.53700000001</v>
      </c>
    </row>
    <row r="644" spans="1:13">
      <c r="A644" s="154" t="s">
        <v>18266</v>
      </c>
      <c r="B644" s="154" t="s">
        <v>18265</v>
      </c>
      <c r="C644" s="154" t="s">
        <v>1535</v>
      </c>
      <c r="D644" s="154" t="s">
        <v>10879</v>
      </c>
      <c r="E644" s="81" t="s">
        <v>18264</v>
      </c>
      <c r="F644" s="154">
        <v>66002.64</v>
      </c>
      <c r="G644" s="154" t="s">
        <v>1367</v>
      </c>
      <c r="H644" s="154" t="s">
        <v>14318</v>
      </c>
      <c r="I644" s="154">
        <v>3</v>
      </c>
      <c r="J644" s="154">
        <v>0</v>
      </c>
      <c r="K644" s="154">
        <v>0</v>
      </c>
      <c r="M644" s="128">
        <f>IF(Tabla1[[#This Row],[Moneda]]="Dolares",Tabla1[[#This Row],[Precio Distribuidor]]*($M$1+0.35)*1.3,Tabla1[[#This Row],[Precio Distribuidor]]*1.3)</f>
        <v>85803.432000000001</v>
      </c>
    </row>
    <row r="645" spans="1:13">
      <c r="A645" s="154" t="s">
        <v>18263</v>
      </c>
      <c r="B645" s="154" t="s">
        <v>18262</v>
      </c>
      <c r="C645" s="154" t="s">
        <v>1535</v>
      </c>
      <c r="D645" s="154" t="s">
        <v>10879</v>
      </c>
      <c r="E645" s="81" t="s">
        <v>18261</v>
      </c>
      <c r="F645" s="154">
        <v>96638.86</v>
      </c>
      <c r="G645" s="154" t="s">
        <v>1367</v>
      </c>
      <c r="H645" s="154" t="s">
        <v>14318</v>
      </c>
      <c r="I645" s="154">
        <v>3</v>
      </c>
      <c r="J645" s="154">
        <v>0</v>
      </c>
      <c r="K645" s="154">
        <v>0</v>
      </c>
      <c r="M645" s="128">
        <f>IF(Tabla1[[#This Row],[Moneda]]="Dolares",Tabla1[[#This Row],[Precio Distribuidor]]*($M$1+0.35)*1.3,Tabla1[[#This Row],[Precio Distribuidor]]*1.3)</f>
        <v>125630.51800000001</v>
      </c>
    </row>
    <row r="646" spans="1:13">
      <c r="A646" s="154" t="s">
        <v>18260</v>
      </c>
      <c r="B646" s="154" t="s">
        <v>18259</v>
      </c>
      <c r="C646" s="154" t="s">
        <v>1535</v>
      </c>
      <c r="D646" s="154" t="s">
        <v>10879</v>
      </c>
      <c r="E646" s="81" t="s">
        <v>18258</v>
      </c>
      <c r="F646" s="154">
        <v>161617.56</v>
      </c>
      <c r="G646" s="154" t="s">
        <v>1367</v>
      </c>
      <c r="H646" s="154" t="s">
        <v>14318</v>
      </c>
      <c r="I646" s="154">
        <v>3</v>
      </c>
      <c r="J646" s="154">
        <v>0</v>
      </c>
      <c r="K646" s="154">
        <v>0</v>
      </c>
      <c r="M646" s="128">
        <f>IF(Tabla1[[#This Row],[Moneda]]="Dolares",Tabla1[[#This Row],[Precio Distribuidor]]*($M$1+0.35)*1.3,Tabla1[[#This Row],[Precio Distribuidor]]*1.3)</f>
        <v>210102.82800000001</v>
      </c>
    </row>
    <row r="647" spans="1:13">
      <c r="A647" s="154" t="s">
        <v>18257</v>
      </c>
      <c r="B647" s="154" t="s">
        <v>18256</v>
      </c>
      <c r="C647" s="154" t="s">
        <v>1535</v>
      </c>
      <c r="D647" s="154" t="s">
        <v>10879</v>
      </c>
      <c r="E647" s="81" t="s">
        <v>18255</v>
      </c>
      <c r="F647" s="154">
        <v>162522.32999999999</v>
      </c>
      <c r="G647" s="154" t="s">
        <v>1367</v>
      </c>
      <c r="H647" s="154" t="s">
        <v>14318</v>
      </c>
      <c r="I647" s="154">
        <v>3</v>
      </c>
      <c r="J647" s="154">
        <v>0</v>
      </c>
      <c r="K647" s="154">
        <v>0</v>
      </c>
      <c r="M647" s="128">
        <f>IF(Tabla1[[#This Row],[Moneda]]="Dolares",Tabla1[[#This Row],[Precio Distribuidor]]*($M$1+0.35)*1.3,Tabla1[[#This Row],[Precio Distribuidor]]*1.3)</f>
        <v>211279.02899999998</v>
      </c>
    </row>
    <row r="648" spans="1:13">
      <c r="A648" s="154" t="s">
        <v>18254</v>
      </c>
      <c r="B648" s="154" t="s">
        <v>18253</v>
      </c>
      <c r="C648" s="154" t="s">
        <v>1535</v>
      </c>
      <c r="D648" s="154" t="s">
        <v>10879</v>
      </c>
      <c r="E648" s="81" t="s">
        <v>18252</v>
      </c>
      <c r="F648" s="154">
        <v>269624.93</v>
      </c>
      <c r="G648" s="154" t="s">
        <v>1367</v>
      </c>
      <c r="H648" s="154" t="s">
        <v>14318</v>
      </c>
      <c r="I648" s="154">
        <v>3</v>
      </c>
      <c r="J648" s="154">
        <v>0</v>
      </c>
      <c r="K648" s="154">
        <v>0</v>
      </c>
      <c r="M648" s="128">
        <f>IF(Tabla1[[#This Row],[Moneda]]="Dolares",Tabla1[[#This Row],[Precio Distribuidor]]*($M$1+0.35)*1.3,Tabla1[[#This Row],[Precio Distribuidor]]*1.3)</f>
        <v>350512.40899999999</v>
      </c>
    </row>
    <row r="649" spans="1:13">
      <c r="A649" s="154" t="s">
        <v>18251</v>
      </c>
      <c r="B649" s="154" t="s">
        <v>18250</v>
      </c>
      <c r="C649" s="154" t="s">
        <v>1535</v>
      </c>
      <c r="D649" s="154" t="s">
        <v>10879</v>
      </c>
      <c r="E649" s="81" t="s">
        <v>18249</v>
      </c>
      <c r="F649" s="154">
        <v>120361.99</v>
      </c>
      <c r="G649" s="154" t="s">
        <v>1367</v>
      </c>
      <c r="H649" s="154" t="s">
        <v>14318</v>
      </c>
      <c r="I649" s="154">
        <v>3</v>
      </c>
      <c r="J649" s="154">
        <v>0</v>
      </c>
      <c r="K649" s="154">
        <v>0</v>
      </c>
      <c r="M649" s="128">
        <f>IF(Tabla1[[#This Row],[Moneda]]="Dolares",Tabla1[[#This Row],[Precio Distribuidor]]*($M$1+0.35)*1.3,Tabla1[[#This Row],[Precio Distribuidor]]*1.3)</f>
        <v>156470.587</v>
      </c>
    </row>
    <row r="650" spans="1:13">
      <c r="A650" s="154" t="s">
        <v>18248</v>
      </c>
      <c r="B650" s="154" t="s">
        <v>18247</v>
      </c>
      <c r="C650" s="154" t="s">
        <v>1535</v>
      </c>
      <c r="D650" s="154" t="s">
        <v>10879</v>
      </c>
      <c r="E650" s="81" t="s">
        <v>18246</v>
      </c>
      <c r="F650" s="154">
        <v>65652</v>
      </c>
      <c r="G650" s="154" t="s">
        <v>1367</v>
      </c>
      <c r="H650" s="154" t="s">
        <v>14318</v>
      </c>
      <c r="I650" s="154">
        <v>0</v>
      </c>
      <c r="J650" s="154">
        <v>0</v>
      </c>
      <c r="K650" s="154">
        <v>0</v>
      </c>
      <c r="M650" s="128">
        <f>IF(Tabla1[[#This Row],[Moneda]]="Dolares",Tabla1[[#This Row],[Precio Distribuidor]]*($M$1+0.35)*1.3,Tabla1[[#This Row],[Precio Distribuidor]]*1.3)</f>
        <v>85347.6</v>
      </c>
    </row>
    <row r="651" spans="1:13">
      <c r="A651" s="154" t="s">
        <v>18245</v>
      </c>
      <c r="B651" s="154" t="s">
        <v>18244</v>
      </c>
      <c r="C651" s="154" t="s">
        <v>1535</v>
      </c>
      <c r="D651" s="154" t="s">
        <v>10879</v>
      </c>
      <c r="E651" s="81" t="s">
        <v>18243</v>
      </c>
      <c r="F651" s="154">
        <v>51062.67</v>
      </c>
      <c r="G651" s="154" t="s">
        <v>1367</v>
      </c>
      <c r="H651" s="154" t="s">
        <v>14318</v>
      </c>
      <c r="I651" s="154">
        <v>0</v>
      </c>
      <c r="J651" s="154">
        <v>0</v>
      </c>
      <c r="K651" s="154">
        <v>0</v>
      </c>
      <c r="M651" s="128">
        <f>IF(Tabla1[[#This Row],[Moneda]]="Dolares",Tabla1[[#This Row],[Precio Distribuidor]]*($M$1+0.35)*1.3,Tabla1[[#This Row],[Precio Distribuidor]]*1.3)</f>
        <v>66381.471000000005</v>
      </c>
    </row>
    <row r="652" spans="1:13">
      <c r="A652" s="154" t="s">
        <v>18242</v>
      </c>
      <c r="B652" s="154" t="s">
        <v>18241</v>
      </c>
      <c r="C652" s="154" t="s">
        <v>1535</v>
      </c>
      <c r="D652" s="154" t="s">
        <v>10879</v>
      </c>
      <c r="E652" s="81" t="s">
        <v>18240</v>
      </c>
      <c r="F652" s="154">
        <v>49166.04</v>
      </c>
      <c r="G652" s="154" t="s">
        <v>1367</v>
      </c>
      <c r="H652" s="154" t="s">
        <v>14318</v>
      </c>
      <c r="I652" s="154">
        <v>0</v>
      </c>
      <c r="J652" s="154">
        <v>0</v>
      </c>
      <c r="K652" s="154">
        <v>0</v>
      </c>
      <c r="M652" s="128">
        <f>IF(Tabla1[[#This Row],[Moneda]]="Dolares",Tabla1[[#This Row],[Precio Distribuidor]]*($M$1+0.35)*1.3,Tabla1[[#This Row],[Precio Distribuidor]]*1.3)</f>
        <v>63915.852000000006</v>
      </c>
    </row>
    <row r="653" spans="1:13">
      <c r="A653" s="154" t="s">
        <v>18239</v>
      </c>
      <c r="B653" s="154" t="s">
        <v>18238</v>
      </c>
      <c r="C653" s="154" t="s">
        <v>1535</v>
      </c>
      <c r="D653" s="154" t="s">
        <v>10879</v>
      </c>
      <c r="E653" s="81" t="s">
        <v>18237</v>
      </c>
      <c r="F653" s="154">
        <v>45956.4</v>
      </c>
      <c r="G653" s="154" t="s">
        <v>1367</v>
      </c>
      <c r="H653" s="154" t="s">
        <v>14318</v>
      </c>
      <c r="I653" s="154">
        <v>0</v>
      </c>
      <c r="J653" s="154">
        <v>0</v>
      </c>
      <c r="K653" s="154">
        <v>0</v>
      </c>
      <c r="M653" s="128">
        <f>IF(Tabla1[[#This Row],[Moneda]]="Dolares",Tabla1[[#This Row],[Precio Distribuidor]]*($M$1+0.35)*1.3,Tabla1[[#This Row],[Precio Distribuidor]]*1.3)</f>
        <v>59743.320000000007</v>
      </c>
    </row>
    <row r="654" spans="1:13">
      <c r="A654" s="154" t="s">
        <v>18236</v>
      </c>
      <c r="B654" s="154" t="s">
        <v>18235</v>
      </c>
      <c r="C654" s="154" t="s">
        <v>1535</v>
      </c>
      <c r="D654" s="154" t="s">
        <v>10879</v>
      </c>
      <c r="E654" s="81" t="s">
        <v>18234</v>
      </c>
      <c r="F654" s="154">
        <v>40120.660000000003</v>
      </c>
      <c r="G654" s="154" t="s">
        <v>1367</v>
      </c>
      <c r="H654" s="154" t="s">
        <v>14318</v>
      </c>
      <c r="I654" s="154">
        <v>0</v>
      </c>
      <c r="J654" s="154">
        <v>0</v>
      </c>
      <c r="K654" s="154">
        <v>0</v>
      </c>
      <c r="M654" s="128">
        <f>IF(Tabla1[[#This Row],[Moneda]]="Dolares",Tabla1[[#This Row],[Precio Distribuidor]]*($M$1+0.35)*1.3,Tabla1[[#This Row],[Precio Distribuidor]]*1.3)</f>
        <v>52156.858000000007</v>
      </c>
    </row>
    <row r="655" spans="1:13">
      <c r="A655" s="154" t="s">
        <v>18233</v>
      </c>
      <c r="B655" s="154" t="s">
        <v>18232</v>
      </c>
      <c r="C655" s="154" t="s">
        <v>1535</v>
      </c>
      <c r="D655" s="154" t="s">
        <v>10879</v>
      </c>
      <c r="E655" s="81" t="s">
        <v>18231</v>
      </c>
      <c r="F655" s="154">
        <v>41141.919999999998</v>
      </c>
      <c r="G655" s="154" t="s">
        <v>1367</v>
      </c>
      <c r="H655" s="154" t="s">
        <v>14318</v>
      </c>
      <c r="I655" s="154">
        <v>0</v>
      </c>
      <c r="J655" s="154">
        <v>0</v>
      </c>
      <c r="K655" s="154">
        <v>0</v>
      </c>
      <c r="M655" s="128">
        <f>IF(Tabla1[[#This Row],[Moneda]]="Dolares",Tabla1[[#This Row],[Precio Distribuidor]]*($M$1+0.35)*1.3,Tabla1[[#This Row],[Precio Distribuidor]]*1.3)</f>
        <v>53484.495999999999</v>
      </c>
    </row>
    <row r="656" spans="1:13">
      <c r="A656" s="154" t="s">
        <v>18230</v>
      </c>
      <c r="B656" s="154" t="s">
        <v>18229</v>
      </c>
      <c r="C656" s="154" t="s">
        <v>1535</v>
      </c>
      <c r="D656" s="154" t="s">
        <v>10879</v>
      </c>
      <c r="E656" s="81" t="s">
        <v>18228</v>
      </c>
      <c r="F656" s="154">
        <v>40120.660000000003</v>
      </c>
      <c r="G656" s="154" t="s">
        <v>1367</v>
      </c>
      <c r="H656" s="154" t="s">
        <v>14318</v>
      </c>
      <c r="I656" s="154">
        <v>0</v>
      </c>
      <c r="J656" s="154">
        <v>0</v>
      </c>
      <c r="K656" s="154">
        <v>0</v>
      </c>
      <c r="M656" s="128">
        <f>IF(Tabla1[[#This Row],[Moneda]]="Dolares",Tabla1[[#This Row],[Precio Distribuidor]]*($M$1+0.35)*1.3,Tabla1[[#This Row],[Precio Distribuidor]]*1.3)</f>
        <v>52156.858000000007</v>
      </c>
    </row>
    <row r="657" spans="1:13">
      <c r="A657" s="154" t="s">
        <v>18227</v>
      </c>
      <c r="B657" s="154" t="s">
        <v>18226</v>
      </c>
      <c r="C657" s="154" t="s">
        <v>1535</v>
      </c>
      <c r="D657" s="154" t="s">
        <v>10879</v>
      </c>
      <c r="E657" s="81" t="s">
        <v>18225</v>
      </c>
      <c r="F657" s="154">
        <v>21884</v>
      </c>
      <c r="G657" s="154" t="s">
        <v>1367</v>
      </c>
      <c r="H657" s="154" t="s">
        <v>14318</v>
      </c>
      <c r="I657" s="154">
        <v>0</v>
      </c>
      <c r="J657" s="154">
        <v>0</v>
      </c>
      <c r="K657" s="154">
        <v>0</v>
      </c>
      <c r="M657" s="128">
        <f>IF(Tabla1[[#This Row],[Moneda]]="Dolares",Tabla1[[#This Row],[Precio Distribuidor]]*($M$1+0.35)*1.3,Tabla1[[#This Row],[Precio Distribuidor]]*1.3)</f>
        <v>28449.200000000001</v>
      </c>
    </row>
    <row r="658" spans="1:13">
      <c r="A658" s="154" t="s">
        <v>18224</v>
      </c>
      <c r="B658" s="154" t="s">
        <v>18223</v>
      </c>
      <c r="C658" s="154" t="s">
        <v>1535</v>
      </c>
      <c r="D658" s="154" t="s">
        <v>10879</v>
      </c>
      <c r="E658" s="81" t="s">
        <v>18222</v>
      </c>
      <c r="F658" s="154">
        <v>41141.919999999998</v>
      </c>
      <c r="G658" s="154" t="s">
        <v>1367</v>
      </c>
      <c r="H658" s="154" t="s">
        <v>14318</v>
      </c>
      <c r="I658" s="154">
        <v>0</v>
      </c>
      <c r="J658" s="154">
        <v>0</v>
      </c>
      <c r="K658" s="154">
        <v>0</v>
      </c>
      <c r="M658" s="128">
        <f>IF(Tabla1[[#This Row],[Moneda]]="Dolares",Tabla1[[#This Row],[Precio Distribuidor]]*($M$1+0.35)*1.3,Tabla1[[#This Row],[Precio Distribuidor]]*1.3)</f>
        <v>53484.495999999999</v>
      </c>
    </row>
    <row r="659" spans="1:13">
      <c r="A659" s="154" t="s">
        <v>18221</v>
      </c>
      <c r="B659" s="154" t="s">
        <v>18220</v>
      </c>
      <c r="C659" s="154" t="s">
        <v>1535</v>
      </c>
      <c r="D659" s="154" t="s">
        <v>10879</v>
      </c>
      <c r="E659" s="81" t="s">
        <v>18219</v>
      </c>
      <c r="F659" s="154">
        <v>51062.67</v>
      </c>
      <c r="G659" s="154" t="s">
        <v>1367</v>
      </c>
      <c r="H659" s="154" t="s">
        <v>14318</v>
      </c>
      <c r="I659" s="154">
        <v>0</v>
      </c>
      <c r="J659" s="154">
        <v>0</v>
      </c>
      <c r="K659" s="154">
        <v>0</v>
      </c>
      <c r="M659" s="128">
        <f>IF(Tabla1[[#This Row],[Moneda]]="Dolares",Tabla1[[#This Row],[Precio Distribuidor]]*($M$1+0.35)*1.3,Tabla1[[#This Row],[Precio Distribuidor]]*1.3)</f>
        <v>66381.471000000005</v>
      </c>
    </row>
    <row r="660" spans="1:13">
      <c r="A660" s="154" t="s">
        <v>18218</v>
      </c>
      <c r="B660" s="154" t="s">
        <v>18217</v>
      </c>
      <c r="C660" s="154" t="s">
        <v>14820</v>
      </c>
      <c r="D660" s="154" t="s">
        <v>10879</v>
      </c>
      <c r="E660" s="81" t="s">
        <v>18216</v>
      </c>
      <c r="F660" s="154">
        <v>1138.08</v>
      </c>
      <c r="G660" s="154" t="s">
        <v>1373</v>
      </c>
      <c r="H660" s="154" t="s">
        <v>14318</v>
      </c>
      <c r="I660" s="154">
        <v>3</v>
      </c>
      <c r="J660" s="154">
        <v>0</v>
      </c>
      <c r="K660" s="154">
        <v>0</v>
      </c>
      <c r="M660" s="128">
        <f>IF(Tabla1[[#This Row],[Moneda]]="Dolares",Tabla1[[#This Row],[Precio Distribuidor]]*($M$1+0.35)*1.3,Tabla1[[#This Row],[Precio Distribuidor]]*1.3)</f>
        <v>24633.741600000005</v>
      </c>
    </row>
    <row r="661" spans="1:13">
      <c r="A661" s="154" t="s">
        <v>18215</v>
      </c>
      <c r="B661" s="154" t="s">
        <v>18214</v>
      </c>
      <c r="C661" s="154" t="s">
        <v>2161</v>
      </c>
      <c r="D661" s="154" t="s">
        <v>10879</v>
      </c>
      <c r="E661" s="81" t="s">
        <v>18213</v>
      </c>
      <c r="F661" s="154">
        <v>114.86</v>
      </c>
      <c r="G661" s="154" t="s">
        <v>1373</v>
      </c>
      <c r="H661" s="154" t="s">
        <v>14318</v>
      </c>
      <c r="I661" s="154">
        <v>2</v>
      </c>
      <c r="J661" s="154">
        <v>0</v>
      </c>
      <c r="K661" s="154">
        <v>0</v>
      </c>
      <c r="M661" s="128">
        <f>IF(Tabla1[[#This Row],[Moneda]]="Dolares",Tabla1[[#This Row],[Precio Distribuidor]]*($M$1+0.35)*1.3,Tabla1[[#This Row],[Precio Distribuidor]]*1.3)</f>
        <v>2486.1447000000003</v>
      </c>
    </row>
    <row r="662" spans="1:13">
      <c r="A662" s="154" t="s">
        <v>18212</v>
      </c>
      <c r="B662" s="154" t="s">
        <v>18211</v>
      </c>
      <c r="C662" s="154" t="s">
        <v>14820</v>
      </c>
      <c r="D662" s="154" t="s">
        <v>10879</v>
      </c>
      <c r="E662" s="81" t="s">
        <v>18210</v>
      </c>
      <c r="F662" s="154">
        <v>1422.22</v>
      </c>
      <c r="G662" s="154" t="s">
        <v>1373</v>
      </c>
      <c r="H662" s="154" t="s">
        <v>14318</v>
      </c>
      <c r="I662" s="154">
        <v>3</v>
      </c>
      <c r="J662" s="154">
        <v>0</v>
      </c>
      <c r="K662" s="154">
        <v>0</v>
      </c>
      <c r="M662" s="128">
        <f>IF(Tabla1[[#This Row],[Moneda]]="Dolares",Tabla1[[#This Row],[Precio Distribuidor]]*($M$1+0.35)*1.3,Tabla1[[#This Row],[Precio Distribuidor]]*1.3)</f>
        <v>30783.951900000004</v>
      </c>
    </row>
    <row r="663" spans="1:13">
      <c r="A663" s="154" t="s">
        <v>18209</v>
      </c>
      <c r="B663" s="154" t="s">
        <v>18208</v>
      </c>
      <c r="C663" s="154" t="s">
        <v>1535</v>
      </c>
      <c r="D663" s="154" t="s">
        <v>10879</v>
      </c>
      <c r="E663" s="81" t="s">
        <v>18207</v>
      </c>
      <c r="F663" s="154">
        <v>138452.76999999999</v>
      </c>
      <c r="G663" s="154" t="s">
        <v>1367</v>
      </c>
      <c r="H663" s="154" t="s">
        <v>14318</v>
      </c>
      <c r="I663" s="154">
        <v>1</v>
      </c>
      <c r="J663" s="154">
        <v>0</v>
      </c>
      <c r="K663" s="154">
        <v>0</v>
      </c>
      <c r="M663" s="128">
        <f>IF(Tabla1[[#This Row],[Moneda]]="Dolares",Tabla1[[#This Row],[Precio Distribuidor]]*($M$1+0.35)*1.3,Tabla1[[#This Row],[Precio Distribuidor]]*1.3)</f>
        <v>179988.601</v>
      </c>
    </row>
    <row r="664" spans="1:13">
      <c r="A664" s="154" t="s">
        <v>18206</v>
      </c>
      <c r="B664" s="154" t="s">
        <v>18205</v>
      </c>
      <c r="C664" s="154" t="s">
        <v>1535</v>
      </c>
      <c r="D664" s="154" t="s">
        <v>10879</v>
      </c>
      <c r="E664" s="81" t="s">
        <v>18204</v>
      </c>
      <c r="F664" s="154">
        <v>54534.92</v>
      </c>
      <c r="G664" s="154" t="s">
        <v>1367</v>
      </c>
      <c r="H664" s="154" t="s">
        <v>14318</v>
      </c>
      <c r="I664" s="154">
        <v>1</v>
      </c>
      <c r="J664" s="154">
        <v>0</v>
      </c>
      <c r="K664" s="154">
        <v>0</v>
      </c>
      <c r="M664" s="128">
        <f>IF(Tabla1[[#This Row],[Moneda]]="Dolares",Tabla1[[#This Row],[Precio Distribuidor]]*($M$1+0.35)*1.3,Tabla1[[#This Row],[Precio Distribuidor]]*1.3)</f>
        <v>70895.395999999993</v>
      </c>
    </row>
    <row r="665" spans="1:13">
      <c r="A665" s="154" t="s">
        <v>18203</v>
      </c>
      <c r="B665" s="154" t="s">
        <v>18202</v>
      </c>
      <c r="C665" s="154" t="s">
        <v>1535</v>
      </c>
      <c r="D665" s="154" t="s">
        <v>10879</v>
      </c>
      <c r="E665" s="81" t="s">
        <v>18201</v>
      </c>
      <c r="F665" s="154">
        <v>57627.02</v>
      </c>
      <c r="G665" s="154" t="s">
        <v>1367</v>
      </c>
      <c r="H665" s="154" t="s">
        <v>14318</v>
      </c>
      <c r="I665" s="154">
        <v>1</v>
      </c>
      <c r="J665" s="154">
        <v>0</v>
      </c>
      <c r="K665" s="154">
        <v>0</v>
      </c>
      <c r="M665" s="128">
        <f>IF(Tabla1[[#This Row],[Moneda]]="Dolares",Tabla1[[#This Row],[Precio Distribuidor]]*($M$1+0.35)*1.3,Tabla1[[#This Row],[Precio Distribuidor]]*1.3)</f>
        <v>74915.126000000004</v>
      </c>
    </row>
    <row r="666" spans="1:13">
      <c r="A666" s="154" t="s">
        <v>18200</v>
      </c>
      <c r="B666" s="154" t="s">
        <v>18199</v>
      </c>
      <c r="C666" s="154" t="s">
        <v>1535</v>
      </c>
      <c r="D666" s="154" t="s">
        <v>10879</v>
      </c>
      <c r="E666" s="81" t="s">
        <v>18198</v>
      </c>
      <c r="F666" s="154">
        <v>57627.02</v>
      </c>
      <c r="G666" s="154" t="s">
        <v>1367</v>
      </c>
      <c r="H666" s="154" t="s">
        <v>14318</v>
      </c>
      <c r="I666" s="154">
        <v>1</v>
      </c>
      <c r="J666" s="154">
        <v>0</v>
      </c>
      <c r="K666" s="154">
        <v>0</v>
      </c>
      <c r="M666" s="128">
        <f>IF(Tabla1[[#This Row],[Moneda]]="Dolares",Tabla1[[#This Row],[Precio Distribuidor]]*($M$1+0.35)*1.3,Tabla1[[#This Row],[Precio Distribuidor]]*1.3)</f>
        <v>74915.126000000004</v>
      </c>
    </row>
    <row r="667" spans="1:13">
      <c r="A667" s="154" t="s">
        <v>18197</v>
      </c>
      <c r="B667" s="154" t="s">
        <v>18196</v>
      </c>
      <c r="C667" s="154" t="s">
        <v>1535</v>
      </c>
      <c r="D667" s="154" t="s">
        <v>10879</v>
      </c>
      <c r="E667" s="81" t="s">
        <v>18195</v>
      </c>
      <c r="F667" s="154">
        <v>21735.03</v>
      </c>
      <c r="G667" s="154" t="s">
        <v>1367</v>
      </c>
      <c r="H667" s="154" t="s">
        <v>14318</v>
      </c>
      <c r="I667" s="154">
        <v>1</v>
      </c>
      <c r="J667" s="154">
        <v>0</v>
      </c>
      <c r="K667" s="154">
        <v>0</v>
      </c>
      <c r="M667" s="128">
        <f>IF(Tabla1[[#This Row],[Moneda]]="Dolares",Tabla1[[#This Row],[Precio Distribuidor]]*($M$1+0.35)*1.3,Tabla1[[#This Row],[Precio Distribuidor]]*1.3)</f>
        <v>28255.539000000001</v>
      </c>
    </row>
    <row r="668" spans="1:13">
      <c r="A668" s="154" t="s">
        <v>18194</v>
      </c>
      <c r="B668" s="154" t="s">
        <v>18193</v>
      </c>
      <c r="C668" s="154" t="s">
        <v>1535</v>
      </c>
      <c r="D668" s="154" t="s">
        <v>10879</v>
      </c>
      <c r="E668" s="81" t="s">
        <v>18192</v>
      </c>
      <c r="F668" s="154">
        <v>37053.14</v>
      </c>
      <c r="G668" s="154" t="s">
        <v>1367</v>
      </c>
      <c r="H668" s="154" t="s">
        <v>14318</v>
      </c>
      <c r="I668" s="154">
        <v>1</v>
      </c>
      <c r="J668" s="154">
        <v>0</v>
      </c>
      <c r="K668" s="154">
        <v>0</v>
      </c>
      <c r="M668" s="128">
        <f>IF(Tabla1[[#This Row],[Moneda]]="Dolares",Tabla1[[#This Row],[Precio Distribuidor]]*($M$1+0.35)*1.3,Tabla1[[#This Row],[Precio Distribuidor]]*1.3)</f>
        <v>48169.082000000002</v>
      </c>
    </row>
    <row r="669" spans="1:13">
      <c r="A669" s="154" t="s">
        <v>18191</v>
      </c>
      <c r="B669" s="154" t="s">
        <v>18190</v>
      </c>
      <c r="C669" s="154" t="s">
        <v>1535</v>
      </c>
      <c r="D669" s="154" t="s">
        <v>10879</v>
      </c>
      <c r="E669" s="81" t="s">
        <v>18189</v>
      </c>
      <c r="F669" s="154">
        <v>36466.46</v>
      </c>
      <c r="G669" s="154" t="s">
        <v>1367</v>
      </c>
      <c r="H669" s="154" t="s">
        <v>14318</v>
      </c>
      <c r="I669" s="154">
        <v>1</v>
      </c>
      <c r="J669" s="154">
        <v>0</v>
      </c>
      <c r="K669" s="154">
        <v>0</v>
      </c>
      <c r="M669" s="128">
        <f>IF(Tabla1[[#This Row],[Moneda]]="Dolares",Tabla1[[#This Row],[Precio Distribuidor]]*($M$1+0.35)*1.3,Tabla1[[#This Row],[Precio Distribuidor]]*1.3)</f>
        <v>47406.398000000001</v>
      </c>
    </row>
    <row r="670" spans="1:13">
      <c r="A670" s="154" t="s">
        <v>18188</v>
      </c>
      <c r="B670" s="154" t="s">
        <v>18187</v>
      </c>
      <c r="C670" s="154" t="s">
        <v>1535</v>
      </c>
      <c r="D670" s="154" t="s">
        <v>10879</v>
      </c>
      <c r="E670" s="81" t="s">
        <v>18186</v>
      </c>
      <c r="F670" s="154">
        <v>50602.02</v>
      </c>
      <c r="G670" s="154" t="s">
        <v>1367</v>
      </c>
      <c r="H670" s="154" t="s">
        <v>14318</v>
      </c>
      <c r="I670" s="154">
        <v>1</v>
      </c>
      <c r="J670" s="154">
        <v>0</v>
      </c>
      <c r="K670" s="154">
        <v>0</v>
      </c>
      <c r="M670" s="128">
        <f>IF(Tabla1[[#This Row],[Moneda]]="Dolares",Tabla1[[#This Row],[Precio Distribuidor]]*($M$1+0.35)*1.3,Tabla1[[#This Row],[Precio Distribuidor]]*1.3)</f>
        <v>65782.626000000004</v>
      </c>
    </row>
    <row r="671" spans="1:13">
      <c r="A671" s="154" t="s">
        <v>18185</v>
      </c>
      <c r="B671" s="154" t="s">
        <v>18184</v>
      </c>
      <c r="C671" s="154" t="s">
        <v>1535</v>
      </c>
      <c r="D671" s="154" t="s">
        <v>10879</v>
      </c>
      <c r="E671" s="81" t="s">
        <v>18183</v>
      </c>
      <c r="F671" s="154">
        <v>49190.3</v>
      </c>
      <c r="G671" s="154" t="s">
        <v>1367</v>
      </c>
      <c r="H671" s="154" t="s">
        <v>14318</v>
      </c>
      <c r="I671" s="154">
        <v>1</v>
      </c>
      <c r="J671" s="154">
        <v>0</v>
      </c>
      <c r="K671" s="154">
        <v>0</v>
      </c>
      <c r="M671" s="128">
        <f>IF(Tabla1[[#This Row],[Moneda]]="Dolares",Tabla1[[#This Row],[Precio Distribuidor]]*($M$1+0.35)*1.3,Tabla1[[#This Row],[Precio Distribuidor]]*1.3)</f>
        <v>63947.390000000007</v>
      </c>
    </row>
    <row r="672" spans="1:13">
      <c r="A672" s="154" t="s">
        <v>18182</v>
      </c>
      <c r="B672" s="154" t="s">
        <v>18181</v>
      </c>
      <c r="C672" s="154" t="s">
        <v>1535</v>
      </c>
      <c r="D672" s="154" t="s">
        <v>10879</v>
      </c>
      <c r="E672" s="81" t="s">
        <v>18180</v>
      </c>
      <c r="F672" s="154">
        <v>61794.97</v>
      </c>
      <c r="G672" s="154" t="s">
        <v>1367</v>
      </c>
      <c r="H672" s="154" t="s">
        <v>14318</v>
      </c>
      <c r="I672" s="154">
        <v>1</v>
      </c>
      <c r="J672" s="154">
        <v>0</v>
      </c>
      <c r="K672" s="154">
        <v>0</v>
      </c>
      <c r="M672" s="128">
        <f>IF(Tabla1[[#This Row],[Moneda]]="Dolares",Tabla1[[#This Row],[Precio Distribuidor]]*($M$1+0.35)*1.3,Tabla1[[#This Row],[Precio Distribuidor]]*1.3)</f>
        <v>80333.46100000001</v>
      </c>
    </row>
    <row r="673" spans="1:13">
      <c r="A673" s="154" t="s">
        <v>18179</v>
      </c>
      <c r="B673" s="154" t="s">
        <v>18178</v>
      </c>
      <c r="C673" s="154" t="s">
        <v>1535</v>
      </c>
      <c r="D673" s="154" t="s">
        <v>10879</v>
      </c>
      <c r="E673" s="81" t="s">
        <v>18177</v>
      </c>
      <c r="F673" s="154">
        <v>77259.759999999995</v>
      </c>
      <c r="G673" s="154" t="s">
        <v>1367</v>
      </c>
      <c r="H673" s="154" t="s">
        <v>14318</v>
      </c>
      <c r="I673" s="154">
        <v>1</v>
      </c>
      <c r="J673" s="154">
        <v>0</v>
      </c>
      <c r="K673" s="154">
        <v>0</v>
      </c>
      <c r="M673" s="128">
        <f>IF(Tabla1[[#This Row],[Moneda]]="Dolares",Tabla1[[#This Row],[Precio Distribuidor]]*($M$1+0.35)*1.3,Tabla1[[#This Row],[Precio Distribuidor]]*1.3)</f>
        <v>100437.68799999999</v>
      </c>
    </row>
    <row r="674" spans="1:13">
      <c r="A674" s="154" t="s">
        <v>18176</v>
      </c>
      <c r="B674" s="154" t="s">
        <v>18175</v>
      </c>
      <c r="C674" s="154" t="s">
        <v>1535</v>
      </c>
      <c r="D674" s="154" t="s">
        <v>10879</v>
      </c>
      <c r="E674" s="81" t="s">
        <v>18174</v>
      </c>
      <c r="F674" s="154">
        <v>6075.75</v>
      </c>
      <c r="G674" s="154" t="s">
        <v>1367</v>
      </c>
      <c r="H674" s="154" t="s">
        <v>14318</v>
      </c>
      <c r="I674" s="154">
        <v>1</v>
      </c>
      <c r="J674" s="154">
        <v>0</v>
      </c>
      <c r="K674" s="154">
        <v>0</v>
      </c>
      <c r="M674" s="128">
        <f>IF(Tabla1[[#This Row],[Moneda]]="Dolares",Tabla1[[#This Row],[Precio Distribuidor]]*($M$1+0.35)*1.3,Tabla1[[#This Row],[Precio Distribuidor]]*1.3)</f>
        <v>7898.4750000000004</v>
      </c>
    </row>
    <row r="675" spans="1:13">
      <c r="A675" s="154" t="s">
        <v>18173</v>
      </c>
      <c r="B675" s="154" t="s">
        <v>18172</v>
      </c>
      <c r="C675" s="154" t="s">
        <v>1535</v>
      </c>
      <c r="D675" s="154" t="s">
        <v>10879</v>
      </c>
      <c r="E675" s="81" t="s">
        <v>18171</v>
      </c>
      <c r="F675" s="154">
        <v>54534.92</v>
      </c>
      <c r="G675" s="154" t="s">
        <v>1367</v>
      </c>
      <c r="H675" s="154" t="s">
        <v>14318</v>
      </c>
      <c r="I675" s="154">
        <v>1</v>
      </c>
      <c r="J675" s="154">
        <v>0</v>
      </c>
      <c r="K675" s="154">
        <v>0</v>
      </c>
      <c r="M675" s="128">
        <f>IF(Tabla1[[#This Row],[Moneda]]="Dolares",Tabla1[[#This Row],[Precio Distribuidor]]*($M$1+0.35)*1.3,Tabla1[[#This Row],[Precio Distribuidor]]*1.3)</f>
        <v>70895.395999999993</v>
      </c>
    </row>
    <row r="676" spans="1:13">
      <c r="A676" s="154" t="s">
        <v>18170</v>
      </c>
      <c r="B676" s="154" t="s">
        <v>18169</v>
      </c>
      <c r="C676" s="154" t="s">
        <v>14820</v>
      </c>
      <c r="D676" s="154" t="s">
        <v>10879</v>
      </c>
      <c r="E676" s="81" t="s">
        <v>18168</v>
      </c>
      <c r="F676" s="154">
        <v>2031.54</v>
      </c>
      <c r="G676" s="154" t="s">
        <v>1373</v>
      </c>
      <c r="H676" s="154" t="s">
        <v>14318</v>
      </c>
      <c r="I676" s="154">
        <v>3</v>
      </c>
      <c r="J676" s="154">
        <v>0</v>
      </c>
      <c r="K676" s="154">
        <v>0</v>
      </c>
      <c r="M676" s="128">
        <f>IF(Tabla1[[#This Row],[Moneda]]="Dolares",Tabla1[[#This Row],[Precio Distribuidor]]*($M$1+0.35)*1.3,Tabla1[[#This Row],[Precio Distribuidor]]*1.3)</f>
        <v>43972.683300000004</v>
      </c>
    </row>
    <row r="677" spans="1:13">
      <c r="A677" s="154" t="s">
        <v>18167</v>
      </c>
      <c r="B677" s="154" t="s">
        <v>18166</v>
      </c>
      <c r="C677" s="154" t="s">
        <v>1535</v>
      </c>
      <c r="D677" s="154" t="s">
        <v>10879</v>
      </c>
      <c r="E677" s="81" t="s">
        <v>18165</v>
      </c>
      <c r="F677" s="154">
        <v>187970.01</v>
      </c>
      <c r="G677" s="154" t="s">
        <v>1367</v>
      </c>
      <c r="H677" s="154" t="s">
        <v>14318</v>
      </c>
      <c r="I677" s="154">
        <v>3</v>
      </c>
      <c r="J677" s="154">
        <v>0</v>
      </c>
      <c r="K677" s="154">
        <v>0</v>
      </c>
      <c r="M677" s="128">
        <f>IF(Tabla1[[#This Row],[Moneda]]="Dolares",Tabla1[[#This Row],[Precio Distribuidor]]*($M$1+0.35)*1.3,Tabla1[[#This Row],[Precio Distribuidor]]*1.3)</f>
        <v>244361.01300000001</v>
      </c>
    </row>
    <row r="678" spans="1:13">
      <c r="A678" s="154" t="s">
        <v>18164</v>
      </c>
      <c r="B678" s="154" t="s">
        <v>18163</v>
      </c>
      <c r="C678" s="154" t="s">
        <v>14820</v>
      </c>
      <c r="D678" s="154" t="s">
        <v>10879</v>
      </c>
      <c r="E678" s="81" t="s">
        <v>18162</v>
      </c>
      <c r="F678" s="154">
        <v>1895.32</v>
      </c>
      <c r="G678" s="154" t="s">
        <v>1373</v>
      </c>
      <c r="H678" s="154" t="s">
        <v>14318</v>
      </c>
      <c r="I678" s="154">
        <v>5</v>
      </c>
      <c r="J678" s="154">
        <v>0</v>
      </c>
      <c r="K678" s="154">
        <v>0</v>
      </c>
      <c r="M678" s="128">
        <f>IF(Tabla1[[#This Row],[Moneda]]="Dolares",Tabla1[[#This Row],[Precio Distribuidor]]*($M$1+0.35)*1.3,Tabla1[[#This Row],[Precio Distribuidor]]*1.3)</f>
        <v>41024.201400000005</v>
      </c>
    </row>
    <row r="679" spans="1:13">
      <c r="A679" s="154" t="s">
        <v>18161</v>
      </c>
      <c r="B679" s="154" t="s">
        <v>18160</v>
      </c>
      <c r="C679" s="154" t="s">
        <v>14820</v>
      </c>
      <c r="D679" s="154" t="s">
        <v>10879</v>
      </c>
      <c r="E679" s="81" t="s">
        <v>18159</v>
      </c>
      <c r="F679" s="154">
        <v>2302.4899999999998</v>
      </c>
      <c r="G679" s="154" t="s">
        <v>1373</v>
      </c>
      <c r="H679" s="154" t="s">
        <v>14318</v>
      </c>
      <c r="I679" s="154">
        <v>3</v>
      </c>
      <c r="J679" s="154">
        <v>0</v>
      </c>
      <c r="K679" s="154">
        <v>0</v>
      </c>
      <c r="M679" s="128">
        <f>IF(Tabla1[[#This Row],[Moneda]]="Dolares",Tabla1[[#This Row],[Precio Distribuidor]]*($M$1+0.35)*1.3,Tabla1[[#This Row],[Precio Distribuidor]]*1.3)</f>
        <v>49837.396050000003</v>
      </c>
    </row>
    <row r="680" spans="1:13">
      <c r="A680" s="154" t="s">
        <v>18158</v>
      </c>
      <c r="B680" s="154" t="s">
        <v>18157</v>
      </c>
      <c r="C680" s="154" t="s">
        <v>4031</v>
      </c>
      <c r="D680" s="154" t="s">
        <v>10879</v>
      </c>
      <c r="E680" s="81" t="s">
        <v>18156</v>
      </c>
      <c r="F680" s="154">
        <v>453.66</v>
      </c>
      <c r="G680" s="154" t="s">
        <v>1373</v>
      </c>
      <c r="H680" s="154" t="s">
        <v>14318</v>
      </c>
      <c r="I680" s="154">
        <v>3</v>
      </c>
      <c r="J680" s="154">
        <v>0</v>
      </c>
      <c r="K680" s="154">
        <v>0</v>
      </c>
      <c r="M680" s="128">
        <f>IF(Tabla1[[#This Row],[Moneda]]="Dolares",Tabla1[[#This Row],[Precio Distribuidor]]*($M$1+0.35)*1.3,Tabla1[[#This Row],[Precio Distribuidor]]*1.3)</f>
        <v>9819.4707000000017</v>
      </c>
    </row>
    <row r="681" spans="1:13">
      <c r="A681" s="154" t="s">
        <v>18155</v>
      </c>
      <c r="B681" s="154" t="s">
        <v>18154</v>
      </c>
      <c r="C681" s="154" t="s">
        <v>4031</v>
      </c>
      <c r="D681" s="154" t="s">
        <v>10879</v>
      </c>
      <c r="E681" s="81" t="s">
        <v>18153</v>
      </c>
      <c r="F681" s="154">
        <v>503.68</v>
      </c>
      <c r="G681" s="154" t="s">
        <v>1373</v>
      </c>
      <c r="H681" s="154" t="s">
        <v>14318</v>
      </c>
      <c r="I681" s="154">
        <v>3</v>
      </c>
      <c r="J681" s="154">
        <v>0</v>
      </c>
      <c r="K681" s="154">
        <v>0</v>
      </c>
      <c r="M681" s="128">
        <f>IF(Tabla1[[#This Row],[Moneda]]="Dolares",Tabla1[[#This Row],[Precio Distribuidor]]*($M$1+0.35)*1.3,Tabla1[[#This Row],[Precio Distribuidor]]*1.3)</f>
        <v>10902.153600000001</v>
      </c>
    </row>
    <row r="682" spans="1:13">
      <c r="A682" s="154" t="s">
        <v>18152</v>
      </c>
      <c r="B682" s="154" t="s">
        <v>18151</v>
      </c>
      <c r="C682" s="154" t="s">
        <v>4031</v>
      </c>
      <c r="D682" s="154" t="s">
        <v>10879</v>
      </c>
      <c r="E682" s="81" t="s">
        <v>18150</v>
      </c>
      <c r="F682" s="154">
        <v>604.41</v>
      </c>
      <c r="G682" s="154" t="s">
        <v>1373</v>
      </c>
      <c r="H682" s="154" t="s">
        <v>14318</v>
      </c>
      <c r="I682" s="154">
        <v>3</v>
      </c>
      <c r="J682" s="154">
        <v>0</v>
      </c>
      <c r="K682" s="154">
        <v>0</v>
      </c>
      <c r="M682" s="128">
        <f>IF(Tabla1[[#This Row],[Moneda]]="Dolares",Tabla1[[#This Row],[Precio Distribuidor]]*($M$1+0.35)*1.3,Tabla1[[#This Row],[Precio Distribuidor]]*1.3)</f>
        <v>13082.454450000003</v>
      </c>
    </row>
    <row r="683" spans="1:13">
      <c r="A683" s="154" t="s">
        <v>18149</v>
      </c>
      <c r="B683" s="154" t="s">
        <v>18148</v>
      </c>
      <c r="C683" s="154" t="s">
        <v>4031</v>
      </c>
      <c r="D683" s="154" t="s">
        <v>10879</v>
      </c>
      <c r="E683" s="81" t="s">
        <v>18147</v>
      </c>
      <c r="F683" s="154">
        <v>1007.34</v>
      </c>
      <c r="G683" s="154" t="s">
        <v>1373</v>
      </c>
      <c r="H683" s="154" t="s">
        <v>14318</v>
      </c>
      <c r="I683" s="154">
        <v>3</v>
      </c>
      <c r="J683" s="154">
        <v>0</v>
      </c>
      <c r="K683" s="154">
        <v>0</v>
      </c>
      <c r="M683" s="128">
        <f>IF(Tabla1[[#This Row],[Moneda]]="Dolares",Tabla1[[#This Row],[Precio Distribuidor]]*($M$1+0.35)*1.3,Tabla1[[#This Row],[Precio Distribuidor]]*1.3)</f>
        <v>21803.874300000003</v>
      </c>
    </row>
    <row r="684" spans="1:13">
      <c r="A684" s="154" t="s">
        <v>18146</v>
      </c>
      <c r="B684" s="154" t="s">
        <v>18145</v>
      </c>
      <c r="C684" s="154" t="s">
        <v>4031</v>
      </c>
      <c r="D684" s="154" t="s">
        <v>10879</v>
      </c>
      <c r="E684" s="81" t="s">
        <v>18144</v>
      </c>
      <c r="F684" s="154">
        <v>705.14</v>
      </c>
      <c r="G684" s="154" t="s">
        <v>1373</v>
      </c>
      <c r="H684" s="154" t="s">
        <v>14318</v>
      </c>
      <c r="I684" s="154">
        <v>3</v>
      </c>
      <c r="J684" s="154">
        <v>0</v>
      </c>
      <c r="K684" s="154">
        <v>0</v>
      </c>
      <c r="M684" s="128">
        <f>IF(Tabla1[[#This Row],[Moneda]]="Dolares",Tabla1[[#This Row],[Precio Distribuidor]]*($M$1+0.35)*1.3,Tabla1[[#This Row],[Precio Distribuidor]]*1.3)</f>
        <v>15262.755300000003</v>
      </c>
    </row>
    <row r="685" spans="1:13">
      <c r="A685" s="154" t="s">
        <v>18143</v>
      </c>
      <c r="B685" s="154" t="s">
        <v>18142</v>
      </c>
      <c r="C685" s="154" t="s">
        <v>1535</v>
      </c>
      <c r="D685" s="154" t="s">
        <v>10879</v>
      </c>
      <c r="E685" s="81" t="s">
        <v>18141</v>
      </c>
      <c r="F685" s="154">
        <v>94830.66</v>
      </c>
      <c r="G685" s="154" t="s">
        <v>1367</v>
      </c>
      <c r="H685" s="154" t="s">
        <v>14318</v>
      </c>
      <c r="I685" s="154">
        <v>1</v>
      </c>
      <c r="J685" s="154">
        <v>0</v>
      </c>
      <c r="K685" s="154">
        <v>0</v>
      </c>
      <c r="M685" s="128">
        <f>IF(Tabla1[[#This Row],[Moneda]]="Dolares",Tabla1[[#This Row],[Precio Distribuidor]]*($M$1+0.35)*1.3,Tabla1[[#This Row],[Precio Distribuidor]]*1.3)</f>
        <v>123279.85800000001</v>
      </c>
    </row>
    <row r="686" spans="1:13">
      <c r="A686" s="154" t="s">
        <v>18140</v>
      </c>
      <c r="B686" s="154" t="s">
        <v>18139</v>
      </c>
      <c r="C686" s="154" t="s">
        <v>1535</v>
      </c>
      <c r="D686" s="154" t="s">
        <v>10879</v>
      </c>
      <c r="E686" s="81" t="s">
        <v>18138</v>
      </c>
      <c r="F686" s="154">
        <v>109420</v>
      </c>
      <c r="G686" s="154" t="s">
        <v>1367</v>
      </c>
      <c r="H686" s="154" t="s">
        <v>14318</v>
      </c>
      <c r="I686" s="154">
        <v>1</v>
      </c>
      <c r="J686" s="154">
        <v>0</v>
      </c>
      <c r="K686" s="154">
        <v>0</v>
      </c>
      <c r="M686" s="128">
        <f>IF(Tabla1[[#This Row],[Moneda]]="Dolares",Tabla1[[#This Row],[Precio Distribuidor]]*($M$1+0.35)*1.3,Tabla1[[#This Row],[Precio Distribuidor]]*1.3)</f>
        <v>142246</v>
      </c>
    </row>
    <row r="687" spans="1:13">
      <c r="A687" s="154" t="s">
        <v>18137</v>
      </c>
      <c r="B687" s="154" t="s">
        <v>18136</v>
      </c>
      <c r="C687" s="154" t="s">
        <v>1535</v>
      </c>
      <c r="D687" s="154" t="s">
        <v>10879</v>
      </c>
      <c r="E687" s="81" t="s">
        <v>18135</v>
      </c>
      <c r="F687" s="154">
        <v>154209.24</v>
      </c>
      <c r="G687" s="154" t="s">
        <v>1367</v>
      </c>
      <c r="H687" s="154" t="s">
        <v>14318</v>
      </c>
      <c r="I687" s="154">
        <v>1</v>
      </c>
      <c r="J687" s="154">
        <v>0</v>
      </c>
      <c r="K687" s="154">
        <v>0</v>
      </c>
      <c r="M687" s="128">
        <f>IF(Tabla1[[#This Row],[Moneda]]="Dolares",Tabla1[[#This Row],[Precio Distribuidor]]*($M$1+0.35)*1.3,Tabla1[[#This Row],[Precio Distribuidor]]*1.3)</f>
        <v>200472.01199999999</v>
      </c>
    </row>
    <row r="688" spans="1:13">
      <c r="A688" s="154" t="s">
        <v>18134</v>
      </c>
      <c r="B688" s="154" t="s">
        <v>18133</v>
      </c>
      <c r="C688" s="154" t="s">
        <v>1535</v>
      </c>
      <c r="D688" s="154" t="s">
        <v>10879</v>
      </c>
      <c r="E688" s="81" t="s">
        <v>18132</v>
      </c>
      <c r="F688" s="154">
        <v>124009.33</v>
      </c>
      <c r="G688" s="154" t="s">
        <v>1367</v>
      </c>
      <c r="H688" s="154" t="s">
        <v>14318</v>
      </c>
      <c r="I688" s="154">
        <v>1</v>
      </c>
      <c r="J688" s="154">
        <v>0</v>
      </c>
      <c r="K688" s="154">
        <v>0</v>
      </c>
      <c r="M688" s="128">
        <f>IF(Tabla1[[#This Row],[Moneda]]="Dolares",Tabla1[[#This Row],[Precio Distribuidor]]*($M$1+0.35)*1.3,Tabla1[[#This Row],[Precio Distribuidor]]*1.3)</f>
        <v>161212.12900000002</v>
      </c>
    </row>
    <row r="689" spans="1:13">
      <c r="A689" s="154" t="s">
        <v>18131</v>
      </c>
      <c r="B689" s="154" t="s">
        <v>18130</v>
      </c>
      <c r="C689" s="154" t="s">
        <v>1535</v>
      </c>
      <c r="D689" s="154" t="s">
        <v>10879</v>
      </c>
      <c r="E689" s="81" t="s">
        <v>18129</v>
      </c>
      <c r="F689" s="154">
        <v>155668.18</v>
      </c>
      <c r="G689" s="154" t="s">
        <v>1367</v>
      </c>
      <c r="H689" s="154" t="s">
        <v>14318</v>
      </c>
      <c r="I689" s="154">
        <v>1</v>
      </c>
      <c r="J689" s="154">
        <v>0</v>
      </c>
      <c r="K689" s="154">
        <v>0</v>
      </c>
      <c r="M689" s="128">
        <f>IF(Tabla1[[#This Row],[Moneda]]="Dolares",Tabla1[[#This Row],[Precio Distribuidor]]*($M$1+0.35)*1.3,Tabla1[[#This Row],[Precio Distribuidor]]*1.3)</f>
        <v>202368.63399999999</v>
      </c>
    </row>
    <row r="690" spans="1:13">
      <c r="A690" s="154" t="s">
        <v>18128</v>
      </c>
      <c r="B690" s="154" t="s">
        <v>18127</v>
      </c>
      <c r="C690" s="154" t="s">
        <v>1535</v>
      </c>
      <c r="D690" s="154" t="s">
        <v>10879</v>
      </c>
      <c r="E690" s="81" t="s">
        <v>18126</v>
      </c>
      <c r="F690" s="154">
        <v>160044.98000000001</v>
      </c>
      <c r="G690" s="154" t="s">
        <v>1367</v>
      </c>
      <c r="H690" s="154" t="s">
        <v>14318</v>
      </c>
      <c r="I690" s="154">
        <v>1</v>
      </c>
      <c r="J690" s="154">
        <v>0</v>
      </c>
      <c r="K690" s="154">
        <v>0</v>
      </c>
      <c r="M690" s="128">
        <f>IF(Tabla1[[#This Row],[Moneda]]="Dolares",Tabla1[[#This Row],[Precio Distribuidor]]*($M$1+0.35)*1.3,Tabla1[[#This Row],[Precio Distribuidor]]*1.3)</f>
        <v>208058.47400000002</v>
      </c>
    </row>
    <row r="691" spans="1:13">
      <c r="A691" s="154" t="s">
        <v>10925</v>
      </c>
      <c r="B691" s="154" t="s">
        <v>10924</v>
      </c>
      <c r="C691" s="154" t="s">
        <v>1911</v>
      </c>
      <c r="D691" s="154" t="s">
        <v>10879</v>
      </c>
      <c r="E691" s="81" t="s">
        <v>13387</v>
      </c>
      <c r="F691" s="154">
        <v>236.89</v>
      </c>
      <c r="G691" s="154" t="s">
        <v>1373</v>
      </c>
      <c r="H691" s="154" t="s">
        <v>14318</v>
      </c>
      <c r="I691" s="154">
        <v>1</v>
      </c>
      <c r="J691" s="154">
        <v>0</v>
      </c>
      <c r="K691" s="154">
        <v>0</v>
      </c>
      <c r="M691" s="128">
        <f>IF(Tabla1[[#This Row],[Moneda]]="Dolares",Tabla1[[#This Row],[Precio Distribuidor]]*($M$1+0.35)*1.3,Tabla1[[#This Row],[Precio Distribuidor]]*1.3)</f>
        <v>5127.4840500000009</v>
      </c>
    </row>
    <row r="692" spans="1:13">
      <c r="A692" s="154" t="s">
        <v>10923</v>
      </c>
      <c r="B692" s="154" t="s">
        <v>18125</v>
      </c>
      <c r="C692" s="154" t="s">
        <v>1911</v>
      </c>
      <c r="D692" s="154" t="s">
        <v>10879</v>
      </c>
      <c r="E692" s="81" t="s">
        <v>13388</v>
      </c>
      <c r="F692" s="154">
        <v>762.67</v>
      </c>
      <c r="G692" s="154" t="s">
        <v>1373</v>
      </c>
      <c r="H692" s="154" t="s">
        <v>14318</v>
      </c>
      <c r="I692" s="154">
        <v>3</v>
      </c>
      <c r="J692" s="154">
        <v>0</v>
      </c>
      <c r="K692" s="154">
        <v>0</v>
      </c>
      <c r="M692" s="128">
        <f>IF(Tabla1[[#This Row],[Moneda]]="Dolares",Tabla1[[#This Row],[Precio Distribuidor]]*($M$1+0.35)*1.3,Tabla1[[#This Row],[Precio Distribuidor]]*1.3)</f>
        <v>16507.992150000002</v>
      </c>
    </row>
    <row r="693" spans="1:13">
      <c r="A693" s="154" t="s">
        <v>10922</v>
      </c>
      <c r="B693" s="154" t="s">
        <v>10921</v>
      </c>
      <c r="C693" s="154" t="s">
        <v>1911</v>
      </c>
      <c r="D693" s="154" t="s">
        <v>10879</v>
      </c>
      <c r="E693" s="81" t="s">
        <v>13389</v>
      </c>
      <c r="F693" s="154">
        <v>335.11</v>
      </c>
      <c r="G693" s="154" t="s">
        <v>1373</v>
      </c>
      <c r="H693" s="154" t="s">
        <v>14318</v>
      </c>
      <c r="I693" s="154">
        <v>1</v>
      </c>
      <c r="J693" s="154">
        <v>0</v>
      </c>
      <c r="K693" s="154">
        <v>0</v>
      </c>
      <c r="M693" s="128">
        <f>IF(Tabla1[[#This Row],[Moneda]]="Dolares",Tabla1[[#This Row],[Precio Distribuidor]]*($M$1+0.35)*1.3,Tabla1[[#This Row],[Precio Distribuidor]]*1.3)</f>
        <v>7253.4559500000014</v>
      </c>
    </row>
    <row r="694" spans="1:13">
      <c r="A694" s="154" t="s">
        <v>10920</v>
      </c>
      <c r="B694" s="154" t="s">
        <v>18124</v>
      </c>
      <c r="C694" s="154" t="s">
        <v>1911</v>
      </c>
      <c r="D694" s="154" t="s">
        <v>10879</v>
      </c>
      <c r="E694" s="81" t="s">
        <v>13390</v>
      </c>
      <c r="F694" s="154">
        <v>1051.56</v>
      </c>
      <c r="G694" s="154" t="s">
        <v>1373</v>
      </c>
      <c r="H694" s="154" t="s">
        <v>14318</v>
      </c>
      <c r="I694" s="154">
        <v>3</v>
      </c>
      <c r="J694" s="154">
        <v>0</v>
      </c>
      <c r="K694" s="154">
        <v>0</v>
      </c>
      <c r="M694" s="128">
        <f>IF(Tabla1[[#This Row],[Moneda]]="Dolares",Tabla1[[#This Row],[Precio Distribuidor]]*($M$1+0.35)*1.3,Tabla1[[#This Row],[Precio Distribuidor]]*1.3)</f>
        <v>22761.016200000002</v>
      </c>
    </row>
    <row r="695" spans="1:13">
      <c r="A695" s="154" t="s">
        <v>10919</v>
      </c>
      <c r="B695" s="154" t="s">
        <v>10918</v>
      </c>
      <c r="C695" s="154" t="s">
        <v>7108</v>
      </c>
      <c r="D695" s="154" t="s">
        <v>10879</v>
      </c>
      <c r="E695" s="81" t="s">
        <v>14262</v>
      </c>
      <c r="F695" s="154">
        <v>785.78</v>
      </c>
      <c r="G695" s="154" t="s">
        <v>1373</v>
      </c>
      <c r="H695" s="154" t="s">
        <v>14318</v>
      </c>
      <c r="I695" s="154">
        <v>3</v>
      </c>
      <c r="J695" s="154">
        <v>0</v>
      </c>
      <c r="K695" s="154">
        <v>0</v>
      </c>
      <c r="M695" s="128">
        <f>IF(Tabla1[[#This Row],[Moneda]]="Dolares",Tabla1[[#This Row],[Precio Distribuidor]]*($M$1+0.35)*1.3,Tabla1[[#This Row],[Precio Distribuidor]]*1.3)</f>
        <v>17008.208100000003</v>
      </c>
    </row>
    <row r="696" spans="1:13">
      <c r="A696" s="154" t="s">
        <v>10917</v>
      </c>
      <c r="B696" s="154" t="s">
        <v>10916</v>
      </c>
      <c r="C696" s="154" t="s">
        <v>7108</v>
      </c>
      <c r="D696" s="154" t="s">
        <v>10879</v>
      </c>
      <c r="E696" s="81" t="s">
        <v>14263</v>
      </c>
      <c r="F696" s="154">
        <v>1155.56</v>
      </c>
      <c r="G696" s="154" t="s">
        <v>1373</v>
      </c>
      <c r="H696" s="154" t="s">
        <v>14318</v>
      </c>
      <c r="I696" s="154">
        <v>3</v>
      </c>
      <c r="J696" s="154">
        <v>0</v>
      </c>
      <c r="K696" s="154">
        <v>0</v>
      </c>
      <c r="M696" s="128">
        <f>IF(Tabla1[[#This Row],[Moneda]]="Dolares",Tabla1[[#This Row],[Precio Distribuidor]]*($M$1+0.35)*1.3,Tabla1[[#This Row],[Precio Distribuidor]]*1.3)</f>
        <v>25012.0962</v>
      </c>
    </row>
    <row r="697" spans="1:13">
      <c r="A697" s="154" t="s">
        <v>10915</v>
      </c>
      <c r="B697" s="154" t="s">
        <v>10914</v>
      </c>
      <c r="C697" s="154" t="s">
        <v>7108</v>
      </c>
      <c r="D697" s="154" t="s">
        <v>10879</v>
      </c>
      <c r="E697" s="81" t="s">
        <v>14264</v>
      </c>
      <c r="F697" s="154">
        <v>1386.67</v>
      </c>
      <c r="G697" s="154" t="s">
        <v>1373</v>
      </c>
      <c r="H697" s="154" t="s">
        <v>14318</v>
      </c>
      <c r="I697" s="154">
        <v>3</v>
      </c>
      <c r="J697" s="154">
        <v>0</v>
      </c>
      <c r="K697" s="154">
        <v>0</v>
      </c>
      <c r="M697" s="128">
        <f>IF(Tabla1[[#This Row],[Moneda]]="Dolares",Tabla1[[#This Row],[Precio Distribuidor]]*($M$1+0.35)*1.3,Tabla1[[#This Row],[Precio Distribuidor]]*1.3)</f>
        <v>30014.472150000009</v>
      </c>
    </row>
    <row r="698" spans="1:13">
      <c r="A698" s="154" t="s">
        <v>10913</v>
      </c>
      <c r="B698" s="154" t="s">
        <v>10912</v>
      </c>
      <c r="C698" s="154" t="s">
        <v>7108</v>
      </c>
      <c r="D698" s="154" t="s">
        <v>10879</v>
      </c>
      <c r="E698" s="81" t="s">
        <v>14265</v>
      </c>
      <c r="F698" s="154">
        <v>1762.22</v>
      </c>
      <c r="G698" s="154" t="s">
        <v>1373</v>
      </c>
      <c r="H698" s="154" t="s">
        <v>14318</v>
      </c>
      <c r="I698" s="154">
        <v>3</v>
      </c>
      <c r="J698" s="154">
        <v>0</v>
      </c>
      <c r="K698" s="154">
        <v>0</v>
      </c>
      <c r="M698" s="128">
        <f>IF(Tabla1[[#This Row],[Moneda]]="Dolares",Tabla1[[#This Row],[Precio Distribuidor]]*($M$1+0.35)*1.3,Tabla1[[#This Row],[Precio Distribuidor]]*1.3)</f>
        <v>38143.251900000003</v>
      </c>
    </row>
    <row r="699" spans="1:13">
      <c r="A699" s="154" t="s">
        <v>10911</v>
      </c>
      <c r="B699" s="154" t="s">
        <v>10910</v>
      </c>
      <c r="C699" s="154" t="s">
        <v>14820</v>
      </c>
      <c r="D699" s="154" t="s">
        <v>10879</v>
      </c>
      <c r="E699" s="81" t="s">
        <v>18123</v>
      </c>
      <c r="F699" s="154">
        <v>676.69</v>
      </c>
      <c r="G699" s="154" t="s">
        <v>1373</v>
      </c>
      <c r="H699" s="154" t="s">
        <v>14318</v>
      </c>
      <c r="I699" s="154">
        <v>3</v>
      </c>
      <c r="J699" s="154">
        <v>0</v>
      </c>
      <c r="K699" s="154">
        <v>0</v>
      </c>
      <c r="M699" s="128">
        <f>IF(Tabla1[[#This Row],[Moneda]]="Dolares",Tabla1[[#This Row],[Precio Distribuidor]]*($M$1+0.35)*1.3,Tabla1[[#This Row],[Precio Distribuidor]]*1.3)</f>
        <v>14646.955050000004</v>
      </c>
    </row>
    <row r="700" spans="1:13">
      <c r="A700" s="154" t="s">
        <v>18122</v>
      </c>
      <c r="B700" s="154" t="s">
        <v>18121</v>
      </c>
      <c r="C700" s="154" t="s">
        <v>1535</v>
      </c>
      <c r="D700" s="154" t="s">
        <v>10879</v>
      </c>
      <c r="E700" s="81" t="s">
        <v>18120</v>
      </c>
      <c r="F700" s="154">
        <v>51819.03</v>
      </c>
      <c r="G700" s="154" t="s">
        <v>1367</v>
      </c>
      <c r="H700" s="154" t="s">
        <v>14318</v>
      </c>
      <c r="I700" s="154">
        <v>0</v>
      </c>
      <c r="J700" s="154">
        <v>0</v>
      </c>
      <c r="K700" s="154">
        <v>0</v>
      </c>
      <c r="M700" s="128">
        <f>IF(Tabla1[[#This Row],[Moneda]]="Dolares",Tabla1[[#This Row],[Precio Distribuidor]]*($M$1+0.35)*1.3,Tabla1[[#This Row],[Precio Distribuidor]]*1.3)</f>
        <v>67364.739000000001</v>
      </c>
    </row>
    <row r="701" spans="1:13">
      <c r="A701" s="154" t="s">
        <v>18119</v>
      </c>
      <c r="B701" s="154" t="s">
        <v>18118</v>
      </c>
      <c r="C701" s="154" t="s">
        <v>1535</v>
      </c>
      <c r="D701" s="154" t="s">
        <v>10879</v>
      </c>
      <c r="E701" s="81" t="s">
        <v>18117</v>
      </c>
      <c r="F701" s="154">
        <v>49589.15</v>
      </c>
      <c r="G701" s="154" t="s">
        <v>1367</v>
      </c>
      <c r="H701" s="154" t="s">
        <v>14318</v>
      </c>
      <c r="I701" s="154">
        <v>3</v>
      </c>
      <c r="J701" s="154">
        <v>0</v>
      </c>
      <c r="K701" s="154">
        <v>0</v>
      </c>
      <c r="M701" s="128">
        <f>IF(Tabla1[[#This Row],[Moneda]]="Dolares",Tabla1[[#This Row],[Precio Distribuidor]]*($M$1+0.35)*1.3,Tabla1[[#This Row],[Precio Distribuidor]]*1.3)</f>
        <v>64465.895000000004</v>
      </c>
    </row>
    <row r="702" spans="1:13">
      <c r="A702" s="154" t="s">
        <v>10909</v>
      </c>
      <c r="B702" s="154" t="s">
        <v>10908</v>
      </c>
      <c r="C702" s="154" t="s">
        <v>1911</v>
      </c>
      <c r="D702" s="154" t="s">
        <v>10879</v>
      </c>
      <c r="E702" s="81" t="s">
        <v>13391</v>
      </c>
      <c r="F702" s="154">
        <v>566.22</v>
      </c>
      <c r="G702" s="154" t="s">
        <v>1373</v>
      </c>
      <c r="H702" s="154" t="s">
        <v>14318</v>
      </c>
      <c r="I702" s="154">
        <v>1</v>
      </c>
      <c r="J702" s="154">
        <v>0</v>
      </c>
      <c r="K702" s="154">
        <v>0</v>
      </c>
      <c r="M702" s="128">
        <f>IF(Tabla1[[#This Row],[Moneda]]="Dolares",Tabla1[[#This Row],[Precio Distribuidor]]*($M$1+0.35)*1.3,Tabla1[[#This Row],[Precio Distribuidor]]*1.3)</f>
        <v>12255.831900000003</v>
      </c>
    </row>
    <row r="703" spans="1:13">
      <c r="A703" s="154" t="s">
        <v>10907</v>
      </c>
      <c r="B703" s="154" t="s">
        <v>10906</v>
      </c>
      <c r="C703" s="154" t="s">
        <v>14820</v>
      </c>
      <c r="D703" s="154" t="s">
        <v>10879</v>
      </c>
      <c r="E703" s="81" t="s">
        <v>18116</v>
      </c>
      <c r="F703" s="154">
        <v>270.97000000000003</v>
      </c>
      <c r="G703" s="154" t="s">
        <v>1373</v>
      </c>
      <c r="H703" s="154" t="s">
        <v>14318</v>
      </c>
      <c r="I703" s="154">
        <v>2</v>
      </c>
      <c r="J703" s="154">
        <v>0</v>
      </c>
      <c r="K703" s="154">
        <v>0</v>
      </c>
      <c r="M703" s="128">
        <f>IF(Tabla1[[#This Row],[Moneda]]="Dolares",Tabla1[[#This Row],[Precio Distribuidor]]*($M$1+0.35)*1.3,Tabla1[[#This Row],[Precio Distribuidor]]*1.3)</f>
        <v>5865.1456500000013</v>
      </c>
    </row>
    <row r="704" spans="1:13">
      <c r="A704" s="154" t="s">
        <v>18115</v>
      </c>
      <c r="B704" s="154" t="s">
        <v>18114</v>
      </c>
      <c r="C704" s="154" t="s">
        <v>1535</v>
      </c>
      <c r="D704" s="154" t="s">
        <v>10879</v>
      </c>
      <c r="E704" s="81" t="s">
        <v>18113</v>
      </c>
      <c r="F704" s="154">
        <v>161617.56</v>
      </c>
      <c r="G704" s="154" t="s">
        <v>1367</v>
      </c>
      <c r="H704" s="154" t="s">
        <v>14318</v>
      </c>
      <c r="I704" s="154">
        <v>3</v>
      </c>
      <c r="J704" s="154">
        <v>0</v>
      </c>
      <c r="K704" s="154">
        <v>0</v>
      </c>
      <c r="M704" s="128">
        <f>IF(Tabla1[[#This Row],[Moneda]]="Dolares",Tabla1[[#This Row],[Precio Distribuidor]]*($M$1+0.35)*1.3,Tabla1[[#This Row],[Precio Distribuidor]]*1.3)</f>
        <v>210102.82800000001</v>
      </c>
    </row>
    <row r="705" spans="1:13">
      <c r="A705" s="154" t="s">
        <v>10905</v>
      </c>
      <c r="B705" s="154" t="s">
        <v>10904</v>
      </c>
      <c r="C705" s="154" t="s">
        <v>1911</v>
      </c>
      <c r="D705" s="154" t="s">
        <v>10879</v>
      </c>
      <c r="E705" s="81" t="s">
        <v>10903</v>
      </c>
      <c r="F705" s="154">
        <v>231.11</v>
      </c>
      <c r="G705" s="154" t="s">
        <v>1373</v>
      </c>
      <c r="H705" s="154" t="s">
        <v>14318</v>
      </c>
      <c r="I705" s="154">
        <v>1</v>
      </c>
      <c r="J705" s="154">
        <v>0</v>
      </c>
      <c r="K705" s="154">
        <v>0</v>
      </c>
      <c r="M705" s="128">
        <f>IF(Tabla1[[#This Row],[Moneda]]="Dolares",Tabla1[[#This Row],[Precio Distribuidor]]*($M$1+0.35)*1.3,Tabla1[[#This Row],[Precio Distribuidor]]*1.3)</f>
        <v>5002.3759500000015</v>
      </c>
    </row>
    <row r="706" spans="1:13">
      <c r="A706" s="154" t="s">
        <v>18112</v>
      </c>
      <c r="B706" s="154" t="s">
        <v>18111</v>
      </c>
      <c r="C706" s="154" t="s">
        <v>1535</v>
      </c>
      <c r="D706" s="154" t="s">
        <v>10879</v>
      </c>
      <c r="E706" s="81" t="s">
        <v>18110</v>
      </c>
      <c r="F706" s="154">
        <v>79394.98</v>
      </c>
      <c r="G706" s="154" t="s">
        <v>1367</v>
      </c>
      <c r="H706" s="154" t="s">
        <v>14318</v>
      </c>
      <c r="I706" s="154">
        <v>1</v>
      </c>
      <c r="J706" s="154">
        <v>0</v>
      </c>
      <c r="K706" s="154">
        <v>0</v>
      </c>
      <c r="M706" s="128">
        <f>IF(Tabla1[[#This Row],[Moneda]]="Dolares",Tabla1[[#This Row],[Precio Distribuidor]]*($M$1+0.35)*1.3,Tabla1[[#This Row],[Precio Distribuidor]]*1.3)</f>
        <v>103213.474</v>
      </c>
    </row>
    <row r="707" spans="1:13">
      <c r="A707" s="154" t="s">
        <v>18109</v>
      </c>
      <c r="B707" s="154" t="s">
        <v>18108</v>
      </c>
      <c r="C707" s="154" t="s">
        <v>1535</v>
      </c>
      <c r="D707" s="154" t="s">
        <v>10879</v>
      </c>
      <c r="E707" s="81" t="s">
        <v>18107</v>
      </c>
      <c r="F707" s="154">
        <v>79394.98</v>
      </c>
      <c r="G707" s="154" t="s">
        <v>1367</v>
      </c>
      <c r="H707" s="154" t="s">
        <v>14318</v>
      </c>
      <c r="I707" s="154">
        <v>1</v>
      </c>
      <c r="J707" s="154">
        <v>0</v>
      </c>
      <c r="K707" s="154">
        <v>0</v>
      </c>
      <c r="M707" s="128">
        <f>IF(Tabla1[[#This Row],[Moneda]]="Dolares",Tabla1[[#This Row],[Precio Distribuidor]]*($M$1+0.35)*1.3,Tabla1[[#This Row],[Precio Distribuidor]]*1.3)</f>
        <v>103213.474</v>
      </c>
    </row>
    <row r="708" spans="1:13">
      <c r="A708" s="154" t="s">
        <v>18106</v>
      </c>
      <c r="B708" s="154" t="s">
        <v>18105</v>
      </c>
      <c r="C708" s="154" t="s">
        <v>1535</v>
      </c>
      <c r="D708" s="154" t="s">
        <v>10879</v>
      </c>
      <c r="E708" s="81" t="s">
        <v>18104</v>
      </c>
      <c r="F708" s="154">
        <v>6246.29</v>
      </c>
      <c r="G708" s="154" t="s">
        <v>1367</v>
      </c>
      <c r="H708" s="154" t="s">
        <v>14318</v>
      </c>
      <c r="I708" s="154">
        <v>1</v>
      </c>
      <c r="J708" s="154">
        <v>0</v>
      </c>
      <c r="K708" s="154">
        <v>0</v>
      </c>
      <c r="M708" s="128">
        <f>IF(Tabla1[[#This Row],[Moneda]]="Dolares",Tabla1[[#This Row],[Precio Distribuidor]]*($M$1+0.35)*1.3,Tabla1[[#This Row],[Precio Distribuidor]]*1.3)</f>
        <v>8120.1770000000006</v>
      </c>
    </row>
    <row r="709" spans="1:13">
      <c r="A709" s="154" t="s">
        <v>18103</v>
      </c>
      <c r="B709" s="154" t="s">
        <v>18102</v>
      </c>
      <c r="C709" s="154" t="s">
        <v>1535</v>
      </c>
      <c r="D709" s="154" t="s">
        <v>10879</v>
      </c>
      <c r="E709" s="81" t="s">
        <v>18101</v>
      </c>
      <c r="F709" s="154">
        <v>7799.88</v>
      </c>
      <c r="G709" s="154" t="s">
        <v>1367</v>
      </c>
      <c r="H709" s="154" t="s">
        <v>14318</v>
      </c>
      <c r="I709" s="154">
        <v>1</v>
      </c>
      <c r="J709" s="154">
        <v>0</v>
      </c>
      <c r="K709" s="154">
        <v>0</v>
      </c>
      <c r="M709" s="128">
        <f>IF(Tabla1[[#This Row],[Moneda]]="Dolares",Tabla1[[#This Row],[Precio Distribuidor]]*($M$1+0.35)*1.3,Tabla1[[#This Row],[Precio Distribuidor]]*1.3)</f>
        <v>10139.844000000001</v>
      </c>
    </row>
    <row r="710" spans="1:13">
      <c r="A710" s="154" t="s">
        <v>18100</v>
      </c>
      <c r="B710" s="154" t="s">
        <v>18099</v>
      </c>
      <c r="C710" s="154" t="s">
        <v>1535</v>
      </c>
      <c r="D710" s="154" t="s">
        <v>10879</v>
      </c>
      <c r="E710" s="81" t="s">
        <v>18098</v>
      </c>
      <c r="F710" s="154">
        <v>7041.04</v>
      </c>
      <c r="G710" s="154" t="s">
        <v>1367</v>
      </c>
      <c r="H710" s="154" t="s">
        <v>14318</v>
      </c>
      <c r="I710" s="154">
        <v>1</v>
      </c>
      <c r="J710" s="154">
        <v>0</v>
      </c>
      <c r="K710" s="154">
        <v>0</v>
      </c>
      <c r="M710" s="128">
        <f>IF(Tabla1[[#This Row],[Moneda]]="Dolares",Tabla1[[#This Row],[Precio Distribuidor]]*($M$1+0.35)*1.3,Tabla1[[#This Row],[Precio Distribuidor]]*1.3)</f>
        <v>9153.3520000000008</v>
      </c>
    </row>
    <row r="711" spans="1:13">
      <c r="A711" s="154" t="s">
        <v>18097</v>
      </c>
      <c r="B711" s="154" t="s">
        <v>18096</v>
      </c>
      <c r="C711" s="154" t="s">
        <v>1535</v>
      </c>
      <c r="D711" s="154" t="s">
        <v>10879</v>
      </c>
      <c r="E711" s="81" t="s">
        <v>18095</v>
      </c>
      <c r="F711" s="154">
        <v>7340.56</v>
      </c>
      <c r="G711" s="154" t="s">
        <v>1367</v>
      </c>
      <c r="H711" s="154" t="s">
        <v>14318</v>
      </c>
      <c r="I711" s="154">
        <v>1</v>
      </c>
      <c r="J711" s="154">
        <v>0</v>
      </c>
      <c r="K711" s="154">
        <v>0</v>
      </c>
      <c r="M711" s="128">
        <f>IF(Tabla1[[#This Row],[Moneda]]="Dolares",Tabla1[[#This Row],[Precio Distribuidor]]*($M$1+0.35)*1.3,Tabla1[[#This Row],[Precio Distribuidor]]*1.3)</f>
        <v>9542.728000000001</v>
      </c>
    </row>
    <row r="712" spans="1:13">
      <c r="A712" s="154" t="s">
        <v>18094</v>
      </c>
      <c r="B712" s="154" t="s">
        <v>18093</v>
      </c>
      <c r="C712" s="154" t="s">
        <v>1535</v>
      </c>
      <c r="D712" s="154" t="s">
        <v>10879</v>
      </c>
      <c r="E712" s="81" t="s">
        <v>18092</v>
      </c>
      <c r="F712" s="154">
        <v>156256.66</v>
      </c>
      <c r="G712" s="154" t="s">
        <v>1367</v>
      </c>
      <c r="H712" s="154" t="s">
        <v>14318</v>
      </c>
      <c r="I712" s="154">
        <v>0</v>
      </c>
      <c r="J712" s="154">
        <v>0</v>
      </c>
      <c r="K712" s="154">
        <v>0</v>
      </c>
      <c r="M712" s="128">
        <f>IF(Tabla1[[#This Row],[Moneda]]="Dolares",Tabla1[[#This Row],[Precio Distribuidor]]*($M$1+0.35)*1.3,Tabla1[[#This Row],[Precio Distribuidor]]*1.3)</f>
        <v>203133.65800000002</v>
      </c>
    </row>
    <row r="713" spans="1:13">
      <c r="A713" s="154" t="s">
        <v>18091</v>
      </c>
      <c r="B713" s="154" t="s">
        <v>18090</v>
      </c>
      <c r="C713" s="154" t="s">
        <v>1535</v>
      </c>
      <c r="D713" s="154" t="s">
        <v>10879</v>
      </c>
      <c r="E713" s="81" t="s">
        <v>18089</v>
      </c>
      <c r="F713" s="154">
        <v>725039.93</v>
      </c>
      <c r="G713" s="154" t="s">
        <v>1367</v>
      </c>
      <c r="H713" s="154" t="s">
        <v>14318</v>
      </c>
      <c r="I713" s="154">
        <v>1</v>
      </c>
      <c r="J713" s="154">
        <v>0</v>
      </c>
      <c r="K713" s="154">
        <v>0</v>
      </c>
      <c r="M713" s="128">
        <f>IF(Tabla1[[#This Row],[Moneda]]="Dolares",Tabla1[[#This Row],[Precio Distribuidor]]*($M$1+0.35)*1.3,Tabla1[[#This Row],[Precio Distribuidor]]*1.3)</f>
        <v>942551.9090000001</v>
      </c>
    </row>
    <row r="714" spans="1:13">
      <c r="A714" s="154" t="s">
        <v>18088</v>
      </c>
      <c r="B714" s="154" t="s">
        <v>18087</v>
      </c>
      <c r="C714" s="154" t="s">
        <v>1535</v>
      </c>
      <c r="D714" s="154" t="s">
        <v>10879</v>
      </c>
      <c r="E714" s="81" t="s">
        <v>18086</v>
      </c>
      <c r="F714" s="154">
        <v>475026.16</v>
      </c>
      <c r="G714" s="154" t="s">
        <v>1367</v>
      </c>
      <c r="H714" s="154" t="s">
        <v>14318</v>
      </c>
      <c r="I714" s="154">
        <v>1</v>
      </c>
      <c r="J714" s="154">
        <v>0</v>
      </c>
      <c r="K714" s="154">
        <v>0</v>
      </c>
      <c r="M714" s="128">
        <f>IF(Tabla1[[#This Row],[Moneda]]="Dolares",Tabla1[[#This Row],[Precio Distribuidor]]*($M$1+0.35)*1.3,Tabla1[[#This Row],[Precio Distribuidor]]*1.3)</f>
        <v>617534.00800000003</v>
      </c>
    </row>
    <row r="715" spans="1:13">
      <c r="A715" s="154" t="s">
        <v>18085</v>
      </c>
      <c r="B715" s="154" t="s">
        <v>18084</v>
      </c>
      <c r="C715" s="154" t="s">
        <v>1535</v>
      </c>
      <c r="D715" s="154" t="s">
        <v>10879</v>
      </c>
      <c r="E715" s="81" t="s">
        <v>18083</v>
      </c>
      <c r="F715" s="154">
        <v>2062617.48</v>
      </c>
      <c r="G715" s="154" t="s">
        <v>1367</v>
      </c>
      <c r="H715" s="154" t="s">
        <v>14318</v>
      </c>
      <c r="I715" s="154">
        <v>1</v>
      </c>
      <c r="J715" s="154">
        <v>0</v>
      </c>
      <c r="K715" s="154">
        <v>0</v>
      </c>
      <c r="M715" s="128">
        <f>IF(Tabla1[[#This Row],[Moneda]]="Dolares",Tabla1[[#This Row],[Precio Distribuidor]]*($M$1+0.35)*1.3,Tabla1[[#This Row],[Precio Distribuidor]]*1.3)</f>
        <v>2681402.7239999999</v>
      </c>
    </row>
    <row r="716" spans="1:13">
      <c r="A716" s="154" t="s">
        <v>18082</v>
      </c>
      <c r="B716" s="154" t="s">
        <v>18081</v>
      </c>
      <c r="C716" s="154" t="s">
        <v>1535</v>
      </c>
      <c r="D716" s="154" t="s">
        <v>10879</v>
      </c>
      <c r="E716" s="81" t="s">
        <v>18080</v>
      </c>
      <c r="F716" s="154">
        <v>5569.74</v>
      </c>
      <c r="G716" s="154" t="s">
        <v>1367</v>
      </c>
      <c r="H716" s="154" t="s">
        <v>14318</v>
      </c>
      <c r="I716" s="154">
        <v>1</v>
      </c>
      <c r="J716" s="154">
        <v>0</v>
      </c>
      <c r="K716" s="154">
        <v>0</v>
      </c>
      <c r="M716" s="128">
        <f>IF(Tabla1[[#This Row],[Moneda]]="Dolares",Tabla1[[#This Row],[Precio Distribuidor]]*($M$1+0.35)*1.3,Tabla1[[#This Row],[Precio Distribuidor]]*1.3)</f>
        <v>7240.6620000000003</v>
      </c>
    </row>
    <row r="717" spans="1:13">
      <c r="A717" s="154" t="s">
        <v>18079</v>
      </c>
      <c r="B717" s="154" t="s">
        <v>18078</v>
      </c>
      <c r="C717" s="154" t="s">
        <v>1535</v>
      </c>
      <c r="D717" s="154" t="s">
        <v>10879</v>
      </c>
      <c r="E717" s="81" t="s">
        <v>18077</v>
      </c>
      <c r="F717" s="154">
        <v>5234.78</v>
      </c>
      <c r="G717" s="154" t="s">
        <v>1367</v>
      </c>
      <c r="H717" s="154" t="s">
        <v>14318</v>
      </c>
      <c r="I717" s="154">
        <v>1</v>
      </c>
      <c r="J717" s="154">
        <v>0</v>
      </c>
      <c r="K717" s="154">
        <v>0</v>
      </c>
      <c r="M717" s="128">
        <f>IF(Tabla1[[#This Row],[Moneda]]="Dolares",Tabla1[[#This Row],[Precio Distribuidor]]*($M$1+0.35)*1.3,Tabla1[[#This Row],[Precio Distribuidor]]*1.3)</f>
        <v>6805.2139999999999</v>
      </c>
    </row>
    <row r="718" spans="1:13">
      <c r="A718" s="154" t="s">
        <v>18076</v>
      </c>
      <c r="B718" s="154" t="s">
        <v>18075</v>
      </c>
      <c r="C718" s="154" t="s">
        <v>1535</v>
      </c>
      <c r="D718" s="154" t="s">
        <v>10879</v>
      </c>
      <c r="E718" s="81" t="s">
        <v>18074</v>
      </c>
      <c r="F718" s="154">
        <v>57752.31</v>
      </c>
      <c r="G718" s="154" t="s">
        <v>1367</v>
      </c>
      <c r="H718" s="154" t="s">
        <v>14318</v>
      </c>
      <c r="I718" s="154">
        <v>1</v>
      </c>
      <c r="J718" s="154">
        <v>0</v>
      </c>
      <c r="K718" s="154">
        <v>0</v>
      </c>
      <c r="M718" s="128">
        <f>IF(Tabla1[[#This Row],[Moneda]]="Dolares",Tabla1[[#This Row],[Precio Distribuidor]]*($M$1+0.35)*1.3,Tabla1[[#This Row],[Precio Distribuidor]]*1.3)</f>
        <v>75078.002999999997</v>
      </c>
    </row>
    <row r="719" spans="1:13">
      <c r="A719" s="154" t="s">
        <v>18073</v>
      </c>
      <c r="B719" s="154" t="s">
        <v>18072</v>
      </c>
      <c r="C719" s="154" t="s">
        <v>1535</v>
      </c>
      <c r="D719" s="154" t="s">
        <v>10879</v>
      </c>
      <c r="E719" s="81" t="s">
        <v>18071</v>
      </c>
      <c r="F719" s="154">
        <v>99608.29</v>
      </c>
      <c r="G719" s="154" t="s">
        <v>1367</v>
      </c>
      <c r="H719" s="154" t="s">
        <v>14318</v>
      </c>
      <c r="I719" s="154">
        <v>1</v>
      </c>
      <c r="J719" s="154">
        <v>0</v>
      </c>
      <c r="K719" s="154">
        <v>0</v>
      </c>
      <c r="M719" s="128">
        <f>IF(Tabla1[[#This Row],[Moneda]]="Dolares",Tabla1[[#This Row],[Precio Distribuidor]]*($M$1+0.35)*1.3,Tabla1[[#This Row],[Precio Distribuidor]]*1.3)</f>
        <v>129490.777</v>
      </c>
    </row>
    <row r="720" spans="1:13">
      <c r="A720" s="154" t="s">
        <v>10902</v>
      </c>
      <c r="B720" s="154" t="s">
        <v>10901</v>
      </c>
      <c r="C720" s="154" t="s">
        <v>1535</v>
      </c>
      <c r="D720" s="154" t="s">
        <v>10879</v>
      </c>
      <c r="E720" s="81" t="s">
        <v>10900</v>
      </c>
      <c r="F720" s="154">
        <v>43299.79</v>
      </c>
      <c r="G720" s="154" t="s">
        <v>1367</v>
      </c>
      <c r="H720" s="154" t="s">
        <v>14318</v>
      </c>
      <c r="I720" s="154">
        <v>3</v>
      </c>
      <c r="J720" s="154">
        <v>0</v>
      </c>
      <c r="K720" s="154">
        <v>0</v>
      </c>
      <c r="M720" s="128">
        <f>IF(Tabla1[[#This Row],[Moneda]]="Dolares",Tabla1[[#This Row],[Precio Distribuidor]]*($M$1+0.35)*1.3,Tabla1[[#This Row],[Precio Distribuidor]]*1.3)</f>
        <v>56289.727000000006</v>
      </c>
    </row>
    <row r="721" spans="1:13">
      <c r="A721" s="154" t="s">
        <v>10899</v>
      </c>
      <c r="B721" s="154" t="s">
        <v>10898</v>
      </c>
      <c r="C721" s="154" t="s">
        <v>2962</v>
      </c>
      <c r="D721" s="154" t="s">
        <v>10879</v>
      </c>
      <c r="E721" s="81" t="s">
        <v>10897</v>
      </c>
      <c r="F721" s="154">
        <v>101.01</v>
      </c>
      <c r="G721" s="154" t="s">
        <v>1373</v>
      </c>
      <c r="H721" s="154" t="s">
        <v>14318</v>
      </c>
      <c r="I721" s="154">
        <v>3</v>
      </c>
      <c r="J721" s="154">
        <v>0</v>
      </c>
      <c r="K721" s="154">
        <v>0</v>
      </c>
      <c r="M721" s="128">
        <f>IF(Tabla1[[#This Row],[Moneda]]="Dolares",Tabla1[[#This Row],[Precio Distribuidor]]*($M$1+0.35)*1.3,Tabla1[[#This Row],[Precio Distribuidor]]*1.3)</f>
        <v>2186.3614500000003</v>
      </c>
    </row>
    <row r="722" spans="1:13">
      <c r="A722" s="154" t="s">
        <v>10896</v>
      </c>
      <c r="B722" s="154" t="s">
        <v>10895</v>
      </c>
      <c r="C722" s="154" t="s">
        <v>1535</v>
      </c>
      <c r="D722" s="154" t="s">
        <v>10879</v>
      </c>
      <c r="E722" s="81" t="s">
        <v>10894</v>
      </c>
      <c r="F722" s="154">
        <v>5939.86</v>
      </c>
      <c r="G722" s="154" t="s">
        <v>1367</v>
      </c>
      <c r="H722" s="154" t="s">
        <v>14318</v>
      </c>
      <c r="I722" s="154">
        <v>1</v>
      </c>
      <c r="J722" s="154">
        <v>0</v>
      </c>
      <c r="K722" s="154">
        <v>0</v>
      </c>
      <c r="M722" s="128">
        <f>IF(Tabla1[[#This Row],[Moneda]]="Dolares",Tabla1[[#This Row],[Precio Distribuidor]]*($M$1+0.35)*1.3,Tabla1[[#This Row],[Precio Distribuidor]]*1.3)</f>
        <v>7721.8180000000002</v>
      </c>
    </row>
    <row r="723" spans="1:13">
      <c r="A723" s="154" t="s">
        <v>10893</v>
      </c>
      <c r="B723" s="154" t="s">
        <v>10892</v>
      </c>
      <c r="C723" s="154" t="s">
        <v>1535</v>
      </c>
      <c r="D723" s="154" t="s">
        <v>10879</v>
      </c>
      <c r="E723" s="81" t="s">
        <v>10891</v>
      </c>
      <c r="F723" s="154">
        <v>6646.59</v>
      </c>
      <c r="G723" s="154" t="s">
        <v>1367</v>
      </c>
      <c r="H723" s="154" t="s">
        <v>14318</v>
      </c>
      <c r="I723" s="154">
        <v>1</v>
      </c>
      <c r="J723" s="154">
        <v>0</v>
      </c>
      <c r="K723" s="154">
        <v>0</v>
      </c>
      <c r="M723" s="128">
        <f>IF(Tabla1[[#This Row],[Moneda]]="Dolares",Tabla1[[#This Row],[Precio Distribuidor]]*($M$1+0.35)*1.3,Tabla1[[#This Row],[Precio Distribuidor]]*1.3)</f>
        <v>8640.5670000000009</v>
      </c>
    </row>
    <row r="724" spans="1:13">
      <c r="A724" s="154" t="s">
        <v>13096</v>
      </c>
      <c r="B724" s="154" t="s">
        <v>13097</v>
      </c>
      <c r="C724" s="154" t="s">
        <v>1535</v>
      </c>
      <c r="D724" s="154" t="s">
        <v>10879</v>
      </c>
      <c r="E724" s="81" t="s">
        <v>13098</v>
      </c>
      <c r="F724" s="154">
        <v>43299.79</v>
      </c>
      <c r="G724" s="154" t="s">
        <v>1367</v>
      </c>
      <c r="H724" s="154" t="s">
        <v>14318</v>
      </c>
      <c r="I724" s="154">
        <v>3</v>
      </c>
      <c r="J724" s="154">
        <v>0</v>
      </c>
      <c r="K724" s="154">
        <v>0</v>
      </c>
      <c r="M724" s="128">
        <f>IF(Tabla1[[#This Row],[Moneda]]="Dolares",Tabla1[[#This Row],[Precio Distribuidor]]*($M$1+0.35)*1.3,Tabla1[[#This Row],[Precio Distribuidor]]*1.3)</f>
        <v>56289.727000000006</v>
      </c>
    </row>
    <row r="725" spans="1:13">
      <c r="A725" s="154" t="s">
        <v>10890</v>
      </c>
      <c r="B725" s="154" t="s">
        <v>10889</v>
      </c>
      <c r="C725" s="154" t="s">
        <v>1535</v>
      </c>
      <c r="D725" s="154" t="s">
        <v>10879</v>
      </c>
      <c r="E725" s="81" t="s">
        <v>10888</v>
      </c>
      <c r="F725" s="154">
        <v>82282.59</v>
      </c>
      <c r="G725" s="154" t="s">
        <v>1367</v>
      </c>
      <c r="H725" s="154" t="s">
        <v>14318</v>
      </c>
      <c r="I725" s="154">
        <v>3</v>
      </c>
      <c r="J725" s="154">
        <v>0</v>
      </c>
      <c r="K725" s="154">
        <v>0</v>
      </c>
      <c r="M725" s="128">
        <f>IF(Tabla1[[#This Row],[Moneda]]="Dolares",Tabla1[[#This Row],[Precio Distribuidor]]*($M$1+0.35)*1.3,Tabla1[[#This Row],[Precio Distribuidor]]*1.3)</f>
        <v>106967.367</v>
      </c>
    </row>
    <row r="726" spans="1:13">
      <c r="A726" s="154" t="s">
        <v>10887</v>
      </c>
      <c r="B726" s="154" t="s">
        <v>10886</v>
      </c>
      <c r="C726" s="154" t="s">
        <v>1535</v>
      </c>
      <c r="D726" s="154" t="s">
        <v>10879</v>
      </c>
      <c r="E726" s="81" t="s">
        <v>10885</v>
      </c>
      <c r="F726" s="154">
        <v>54561.48</v>
      </c>
      <c r="G726" s="154" t="s">
        <v>1367</v>
      </c>
      <c r="H726" s="154" t="s">
        <v>14318</v>
      </c>
      <c r="I726" s="154">
        <v>3</v>
      </c>
      <c r="J726" s="154">
        <v>0</v>
      </c>
      <c r="K726" s="154">
        <v>0</v>
      </c>
      <c r="M726" s="128">
        <f>IF(Tabla1[[#This Row],[Moneda]]="Dolares",Tabla1[[#This Row],[Precio Distribuidor]]*($M$1+0.35)*1.3,Tabla1[[#This Row],[Precio Distribuidor]]*1.3)</f>
        <v>70929.924000000014</v>
      </c>
    </row>
    <row r="727" spans="1:13">
      <c r="A727" s="154" t="s">
        <v>18070</v>
      </c>
      <c r="B727" s="154" t="s">
        <v>18069</v>
      </c>
      <c r="C727" s="154" t="s">
        <v>1535</v>
      </c>
      <c r="D727" s="154" t="s">
        <v>10879</v>
      </c>
      <c r="E727" s="81" t="s">
        <v>18068</v>
      </c>
      <c r="F727" s="154">
        <v>51962.64</v>
      </c>
      <c r="G727" s="154" t="s">
        <v>1367</v>
      </c>
      <c r="H727" s="154" t="s">
        <v>14318</v>
      </c>
      <c r="I727" s="154">
        <v>3</v>
      </c>
      <c r="J727" s="154">
        <v>0</v>
      </c>
      <c r="K727" s="154">
        <v>0</v>
      </c>
      <c r="M727" s="128">
        <f>IF(Tabla1[[#This Row],[Moneda]]="Dolares",Tabla1[[#This Row],[Precio Distribuidor]]*($M$1+0.35)*1.3,Tabla1[[#This Row],[Precio Distribuidor]]*1.3)</f>
        <v>67551.432000000001</v>
      </c>
    </row>
    <row r="728" spans="1:13">
      <c r="A728" s="154" t="s">
        <v>18067</v>
      </c>
      <c r="B728" s="154" t="s">
        <v>18066</v>
      </c>
      <c r="C728" s="154" t="s">
        <v>1535</v>
      </c>
      <c r="D728" s="154" t="s">
        <v>10879</v>
      </c>
      <c r="E728" s="81" t="s">
        <v>18065</v>
      </c>
      <c r="F728" s="154">
        <v>114060.81</v>
      </c>
      <c r="G728" s="154" t="s">
        <v>1367</v>
      </c>
      <c r="H728" s="154" t="s">
        <v>14318</v>
      </c>
      <c r="I728" s="154">
        <v>1</v>
      </c>
      <c r="J728" s="154">
        <v>0</v>
      </c>
      <c r="K728" s="154">
        <v>0</v>
      </c>
      <c r="M728" s="128">
        <f>IF(Tabla1[[#This Row],[Moneda]]="Dolares",Tabla1[[#This Row],[Precio Distribuidor]]*($M$1+0.35)*1.3,Tabla1[[#This Row],[Precio Distribuidor]]*1.3)</f>
        <v>148279.05300000001</v>
      </c>
    </row>
    <row r="729" spans="1:13">
      <c r="A729" s="154" t="s">
        <v>10884</v>
      </c>
      <c r="B729" s="154" t="s">
        <v>10883</v>
      </c>
      <c r="C729" s="154" t="s">
        <v>1535</v>
      </c>
      <c r="D729" s="154" t="s">
        <v>10879</v>
      </c>
      <c r="E729" s="81" t="s">
        <v>10882</v>
      </c>
      <c r="F729" s="154">
        <v>69288.33</v>
      </c>
      <c r="G729" s="154" t="s">
        <v>1367</v>
      </c>
      <c r="H729" s="154" t="s">
        <v>14318</v>
      </c>
      <c r="I729" s="154">
        <v>3</v>
      </c>
      <c r="J729" s="154">
        <v>0</v>
      </c>
      <c r="K729" s="154">
        <v>0</v>
      </c>
      <c r="M729" s="128">
        <f>IF(Tabla1[[#This Row],[Moneda]]="Dolares",Tabla1[[#This Row],[Precio Distribuidor]]*($M$1+0.35)*1.3,Tabla1[[#This Row],[Precio Distribuidor]]*1.3)</f>
        <v>90074.829000000012</v>
      </c>
    </row>
    <row r="730" spans="1:13">
      <c r="A730" s="154" t="s">
        <v>10881</v>
      </c>
      <c r="B730" s="154" t="s">
        <v>10880</v>
      </c>
      <c r="C730" s="154" t="s">
        <v>1535</v>
      </c>
      <c r="D730" s="154" t="s">
        <v>10879</v>
      </c>
      <c r="E730" s="81" t="s">
        <v>10878</v>
      </c>
      <c r="F730" s="154">
        <v>43877.31</v>
      </c>
      <c r="G730" s="154" t="s">
        <v>1367</v>
      </c>
      <c r="H730" s="154" t="s">
        <v>14318</v>
      </c>
      <c r="I730" s="154">
        <v>3</v>
      </c>
      <c r="J730" s="154">
        <v>0</v>
      </c>
      <c r="K730" s="154">
        <v>0</v>
      </c>
      <c r="M730" s="128">
        <f>IF(Tabla1[[#This Row],[Moneda]]="Dolares",Tabla1[[#This Row],[Precio Distribuidor]]*($M$1+0.35)*1.3,Tabla1[[#This Row],[Precio Distribuidor]]*1.3)</f>
        <v>57040.502999999997</v>
      </c>
    </row>
    <row r="731" spans="1:13">
      <c r="A731" s="154" t="s">
        <v>13099</v>
      </c>
      <c r="B731" s="154" t="s">
        <v>13100</v>
      </c>
      <c r="C731" s="154" t="s">
        <v>1535</v>
      </c>
      <c r="D731" s="154" t="s">
        <v>10879</v>
      </c>
      <c r="E731" s="81" t="s">
        <v>13101</v>
      </c>
      <c r="F731" s="154">
        <v>57752.31</v>
      </c>
      <c r="G731" s="154" t="s">
        <v>1367</v>
      </c>
      <c r="H731" s="154" t="s">
        <v>14318</v>
      </c>
      <c r="I731" s="154">
        <v>3</v>
      </c>
      <c r="J731" s="154">
        <v>0</v>
      </c>
      <c r="K731" s="154">
        <v>0</v>
      </c>
      <c r="M731" s="128">
        <f>IF(Tabla1[[#This Row],[Moneda]]="Dolares",Tabla1[[#This Row],[Precio Distribuidor]]*($M$1+0.35)*1.3,Tabla1[[#This Row],[Precio Distribuidor]]*1.3)</f>
        <v>75078.002999999997</v>
      </c>
    </row>
    <row r="732" spans="1:13">
      <c r="A732" s="154" t="s">
        <v>18064</v>
      </c>
      <c r="B732" s="154" t="s">
        <v>18063</v>
      </c>
      <c r="C732" s="154" t="s">
        <v>1535</v>
      </c>
      <c r="D732" s="154" t="s">
        <v>10879</v>
      </c>
      <c r="E732" s="81" t="s">
        <v>18062</v>
      </c>
      <c r="F732" s="154">
        <v>72175.95</v>
      </c>
      <c r="G732" s="154" t="s">
        <v>1367</v>
      </c>
      <c r="H732" s="154" t="s">
        <v>14318</v>
      </c>
      <c r="I732" s="154">
        <v>1</v>
      </c>
      <c r="J732" s="154">
        <v>0</v>
      </c>
      <c r="K732" s="154">
        <v>0</v>
      </c>
      <c r="M732" s="128">
        <f>IF(Tabla1[[#This Row],[Moneda]]="Dolares",Tabla1[[#This Row],[Precio Distribuidor]]*($M$1+0.35)*1.3,Tabla1[[#This Row],[Precio Distribuidor]]*1.3)</f>
        <v>93828.735000000001</v>
      </c>
    </row>
    <row r="733" spans="1:13">
      <c r="A733" s="154" t="s">
        <v>18061</v>
      </c>
      <c r="B733" s="154" t="s">
        <v>18060</v>
      </c>
      <c r="C733" s="154" t="s">
        <v>1535</v>
      </c>
      <c r="D733" s="154" t="s">
        <v>10879</v>
      </c>
      <c r="E733" s="81" t="s">
        <v>18059</v>
      </c>
      <c r="F733" s="154">
        <v>83004.490000000005</v>
      </c>
      <c r="G733" s="154" t="s">
        <v>1367</v>
      </c>
      <c r="H733" s="154" t="s">
        <v>14318</v>
      </c>
      <c r="I733" s="154">
        <v>1</v>
      </c>
      <c r="J733" s="154">
        <v>0</v>
      </c>
      <c r="K733" s="154">
        <v>0</v>
      </c>
      <c r="M733" s="128">
        <f>IF(Tabla1[[#This Row],[Moneda]]="Dolares",Tabla1[[#This Row],[Precio Distribuidor]]*($M$1+0.35)*1.3,Tabla1[[#This Row],[Precio Distribuidor]]*1.3)</f>
        <v>107905.83700000001</v>
      </c>
    </row>
    <row r="734" spans="1:13">
      <c r="A734" s="154" t="s">
        <v>10877</v>
      </c>
      <c r="B734" s="154" t="s">
        <v>10876</v>
      </c>
      <c r="C734" s="154" t="s">
        <v>1768</v>
      </c>
      <c r="D734" s="154" t="s">
        <v>10654</v>
      </c>
      <c r="E734" s="81" t="s">
        <v>10875</v>
      </c>
      <c r="F734" s="154">
        <v>7.53</v>
      </c>
      <c r="G734" s="154" t="s">
        <v>1373</v>
      </c>
      <c r="H734" s="154" t="s">
        <v>14318</v>
      </c>
      <c r="I734" s="154">
        <v>1</v>
      </c>
      <c r="J734" s="154">
        <v>0</v>
      </c>
      <c r="K734" s="154">
        <v>0</v>
      </c>
      <c r="M734" s="128">
        <f>IF(Tabla1[[#This Row],[Moneda]]="Dolares",Tabla1[[#This Row],[Precio Distribuidor]]*($M$1+0.35)*1.3,Tabla1[[#This Row],[Precio Distribuidor]]*1.3)</f>
        <v>162.98685000000003</v>
      </c>
    </row>
    <row r="735" spans="1:13">
      <c r="A735" s="154" t="s">
        <v>10874</v>
      </c>
      <c r="B735" s="154" t="s">
        <v>10873</v>
      </c>
      <c r="C735" s="154" t="s">
        <v>1768</v>
      </c>
      <c r="D735" s="154" t="s">
        <v>10654</v>
      </c>
      <c r="E735" s="81" t="s">
        <v>10872</v>
      </c>
      <c r="F735" s="154">
        <v>7.53</v>
      </c>
      <c r="G735" s="154" t="s">
        <v>1373</v>
      </c>
      <c r="H735" s="154" t="s">
        <v>14318</v>
      </c>
      <c r="I735" s="154">
        <v>1</v>
      </c>
      <c r="J735" s="154">
        <v>0</v>
      </c>
      <c r="K735" s="154">
        <v>0</v>
      </c>
      <c r="M735" s="128">
        <f>IF(Tabla1[[#This Row],[Moneda]]="Dolares",Tabla1[[#This Row],[Precio Distribuidor]]*($M$1+0.35)*1.3,Tabla1[[#This Row],[Precio Distribuidor]]*1.3)</f>
        <v>162.98685000000003</v>
      </c>
    </row>
    <row r="736" spans="1:13">
      <c r="A736" s="154" t="s">
        <v>10871</v>
      </c>
      <c r="B736" s="154" t="s">
        <v>10870</v>
      </c>
      <c r="C736" s="154" t="s">
        <v>1768</v>
      </c>
      <c r="D736" s="154" t="s">
        <v>10654</v>
      </c>
      <c r="E736" s="81" t="s">
        <v>12834</v>
      </c>
      <c r="F736" s="154">
        <v>7.53</v>
      </c>
      <c r="G736" s="154" t="s">
        <v>1373</v>
      </c>
      <c r="H736" s="154" t="s">
        <v>14318</v>
      </c>
      <c r="I736" s="154">
        <v>1</v>
      </c>
      <c r="J736" s="154">
        <v>0</v>
      </c>
      <c r="K736" s="154">
        <v>0</v>
      </c>
      <c r="M736" s="128">
        <f>IF(Tabla1[[#This Row],[Moneda]]="Dolares",Tabla1[[#This Row],[Precio Distribuidor]]*($M$1+0.35)*1.3,Tabla1[[#This Row],[Precio Distribuidor]]*1.3)</f>
        <v>162.98685000000003</v>
      </c>
    </row>
    <row r="737" spans="1:13">
      <c r="A737" s="154" t="s">
        <v>10869</v>
      </c>
      <c r="B737" s="154" t="s">
        <v>10868</v>
      </c>
      <c r="C737" s="154" t="s">
        <v>1768</v>
      </c>
      <c r="D737" s="154" t="s">
        <v>10654</v>
      </c>
      <c r="E737" s="81" t="s">
        <v>12835</v>
      </c>
      <c r="F737" s="154">
        <v>7.53</v>
      </c>
      <c r="G737" s="154" t="s">
        <v>1373</v>
      </c>
      <c r="H737" s="154" t="s">
        <v>14318</v>
      </c>
      <c r="I737" s="154">
        <v>1</v>
      </c>
      <c r="J737" s="154">
        <v>0</v>
      </c>
      <c r="K737" s="154">
        <v>0</v>
      </c>
      <c r="M737" s="128">
        <f>IF(Tabla1[[#This Row],[Moneda]]="Dolares",Tabla1[[#This Row],[Precio Distribuidor]]*($M$1+0.35)*1.3,Tabla1[[#This Row],[Precio Distribuidor]]*1.3)</f>
        <v>162.98685000000003</v>
      </c>
    </row>
    <row r="738" spans="1:13">
      <c r="A738" s="154" t="s">
        <v>10867</v>
      </c>
      <c r="B738" s="154" t="s">
        <v>10866</v>
      </c>
      <c r="C738" s="154" t="s">
        <v>1768</v>
      </c>
      <c r="D738" s="154" t="s">
        <v>10654</v>
      </c>
      <c r="E738" s="81" t="s">
        <v>10865</v>
      </c>
      <c r="F738" s="154">
        <v>46.62</v>
      </c>
      <c r="G738" s="154" t="s">
        <v>1373</v>
      </c>
      <c r="H738" s="154" t="s">
        <v>14318</v>
      </c>
      <c r="I738" s="154">
        <v>1</v>
      </c>
      <c r="J738" s="154">
        <v>0</v>
      </c>
      <c r="K738" s="154">
        <v>0</v>
      </c>
      <c r="M738" s="128">
        <f>IF(Tabla1[[#This Row],[Moneda]]="Dolares",Tabla1[[#This Row],[Precio Distribuidor]]*($M$1+0.35)*1.3,Tabla1[[#This Row],[Precio Distribuidor]]*1.3)</f>
        <v>1009.0899000000002</v>
      </c>
    </row>
    <row r="739" spans="1:13">
      <c r="A739" s="154" t="s">
        <v>12323</v>
      </c>
      <c r="B739" s="154" t="s">
        <v>12324</v>
      </c>
      <c r="C739" s="154" t="s">
        <v>1789</v>
      </c>
      <c r="D739" s="154" t="s">
        <v>10654</v>
      </c>
      <c r="E739" s="81" t="s">
        <v>12325</v>
      </c>
      <c r="F739" s="154">
        <v>29.87</v>
      </c>
      <c r="G739" s="154" t="s">
        <v>1367</v>
      </c>
      <c r="H739" s="154" t="s">
        <v>14318</v>
      </c>
      <c r="I739" s="154">
        <v>1</v>
      </c>
      <c r="J739" s="154">
        <v>0</v>
      </c>
      <c r="K739" s="154">
        <v>0</v>
      </c>
      <c r="M739" s="128">
        <f>IF(Tabla1[[#This Row],[Moneda]]="Dolares",Tabla1[[#This Row],[Precio Distribuidor]]*($M$1+0.35)*1.3,Tabla1[[#This Row],[Precio Distribuidor]]*1.3)</f>
        <v>38.831000000000003</v>
      </c>
    </row>
    <row r="740" spans="1:13">
      <c r="A740" s="154" t="s">
        <v>13781</v>
      </c>
      <c r="B740" s="154" t="s">
        <v>13782</v>
      </c>
      <c r="C740" s="154" t="s">
        <v>13770</v>
      </c>
      <c r="D740" s="154" t="s">
        <v>10654</v>
      </c>
      <c r="E740" s="81" t="s">
        <v>18058</v>
      </c>
      <c r="F740" s="154">
        <v>204.78</v>
      </c>
      <c r="G740" s="154" t="s">
        <v>1373</v>
      </c>
      <c r="H740" s="154" t="s">
        <v>14318</v>
      </c>
      <c r="I740" s="154">
        <v>2</v>
      </c>
      <c r="J740" s="154">
        <v>0</v>
      </c>
      <c r="K740" s="154">
        <v>0</v>
      </c>
      <c r="M740" s="128">
        <f>IF(Tabla1[[#This Row],[Moneda]]="Dolares",Tabla1[[#This Row],[Precio Distribuidor]]*($M$1+0.35)*1.3,Tabla1[[#This Row],[Precio Distribuidor]]*1.3)</f>
        <v>4432.4631000000008</v>
      </c>
    </row>
    <row r="741" spans="1:13">
      <c r="A741" s="154" t="s">
        <v>13783</v>
      </c>
      <c r="B741" s="154" t="s">
        <v>13784</v>
      </c>
      <c r="C741" s="154" t="s">
        <v>13770</v>
      </c>
      <c r="D741" s="154" t="s">
        <v>10654</v>
      </c>
      <c r="E741" s="81" t="s">
        <v>13785</v>
      </c>
      <c r="F741" s="154">
        <v>103.15</v>
      </c>
      <c r="G741" s="154" t="s">
        <v>1373</v>
      </c>
      <c r="H741" s="154" t="s">
        <v>14318</v>
      </c>
      <c r="I741" s="154">
        <v>1</v>
      </c>
      <c r="J741" s="154">
        <v>0</v>
      </c>
      <c r="K741" s="154">
        <v>0</v>
      </c>
      <c r="M741" s="128">
        <f>IF(Tabla1[[#This Row],[Moneda]]="Dolares",Tabla1[[#This Row],[Precio Distribuidor]]*($M$1+0.35)*1.3,Tabla1[[#This Row],[Precio Distribuidor]]*1.3)</f>
        <v>2232.6817500000002</v>
      </c>
    </row>
    <row r="742" spans="1:13">
      <c r="A742" s="154" t="s">
        <v>13786</v>
      </c>
      <c r="B742" s="154" t="s">
        <v>13787</v>
      </c>
      <c r="C742" s="154" t="s">
        <v>13770</v>
      </c>
      <c r="D742" s="154" t="s">
        <v>10654</v>
      </c>
      <c r="E742" s="81" t="s">
        <v>13788</v>
      </c>
      <c r="F742" s="154">
        <v>39.68</v>
      </c>
      <c r="G742" s="154" t="s">
        <v>1373</v>
      </c>
      <c r="H742" s="154" t="s">
        <v>14318</v>
      </c>
      <c r="I742" s="154">
        <v>2</v>
      </c>
      <c r="J742" s="154">
        <v>0</v>
      </c>
      <c r="K742" s="154">
        <v>0</v>
      </c>
      <c r="M742" s="128">
        <f>IF(Tabla1[[#This Row],[Moneda]]="Dolares",Tabla1[[#This Row],[Precio Distribuidor]]*($M$1+0.35)*1.3,Tabla1[[#This Row],[Precio Distribuidor]]*1.3)</f>
        <v>858.87360000000001</v>
      </c>
    </row>
    <row r="743" spans="1:13">
      <c r="A743" s="154" t="s">
        <v>13789</v>
      </c>
      <c r="B743" s="154" t="s">
        <v>13790</v>
      </c>
      <c r="C743" s="154" t="s">
        <v>13770</v>
      </c>
      <c r="D743" s="154" t="s">
        <v>10654</v>
      </c>
      <c r="E743" s="81" t="s">
        <v>13791</v>
      </c>
      <c r="F743" s="154">
        <v>79.349999999999994</v>
      </c>
      <c r="G743" s="154" t="s">
        <v>1373</v>
      </c>
      <c r="H743" s="154" t="s">
        <v>14318</v>
      </c>
      <c r="I743" s="154">
        <v>1</v>
      </c>
      <c r="J743" s="154">
        <v>0</v>
      </c>
      <c r="K743" s="154">
        <v>0</v>
      </c>
      <c r="M743" s="128">
        <f>IF(Tabla1[[#This Row],[Moneda]]="Dolares",Tabla1[[#This Row],[Precio Distribuidor]]*($M$1+0.35)*1.3,Tabla1[[#This Row],[Precio Distribuidor]]*1.3)</f>
        <v>1717.5307500000001</v>
      </c>
    </row>
    <row r="744" spans="1:13">
      <c r="A744" s="154" t="s">
        <v>13792</v>
      </c>
      <c r="B744" s="154" t="s">
        <v>13793</v>
      </c>
      <c r="C744" s="154" t="s">
        <v>13770</v>
      </c>
      <c r="D744" s="154" t="s">
        <v>10654</v>
      </c>
      <c r="E744" s="81" t="s">
        <v>13794</v>
      </c>
      <c r="F744" s="154">
        <v>71.42</v>
      </c>
      <c r="G744" s="154" t="s">
        <v>1373</v>
      </c>
      <c r="H744" s="154" t="s">
        <v>14318</v>
      </c>
      <c r="I744" s="154">
        <v>2</v>
      </c>
      <c r="J744" s="154">
        <v>0</v>
      </c>
      <c r="K744" s="154">
        <v>0</v>
      </c>
      <c r="M744" s="128">
        <f>IF(Tabla1[[#This Row],[Moneda]]="Dolares",Tabla1[[#This Row],[Precio Distribuidor]]*($M$1+0.35)*1.3,Tabla1[[#This Row],[Precio Distribuidor]]*1.3)</f>
        <v>1545.8859000000004</v>
      </c>
    </row>
    <row r="745" spans="1:13">
      <c r="A745" s="154" t="s">
        <v>13795</v>
      </c>
      <c r="B745" s="154" t="s">
        <v>13796</v>
      </c>
      <c r="C745" s="154" t="s">
        <v>13770</v>
      </c>
      <c r="D745" s="154" t="s">
        <v>10654</v>
      </c>
      <c r="E745" s="81" t="s">
        <v>13797</v>
      </c>
      <c r="F745" s="154">
        <v>119.03</v>
      </c>
      <c r="G745" s="154" t="s">
        <v>1373</v>
      </c>
      <c r="H745" s="154" t="s">
        <v>14318</v>
      </c>
      <c r="I745" s="154">
        <v>2</v>
      </c>
      <c r="J745" s="154">
        <v>0</v>
      </c>
      <c r="K745" s="154">
        <v>0</v>
      </c>
      <c r="M745" s="128">
        <f>IF(Tabla1[[#This Row],[Moneda]]="Dolares",Tabla1[[#This Row],[Precio Distribuidor]]*($M$1+0.35)*1.3,Tabla1[[#This Row],[Precio Distribuidor]]*1.3)</f>
        <v>2576.4043500000002</v>
      </c>
    </row>
    <row r="746" spans="1:13">
      <c r="A746" s="154" t="s">
        <v>13798</v>
      </c>
      <c r="B746" s="154" t="s">
        <v>13799</v>
      </c>
      <c r="C746" s="154" t="s">
        <v>13770</v>
      </c>
      <c r="D746" s="154" t="s">
        <v>10654</v>
      </c>
      <c r="E746" s="81" t="s">
        <v>13800</v>
      </c>
      <c r="F746" s="154">
        <v>12.02</v>
      </c>
      <c r="G746" s="154" t="s">
        <v>1373</v>
      </c>
      <c r="H746" s="154" t="s">
        <v>14318</v>
      </c>
      <c r="I746" s="154">
        <v>1</v>
      </c>
      <c r="J746" s="154">
        <v>0</v>
      </c>
      <c r="K746" s="154">
        <v>0</v>
      </c>
      <c r="M746" s="128">
        <f>IF(Tabla1[[#This Row],[Moneda]]="Dolares",Tabla1[[#This Row],[Precio Distribuidor]]*($M$1+0.35)*1.3,Tabla1[[#This Row],[Precio Distribuidor]]*1.3)</f>
        <v>260.17290000000003</v>
      </c>
    </row>
    <row r="747" spans="1:13">
      <c r="A747" s="154" t="s">
        <v>13801</v>
      </c>
      <c r="B747" s="154" t="s">
        <v>13802</v>
      </c>
      <c r="C747" s="154" t="s">
        <v>13770</v>
      </c>
      <c r="D747" s="154" t="s">
        <v>10654</v>
      </c>
      <c r="E747" s="81" t="s">
        <v>13803</v>
      </c>
      <c r="F747" s="154">
        <v>134.38</v>
      </c>
      <c r="G747" s="154" t="s">
        <v>1373</v>
      </c>
      <c r="H747" s="154" t="s">
        <v>14318</v>
      </c>
      <c r="I747" s="154">
        <v>2</v>
      </c>
      <c r="J747" s="154">
        <v>0</v>
      </c>
      <c r="K747" s="154">
        <v>0</v>
      </c>
      <c r="M747" s="128">
        <f>IF(Tabla1[[#This Row],[Moneda]]="Dolares",Tabla1[[#This Row],[Precio Distribuidor]]*($M$1+0.35)*1.3,Tabla1[[#This Row],[Precio Distribuidor]]*1.3)</f>
        <v>2908.6551000000004</v>
      </c>
    </row>
    <row r="748" spans="1:13">
      <c r="A748" s="154" t="s">
        <v>13804</v>
      </c>
      <c r="B748" s="154" t="s">
        <v>13805</v>
      </c>
      <c r="C748" s="154" t="s">
        <v>13770</v>
      </c>
      <c r="D748" s="154" t="s">
        <v>10654</v>
      </c>
      <c r="E748" s="81" t="s">
        <v>13806</v>
      </c>
      <c r="F748" s="154">
        <v>134.38</v>
      </c>
      <c r="G748" s="154" t="s">
        <v>1373</v>
      </c>
      <c r="H748" s="154" t="s">
        <v>14318</v>
      </c>
      <c r="I748" s="154">
        <v>2</v>
      </c>
      <c r="J748" s="154">
        <v>0</v>
      </c>
      <c r="K748" s="154">
        <v>0</v>
      </c>
      <c r="M748" s="128">
        <f>IF(Tabla1[[#This Row],[Moneda]]="Dolares",Tabla1[[#This Row],[Precio Distribuidor]]*($M$1+0.35)*1.3,Tabla1[[#This Row],[Precio Distribuidor]]*1.3)</f>
        <v>2908.6551000000004</v>
      </c>
    </row>
    <row r="749" spans="1:13">
      <c r="A749" s="154" t="s">
        <v>13807</v>
      </c>
      <c r="B749" s="154" t="s">
        <v>13808</v>
      </c>
      <c r="C749" s="154" t="s">
        <v>13770</v>
      </c>
      <c r="D749" s="154" t="s">
        <v>10654</v>
      </c>
      <c r="E749" s="81" t="s">
        <v>13809</v>
      </c>
      <c r="F749" s="154">
        <v>35.700000000000003</v>
      </c>
      <c r="G749" s="154" t="s">
        <v>1373</v>
      </c>
      <c r="H749" s="154" t="s">
        <v>14318</v>
      </c>
      <c r="I749" s="154">
        <v>1</v>
      </c>
      <c r="J749" s="154">
        <v>0</v>
      </c>
      <c r="K749" s="154">
        <v>0</v>
      </c>
      <c r="M749" s="128">
        <f>IF(Tabla1[[#This Row],[Moneda]]="Dolares",Tabla1[[#This Row],[Precio Distribuidor]]*($M$1+0.35)*1.3,Tabla1[[#This Row],[Precio Distribuidor]]*1.3)</f>
        <v>772.7265000000001</v>
      </c>
    </row>
    <row r="750" spans="1:13">
      <c r="A750" s="154" t="s">
        <v>13810</v>
      </c>
      <c r="B750" s="154" t="s">
        <v>13811</v>
      </c>
      <c r="C750" s="154" t="s">
        <v>13770</v>
      </c>
      <c r="D750" s="154" t="s">
        <v>10654</v>
      </c>
      <c r="E750" s="81" t="s">
        <v>13812</v>
      </c>
      <c r="F750" s="154">
        <v>63.99</v>
      </c>
      <c r="G750" s="154" t="s">
        <v>1373</v>
      </c>
      <c r="H750" s="154" t="s">
        <v>14318</v>
      </c>
      <c r="I750" s="154">
        <v>1</v>
      </c>
      <c r="J750" s="154">
        <v>0</v>
      </c>
      <c r="K750" s="154">
        <v>0</v>
      </c>
      <c r="M750" s="128">
        <f>IF(Tabla1[[#This Row],[Moneda]]="Dolares",Tabla1[[#This Row],[Precio Distribuidor]]*($M$1+0.35)*1.3,Tabla1[[#This Row],[Precio Distribuidor]]*1.3)</f>
        <v>1385.0635500000001</v>
      </c>
    </row>
    <row r="751" spans="1:13">
      <c r="A751" s="154" t="s">
        <v>13813</v>
      </c>
      <c r="B751" s="154" t="s">
        <v>13814</v>
      </c>
      <c r="C751" s="154" t="s">
        <v>13770</v>
      </c>
      <c r="D751" s="154" t="s">
        <v>10654</v>
      </c>
      <c r="E751" s="81" t="s">
        <v>13815</v>
      </c>
      <c r="F751" s="154">
        <v>66.56</v>
      </c>
      <c r="G751" s="154" t="s">
        <v>1373</v>
      </c>
      <c r="H751" s="154" t="s">
        <v>14318</v>
      </c>
      <c r="I751" s="154">
        <v>2</v>
      </c>
      <c r="J751" s="154">
        <v>0</v>
      </c>
      <c r="K751" s="154">
        <v>0</v>
      </c>
      <c r="M751" s="128">
        <f>IF(Tabla1[[#This Row],[Moneda]]="Dolares",Tabla1[[#This Row],[Precio Distribuidor]]*($M$1+0.35)*1.3,Tabla1[[#This Row],[Precio Distribuidor]]*1.3)</f>
        <v>1440.6912000000002</v>
      </c>
    </row>
    <row r="752" spans="1:13">
      <c r="A752" s="154" t="s">
        <v>13816</v>
      </c>
      <c r="B752" s="154" t="s">
        <v>13817</v>
      </c>
      <c r="C752" s="154" t="s">
        <v>13770</v>
      </c>
      <c r="D752" s="154" t="s">
        <v>10654</v>
      </c>
      <c r="E752" s="81" t="s">
        <v>13818</v>
      </c>
      <c r="F752" s="154">
        <v>55.53</v>
      </c>
      <c r="G752" s="154" t="s">
        <v>1373</v>
      </c>
      <c r="H752" s="154" t="s">
        <v>14318</v>
      </c>
      <c r="I752" s="154">
        <v>1</v>
      </c>
      <c r="J752" s="154">
        <v>0</v>
      </c>
      <c r="K752" s="154">
        <v>0</v>
      </c>
      <c r="M752" s="128">
        <f>IF(Tabla1[[#This Row],[Moneda]]="Dolares",Tabla1[[#This Row],[Precio Distribuidor]]*($M$1+0.35)*1.3,Tabla1[[#This Row],[Precio Distribuidor]]*1.3)</f>
        <v>1201.9468500000003</v>
      </c>
    </row>
    <row r="753" spans="1:13">
      <c r="A753" s="154" t="s">
        <v>13819</v>
      </c>
      <c r="B753" s="154" t="s">
        <v>13820</v>
      </c>
      <c r="C753" s="154" t="s">
        <v>13770</v>
      </c>
      <c r="D753" s="154" t="s">
        <v>10654</v>
      </c>
      <c r="E753" s="81" t="s">
        <v>13821</v>
      </c>
      <c r="F753" s="154">
        <v>255.97</v>
      </c>
      <c r="G753" s="154" t="s">
        <v>1373</v>
      </c>
      <c r="H753" s="154" t="s">
        <v>14318</v>
      </c>
      <c r="I753" s="154">
        <v>1</v>
      </c>
      <c r="J753" s="154">
        <v>0</v>
      </c>
      <c r="K753" s="154">
        <v>0</v>
      </c>
      <c r="M753" s="128">
        <f>IF(Tabla1[[#This Row],[Moneda]]="Dolares",Tabla1[[#This Row],[Precio Distribuidor]]*($M$1+0.35)*1.3,Tabla1[[#This Row],[Precio Distribuidor]]*1.3)</f>
        <v>5540.4706500000011</v>
      </c>
    </row>
    <row r="754" spans="1:13">
      <c r="A754" s="154" t="s">
        <v>18057</v>
      </c>
      <c r="B754" s="154" t="s">
        <v>18056</v>
      </c>
      <c r="C754" s="154" t="s">
        <v>1789</v>
      </c>
      <c r="D754" s="154" t="s">
        <v>10654</v>
      </c>
      <c r="E754" s="81" t="s">
        <v>18055</v>
      </c>
      <c r="F754" s="154">
        <v>46.01</v>
      </c>
      <c r="G754" s="154" t="s">
        <v>1367</v>
      </c>
      <c r="H754" s="154" t="s">
        <v>14318</v>
      </c>
      <c r="I754" s="154">
        <v>1</v>
      </c>
      <c r="J754" s="154">
        <v>0</v>
      </c>
      <c r="K754" s="154">
        <v>0</v>
      </c>
      <c r="M754" s="128">
        <f>IF(Tabla1[[#This Row],[Moneda]]="Dolares",Tabla1[[#This Row],[Precio Distribuidor]]*($M$1+0.35)*1.3,Tabla1[[#This Row],[Precio Distribuidor]]*1.3)</f>
        <v>59.813000000000002</v>
      </c>
    </row>
    <row r="755" spans="1:13">
      <c r="A755" s="154" t="s">
        <v>13822</v>
      </c>
      <c r="B755" s="154" t="s">
        <v>13823</v>
      </c>
      <c r="C755" s="154" t="s">
        <v>13770</v>
      </c>
      <c r="D755" s="154" t="s">
        <v>10654</v>
      </c>
      <c r="E755" s="81" t="s">
        <v>13824</v>
      </c>
      <c r="F755" s="154">
        <v>39.67</v>
      </c>
      <c r="G755" s="154" t="s">
        <v>1373</v>
      </c>
      <c r="H755" s="154" t="s">
        <v>14318</v>
      </c>
      <c r="I755" s="154">
        <v>2</v>
      </c>
      <c r="J755" s="154">
        <v>0</v>
      </c>
      <c r="K755" s="154">
        <v>0</v>
      </c>
      <c r="M755" s="128">
        <f>IF(Tabla1[[#This Row],[Moneda]]="Dolares",Tabla1[[#This Row],[Precio Distribuidor]]*($M$1+0.35)*1.3,Tabla1[[#This Row],[Precio Distribuidor]]*1.3)</f>
        <v>858.65715000000012</v>
      </c>
    </row>
    <row r="756" spans="1:13">
      <c r="A756" s="154" t="s">
        <v>13825</v>
      </c>
      <c r="B756" s="154" t="s">
        <v>13826</v>
      </c>
      <c r="C756" s="154" t="s">
        <v>13770</v>
      </c>
      <c r="D756" s="154" t="s">
        <v>10654</v>
      </c>
      <c r="E756" s="81" t="s">
        <v>13827</v>
      </c>
      <c r="F756" s="154">
        <v>51.2</v>
      </c>
      <c r="G756" s="154" t="s">
        <v>1373</v>
      </c>
      <c r="H756" s="154" t="s">
        <v>14318</v>
      </c>
      <c r="I756" s="154">
        <v>2</v>
      </c>
      <c r="J756" s="154">
        <v>0</v>
      </c>
      <c r="K756" s="154">
        <v>0</v>
      </c>
      <c r="M756" s="128">
        <f>IF(Tabla1[[#This Row],[Moneda]]="Dolares",Tabla1[[#This Row],[Precio Distribuidor]]*($M$1+0.35)*1.3,Tabla1[[#This Row],[Precio Distribuidor]]*1.3)</f>
        <v>1108.2240000000002</v>
      </c>
    </row>
    <row r="757" spans="1:13">
      <c r="A757" s="154" t="s">
        <v>13828</v>
      </c>
      <c r="B757" s="154" t="s">
        <v>18054</v>
      </c>
      <c r="C757" s="154" t="s">
        <v>13770</v>
      </c>
      <c r="D757" s="154" t="s">
        <v>10654</v>
      </c>
      <c r="E757" s="81" t="s">
        <v>13829</v>
      </c>
      <c r="F757" s="154">
        <v>60.15</v>
      </c>
      <c r="G757" s="154" t="s">
        <v>1373</v>
      </c>
      <c r="H757" s="154" t="s">
        <v>14318</v>
      </c>
      <c r="I757" s="154">
        <v>2</v>
      </c>
      <c r="J757" s="154">
        <v>0</v>
      </c>
      <c r="K757" s="154">
        <v>0</v>
      </c>
      <c r="M757" s="128">
        <f>IF(Tabla1[[#This Row],[Moneda]]="Dolares",Tabla1[[#This Row],[Precio Distribuidor]]*($M$1+0.35)*1.3,Tabla1[[#This Row],[Precio Distribuidor]]*1.3)</f>
        <v>1301.9467500000001</v>
      </c>
    </row>
    <row r="758" spans="1:13">
      <c r="A758" s="154" t="s">
        <v>12836</v>
      </c>
      <c r="B758" s="154" t="s">
        <v>12837</v>
      </c>
      <c r="C758" s="154" t="s">
        <v>1768</v>
      </c>
      <c r="D758" s="154" t="s">
        <v>10654</v>
      </c>
      <c r="E758" s="81" t="s">
        <v>12838</v>
      </c>
      <c r="F758" s="154">
        <v>17.93</v>
      </c>
      <c r="G758" s="154" t="s">
        <v>1373</v>
      </c>
      <c r="H758" s="154" t="s">
        <v>14318</v>
      </c>
      <c r="I758" s="154">
        <v>1</v>
      </c>
      <c r="J758" s="154">
        <v>0</v>
      </c>
      <c r="K758" s="154">
        <v>0</v>
      </c>
      <c r="M758" s="128">
        <f>IF(Tabla1[[#This Row],[Moneda]]="Dolares",Tabla1[[#This Row],[Precio Distribuidor]]*($M$1+0.35)*1.3,Tabla1[[#This Row],[Precio Distribuidor]]*1.3)</f>
        <v>388.09485000000006</v>
      </c>
    </row>
    <row r="759" spans="1:13">
      <c r="A759" s="154" t="s">
        <v>12899</v>
      </c>
      <c r="B759" s="154" t="s">
        <v>12900</v>
      </c>
      <c r="C759" s="154" t="s">
        <v>1782</v>
      </c>
      <c r="D759" s="154" t="s">
        <v>10654</v>
      </c>
      <c r="E759" s="81" t="s">
        <v>12901</v>
      </c>
      <c r="F759" s="154">
        <v>174.34</v>
      </c>
      <c r="G759" s="154" t="s">
        <v>1367</v>
      </c>
      <c r="H759" s="154" t="s">
        <v>14318</v>
      </c>
      <c r="I759" s="154">
        <v>1</v>
      </c>
      <c r="J759" s="154">
        <v>0</v>
      </c>
      <c r="K759" s="154">
        <v>0</v>
      </c>
      <c r="M759" s="128">
        <f>IF(Tabla1[[#This Row],[Moneda]]="Dolares",Tabla1[[#This Row],[Precio Distribuidor]]*($M$1+0.35)*1.3,Tabla1[[#This Row],[Precio Distribuidor]]*1.3)</f>
        <v>226.64200000000002</v>
      </c>
    </row>
    <row r="760" spans="1:13">
      <c r="A760" s="154" t="s">
        <v>12902</v>
      </c>
      <c r="B760" s="154" t="s">
        <v>12903</v>
      </c>
      <c r="C760" s="154" t="s">
        <v>1782</v>
      </c>
      <c r="D760" s="154" t="s">
        <v>10654</v>
      </c>
      <c r="E760" s="81" t="s">
        <v>12904</v>
      </c>
      <c r="F760" s="154">
        <v>202.25</v>
      </c>
      <c r="G760" s="154" t="s">
        <v>1367</v>
      </c>
      <c r="H760" s="154" t="s">
        <v>14318</v>
      </c>
      <c r="I760" s="154">
        <v>1</v>
      </c>
      <c r="J760" s="154">
        <v>0</v>
      </c>
      <c r="K760" s="154">
        <v>0</v>
      </c>
      <c r="M760" s="128">
        <f>IF(Tabla1[[#This Row],[Moneda]]="Dolares",Tabla1[[#This Row],[Precio Distribuidor]]*($M$1+0.35)*1.3,Tabla1[[#This Row],[Precio Distribuidor]]*1.3)</f>
        <v>262.92500000000001</v>
      </c>
    </row>
    <row r="761" spans="1:13">
      <c r="A761" s="154" t="s">
        <v>13830</v>
      </c>
      <c r="B761" s="154" t="s">
        <v>13831</v>
      </c>
      <c r="C761" s="154" t="s">
        <v>13770</v>
      </c>
      <c r="D761" s="154" t="s">
        <v>10654</v>
      </c>
      <c r="E761" s="81" t="s">
        <v>13832</v>
      </c>
      <c r="F761" s="154">
        <v>30.08</v>
      </c>
      <c r="G761" s="154" t="s">
        <v>1373</v>
      </c>
      <c r="H761" s="154" t="s">
        <v>14318</v>
      </c>
      <c r="I761" s="154">
        <v>1</v>
      </c>
      <c r="J761" s="154">
        <v>0</v>
      </c>
      <c r="K761" s="154">
        <v>0</v>
      </c>
      <c r="M761" s="128">
        <f>IF(Tabla1[[#This Row],[Moneda]]="Dolares",Tabla1[[#This Row],[Precio Distribuidor]]*($M$1+0.35)*1.3,Tabla1[[#This Row],[Precio Distribuidor]]*1.3)</f>
        <v>651.08160000000009</v>
      </c>
    </row>
    <row r="762" spans="1:13">
      <c r="A762" s="154" t="s">
        <v>18053</v>
      </c>
      <c r="B762" s="154" t="s">
        <v>18052</v>
      </c>
      <c r="C762" s="154" t="s">
        <v>1789</v>
      </c>
      <c r="D762" s="154" t="s">
        <v>10654</v>
      </c>
      <c r="E762" s="81" t="s">
        <v>18051</v>
      </c>
      <c r="F762" s="154">
        <v>51.06</v>
      </c>
      <c r="G762" s="154" t="s">
        <v>1367</v>
      </c>
      <c r="H762" s="154" t="s">
        <v>14318</v>
      </c>
      <c r="I762" s="154">
        <v>1</v>
      </c>
      <c r="J762" s="154">
        <v>0</v>
      </c>
      <c r="K762" s="154">
        <v>0</v>
      </c>
      <c r="M762" s="128">
        <f>IF(Tabla1[[#This Row],[Moneda]]="Dolares",Tabla1[[#This Row],[Precio Distribuidor]]*($M$1+0.35)*1.3,Tabla1[[#This Row],[Precio Distribuidor]]*1.3)</f>
        <v>66.378</v>
      </c>
    </row>
    <row r="763" spans="1:13">
      <c r="A763" s="154" t="s">
        <v>18050</v>
      </c>
      <c r="B763" s="154" t="s">
        <v>18049</v>
      </c>
      <c r="C763" s="154" t="s">
        <v>1789</v>
      </c>
      <c r="D763" s="154" t="s">
        <v>10654</v>
      </c>
      <c r="E763" s="81" t="s">
        <v>18048</v>
      </c>
      <c r="F763" s="154">
        <v>51.06</v>
      </c>
      <c r="G763" s="154" t="s">
        <v>1367</v>
      </c>
      <c r="H763" s="154" t="s">
        <v>14318</v>
      </c>
      <c r="I763" s="154">
        <v>1</v>
      </c>
      <c r="J763" s="154">
        <v>0</v>
      </c>
      <c r="K763" s="154">
        <v>0</v>
      </c>
      <c r="M763" s="128">
        <f>IF(Tabla1[[#This Row],[Moneda]]="Dolares",Tabla1[[#This Row],[Precio Distribuidor]]*($M$1+0.35)*1.3,Tabla1[[#This Row],[Precio Distribuidor]]*1.3)</f>
        <v>66.378</v>
      </c>
    </row>
    <row r="764" spans="1:13">
      <c r="A764" s="154" t="s">
        <v>18047</v>
      </c>
      <c r="B764" s="154" t="s">
        <v>18046</v>
      </c>
      <c r="C764" s="154" t="s">
        <v>1789</v>
      </c>
      <c r="D764" s="154" t="s">
        <v>10654</v>
      </c>
      <c r="E764" s="81" t="s">
        <v>18045</v>
      </c>
      <c r="F764" s="154">
        <v>51.06</v>
      </c>
      <c r="G764" s="154" t="s">
        <v>1367</v>
      </c>
      <c r="H764" s="154" t="s">
        <v>14318</v>
      </c>
      <c r="I764" s="154">
        <v>1</v>
      </c>
      <c r="J764" s="154">
        <v>0</v>
      </c>
      <c r="K764" s="154">
        <v>0</v>
      </c>
      <c r="M764" s="128">
        <f>IF(Tabla1[[#This Row],[Moneda]]="Dolares",Tabla1[[#This Row],[Precio Distribuidor]]*($M$1+0.35)*1.3,Tabla1[[#This Row],[Precio Distribuidor]]*1.3)</f>
        <v>66.378</v>
      </c>
    </row>
    <row r="765" spans="1:13">
      <c r="A765" s="154" t="s">
        <v>18044</v>
      </c>
      <c r="B765" s="154" t="s">
        <v>18043</v>
      </c>
      <c r="C765" s="154" t="s">
        <v>1789</v>
      </c>
      <c r="D765" s="154" t="s">
        <v>10654</v>
      </c>
      <c r="E765" s="81" t="s">
        <v>18042</v>
      </c>
      <c r="F765" s="154">
        <v>51.06</v>
      </c>
      <c r="G765" s="154" t="s">
        <v>1367</v>
      </c>
      <c r="H765" s="154" t="s">
        <v>14318</v>
      </c>
      <c r="I765" s="154">
        <v>1</v>
      </c>
      <c r="J765" s="154">
        <v>0</v>
      </c>
      <c r="K765" s="154">
        <v>0</v>
      </c>
      <c r="M765" s="128">
        <f>IF(Tabla1[[#This Row],[Moneda]]="Dolares",Tabla1[[#This Row],[Precio Distribuidor]]*($M$1+0.35)*1.3,Tabla1[[#This Row],[Precio Distribuidor]]*1.3)</f>
        <v>66.378</v>
      </c>
    </row>
    <row r="766" spans="1:13">
      <c r="A766" s="154" t="s">
        <v>18041</v>
      </c>
      <c r="B766" s="154" t="s">
        <v>18040</v>
      </c>
      <c r="C766" s="154" t="s">
        <v>1789</v>
      </c>
      <c r="D766" s="154" t="s">
        <v>10654</v>
      </c>
      <c r="E766" s="81" t="s">
        <v>18039</v>
      </c>
      <c r="F766" s="154">
        <v>51.06</v>
      </c>
      <c r="G766" s="154" t="s">
        <v>1367</v>
      </c>
      <c r="H766" s="154" t="s">
        <v>14318</v>
      </c>
      <c r="I766" s="154">
        <v>1</v>
      </c>
      <c r="J766" s="154">
        <v>0</v>
      </c>
      <c r="K766" s="154">
        <v>0</v>
      </c>
      <c r="M766" s="128">
        <f>IF(Tabla1[[#This Row],[Moneda]]="Dolares",Tabla1[[#This Row],[Precio Distribuidor]]*($M$1+0.35)*1.3,Tabla1[[#This Row],[Precio Distribuidor]]*1.3)</f>
        <v>66.378</v>
      </c>
    </row>
    <row r="767" spans="1:13">
      <c r="A767" s="154" t="s">
        <v>18038</v>
      </c>
      <c r="B767" s="154" t="s">
        <v>18037</v>
      </c>
      <c r="C767" s="154" t="s">
        <v>13770</v>
      </c>
      <c r="D767" s="154" t="s">
        <v>10654</v>
      </c>
      <c r="E767" s="81" t="s">
        <v>18036</v>
      </c>
      <c r="F767" s="154">
        <v>204.78</v>
      </c>
      <c r="G767" s="154" t="s">
        <v>1373</v>
      </c>
      <c r="H767" s="154" t="s">
        <v>14318</v>
      </c>
      <c r="I767" s="154">
        <v>2</v>
      </c>
      <c r="J767" s="154">
        <v>0</v>
      </c>
      <c r="K767" s="154">
        <v>0</v>
      </c>
      <c r="M767" s="128">
        <f>IF(Tabla1[[#This Row],[Moneda]]="Dolares",Tabla1[[#This Row],[Precio Distribuidor]]*($M$1+0.35)*1.3,Tabla1[[#This Row],[Precio Distribuidor]]*1.3)</f>
        <v>4432.4631000000008</v>
      </c>
    </row>
    <row r="768" spans="1:13">
      <c r="A768" s="154" t="s">
        <v>18035</v>
      </c>
      <c r="B768" s="154" t="s">
        <v>18034</v>
      </c>
      <c r="C768" s="154" t="s">
        <v>1768</v>
      </c>
      <c r="D768" s="154" t="s">
        <v>10654</v>
      </c>
      <c r="E768" s="81" t="s">
        <v>18033</v>
      </c>
      <c r="F768" s="154">
        <v>14.7</v>
      </c>
      <c r="G768" s="154" t="s">
        <v>1373</v>
      </c>
      <c r="H768" s="154" t="s">
        <v>14318</v>
      </c>
      <c r="I768" s="154">
        <v>1</v>
      </c>
      <c r="J768" s="154">
        <v>0</v>
      </c>
      <c r="K768" s="154">
        <v>0</v>
      </c>
      <c r="M768" s="128">
        <f>IF(Tabla1[[#This Row],[Moneda]]="Dolares",Tabla1[[#This Row],[Precio Distribuidor]]*($M$1+0.35)*1.3,Tabla1[[#This Row],[Precio Distribuidor]]*1.3)</f>
        <v>318.18150000000003</v>
      </c>
    </row>
    <row r="769" spans="1:13">
      <c r="A769" s="154" t="s">
        <v>18032</v>
      </c>
      <c r="B769" s="154" t="s">
        <v>18031</v>
      </c>
      <c r="C769" s="154" t="s">
        <v>1768</v>
      </c>
      <c r="D769" s="154" t="s">
        <v>10654</v>
      </c>
      <c r="E769" s="81" t="s">
        <v>18030</v>
      </c>
      <c r="F769" s="154">
        <v>14.7</v>
      </c>
      <c r="G769" s="154" t="s">
        <v>1373</v>
      </c>
      <c r="H769" s="154" t="s">
        <v>14318</v>
      </c>
      <c r="I769" s="154">
        <v>1</v>
      </c>
      <c r="J769" s="154">
        <v>0</v>
      </c>
      <c r="K769" s="154">
        <v>0</v>
      </c>
      <c r="M769" s="128">
        <f>IF(Tabla1[[#This Row],[Moneda]]="Dolares",Tabla1[[#This Row],[Precio Distribuidor]]*($M$1+0.35)*1.3,Tabla1[[#This Row],[Precio Distribuidor]]*1.3)</f>
        <v>318.18150000000003</v>
      </c>
    </row>
    <row r="770" spans="1:13">
      <c r="A770" s="154" t="s">
        <v>18029</v>
      </c>
      <c r="B770" s="154" t="s">
        <v>18028</v>
      </c>
      <c r="C770" s="154" t="s">
        <v>1768</v>
      </c>
      <c r="D770" s="154" t="s">
        <v>10654</v>
      </c>
      <c r="E770" s="81" t="s">
        <v>18027</v>
      </c>
      <c r="F770" s="154">
        <v>32.28</v>
      </c>
      <c r="G770" s="154" t="s">
        <v>1373</v>
      </c>
      <c r="H770" s="154" t="s">
        <v>14318</v>
      </c>
      <c r="I770" s="154">
        <v>0</v>
      </c>
      <c r="J770" s="154">
        <v>0</v>
      </c>
      <c r="K770" s="154">
        <v>0</v>
      </c>
      <c r="M770" s="128">
        <f>IF(Tabla1[[#This Row],[Moneda]]="Dolares",Tabla1[[#This Row],[Precio Distribuidor]]*($M$1+0.35)*1.3,Tabla1[[#This Row],[Precio Distribuidor]]*1.3)</f>
        <v>698.70060000000012</v>
      </c>
    </row>
    <row r="771" spans="1:13">
      <c r="A771" s="154" t="s">
        <v>18026</v>
      </c>
      <c r="B771" s="154" t="s">
        <v>18025</v>
      </c>
      <c r="C771" s="154" t="s">
        <v>1904</v>
      </c>
      <c r="D771" s="154" t="s">
        <v>10654</v>
      </c>
      <c r="E771" s="81" t="s">
        <v>18024</v>
      </c>
      <c r="F771" s="154">
        <v>5.63</v>
      </c>
      <c r="G771" s="154" t="s">
        <v>1373</v>
      </c>
      <c r="H771" s="154" t="s">
        <v>14318</v>
      </c>
      <c r="I771" s="154">
        <v>1</v>
      </c>
      <c r="J771" s="154">
        <v>0</v>
      </c>
      <c r="K771" s="154">
        <v>0</v>
      </c>
      <c r="M771" s="128">
        <f>IF(Tabla1[[#This Row],[Moneda]]="Dolares",Tabla1[[#This Row],[Precio Distribuidor]]*($M$1+0.35)*1.3,Tabla1[[#This Row],[Precio Distribuidor]]*1.3)</f>
        <v>121.86135000000002</v>
      </c>
    </row>
    <row r="772" spans="1:13">
      <c r="A772" s="154" t="s">
        <v>18023</v>
      </c>
      <c r="B772" s="154" t="s">
        <v>18022</v>
      </c>
      <c r="C772" s="154" t="s">
        <v>13770</v>
      </c>
      <c r="D772" s="154" t="s">
        <v>10654</v>
      </c>
      <c r="E772" s="81" t="s">
        <v>18021</v>
      </c>
      <c r="F772" s="154">
        <v>79.36</v>
      </c>
      <c r="G772" s="154" t="s">
        <v>1373</v>
      </c>
      <c r="H772" s="154" t="s">
        <v>14318</v>
      </c>
      <c r="I772" s="154">
        <v>2</v>
      </c>
      <c r="J772" s="154">
        <v>0</v>
      </c>
      <c r="K772" s="154">
        <v>0</v>
      </c>
      <c r="M772" s="128">
        <f>IF(Tabla1[[#This Row],[Moneda]]="Dolares",Tabla1[[#This Row],[Precio Distribuidor]]*($M$1+0.35)*1.3,Tabla1[[#This Row],[Precio Distribuidor]]*1.3)</f>
        <v>1717.7472</v>
      </c>
    </row>
    <row r="773" spans="1:13">
      <c r="A773" s="154" t="s">
        <v>18020</v>
      </c>
      <c r="B773" s="154" t="s">
        <v>18019</v>
      </c>
      <c r="C773" s="154" t="s">
        <v>13770</v>
      </c>
      <c r="D773" s="154" t="s">
        <v>10654</v>
      </c>
      <c r="E773" s="81" t="s">
        <v>18018</v>
      </c>
      <c r="F773" s="154">
        <v>53.76</v>
      </c>
      <c r="G773" s="154" t="s">
        <v>1373</v>
      </c>
      <c r="H773" s="154" t="s">
        <v>14318</v>
      </c>
      <c r="I773" s="154">
        <v>2</v>
      </c>
      <c r="J773" s="154">
        <v>0</v>
      </c>
      <c r="K773" s="154">
        <v>0</v>
      </c>
      <c r="M773" s="128">
        <f>IF(Tabla1[[#This Row],[Moneda]]="Dolares",Tabla1[[#This Row],[Precio Distribuidor]]*($M$1+0.35)*1.3,Tabla1[[#This Row],[Precio Distribuidor]]*1.3)</f>
        <v>1163.6352000000002</v>
      </c>
    </row>
    <row r="774" spans="1:13">
      <c r="A774" s="154" t="s">
        <v>18017</v>
      </c>
      <c r="B774" s="154" t="s">
        <v>18016</v>
      </c>
      <c r="C774" s="154" t="s">
        <v>13770</v>
      </c>
      <c r="D774" s="154" t="s">
        <v>10654</v>
      </c>
      <c r="E774" s="81" t="s">
        <v>18015</v>
      </c>
      <c r="F774" s="154">
        <v>90.24</v>
      </c>
      <c r="G774" s="154" t="s">
        <v>1373</v>
      </c>
      <c r="H774" s="154" t="s">
        <v>14318</v>
      </c>
      <c r="I774" s="154">
        <v>2</v>
      </c>
      <c r="J774" s="154">
        <v>0</v>
      </c>
      <c r="K774" s="154">
        <v>0</v>
      </c>
      <c r="M774" s="128">
        <f>IF(Tabla1[[#This Row],[Moneda]]="Dolares",Tabla1[[#This Row],[Precio Distribuidor]]*($M$1+0.35)*1.3,Tabla1[[#This Row],[Precio Distribuidor]]*1.3)</f>
        <v>1953.2448000000002</v>
      </c>
    </row>
    <row r="775" spans="1:13">
      <c r="A775" s="154" t="s">
        <v>18014</v>
      </c>
      <c r="B775" s="154" t="s">
        <v>18013</v>
      </c>
      <c r="C775" s="154" t="s">
        <v>13770</v>
      </c>
      <c r="D775" s="154" t="s">
        <v>10654</v>
      </c>
      <c r="E775" s="81" t="s">
        <v>18012</v>
      </c>
      <c r="F775" s="154">
        <v>15.36</v>
      </c>
      <c r="G775" s="154" t="s">
        <v>1373</v>
      </c>
      <c r="H775" s="154" t="s">
        <v>14318</v>
      </c>
      <c r="I775" s="154">
        <v>1</v>
      </c>
      <c r="J775" s="154">
        <v>0</v>
      </c>
      <c r="K775" s="154">
        <v>0</v>
      </c>
      <c r="M775" s="128">
        <f>IF(Tabla1[[#This Row],[Moneda]]="Dolares",Tabla1[[#This Row],[Precio Distribuidor]]*($M$1+0.35)*1.3,Tabla1[[#This Row],[Precio Distribuidor]]*1.3)</f>
        <v>332.46720000000005</v>
      </c>
    </row>
    <row r="776" spans="1:13">
      <c r="A776" s="154" t="s">
        <v>18011</v>
      </c>
      <c r="B776" s="154" t="s">
        <v>18010</v>
      </c>
      <c r="C776" s="154" t="s">
        <v>13770</v>
      </c>
      <c r="D776" s="154" t="s">
        <v>10654</v>
      </c>
      <c r="E776" s="81" t="s">
        <v>18009</v>
      </c>
      <c r="F776" s="154">
        <v>83.2</v>
      </c>
      <c r="G776" s="154" t="s">
        <v>1373</v>
      </c>
      <c r="H776" s="154" t="s">
        <v>14318</v>
      </c>
      <c r="I776" s="154">
        <v>1</v>
      </c>
      <c r="J776" s="154">
        <v>0</v>
      </c>
      <c r="K776" s="154">
        <v>0</v>
      </c>
      <c r="M776" s="128">
        <f>IF(Tabla1[[#This Row],[Moneda]]="Dolares",Tabla1[[#This Row],[Precio Distribuidor]]*($M$1+0.35)*1.3,Tabla1[[#This Row],[Precio Distribuidor]]*1.3)</f>
        <v>1800.8640000000003</v>
      </c>
    </row>
    <row r="777" spans="1:13">
      <c r="A777" s="154" t="s">
        <v>18008</v>
      </c>
      <c r="B777" s="154" t="s">
        <v>18007</v>
      </c>
      <c r="C777" s="154" t="s">
        <v>13770</v>
      </c>
      <c r="D777" s="154" t="s">
        <v>10654</v>
      </c>
      <c r="E777" s="81" t="s">
        <v>18006</v>
      </c>
      <c r="F777" s="154">
        <v>18.04</v>
      </c>
      <c r="G777" s="154" t="s">
        <v>1373</v>
      </c>
      <c r="H777" s="154" t="s">
        <v>14318</v>
      </c>
      <c r="I777" s="154">
        <v>1</v>
      </c>
      <c r="J777" s="154">
        <v>0</v>
      </c>
      <c r="K777" s="154">
        <v>0</v>
      </c>
      <c r="M777" s="128">
        <f>IF(Tabla1[[#This Row],[Moneda]]="Dolares",Tabla1[[#This Row],[Precio Distribuidor]]*($M$1+0.35)*1.3,Tabla1[[#This Row],[Precio Distribuidor]]*1.3)</f>
        <v>390.47580000000005</v>
      </c>
    </row>
    <row r="778" spans="1:13">
      <c r="A778" s="154" t="s">
        <v>18005</v>
      </c>
      <c r="B778" s="154" t="s">
        <v>18004</v>
      </c>
      <c r="C778" s="154" t="s">
        <v>1535</v>
      </c>
      <c r="D778" s="154" t="s">
        <v>10654</v>
      </c>
      <c r="E778" s="81" t="s">
        <v>18003</v>
      </c>
      <c r="F778" s="154">
        <v>89.2</v>
      </c>
      <c r="G778" s="154" t="s">
        <v>1367</v>
      </c>
      <c r="H778" s="154" t="s">
        <v>14318</v>
      </c>
      <c r="I778" s="154">
        <v>1</v>
      </c>
      <c r="J778" s="154">
        <v>0</v>
      </c>
      <c r="K778" s="154">
        <v>0</v>
      </c>
      <c r="M778" s="128">
        <f>IF(Tabla1[[#This Row],[Moneda]]="Dolares",Tabla1[[#This Row],[Precio Distribuidor]]*($M$1+0.35)*1.3,Tabla1[[#This Row],[Precio Distribuidor]]*1.3)</f>
        <v>115.96000000000001</v>
      </c>
    </row>
    <row r="779" spans="1:13">
      <c r="A779" s="154" t="s">
        <v>18002</v>
      </c>
      <c r="B779" s="154" t="s">
        <v>18001</v>
      </c>
      <c r="C779" s="154" t="s">
        <v>13770</v>
      </c>
      <c r="D779" s="154" t="s">
        <v>10654</v>
      </c>
      <c r="E779" s="81" t="s">
        <v>18000</v>
      </c>
      <c r="F779" s="154">
        <v>209.9</v>
      </c>
      <c r="G779" s="154" t="s">
        <v>1373</v>
      </c>
      <c r="H779" s="154" t="s">
        <v>14318</v>
      </c>
      <c r="I779" s="154">
        <v>1</v>
      </c>
      <c r="J779" s="154">
        <v>0</v>
      </c>
      <c r="K779" s="154">
        <v>0</v>
      </c>
      <c r="M779" s="128">
        <f>IF(Tabla1[[#This Row],[Moneda]]="Dolares",Tabla1[[#This Row],[Precio Distribuidor]]*($M$1+0.35)*1.3,Tabla1[[#This Row],[Precio Distribuidor]]*1.3)</f>
        <v>4543.2855000000009</v>
      </c>
    </row>
    <row r="780" spans="1:13">
      <c r="A780" s="154" t="s">
        <v>17999</v>
      </c>
      <c r="B780" s="154" t="s">
        <v>17998</v>
      </c>
      <c r="C780" s="154" t="s">
        <v>13770</v>
      </c>
      <c r="D780" s="154" t="s">
        <v>10654</v>
      </c>
      <c r="E780" s="81" t="s">
        <v>17997</v>
      </c>
      <c r="F780" s="154">
        <v>209.9</v>
      </c>
      <c r="G780" s="154" t="s">
        <v>1373</v>
      </c>
      <c r="H780" s="154" t="s">
        <v>14318</v>
      </c>
      <c r="I780" s="154">
        <v>1</v>
      </c>
      <c r="J780" s="154">
        <v>0</v>
      </c>
      <c r="K780" s="154">
        <v>0</v>
      </c>
      <c r="M780" s="128">
        <f>IF(Tabla1[[#This Row],[Moneda]]="Dolares",Tabla1[[#This Row],[Precio Distribuidor]]*($M$1+0.35)*1.3,Tabla1[[#This Row],[Precio Distribuidor]]*1.3)</f>
        <v>4543.2855000000009</v>
      </c>
    </row>
    <row r="781" spans="1:13">
      <c r="A781" s="154" t="s">
        <v>17996</v>
      </c>
      <c r="B781" s="154" t="s">
        <v>17995</v>
      </c>
      <c r="C781" s="154" t="s">
        <v>13770</v>
      </c>
      <c r="D781" s="154" t="s">
        <v>10654</v>
      </c>
      <c r="E781" s="81" t="s">
        <v>17994</v>
      </c>
      <c r="F781" s="154">
        <v>24.07</v>
      </c>
      <c r="G781" s="154" t="s">
        <v>1373</v>
      </c>
      <c r="H781" s="154" t="s">
        <v>14318</v>
      </c>
      <c r="I781" s="154">
        <v>1</v>
      </c>
      <c r="J781" s="154">
        <v>0</v>
      </c>
      <c r="K781" s="154">
        <v>0</v>
      </c>
      <c r="M781" s="128">
        <f>IF(Tabla1[[#This Row],[Moneda]]="Dolares",Tabla1[[#This Row],[Precio Distribuidor]]*($M$1+0.35)*1.3,Tabla1[[#This Row],[Precio Distribuidor]]*1.3)</f>
        <v>520.99515000000008</v>
      </c>
    </row>
    <row r="782" spans="1:13">
      <c r="A782" s="154" t="s">
        <v>17993</v>
      </c>
      <c r="B782" s="154" t="s">
        <v>17992</v>
      </c>
      <c r="C782" s="154" t="s">
        <v>1782</v>
      </c>
      <c r="D782" s="154" t="s">
        <v>10654</v>
      </c>
      <c r="E782" s="81" t="s">
        <v>17991</v>
      </c>
      <c r="F782" s="154">
        <v>231.71</v>
      </c>
      <c r="G782" s="154" t="s">
        <v>1367</v>
      </c>
      <c r="H782" s="154" t="s">
        <v>14318</v>
      </c>
      <c r="I782" s="154">
        <v>1</v>
      </c>
      <c r="J782" s="154">
        <v>0</v>
      </c>
      <c r="K782" s="154">
        <v>0</v>
      </c>
      <c r="M782" s="128">
        <f>IF(Tabla1[[#This Row],[Moneda]]="Dolares",Tabla1[[#This Row],[Precio Distribuidor]]*($M$1+0.35)*1.3,Tabla1[[#This Row],[Precio Distribuidor]]*1.3)</f>
        <v>301.22300000000001</v>
      </c>
    </row>
    <row r="783" spans="1:13">
      <c r="A783" s="154" t="s">
        <v>17990</v>
      </c>
      <c r="B783" s="154" t="s">
        <v>17989</v>
      </c>
      <c r="C783" s="154" t="s">
        <v>13770</v>
      </c>
      <c r="D783" s="154" t="s">
        <v>10654</v>
      </c>
      <c r="E783" s="81" t="s">
        <v>17988</v>
      </c>
      <c r="F783" s="154">
        <v>23.03</v>
      </c>
      <c r="G783" s="154" t="s">
        <v>1373</v>
      </c>
      <c r="H783" s="154" t="s">
        <v>14318</v>
      </c>
      <c r="I783" s="154">
        <v>1</v>
      </c>
      <c r="J783" s="154">
        <v>0</v>
      </c>
      <c r="K783" s="154">
        <v>0</v>
      </c>
      <c r="M783" s="128">
        <f>IF(Tabla1[[#This Row],[Moneda]]="Dolares",Tabla1[[#This Row],[Precio Distribuidor]]*($M$1+0.35)*1.3,Tabla1[[#This Row],[Precio Distribuidor]]*1.3)</f>
        <v>498.48435000000006</v>
      </c>
    </row>
    <row r="784" spans="1:13">
      <c r="A784" s="154" t="s">
        <v>17987</v>
      </c>
      <c r="B784" s="154" t="s">
        <v>17986</v>
      </c>
      <c r="C784" s="154" t="s">
        <v>13770</v>
      </c>
      <c r="D784" s="154" t="s">
        <v>10654</v>
      </c>
      <c r="E784" s="81" t="s">
        <v>17985</v>
      </c>
      <c r="F784" s="154">
        <v>24.07</v>
      </c>
      <c r="G784" s="154" t="s">
        <v>1373</v>
      </c>
      <c r="H784" s="154" t="s">
        <v>14318</v>
      </c>
      <c r="I784" s="154">
        <v>1</v>
      </c>
      <c r="J784" s="154">
        <v>0</v>
      </c>
      <c r="K784" s="154">
        <v>0</v>
      </c>
      <c r="M784" s="128">
        <f>IF(Tabla1[[#This Row],[Moneda]]="Dolares",Tabla1[[#This Row],[Precio Distribuidor]]*($M$1+0.35)*1.3,Tabla1[[#This Row],[Precio Distribuidor]]*1.3)</f>
        <v>520.99515000000008</v>
      </c>
    </row>
    <row r="785" spans="1:13">
      <c r="A785" s="154" t="s">
        <v>17984</v>
      </c>
      <c r="B785" s="154" t="s">
        <v>17983</v>
      </c>
      <c r="C785" s="154" t="s">
        <v>1789</v>
      </c>
      <c r="D785" s="154" t="s">
        <v>10654</v>
      </c>
      <c r="E785" s="81" t="s">
        <v>17982</v>
      </c>
      <c r="F785" s="154">
        <v>152.01</v>
      </c>
      <c r="G785" s="154" t="s">
        <v>1367</v>
      </c>
      <c r="H785" s="154" t="s">
        <v>14318</v>
      </c>
      <c r="I785" s="154">
        <v>1</v>
      </c>
      <c r="J785" s="154">
        <v>0</v>
      </c>
      <c r="K785" s="154">
        <v>0</v>
      </c>
      <c r="M785" s="128">
        <f>IF(Tabla1[[#This Row],[Moneda]]="Dolares",Tabla1[[#This Row],[Precio Distribuidor]]*($M$1+0.35)*1.3,Tabla1[[#This Row],[Precio Distribuidor]]*1.3)</f>
        <v>197.613</v>
      </c>
    </row>
    <row r="786" spans="1:13">
      <c r="A786" s="154" t="s">
        <v>17981</v>
      </c>
      <c r="B786" s="154" t="s">
        <v>17980</v>
      </c>
      <c r="C786" s="154" t="s">
        <v>13770</v>
      </c>
      <c r="D786" s="154" t="s">
        <v>10654</v>
      </c>
      <c r="E786" s="81" t="s">
        <v>17979</v>
      </c>
      <c r="F786" s="154">
        <v>84.47</v>
      </c>
      <c r="G786" s="154" t="s">
        <v>1373</v>
      </c>
      <c r="H786" s="154" t="s">
        <v>14318</v>
      </c>
      <c r="I786" s="154">
        <v>2</v>
      </c>
      <c r="J786" s="154">
        <v>0</v>
      </c>
      <c r="K786" s="154">
        <v>0</v>
      </c>
      <c r="M786" s="128">
        <f>IF(Tabla1[[#This Row],[Moneda]]="Dolares",Tabla1[[#This Row],[Precio Distribuidor]]*($M$1+0.35)*1.3,Tabla1[[#This Row],[Precio Distribuidor]]*1.3)</f>
        <v>1828.3531500000001</v>
      </c>
    </row>
    <row r="787" spans="1:13">
      <c r="A787" s="154" t="s">
        <v>17978</v>
      </c>
      <c r="B787" s="154" t="s">
        <v>17977</v>
      </c>
      <c r="C787" s="154" t="s">
        <v>13770</v>
      </c>
      <c r="D787" s="154" t="s">
        <v>10654</v>
      </c>
      <c r="E787" s="81" t="s">
        <v>17976</v>
      </c>
      <c r="F787" s="154">
        <v>30.08</v>
      </c>
      <c r="G787" s="154" t="s">
        <v>1373</v>
      </c>
      <c r="H787" s="154" t="s">
        <v>14318</v>
      </c>
      <c r="I787" s="154">
        <v>1</v>
      </c>
      <c r="J787" s="154">
        <v>0</v>
      </c>
      <c r="K787" s="154">
        <v>0</v>
      </c>
      <c r="M787" s="128">
        <f>IF(Tabla1[[#This Row],[Moneda]]="Dolares",Tabla1[[#This Row],[Precio Distribuidor]]*($M$1+0.35)*1.3,Tabla1[[#This Row],[Precio Distribuidor]]*1.3)</f>
        <v>651.08160000000009</v>
      </c>
    </row>
    <row r="788" spans="1:13">
      <c r="A788" s="154" t="s">
        <v>10864</v>
      </c>
      <c r="B788" s="154" t="s">
        <v>10863</v>
      </c>
      <c r="C788" s="154" t="s">
        <v>1796</v>
      </c>
      <c r="D788" s="154" t="s">
        <v>10654</v>
      </c>
      <c r="E788" s="81" t="s">
        <v>10862</v>
      </c>
      <c r="F788" s="154">
        <v>81.22</v>
      </c>
      <c r="G788" s="154" t="s">
        <v>1367</v>
      </c>
      <c r="H788" s="154" t="s">
        <v>14318</v>
      </c>
      <c r="I788" s="154">
        <v>1</v>
      </c>
      <c r="J788" s="154">
        <v>0</v>
      </c>
      <c r="K788" s="154">
        <v>0</v>
      </c>
      <c r="M788" s="128">
        <f>IF(Tabla1[[#This Row],[Moneda]]="Dolares",Tabla1[[#This Row],[Precio Distribuidor]]*($M$1+0.35)*1.3,Tabla1[[#This Row],[Precio Distribuidor]]*1.3)</f>
        <v>105.586</v>
      </c>
    </row>
    <row r="789" spans="1:13">
      <c r="A789" s="154" t="s">
        <v>10861</v>
      </c>
      <c r="B789" s="154" t="s">
        <v>10860</v>
      </c>
      <c r="C789" s="154" t="s">
        <v>1796</v>
      </c>
      <c r="D789" s="154" t="s">
        <v>10654</v>
      </c>
      <c r="E789" s="81" t="s">
        <v>10859</v>
      </c>
      <c r="F789" s="154">
        <v>90.04</v>
      </c>
      <c r="G789" s="154" t="s">
        <v>1367</v>
      </c>
      <c r="H789" s="154" t="s">
        <v>14318</v>
      </c>
      <c r="I789" s="154">
        <v>1</v>
      </c>
      <c r="J789" s="154">
        <v>0</v>
      </c>
      <c r="K789" s="154">
        <v>0</v>
      </c>
      <c r="M789" s="128">
        <f>IF(Tabla1[[#This Row],[Moneda]]="Dolares",Tabla1[[#This Row],[Precio Distribuidor]]*($M$1+0.35)*1.3,Tabla1[[#This Row],[Precio Distribuidor]]*1.3)</f>
        <v>117.05200000000001</v>
      </c>
    </row>
    <row r="790" spans="1:13">
      <c r="A790" s="154" t="s">
        <v>10858</v>
      </c>
      <c r="B790" s="154" t="s">
        <v>10857</v>
      </c>
      <c r="C790" s="154" t="s">
        <v>1796</v>
      </c>
      <c r="D790" s="154" t="s">
        <v>10654</v>
      </c>
      <c r="E790" s="81" t="s">
        <v>10856</v>
      </c>
      <c r="F790" s="154">
        <v>62.34</v>
      </c>
      <c r="G790" s="154" t="s">
        <v>1367</v>
      </c>
      <c r="H790" s="154" t="s">
        <v>14318</v>
      </c>
      <c r="I790" s="154">
        <v>1</v>
      </c>
      <c r="J790" s="154">
        <v>0</v>
      </c>
      <c r="K790" s="154">
        <v>0</v>
      </c>
      <c r="M790" s="128">
        <f>IF(Tabla1[[#This Row],[Moneda]]="Dolares",Tabla1[[#This Row],[Precio Distribuidor]]*($M$1+0.35)*1.3,Tabla1[[#This Row],[Precio Distribuidor]]*1.3)</f>
        <v>81.042000000000002</v>
      </c>
    </row>
    <row r="791" spans="1:13">
      <c r="A791" s="154" t="s">
        <v>10855</v>
      </c>
      <c r="B791" s="154" t="s">
        <v>10854</v>
      </c>
      <c r="C791" s="154" t="s">
        <v>1777</v>
      </c>
      <c r="D791" s="154" t="s">
        <v>10654</v>
      </c>
      <c r="E791" s="81" t="s">
        <v>10853</v>
      </c>
      <c r="F791" s="154">
        <v>150</v>
      </c>
      <c r="G791" s="154" t="s">
        <v>1367</v>
      </c>
      <c r="H791" s="154" t="s">
        <v>14318</v>
      </c>
      <c r="I791" s="154">
        <v>2</v>
      </c>
      <c r="J791" s="154">
        <v>0</v>
      </c>
      <c r="K791" s="154">
        <v>0</v>
      </c>
      <c r="M791" s="128">
        <f>IF(Tabla1[[#This Row],[Moneda]]="Dolares",Tabla1[[#This Row],[Precio Distribuidor]]*($M$1+0.35)*1.3,Tabla1[[#This Row],[Precio Distribuidor]]*1.3)</f>
        <v>195</v>
      </c>
    </row>
    <row r="792" spans="1:13">
      <c r="A792" s="154" t="s">
        <v>10852</v>
      </c>
      <c r="B792" s="154" t="s">
        <v>10851</v>
      </c>
      <c r="C792" s="154" t="s">
        <v>1777</v>
      </c>
      <c r="D792" s="154" t="s">
        <v>10654</v>
      </c>
      <c r="E792" s="81" t="s">
        <v>10850</v>
      </c>
      <c r="F792" s="154">
        <v>243.18</v>
      </c>
      <c r="G792" s="154" t="s">
        <v>1367</v>
      </c>
      <c r="H792" s="154" t="s">
        <v>14318</v>
      </c>
      <c r="I792" s="154">
        <v>2</v>
      </c>
      <c r="J792" s="154">
        <v>0</v>
      </c>
      <c r="K792" s="154">
        <v>0</v>
      </c>
      <c r="M792" s="128">
        <f>IF(Tabla1[[#This Row],[Moneda]]="Dolares",Tabla1[[#This Row],[Precio Distribuidor]]*($M$1+0.35)*1.3,Tabla1[[#This Row],[Precio Distribuidor]]*1.3)</f>
        <v>316.13400000000001</v>
      </c>
    </row>
    <row r="793" spans="1:13">
      <c r="A793" s="154" t="s">
        <v>10849</v>
      </c>
      <c r="B793" s="154" t="s">
        <v>10848</v>
      </c>
      <c r="C793" s="154" t="s">
        <v>1768</v>
      </c>
      <c r="D793" s="154" t="s">
        <v>10654</v>
      </c>
      <c r="E793" s="81" t="s">
        <v>10847</v>
      </c>
      <c r="F793" s="154">
        <v>3.1</v>
      </c>
      <c r="G793" s="154" t="s">
        <v>1373</v>
      </c>
      <c r="H793" s="154" t="s">
        <v>14318</v>
      </c>
      <c r="I793" s="154">
        <v>1</v>
      </c>
      <c r="J793" s="154">
        <v>0</v>
      </c>
      <c r="K793" s="154">
        <v>0</v>
      </c>
      <c r="M793" s="128">
        <f>IF(Tabla1[[#This Row],[Moneda]]="Dolares",Tabla1[[#This Row],[Precio Distribuidor]]*($M$1+0.35)*1.3,Tabla1[[#This Row],[Precio Distribuidor]]*1.3)</f>
        <v>67.09950000000002</v>
      </c>
    </row>
    <row r="794" spans="1:13">
      <c r="A794" s="154" t="s">
        <v>10846</v>
      </c>
      <c r="B794" s="154" t="s">
        <v>10845</v>
      </c>
      <c r="C794" s="154" t="s">
        <v>1789</v>
      </c>
      <c r="D794" s="154" t="s">
        <v>10654</v>
      </c>
      <c r="E794" s="81" t="s">
        <v>17975</v>
      </c>
      <c r="F794" s="154">
        <v>32.89</v>
      </c>
      <c r="G794" s="154" t="s">
        <v>1367</v>
      </c>
      <c r="H794" s="154" t="s">
        <v>14318</v>
      </c>
      <c r="I794" s="154">
        <v>1</v>
      </c>
      <c r="J794" s="154">
        <v>0</v>
      </c>
      <c r="K794" s="154">
        <v>0</v>
      </c>
      <c r="M794" s="128">
        <f>IF(Tabla1[[#This Row],[Moneda]]="Dolares",Tabla1[[#This Row],[Precio Distribuidor]]*($M$1+0.35)*1.3,Tabla1[[#This Row],[Precio Distribuidor]]*1.3)</f>
        <v>42.757000000000005</v>
      </c>
    </row>
    <row r="795" spans="1:13">
      <c r="A795" s="154" t="s">
        <v>10844</v>
      </c>
      <c r="B795" s="154" t="s">
        <v>10843</v>
      </c>
      <c r="C795" s="154" t="s">
        <v>1796</v>
      </c>
      <c r="D795" s="154" t="s">
        <v>10654</v>
      </c>
      <c r="E795" s="81" t="s">
        <v>10842</v>
      </c>
      <c r="F795" s="154">
        <v>282.72000000000003</v>
      </c>
      <c r="G795" s="154" t="s">
        <v>1367</v>
      </c>
      <c r="H795" s="154" t="s">
        <v>14318</v>
      </c>
      <c r="I795" s="154">
        <v>1</v>
      </c>
      <c r="J795" s="154">
        <v>0</v>
      </c>
      <c r="K795" s="154">
        <v>0</v>
      </c>
      <c r="M795" s="128">
        <f>IF(Tabla1[[#This Row],[Moneda]]="Dolares",Tabla1[[#This Row],[Precio Distribuidor]]*($M$1+0.35)*1.3,Tabla1[[#This Row],[Precio Distribuidor]]*1.3)</f>
        <v>367.53600000000006</v>
      </c>
    </row>
    <row r="796" spans="1:13">
      <c r="A796" s="154" t="s">
        <v>10841</v>
      </c>
      <c r="B796" s="154" t="s">
        <v>10840</v>
      </c>
      <c r="C796" s="154" t="s">
        <v>1789</v>
      </c>
      <c r="D796" s="154" t="s">
        <v>10654</v>
      </c>
      <c r="E796" s="81" t="s">
        <v>10839</v>
      </c>
      <c r="F796" s="154">
        <v>71.48</v>
      </c>
      <c r="G796" s="154" t="s">
        <v>1367</v>
      </c>
      <c r="H796" s="154" t="s">
        <v>14318</v>
      </c>
      <c r="I796" s="154">
        <v>1</v>
      </c>
      <c r="J796" s="154">
        <v>0</v>
      </c>
      <c r="K796" s="154">
        <v>0</v>
      </c>
      <c r="M796" s="128">
        <f>IF(Tabla1[[#This Row],[Moneda]]="Dolares",Tabla1[[#This Row],[Precio Distribuidor]]*($M$1+0.35)*1.3,Tabla1[[#This Row],[Precio Distribuidor]]*1.3)</f>
        <v>92.924000000000007</v>
      </c>
    </row>
    <row r="797" spans="1:13">
      <c r="A797" s="154" t="s">
        <v>10838</v>
      </c>
      <c r="B797" s="154" t="s">
        <v>10837</v>
      </c>
      <c r="C797" s="154" t="s">
        <v>1789</v>
      </c>
      <c r="D797" s="154" t="s">
        <v>10654</v>
      </c>
      <c r="E797" s="81" t="s">
        <v>17974</v>
      </c>
      <c r="F797" s="154">
        <v>72.44</v>
      </c>
      <c r="G797" s="154" t="s">
        <v>1367</v>
      </c>
      <c r="H797" s="154" t="s">
        <v>14318</v>
      </c>
      <c r="I797" s="154">
        <v>1</v>
      </c>
      <c r="J797" s="154">
        <v>0</v>
      </c>
      <c r="K797" s="154">
        <v>0</v>
      </c>
      <c r="M797" s="128">
        <f>IF(Tabla1[[#This Row],[Moneda]]="Dolares",Tabla1[[#This Row],[Precio Distribuidor]]*($M$1+0.35)*1.3,Tabla1[[#This Row],[Precio Distribuidor]]*1.3)</f>
        <v>94.171999999999997</v>
      </c>
    </row>
    <row r="798" spans="1:13">
      <c r="A798" s="154" t="s">
        <v>10836</v>
      </c>
      <c r="B798" s="154" t="s">
        <v>10835</v>
      </c>
      <c r="C798" s="154" t="s">
        <v>1600</v>
      </c>
      <c r="D798" s="154" t="s">
        <v>10654</v>
      </c>
      <c r="E798" s="81" t="s">
        <v>10834</v>
      </c>
      <c r="F798" s="154">
        <v>2.23</v>
      </c>
      <c r="G798" s="154" t="s">
        <v>1373</v>
      </c>
      <c r="H798" s="154" t="s">
        <v>14318</v>
      </c>
      <c r="I798" s="154">
        <v>3</v>
      </c>
      <c r="J798" s="154">
        <v>0</v>
      </c>
      <c r="K798" s="154">
        <v>0</v>
      </c>
      <c r="M798" s="128">
        <f>IF(Tabla1[[#This Row],[Moneda]]="Dolares",Tabla1[[#This Row],[Precio Distribuidor]]*($M$1+0.35)*1.3,Tabla1[[#This Row],[Precio Distribuidor]]*1.3)</f>
        <v>48.268350000000012</v>
      </c>
    </row>
    <row r="799" spans="1:13">
      <c r="A799" s="154" t="s">
        <v>10833</v>
      </c>
      <c r="B799" s="154" t="s">
        <v>10832</v>
      </c>
      <c r="C799" s="154" t="s">
        <v>1600</v>
      </c>
      <c r="D799" s="154" t="s">
        <v>10654</v>
      </c>
      <c r="E799" s="81" t="s">
        <v>10831</v>
      </c>
      <c r="F799" s="154">
        <v>6.72</v>
      </c>
      <c r="G799" s="154" t="s">
        <v>1373</v>
      </c>
      <c r="H799" s="154" t="s">
        <v>14318</v>
      </c>
      <c r="I799" s="154">
        <v>99</v>
      </c>
      <c r="J799" s="154">
        <v>0</v>
      </c>
      <c r="K799" s="154">
        <v>0</v>
      </c>
      <c r="M799" s="128">
        <f>IF(Tabla1[[#This Row],[Moneda]]="Dolares",Tabla1[[#This Row],[Precio Distribuidor]]*($M$1+0.35)*1.3,Tabla1[[#This Row],[Precio Distribuidor]]*1.3)</f>
        <v>145.45440000000002</v>
      </c>
    </row>
    <row r="800" spans="1:13">
      <c r="A800" s="154" t="s">
        <v>10830</v>
      </c>
      <c r="B800" s="154" t="s">
        <v>10829</v>
      </c>
      <c r="C800" s="154" t="s">
        <v>1600</v>
      </c>
      <c r="D800" s="154" t="s">
        <v>10654</v>
      </c>
      <c r="E800" s="81" t="s">
        <v>10828</v>
      </c>
      <c r="F800" s="154">
        <v>6.72</v>
      </c>
      <c r="G800" s="154" t="s">
        <v>1373</v>
      </c>
      <c r="H800" s="154" t="s">
        <v>14318</v>
      </c>
      <c r="I800" s="154">
        <v>99</v>
      </c>
      <c r="J800" s="154">
        <v>0</v>
      </c>
      <c r="K800" s="154">
        <v>0</v>
      </c>
      <c r="M800" s="128">
        <f>IF(Tabla1[[#This Row],[Moneda]]="Dolares",Tabla1[[#This Row],[Precio Distribuidor]]*($M$1+0.35)*1.3,Tabla1[[#This Row],[Precio Distribuidor]]*1.3)</f>
        <v>145.45440000000002</v>
      </c>
    </row>
    <row r="801" spans="1:13">
      <c r="A801" s="154" t="s">
        <v>10827</v>
      </c>
      <c r="B801" s="154" t="s">
        <v>10826</v>
      </c>
      <c r="C801" s="154" t="s">
        <v>1768</v>
      </c>
      <c r="D801" s="154" t="s">
        <v>10654</v>
      </c>
      <c r="E801" s="81" t="s">
        <v>10825</v>
      </c>
      <c r="F801" s="154">
        <v>2.75</v>
      </c>
      <c r="G801" s="154" t="s">
        <v>1373</v>
      </c>
      <c r="H801" s="154" t="s">
        <v>14318</v>
      </c>
      <c r="I801" s="154">
        <v>1</v>
      </c>
      <c r="J801" s="154">
        <v>0</v>
      </c>
      <c r="K801" s="154">
        <v>0</v>
      </c>
      <c r="M801" s="128">
        <f>IF(Tabla1[[#This Row],[Moneda]]="Dolares",Tabla1[[#This Row],[Precio Distribuidor]]*($M$1+0.35)*1.3,Tabla1[[#This Row],[Precio Distribuidor]]*1.3)</f>
        <v>59.523750000000014</v>
      </c>
    </row>
    <row r="802" spans="1:13">
      <c r="A802" s="154" t="s">
        <v>10824</v>
      </c>
      <c r="B802" s="154" t="s">
        <v>10823</v>
      </c>
      <c r="C802" s="154" t="s">
        <v>1796</v>
      </c>
      <c r="D802" s="154" t="s">
        <v>10654</v>
      </c>
      <c r="E802" s="81" t="s">
        <v>10822</v>
      </c>
      <c r="F802" s="154">
        <v>127.04</v>
      </c>
      <c r="G802" s="154" t="s">
        <v>1367</v>
      </c>
      <c r="H802" s="154" t="s">
        <v>14318</v>
      </c>
      <c r="I802" s="154">
        <v>1</v>
      </c>
      <c r="J802" s="154">
        <v>0</v>
      </c>
      <c r="K802" s="154">
        <v>0</v>
      </c>
      <c r="M802" s="128">
        <f>IF(Tabla1[[#This Row],[Moneda]]="Dolares",Tabla1[[#This Row],[Precio Distribuidor]]*($M$1+0.35)*1.3,Tabla1[[#This Row],[Precio Distribuidor]]*1.3)</f>
        <v>165.15200000000002</v>
      </c>
    </row>
    <row r="803" spans="1:13">
      <c r="A803" s="154" t="s">
        <v>10821</v>
      </c>
      <c r="B803" s="154" t="s">
        <v>10820</v>
      </c>
      <c r="C803" s="154" t="s">
        <v>1768</v>
      </c>
      <c r="D803" s="154" t="s">
        <v>10654</v>
      </c>
      <c r="E803" s="81" t="s">
        <v>10819</v>
      </c>
      <c r="F803" s="154">
        <v>4.3</v>
      </c>
      <c r="G803" s="154" t="s">
        <v>1373</v>
      </c>
      <c r="H803" s="154" t="s">
        <v>14318</v>
      </c>
      <c r="I803" s="154">
        <v>1</v>
      </c>
      <c r="J803" s="154">
        <v>0</v>
      </c>
      <c r="K803" s="154">
        <v>0</v>
      </c>
      <c r="M803" s="128">
        <f>IF(Tabla1[[#This Row],[Moneda]]="Dolares",Tabla1[[#This Row],[Precio Distribuidor]]*($M$1+0.35)*1.3,Tabla1[[#This Row],[Precio Distribuidor]]*1.3)</f>
        <v>93.073500000000024</v>
      </c>
    </row>
    <row r="804" spans="1:13">
      <c r="A804" s="154" t="s">
        <v>10818</v>
      </c>
      <c r="B804" s="154" t="s">
        <v>10817</v>
      </c>
      <c r="C804" s="154" t="s">
        <v>1764</v>
      </c>
      <c r="D804" s="154" t="s">
        <v>10654</v>
      </c>
      <c r="E804" s="81" t="s">
        <v>10816</v>
      </c>
      <c r="F804" s="154">
        <v>560.39</v>
      </c>
      <c r="G804" s="154" t="s">
        <v>1367</v>
      </c>
      <c r="H804" s="154" t="s">
        <v>14318</v>
      </c>
      <c r="I804" s="154">
        <v>2</v>
      </c>
      <c r="J804" s="154">
        <v>0</v>
      </c>
      <c r="K804" s="154">
        <v>0</v>
      </c>
      <c r="M804" s="128">
        <f>IF(Tabla1[[#This Row],[Moneda]]="Dolares",Tabla1[[#This Row],[Precio Distribuidor]]*($M$1+0.35)*1.3,Tabla1[[#This Row],[Precio Distribuidor]]*1.3)</f>
        <v>728.50700000000006</v>
      </c>
    </row>
    <row r="805" spans="1:13">
      <c r="A805" s="154" t="s">
        <v>10815</v>
      </c>
      <c r="B805" s="154" t="s">
        <v>10814</v>
      </c>
      <c r="C805" s="154" t="s">
        <v>10445</v>
      </c>
      <c r="D805" s="154" t="s">
        <v>10654</v>
      </c>
      <c r="E805" s="81" t="s">
        <v>10813</v>
      </c>
      <c r="F805" s="154">
        <v>167.92</v>
      </c>
      <c r="G805" s="154" t="s">
        <v>1367</v>
      </c>
      <c r="H805" s="154" t="s">
        <v>14318</v>
      </c>
      <c r="I805" s="154">
        <v>1</v>
      </c>
      <c r="J805" s="154">
        <v>0</v>
      </c>
      <c r="K805" s="154">
        <v>0</v>
      </c>
      <c r="M805" s="128">
        <f>IF(Tabla1[[#This Row],[Moneda]]="Dolares",Tabla1[[#This Row],[Precio Distribuidor]]*($M$1+0.35)*1.3,Tabla1[[#This Row],[Precio Distribuidor]]*1.3)</f>
        <v>218.29599999999999</v>
      </c>
    </row>
    <row r="806" spans="1:13">
      <c r="A806" s="154" t="s">
        <v>10812</v>
      </c>
      <c r="B806" s="154" t="s">
        <v>10811</v>
      </c>
      <c r="C806" s="154" t="s">
        <v>1796</v>
      </c>
      <c r="D806" s="154" t="s">
        <v>10654</v>
      </c>
      <c r="E806" s="81" t="s">
        <v>10810</v>
      </c>
      <c r="F806" s="154">
        <v>117.58</v>
      </c>
      <c r="G806" s="154" t="s">
        <v>1367</v>
      </c>
      <c r="H806" s="154" t="s">
        <v>14318</v>
      </c>
      <c r="I806" s="154">
        <v>1</v>
      </c>
      <c r="J806" s="154">
        <v>0</v>
      </c>
      <c r="K806" s="154">
        <v>0</v>
      </c>
      <c r="M806" s="128">
        <f>IF(Tabla1[[#This Row],[Moneda]]="Dolares",Tabla1[[#This Row],[Precio Distribuidor]]*($M$1+0.35)*1.3,Tabla1[[#This Row],[Precio Distribuidor]]*1.3)</f>
        <v>152.85400000000001</v>
      </c>
    </row>
    <row r="807" spans="1:13">
      <c r="A807" s="154" t="s">
        <v>10809</v>
      </c>
      <c r="B807" s="154" t="s">
        <v>10808</v>
      </c>
      <c r="C807" s="154" t="s">
        <v>1796</v>
      </c>
      <c r="D807" s="154" t="s">
        <v>10654</v>
      </c>
      <c r="E807" s="81" t="s">
        <v>10807</v>
      </c>
      <c r="F807" s="154">
        <v>242.27</v>
      </c>
      <c r="G807" s="154" t="s">
        <v>1367</v>
      </c>
      <c r="H807" s="154" t="s">
        <v>14318</v>
      </c>
      <c r="I807" s="154">
        <v>1</v>
      </c>
      <c r="J807" s="154">
        <v>0</v>
      </c>
      <c r="K807" s="154">
        <v>0</v>
      </c>
      <c r="M807" s="128">
        <f>IF(Tabla1[[#This Row],[Moneda]]="Dolares",Tabla1[[#This Row],[Precio Distribuidor]]*($M$1+0.35)*1.3,Tabla1[[#This Row],[Precio Distribuidor]]*1.3)</f>
        <v>314.95100000000002</v>
      </c>
    </row>
    <row r="808" spans="1:13">
      <c r="A808" s="154" t="s">
        <v>10806</v>
      </c>
      <c r="B808" s="154" t="s">
        <v>10805</v>
      </c>
      <c r="C808" s="154" t="s">
        <v>1796</v>
      </c>
      <c r="D808" s="154" t="s">
        <v>10654</v>
      </c>
      <c r="E808" s="81" t="s">
        <v>10804</v>
      </c>
      <c r="F808" s="154">
        <v>242.27</v>
      </c>
      <c r="G808" s="154" t="s">
        <v>1367</v>
      </c>
      <c r="H808" s="154" t="s">
        <v>14318</v>
      </c>
      <c r="I808" s="154">
        <v>1</v>
      </c>
      <c r="J808" s="154">
        <v>0</v>
      </c>
      <c r="K808" s="154">
        <v>0</v>
      </c>
      <c r="M808" s="128">
        <f>IF(Tabla1[[#This Row],[Moneda]]="Dolares",Tabla1[[#This Row],[Precio Distribuidor]]*($M$1+0.35)*1.3,Tabla1[[#This Row],[Precio Distribuidor]]*1.3)</f>
        <v>314.95100000000002</v>
      </c>
    </row>
    <row r="809" spans="1:13">
      <c r="A809" s="154" t="s">
        <v>10803</v>
      </c>
      <c r="B809" s="154" t="s">
        <v>10802</v>
      </c>
      <c r="C809" s="154" t="s">
        <v>10445</v>
      </c>
      <c r="D809" s="154" t="s">
        <v>10654</v>
      </c>
      <c r="E809" s="81" t="s">
        <v>10801</v>
      </c>
      <c r="F809" s="154">
        <v>169.06</v>
      </c>
      <c r="G809" s="154" t="s">
        <v>1367</v>
      </c>
      <c r="H809" s="154" t="s">
        <v>14318</v>
      </c>
      <c r="I809" s="154">
        <v>1</v>
      </c>
      <c r="J809" s="154">
        <v>0</v>
      </c>
      <c r="K809" s="154">
        <v>0</v>
      </c>
      <c r="M809" s="128">
        <f>IF(Tabla1[[#This Row],[Moneda]]="Dolares",Tabla1[[#This Row],[Precio Distribuidor]]*($M$1+0.35)*1.3,Tabla1[[#This Row],[Precio Distribuidor]]*1.3)</f>
        <v>219.77800000000002</v>
      </c>
    </row>
    <row r="810" spans="1:13">
      <c r="A810" s="154" t="s">
        <v>10800</v>
      </c>
      <c r="B810" s="154" t="s">
        <v>10799</v>
      </c>
      <c r="C810" s="154" t="s">
        <v>10797</v>
      </c>
      <c r="D810" s="154" t="s">
        <v>10654</v>
      </c>
      <c r="E810" s="81" t="s">
        <v>10798</v>
      </c>
      <c r="F810" s="154">
        <v>16.07</v>
      </c>
      <c r="G810" s="154" t="s">
        <v>1373</v>
      </c>
      <c r="H810" s="154" t="s">
        <v>14318</v>
      </c>
      <c r="I810" s="154">
        <v>3</v>
      </c>
      <c r="J810" s="154">
        <v>0</v>
      </c>
      <c r="K810" s="154">
        <v>0</v>
      </c>
      <c r="M810" s="128">
        <f>IF(Tabla1[[#This Row],[Moneda]]="Dolares",Tabla1[[#This Row],[Precio Distribuidor]]*($M$1+0.35)*1.3,Tabla1[[#This Row],[Precio Distribuidor]]*1.3)</f>
        <v>347.83515000000006</v>
      </c>
    </row>
    <row r="811" spans="1:13">
      <c r="A811" s="154" t="s">
        <v>10796</v>
      </c>
      <c r="B811" s="154" t="s">
        <v>10795</v>
      </c>
      <c r="C811" s="154" t="s">
        <v>1800</v>
      </c>
      <c r="D811" s="154" t="s">
        <v>10654</v>
      </c>
      <c r="E811" s="81" t="s">
        <v>10794</v>
      </c>
      <c r="F811" s="154">
        <v>65</v>
      </c>
      <c r="G811" s="154" t="s">
        <v>1367</v>
      </c>
      <c r="H811" s="154" t="s">
        <v>14318</v>
      </c>
      <c r="I811" s="154">
        <v>2</v>
      </c>
      <c r="J811" s="154">
        <v>0</v>
      </c>
      <c r="K811" s="154">
        <v>0</v>
      </c>
      <c r="M811" s="128">
        <f>IF(Tabla1[[#This Row],[Moneda]]="Dolares",Tabla1[[#This Row],[Precio Distribuidor]]*($M$1+0.35)*1.3,Tabla1[[#This Row],[Precio Distribuidor]]*1.3)</f>
        <v>84.5</v>
      </c>
    </row>
    <row r="812" spans="1:13">
      <c r="A812" s="154" t="s">
        <v>10793</v>
      </c>
      <c r="B812" s="154" t="s">
        <v>10792</v>
      </c>
      <c r="C812" s="154" t="s">
        <v>1796</v>
      </c>
      <c r="D812" s="154" t="s">
        <v>10654</v>
      </c>
      <c r="E812" s="81" t="s">
        <v>10791</v>
      </c>
      <c r="F812" s="154">
        <v>63.4</v>
      </c>
      <c r="G812" s="154" t="s">
        <v>1367</v>
      </c>
      <c r="H812" s="154" t="s">
        <v>14318</v>
      </c>
      <c r="I812" s="154">
        <v>1</v>
      </c>
      <c r="J812" s="154">
        <v>0</v>
      </c>
      <c r="K812" s="154">
        <v>0</v>
      </c>
      <c r="M812" s="128">
        <f>IF(Tabla1[[#This Row],[Moneda]]="Dolares",Tabla1[[#This Row],[Precio Distribuidor]]*($M$1+0.35)*1.3,Tabla1[[#This Row],[Precio Distribuidor]]*1.3)</f>
        <v>82.42</v>
      </c>
    </row>
    <row r="813" spans="1:13">
      <c r="A813" s="154" t="s">
        <v>10790</v>
      </c>
      <c r="B813" s="154" t="s">
        <v>10789</v>
      </c>
      <c r="C813" s="154" t="s">
        <v>1911</v>
      </c>
      <c r="D813" s="154" t="s">
        <v>10654</v>
      </c>
      <c r="E813" s="81" t="s">
        <v>10788</v>
      </c>
      <c r="F813" s="154">
        <v>177.17</v>
      </c>
      <c r="G813" s="154" t="s">
        <v>1367</v>
      </c>
      <c r="H813" s="154" t="s">
        <v>14318</v>
      </c>
      <c r="I813" s="154">
        <v>1</v>
      </c>
      <c r="J813" s="154">
        <v>0</v>
      </c>
      <c r="K813" s="154">
        <v>0</v>
      </c>
      <c r="M813" s="128">
        <f>IF(Tabla1[[#This Row],[Moneda]]="Dolares",Tabla1[[#This Row],[Precio Distribuidor]]*($M$1+0.35)*1.3,Tabla1[[#This Row],[Precio Distribuidor]]*1.3)</f>
        <v>230.321</v>
      </c>
    </row>
    <row r="814" spans="1:13">
      <c r="A814" s="154" t="s">
        <v>10787</v>
      </c>
      <c r="B814" s="154" t="s">
        <v>10786</v>
      </c>
      <c r="C814" s="154" t="s">
        <v>1796</v>
      </c>
      <c r="D814" s="154" t="s">
        <v>10654</v>
      </c>
      <c r="E814" s="81" t="s">
        <v>10785</v>
      </c>
      <c r="F814" s="154">
        <v>150.09</v>
      </c>
      <c r="G814" s="154" t="s">
        <v>1367</v>
      </c>
      <c r="H814" s="154" t="s">
        <v>14318</v>
      </c>
      <c r="I814" s="154">
        <v>1</v>
      </c>
      <c r="J814" s="154">
        <v>0</v>
      </c>
      <c r="K814" s="154">
        <v>0</v>
      </c>
      <c r="M814" s="128">
        <f>IF(Tabla1[[#This Row],[Moneda]]="Dolares",Tabla1[[#This Row],[Precio Distribuidor]]*($M$1+0.35)*1.3,Tabla1[[#This Row],[Precio Distribuidor]]*1.3)</f>
        <v>195.11700000000002</v>
      </c>
    </row>
    <row r="815" spans="1:13">
      <c r="A815" s="154" t="s">
        <v>10784</v>
      </c>
      <c r="B815" s="154" t="s">
        <v>10783</v>
      </c>
      <c r="C815" s="154" t="s">
        <v>1796</v>
      </c>
      <c r="D815" s="154" t="s">
        <v>10654</v>
      </c>
      <c r="E815" s="81" t="s">
        <v>10782</v>
      </c>
      <c r="F815" s="154">
        <v>150.09</v>
      </c>
      <c r="G815" s="154" t="s">
        <v>1367</v>
      </c>
      <c r="H815" s="154" t="s">
        <v>14318</v>
      </c>
      <c r="I815" s="154">
        <v>1</v>
      </c>
      <c r="J815" s="154">
        <v>0</v>
      </c>
      <c r="K815" s="154">
        <v>0</v>
      </c>
      <c r="M815" s="128">
        <f>IF(Tabla1[[#This Row],[Moneda]]="Dolares",Tabla1[[#This Row],[Precio Distribuidor]]*($M$1+0.35)*1.3,Tabla1[[#This Row],[Precio Distribuidor]]*1.3)</f>
        <v>195.11700000000002</v>
      </c>
    </row>
    <row r="816" spans="1:13">
      <c r="A816" s="154" t="s">
        <v>10781</v>
      </c>
      <c r="B816" s="154" t="s">
        <v>10780</v>
      </c>
      <c r="C816" s="154" t="s">
        <v>1796</v>
      </c>
      <c r="D816" s="154" t="s">
        <v>10654</v>
      </c>
      <c r="E816" s="81" t="s">
        <v>10779</v>
      </c>
      <c r="F816" s="154">
        <v>150.09</v>
      </c>
      <c r="G816" s="154" t="s">
        <v>1367</v>
      </c>
      <c r="H816" s="154" t="s">
        <v>14318</v>
      </c>
      <c r="I816" s="154">
        <v>1</v>
      </c>
      <c r="J816" s="154">
        <v>0</v>
      </c>
      <c r="K816" s="154">
        <v>0</v>
      </c>
      <c r="M816" s="128">
        <f>IF(Tabla1[[#This Row],[Moneda]]="Dolares",Tabla1[[#This Row],[Precio Distribuidor]]*($M$1+0.35)*1.3,Tabla1[[#This Row],[Precio Distribuidor]]*1.3)</f>
        <v>195.11700000000002</v>
      </c>
    </row>
    <row r="817" spans="1:13">
      <c r="A817" s="154" t="s">
        <v>10778</v>
      </c>
      <c r="B817" s="154" t="s">
        <v>10777</v>
      </c>
      <c r="C817" s="154" t="s">
        <v>1796</v>
      </c>
      <c r="D817" s="154" t="s">
        <v>10654</v>
      </c>
      <c r="E817" s="81" t="s">
        <v>10776</v>
      </c>
      <c r="F817" s="154">
        <v>150.09</v>
      </c>
      <c r="G817" s="154" t="s">
        <v>1367</v>
      </c>
      <c r="H817" s="154" t="s">
        <v>14318</v>
      </c>
      <c r="I817" s="154">
        <v>1</v>
      </c>
      <c r="J817" s="154">
        <v>0</v>
      </c>
      <c r="K817" s="154">
        <v>0</v>
      </c>
      <c r="M817" s="128">
        <f>IF(Tabla1[[#This Row],[Moneda]]="Dolares",Tabla1[[#This Row],[Precio Distribuidor]]*($M$1+0.35)*1.3,Tabla1[[#This Row],[Precio Distribuidor]]*1.3)</f>
        <v>195.11700000000002</v>
      </c>
    </row>
    <row r="818" spans="1:13">
      <c r="A818" s="154" t="s">
        <v>10775</v>
      </c>
      <c r="B818" s="154" t="s">
        <v>10774</v>
      </c>
      <c r="C818" s="154" t="s">
        <v>1796</v>
      </c>
      <c r="D818" s="154" t="s">
        <v>10654</v>
      </c>
      <c r="E818" s="81" t="s">
        <v>10773</v>
      </c>
      <c r="F818" s="154">
        <v>147.13</v>
      </c>
      <c r="G818" s="154" t="s">
        <v>1367</v>
      </c>
      <c r="H818" s="154" t="s">
        <v>14318</v>
      </c>
      <c r="I818" s="154">
        <v>1</v>
      </c>
      <c r="J818" s="154">
        <v>0</v>
      </c>
      <c r="K818" s="154">
        <v>0</v>
      </c>
      <c r="M818" s="128">
        <f>IF(Tabla1[[#This Row],[Moneda]]="Dolares",Tabla1[[#This Row],[Precio Distribuidor]]*($M$1+0.35)*1.3,Tabla1[[#This Row],[Precio Distribuidor]]*1.3)</f>
        <v>191.26900000000001</v>
      </c>
    </row>
    <row r="819" spans="1:13">
      <c r="A819" s="154" t="s">
        <v>10772</v>
      </c>
      <c r="B819" s="154" t="s">
        <v>10771</v>
      </c>
      <c r="C819" s="154" t="s">
        <v>1796</v>
      </c>
      <c r="D819" s="154" t="s">
        <v>10654</v>
      </c>
      <c r="E819" s="81" t="s">
        <v>10770</v>
      </c>
      <c r="F819" s="154">
        <v>147.13</v>
      </c>
      <c r="G819" s="154" t="s">
        <v>1367</v>
      </c>
      <c r="H819" s="154" t="s">
        <v>14318</v>
      </c>
      <c r="I819" s="154">
        <v>1</v>
      </c>
      <c r="J819" s="154">
        <v>0</v>
      </c>
      <c r="K819" s="154">
        <v>0</v>
      </c>
      <c r="M819" s="128">
        <f>IF(Tabla1[[#This Row],[Moneda]]="Dolares",Tabla1[[#This Row],[Precio Distribuidor]]*($M$1+0.35)*1.3,Tabla1[[#This Row],[Precio Distribuidor]]*1.3)</f>
        <v>191.26900000000001</v>
      </c>
    </row>
    <row r="820" spans="1:13">
      <c r="A820" s="154" t="s">
        <v>10769</v>
      </c>
      <c r="B820" s="154" t="s">
        <v>10768</v>
      </c>
      <c r="C820" s="154" t="s">
        <v>1796</v>
      </c>
      <c r="D820" s="154" t="s">
        <v>10654</v>
      </c>
      <c r="E820" s="81" t="s">
        <v>10767</v>
      </c>
      <c r="F820" s="154">
        <v>98.22</v>
      </c>
      <c r="G820" s="154" t="s">
        <v>1367</v>
      </c>
      <c r="H820" s="154" t="s">
        <v>14318</v>
      </c>
      <c r="I820" s="154">
        <v>1</v>
      </c>
      <c r="J820" s="154">
        <v>0</v>
      </c>
      <c r="K820" s="154">
        <v>0</v>
      </c>
      <c r="M820" s="128">
        <f>IF(Tabla1[[#This Row],[Moneda]]="Dolares",Tabla1[[#This Row],[Precio Distribuidor]]*($M$1+0.35)*1.3,Tabla1[[#This Row],[Precio Distribuidor]]*1.3)</f>
        <v>127.68600000000001</v>
      </c>
    </row>
    <row r="821" spans="1:13">
      <c r="A821" s="154" t="s">
        <v>10766</v>
      </c>
      <c r="B821" s="154" t="s">
        <v>10765</v>
      </c>
      <c r="C821" s="154" t="s">
        <v>1764</v>
      </c>
      <c r="D821" s="154" t="s">
        <v>10654</v>
      </c>
      <c r="E821" s="81" t="s">
        <v>10764</v>
      </c>
      <c r="F821" s="154">
        <v>291.14999999999998</v>
      </c>
      <c r="G821" s="154" t="s">
        <v>1367</v>
      </c>
      <c r="H821" s="154" t="s">
        <v>14318</v>
      </c>
      <c r="I821" s="154">
        <v>2</v>
      </c>
      <c r="J821" s="154">
        <v>0</v>
      </c>
      <c r="K821" s="154">
        <v>0</v>
      </c>
      <c r="M821" s="128">
        <f>IF(Tabla1[[#This Row],[Moneda]]="Dolares",Tabla1[[#This Row],[Precio Distribuidor]]*($M$1+0.35)*1.3,Tabla1[[#This Row],[Precio Distribuidor]]*1.3)</f>
        <v>378.495</v>
      </c>
    </row>
    <row r="822" spans="1:13">
      <c r="A822" s="154" t="s">
        <v>10763</v>
      </c>
      <c r="B822" s="154" t="s">
        <v>10762</v>
      </c>
      <c r="C822" s="154" t="s">
        <v>1796</v>
      </c>
      <c r="D822" s="154" t="s">
        <v>10654</v>
      </c>
      <c r="E822" s="81" t="s">
        <v>10761</v>
      </c>
      <c r="F822" s="154">
        <v>395.31</v>
      </c>
      <c r="G822" s="154" t="s">
        <v>1367</v>
      </c>
      <c r="H822" s="154" t="s">
        <v>14318</v>
      </c>
      <c r="I822" s="154">
        <v>1</v>
      </c>
      <c r="J822" s="154">
        <v>0</v>
      </c>
      <c r="K822" s="154">
        <v>0</v>
      </c>
      <c r="M822" s="128">
        <f>IF(Tabla1[[#This Row],[Moneda]]="Dolares",Tabla1[[#This Row],[Precio Distribuidor]]*($M$1+0.35)*1.3,Tabla1[[#This Row],[Precio Distribuidor]]*1.3)</f>
        <v>513.90300000000002</v>
      </c>
    </row>
    <row r="823" spans="1:13">
      <c r="A823" s="154" t="s">
        <v>13765</v>
      </c>
      <c r="B823" s="154" t="s">
        <v>13766</v>
      </c>
      <c r="C823" s="154" t="s">
        <v>1796</v>
      </c>
      <c r="D823" s="154" t="s">
        <v>10654</v>
      </c>
      <c r="E823" s="81" t="s">
        <v>13767</v>
      </c>
      <c r="F823" s="154">
        <v>649.39</v>
      </c>
      <c r="G823" s="154" t="s">
        <v>1367</v>
      </c>
      <c r="H823" s="154" t="s">
        <v>14318</v>
      </c>
      <c r="I823" s="154">
        <v>1</v>
      </c>
      <c r="J823" s="154">
        <v>0</v>
      </c>
      <c r="K823" s="154">
        <v>0</v>
      </c>
      <c r="M823" s="128">
        <f>IF(Tabla1[[#This Row],[Moneda]]="Dolares",Tabla1[[#This Row],[Precio Distribuidor]]*($M$1+0.35)*1.3,Tabla1[[#This Row],[Precio Distribuidor]]*1.3)</f>
        <v>844.20699999999999</v>
      </c>
    </row>
    <row r="824" spans="1:13">
      <c r="A824" s="154" t="s">
        <v>10760</v>
      </c>
      <c r="B824" s="154" t="s">
        <v>10759</v>
      </c>
      <c r="C824" s="154" t="s">
        <v>1796</v>
      </c>
      <c r="D824" s="154" t="s">
        <v>10654</v>
      </c>
      <c r="E824" s="81" t="s">
        <v>10758</v>
      </c>
      <c r="F824" s="154">
        <v>253.49</v>
      </c>
      <c r="G824" s="154" t="s">
        <v>1367</v>
      </c>
      <c r="H824" s="154" t="s">
        <v>14318</v>
      </c>
      <c r="I824" s="154">
        <v>1</v>
      </c>
      <c r="J824" s="154">
        <v>0</v>
      </c>
      <c r="K824" s="154">
        <v>0</v>
      </c>
      <c r="M824" s="128">
        <f>IF(Tabla1[[#This Row],[Moneda]]="Dolares",Tabla1[[#This Row],[Precio Distribuidor]]*($M$1+0.35)*1.3,Tabla1[[#This Row],[Precio Distribuidor]]*1.3)</f>
        <v>329.53700000000003</v>
      </c>
    </row>
    <row r="825" spans="1:13">
      <c r="A825" s="154" t="s">
        <v>10757</v>
      </c>
      <c r="B825" s="154" t="s">
        <v>10756</v>
      </c>
      <c r="C825" s="154" t="s">
        <v>1789</v>
      </c>
      <c r="D825" s="154" t="s">
        <v>10654</v>
      </c>
      <c r="E825" s="81" t="s">
        <v>10755</v>
      </c>
      <c r="F825" s="154">
        <v>385.8</v>
      </c>
      <c r="G825" s="154" t="s">
        <v>1367</v>
      </c>
      <c r="H825" s="154" t="s">
        <v>14318</v>
      </c>
      <c r="I825" s="154">
        <v>2</v>
      </c>
      <c r="J825" s="154">
        <v>0</v>
      </c>
      <c r="K825" s="154">
        <v>0</v>
      </c>
      <c r="M825" s="128">
        <f>IF(Tabla1[[#This Row],[Moneda]]="Dolares",Tabla1[[#This Row],[Precio Distribuidor]]*($M$1+0.35)*1.3,Tabla1[[#This Row],[Precio Distribuidor]]*1.3)</f>
        <v>501.54</v>
      </c>
    </row>
    <row r="826" spans="1:13">
      <c r="A826" s="154" t="s">
        <v>10754</v>
      </c>
      <c r="B826" s="154" t="s">
        <v>10753</v>
      </c>
      <c r="C826" s="154" t="s">
        <v>1789</v>
      </c>
      <c r="D826" s="154" t="s">
        <v>10654</v>
      </c>
      <c r="E826" s="81" t="s">
        <v>10752</v>
      </c>
      <c r="F826" s="154">
        <v>385.8</v>
      </c>
      <c r="G826" s="154" t="s">
        <v>1367</v>
      </c>
      <c r="H826" s="154" t="s">
        <v>14318</v>
      </c>
      <c r="I826" s="154">
        <v>2</v>
      </c>
      <c r="J826" s="154">
        <v>0</v>
      </c>
      <c r="K826" s="154">
        <v>0</v>
      </c>
      <c r="M826" s="128">
        <f>IF(Tabla1[[#This Row],[Moneda]]="Dolares",Tabla1[[#This Row],[Precio Distribuidor]]*($M$1+0.35)*1.3,Tabla1[[#This Row],[Precio Distribuidor]]*1.3)</f>
        <v>501.54</v>
      </c>
    </row>
    <row r="827" spans="1:13">
      <c r="A827" s="154" t="s">
        <v>10751</v>
      </c>
      <c r="B827" s="154" t="s">
        <v>10750</v>
      </c>
      <c r="C827" s="154" t="s">
        <v>1789</v>
      </c>
      <c r="D827" s="154" t="s">
        <v>10654</v>
      </c>
      <c r="E827" s="81" t="s">
        <v>10749</v>
      </c>
      <c r="F827" s="154">
        <v>385.8</v>
      </c>
      <c r="G827" s="154" t="s">
        <v>1367</v>
      </c>
      <c r="H827" s="154" t="s">
        <v>14318</v>
      </c>
      <c r="I827" s="154">
        <v>2</v>
      </c>
      <c r="J827" s="154">
        <v>0</v>
      </c>
      <c r="K827" s="154">
        <v>0</v>
      </c>
      <c r="M827" s="128">
        <f>IF(Tabla1[[#This Row],[Moneda]]="Dolares",Tabla1[[#This Row],[Precio Distribuidor]]*($M$1+0.35)*1.3,Tabla1[[#This Row],[Precio Distribuidor]]*1.3)</f>
        <v>501.54</v>
      </c>
    </row>
    <row r="828" spans="1:13">
      <c r="A828" s="154" t="s">
        <v>10748</v>
      </c>
      <c r="B828" s="154" t="s">
        <v>10747</v>
      </c>
      <c r="C828" s="154" t="s">
        <v>1789</v>
      </c>
      <c r="D828" s="154" t="s">
        <v>10654</v>
      </c>
      <c r="E828" s="81" t="s">
        <v>10746</v>
      </c>
      <c r="F828" s="154">
        <v>385.8</v>
      </c>
      <c r="G828" s="154" t="s">
        <v>1367</v>
      </c>
      <c r="H828" s="154" t="s">
        <v>14318</v>
      </c>
      <c r="I828" s="154">
        <v>2</v>
      </c>
      <c r="J828" s="154">
        <v>0</v>
      </c>
      <c r="K828" s="154">
        <v>0</v>
      </c>
      <c r="M828" s="128">
        <f>IF(Tabla1[[#This Row],[Moneda]]="Dolares",Tabla1[[#This Row],[Precio Distribuidor]]*($M$1+0.35)*1.3,Tabla1[[#This Row],[Precio Distribuidor]]*1.3)</f>
        <v>501.54</v>
      </c>
    </row>
    <row r="829" spans="1:13">
      <c r="A829" s="154" t="s">
        <v>10745</v>
      </c>
      <c r="B829" s="154" t="s">
        <v>10744</v>
      </c>
      <c r="C829" s="154" t="s">
        <v>1789</v>
      </c>
      <c r="D829" s="154" t="s">
        <v>10654</v>
      </c>
      <c r="E829" s="81" t="s">
        <v>10743</v>
      </c>
      <c r="F829" s="154">
        <v>385.8</v>
      </c>
      <c r="G829" s="154" t="s">
        <v>1367</v>
      </c>
      <c r="H829" s="154" t="s">
        <v>14318</v>
      </c>
      <c r="I829" s="154">
        <v>2</v>
      </c>
      <c r="J829" s="154">
        <v>0</v>
      </c>
      <c r="K829" s="154">
        <v>0</v>
      </c>
      <c r="M829" s="128">
        <f>IF(Tabla1[[#This Row],[Moneda]]="Dolares",Tabla1[[#This Row],[Precio Distribuidor]]*($M$1+0.35)*1.3,Tabla1[[#This Row],[Precio Distribuidor]]*1.3)</f>
        <v>501.54</v>
      </c>
    </row>
    <row r="830" spans="1:13">
      <c r="A830" s="154" t="s">
        <v>10742</v>
      </c>
      <c r="B830" s="154" t="s">
        <v>10741</v>
      </c>
      <c r="C830" s="154" t="s">
        <v>1789</v>
      </c>
      <c r="D830" s="154" t="s">
        <v>10654</v>
      </c>
      <c r="E830" s="81" t="s">
        <v>10740</v>
      </c>
      <c r="F830" s="154">
        <v>385.8</v>
      </c>
      <c r="G830" s="154" t="s">
        <v>1367</v>
      </c>
      <c r="H830" s="154" t="s">
        <v>14318</v>
      </c>
      <c r="I830" s="154">
        <v>2</v>
      </c>
      <c r="J830" s="154">
        <v>0</v>
      </c>
      <c r="K830" s="154">
        <v>0</v>
      </c>
      <c r="M830" s="128">
        <f>IF(Tabla1[[#This Row],[Moneda]]="Dolares",Tabla1[[#This Row],[Precio Distribuidor]]*($M$1+0.35)*1.3,Tabla1[[#This Row],[Precio Distribuidor]]*1.3)</f>
        <v>501.54</v>
      </c>
    </row>
    <row r="831" spans="1:13">
      <c r="A831" s="154" t="s">
        <v>10739</v>
      </c>
      <c r="B831" s="154" t="s">
        <v>10738</v>
      </c>
      <c r="C831" s="154" t="s">
        <v>1789</v>
      </c>
      <c r="D831" s="154" t="s">
        <v>10654</v>
      </c>
      <c r="E831" s="81" t="s">
        <v>10737</v>
      </c>
      <c r="F831" s="154">
        <v>385.8</v>
      </c>
      <c r="G831" s="154" t="s">
        <v>1367</v>
      </c>
      <c r="H831" s="154" t="s">
        <v>14318</v>
      </c>
      <c r="I831" s="154">
        <v>2</v>
      </c>
      <c r="J831" s="154">
        <v>0</v>
      </c>
      <c r="K831" s="154">
        <v>0</v>
      </c>
      <c r="M831" s="128">
        <f>IF(Tabla1[[#This Row],[Moneda]]="Dolares",Tabla1[[#This Row],[Precio Distribuidor]]*($M$1+0.35)*1.3,Tabla1[[#This Row],[Precio Distribuidor]]*1.3)</f>
        <v>501.54</v>
      </c>
    </row>
    <row r="832" spans="1:13">
      <c r="A832" s="154" t="s">
        <v>17973</v>
      </c>
      <c r="B832" s="154" t="s">
        <v>17972</v>
      </c>
      <c r="C832" s="154" t="s">
        <v>1782</v>
      </c>
      <c r="D832" s="154" t="s">
        <v>10654</v>
      </c>
      <c r="E832" s="81" t="s">
        <v>17971</v>
      </c>
      <c r="F832" s="154">
        <v>23.73</v>
      </c>
      <c r="G832" s="154" t="s">
        <v>1367</v>
      </c>
      <c r="H832" s="154" t="s">
        <v>14318</v>
      </c>
      <c r="I832" s="154">
        <v>1</v>
      </c>
      <c r="J832" s="154">
        <v>0</v>
      </c>
      <c r="K832" s="154">
        <v>0</v>
      </c>
      <c r="M832" s="128">
        <f>IF(Tabla1[[#This Row],[Moneda]]="Dolares",Tabla1[[#This Row],[Precio Distribuidor]]*($M$1+0.35)*1.3,Tabla1[[#This Row],[Precio Distribuidor]]*1.3)</f>
        <v>30.849</v>
      </c>
    </row>
    <row r="833" spans="1:13">
      <c r="A833" s="154" t="s">
        <v>10736</v>
      </c>
      <c r="B833" s="154" t="s">
        <v>10735</v>
      </c>
      <c r="C833" s="154" t="s">
        <v>1782</v>
      </c>
      <c r="D833" s="154" t="s">
        <v>10654</v>
      </c>
      <c r="E833" s="81" t="s">
        <v>10734</v>
      </c>
      <c r="F833" s="154">
        <v>145.29</v>
      </c>
      <c r="G833" s="154" t="s">
        <v>1367</v>
      </c>
      <c r="H833" s="154" t="s">
        <v>14318</v>
      </c>
      <c r="I833" s="154">
        <v>1</v>
      </c>
      <c r="J833" s="154">
        <v>0</v>
      </c>
      <c r="K833" s="154">
        <v>0</v>
      </c>
      <c r="M833" s="128">
        <f>IF(Tabla1[[#This Row],[Moneda]]="Dolares",Tabla1[[#This Row],[Precio Distribuidor]]*($M$1+0.35)*1.3,Tabla1[[#This Row],[Precio Distribuidor]]*1.3)</f>
        <v>188.87700000000001</v>
      </c>
    </row>
    <row r="834" spans="1:13">
      <c r="A834" s="154" t="s">
        <v>10733</v>
      </c>
      <c r="B834" s="154" t="s">
        <v>10732</v>
      </c>
      <c r="C834" s="154" t="s">
        <v>1796</v>
      </c>
      <c r="D834" s="154" t="s">
        <v>10654</v>
      </c>
      <c r="E834" s="81" t="s">
        <v>10731</v>
      </c>
      <c r="F834" s="154">
        <v>200.31</v>
      </c>
      <c r="G834" s="154" t="s">
        <v>1367</v>
      </c>
      <c r="H834" s="154" t="s">
        <v>14318</v>
      </c>
      <c r="I834" s="154">
        <v>1</v>
      </c>
      <c r="J834" s="154">
        <v>0</v>
      </c>
      <c r="K834" s="154">
        <v>0</v>
      </c>
      <c r="M834" s="128">
        <f>IF(Tabla1[[#This Row],[Moneda]]="Dolares",Tabla1[[#This Row],[Precio Distribuidor]]*($M$1+0.35)*1.3,Tabla1[[#This Row],[Precio Distribuidor]]*1.3)</f>
        <v>260.40300000000002</v>
      </c>
    </row>
    <row r="835" spans="1:13">
      <c r="A835" s="154" t="s">
        <v>10730</v>
      </c>
      <c r="B835" s="154" t="s">
        <v>10729</v>
      </c>
      <c r="C835" s="154" t="s">
        <v>1796</v>
      </c>
      <c r="D835" s="154" t="s">
        <v>10654</v>
      </c>
      <c r="E835" s="81" t="s">
        <v>10728</v>
      </c>
      <c r="F835" s="154">
        <v>200.31</v>
      </c>
      <c r="G835" s="154" t="s">
        <v>1367</v>
      </c>
      <c r="H835" s="154" t="s">
        <v>14318</v>
      </c>
      <c r="I835" s="154">
        <v>1</v>
      </c>
      <c r="J835" s="154">
        <v>0</v>
      </c>
      <c r="K835" s="154">
        <v>0</v>
      </c>
      <c r="M835" s="128">
        <f>IF(Tabla1[[#This Row],[Moneda]]="Dolares",Tabla1[[#This Row],[Precio Distribuidor]]*($M$1+0.35)*1.3,Tabla1[[#This Row],[Precio Distribuidor]]*1.3)</f>
        <v>260.40300000000002</v>
      </c>
    </row>
    <row r="836" spans="1:13">
      <c r="A836" s="154" t="s">
        <v>10727</v>
      </c>
      <c r="B836" s="154" t="s">
        <v>10726</v>
      </c>
      <c r="C836" s="154" t="s">
        <v>1796</v>
      </c>
      <c r="D836" s="154" t="s">
        <v>10654</v>
      </c>
      <c r="E836" s="81" t="s">
        <v>10725</v>
      </c>
      <c r="F836" s="154">
        <v>223.96</v>
      </c>
      <c r="G836" s="154" t="s">
        <v>1367</v>
      </c>
      <c r="H836" s="154" t="s">
        <v>14318</v>
      </c>
      <c r="I836" s="154">
        <v>1</v>
      </c>
      <c r="J836" s="154">
        <v>0</v>
      </c>
      <c r="K836" s="154">
        <v>0</v>
      </c>
      <c r="M836" s="128">
        <f>IF(Tabla1[[#This Row],[Moneda]]="Dolares",Tabla1[[#This Row],[Precio Distribuidor]]*($M$1+0.35)*1.3,Tabla1[[#This Row],[Precio Distribuidor]]*1.3)</f>
        <v>291.14800000000002</v>
      </c>
    </row>
    <row r="837" spans="1:13">
      <c r="A837" s="154" t="s">
        <v>10724</v>
      </c>
      <c r="B837" s="154" t="s">
        <v>10723</v>
      </c>
      <c r="C837" s="154" t="s">
        <v>1796</v>
      </c>
      <c r="D837" s="154" t="s">
        <v>10654</v>
      </c>
      <c r="E837" s="81" t="s">
        <v>10722</v>
      </c>
      <c r="F837" s="154">
        <v>223.96</v>
      </c>
      <c r="G837" s="154" t="s">
        <v>1367</v>
      </c>
      <c r="H837" s="154" t="s">
        <v>14318</v>
      </c>
      <c r="I837" s="154">
        <v>1</v>
      </c>
      <c r="J837" s="154">
        <v>0</v>
      </c>
      <c r="K837" s="154">
        <v>0</v>
      </c>
      <c r="M837" s="128">
        <f>IF(Tabla1[[#This Row],[Moneda]]="Dolares",Tabla1[[#This Row],[Precio Distribuidor]]*($M$1+0.35)*1.3,Tabla1[[#This Row],[Precio Distribuidor]]*1.3)</f>
        <v>291.14800000000002</v>
      </c>
    </row>
    <row r="838" spans="1:13">
      <c r="A838" s="154" t="s">
        <v>10721</v>
      </c>
      <c r="B838" s="154" t="s">
        <v>10720</v>
      </c>
      <c r="C838" s="154" t="s">
        <v>1796</v>
      </c>
      <c r="D838" s="154" t="s">
        <v>10654</v>
      </c>
      <c r="E838" s="81" t="s">
        <v>10719</v>
      </c>
      <c r="F838" s="154">
        <v>223.96</v>
      </c>
      <c r="G838" s="154" t="s">
        <v>1367</v>
      </c>
      <c r="H838" s="154" t="s">
        <v>14318</v>
      </c>
      <c r="I838" s="154">
        <v>1</v>
      </c>
      <c r="J838" s="154">
        <v>0</v>
      </c>
      <c r="K838" s="154">
        <v>0</v>
      </c>
      <c r="M838" s="128">
        <f>IF(Tabla1[[#This Row],[Moneda]]="Dolares",Tabla1[[#This Row],[Precio Distribuidor]]*($M$1+0.35)*1.3,Tabla1[[#This Row],[Precio Distribuidor]]*1.3)</f>
        <v>291.14800000000002</v>
      </c>
    </row>
    <row r="839" spans="1:13">
      <c r="A839" s="154" t="s">
        <v>10718</v>
      </c>
      <c r="B839" s="154" t="s">
        <v>10717</v>
      </c>
      <c r="C839" s="154" t="s">
        <v>1796</v>
      </c>
      <c r="D839" s="154" t="s">
        <v>10654</v>
      </c>
      <c r="E839" s="81" t="s">
        <v>10716</v>
      </c>
      <c r="F839" s="154">
        <v>200.31</v>
      </c>
      <c r="G839" s="154" t="s">
        <v>1367</v>
      </c>
      <c r="H839" s="154" t="s">
        <v>14318</v>
      </c>
      <c r="I839" s="154">
        <v>1</v>
      </c>
      <c r="J839" s="154">
        <v>0</v>
      </c>
      <c r="K839" s="154">
        <v>0</v>
      </c>
      <c r="M839" s="128">
        <f>IF(Tabla1[[#This Row],[Moneda]]="Dolares",Tabla1[[#This Row],[Precio Distribuidor]]*($M$1+0.35)*1.3,Tabla1[[#This Row],[Precio Distribuidor]]*1.3)</f>
        <v>260.40300000000002</v>
      </c>
    </row>
    <row r="840" spans="1:13">
      <c r="A840" s="154" t="s">
        <v>10715</v>
      </c>
      <c r="B840" s="154" t="s">
        <v>10714</v>
      </c>
      <c r="C840" s="154" t="s">
        <v>1796</v>
      </c>
      <c r="D840" s="154" t="s">
        <v>10654</v>
      </c>
      <c r="E840" s="81" t="s">
        <v>10713</v>
      </c>
      <c r="F840" s="154">
        <v>200.31</v>
      </c>
      <c r="G840" s="154" t="s">
        <v>1367</v>
      </c>
      <c r="H840" s="154" t="s">
        <v>14318</v>
      </c>
      <c r="I840" s="154">
        <v>1</v>
      </c>
      <c r="J840" s="154">
        <v>0</v>
      </c>
      <c r="K840" s="154">
        <v>0</v>
      </c>
      <c r="M840" s="128">
        <f>IF(Tabla1[[#This Row],[Moneda]]="Dolares",Tabla1[[#This Row],[Precio Distribuidor]]*($M$1+0.35)*1.3,Tabla1[[#This Row],[Precio Distribuidor]]*1.3)</f>
        <v>260.40300000000002</v>
      </c>
    </row>
    <row r="841" spans="1:13">
      <c r="A841" s="154" t="s">
        <v>10712</v>
      </c>
      <c r="B841" s="154" t="s">
        <v>10711</v>
      </c>
      <c r="C841" s="154" t="s">
        <v>1796</v>
      </c>
      <c r="D841" s="154" t="s">
        <v>10654</v>
      </c>
      <c r="E841" s="81" t="s">
        <v>10710</v>
      </c>
      <c r="F841" s="154">
        <v>200.31</v>
      </c>
      <c r="G841" s="154" t="s">
        <v>1367</v>
      </c>
      <c r="H841" s="154" t="s">
        <v>14318</v>
      </c>
      <c r="I841" s="154">
        <v>1</v>
      </c>
      <c r="J841" s="154">
        <v>0</v>
      </c>
      <c r="K841" s="154">
        <v>0</v>
      </c>
      <c r="M841" s="128">
        <f>IF(Tabla1[[#This Row],[Moneda]]="Dolares",Tabla1[[#This Row],[Precio Distribuidor]]*($M$1+0.35)*1.3,Tabla1[[#This Row],[Precio Distribuidor]]*1.3)</f>
        <v>260.40300000000002</v>
      </c>
    </row>
    <row r="842" spans="1:13">
      <c r="A842" s="154" t="s">
        <v>17970</v>
      </c>
      <c r="B842" s="154" t="s">
        <v>17969</v>
      </c>
      <c r="C842" s="154" t="s">
        <v>1782</v>
      </c>
      <c r="D842" s="154" t="s">
        <v>10654</v>
      </c>
      <c r="E842" s="81" t="s">
        <v>17968</v>
      </c>
      <c r="F842" s="154">
        <v>39.21</v>
      </c>
      <c r="G842" s="154" t="s">
        <v>1367</v>
      </c>
      <c r="H842" s="154" t="s">
        <v>14318</v>
      </c>
      <c r="I842" s="154">
        <v>1</v>
      </c>
      <c r="J842" s="154">
        <v>0</v>
      </c>
      <c r="K842" s="154">
        <v>0</v>
      </c>
      <c r="M842" s="128">
        <f>IF(Tabla1[[#This Row],[Moneda]]="Dolares",Tabla1[[#This Row],[Precio Distribuidor]]*($M$1+0.35)*1.3,Tabla1[[#This Row],[Precio Distribuidor]]*1.3)</f>
        <v>50.973000000000006</v>
      </c>
    </row>
    <row r="843" spans="1:13">
      <c r="A843" s="154" t="s">
        <v>10709</v>
      </c>
      <c r="B843" s="154" t="s">
        <v>10708</v>
      </c>
      <c r="C843" s="154" t="s">
        <v>1782</v>
      </c>
      <c r="D843" s="154" t="s">
        <v>10654</v>
      </c>
      <c r="E843" s="81" t="s">
        <v>10707</v>
      </c>
      <c r="F843" s="154">
        <v>27.02</v>
      </c>
      <c r="G843" s="154" t="s">
        <v>1367</v>
      </c>
      <c r="H843" s="154" t="s">
        <v>14318</v>
      </c>
      <c r="I843" s="154">
        <v>1</v>
      </c>
      <c r="J843" s="154">
        <v>0</v>
      </c>
      <c r="K843" s="154">
        <v>0</v>
      </c>
      <c r="M843" s="128">
        <f>IF(Tabla1[[#This Row],[Moneda]]="Dolares",Tabla1[[#This Row],[Precio Distribuidor]]*($M$1+0.35)*1.3,Tabla1[[#This Row],[Precio Distribuidor]]*1.3)</f>
        <v>35.125999999999998</v>
      </c>
    </row>
    <row r="844" spans="1:13">
      <c r="A844" s="154" t="s">
        <v>10706</v>
      </c>
      <c r="B844" s="154" t="s">
        <v>10705</v>
      </c>
      <c r="C844" s="154" t="s">
        <v>1782</v>
      </c>
      <c r="D844" s="154" t="s">
        <v>10654</v>
      </c>
      <c r="E844" s="81" t="s">
        <v>10704</v>
      </c>
      <c r="F844" s="154">
        <v>27.02</v>
      </c>
      <c r="G844" s="154" t="s">
        <v>1367</v>
      </c>
      <c r="H844" s="154" t="s">
        <v>14318</v>
      </c>
      <c r="I844" s="154">
        <v>1</v>
      </c>
      <c r="J844" s="154">
        <v>0</v>
      </c>
      <c r="K844" s="154">
        <v>0</v>
      </c>
      <c r="M844" s="128">
        <f>IF(Tabla1[[#This Row],[Moneda]]="Dolares",Tabla1[[#This Row],[Precio Distribuidor]]*($M$1+0.35)*1.3,Tabla1[[#This Row],[Precio Distribuidor]]*1.3)</f>
        <v>35.125999999999998</v>
      </c>
    </row>
    <row r="845" spans="1:13">
      <c r="A845" s="154" t="s">
        <v>17967</v>
      </c>
      <c r="B845" s="154" t="s">
        <v>17966</v>
      </c>
      <c r="C845" s="154" t="s">
        <v>1768</v>
      </c>
      <c r="D845" s="154" t="s">
        <v>10654</v>
      </c>
      <c r="E845" s="81" t="s">
        <v>17965</v>
      </c>
      <c r="F845" s="154">
        <v>4.78</v>
      </c>
      <c r="G845" s="154" t="s">
        <v>1373</v>
      </c>
      <c r="H845" s="154" t="s">
        <v>14318</v>
      </c>
      <c r="I845" s="154">
        <v>1</v>
      </c>
      <c r="J845" s="154">
        <v>0</v>
      </c>
      <c r="K845" s="154">
        <v>0</v>
      </c>
      <c r="M845" s="128">
        <f>IF(Tabla1[[#This Row],[Moneda]]="Dolares",Tabla1[[#This Row],[Precio Distribuidor]]*($M$1+0.35)*1.3,Tabla1[[#This Row],[Precio Distribuidor]]*1.3)</f>
        <v>103.46310000000003</v>
      </c>
    </row>
    <row r="846" spans="1:13">
      <c r="A846" s="154" t="s">
        <v>10703</v>
      </c>
      <c r="B846" s="154" t="s">
        <v>10702</v>
      </c>
      <c r="C846" s="154" t="s">
        <v>1768</v>
      </c>
      <c r="D846" s="154" t="s">
        <v>10654</v>
      </c>
      <c r="E846" s="81" t="s">
        <v>12843</v>
      </c>
      <c r="F846" s="154">
        <v>4.78</v>
      </c>
      <c r="G846" s="154" t="s">
        <v>1373</v>
      </c>
      <c r="H846" s="154" t="s">
        <v>14318</v>
      </c>
      <c r="I846" s="154">
        <v>1</v>
      </c>
      <c r="J846" s="154">
        <v>0</v>
      </c>
      <c r="K846" s="154">
        <v>0</v>
      </c>
      <c r="M846" s="128">
        <f>IF(Tabla1[[#This Row],[Moneda]]="Dolares",Tabla1[[#This Row],[Precio Distribuidor]]*($M$1+0.35)*1.3,Tabla1[[#This Row],[Precio Distribuidor]]*1.3)</f>
        <v>103.46310000000003</v>
      </c>
    </row>
    <row r="847" spans="1:13">
      <c r="A847" s="154" t="s">
        <v>12844</v>
      </c>
      <c r="B847" s="154" t="s">
        <v>12845</v>
      </c>
      <c r="C847" s="154" t="s">
        <v>1768</v>
      </c>
      <c r="D847" s="154" t="s">
        <v>10654</v>
      </c>
      <c r="E847" s="81" t="s">
        <v>12846</v>
      </c>
      <c r="F847" s="154">
        <v>6.33</v>
      </c>
      <c r="G847" s="154" t="s">
        <v>1373</v>
      </c>
      <c r="H847" s="154" t="s">
        <v>14318</v>
      </c>
      <c r="I847" s="154">
        <v>1</v>
      </c>
      <c r="J847" s="154">
        <v>0</v>
      </c>
      <c r="K847" s="154">
        <v>0</v>
      </c>
      <c r="M847" s="128">
        <f>IF(Tabla1[[#This Row],[Moneda]]="Dolares",Tabla1[[#This Row],[Precio Distribuidor]]*($M$1+0.35)*1.3,Tabla1[[#This Row],[Precio Distribuidor]]*1.3)</f>
        <v>137.01285000000001</v>
      </c>
    </row>
    <row r="848" spans="1:13">
      <c r="A848" s="154" t="s">
        <v>17964</v>
      </c>
      <c r="B848" s="154" t="s">
        <v>17963</v>
      </c>
      <c r="C848" s="154" t="s">
        <v>1789</v>
      </c>
      <c r="D848" s="154" t="s">
        <v>10654</v>
      </c>
      <c r="E848" s="81" t="s">
        <v>17962</v>
      </c>
      <c r="F848" s="154">
        <v>95.87</v>
      </c>
      <c r="G848" s="154" t="s">
        <v>1367</v>
      </c>
      <c r="H848" s="154" t="s">
        <v>14318</v>
      </c>
      <c r="I848" s="154">
        <v>1</v>
      </c>
      <c r="J848" s="154">
        <v>0</v>
      </c>
      <c r="K848" s="154">
        <v>0</v>
      </c>
      <c r="M848" s="128">
        <f>IF(Tabla1[[#This Row],[Moneda]]="Dolares",Tabla1[[#This Row],[Precio Distribuidor]]*($M$1+0.35)*1.3,Tabla1[[#This Row],[Precio Distribuidor]]*1.3)</f>
        <v>124.63100000000001</v>
      </c>
    </row>
    <row r="849" spans="1:13">
      <c r="A849" s="154" t="s">
        <v>10701</v>
      </c>
      <c r="B849" s="154" t="s">
        <v>10700</v>
      </c>
      <c r="C849" s="154" t="s">
        <v>1782</v>
      </c>
      <c r="D849" s="154" t="s">
        <v>10654</v>
      </c>
      <c r="E849" s="81" t="s">
        <v>10699</v>
      </c>
      <c r="F849" s="154">
        <v>47.46</v>
      </c>
      <c r="G849" s="154" t="s">
        <v>1367</v>
      </c>
      <c r="H849" s="154" t="s">
        <v>14318</v>
      </c>
      <c r="I849" s="154">
        <v>1</v>
      </c>
      <c r="J849" s="154">
        <v>0</v>
      </c>
      <c r="K849" s="154">
        <v>0</v>
      </c>
      <c r="M849" s="128">
        <f>IF(Tabla1[[#This Row],[Moneda]]="Dolares",Tabla1[[#This Row],[Precio Distribuidor]]*($M$1+0.35)*1.3,Tabla1[[#This Row],[Precio Distribuidor]]*1.3)</f>
        <v>61.698</v>
      </c>
    </row>
    <row r="850" spans="1:13">
      <c r="A850" s="154" t="s">
        <v>10698</v>
      </c>
      <c r="B850" s="154" t="s">
        <v>10697</v>
      </c>
      <c r="C850" s="154" t="s">
        <v>1782</v>
      </c>
      <c r="D850" s="154" t="s">
        <v>10654</v>
      </c>
      <c r="E850" s="81" t="s">
        <v>10696</v>
      </c>
      <c r="F850" s="154">
        <v>47.46</v>
      </c>
      <c r="G850" s="154" t="s">
        <v>1367</v>
      </c>
      <c r="H850" s="154" t="s">
        <v>14318</v>
      </c>
      <c r="I850" s="154">
        <v>1</v>
      </c>
      <c r="J850" s="154">
        <v>0</v>
      </c>
      <c r="K850" s="154">
        <v>0</v>
      </c>
      <c r="M850" s="128">
        <f>IF(Tabla1[[#This Row],[Moneda]]="Dolares",Tabla1[[#This Row],[Precio Distribuidor]]*($M$1+0.35)*1.3,Tabla1[[#This Row],[Precio Distribuidor]]*1.3)</f>
        <v>61.698</v>
      </c>
    </row>
    <row r="851" spans="1:13">
      <c r="A851" s="154" t="s">
        <v>10695</v>
      </c>
      <c r="B851" s="154" t="s">
        <v>10694</v>
      </c>
      <c r="C851" s="154" t="s">
        <v>1782</v>
      </c>
      <c r="D851" s="154" t="s">
        <v>10654</v>
      </c>
      <c r="E851" s="81" t="s">
        <v>10693</v>
      </c>
      <c r="F851" s="154">
        <v>95.89</v>
      </c>
      <c r="G851" s="154" t="s">
        <v>1367</v>
      </c>
      <c r="H851" s="154" t="s">
        <v>14318</v>
      </c>
      <c r="I851" s="154">
        <v>1</v>
      </c>
      <c r="J851" s="154">
        <v>0</v>
      </c>
      <c r="K851" s="154">
        <v>0</v>
      </c>
      <c r="M851" s="128">
        <f>IF(Tabla1[[#This Row],[Moneda]]="Dolares",Tabla1[[#This Row],[Precio Distribuidor]]*($M$1+0.35)*1.3,Tabla1[[#This Row],[Precio Distribuidor]]*1.3)</f>
        <v>124.65700000000001</v>
      </c>
    </row>
    <row r="852" spans="1:13">
      <c r="A852" s="154" t="s">
        <v>10692</v>
      </c>
      <c r="B852" s="154" t="s">
        <v>10691</v>
      </c>
      <c r="C852" s="154" t="s">
        <v>1781</v>
      </c>
      <c r="D852" s="154" t="s">
        <v>10654</v>
      </c>
      <c r="E852" s="81" t="s">
        <v>10690</v>
      </c>
      <c r="F852" s="154">
        <v>51.64</v>
      </c>
      <c r="G852" s="154" t="s">
        <v>1367</v>
      </c>
      <c r="H852" s="154" t="s">
        <v>14318</v>
      </c>
      <c r="I852" s="154">
        <v>1</v>
      </c>
      <c r="J852" s="154">
        <v>0</v>
      </c>
      <c r="K852" s="154">
        <v>0</v>
      </c>
      <c r="M852" s="128">
        <f>IF(Tabla1[[#This Row],[Moneda]]="Dolares",Tabla1[[#This Row],[Precio Distribuidor]]*($M$1+0.35)*1.3,Tabla1[[#This Row],[Precio Distribuidor]]*1.3)</f>
        <v>67.132000000000005</v>
      </c>
    </row>
    <row r="853" spans="1:13">
      <c r="A853" s="154" t="s">
        <v>10689</v>
      </c>
      <c r="B853" s="154" t="s">
        <v>10688</v>
      </c>
      <c r="C853" s="154" t="s">
        <v>1768</v>
      </c>
      <c r="D853" s="154" t="s">
        <v>10654</v>
      </c>
      <c r="E853" s="81" t="s">
        <v>10687</v>
      </c>
      <c r="F853" s="154">
        <v>23.31</v>
      </c>
      <c r="G853" s="154" t="s">
        <v>1373</v>
      </c>
      <c r="H853" s="154" t="s">
        <v>14318</v>
      </c>
      <c r="I853" s="154">
        <v>1</v>
      </c>
      <c r="J853" s="154">
        <v>0</v>
      </c>
      <c r="K853" s="154">
        <v>0</v>
      </c>
      <c r="M853" s="128">
        <f>IF(Tabla1[[#This Row],[Moneda]]="Dolares",Tabla1[[#This Row],[Precio Distribuidor]]*($M$1+0.35)*1.3,Tabla1[[#This Row],[Precio Distribuidor]]*1.3)</f>
        <v>504.54495000000009</v>
      </c>
    </row>
    <row r="854" spans="1:13">
      <c r="A854" s="154" t="s">
        <v>10686</v>
      </c>
      <c r="B854" s="154" t="s">
        <v>10685</v>
      </c>
      <c r="C854" s="154" t="s">
        <v>1768</v>
      </c>
      <c r="D854" s="154" t="s">
        <v>10654</v>
      </c>
      <c r="E854" s="81" t="s">
        <v>10684</v>
      </c>
      <c r="F854" s="154">
        <v>23.31</v>
      </c>
      <c r="G854" s="154" t="s">
        <v>1373</v>
      </c>
      <c r="H854" s="154" t="s">
        <v>14318</v>
      </c>
      <c r="I854" s="154">
        <v>1</v>
      </c>
      <c r="J854" s="154">
        <v>0</v>
      </c>
      <c r="K854" s="154">
        <v>0</v>
      </c>
      <c r="M854" s="128">
        <f>IF(Tabla1[[#This Row],[Moneda]]="Dolares",Tabla1[[#This Row],[Precio Distribuidor]]*($M$1+0.35)*1.3,Tabla1[[#This Row],[Precio Distribuidor]]*1.3)</f>
        <v>504.54495000000009</v>
      </c>
    </row>
    <row r="855" spans="1:13">
      <c r="A855" s="154" t="s">
        <v>10683</v>
      </c>
      <c r="B855" s="154" t="s">
        <v>10682</v>
      </c>
      <c r="C855" s="154" t="s">
        <v>1768</v>
      </c>
      <c r="D855" s="154" t="s">
        <v>10654</v>
      </c>
      <c r="E855" s="81" t="s">
        <v>10681</v>
      </c>
      <c r="F855" s="154">
        <v>23.31</v>
      </c>
      <c r="G855" s="154" t="s">
        <v>1373</v>
      </c>
      <c r="H855" s="154" t="s">
        <v>14318</v>
      </c>
      <c r="I855" s="154">
        <v>1</v>
      </c>
      <c r="J855" s="154">
        <v>0</v>
      </c>
      <c r="K855" s="154">
        <v>0</v>
      </c>
      <c r="M855" s="128">
        <f>IF(Tabla1[[#This Row],[Moneda]]="Dolares",Tabla1[[#This Row],[Precio Distribuidor]]*($M$1+0.35)*1.3,Tabla1[[#This Row],[Precio Distribuidor]]*1.3)</f>
        <v>504.54495000000009</v>
      </c>
    </row>
    <row r="856" spans="1:13">
      <c r="A856" s="154" t="s">
        <v>10680</v>
      </c>
      <c r="B856" s="154" t="s">
        <v>10679</v>
      </c>
      <c r="C856" s="154" t="s">
        <v>1768</v>
      </c>
      <c r="D856" s="154" t="s">
        <v>10654</v>
      </c>
      <c r="E856" s="81" t="s">
        <v>10678</v>
      </c>
      <c r="F856" s="154">
        <v>23.31</v>
      </c>
      <c r="G856" s="154" t="s">
        <v>1373</v>
      </c>
      <c r="H856" s="154" t="s">
        <v>14318</v>
      </c>
      <c r="I856" s="154">
        <v>1</v>
      </c>
      <c r="J856" s="154">
        <v>0</v>
      </c>
      <c r="K856" s="154">
        <v>0</v>
      </c>
      <c r="M856" s="128">
        <f>IF(Tabla1[[#This Row],[Moneda]]="Dolares",Tabla1[[#This Row],[Precio Distribuidor]]*($M$1+0.35)*1.3,Tabla1[[#This Row],[Precio Distribuidor]]*1.3)</f>
        <v>504.54495000000009</v>
      </c>
    </row>
    <row r="857" spans="1:13">
      <c r="A857" s="154" t="s">
        <v>10677</v>
      </c>
      <c r="B857" s="154" t="s">
        <v>10676</v>
      </c>
      <c r="C857" s="154" t="s">
        <v>1768</v>
      </c>
      <c r="D857" s="154" t="s">
        <v>10654</v>
      </c>
      <c r="E857" s="81" t="s">
        <v>10675</v>
      </c>
      <c r="F857" s="154">
        <v>1.98</v>
      </c>
      <c r="G857" s="154" t="s">
        <v>1373</v>
      </c>
      <c r="H857" s="154" t="s">
        <v>14318</v>
      </c>
      <c r="I857" s="154">
        <v>1</v>
      </c>
      <c r="J857" s="154">
        <v>0</v>
      </c>
      <c r="K857" s="154">
        <v>0</v>
      </c>
      <c r="M857" s="128">
        <f>IF(Tabla1[[#This Row],[Moneda]]="Dolares",Tabla1[[#This Row],[Precio Distribuidor]]*($M$1+0.35)*1.3,Tabla1[[#This Row],[Precio Distribuidor]]*1.3)</f>
        <v>42.85710000000001</v>
      </c>
    </row>
    <row r="858" spans="1:13">
      <c r="A858" s="154" t="s">
        <v>10674</v>
      </c>
      <c r="B858" s="154" t="s">
        <v>10673</v>
      </c>
      <c r="C858" s="154" t="s">
        <v>1768</v>
      </c>
      <c r="D858" s="154" t="s">
        <v>10654</v>
      </c>
      <c r="E858" s="81" t="s">
        <v>10672</v>
      </c>
      <c r="F858" s="154">
        <v>1.98</v>
      </c>
      <c r="G858" s="154" t="s">
        <v>1373</v>
      </c>
      <c r="H858" s="154" t="s">
        <v>14318</v>
      </c>
      <c r="I858" s="154">
        <v>1</v>
      </c>
      <c r="J858" s="154">
        <v>0</v>
      </c>
      <c r="K858" s="154">
        <v>0</v>
      </c>
      <c r="M858" s="128">
        <f>IF(Tabla1[[#This Row],[Moneda]]="Dolares",Tabla1[[#This Row],[Precio Distribuidor]]*($M$1+0.35)*1.3,Tabla1[[#This Row],[Precio Distribuidor]]*1.3)</f>
        <v>42.85710000000001</v>
      </c>
    </row>
    <row r="859" spans="1:13">
      <c r="A859" s="154" t="s">
        <v>13549</v>
      </c>
      <c r="B859" s="154" t="s">
        <v>13550</v>
      </c>
      <c r="C859" s="154" t="s">
        <v>1777</v>
      </c>
      <c r="D859" s="154" t="s">
        <v>10654</v>
      </c>
      <c r="E859" s="81" t="s">
        <v>13551</v>
      </c>
      <c r="F859" s="154">
        <v>723.86</v>
      </c>
      <c r="G859" s="154" t="s">
        <v>1367</v>
      </c>
      <c r="H859" s="154" t="s">
        <v>14318</v>
      </c>
      <c r="I859" s="154">
        <v>3</v>
      </c>
      <c r="J859" s="154">
        <v>0</v>
      </c>
      <c r="K859" s="154">
        <v>0</v>
      </c>
      <c r="M859" s="128">
        <f>IF(Tabla1[[#This Row],[Moneda]]="Dolares",Tabla1[[#This Row],[Precio Distribuidor]]*($M$1+0.35)*1.3,Tabla1[[#This Row],[Precio Distribuidor]]*1.3)</f>
        <v>941.01800000000003</v>
      </c>
    </row>
    <row r="860" spans="1:13">
      <c r="A860" s="154" t="s">
        <v>17961</v>
      </c>
      <c r="B860" s="154" t="s">
        <v>17960</v>
      </c>
      <c r="C860" s="154" t="s">
        <v>1768</v>
      </c>
      <c r="D860" s="154" t="s">
        <v>10654</v>
      </c>
      <c r="E860" s="81" t="s">
        <v>17959</v>
      </c>
      <c r="F860" s="154">
        <v>45.43</v>
      </c>
      <c r="G860" s="154" t="s">
        <v>1373</v>
      </c>
      <c r="H860" s="154" t="s">
        <v>14318</v>
      </c>
      <c r="I860" s="154">
        <v>1</v>
      </c>
      <c r="J860" s="154">
        <v>0</v>
      </c>
      <c r="K860" s="154">
        <v>0</v>
      </c>
      <c r="M860" s="128">
        <f>IF(Tabla1[[#This Row],[Moneda]]="Dolares",Tabla1[[#This Row],[Precio Distribuidor]]*($M$1+0.35)*1.3,Tabla1[[#This Row],[Precio Distribuidor]]*1.3)</f>
        <v>983.33235000000013</v>
      </c>
    </row>
    <row r="861" spans="1:13">
      <c r="A861" s="154" t="s">
        <v>10671</v>
      </c>
      <c r="B861" s="154" t="s">
        <v>10670</v>
      </c>
      <c r="C861" s="154" t="s">
        <v>1796</v>
      </c>
      <c r="D861" s="154" t="s">
        <v>10654</v>
      </c>
      <c r="E861" s="81" t="s">
        <v>10669</v>
      </c>
      <c r="F861" s="154">
        <v>176.67</v>
      </c>
      <c r="G861" s="154" t="s">
        <v>1367</v>
      </c>
      <c r="H861" s="154" t="s">
        <v>14318</v>
      </c>
      <c r="I861" s="154">
        <v>1</v>
      </c>
      <c r="J861" s="154">
        <v>0</v>
      </c>
      <c r="K861" s="154">
        <v>0</v>
      </c>
      <c r="M861" s="128">
        <f>IF(Tabla1[[#This Row],[Moneda]]="Dolares",Tabla1[[#This Row],[Precio Distribuidor]]*($M$1+0.35)*1.3,Tabla1[[#This Row],[Precio Distribuidor]]*1.3)</f>
        <v>229.67099999999999</v>
      </c>
    </row>
    <row r="862" spans="1:13">
      <c r="A862" s="154" t="s">
        <v>10668</v>
      </c>
      <c r="B862" s="154" t="s">
        <v>10667</v>
      </c>
      <c r="C862" s="154" t="s">
        <v>1768</v>
      </c>
      <c r="D862" s="154" t="s">
        <v>10654</v>
      </c>
      <c r="E862" s="81" t="s">
        <v>10666</v>
      </c>
      <c r="F862" s="154">
        <v>3.94</v>
      </c>
      <c r="G862" s="154" t="s">
        <v>1373</v>
      </c>
      <c r="H862" s="154" t="s">
        <v>14318</v>
      </c>
      <c r="I862" s="154">
        <v>1</v>
      </c>
      <c r="J862" s="154">
        <v>0</v>
      </c>
      <c r="K862" s="154">
        <v>0</v>
      </c>
      <c r="M862" s="128">
        <f>IF(Tabla1[[#This Row],[Moneda]]="Dolares",Tabla1[[#This Row],[Precio Distribuidor]]*($M$1+0.35)*1.3,Tabla1[[#This Row],[Precio Distribuidor]]*1.3)</f>
        <v>85.281300000000016</v>
      </c>
    </row>
    <row r="863" spans="1:13">
      <c r="A863" s="154" t="s">
        <v>10665</v>
      </c>
      <c r="B863" s="154" t="s">
        <v>10664</v>
      </c>
      <c r="C863" s="154" t="s">
        <v>1768</v>
      </c>
      <c r="D863" s="154" t="s">
        <v>10654</v>
      </c>
      <c r="E863" s="81" t="s">
        <v>10663</v>
      </c>
      <c r="F863" s="154">
        <v>19.72</v>
      </c>
      <c r="G863" s="154" t="s">
        <v>1373</v>
      </c>
      <c r="H863" s="154" t="s">
        <v>14318</v>
      </c>
      <c r="I863" s="154">
        <v>1</v>
      </c>
      <c r="J863" s="154">
        <v>0</v>
      </c>
      <c r="K863" s="154">
        <v>0</v>
      </c>
      <c r="M863" s="128">
        <f>IF(Tabla1[[#This Row],[Moneda]]="Dolares",Tabla1[[#This Row],[Precio Distribuidor]]*($M$1+0.35)*1.3,Tabla1[[#This Row],[Precio Distribuidor]]*1.3)</f>
        <v>426.83940000000007</v>
      </c>
    </row>
    <row r="864" spans="1:13">
      <c r="A864" s="154" t="s">
        <v>10662</v>
      </c>
      <c r="B864" s="154" t="s">
        <v>10661</v>
      </c>
      <c r="C864" s="154" t="s">
        <v>1768</v>
      </c>
      <c r="D864" s="154" t="s">
        <v>10654</v>
      </c>
      <c r="E864" s="81" t="s">
        <v>12847</v>
      </c>
      <c r="F864" s="154">
        <v>4.78</v>
      </c>
      <c r="G864" s="154" t="s">
        <v>1373</v>
      </c>
      <c r="H864" s="154" t="s">
        <v>14318</v>
      </c>
      <c r="I864" s="154">
        <v>1</v>
      </c>
      <c r="J864" s="154">
        <v>0</v>
      </c>
      <c r="K864" s="154">
        <v>0</v>
      </c>
      <c r="M864" s="128">
        <f>IF(Tabla1[[#This Row],[Moneda]]="Dolares",Tabla1[[#This Row],[Precio Distribuidor]]*($M$1+0.35)*1.3,Tabla1[[#This Row],[Precio Distribuidor]]*1.3)</f>
        <v>103.46310000000003</v>
      </c>
    </row>
    <row r="865" spans="1:13">
      <c r="A865" s="154" t="s">
        <v>10660</v>
      </c>
      <c r="B865" s="154" t="s">
        <v>10659</v>
      </c>
      <c r="C865" s="154" t="s">
        <v>1768</v>
      </c>
      <c r="D865" s="154" t="s">
        <v>10654</v>
      </c>
      <c r="E865" s="81" t="s">
        <v>10658</v>
      </c>
      <c r="F865" s="154">
        <v>3.94</v>
      </c>
      <c r="G865" s="154" t="s">
        <v>1373</v>
      </c>
      <c r="H865" s="154" t="s">
        <v>14318</v>
      </c>
      <c r="I865" s="154">
        <v>1</v>
      </c>
      <c r="J865" s="154">
        <v>0</v>
      </c>
      <c r="K865" s="154">
        <v>0</v>
      </c>
      <c r="M865" s="128">
        <f>IF(Tabla1[[#This Row],[Moneda]]="Dolares",Tabla1[[#This Row],[Precio Distribuidor]]*($M$1+0.35)*1.3,Tabla1[[#This Row],[Precio Distribuidor]]*1.3)</f>
        <v>85.281300000000016</v>
      </c>
    </row>
    <row r="866" spans="1:13">
      <c r="A866" s="154" t="s">
        <v>10657</v>
      </c>
      <c r="B866" s="154" t="s">
        <v>10656</v>
      </c>
      <c r="C866" s="154" t="s">
        <v>1768</v>
      </c>
      <c r="D866" s="154" t="s">
        <v>10654</v>
      </c>
      <c r="E866" s="81" t="s">
        <v>10655</v>
      </c>
      <c r="F866" s="154">
        <v>7.77</v>
      </c>
      <c r="G866" s="154" t="s">
        <v>1373</v>
      </c>
      <c r="H866" s="154" t="s">
        <v>14318</v>
      </c>
      <c r="I866" s="154">
        <v>1</v>
      </c>
      <c r="J866" s="154">
        <v>0</v>
      </c>
      <c r="K866" s="154">
        <v>0</v>
      </c>
      <c r="M866" s="128">
        <f>IF(Tabla1[[#This Row],[Moneda]]="Dolares",Tabla1[[#This Row],[Precio Distribuidor]]*($M$1+0.35)*1.3,Tabla1[[#This Row],[Precio Distribuidor]]*1.3)</f>
        <v>168.18165000000005</v>
      </c>
    </row>
    <row r="867" spans="1:13">
      <c r="A867" s="154" t="s">
        <v>10653</v>
      </c>
      <c r="B867" s="154" t="s">
        <v>10652</v>
      </c>
      <c r="C867" s="154" t="s">
        <v>1605</v>
      </c>
      <c r="D867" s="154" t="s">
        <v>10649</v>
      </c>
      <c r="E867" s="81" t="s">
        <v>10651</v>
      </c>
      <c r="F867" s="154">
        <v>32.28</v>
      </c>
      <c r="G867" s="154" t="s">
        <v>1373</v>
      </c>
      <c r="H867" s="154" t="s">
        <v>14318</v>
      </c>
      <c r="I867" s="154">
        <v>1</v>
      </c>
      <c r="J867" s="154">
        <v>0</v>
      </c>
      <c r="K867" s="154">
        <v>0</v>
      </c>
      <c r="M867" s="128">
        <f>IF(Tabla1[[#This Row],[Moneda]]="Dolares",Tabla1[[#This Row],[Precio Distribuidor]]*($M$1+0.35)*1.3,Tabla1[[#This Row],[Precio Distribuidor]]*1.3)</f>
        <v>698.70060000000012</v>
      </c>
    </row>
    <row r="868" spans="1:13">
      <c r="A868" s="154" t="s">
        <v>10650</v>
      </c>
      <c r="B868" s="154" t="s">
        <v>12704</v>
      </c>
      <c r="C868" s="154" t="s">
        <v>1565</v>
      </c>
      <c r="D868" s="154" t="s">
        <v>10649</v>
      </c>
      <c r="E868" s="81" t="s">
        <v>10648</v>
      </c>
      <c r="F868" s="154">
        <v>6.46</v>
      </c>
      <c r="G868" s="154" t="s">
        <v>1373</v>
      </c>
      <c r="H868" s="154" t="s">
        <v>14318</v>
      </c>
      <c r="I868" s="154">
        <v>1</v>
      </c>
      <c r="J868" s="154">
        <v>0</v>
      </c>
      <c r="K868" s="154">
        <v>0</v>
      </c>
      <c r="M868" s="128">
        <f>IF(Tabla1[[#This Row],[Moneda]]="Dolares",Tabla1[[#This Row],[Precio Distribuidor]]*($M$1+0.35)*1.3,Tabla1[[#This Row],[Precio Distribuidor]]*1.3)</f>
        <v>139.82670000000002</v>
      </c>
    </row>
    <row r="869" spans="1:13">
      <c r="A869" s="154" t="s">
        <v>10647</v>
      </c>
      <c r="B869" s="154" t="s">
        <v>10646</v>
      </c>
      <c r="C869" s="154" t="s">
        <v>1781</v>
      </c>
      <c r="D869" s="154" t="s">
        <v>10596</v>
      </c>
      <c r="E869" s="81" t="s">
        <v>10645</v>
      </c>
      <c r="F869" s="154">
        <v>256.82</v>
      </c>
      <c r="G869" s="154" t="s">
        <v>1367</v>
      </c>
      <c r="H869" s="154" t="s">
        <v>14318</v>
      </c>
      <c r="I869" s="154">
        <v>99</v>
      </c>
      <c r="J869" s="154">
        <v>0</v>
      </c>
      <c r="K869" s="154">
        <v>0</v>
      </c>
      <c r="M869" s="128">
        <f>IF(Tabla1[[#This Row],[Moneda]]="Dolares",Tabla1[[#This Row],[Precio Distribuidor]]*($M$1+0.35)*1.3,Tabla1[[#This Row],[Precio Distribuidor]]*1.3)</f>
        <v>333.86599999999999</v>
      </c>
    </row>
    <row r="870" spans="1:13">
      <c r="A870" s="154" t="s">
        <v>10644</v>
      </c>
      <c r="B870" s="154" t="s">
        <v>10643</v>
      </c>
      <c r="C870" s="154" t="s">
        <v>1781</v>
      </c>
      <c r="D870" s="154" t="s">
        <v>10596</v>
      </c>
      <c r="E870" s="81" t="s">
        <v>10642</v>
      </c>
      <c r="F870" s="154">
        <v>289.77</v>
      </c>
      <c r="G870" s="154" t="s">
        <v>1367</v>
      </c>
      <c r="H870" s="154" t="s">
        <v>14318</v>
      </c>
      <c r="I870" s="154">
        <v>99</v>
      </c>
      <c r="J870" s="154">
        <v>0</v>
      </c>
      <c r="K870" s="154">
        <v>0</v>
      </c>
      <c r="M870" s="128">
        <f>IF(Tabla1[[#This Row],[Moneda]]="Dolares",Tabla1[[#This Row],[Precio Distribuidor]]*($M$1+0.35)*1.3,Tabla1[[#This Row],[Precio Distribuidor]]*1.3)</f>
        <v>376.70099999999996</v>
      </c>
    </row>
    <row r="871" spans="1:13">
      <c r="A871" s="154" t="s">
        <v>10641</v>
      </c>
      <c r="B871" s="154" t="s">
        <v>10640</v>
      </c>
      <c r="C871" s="154" t="s">
        <v>1781</v>
      </c>
      <c r="D871" s="154" t="s">
        <v>10596</v>
      </c>
      <c r="E871" s="81" t="s">
        <v>10639</v>
      </c>
      <c r="F871" s="154">
        <v>604.54999999999995</v>
      </c>
      <c r="G871" s="154" t="s">
        <v>1367</v>
      </c>
      <c r="H871" s="154" t="s">
        <v>14318</v>
      </c>
      <c r="I871" s="154">
        <v>99</v>
      </c>
      <c r="J871" s="154">
        <v>12</v>
      </c>
      <c r="K871" s="154">
        <v>30</v>
      </c>
      <c r="M871" s="128">
        <f>IF(Tabla1[[#This Row],[Moneda]]="Dolares",Tabla1[[#This Row],[Precio Distribuidor]]*($M$1+0.35)*1.3,Tabla1[[#This Row],[Precio Distribuidor]]*1.3)</f>
        <v>785.91499999999996</v>
      </c>
    </row>
    <row r="872" spans="1:13">
      <c r="A872" s="154" t="s">
        <v>10638</v>
      </c>
      <c r="B872" s="154" t="s">
        <v>10637</v>
      </c>
      <c r="C872" s="154" t="s">
        <v>1781</v>
      </c>
      <c r="D872" s="154" t="s">
        <v>10596</v>
      </c>
      <c r="E872" s="81" t="s">
        <v>10636</v>
      </c>
      <c r="F872" s="154">
        <v>365.91</v>
      </c>
      <c r="G872" s="154" t="s">
        <v>1367</v>
      </c>
      <c r="H872" s="154" t="s">
        <v>14318</v>
      </c>
      <c r="I872" s="154">
        <v>99</v>
      </c>
      <c r="J872" s="154">
        <v>12</v>
      </c>
      <c r="K872" s="154">
        <v>30</v>
      </c>
      <c r="M872" s="128">
        <f>IF(Tabla1[[#This Row],[Moneda]]="Dolares",Tabla1[[#This Row],[Precio Distribuidor]]*($M$1+0.35)*1.3,Tabla1[[#This Row],[Precio Distribuidor]]*1.3)</f>
        <v>475.68300000000005</v>
      </c>
    </row>
    <row r="873" spans="1:13">
      <c r="A873" s="154" t="s">
        <v>10635</v>
      </c>
      <c r="B873" s="154" t="s">
        <v>10634</v>
      </c>
      <c r="C873" s="154" t="s">
        <v>1796</v>
      </c>
      <c r="D873" s="154" t="s">
        <v>10596</v>
      </c>
      <c r="E873" s="81" t="s">
        <v>10633</v>
      </c>
      <c r="F873" s="154">
        <v>340.05</v>
      </c>
      <c r="G873" s="154" t="s">
        <v>1367</v>
      </c>
      <c r="H873" s="154" t="s">
        <v>14318</v>
      </c>
      <c r="I873" s="154">
        <v>1</v>
      </c>
      <c r="J873" s="154">
        <v>0</v>
      </c>
      <c r="K873" s="154">
        <v>0</v>
      </c>
      <c r="M873" s="128">
        <f>IF(Tabla1[[#This Row],[Moneda]]="Dolares",Tabla1[[#This Row],[Precio Distribuidor]]*($M$1+0.35)*1.3,Tabla1[[#This Row],[Precio Distribuidor]]*1.3)</f>
        <v>442.06500000000005</v>
      </c>
    </row>
    <row r="874" spans="1:13">
      <c r="A874" s="154" t="s">
        <v>10632</v>
      </c>
      <c r="B874" s="154" t="s">
        <v>10631</v>
      </c>
      <c r="C874" s="154" t="s">
        <v>1800</v>
      </c>
      <c r="D874" s="154" t="s">
        <v>10596</v>
      </c>
      <c r="E874" s="81" t="s">
        <v>10630</v>
      </c>
      <c r="F874" s="154">
        <v>204.92</v>
      </c>
      <c r="G874" s="154" t="s">
        <v>1367</v>
      </c>
      <c r="H874" s="154" t="s">
        <v>14318</v>
      </c>
      <c r="I874" s="154">
        <v>1</v>
      </c>
      <c r="J874" s="154">
        <v>0</v>
      </c>
      <c r="K874" s="154">
        <v>0</v>
      </c>
      <c r="M874" s="128">
        <f>IF(Tabla1[[#This Row],[Moneda]]="Dolares",Tabla1[[#This Row],[Precio Distribuidor]]*($M$1+0.35)*1.3,Tabla1[[#This Row],[Precio Distribuidor]]*1.3)</f>
        <v>266.39600000000002</v>
      </c>
    </row>
    <row r="875" spans="1:13">
      <c r="A875" s="154" t="s">
        <v>10629</v>
      </c>
      <c r="B875" s="154" t="s">
        <v>10628</v>
      </c>
      <c r="C875" s="154" t="s">
        <v>1535</v>
      </c>
      <c r="D875" s="154" t="s">
        <v>10596</v>
      </c>
      <c r="E875" s="81" t="s">
        <v>10627</v>
      </c>
      <c r="F875" s="154">
        <v>866.59</v>
      </c>
      <c r="G875" s="154" t="s">
        <v>1367</v>
      </c>
      <c r="H875" s="154" t="s">
        <v>14318</v>
      </c>
      <c r="I875" s="154">
        <v>1</v>
      </c>
      <c r="J875" s="154">
        <v>0</v>
      </c>
      <c r="K875" s="154">
        <v>0</v>
      </c>
      <c r="M875" s="128">
        <f>IF(Tabla1[[#This Row],[Moneda]]="Dolares",Tabla1[[#This Row],[Precio Distribuidor]]*($M$1+0.35)*1.3,Tabla1[[#This Row],[Precio Distribuidor]]*1.3)</f>
        <v>1126.567</v>
      </c>
    </row>
    <row r="876" spans="1:13">
      <c r="A876" s="154" t="s">
        <v>10626</v>
      </c>
      <c r="B876" s="154" t="s">
        <v>10625</v>
      </c>
      <c r="C876" s="154" t="s">
        <v>1781</v>
      </c>
      <c r="D876" s="154" t="s">
        <v>10596</v>
      </c>
      <c r="E876" s="81" t="s">
        <v>10624</v>
      </c>
      <c r="F876" s="154">
        <v>144.03</v>
      </c>
      <c r="G876" s="154" t="s">
        <v>1367</v>
      </c>
      <c r="H876" s="154" t="s">
        <v>14318</v>
      </c>
      <c r="I876" s="154">
        <v>99</v>
      </c>
      <c r="J876" s="154">
        <v>0</v>
      </c>
      <c r="K876" s="154">
        <v>0</v>
      </c>
      <c r="M876" s="128">
        <f>IF(Tabla1[[#This Row],[Moneda]]="Dolares",Tabla1[[#This Row],[Precio Distribuidor]]*($M$1+0.35)*1.3,Tabla1[[#This Row],[Precio Distribuidor]]*1.3)</f>
        <v>187.239</v>
      </c>
    </row>
    <row r="877" spans="1:13">
      <c r="A877" s="154" t="s">
        <v>10623</v>
      </c>
      <c r="B877" s="154" t="s">
        <v>10622</v>
      </c>
      <c r="C877" s="154" t="s">
        <v>1781</v>
      </c>
      <c r="D877" s="154" t="s">
        <v>10596</v>
      </c>
      <c r="E877" s="81" t="s">
        <v>10621</v>
      </c>
      <c r="F877" s="154">
        <v>409.09</v>
      </c>
      <c r="G877" s="154" t="s">
        <v>1367</v>
      </c>
      <c r="H877" s="154" t="s">
        <v>14318</v>
      </c>
      <c r="I877" s="154">
        <v>99</v>
      </c>
      <c r="J877" s="154">
        <v>0</v>
      </c>
      <c r="K877" s="154">
        <v>0</v>
      </c>
      <c r="M877" s="128">
        <f>IF(Tabla1[[#This Row],[Moneda]]="Dolares",Tabla1[[#This Row],[Precio Distribuidor]]*($M$1+0.35)*1.3,Tabla1[[#This Row],[Precio Distribuidor]]*1.3)</f>
        <v>531.81700000000001</v>
      </c>
    </row>
    <row r="878" spans="1:13">
      <c r="A878" s="154" t="s">
        <v>10620</v>
      </c>
      <c r="B878" s="154" t="s">
        <v>10619</v>
      </c>
      <c r="C878" s="154" t="s">
        <v>1781</v>
      </c>
      <c r="D878" s="154" t="s">
        <v>10596</v>
      </c>
      <c r="E878" s="81" t="s">
        <v>10618</v>
      </c>
      <c r="F878" s="154">
        <v>437.5</v>
      </c>
      <c r="G878" s="154" t="s">
        <v>1367</v>
      </c>
      <c r="H878" s="154" t="s">
        <v>14318</v>
      </c>
      <c r="I878" s="154">
        <v>99</v>
      </c>
      <c r="J878" s="154">
        <v>0</v>
      </c>
      <c r="K878" s="154">
        <v>0</v>
      </c>
      <c r="M878" s="128">
        <f>IF(Tabla1[[#This Row],[Moneda]]="Dolares",Tabla1[[#This Row],[Precio Distribuidor]]*($M$1+0.35)*1.3,Tabla1[[#This Row],[Precio Distribuidor]]*1.3)</f>
        <v>568.75</v>
      </c>
    </row>
    <row r="879" spans="1:13">
      <c r="A879" s="154" t="s">
        <v>10617</v>
      </c>
      <c r="B879" s="154" t="s">
        <v>10616</v>
      </c>
      <c r="C879" s="154" t="s">
        <v>1768</v>
      </c>
      <c r="D879" s="154" t="s">
        <v>10596</v>
      </c>
      <c r="E879" s="81" t="s">
        <v>10615</v>
      </c>
      <c r="F879" s="154">
        <v>10.4</v>
      </c>
      <c r="G879" s="154" t="s">
        <v>1373</v>
      </c>
      <c r="H879" s="154" t="s">
        <v>14318</v>
      </c>
      <c r="I879" s="154">
        <v>1</v>
      </c>
      <c r="J879" s="154">
        <v>0</v>
      </c>
      <c r="K879" s="154">
        <v>0</v>
      </c>
      <c r="M879" s="128">
        <f>IF(Tabla1[[#This Row],[Moneda]]="Dolares",Tabla1[[#This Row],[Precio Distribuidor]]*($M$1+0.35)*1.3,Tabla1[[#This Row],[Precio Distribuidor]]*1.3)</f>
        <v>225.10800000000003</v>
      </c>
    </row>
    <row r="880" spans="1:13">
      <c r="A880" s="154" t="s">
        <v>10614</v>
      </c>
      <c r="B880" s="154" t="s">
        <v>10613</v>
      </c>
      <c r="C880" s="154" t="s">
        <v>1911</v>
      </c>
      <c r="D880" s="154" t="s">
        <v>10596</v>
      </c>
      <c r="E880" s="81" t="s">
        <v>10612</v>
      </c>
      <c r="F880" s="154">
        <v>357.01</v>
      </c>
      <c r="G880" s="154" t="s">
        <v>1367</v>
      </c>
      <c r="H880" s="154" t="s">
        <v>14318</v>
      </c>
      <c r="I880" s="154">
        <v>1</v>
      </c>
      <c r="J880" s="154">
        <v>0</v>
      </c>
      <c r="K880" s="154">
        <v>0</v>
      </c>
      <c r="M880" s="128">
        <f>IF(Tabla1[[#This Row],[Moneda]]="Dolares",Tabla1[[#This Row],[Precio Distribuidor]]*($M$1+0.35)*1.3,Tabla1[[#This Row],[Precio Distribuidor]]*1.3)</f>
        <v>464.113</v>
      </c>
    </row>
    <row r="881" spans="1:13">
      <c r="A881" s="154" t="s">
        <v>10611</v>
      </c>
      <c r="B881" s="154" t="s">
        <v>10610</v>
      </c>
      <c r="C881" s="154" t="s">
        <v>1600</v>
      </c>
      <c r="D881" s="154" t="s">
        <v>10596</v>
      </c>
      <c r="E881" s="81" t="s">
        <v>10609</v>
      </c>
      <c r="F881" s="154">
        <v>22.28</v>
      </c>
      <c r="G881" s="154" t="s">
        <v>1373</v>
      </c>
      <c r="H881" s="154" t="s">
        <v>14318</v>
      </c>
      <c r="I881" s="154">
        <v>3</v>
      </c>
      <c r="J881" s="154">
        <v>0</v>
      </c>
      <c r="K881" s="154">
        <v>0</v>
      </c>
      <c r="M881" s="128">
        <f>IF(Tabla1[[#This Row],[Moneda]]="Dolares",Tabla1[[#This Row],[Precio Distribuidor]]*($M$1+0.35)*1.3,Tabla1[[#This Row],[Precio Distribuidor]]*1.3)</f>
        <v>482.25060000000008</v>
      </c>
    </row>
    <row r="882" spans="1:13">
      <c r="A882" s="154" t="s">
        <v>10608</v>
      </c>
      <c r="B882" s="154" t="s">
        <v>10607</v>
      </c>
      <c r="C882" s="154" t="s">
        <v>1600</v>
      </c>
      <c r="D882" s="154" t="s">
        <v>10596</v>
      </c>
      <c r="E882" s="81" t="s">
        <v>10606</v>
      </c>
      <c r="F882" s="154">
        <v>22.28</v>
      </c>
      <c r="G882" s="154" t="s">
        <v>1373</v>
      </c>
      <c r="H882" s="154" t="s">
        <v>14318</v>
      </c>
      <c r="I882" s="154">
        <v>3</v>
      </c>
      <c r="J882" s="154">
        <v>0</v>
      </c>
      <c r="K882" s="154">
        <v>0</v>
      </c>
      <c r="M882" s="128">
        <f>IF(Tabla1[[#This Row],[Moneda]]="Dolares",Tabla1[[#This Row],[Precio Distribuidor]]*($M$1+0.35)*1.3,Tabla1[[#This Row],[Precio Distribuidor]]*1.3)</f>
        <v>482.25060000000008</v>
      </c>
    </row>
    <row r="883" spans="1:13">
      <c r="A883" s="154" t="s">
        <v>13746</v>
      </c>
      <c r="B883" s="154" t="s">
        <v>13747</v>
      </c>
      <c r="C883" s="154" t="s">
        <v>1796</v>
      </c>
      <c r="D883" s="154" t="s">
        <v>10596</v>
      </c>
      <c r="E883" s="81" t="s">
        <v>13748</v>
      </c>
      <c r="F883" s="154">
        <v>537.25</v>
      </c>
      <c r="G883" s="154" t="s">
        <v>1367</v>
      </c>
      <c r="H883" s="154" t="s">
        <v>14318</v>
      </c>
      <c r="I883" s="154">
        <v>1</v>
      </c>
      <c r="J883" s="154">
        <v>0</v>
      </c>
      <c r="K883" s="154">
        <v>0</v>
      </c>
      <c r="M883" s="128">
        <f>IF(Tabla1[[#This Row],[Moneda]]="Dolares",Tabla1[[#This Row],[Precio Distribuidor]]*($M$1+0.35)*1.3,Tabla1[[#This Row],[Precio Distribuidor]]*1.3)</f>
        <v>698.42500000000007</v>
      </c>
    </row>
    <row r="884" spans="1:13">
      <c r="A884" s="154" t="s">
        <v>10605</v>
      </c>
      <c r="B884" s="154" t="s">
        <v>10604</v>
      </c>
      <c r="C884" s="154" t="s">
        <v>1796</v>
      </c>
      <c r="D884" s="154" t="s">
        <v>10596</v>
      </c>
      <c r="E884" s="81" t="s">
        <v>10603</v>
      </c>
      <c r="F884" s="154">
        <v>587.08000000000004</v>
      </c>
      <c r="G884" s="154" t="s">
        <v>1367</v>
      </c>
      <c r="H884" s="154" t="s">
        <v>14318</v>
      </c>
      <c r="I884" s="154">
        <v>1</v>
      </c>
      <c r="J884" s="154">
        <v>0</v>
      </c>
      <c r="K884" s="154">
        <v>0</v>
      </c>
      <c r="M884" s="128">
        <f>IF(Tabla1[[#This Row],[Moneda]]="Dolares",Tabla1[[#This Row],[Precio Distribuidor]]*($M$1+0.35)*1.3,Tabla1[[#This Row],[Precio Distribuidor]]*1.3)</f>
        <v>763.20400000000006</v>
      </c>
    </row>
    <row r="885" spans="1:13">
      <c r="A885" s="154" t="s">
        <v>10602</v>
      </c>
      <c r="B885" s="154" t="s">
        <v>10601</v>
      </c>
      <c r="C885" s="154" t="s">
        <v>1796</v>
      </c>
      <c r="D885" s="154" t="s">
        <v>10596</v>
      </c>
      <c r="E885" s="81" t="s">
        <v>10600</v>
      </c>
      <c r="F885" s="154">
        <v>587.08000000000004</v>
      </c>
      <c r="G885" s="154" t="s">
        <v>1367</v>
      </c>
      <c r="H885" s="154" t="s">
        <v>14318</v>
      </c>
      <c r="I885" s="154">
        <v>1</v>
      </c>
      <c r="J885" s="154">
        <v>0</v>
      </c>
      <c r="K885" s="154">
        <v>0</v>
      </c>
      <c r="M885" s="128">
        <f>IF(Tabla1[[#This Row],[Moneda]]="Dolares",Tabla1[[#This Row],[Precio Distribuidor]]*($M$1+0.35)*1.3,Tabla1[[#This Row],[Precio Distribuidor]]*1.3)</f>
        <v>763.20400000000006</v>
      </c>
    </row>
    <row r="886" spans="1:13">
      <c r="A886" s="154" t="s">
        <v>10599</v>
      </c>
      <c r="B886" s="154" t="s">
        <v>10598</v>
      </c>
      <c r="C886" s="154" t="s">
        <v>1796</v>
      </c>
      <c r="D886" s="154" t="s">
        <v>10596</v>
      </c>
      <c r="E886" s="81" t="s">
        <v>10597</v>
      </c>
      <c r="F886" s="154">
        <v>716.53</v>
      </c>
      <c r="G886" s="154" t="s">
        <v>1367</v>
      </c>
      <c r="H886" s="154" t="s">
        <v>14318</v>
      </c>
      <c r="I886" s="154">
        <v>1</v>
      </c>
      <c r="J886" s="154">
        <v>0</v>
      </c>
      <c r="K886" s="154">
        <v>0</v>
      </c>
      <c r="M886" s="128">
        <f>IF(Tabla1[[#This Row],[Moneda]]="Dolares",Tabla1[[#This Row],[Precio Distribuidor]]*($M$1+0.35)*1.3,Tabla1[[#This Row],[Precio Distribuidor]]*1.3)</f>
        <v>931.48900000000003</v>
      </c>
    </row>
    <row r="887" spans="1:13">
      <c r="A887" s="154" t="s">
        <v>17958</v>
      </c>
      <c r="B887" s="154" t="s">
        <v>17957</v>
      </c>
      <c r="C887" s="154" t="s">
        <v>2789</v>
      </c>
      <c r="D887" s="154" t="s">
        <v>10596</v>
      </c>
      <c r="E887" s="81" t="s">
        <v>17956</v>
      </c>
      <c r="F887" s="154">
        <v>367.82</v>
      </c>
      <c r="G887" s="154" t="s">
        <v>1367</v>
      </c>
      <c r="H887" s="154" t="s">
        <v>14318</v>
      </c>
      <c r="I887" s="154">
        <v>1</v>
      </c>
      <c r="J887" s="154">
        <v>0</v>
      </c>
      <c r="K887" s="154">
        <v>0</v>
      </c>
      <c r="M887" s="128">
        <f>IF(Tabla1[[#This Row],[Moneda]]="Dolares",Tabla1[[#This Row],[Precio Distribuidor]]*($M$1+0.35)*1.3,Tabla1[[#This Row],[Precio Distribuidor]]*1.3)</f>
        <v>478.166</v>
      </c>
    </row>
    <row r="888" spans="1:13">
      <c r="A888" s="154" t="s">
        <v>12802</v>
      </c>
      <c r="B888" s="154" t="s">
        <v>12803</v>
      </c>
      <c r="C888" s="154" t="s">
        <v>1768</v>
      </c>
      <c r="D888" s="154" t="s">
        <v>10596</v>
      </c>
      <c r="E888" s="81" t="s">
        <v>12804</v>
      </c>
      <c r="F888" s="154">
        <v>10.4</v>
      </c>
      <c r="G888" s="154" t="s">
        <v>1373</v>
      </c>
      <c r="H888" s="154" t="s">
        <v>14318</v>
      </c>
      <c r="I888" s="154">
        <v>1</v>
      </c>
      <c r="J888" s="154">
        <v>0</v>
      </c>
      <c r="K888" s="154">
        <v>0</v>
      </c>
      <c r="M888" s="128">
        <f>IF(Tabla1[[#This Row],[Moneda]]="Dolares",Tabla1[[#This Row],[Precio Distribuidor]]*($M$1+0.35)*1.3,Tabla1[[#This Row],[Precio Distribuidor]]*1.3)</f>
        <v>225.10800000000003</v>
      </c>
    </row>
    <row r="889" spans="1:13">
      <c r="A889" s="154" t="s">
        <v>17955</v>
      </c>
      <c r="B889" s="154" t="s">
        <v>17954</v>
      </c>
      <c r="C889" s="154" t="s">
        <v>1535</v>
      </c>
      <c r="D889" s="154" t="s">
        <v>10596</v>
      </c>
      <c r="E889" s="81" t="s">
        <v>17953</v>
      </c>
      <c r="F889" s="154">
        <v>444.86</v>
      </c>
      <c r="G889" s="154" t="s">
        <v>1367</v>
      </c>
      <c r="H889" s="154" t="s">
        <v>14318</v>
      </c>
      <c r="I889" s="154">
        <v>1</v>
      </c>
      <c r="J889" s="154">
        <v>0</v>
      </c>
      <c r="K889" s="154">
        <v>0</v>
      </c>
      <c r="M889" s="128">
        <f>IF(Tabla1[[#This Row],[Moneda]]="Dolares",Tabla1[[#This Row],[Precio Distribuidor]]*($M$1+0.35)*1.3,Tabla1[[#This Row],[Precio Distribuidor]]*1.3)</f>
        <v>578.31799999999998</v>
      </c>
    </row>
    <row r="890" spans="1:13">
      <c r="A890" s="154" t="s">
        <v>17952</v>
      </c>
      <c r="B890" s="154" t="s">
        <v>17951</v>
      </c>
      <c r="C890" s="154" t="s">
        <v>1535</v>
      </c>
      <c r="D890" s="154" t="s">
        <v>10596</v>
      </c>
      <c r="E890" s="81" t="s">
        <v>17950</v>
      </c>
      <c r="F890" s="154">
        <v>221.87</v>
      </c>
      <c r="G890" s="154" t="s">
        <v>1367</v>
      </c>
      <c r="H890" s="154" t="s">
        <v>14318</v>
      </c>
      <c r="I890" s="154">
        <v>1</v>
      </c>
      <c r="J890" s="154">
        <v>0</v>
      </c>
      <c r="K890" s="154">
        <v>0</v>
      </c>
      <c r="M890" s="128">
        <f>IF(Tabla1[[#This Row],[Moneda]]="Dolares",Tabla1[[#This Row],[Precio Distribuidor]]*($M$1+0.35)*1.3,Tabla1[[#This Row],[Precio Distribuidor]]*1.3)</f>
        <v>288.43100000000004</v>
      </c>
    </row>
    <row r="891" spans="1:13">
      <c r="A891" s="154" t="s">
        <v>17949</v>
      </c>
      <c r="B891" s="154" t="s">
        <v>17948</v>
      </c>
      <c r="C891" s="154" t="s">
        <v>1535</v>
      </c>
      <c r="D891" s="154" t="s">
        <v>10596</v>
      </c>
      <c r="E891" s="81" t="s">
        <v>17947</v>
      </c>
      <c r="F891" s="154">
        <v>239.8</v>
      </c>
      <c r="G891" s="154" t="s">
        <v>1367</v>
      </c>
      <c r="H891" s="154" t="s">
        <v>14318</v>
      </c>
      <c r="I891" s="154">
        <v>1</v>
      </c>
      <c r="J891" s="154">
        <v>0</v>
      </c>
      <c r="K891" s="154">
        <v>0</v>
      </c>
      <c r="M891" s="128">
        <f>IF(Tabla1[[#This Row],[Moneda]]="Dolares",Tabla1[[#This Row],[Precio Distribuidor]]*($M$1+0.35)*1.3,Tabla1[[#This Row],[Precio Distribuidor]]*1.3)</f>
        <v>311.74</v>
      </c>
    </row>
    <row r="892" spans="1:13">
      <c r="A892" s="154" t="s">
        <v>17946</v>
      </c>
      <c r="B892" s="154" t="s">
        <v>17945</v>
      </c>
      <c r="C892" s="154" t="s">
        <v>2789</v>
      </c>
      <c r="D892" s="154" t="s">
        <v>10596</v>
      </c>
      <c r="E892" s="81" t="s">
        <v>17944</v>
      </c>
      <c r="F892" s="154">
        <v>298.85000000000002</v>
      </c>
      <c r="G892" s="154" t="s">
        <v>1367</v>
      </c>
      <c r="H892" s="154" t="s">
        <v>14318</v>
      </c>
      <c r="I892" s="154">
        <v>1</v>
      </c>
      <c r="J892" s="154">
        <v>0</v>
      </c>
      <c r="K892" s="154">
        <v>0</v>
      </c>
      <c r="M892" s="128">
        <f>IF(Tabla1[[#This Row],[Moneda]]="Dolares",Tabla1[[#This Row],[Precio Distribuidor]]*($M$1+0.35)*1.3,Tabla1[[#This Row],[Precio Distribuidor]]*1.3)</f>
        <v>388.50500000000005</v>
      </c>
    </row>
    <row r="893" spans="1:13">
      <c r="A893" s="154" t="s">
        <v>17943</v>
      </c>
      <c r="B893" s="154" t="s">
        <v>17942</v>
      </c>
      <c r="C893" s="154" t="s">
        <v>1781</v>
      </c>
      <c r="D893" s="154" t="s">
        <v>10596</v>
      </c>
      <c r="E893" s="81" t="s">
        <v>17941</v>
      </c>
      <c r="F893" s="154">
        <v>142.05000000000001</v>
      </c>
      <c r="G893" s="154" t="s">
        <v>1367</v>
      </c>
      <c r="H893" s="154" t="s">
        <v>14318</v>
      </c>
      <c r="I893" s="154">
        <v>1</v>
      </c>
      <c r="J893" s="154">
        <v>0</v>
      </c>
      <c r="K893" s="154">
        <v>0</v>
      </c>
      <c r="M893" s="128">
        <f>IF(Tabla1[[#This Row],[Moneda]]="Dolares",Tabla1[[#This Row],[Precio Distribuidor]]*($M$1+0.35)*1.3,Tabla1[[#This Row],[Precio Distribuidor]]*1.3)</f>
        <v>184.66500000000002</v>
      </c>
    </row>
    <row r="894" spans="1:13">
      <c r="A894" s="154" t="s">
        <v>17940</v>
      </c>
      <c r="B894" s="154" t="s">
        <v>17939</v>
      </c>
      <c r="C894" s="154" t="s">
        <v>1781</v>
      </c>
      <c r="D894" s="154" t="s">
        <v>10596</v>
      </c>
      <c r="E894" s="81" t="s">
        <v>17938</v>
      </c>
      <c r="F894" s="154">
        <v>181.53</v>
      </c>
      <c r="G894" s="154" t="s">
        <v>1367</v>
      </c>
      <c r="H894" s="154" t="s">
        <v>14318</v>
      </c>
      <c r="I894" s="154">
        <v>1</v>
      </c>
      <c r="J894" s="154">
        <v>0</v>
      </c>
      <c r="K894" s="154">
        <v>0</v>
      </c>
      <c r="M894" s="128">
        <f>IF(Tabla1[[#This Row],[Moneda]]="Dolares",Tabla1[[#This Row],[Precio Distribuidor]]*($M$1+0.35)*1.3,Tabla1[[#This Row],[Precio Distribuidor]]*1.3)</f>
        <v>235.989</v>
      </c>
    </row>
    <row r="895" spans="1:13">
      <c r="A895" s="154" t="s">
        <v>17937</v>
      </c>
      <c r="B895" s="154" t="s">
        <v>17936</v>
      </c>
      <c r="C895" s="154" t="s">
        <v>1781</v>
      </c>
      <c r="D895" s="154" t="s">
        <v>10596</v>
      </c>
      <c r="E895" s="81" t="s">
        <v>17935</v>
      </c>
      <c r="F895" s="154">
        <v>170.45</v>
      </c>
      <c r="G895" s="154" t="s">
        <v>1367</v>
      </c>
      <c r="H895" s="154" t="s">
        <v>14318</v>
      </c>
      <c r="I895" s="154">
        <v>1</v>
      </c>
      <c r="J895" s="154">
        <v>0</v>
      </c>
      <c r="K895" s="154">
        <v>0</v>
      </c>
      <c r="M895" s="128">
        <f>IF(Tabla1[[#This Row],[Moneda]]="Dolares",Tabla1[[#This Row],[Precio Distribuidor]]*($M$1+0.35)*1.3,Tabla1[[#This Row],[Precio Distribuidor]]*1.3)</f>
        <v>221.58499999999998</v>
      </c>
    </row>
    <row r="896" spans="1:13">
      <c r="A896" s="154" t="s">
        <v>10595</v>
      </c>
      <c r="B896" s="154" t="s">
        <v>10594</v>
      </c>
      <c r="C896" s="154" t="s">
        <v>1777</v>
      </c>
      <c r="D896" s="154" t="s">
        <v>10430</v>
      </c>
      <c r="E896" s="81" t="s">
        <v>13541</v>
      </c>
      <c r="F896" s="154">
        <v>337.93</v>
      </c>
      <c r="G896" s="154" t="s">
        <v>1367</v>
      </c>
      <c r="H896" s="154" t="s">
        <v>14318</v>
      </c>
      <c r="I896" s="154">
        <v>2</v>
      </c>
      <c r="J896" s="154">
        <v>0</v>
      </c>
      <c r="K896" s="154">
        <v>0</v>
      </c>
      <c r="M896" s="128">
        <f>IF(Tabla1[[#This Row],[Moneda]]="Dolares",Tabla1[[#This Row],[Precio Distribuidor]]*($M$1+0.35)*1.3,Tabla1[[#This Row],[Precio Distribuidor]]*1.3)</f>
        <v>439.30900000000003</v>
      </c>
    </row>
    <row r="897" spans="1:13">
      <c r="A897" s="154" t="s">
        <v>10593</v>
      </c>
      <c r="B897" s="154" t="s">
        <v>10592</v>
      </c>
      <c r="C897" s="154" t="s">
        <v>1789</v>
      </c>
      <c r="D897" s="154" t="s">
        <v>10430</v>
      </c>
      <c r="E897" s="81" t="s">
        <v>10591</v>
      </c>
      <c r="F897" s="154">
        <v>927.18</v>
      </c>
      <c r="G897" s="154" t="s">
        <v>1367</v>
      </c>
      <c r="H897" s="154" t="s">
        <v>14318</v>
      </c>
      <c r="I897" s="154">
        <v>1</v>
      </c>
      <c r="J897" s="154">
        <v>0</v>
      </c>
      <c r="K897" s="154">
        <v>0</v>
      </c>
      <c r="M897" s="128">
        <f>IF(Tabla1[[#This Row],[Moneda]]="Dolares",Tabla1[[#This Row],[Precio Distribuidor]]*($M$1+0.35)*1.3,Tabla1[[#This Row],[Precio Distribuidor]]*1.3)</f>
        <v>1205.3340000000001</v>
      </c>
    </row>
    <row r="898" spans="1:13">
      <c r="A898" s="154" t="s">
        <v>10590</v>
      </c>
      <c r="B898" s="154" t="s">
        <v>10589</v>
      </c>
      <c r="C898" s="154" t="s">
        <v>1789</v>
      </c>
      <c r="D898" s="154" t="s">
        <v>10430</v>
      </c>
      <c r="E898" s="81" t="s">
        <v>17934</v>
      </c>
      <c r="F898" s="154">
        <v>87.52</v>
      </c>
      <c r="G898" s="154" t="s">
        <v>1367</v>
      </c>
      <c r="H898" s="154" t="s">
        <v>14318</v>
      </c>
      <c r="I898" s="154">
        <v>0</v>
      </c>
      <c r="J898" s="154">
        <v>0</v>
      </c>
      <c r="K898" s="154">
        <v>0</v>
      </c>
      <c r="M898" s="128">
        <f>IF(Tabla1[[#This Row],[Moneda]]="Dolares",Tabla1[[#This Row],[Precio Distribuidor]]*($M$1+0.35)*1.3,Tabla1[[#This Row],[Precio Distribuidor]]*1.3)</f>
        <v>113.776</v>
      </c>
    </row>
    <row r="899" spans="1:13">
      <c r="A899" s="154" t="s">
        <v>13576</v>
      </c>
      <c r="B899" s="154" t="s">
        <v>13577</v>
      </c>
      <c r="C899" s="154" t="s">
        <v>1600</v>
      </c>
      <c r="D899" s="154" t="s">
        <v>10430</v>
      </c>
      <c r="E899" s="81" t="s">
        <v>13578</v>
      </c>
      <c r="F899" s="154">
        <v>19.059999999999999</v>
      </c>
      <c r="G899" s="154" t="s">
        <v>1373</v>
      </c>
      <c r="H899" s="154" t="s">
        <v>14318</v>
      </c>
      <c r="I899" s="154">
        <v>3</v>
      </c>
      <c r="J899" s="154">
        <v>0</v>
      </c>
      <c r="K899" s="154">
        <v>0</v>
      </c>
      <c r="M899" s="128">
        <f>IF(Tabla1[[#This Row],[Moneda]]="Dolares",Tabla1[[#This Row],[Precio Distribuidor]]*($M$1+0.35)*1.3,Tabla1[[#This Row],[Precio Distribuidor]]*1.3)</f>
        <v>412.55370000000005</v>
      </c>
    </row>
    <row r="900" spans="1:13">
      <c r="A900" s="154" t="s">
        <v>13579</v>
      </c>
      <c r="B900" s="154" t="s">
        <v>13580</v>
      </c>
      <c r="C900" s="154" t="s">
        <v>1600</v>
      </c>
      <c r="D900" s="154" t="s">
        <v>10430</v>
      </c>
      <c r="E900" s="81" t="s">
        <v>13581</v>
      </c>
      <c r="F900" s="154">
        <v>19.059999999999999</v>
      </c>
      <c r="G900" s="154" t="s">
        <v>1373</v>
      </c>
      <c r="H900" s="154" t="s">
        <v>14318</v>
      </c>
      <c r="I900" s="154">
        <v>3</v>
      </c>
      <c r="J900" s="154">
        <v>0</v>
      </c>
      <c r="K900" s="154">
        <v>0</v>
      </c>
      <c r="M900" s="128">
        <f>IF(Tabla1[[#This Row],[Moneda]]="Dolares",Tabla1[[#This Row],[Precio Distribuidor]]*($M$1+0.35)*1.3,Tabla1[[#This Row],[Precio Distribuidor]]*1.3)</f>
        <v>412.55370000000005</v>
      </c>
    </row>
    <row r="901" spans="1:13">
      <c r="A901" s="154" t="s">
        <v>13582</v>
      </c>
      <c r="B901" s="154" t="s">
        <v>13583</v>
      </c>
      <c r="C901" s="154" t="s">
        <v>1600</v>
      </c>
      <c r="D901" s="154" t="s">
        <v>10430</v>
      </c>
      <c r="E901" s="81" t="s">
        <v>13584</v>
      </c>
      <c r="F901" s="154">
        <v>19.059999999999999</v>
      </c>
      <c r="G901" s="154" t="s">
        <v>1373</v>
      </c>
      <c r="H901" s="154" t="s">
        <v>14318</v>
      </c>
      <c r="I901" s="154">
        <v>3</v>
      </c>
      <c r="J901" s="154">
        <v>0</v>
      </c>
      <c r="K901" s="154">
        <v>0</v>
      </c>
      <c r="M901" s="128">
        <f>IF(Tabla1[[#This Row],[Moneda]]="Dolares",Tabla1[[#This Row],[Precio Distribuidor]]*($M$1+0.35)*1.3,Tabla1[[#This Row],[Precio Distribuidor]]*1.3)</f>
        <v>412.55370000000005</v>
      </c>
    </row>
    <row r="902" spans="1:13">
      <c r="A902" s="154" t="s">
        <v>13585</v>
      </c>
      <c r="B902" s="154" t="s">
        <v>13586</v>
      </c>
      <c r="C902" s="154" t="s">
        <v>1600</v>
      </c>
      <c r="D902" s="154" t="s">
        <v>10430</v>
      </c>
      <c r="E902" s="81" t="s">
        <v>13587</v>
      </c>
      <c r="F902" s="154">
        <v>19.059999999999999</v>
      </c>
      <c r="G902" s="154" t="s">
        <v>1373</v>
      </c>
      <c r="H902" s="154" t="s">
        <v>14318</v>
      </c>
      <c r="I902" s="154">
        <v>3</v>
      </c>
      <c r="J902" s="154">
        <v>0</v>
      </c>
      <c r="K902" s="154">
        <v>0</v>
      </c>
      <c r="M902" s="128">
        <f>IF(Tabla1[[#This Row],[Moneda]]="Dolares",Tabla1[[#This Row],[Precio Distribuidor]]*($M$1+0.35)*1.3,Tabla1[[#This Row],[Precio Distribuidor]]*1.3)</f>
        <v>412.55370000000005</v>
      </c>
    </row>
    <row r="903" spans="1:13">
      <c r="A903" s="154" t="s">
        <v>13588</v>
      </c>
      <c r="B903" s="154" t="s">
        <v>13589</v>
      </c>
      <c r="C903" s="154" t="s">
        <v>1600</v>
      </c>
      <c r="D903" s="154" t="s">
        <v>10430</v>
      </c>
      <c r="E903" s="81" t="s">
        <v>13590</v>
      </c>
      <c r="F903" s="154">
        <v>19.059999999999999</v>
      </c>
      <c r="G903" s="154" t="s">
        <v>1373</v>
      </c>
      <c r="H903" s="154" t="s">
        <v>14318</v>
      </c>
      <c r="I903" s="154">
        <v>3</v>
      </c>
      <c r="J903" s="154">
        <v>0</v>
      </c>
      <c r="K903" s="154">
        <v>0</v>
      </c>
      <c r="M903" s="128">
        <f>IF(Tabla1[[#This Row],[Moneda]]="Dolares",Tabla1[[#This Row],[Precio Distribuidor]]*($M$1+0.35)*1.3,Tabla1[[#This Row],[Precio Distribuidor]]*1.3)</f>
        <v>412.55370000000005</v>
      </c>
    </row>
    <row r="904" spans="1:13">
      <c r="A904" s="154" t="s">
        <v>10588</v>
      </c>
      <c r="B904" s="154" t="s">
        <v>10587</v>
      </c>
      <c r="C904" s="154" t="s">
        <v>1768</v>
      </c>
      <c r="D904" s="154" t="s">
        <v>10430</v>
      </c>
      <c r="E904" s="81" t="s">
        <v>10586</v>
      </c>
      <c r="F904" s="154">
        <v>6.16</v>
      </c>
      <c r="G904" s="154" t="s">
        <v>1373</v>
      </c>
      <c r="H904" s="154" t="s">
        <v>14318</v>
      </c>
      <c r="I904" s="154">
        <v>1</v>
      </c>
      <c r="J904" s="154">
        <v>0</v>
      </c>
      <c r="K904" s="154">
        <v>0</v>
      </c>
      <c r="M904" s="128">
        <f>IF(Tabla1[[#This Row],[Moneda]]="Dolares",Tabla1[[#This Row],[Precio Distribuidor]]*($M$1+0.35)*1.3,Tabla1[[#This Row],[Precio Distribuidor]]*1.3)</f>
        <v>133.33320000000003</v>
      </c>
    </row>
    <row r="905" spans="1:13">
      <c r="A905" s="154" t="s">
        <v>10585</v>
      </c>
      <c r="B905" s="154" t="s">
        <v>10584</v>
      </c>
      <c r="C905" s="154" t="s">
        <v>1768</v>
      </c>
      <c r="D905" s="154" t="s">
        <v>10430</v>
      </c>
      <c r="E905" s="81" t="s">
        <v>10583</v>
      </c>
      <c r="F905" s="154">
        <v>15.05</v>
      </c>
      <c r="G905" s="154" t="s">
        <v>1373</v>
      </c>
      <c r="H905" s="154" t="s">
        <v>14318</v>
      </c>
      <c r="I905" s="154">
        <v>1</v>
      </c>
      <c r="J905" s="154">
        <v>0</v>
      </c>
      <c r="K905" s="154">
        <v>0</v>
      </c>
      <c r="M905" s="128">
        <f>IF(Tabla1[[#This Row],[Moneda]]="Dolares",Tabla1[[#This Row],[Precio Distribuidor]]*($M$1+0.35)*1.3,Tabla1[[#This Row],[Precio Distribuidor]]*1.3)</f>
        <v>325.75725000000006</v>
      </c>
    </row>
    <row r="906" spans="1:13">
      <c r="A906" s="154" t="s">
        <v>12320</v>
      </c>
      <c r="B906" s="154" t="s">
        <v>12321</v>
      </c>
      <c r="C906" s="154" t="s">
        <v>1789</v>
      </c>
      <c r="D906" s="154" t="s">
        <v>10430</v>
      </c>
      <c r="E906" s="81" t="s">
        <v>12322</v>
      </c>
      <c r="F906" s="154">
        <v>261.2</v>
      </c>
      <c r="G906" s="154" t="s">
        <v>1367</v>
      </c>
      <c r="H906" s="154" t="s">
        <v>14318</v>
      </c>
      <c r="I906" s="154">
        <v>1</v>
      </c>
      <c r="J906" s="154">
        <v>0</v>
      </c>
      <c r="K906" s="154">
        <v>0</v>
      </c>
      <c r="M906" s="128">
        <f>IF(Tabla1[[#This Row],[Moneda]]="Dolares",Tabla1[[#This Row],[Precio Distribuidor]]*($M$1+0.35)*1.3,Tabla1[[#This Row],[Precio Distribuidor]]*1.3)</f>
        <v>339.56</v>
      </c>
    </row>
    <row r="907" spans="1:13">
      <c r="A907" s="154" t="s">
        <v>13930</v>
      </c>
      <c r="B907" s="154" t="s">
        <v>13931</v>
      </c>
      <c r="C907" s="154" t="s">
        <v>1620</v>
      </c>
      <c r="D907" s="154" t="s">
        <v>10430</v>
      </c>
      <c r="E907" s="81" t="s">
        <v>13932</v>
      </c>
      <c r="F907" s="154">
        <v>3228.87</v>
      </c>
      <c r="G907" s="154" t="s">
        <v>1367</v>
      </c>
      <c r="H907" s="154" t="s">
        <v>14318</v>
      </c>
      <c r="I907" s="154">
        <v>1</v>
      </c>
      <c r="J907" s="154">
        <v>0</v>
      </c>
      <c r="K907" s="154">
        <v>0</v>
      </c>
      <c r="M907" s="128">
        <f>IF(Tabla1[[#This Row],[Moneda]]="Dolares",Tabla1[[#This Row],[Precio Distribuidor]]*($M$1+0.35)*1.3,Tabla1[[#This Row],[Precio Distribuidor]]*1.3)</f>
        <v>4197.5309999999999</v>
      </c>
    </row>
    <row r="908" spans="1:13">
      <c r="A908" s="154" t="s">
        <v>13762</v>
      </c>
      <c r="B908" s="154" t="s">
        <v>13763</v>
      </c>
      <c r="C908" s="154" t="s">
        <v>1796</v>
      </c>
      <c r="D908" s="154" t="s">
        <v>10430</v>
      </c>
      <c r="E908" s="81" t="s">
        <v>13764</v>
      </c>
      <c r="F908" s="154">
        <v>4755.07</v>
      </c>
      <c r="G908" s="154" t="s">
        <v>1367</v>
      </c>
      <c r="H908" s="154" t="s">
        <v>14318</v>
      </c>
      <c r="I908" s="154">
        <v>1</v>
      </c>
      <c r="J908" s="154">
        <v>0</v>
      </c>
      <c r="K908" s="154">
        <v>0</v>
      </c>
      <c r="M908" s="128">
        <f>IF(Tabla1[[#This Row],[Moneda]]="Dolares",Tabla1[[#This Row],[Precio Distribuidor]]*($M$1+0.35)*1.3,Tabla1[[#This Row],[Precio Distribuidor]]*1.3)</f>
        <v>6181.5909999999994</v>
      </c>
    </row>
    <row r="909" spans="1:13">
      <c r="A909" s="154" t="s">
        <v>14148</v>
      </c>
      <c r="B909" s="154" t="s">
        <v>14149</v>
      </c>
      <c r="C909" s="154" t="s">
        <v>1781</v>
      </c>
      <c r="D909" s="154" t="s">
        <v>10430</v>
      </c>
      <c r="E909" s="81" t="s">
        <v>14150</v>
      </c>
      <c r="F909" s="154">
        <v>364.37</v>
      </c>
      <c r="G909" s="154" t="s">
        <v>1367</v>
      </c>
      <c r="H909" s="154" t="s">
        <v>14318</v>
      </c>
      <c r="I909" s="154">
        <v>1</v>
      </c>
      <c r="J909" s="154">
        <v>0</v>
      </c>
      <c r="K909" s="154">
        <v>0</v>
      </c>
      <c r="M909" s="128">
        <f>IF(Tabla1[[#This Row],[Moneda]]="Dolares",Tabla1[[#This Row],[Precio Distribuidor]]*($M$1+0.35)*1.3,Tabla1[[#This Row],[Precio Distribuidor]]*1.3)</f>
        <v>473.68100000000004</v>
      </c>
    </row>
    <row r="910" spans="1:13">
      <c r="A910" s="154" t="s">
        <v>14151</v>
      </c>
      <c r="B910" s="154" t="s">
        <v>14152</v>
      </c>
      <c r="C910" s="154" t="s">
        <v>1781</v>
      </c>
      <c r="D910" s="154" t="s">
        <v>10430</v>
      </c>
      <c r="E910" s="81" t="s">
        <v>14153</v>
      </c>
      <c r="F910" s="154">
        <v>709.2</v>
      </c>
      <c r="G910" s="154" t="s">
        <v>1367</v>
      </c>
      <c r="H910" s="154" t="s">
        <v>14318</v>
      </c>
      <c r="I910" s="154">
        <v>1</v>
      </c>
      <c r="J910" s="154">
        <v>0</v>
      </c>
      <c r="K910" s="154">
        <v>0</v>
      </c>
      <c r="M910" s="128">
        <f>IF(Tabla1[[#This Row],[Moneda]]="Dolares",Tabla1[[#This Row],[Precio Distribuidor]]*($M$1+0.35)*1.3,Tabla1[[#This Row],[Precio Distribuidor]]*1.3)</f>
        <v>921.96</v>
      </c>
    </row>
    <row r="911" spans="1:13">
      <c r="A911" s="154" t="s">
        <v>17933</v>
      </c>
      <c r="B911" s="154" t="s">
        <v>17932</v>
      </c>
      <c r="C911" s="154" t="s">
        <v>1600</v>
      </c>
      <c r="D911" s="154" t="s">
        <v>10430</v>
      </c>
      <c r="E911" s="81" t="s">
        <v>17931</v>
      </c>
      <c r="F911" s="154">
        <v>19.059999999999999</v>
      </c>
      <c r="G911" s="154" t="s">
        <v>1373</v>
      </c>
      <c r="H911" s="154" t="s">
        <v>14318</v>
      </c>
      <c r="I911" s="154">
        <v>1</v>
      </c>
      <c r="J911" s="154">
        <v>0</v>
      </c>
      <c r="K911" s="154">
        <v>0</v>
      </c>
      <c r="M911" s="128">
        <f>IF(Tabla1[[#This Row],[Moneda]]="Dolares",Tabla1[[#This Row],[Precio Distribuidor]]*($M$1+0.35)*1.3,Tabla1[[#This Row],[Precio Distribuidor]]*1.3)</f>
        <v>412.55370000000005</v>
      </c>
    </row>
    <row r="912" spans="1:13">
      <c r="A912" s="154" t="s">
        <v>13542</v>
      </c>
      <c r="B912" s="154" t="s">
        <v>13543</v>
      </c>
      <c r="C912" s="154" t="s">
        <v>1777</v>
      </c>
      <c r="D912" s="154" t="s">
        <v>10430</v>
      </c>
      <c r="E912" s="81" t="s">
        <v>13544</v>
      </c>
      <c r="F912" s="154">
        <v>610.34</v>
      </c>
      <c r="G912" s="154" t="s">
        <v>1367</v>
      </c>
      <c r="H912" s="154" t="s">
        <v>14318</v>
      </c>
      <c r="I912" s="154">
        <v>1</v>
      </c>
      <c r="J912" s="154">
        <v>0</v>
      </c>
      <c r="K912" s="154">
        <v>0</v>
      </c>
      <c r="M912" s="128">
        <f>IF(Tabla1[[#This Row],[Moneda]]="Dolares",Tabla1[[#This Row],[Precio Distribuidor]]*($M$1+0.35)*1.3,Tabla1[[#This Row],[Precio Distribuidor]]*1.3)</f>
        <v>793.44200000000012</v>
      </c>
    </row>
    <row r="913" spans="1:13">
      <c r="A913" s="154" t="s">
        <v>13545</v>
      </c>
      <c r="B913" s="154" t="s">
        <v>13546</v>
      </c>
      <c r="C913" s="154" t="s">
        <v>1777</v>
      </c>
      <c r="D913" s="154" t="s">
        <v>10430</v>
      </c>
      <c r="E913" s="81" t="s">
        <v>17930</v>
      </c>
      <c r="F913" s="154">
        <v>122.99</v>
      </c>
      <c r="G913" s="154" t="s">
        <v>1367</v>
      </c>
      <c r="H913" s="154" t="s">
        <v>14318</v>
      </c>
      <c r="I913" s="154">
        <v>3</v>
      </c>
      <c r="J913" s="154">
        <v>0</v>
      </c>
      <c r="K913" s="154">
        <v>0</v>
      </c>
      <c r="M913" s="128">
        <f>IF(Tabla1[[#This Row],[Moneda]]="Dolares",Tabla1[[#This Row],[Precio Distribuidor]]*($M$1+0.35)*1.3,Tabla1[[#This Row],[Precio Distribuidor]]*1.3)</f>
        <v>159.887</v>
      </c>
    </row>
    <row r="914" spans="1:13">
      <c r="A914" s="154" t="s">
        <v>13547</v>
      </c>
      <c r="B914" s="154" t="s">
        <v>13548</v>
      </c>
      <c r="C914" s="154" t="s">
        <v>1777</v>
      </c>
      <c r="D914" s="154" t="s">
        <v>10430</v>
      </c>
      <c r="E914" s="81" t="s">
        <v>17929</v>
      </c>
      <c r="F914" s="154">
        <v>121.84</v>
      </c>
      <c r="G914" s="154" t="s">
        <v>1367</v>
      </c>
      <c r="H914" s="154" t="s">
        <v>14318</v>
      </c>
      <c r="I914" s="154">
        <v>3</v>
      </c>
      <c r="J914" s="154">
        <v>0</v>
      </c>
      <c r="K914" s="154">
        <v>0</v>
      </c>
      <c r="M914" s="128">
        <f>IF(Tabla1[[#This Row],[Moneda]]="Dolares",Tabla1[[#This Row],[Precio Distribuidor]]*($M$1+0.35)*1.3,Tabla1[[#This Row],[Precio Distribuidor]]*1.3)</f>
        <v>158.392</v>
      </c>
    </row>
    <row r="915" spans="1:13">
      <c r="A915" s="154" t="s">
        <v>12839</v>
      </c>
      <c r="B915" s="154" t="s">
        <v>12840</v>
      </c>
      <c r="C915" s="154" t="s">
        <v>1768</v>
      </c>
      <c r="D915" s="154" t="s">
        <v>10430</v>
      </c>
      <c r="E915" s="81" t="s">
        <v>12841</v>
      </c>
      <c r="F915" s="154">
        <v>6.16</v>
      </c>
      <c r="G915" s="154" t="s">
        <v>1373</v>
      </c>
      <c r="H915" s="154" t="s">
        <v>14318</v>
      </c>
      <c r="I915" s="154">
        <v>1</v>
      </c>
      <c r="J915" s="154">
        <v>0</v>
      </c>
      <c r="K915" s="154">
        <v>0</v>
      </c>
      <c r="M915" s="128">
        <f>IF(Tabla1[[#This Row],[Moneda]]="Dolares",Tabla1[[#This Row],[Precio Distribuidor]]*($M$1+0.35)*1.3,Tabla1[[#This Row],[Precio Distribuidor]]*1.3)</f>
        <v>133.33320000000003</v>
      </c>
    </row>
    <row r="916" spans="1:13">
      <c r="A916" s="154" t="s">
        <v>17928</v>
      </c>
      <c r="B916" s="154" t="s">
        <v>17927</v>
      </c>
      <c r="C916" s="154" t="s">
        <v>1789</v>
      </c>
      <c r="D916" s="154" t="s">
        <v>10430</v>
      </c>
      <c r="E916" s="81" t="s">
        <v>17926</v>
      </c>
      <c r="F916" s="154">
        <v>261.2</v>
      </c>
      <c r="G916" s="154" t="s">
        <v>1367</v>
      </c>
      <c r="H916" s="154" t="s">
        <v>14318</v>
      </c>
      <c r="I916" s="154">
        <v>1</v>
      </c>
      <c r="J916" s="154">
        <v>0</v>
      </c>
      <c r="K916" s="154">
        <v>0</v>
      </c>
      <c r="M916" s="128">
        <f>IF(Tabla1[[#This Row],[Moneda]]="Dolares",Tabla1[[#This Row],[Precio Distribuidor]]*($M$1+0.35)*1.3,Tabla1[[#This Row],[Precio Distribuidor]]*1.3)</f>
        <v>339.56</v>
      </c>
    </row>
    <row r="917" spans="1:13">
      <c r="A917" s="154" t="s">
        <v>17925</v>
      </c>
      <c r="B917" s="154" t="s">
        <v>17924</v>
      </c>
      <c r="C917" s="154" t="s">
        <v>1789</v>
      </c>
      <c r="D917" s="154" t="s">
        <v>10430</v>
      </c>
      <c r="E917" s="81" t="s">
        <v>17923</v>
      </c>
      <c r="F917" s="154">
        <v>261.2</v>
      </c>
      <c r="G917" s="154" t="s">
        <v>1367</v>
      </c>
      <c r="H917" s="154" t="s">
        <v>14318</v>
      </c>
      <c r="I917" s="154">
        <v>1</v>
      </c>
      <c r="J917" s="154">
        <v>0</v>
      </c>
      <c r="K917" s="154">
        <v>0</v>
      </c>
      <c r="M917" s="128">
        <f>IF(Tabla1[[#This Row],[Moneda]]="Dolares",Tabla1[[#This Row],[Precio Distribuidor]]*($M$1+0.35)*1.3,Tabla1[[#This Row],[Precio Distribuidor]]*1.3)</f>
        <v>339.56</v>
      </c>
    </row>
    <row r="918" spans="1:13">
      <c r="A918" s="154" t="s">
        <v>17922</v>
      </c>
      <c r="B918" s="154" t="s">
        <v>17921</v>
      </c>
      <c r="C918" s="154" t="s">
        <v>1789</v>
      </c>
      <c r="D918" s="154" t="s">
        <v>10430</v>
      </c>
      <c r="E918" s="81" t="s">
        <v>17920</v>
      </c>
      <c r="F918" s="154">
        <v>261.2</v>
      </c>
      <c r="G918" s="154" t="s">
        <v>1367</v>
      </c>
      <c r="H918" s="154" t="s">
        <v>14318</v>
      </c>
      <c r="I918" s="154">
        <v>1</v>
      </c>
      <c r="J918" s="154">
        <v>0</v>
      </c>
      <c r="K918" s="154">
        <v>0</v>
      </c>
      <c r="M918" s="128">
        <f>IF(Tabla1[[#This Row],[Moneda]]="Dolares",Tabla1[[#This Row],[Precio Distribuidor]]*($M$1+0.35)*1.3,Tabla1[[#This Row],[Precio Distribuidor]]*1.3)</f>
        <v>339.56</v>
      </c>
    </row>
    <row r="919" spans="1:13">
      <c r="A919" s="154" t="s">
        <v>17919</v>
      </c>
      <c r="B919" s="154" t="s">
        <v>17918</v>
      </c>
      <c r="C919" s="154" t="s">
        <v>1789</v>
      </c>
      <c r="D919" s="154" t="s">
        <v>10430</v>
      </c>
      <c r="E919" s="81" t="s">
        <v>17917</v>
      </c>
      <c r="F919" s="154">
        <v>454.08</v>
      </c>
      <c r="G919" s="154" t="s">
        <v>1367</v>
      </c>
      <c r="H919" s="154" t="s">
        <v>14318</v>
      </c>
      <c r="I919" s="154">
        <v>1</v>
      </c>
      <c r="J919" s="154">
        <v>0</v>
      </c>
      <c r="K919" s="154">
        <v>0</v>
      </c>
      <c r="M919" s="128">
        <f>IF(Tabla1[[#This Row],[Moneda]]="Dolares",Tabla1[[#This Row],[Precio Distribuidor]]*($M$1+0.35)*1.3,Tabla1[[#This Row],[Precio Distribuidor]]*1.3)</f>
        <v>590.30399999999997</v>
      </c>
    </row>
    <row r="920" spans="1:13">
      <c r="A920" s="154" t="s">
        <v>17916</v>
      </c>
      <c r="B920" s="154" t="s">
        <v>17915</v>
      </c>
      <c r="C920" s="154" t="s">
        <v>1796</v>
      </c>
      <c r="D920" s="154" t="s">
        <v>10430</v>
      </c>
      <c r="E920" s="81" t="s">
        <v>17914</v>
      </c>
      <c r="F920" s="154">
        <v>186.16</v>
      </c>
      <c r="G920" s="154" t="s">
        <v>1367</v>
      </c>
      <c r="H920" s="154" t="s">
        <v>14318</v>
      </c>
      <c r="I920" s="154">
        <v>1</v>
      </c>
      <c r="J920" s="154">
        <v>0</v>
      </c>
      <c r="K920" s="154">
        <v>0</v>
      </c>
      <c r="M920" s="128">
        <f>IF(Tabla1[[#This Row],[Moneda]]="Dolares",Tabla1[[#This Row],[Precio Distribuidor]]*($M$1+0.35)*1.3,Tabla1[[#This Row],[Precio Distribuidor]]*1.3)</f>
        <v>242.00800000000001</v>
      </c>
    </row>
    <row r="921" spans="1:13">
      <c r="A921" s="154" t="s">
        <v>17913</v>
      </c>
      <c r="B921" s="154" t="s">
        <v>17912</v>
      </c>
      <c r="C921" s="154" t="s">
        <v>1535</v>
      </c>
      <c r="D921" s="154" t="s">
        <v>10430</v>
      </c>
      <c r="E921" s="81" t="s">
        <v>17911</v>
      </c>
      <c r="F921" s="154">
        <v>76.510000000000005</v>
      </c>
      <c r="G921" s="154" t="s">
        <v>1367</v>
      </c>
      <c r="H921" s="154" t="s">
        <v>14318</v>
      </c>
      <c r="I921" s="154">
        <v>1</v>
      </c>
      <c r="J921" s="154">
        <v>0</v>
      </c>
      <c r="K921" s="154">
        <v>0</v>
      </c>
      <c r="M921" s="128">
        <f>IF(Tabla1[[#This Row],[Moneda]]="Dolares",Tabla1[[#This Row],[Precio Distribuidor]]*($M$1+0.35)*1.3,Tabla1[[#This Row],[Precio Distribuidor]]*1.3)</f>
        <v>99.463000000000008</v>
      </c>
    </row>
    <row r="922" spans="1:13">
      <c r="A922" s="154" t="s">
        <v>17910</v>
      </c>
      <c r="B922" s="154" t="s">
        <v>17909</v>
      </c>
      <c r="C922" s="154" t="s">
        <v>1782</v>
      </c>
      <c r="D922" s="154" t="s">
        <v>10430</v>
      </c>
      <c r="E922" s="81" t="s">
        <v>17908</v>
      </c>
      <c r="F922" s="154">
        <v>252.87</v>
      </c>
      <c r="G922" s="154" t="s">
        <v>1367</v>
      </c>
      <c r="H922" s="154" t="s">
        <v>14318</v>
      </c>
      <c r="I922" s="154">
        <v>1</v>
      </c>
      <c r="J922" s="154">
        <v>0</v>
      </c>
      <c r="K922" s="154">
        <v>0</v>
      </c>
      <c r="M922" s="128">
        <f>IF(Tabla1[[#This Row],[Moneda]]="Dolares",Tabla1[[#This Row],[Precio Distribuidor]]*($M$1+0.35)*1.3,Tabla1[[#This Row],[Precio Distribuidor]]*1.3)</f>
        <v>328.73099999999999</v>
      </c>
    </row>
    <row r="923" spans="1:13">
      <c r="A923" s="154" t="s">
        <v>17907</v>
      </c>
      <c r="B923" s="154" t="s">
        <v>17906</v>
      </c>
      <c r="C923" s="154" t="s">
        <v>1782</v>
      </c>
      <c r="D923" s="154" t="s">
        <v>10430</v>
      </c>
      <c r="E923" s="81" t="s">
        <v>17905</v>
      </c>
      <c r="F923" s="154">
        <v>252.87</v>
      </c>
      <c r="G923" s="154" t="s">
        <v>1367</v>
      </c>
      <c r="H923" s="154" t="s">
        <v>14318</v>
      </c>
      <c r="I923" s="154">
        <v>1</v>
      </c>
      <c r="J923" s="154">
        <v>0</v>
      </c>
      <c r="K923" s="154">
        <v>0</v>
      </c>
      <c r="M923" s="128">
        <f>IF(Tabla1[[#This Row],[Moneda]]="Dolares",Tabla1[[#This Row],[Precio Distribuidor]]*($M$1+0.35)*1.3,Tabla1[[#This Row],[Precio Distribuidor]]*1.3)</f>
        <v>328.73099999999999</v>
      </c>
    </row>
    <row r="924" spans="1:13">
      <c r="A924" s="154" t="s">
        <v>17904</v>
      </c>
      <c r="B924" s="154" t="s">
        <v>17903</v>
      </c>
      <c r="C924" s="154" t="s">
        <v>1782</v>
      </c>
      <c r="D924" s="154" t="s">
        <v>10430</v>
      </c>
      <c r="E924" s="81" t="s">
        <v>17902</v>
      </c>
      <c r="F924" s="154">
        <v>252.87</v>
      </c>
      <c r="G924" s="154" t="s">
        <v>1367</v>
      </c>
      <c r="H924" s="154" t="s">
        <v>14318</v>
      </c>
      <c r="I924" s="154">
        <v>1</v>
      </c>
      <c r="J924" s="154">
        <v>0</v>
      </c>
      <c r="K924" s="154">
        <v>0</v>
      </c>
      <c r="M924" s="128">
        <f>IF(Tabla1[[#This Row],[Moneda]]="Dolares",Tabla1[[#This Row],[Precio Distribuidor]]*($M$1+0.35)*1.3,Tabla1[[#This Row],[Precio Distribuidor]]*1.3)</f>
        <v>328.73099999999999</v>
      </c>
    </row>
    <row r="925" spans="1:13">
      <c r="A925" s="154" t="s">
        <v>17901</v>
      </c>
      <c r="B925" s="154" t="s">
        <v>17900</v>
      </c>
      <c r="C925" s="154" t="s">
        <v>1789</v>
      </c>
      <c r="D925" s="154" t="s">
        <v>10430</v>
      </c>
      <c r="E925" s="81" t="s">
        <v>17899</v>
      </c>
      <c r="F925" s="154">
        <v>454.08</v>
      </c>
      <c r="G925" s="154" t="s">
        <v>1367</v>
      </c>
      <c r="H925" s="154" t="s">
        <v>14318</v>
      </c>
      <c r="I925" s="154">
        <v>1</v>
      </c>
      <c r="J925" s="154">
        <v>0</v>
      </c>
      <c r="K925" s="154">
        <v>0</v>
      </c>
      <c r="M925" s="128">
        <f>IF(Tabla1[[#This Row],[Moneda]]="Dolares",Tabla1[[#This Row],[Precio Distribuidor]]*($M$1+0.35)*1.3,Tabla1[[#This Row],[Precio Distribuidor]]*1.3)</f>
        <v>590.30399999999997</v>
      </c>
    </row>
    <row r="926" spans="1:13">
      <c r="A926" s="154" t="s">
        <v>17898</v>
      </c>
      <c r="B926" s="154" t="s">
        <v>17897</v>
      </c>
      <c r="C926" s="154" t="s">
        <v>2789</v>
      </c>
      <c r="D926" s="154" t="s">
        <v>10430</v>
      </c>
      <c r="E926" s="81" t="s">
        <v>17896</v>
      </c>
      <c r="F926" s="154">
        <v>172.41</v>
      </c>
      <c r="G926" s="154" t="s">
        <v>1367</v>
      </c>
      <c r="H926" s="154" t="s">
        <v>14318</v>
      </c>
      <c r="I926" s="154">
        <v>0</v>
      </c>
      <c r="J926" s="154">
        <v>0</v>
      </c>
      <c r="K926" s="154">
        <v>0</v>
      </c>
      <c r="M926" s="128">
        <f>IF(Tabla1[[#This Row],[Moneda]]="Dolares",Tabla1[[#This Row],[Precio Distribuidor]]*($M$1+0.35)*1.3,Tabla1[[#This Row],[Precio Distribuidor]]*1.3)</f>
        <v>224.13300000000001</v>
      </c>
    </row>
    <row r="927" spans="1:13">
      <c r="A927" s="154" t="s">
        <v>17895</v>
      </c>
      <c r="B927" s="154" t="s">
        <v>17894</v>
      </c>
      <c r="C927" s="154" t="s">
        <v>1768</v>
      </c>
      <c r="D927" s="154" t="s">
        <v>10430</v>
      </c>
      <c r="E927" s="81" t="s">
        <v>17893</v>
      </c>
      <c r="F927" s="154">
        <v>5.61</v>
      </c>
      <c r="G927" s="154" t="s">
        <v>1373</v>
      </c>
      <c r="H927" s="154" t="s">
        <v>14318</v>
      </c>
      <c r="I927" s="154">
        <v>1</v>
      </c>
      <c r="J927" s="154">
        <v>0</v>
      </c>
      <c r="K927" s="154">
        <v>0</v>
      </c>
      <c r="M927" s="128">
        <f>IF(Tabla1[[#This Row],[Moneda]]="Dolares",Tabla1[[#This Row],[Precio Distribuidor]]*($M$1+0.35)*1.3,Tabla1[[#This Row],[Precio Distribuidor]]*1.3)</f>
        <v>121.42845000000003</v>
      </c>
    </row>
    <row r="928" spans="1:13">
      <c r="A928" s="154" t="s">
        <v>17892</v>
      </c>
      <c r="B928" s="154" t="s">
        <v>17891</v>
      </c>
      <c r="C928" s="154" t="s">
        <v>1620</v>
      </c>
      <c r="D928" s="154" t="s">
        <v>10430</v>
      </c>
      <c r="E928" s="81" t="s">
        <v>17890</v>
      </c>
      <c r="F928" s="154">
        <v>3082.82</v>
      </c>
      <c r="G928" s="154" t="s">
        <v>1367</v>
      </c>
      <c r="H928" s="154" t="s">
        <v>14318</v>
      </c>
      <c r="I928" s="154">
        <v>1</v>
      </c>
      <c r="J928" s="154">
        <v>0</v>
      </c>
      <c r="K928" s="154">
        <v>0</v>
      </c>
      <c r="M928" s="128">
        <f>IF(Tabla1[[#This Row],[Moneda]]="Dolares",Tabla1[[#This Row],[Precio Distribuidor]]*($M$1+0.35)*1.3,Tabla1[[#This Row],[Precio Distribuidor]]*1.3)</f>
        <v>4007.6660000000002</v>
      </c>
    </row>
    <row r="929" spans="1:13">
      <c r="A929" s="154" t="s">
        <v>10582</v>
      </c>
      <c r="B929" s="154" t="s">
        <v>10581</v>
      </c>
      <c r="C929" s="154" t="s">
        <v>1789</v>
      </c>
      <c r="D929" s="154" t="s">
        <v>10430</v>
      </c>
      <c r="E929" s="81" t="s">
        <v>17889</v>
      </c>
      <c r="F929" s="154">
        <v>89.48</v>
      </c>
      <c r="G929" s="154" t="s">
        <v>1367</v>
      </c>
      <c r="H929" s="154" t="s">
        <v>14318</v>
      </c>
      <c r="I929" s="154">
        <v>1</v>
      </c>
      <c r="J929" s="154">
        <v>0</v>
      </c>
      <c r="K929" s="154">
        <v>0</v>
      </c>
      <c r="M929" s="128">
        <f>IF(Tabla1[[#This Row],[Moneda]]="Dolares",Tabla1[[#This Row],[Precio Distribuidor]]*($M$1+0.35)*1.3,Tabla1[[#This Row],[Precio Distribuidor]]*1.3)</f>
        <v>116.32400000000001</v>
      </c>
    </row>
    <row r="930" spans="1:13">
      <c r="A930" s="154" t="s">
        <v>10580</v>
      </c>
      <c r="B930" s="154" t="s">
        <v>10579</v>
      </c>
      <c r="C930" s="154" t="s">
        <v>1796</v>
      </c>
      <c r="D930" s="154" t="s">
        <v>10430</v>
      </c>
      <c r="E930" s="81" t="s">
        <v>10578</v>
      </c>
      <c r="F930" s="154">
        <v>192.6</v>
      </c>
      <c r="G930" s="154" t="s">
        <v>1367</v>
      </c>
      <c r="H930" s="154" t="s">
        <v>14318</v>
      </c>
      <c r="I930" s="154">
        <v>1</v>
      </c>
      <c r="J930" s="154">
        <v>0</v>
      </c>
      <c r="K930" s="154">
        <v>0</v>
      </c>
      <c r="M930" s="128">
        <f>IF(Tabla1[[#This Row],[Moneda]]="Dolares",Tabla1[[#This Row],[Precio Distribuidor]]*($M$1+0.35)*1.3,Tabla1[[#This Row],[Precio Distribuidor]]*1.3)</f>
        <v>250.38</v>
      </c>
    </row>
    <row r="931" spans="1:13">
      <c r="A931" s="154" t="s">
        <v>10577</v>
      </c>
      <c r="B931" s="154" t="s">
        <v>10576</v>
      </c>
      <c r="C931" s="154" t="s">
        <v>1796</v>
      </c>
      <c r="D931" s="154" t="s">
        <v>10430</v>
      </c>
      <c r="E931" s="81" t="s">
        <v>10575</v>
      </c>
      <c r="F931" s="154">
        <v>514.66999999999996</v>
      </c>
      <c r="G931" s="154" t="s">
        <v>1367</v>
      </c>
      <c r="H931" s="154" t="s">
        <v>14318</v>
      </c>
      <c r="I931" s="154">
        <v>1</v>
      </c>
      <c r="J931" s="154">
        <v>0</v>
      </c>
      <c r="K931" s="154">
        <v>0</v>
      </c>
      <c r="M931" s="128">
        <f>IF(Tabla1[[#This Row],[Moneda]]="Dolares",Tabla1[[#This Row],[Precio Distribuidor]]*($M$1+0.35)*1.3,Tabla1[[#This Row],[Precio Distribuidor]]*1.3)</f>
        <v>669.07100000000003</v>
      </c>
    </row>
    <row r="932" spans="1:13">
      <c r="A932" s="154" t="s">
        <v>10574</v>
      </c>
      <c r="B932" s="154" t="s">
        <v>10573</v>
      </c>
      <c r="C932" s="154" t="s">
        <v>1789</v>
      </c>
      <c r="D932" s="154" t="s">
        <v>10430</v>
      </c>
      <c r="E932" s="81" t="s">
        <v>17888</v>
      </c>
      <c r="F932" s="154">
        <v>277.55</v>
      </c>
      <c r="G932" s="154" t="s">
        <v>1367</v>
      </c>
      <c r="H932" s="154" t="s">
        <v>14318</v>
      </c>
      <c r="I932" s="154">
        <v>1</v>
      </c>
      <c r="J932" s="154">
        <v>0</v>
      </c>
      <c r="K932" s="154">
        <v>0</v>
      </c>
      <c r="M932" s="128">
        <f>IF(Tabla1[[#This Row],[Moneda]]="Dolares",Tabla1[[#This Row],[Precio Distribuidor]]*($M$1+0.35)*1.3,Tabla1[[#This Row],[Precio Distribuidor]]*1.3)</f>
        <v>360.81500000000005</v>
      </c>
    </row>
    <row r="933" spans="1:13">
      <c r="A933" s="154" t="s">
        <v>10572</v>
      </c>
      <c r="B933" s="154" t="s">
        <v>10571</v>
      </c>
      <c r="C933" s="154" t="s">
        <v>1777</v>
      </c>
      <c r="D933" s="154" t="s">
        <v>10430</v>
      </c>
      <c r="E933" s="81" t="s">
        <v>10570</v>
      </c>
      <c r="F933" s="154">
        <v>431.03</v>
      </c>
      <c r="G933" s="154" t="s">
        <v>1367</v>
      </c>
      <c r="H933" s="154" t="s">
        <v>14318</v>
      </c>
      <c r="I933" s="154">
        <v>2</v>
      </c>
      <c r="J933" s="154">
        <v>0</v>
      </c>
      <c r="K933" s="154">
        <v>0</v>
      </c>
      <c r="M933" s="128">
        <f>IF(Tabla1[[#This Row],[Moneda]]="Dolares",Tabla1[[#This Row],[Precio Distribuidor]]*($M$1+0.35)*1.3,Tabla1[[#This Row],[Precio Distribuidor]]*1.3)</f>
        <v>560.33899999999994</v>
      </c>
    </row>
    <row r="934" spans="1:13">
      <c r="A934" s="154" t="s">
        <v>10569</v>
      </c>
      <c r="B934" s="154" t="s">
        <v>10568</v>
      </c>
      <c r="C934" s="154" t="s">
        <v>1768</v>
      </c>
      <c r="D934" s="154" t="s">
        <v>10430</v>
      </c>
      <c r="E934" s="81" t="s">
        <v>12842</v>
      </c>
      <c r="F934" s="154">
        <v>19.84</v>
      </c>
      <c r="G934" s="154" t="s">
        <v>1373</v>
      </c>
      <c r="H934" s="154" t="s">
        <v>14318</v>
      </c>
      <c r="I934" s="154">
        <v>1</v>
      </c>
      <c r="J934" s="154">
        <v>0</v>
      </c>
      <c r="K934" s="154">
        <v>0</v>
      </c>
      <c r="M934" s="128">
        <f>IF(Tabla1[[#This Row],[Moneda]]="Dolares",Tabla1[[#This Row],[Precio Distribuidor]]*($M$1+0.35)*1.3,Tabla1[[#This Row],[Precio Distribuidor]]*1.3)</f>
        <v>429.43680000000001</v>
      </c>
    </row>
    <row r="935" spans="1:13">
      <c r="A935" s="154" t="s">
        <v>10567</v>
      </c>
      <c r="B935" s="154" t="s">
        <v>10566</v>
      </c>
      <c r="C935" s="154" t="s">
        <v>1777</v>
      </c>
      <c r="D935" s="154" t="s">
        <v>10430</v>
      </c>
      <c r="E935" s="81" t="s">
        <v>10565</v>
      </c>
      <c r="F935" s="154">
        <v>1525.29</v>
      </c>
      <c r="G935" s="154" t="s">
        <v>1367</v>
      </c>
      <c r="H935" s="154" t="s">
        <v>14318</v>
      </c>
      <c r="I935" s="154">
        <v>2</v>
      </c>
      <c r="J935" s="154">
        <v>0</v>
      </c>
      <c r="K935" s="154">
        <v>0</v>
      </c>
      <c r="M935" s="128">
        <f>IF(Tabla1[[#This Row],[Moneda]]="Dolares",Tabla1[[#This Row],[Precio Distribuidor]]*($M$1+0.35)*1.3,Tabla1[[#This Row],[Precio Distribuidor]]*1.3)</f>
        <v>1982.877</v>
      </c>
    </row>
    <row r="936" spans="1:13">
      <c r="A936" s="154" t="s">
        <v>10564</v>
      </c>
      <c r="B936" s="154" t="s">
        <v>10563</v>
      </c>
      <c r="C936" s="154" t="s">
        <v>1777</v>
      </c>
      <c r="D936" s="154" t="s">
        <v>10430</v>
      </c>
      <c r="E936" s="81" t="s">
        <v>10562</v>
      </c>
      <c r="F936" s="154">
        <v>610.34</v>
      </c>
      <c r="G936" s="154" t="s">
        <v>1367</v>
      </c>
      <c r="H936" s="154" t="s">
        <v>14318</v>
      </c>
      <c r="I936" s="154">
        <v>2</v>
      </c>
      <c r="J936" s="154">
        <v>0</v>
      </c>
      <c r="K936" s="154">
        <v>0</v>
      </c>
      <c r="M936" s="128">
        <f>IF(Tabla1[[#This Row],[Moneda]]="Dolares",Tabla1[[#This Row],[Precio Distribuidor]]*($M$1+0.35)*1.3,Tabla1[[#This Row],[Precio Distribuidor]]*1.3)</f>
        <v>793.44200000000012</v>
      </c>
    </row>
    <row r="937" spans="1:13">
      <c r="A937" s="154" t="s">
        <v>10561</v>
      </c>
      <c r="B937" s="154" t="s">
        <v>10560</v>
      </c>
      <c r="C937" s="154" t="s">
        <v>1777</v>
      </c>
      <c r="D937" s="154" t="s">
        <v>10430</v>
      </c>
      <c r="E937" s="81" t="s">
        <v>10559</v>
      </c>
      <c r="F937" s="154">
        <v>914.94</v>
      </c>
      <c r="G937" s="154" t="s">
        <v>1367</v>
      </c>
      <c r="H937" s="154" t="s">
        <v>14318</v>
      </c>
      <c r="I937" s="154">
        <v>2</v>
      </c>
      <c r="J937" s="154">
        <v>0</v>
      </c>
      <c r="K937" s="154">
        <v>0</v>
      </c>
      <c r="M937" s="128">
        <f>IF(Tabla1[[#This Row],[Moneda]]="Dolares",Tabla1[[#This Row],[Precio Distribuidor]]*($M$1+0.35)*1.3,Tabla1[[#This Row],[Precio Distribuidor]]*1.3)</f>
        <v>1189.422</v>
      </c>
    </row>
    <row r="938" spans="1:13">
      <c r="A938" s="154" t="s">
        <v>10558</v>
      </c>
      <c r="B938" s="154" t="s">
        <v>10557</v>
      </c>
      <c r="C938" s="154" t="s">
        <v>1768</v>
      </c>
      <c r="D938" s="154" t="s">
        <v>10430</v>
      </c>
      <c r="E938" s="81" t="s">
        <v>10556</v>
      </c>
      <c r="F938" s="154">
        <v>15.46</v>
      </c>
      <c r="G938" s="154" t="s">
        <v>1373</v>
      </c>
      <c r="H938" s="154" t="s">
        <v>14318</v>
      </c>
      <c r="I938" s="154">
        <v>1</v>
      </c>
      <c r="J938" s="154">
        <v>0</v>
      </c>
      <c r="K938" s="154">
        <v>0</v>
      </c>
      <c r="M938" s="128">
        <f>IF(Tabla1[[#This Row],[Moneda]]="Dolares",Tabla1[[#This Row],[Precio Distribuidor]]*($M$1+0.35)*1.3,Tabla1[[#This Row],[Precio Distribuidor]]*1.3)</f>
        <v>334.63170000000008</v>
      </c>
    </row>
    <row r="939" spans="1:13">
      <c r="A939" s="154" t="s">
        <v>10555</v>
      </c>
      <c r="B939" s="154" t="s">
        <v>10554</v>
      </c>
      <c r="C939" s="154" t="s">
        <v>1777</v>
      </c>
      <c r="D939" s="154" t="s">
        <v>10430</v>
      </c>
      <c r="E939" s="81" t="s">
        <v>10553</v>
      </c>
      <c r="F939" s="154">
        <v>3662.07</v>
      </c>
      <c r="G939" s="154" t="s">
        <v>1367</v>
      </c>
      <c r="H939" s="154" t="s">
        <v>14318</v>
      </c>
      <c r="I939" s="154">
        <v>2</v>
      </c>
      <c r="J939" s="154">
        <v>0</v>
      </c>
      <c r="K939" s="154">
        <v>0</v>
      </c>
      <c r="M939" s="128">
        <f>IF(Tabla1[[#This Row],[Moneda]]="Dolares",Tabla1[[#This Row],[Precio Distribuidor]]*($M$1+0.35)*1.3,Tabla1[[#This Row],[Precio Distribuidor]]*1.3)</f>
        <v>4760.6910000000007</v>
      </c>
    </row>
    <row r="940" spans="1:13">
      <c r="A940" s="154" t="s">
        <v>10552</v>
      </c>
      <c r="B940" s="154" t="s">
        <v>10551</v>
      </c>
      <c r="C940" s="154" t="s">
        <v>1768</v>
      </c>
      <c r="D940" s="154" t="s">
        <v>10430</v>
      </c>
      <c r="E940" s="81" t="s">
        <v>17887</v>
      </c>
      <c r="F940" s="154">
        <v>42.4</v>
      </c>
      <c r="G940" s="154" t="s">
        <v>1373</v>
      </c>
      <c r="H940" s="154" t="s">
        <v>14318</v>
      </c>
      <c r="I940" s="154">
        <v>1</v>
      </c>
      <c r="J940" s="154">
        <v>0</v>
      </c>
      <c r="K940" s="154">
        <v>0</v>
      </c>
      <c r="M940" s="128">
        <f>IF(Tabla1[[#This Row],[Moneda]]="Dolares",Tabla1[[#This Row],[Precio Distribuidor]]*($M$1+0.35)*1.3,Tabla1[[#This Row],[Precio Distribuidor]]*1.3)</f>
        <v>917.74800000000005</v>
      </c>
    </row>
    <row r="941" spans="1:13">
      <c r="A941" s="154" t="s">
        <v>10550</v>
      </c>
      <c r="B941" s="154" t="s">
        <v>10549</v>
      </c>
      <c r="C941" s="154" t="s">
        <v>1768</v>
      </c>
      <c r="D941" s="154" t="s">
        <v>10430</v>
      </c>
      <c r="E941" s="81" t="s">
        <v>10548</v>
      </c>
      <c r="F941" s="154">
        <v>7.93</v>
      </c>
      <c r="G941" s="154" t="s">
        <v>1373</v>
      </c>
      <c r="H941" s="154" t="s">
        <v>14318</v>
      </c>
      <c r="I941" s="154">
        <v>1</v>
      </c>
      <c r="J941" s="154">
        <v>0</v>
      </c>
      <c r="K941" s="154">
        <v>0</v>
      </c>
      <c r="M941" s="128">
        <f>IF(Tabla1[[#This Row],[Moneda]]="Dolares",Tabla1[[#This Row],[Precio Distribuidor]]*($M$1+0.35)*1.3,Tabla1[[#This Row],[Precio Distribuidor]]*1.3)</f>
        <v>171.64485000000002</v>
      </c>
    </row>
    <row r="942" spans="1:13">
      <c r="A942" s="154" t="s">
        <v>10547</v>
      </c>
      <c r="B942" s="154" t="s">
        <v>10546</v>
      </c>
      <c r="C942" s="154" t="s">
        <v>1777</v>
      </c>
      <c r="D942" s="154" t="s">
        <v>10430</v>
      </c>
      <c r="E942" s="81" t="s">
        <v>10545</v>
      </c>
      <c r="F942" s="154">
        <v>151.72</v>
      </c>
      <c r="G942" s="154" t="s">
        <v>1367</v>
      </c>
      <c r="H942" s="154" t="s">
        <v>14318</v>
      </c>
      <c r="I942" s="154">
        <v>2</v>
      </c>
      <c r="J942" s="154">
        <v>0</v>
      </c>
      <c r="K942" s="154">
        <v>0</v>
      </c>
      <c r="M942" s="128">
        <f>IF(Tabla1[[#This Row],[Moneda]]="Dolares",Tabla1[[#This Row],[Precio Distribuidor]]*($M$1+0.35)*1.3,Tabla1[[#This Row],[Precio Distribuidor]]*1.3)</f>
        <v>197.23600000000002</v>
      </c>
    </row>
    <row r="943" spans="1:13">
      <c r="A943" s="154" t="s">
        <v>10544</v>
      </c>
      <c r="B943" s="154" t="s">
        <v>10543</v>
      </c>
      <c r="C943" s="154" t="s">
        <v>1796</v>
      </c>
      <c r="D943" s="154" t="s">
        <v>10430</v>
      </c>
      <c r="E943" s="81" t="s">
        <v>10542</v>
      </c>
      <c r="F943" s="154">
        <v>289.55</v>
      </c>
      <c r="G943" s="154" t="s">
        <v>1367</v>
      </c>
      <c r="H943" s="154" t="s">
        <v>14318</v>
      </c>
      <c r="I943" s="154">
        <v>1</v>
      </c>
      <c r="J943" s="154">
        <v>0</v>
      </c>
      <c r="K943" s="154">
        <v>0</v>
      </c>
      <c r="M943" s="128">
        <f>IF(Tabla1[[#This Row],[Moneda]]="Dolares",Tabla1[[#This Row],[Precio Distribuidor]]*($M$1+0.35)*1.3,Tabla1[[#This Row],[Precio Distribuidor]]*1.3)</f>
        <v>376.41500000000002</v>
      </c>
    </row>
    <row r="944" spans="1:13">
      <c r="A944" s="154" t="s">
        <v>10541</v>
      </c>
      <c r="B944" s="154" t="s">
        <v>10540</v>
      </c>
      <c r="C944" s="154" t="s">
        <v>1796</v>
      </c>
      <c r="D944" s="154" t="s">
        <v>10430</v>
      </c>
      <c r="E944" s="81" t="s">
        <v>10539</v>
      </c>
      <c r="F944" s="154">
        <v>1386.21</v>
      </c>
      <c r="G944" s="154" t="s">
        <v>1367</v>
      </c>
      <c r="H944" s="154" t="s">
        <v>14318</v>
      </c>
      <c r="I944" s="154">
        <v>1</v>
      </c>
      <c r="J944" s="154">
        <v>0</v>
      </c>
      <c r="K944" s="154">
        <v>0</v>
      </c>
      <c r="M944" s="128">
        <f>IF(Tabla1[[#This Row],[Moneda]]="Dolares",Tabla1[[#This Row],[Precio Distribuidor]]*($M$1+0.35)*1.3,Tabla1[[#This Row],[Precio Distribuidor]]*1.3)</f>
        <v>1802.0730000000001</v>
      </c>
    </row>
    <row r="945" spans="1:13">
      <c r="A945" s="154" t="s">
        <v>10538</v>
      </c>
      <c r="B945" s="154" t="s">
        <v>10537</v>
      </c>
      <c r="C945" s="154" t="s">
        <v>1535</v>
      </c>
      <c r="D945" s="154" t="s">
        <v>10430</v>
      </c>
      <c r="E945" s="81" t="s">
        <v>10536</v>
      </c>
      <c r="F945" s="154">
        <v>320.10000000000002</v>
      </c>
      <c r="G945" s="154" t="s">
        <v>1367</v>
      </c>
      <c r="H945" s="154" t="s">
        <v>14318</v>
      </c>
      <c r="I945" s="154">
        <v>1</v>
      </c>
      <c r="J945" s="154">
        <v>0</v>
      </c>
      <c r="K945" s="154">
        <v>0</v>
      </c>
      <c r="M945" s="128">
        <f>IF(Tabla1[[#This Row],[Moneda]]="Dolares",Tabla1[[#This Row],[Precio Distribuidor]]*($M$1+0.35)*1.3,Tabla1[[#This Row],[Precio Distribuidor]]*1.3)</f>
        <v>416.13000000000005</v>
      </c>
    </row>
    <row r="946" spans="1:13">
      <c r="A946" s="154" t="s">
        <v>17886</v>
      </c>
      <c r="B946" s="154" t="s">
        <v>17885</v>
      </c>
      <c r="C946" s="154" t="s">
        <v>1620</v>
      </c>
      <c r="D946" s="154" t="s">
        <v>10430</v>
      </c>
      <c r="E946" s="81" t="s">
        <v>17884</v>
      </c>
      <c r="F946" s="154">
        <v>1822.99</v>
      </c>
      <c r="G946" s="154" t="s">
        <v>1367</v>
      </c>
      <c r="H946" s="154" t="s">
        <v>14318</v>
      </c>
      <c r="I946" s="154">
        <v>1</v>
      </c>
      <c r="J946" s="154">
        <v>0</v>
      </c>
      <c r="K946" s="154">
        <v>0</v>
      </c>
      <c r="M946" s="128">
        <f>IF(Tabla1[[#This Row],[Moneda]]="Dolares",Tabla1[[#This Row],[Precio Distribuidor]]*($M$1+0.35)*1.3,Tabla1[[#This Row],[Precio Distribuidor]]*1.3)</f>
        <v>2369.8870000000002</v>
      </c>
    </row>
    <row r="947" spans="1:13">
      <c r="A947" s="154" t="s">
        <v>10535</v>
      </c>
      <c r="B947" s="154" t="s">
        <v>10534</v>
      </c>
      <c r="C947" s="154" t="s">
        <v>1800</v>
      </c>
      <c r="D947" s="154" t="s">
        <v>10430</v>
      </c>
      <c r="E947" s="81" t="s">
        <v>10533</v>
      </c>
      <c r="F947" s="154">
        <v>325.82</v>
      </c>
      <c r="G947" s="154" t="s">
        <v>1367</v>
      </c>
      <c r="H947" s="154" t="s">
        <v>14318</v>
      </c>
      <c r="I947" s="154">
        <v>2</v>
      </c>
      <c r="J947" s="154">
        <v>0</v>
      </c>
      <c r="K947" s="154">
        <v>0</v>
      </c>
      <c r="M947" s="128">
        <f>IF(Tabla1[[#This Row],[Moneda]]="Dolares",Tabla1[[#This Row],[Precio Distribuidor]]*($M$1+0.35)*1.3,Tabla1[[#This Row],[Precio Distribuidor]]*1.3)</f>
        <v>423.56600000000003</v>
      </c>
    </row>
    <row r="948" spans="1:13">
      <c r="A948" s="154" t="s">
        <v>10532</v>
      </c>
      <c r="B948" s="154" t="s">
        <v>10531</v>
      </c>
      <c r="C948" s="154" t="s">
        <v>1800</v>
      </c>
      <c r="D948" s="154" t="s">
        <v>10430</v>
      </c>
      <c r="E948" s="81" t="s">
        <v>10530</v>
      </c>
      <c r="F948" s="154">
        <v>519.25</v>
      </c>
      <c r="G948" s="154" t="s">
        <v>1367</v>
      </c>
      <c r="H948" s="154" t="s">
        <v>14318</v>
      </c>
      <c r="I948" s="154">
        <v>2</v>
      </c>
      <c r="J948" s="154">
        <v>0</v>
      </c>
      <c r="K948" s="154">
        <v>0</v>
      </c>
      <c r="M948" s="128">
        <f>IF(Tabla1[[#This Row],[Moneda]]="Dolares",Tabla1[[#This Row],[Precio Distribuidor]]*($M$1+0.35)*1.3,Tabla1[[#This Row],[Precio Distribuidor]]*1.3)</f>
        <v>675.02499999999998</v>
      </c>
    </row>
    <row r="949" spans="1:13">
      <c r="A949" s="154" t="s">
        <v>10529</v>
      </c>
      <c r="B949" s="154" t="s">
        <v>10528</v>
      </c>
      <c r="C949" s="154" t="s">
        <v>1800</v>
      </c>
      <c r="D949" s="154" t="s">
        <v>10430</v>
      </c>
      <c r="E949" s="81" t="s">
        <v>10527</v>
      </c>
      <c r="F949" s="154">
        <v>99.75</v>
      </c>
      <c r="G949" s="154" t="s">
        <v>1367</v>
      </c>
      <c r="H949" s="154" t="s">
        <v>14318</v>
      </c>
      <c r="I949" s="154">
        <v>2</v>
      </c>
      <c r="J949" s="154">
        <v>0</v>
      </c>
      <c r="K949" s="154">
        <v>0</v>
      </c>
      <c r="M949" s="128">
        <f>IF(Tabla1[[#This Row],[Moneda]]="Dolares",Tabla1[[#This Row],[Precio Distribuidor]]*($M$1+0.35)*1.3,Tabla1[[#This Row],[Precio Distribuidor]]*1.3)</f>
        <v>129.67500000000001</v>
      </c>
    </row>
    <row r="950" spans="1:13">
      <c r="A950" s="154" t="s">
        <v>10526</v>
      </c>
      <c r="B950" s="154" t="s">
        <v>10525</v>
      </c>
      <c r="C950" s="154" t="s">
        <v>1796</v>
      </c>
      <c r="D950" s="154" t="s">
        <v>10430</v>
      </c>
      <c r="E950" s="81" t="s">
        <v>10524</v>
      </c>
      <c r="F950" s="154">
        <v>217.01</v>
      </c>
      <c r="G950" s="154" t="s">
        <v>1367</v>
      </c>
      <c r="H950" s="154" t="s">
        <v>14318</v>
      </c>
      <c r="I950" s="154">
        <v>1</v>
      </c>
      <c r="J950" s="154">
        <v>0</v>
      </c>
      <c r="K950" s="154">
        <v>0</v>
      </c>
      <c r="M950" s="128">
        <f>IF(Tabla1[[#This Row],[Moneda]]="Dolares",Tabla1[[#This Row],[Precio Distribuidor]]*($M$1+0.35)*1.3,Tabla1[[#This Row],[Precio Distribuidor]]*1.3)</f>
        <v>282.113</v>
      </c>
    </row>
    <row r="951" spans="1:13">
      <c r="A951" s="154" t="s">
        <v>10523</v>
      </c>
      <c r="B951" s="154" t="s">
        <v>10522</v>
      </c>
      <c r="C951" s="154" t="s">
        <v>1796</v>
      </c>
      <c r="D951" s="154" t="s">
        <v>10430</v>
      </c>
      <c r="E951" s="81" t="s">
        <v>10521</v>
      </c>
      <c r="F951" s="154">
        <v>138.43</v>
      </c>
      <c r="G951" s="154" t="s">
        <v>1367</v>
      </c>
      <c r="H951" s="154" t="s">
        <v>14318</v>
      </c>
      <c r="I951" s="154">
        <v>1</v>
      </c>
      <c r="J951" s="154">
        <v>0</v>
      </c>
      <c r="K951" s="154">
        <v>0</v>
      </c>
      <c r="M951" s="128">
        <f>IF(Tabla1[[#This Row],[Moneda]]="Dolares",Tabla1[[#This Row],[Precio Distribuidor]]*($M$1+0.35)*1.3,Tabla1[[#This Row],[Precio Distribuidor]]*1.3)</f>
        <v>179.959</v>
      </c>
    </row>
    <row r="952" spans="1:13">
      <c r="A952" s="154" t="s">
        <v>10520</v>
      </c>
      <c r="B952" s="154" t="s">
        <v>10519</v>
      </c>
      <c r="C952" s="154" t="s">
        <v>1796</v>
      </c>
      <c r="D952" s="154" t="s">
        <v>10430</v>
      </c>
      <c r="E952" s="81" t="s">
        <v>10518</v>
      </c>
      <c r="F952" s="154">
        <v>301.63</v>
      </c>
      <c r="G952" s="154" t="s">
        <v>1367</v>
      </c>
      <c r="H952" s="154" t="s">
        <v>14318</v>
      </c>
      <c r="I952" s="154">
        <v>1</v>
      </c>
      <c r="J952" s="154">
        <v>0</v>
      </c>
      <c r="K952" s="154">
        <v>0</v>
      </c>
      <c r="M952" s="128">
        <f>IF(Tabla1[[#This Row],[Moneda]]="Dolares",Tabla1[[#This Row],[Precio Distribuidor]]*($M$1+0.35)*1.3,Tabla1[[#This Row],[Precio Distribuidor]]*1.3)</f>
        <v>392.11900000000003</v>
      </c>
    </row>
    <row r="953" spans="1:13">
      <c r="A953" s="154" t="s">
        <v>10517</v>
      </c>
      <c r="B953" s="154" t="s">
        <v>10516</v>
      </c>
      <c r="C953" s="154" t="s">
        <v>1796</v>
      </c>
      <c r="D953" s="154" t="s">
        <v>10430</v>
      </c>
      <c r="E953" s="81" t="s">
        <v>10515</v>
      </c>
      <c r="F953" s="154">
        <v>1147.9100000000001</v>
      </c>
      <c r="G953" s="154" t="s">
        <v>1367</v>
      </c>
      <c r="H953" s="154" t="s">
        <v>14318</v>
      </c>
      <c r="I953" s="154">
        <v>1</v>
      </c>
      <c r="J953" s="154">
        <v>0</v>
      </c>
      <c r="K953" s="154">
        <v>0</v>
      </c>
      <c r="M953" s="128">
        <f>IF(Tabla1[[#This Row],[Moneda]]="Dolares",Tabla1[[#This Row],[Precio Distribuidor]]*($M$1+0.35)*1.3,Tabla1[[#This Row],[Precio Distribuidor]]*1.3)</f>
        <v>1492.2830000000001</v>
      </c>
    </row>
    <row r="954" spans="1:13">
      <c r="A954" s="154" t="s">
        <v>10514</v>
      </c>
      <c r="B954" s="154" t="s">
        <v>10513</v>
      </c>
      <c r="C954" s="154" t="s">
        <v>1768</v>
      </c>
      <c r="D954" s="154" t="s">
        <v>10430</v>
      </c>
      <c r="E954" s="81" t="s">
        <v>10512</v>
      </c>
      <c r="F954" s="154">
        <v>14.77</v>
      </c>
      <c r="G954" s="154" t="s">
        <v>1373</v>
      </c>
      <c r="H954" s="154" t="s">
        <v>14318</v>
      </c>
      <c r="I954" s="154">
        <v>1</v>
      </c>
      <c r="J954" s="154">
        <v>0</v>
      </c>
      <c r="K954" s="154">
        <v>0</v>
      </c>
      <c r="M954" s="128">
        <f>IF(Tabla1[[#This Row],[Moneda]]="Dolares",Tabla1[[#This Row],[Precio Distribuidor]]*($M$1+0.35)*1.3,Tabla1[[#This Row],[Precio Distribuidor]]*1.3)</f>
        <v>319.69665000000003</v>
      </c>
    </row>
    <row r="955" spans="1:13">
      <c r="A955" s="154" t="s">
        <v>10511</v>
      </c>
      <c r="B955" s="154" t="s">
        <v>10510</v>
      </c>
      <c r="C955" s="154" t="s">
        <v>1600</v>
      </c>
      <c r="D955" s="154" t="s">
        <v>10430</v>
      </c>
      <c r="E955" s="81" t="s">
        <v>13591</v>
      </c>
      <c r="F955" s="154">
        <v>5.17</v>
      </c>
      <c r="G955" s="154" t="s">
        <v>1373</v>
      </c>
      <c r="H955" s="154" t="s">
        <v>14318</v>
      </c>
      <c r="I955" s="154">
        <v>0</v>
      </c>
      <c r="J955" s="154">
        <v>6</v>
      </c>
      <c r="K955" s="154">
        <v>0</v>
      </c>
      <c r="M955" s="128">
        <f>IF(Tabla1[[#This Row],[Moneda]]="Dolares",Tabla1[[#This Row],[Precio Distribuidor]]*($M$1+0.35)*1.3,Tabla1[[#This Row],[Precio Distribuidor]]*1.3)</f>
        <v>111.90465000000002</v>
      </c>
    </row>
    <row r="956" spans="1:13">
      <c r="A956" s="154" t="s">
        <v>10509</v>
      </c>
      <c r="B956" s="154" t="s">
        <v>10508</v>
      </c>
      <c r="C956" s="154" t="s">
        <v>1796</v>
      </c>
      <c r="D956" s="154" t="s">
        <v>10430</v>
      </c>
      <c r="E956" s="81" t="s">
        <v>10507</v>
      </c>
      <c r="F956" s="154">
        <v>603.87</v>
      </c>
      <c r="G956" s="154" t="s">
        <v>1367</v>
      </c>
      <c r="H956" s="154" t="s">
        <v>14318</v>
      </c>
      <c r="I956" s="154">
        <v>1</v>
      </c>
      <c r="J956" s="154">
        <v>0</v>
      </c>
      <c r="K956" s="154">
        <v>0</v>
      </c>
      <c r="M956" s="128">
        <f>IF(Tabla1[[#This Row],[Moneda]]="Dolares",Tabla1[[#This Row],[Precio Distribuidor]]*($M$1+0.35)*1.3,Tabla1[[#This Row],[Precio Distribuidor]]*1.3)</f>
        <v>785.03100000000006</v>
      </c>
    </row>
    <row r="957" spans="1:13">
      <c r="A957" s="154" t="s">
        <v>10506</v>
      </c>
      <c r="B957" s="154" t="s">
        <v>10505</v>
      </c>
      <c r="C957" s="154" t="s">
        <v>1789</v>
      </c>
      <c r="D957" s="154" t="s">
        <v>10430</v>
      </c>
      <c r="E957" s="81" t="s">
        <v>10504</v>
      </c>
      <c r="F957" s="154">
        <v>262.89999999999998</v>
      </c>
      <c r="G957" s="154" t="s">
        <v>1367</v>
      </c>
      <c r="H957" s="154" t="s">
        <v>14318</v>
      </c>
      <c r="I957" s="154">
        <v>2</v>
      </c>
      <c r="J957" s="154">
        <v>0</v>
      </c>
      <c r="K957" s="154">
        <v>0</v>
      </c>
      <c r="M957" s="128">
        <f>IF(Tabla1[[#This Row],[Moneda]]="Dolares",Tabla1[[#This Row],[Precio Distribuidor]]*($M$1+0.35)*1.3,Tabla1[[#This Row],[Precio Distribuidor]]*1.3)</f>
        <v>341.77</v>
      </c>
    </row>
    <row r="958" spans="1:13">
      <c r="A958" s="154" t="s">
        <v>10503</v>
      </c>
      <c r="B958" s="154" t="s">
        <v>10502</v>
      </c>
      <c r="C958" s="154" t="s">
        <v>1796</v>
      </c>
      <c r="D958" s="154" t="s">
        <v>10430</v>
      </c>
      <c r="E958" s="81" t="s">
        <v>10501</v>
      </c>
      <c r="F958" s="154">
        <v>579.08000000000004</v>
      </c>
      <c r="G958" s="154" t="s">
        <v>1367</v>
      </c>
      <c r="H958" s="154" t="s">
        <v>14318</v>
      </c>
      <c r="I958" s="154">
        <v>1</v>
      </c>
      <c r="J958" s="154">
        <v>0</v>
      </c>
      <c r="K958" s="154">
        <v>0</v>
      </c>
      <c r="M958" s="128">
        <f>IF(Tabla1[[#This Row],[Moneda]]="Dolares",Tabla1[[#This Row],[Precio Distribuidor]]*($M$1+0.35)*1.3,Tabla1[[#This Row],[Precio Distribuidor]]*1.3)</f>
        <v>752.80400000000009</v>
      </c>
    </row>
    <row r="959" spans="1:13">
      <c r="A959" s="154" t="s">
        <v>10500</v>
      </c>
      <c r="B959" s="154" t="s">
        <v>10499</v>
      </c>
      <c r="C959" s="154" t="s">
        <v>1796</v>
      </c>
      <c r="D959" s="154" t="s">
        <v>10430</v>
      </c>
      <c r="E959" s="81" t="s">
        <v>10498</v>
      </c>
      <c r="F959" s="154">
        <v>1329.25</v>
      </c>
      <c r="G959" s="154" t="s">
        <v>1367</v>
      </c>
      <c r="H959" s="154" t="s">
        <v>14318</v>
      </c>
      <c r="I959" s="154">
        <v>1</v>
      </c>
      <c r="J959" s="154">
        <v>0</v>
      </c>
      <c r="K959" s="154">
        <v>0</v>
      </c>
      <c r="M959" s="128">
        <f>IF(Tabla1[[#This Row],[Moneda]]="Dolares",Tabla1[[#This Row],[Precio Distribuidor]]*($M$1+0.35)*1.3,Tabla1[[#This Row],[Precio Distribuidor]]*1.3)</f>
        <v>1728.0250000000001</v>
      </c>
    </row>
    <row r="960" spans="1:13">
      <c r="A960" s="154" t="s">
        <v>10497</v>
      </c>
      <c r="B960" s="154" t="s">
        <v>10496</v>
      </c>
      <c r="C960" s="154" t="s">
        <v>1789</v>
      </c>
      <c r="D960" s="154" t="s">
        <v>10430</v>
      </c>
      <c r="E960" s="81" t="s">
        <v>17883</v>
      </c>
      <c r="F960" s="154">
        <v>432.05</v>
      </c>
      <c r="G960" s="154" t="s">
        <v>1367</v>
      </c>
      <c r="H960" s="154" t="s">
        <v>14318</v>
      </c>
      <c r="I960" s="154">
        <v>1</v>
      </c>
      <c r="J960" s="154">
        <v>0</v>
      </c>
      <c r="K960" s="154">
        <v>0</v>
      </c>
      <c r="M960" s="128">
        <f>IF(Tabla1[[#This Row],[Moneda]]="Dolares",Tabla1[[#This Row],[Precio Distribuidor]]*($M$1+0.35)*1.3,Tabla1[[#This Row],[Precio Distribuidor]]*1.3)</f>
        <v>561.66500000000008</v>
      </c>
    </row>
    <row r="961" spans="1:13">
      <c r="A961" s="154" t="s">
        <v>10495</v>
      </c>
      <c r="B961" s="154" t="s">
        <v>10494</v>
      </c>
      <c r="C961" s="154" t="s">
        <v>1800</v>
      </c>
      <c r="D961" s="154" t="s">
        <v>10430</v>
      </c>
      <c r="E961" s="81" t="s">
        <v>10493</v>
      </c>
      <c r="F961" s="154">
        <v>244.74</v>
      </c>
      <c r="G961" s="154" t="s">
        <v>1367</v>
      </c>
      <c r="H961" s="154" t="s">
        <v>14318</v>
      </c>
      <c r="I961" s="154">
        <v>1</v>
      </c>
      <c r="J961" s="154">
        <v>0</v>
      </c>
      <c r="K961" s="154">
        <v>0</v>
      </c>
      <c r="M961" s="128">
        <f>IF(Tabla1[[#This Row],[Moneda]]="Dolares",Tabla1[[#This Row],[Precio Distribuidor]]*($M$1+0.35)*1.3,Tabla1[[#This Row],[Precio Distribuidor]]*1.3)</f>
        <v>318.16200000000003</v>
      </c>
    </row>
    <row r="962" spans="1:13">
      <c r="A962" s="154" t="s">
        <v>10492</v>
      </c>
      <c r="B962" s="154" t="s">
        <v>10491</v>
      </c>
      <c r="C962" s="154" t="s">
        <v>1768</v>
      </c>
      <c r="D962" s="154" t="s">
        <v>10430</v>
      </c>
      <c r="E962" s="81" t="s">
        <v>10490</v>
      </c>
      <c r="F962" s="154">
        <v>5.61</v>
      </c>
      <c r="G962" s="154" t="s">
        <v>1373</v>
      </c>
      <c r="H962" s="154" t="s">
        <v>14318</v>
      </c>
      <c r="I962" s="154">
        <v>1</v>
      </c>
      <c r="J962" s="154">
        <v>0</v>
      </c>
      <c r="K962" s="154">
        <v>0</v>
      </c>
      <c r="M962" s="128">
        <f>IF(Tabla1[[#This Row],[Moneda]]="Dolares",Tabla1[[#This Row],[Precio Distribuidor]]*($M$1+0.35)*1.3,Tabla1[[#This Row],[Precio Distribuidor]]*1.3)</f>
        <v>121.42845000000003</v>
      </c>
    </row>
    <row r="963" spans="1:13">
      <c r="A963" s="154" t="s">
        <v>10489</v>
      </c>
      <c r="B963" s="154" t="s">
        <v>10488</v>
      </c>
      <c r="C963" s="154" t="s">
        <v>1768</v>
      </c>
      <c r="D963" s="154" t="s">
        <v>10430</v>
      </c>
      <c r="E963" s="81" t="s">
        <v>10487</v>
      </c>
      <c r="F963" s="154">
        <v>5.61</v>
      </c>
      <c r="G963" s="154" t="s">
        <v>1373</v>
      </c>
      <c r="H963" s="154" t="s">
        <v>14318</v>
      </c>
      <c r="I963" s="154">
        <v>1</v>
      </c>
      <c r="J963" s="154">
        <v>0</v>
      </c>
      <c r="K963" s="154">
        <v>0</v>
      </c>
      <c r="M963" s="128">
        <f>IF(Tabla1[[#This Row],[Moneda]]="Dolares",Tabla1[[#This Row],[Precio Distribuidor]]*($M$1+0.35)*1.3,Tabla1[[#This Row],[Precio Distribuidor]]*1.3)</f>
        <v>121.42845000000003</v>
      </c>
    </row>
    <row r="964" spans="1:13">
      <c r="A964" s="154" t="s">
        <v>10486</v>
      </c>
      <c r="B964" s="154" t="s">
        <v>10485</v>
      </c>
      <c r="C964" s="154" t="s">
        <v>1768</v>
      </c>
      <c r="D964" s="154" t="s">
        <v>10430</v>
      </c>
      <c r="E964" s="81" t="s">
        <v>17882</v>
      </c>
      <c r="F964" s="154">
        <v>80.7</v>
      </c>
      <c r="G964" s="154" t="s">
        <v>1373</v>
      </c>
      <c r="H964" s="154" t="s">
        <v>14318</v>
      </c>
      <c r="I964" s="154">
        <v>1</v>
      </c>
      <c r="J964" s="154">
        <v>0</v>
      </c>
      <c r="K964" s="154">
        <v>0</v>
      </c>
      <c r="M964" s="128">
        <f>IF(Tabla1[[#This Row],[Moneda]]="Dolares",Tabla1[[#This Row],[Precio Distribuidor]]*($M$1+0.35)*1.3,Tabla1[[#This Row],[Precio Distribuidor]]*1.3)</f>
        <v>1746.7515000000003</v>
      </c>
    </row>
    <row r="965" spans="1:13">
      <c r="A965" s="154" t="s">
        <v>10484</v>
      </c>
      <c r="B965" s="154" t="s">
        <v>10483</v>
      </c>
      <c r="C965" s="154" t="s">
        <v>1768</v>
      </c>
      <c r="D965" s="154" t="s">
        <v>10430</v>
      </c>
      <c r="E965" s="81" t="s">
        <v>10482</v>
      </c>
      <c r="F965" s="154">
        <v>5.61</v>
      </c>
      <c r="G965" s="154" t="s">
        <v>1373</v>
      </c>
      <c r="H965" s="154" t="s">
        <v>14318</v>
      </c>
      <c r="I965" s="154">
        <v>1</v>
      </c>
      <c r="J965" s="154">
        <v>0</v>
      </c>
      <c r="K965" s="154">
        <v>0</v>
      </c>
      <c r="M965" s="128">
        <f>IF(Tabla1[[#This Row],[Moneda]]="Dolares",Tabla1[[#This Row],[Precio Distribuidor]]*($M$1+0.35)*1.3,Tabla1[[#This Row],[Precio Distribuidor]]*1.3)</f>
        <v>121.42845000000003</v>
      </c>
    </row>
    <row r="966" spans="1:13">
      <c r="A966" s="154" t="s">
        <v>10481</v>
      </c>
      <c r="B966" s="154" t="s">
        <v>10480</v>
      </c>
      <c r="C966" s="154" t="s">
        <v>1800</v>
      </c>
      <c r="D966" s="154" t="s">
        <v>10430</v>
      </c>
      <c r="E966" s="81" t="s">
        <v>10479</v>
      </c>
      <c r="F966" s="154">
        <v>106.29</v>
      </c>
      <c r="G966" s="154" t="s">
        <v>1367</v>
      </c>
      <c r="H966" s="154" t="s">
        <v>14318</v>
      </c>
      <c r="I966" s="154">
        <v>1</v>
      </c>
      <c r="J966" s="154">
        <v>0</v>
      </c>
      <c r="K966" s="154">
        <v>0</v>
      </c>
      <c r="M966" s="128">
        <f>IF(Tabla1[[#This Row],[Moneda]]="Dolares",Tabla1[[#This Row],[Precio Distribuidor]]*($M$1+0.35)*1.3,Tabla1[[#This Row],[Precio Distribuidor]]*1.3)</f>
        <v>138.17700000000002</v>
      </c>
    </row>
    <row r="967" spans="1:13">
      <c r="A967" s="154" t="s">
        <v>10478</v>
      </c>
      <c r="B967" s="154" t="s">
        <v>10477</v>
      </c>
      <c r="C967" s="154" t="s">
        <v>1789</v>
      </c>
      <c r="D967" s="154" t="s">
        <v>10430</v>
      </c>
      <c r="E967" s="81" t="s">
        <v>10476</v>
      </c>
      <c r="F967" s="154">
        <v>330.87</v>
      </c>
      <c r="G967" s="154" t="s">
        <v>1367</v>
      </c>
      <c r="H967" s="154" t="s">
        <v>14318</v>
      </c>
      <c r="I967" s="154">
        <v>1</v>
      </c>
      <c r="J967" s="154">
        <v>0</v>
      </c>
      <c r="K967" s="154">
        <v>0</v>
      </c>
      <c r="M967" s="128">
        <f>IF(Tabla1[[#This Row],[Moneda]]="Dolares",Tabla1[[#This Row],[Precio Distribuidor]]*($M$1+0.35)*1.3,Tabla1[[#This Row],[Precio Distribuidor]]*1.3)</f>
        <v>430.13100000000003</v>
      </c>
    </row>
    <row r="968" spans="1:13">
      <c r="A968" s="154" t="s">
        <v>10475</v>
      </c>
      <c r="B968" s="154" t="s">
        <v>10474</v>
      </c>
      <c r="C968" s="154" t="s">
        <v>1768</v>
      </c>
      <c r="D968" s="154" t="s">
        <v>10430</v>
      </c>
      <c r="E968" s="81" t="s">
        <v>10473</v>
      </c>
      <c r="F968" s="154">
        <v>21.2</v>
      </c>
      <c r="G968" s="154" t="s">
        <v>1373</v>
      </c>
      <c r="H968" s="154" t="s">
        <v>14318</v>
      </c>
      <c r="I968" s="154">
        <v>1</v>
      </c>
      <c r="J968" s="154">
        <v>0</v>
      </c>
      <c r="K968" s="154">
        <v>0</v>
      </c>
      <c r="M968" s="128">
        <f>IF(Tabla1[[#This Row],[Moneda]]="Dolares",Tabla1[[#This Row],[Precio Distribuidor]]*($M$1+0.35)*1.3,Tabla1[[#This Row],[Precio Distribuidor]]*1.3)</f>
        <v>458.87400000000002</v>
      </c>
    </row>
    <row r="969" spans="1:13">
      <c r="A969" s="154" t="s">
        <v>10472</v>
      </c>
      <c r="B969" s="154" t="s">
        <v>10471</v>
      </c>
      <c r="C969" s="154" t="s">
        <v>1768</v>
      </c>
      <c r="D969" s="154" t="s">
        <v>10430</v>
      </c>
      <c r="E969" s="81" t="s">
        <v>10470</v>
      </c>
      <c r="F969" s="154">
        <v>6.16</v>
      </c>
      <c r="G969" s="154" t="s">
        <v>1373</v>
      </c>
      <c r="H969" s="154" t="s">
        <v>14318</v>
      </c>
      <c r="I969" s="154">
        <v>1</v>
      </c>
      <c r="J969" s="154">
        <v>0</v>
      </c>
      <c r="K969" s="154">
        <v>0</v>
      </c>
      <c r="M969" s="128">
        <f>IF(Tabla1[[#This Row],[Moneda]]="Dolares",Tabla1[[#This Row],[Precio Distribuidor]]*($M$1+0.35)*1.3,Tabla1[[#This Row],[Precio Distribuidor]]*1.3)</f>
        <v>133.33320000000003</v>
      </c>
    </row>
    <row r="970" spans="1:13">
      <c r="A970" s="154" t="s">
        <v>10469</v>
      </c>
      <c r="B970" s="154" t="s">
        <v>10468</v>
      </c>
      <c r="C970" s="154" t="s">
        <v>1782</v>
      </c>
      <c r="D970" s="154" t="s">
        <v>10430</v>
      </c>
      <c r="E970" s="81" t="s">
        <v>10467</v>
      </c>
      <c r="F970" s="154">
        <v>228.74</v>
      </c>
      <c r="G970" s="154" t="s">
        <v>1367</v>
      </c>
      <c r="H970" s="154" t="s">
        <v>14318</v>
      </c>
      <c r="I970" s="154">
        <v>1</v>
      </c>
      <c r="J970" s="154">
        <v>0</v>
      </c>
      <c r="K970" s="154">
        <v>0</v>
      </c>
      <c r="M970" s="128">
        <f>IF(Tabla1[[#This Row],[Moneda]]="Dolares",Tabla1[[#This Row],[Precio Distribuidor]]*($M$1+0.35)*1.3,Tabla1[[#This Row],[Precio Distribuidor]]*1.3)</f>
        <v>297.36200000000002</v>
      </c>
    </row>
    <row r="971" spans="1:13">
      <c r="A971" s="154" t="s">
        <v>10466</v>
      </c>
      <c r="B971" s="154" t="s">
        <v>10465</v>
      </c>
      <c r="C971" s="154" t="s">
        <v>1796</v>
      </c>
      <c r="D971" s="154" t="s">
        <v>10430</v>
      </c>
      <c r="E971" s="81" t="s">
        <v>10464</v>
      </c>
      <c r="F971" s="154">
        <v>514.66999999999996</v>
      </c>
      <c r="G971" s="154" t="s">
        <v>1367</v>
      </c>
      <c r="H971" s="154" t="s">
        <v>14318</v>
      </c>
      <c r="I971" s="154">
        <v>1</v>
      </c>
      <c r="J971" s="154">
        <v>0</v>
      </c>
      <c r="K971" s="154">
        <v>0</v>
      </c>
      <c r="M971" s="128">
        <f>IF(Tabla1[[#This Row],[Moneda]]="Dolares",Tabla1[[#This Row],[Precio Distribuidor]]*($M$1+0.35)*1.3,Tabla1[[#This Row],[Precio Distribuidor]]*1.3)</f>
        <v>669.07100000000003</v>
      </c>
    </row>
    <row r="972" spans="1:13">
      <c r="A972" s="154" t="s">
        <v>10463</v>
      </c>
      <c r="B972" s="154" t="s">
        <v>10462</v>
      </c>
      <c r="C972" s="154" t="s">
        <v>1768</v>
      </c>
      <c r="D972" s="154" t="s">
        <v>10430</v>
      </c>
      <c r="E972" s="81" t="s">
        <v>10461</v>
      </c>
      <c r="F972" s="154">
        <v>5.47</v>
      </c>
      <c r="G972" s="154" t="s">
        <v>1373</v>
      </c>
      <c r="H972" s="154" t="s">
        <v>14318</v>
      </c>
      <c r="I972" s="154">
        <v>1</v>
      </c>
      <c r="J972" s="154">
        <v>0</v>
      </c>
      <c r="K972" s="154">
        <v>0</v>
      </c>
      <c r="M972" s="128">
        <f>IF(Tabla1[[#This Row],[Moneda]]="Dolares",Tabla1[[#This Row],[Precio Distribuidor]]*($M$1+0.35)*1.3,Tabla1[[#This Row],[Precio Distribuidor]]*1.3)</f>
        <v>118.39815000000002</v>
      </c>
    </row>
    <row r="973" spans="1:13">
      <c r="A973" s="154" t="s">
        <v>10460</v>
      </c>
      <c r="B973" s="154" t="s">
        <v>10459</v>
      </c>
      <c r="C973" s="154" t="s">
        <v>1781</v>
      </c>
      <c r="D973" s="154" t="s">
        <v>10430</v>
      </c>
      <c r="E973" s="81" t="s">
        <v>10458</v>
      </c>
      <c r="F973" s="154">
        <v>72.41</v>
      </c>
      <c r="G973" s="154" t="s">
        <v>1367</v>
      </c>
      <c r="H973" s="154" t="s">
        <v>14318</v>
      </c>
      <c r="I973" s="154">
        <v>1</v>
      </c>
      <c r="J973" s="154">
        <v>0</v>
      </c>
      <c r="K973" s="154">
        <v>0</v>
      </c>
      <c r="M973" s="128">
        <f>IF(Tabla1[[#This Row],[Moneda]]="Dolares",Tabla1[[#This Row],[Precio Distribuidor]]*($M$1+0.35)*1.3,Tabla1[[#This Row],[Precio Distribuidor]]*1.3)</f>
        <v>94.132999999999996</v>
      </c>
    </row>
    <row r="974" spans="1:13">
      <c r="A974" s="154" t="s">
        <v>10457</v>
      </c>
      <c r="B974" s="154" t="s">
        <v>10456</v>
      </c>
      <c r="C974" s="154" t="s">
        <v>1781</v>
      </c>
      <c r="D974" s="154" t="s">
        <v>10430</v>
      </c>
      <c r="E974" s="81" t="s">
        <v>10455</v>
      </c>
      <c r="F974" s="154">
        <v>72.41</v>
      </c>
      <c r="G974" s="154" t="s">
        <v>1367</v>
      </c>
      <c r="H974" s="154" t="s">
        <v>14318</v>
      </c>
      <c r="I974" s="154">
        <v>1</v>
      </c>
      <c r="J974" s="154">
        <v>0</v>
      </c>
      <c r="K974" s="154">
        <v>0</v>
      </c>
      <c r="M974" s="128">
        <f>IF(Tabla1[[#This Row],[Moneda]]="Dolares",Tabla1[[#This Row],[Precio Distribuidor]]*($M$1+0.35)*1.3,Tabla1[[#This Row],[Precio Distribuidor]]*1.3)</f>
        <v>94.132999999999996</v>
      </c>
    </row>
    <row r="975" spans="1:13">
      <c r="A975" s="154" t="s">
        <v>10454</v>
      </c>
      <c r="B975" s="154" t="s">
        <v>10453</v>
      </c>
      <c r="C975" s="154" t="s">
        <v>1781</v>
      </c>
      <c r="D975" s="154" t="s">
        <v>10430</v>
      </c>
      <c r="E975" s="81" t="s">
        <v>10452</v>
      </c>
      <c r="F975" s="154">
        <v>148.28</v>
      </c>
      <c r="G975" s="154" t="s">
        <v>1367</v>
      </c>
      <c r="H975" s="154" t="s">
        <v>14318</v>
      </c>
      <c r="I975" s="154">
        <v>1</v>
      </c>
      <c r="J975" s="154">
        <v>0</v>
      </c>
      <c r="K975" s="154">
        <v>0</v>
      </c>
      <c r="M975" s="128">
        <f>IF(Tabla1[[#This Row],[Moneda]]="Dolares",Tabla1[[#This Row],[Precio Distribuidor]]*($M$1+0.35)*1.3,Tabla1[[#This Row],[Precio Distribuidor]]*1.3)</f>
        <v>192.76400000000001</v>
      </c>
    </row>
    <row r="976" spans="1:13">
      <c r="A976" s="154" t="s">
        <v>10451</v>
      </c>
      <c r="B976" s="154" t="s">
        <v>10450</v>
      </c>
      <c r="C976" s="154" t="s">
        <v>1781</v>
      </c>
      <c r="D976" s="154" t="s">
        <v>10430</v>
      </c>
      <c r="E976" s="81" t="s">
        <v>10449</v>
      </c>
      <c r="F976" s="154">
        <v>369.55</v>
      </c>
      <c r="G976" s="154" t="s">
        <v>1367</v>
      </c>
      <c r="H976" s="154" t="s">
        <v>14318</v>
      </c>
      <c r="I976" s="154">
        <v>1</v>
      </c>
      <c r="J976" s="154">
        <v>0</v>
      </c>
      <c r="K976" s="154">
        <v>0</v>
      </c>
      <c r="M976" s="128">
        <f>IF(Tabla1[[#This Row],[Moneda]]="Dolares",Tabla1[[#This Row],[Precio Distribuidor]]*($M$1+0.35)*1.3,Tabla1[[#This Row],[Precio Distribuidor]]*1.3)</f>
        <v>480.41500000000002</v>
      </c>
    </row>
    <row r="977" spans="1:13">
      <c r="A977" s="154" t="s">
        <v>10448</v>
      </c>
      <c r="B977" s="154" t="s">
        <v>10447</v>
      </c>
      <c r="C977" s="154" t="s">
        <v>1768</v>
      </c>
      <c r="D977" s="154" t="s">
        <v>10430</v>
      </c>
      <c r="E977" s="81" t="s">
        <v>10446</v>
      </c>
      <c r="F977" s="154">
        <v>7.93</v>
      </c>
      <c r="G977" s="154" t="s">
        <v>1373</v>
      </c>
      <c r="H977" s="154" t="s">
        <v>14318</v>
      </c>
      <c r="I977" s="154">
        <v>1</v>
      </c>
      <c r="J977" s="154">
        <v>0</v>
      </c>
      <c r="K977" s="154">
        <v>0</v>
      </c>
      <c r="M977" s="128">
        <f>IF(Tabla1[[#This Row],[Moneda]]="Dolares",Tabla1[[#This Row],[Precio Distribuidor]]*($M$1+0.35)*1.3,Tabla1[[#This Row],[Precio Distribuidor]]*1.3)</f>
        <v>171.64485000000002</v>
      </c>
    </row>
    <row r="978" spans="1:13">
      <c r="A978" s="154" t="s">
        <v>10444</v>
      </c>
      <c r="B978" s="154" t="s">
        <v>10443</v>
      </c>
      <c r="C978" s="154" t="s">
        <v>1777</v>
      </c>
      <c r="D978" s="154" t="s">
        <v>10430</v>
      </c>
      <c r="E978" s="81" t="s">
        <v>10442</v>
      </c>
      <c r="F978" s="154">
        <v>201.15</v>
      </c>
      <c r="G978" s="154" t="s">
        <v>1367</v>
      </c>
      <c r="H978" s="154" t="s">
        <v>14318</v>
      </c>
      <c r="I978" s="154">
        <v>2</v>
      </c>
      <c r="J978" s="154">
        <v>0</v>
      </c>
      <c r="K978" s="154">
        <v>0</v>
      </c>
      <c r="M978" s="128">
        <f>IF(Tabla1[[#This Row],[Moneda]]="Dolares",Tabla1[[#This Row],[Precio Distribuidor]]*($M$1+0.35)*1.3,Tabla1[[#This Row],[Precio Distribuidor]]*1.3)</f>
        <v>261.495</v>
      </c>
    </row>
    <row r="979" spans="1:13">
      <c r="A979" s="154" t="s">
        <v>10441</v>
      </c>
      <c r="B979" s="154" t="s">
        <v>10440</v>
      </c>
      <c r="C979" s="154" t="s">
        <v>1800</v>
      </c>
      <c r="D979" s="154" t="s">
        <v>10430</v>
      </c>
      <c r="E979" s="81" t="s">
        <v>10439</v>
      </c>
      <c r="F979" s="154">
        <v>81.22</v>
      </c>
      <c r="G979" s="154" t="s">
        <v>1367</v>
      </c>
      <c r="H979" s="154" t="s">
        <v>14318</v>
      </c>
      <c r="I979" s="154">
        <v>1</v>
      </c>
      <c r="J979" s="154">
        <v>0</v>
      </c>
      <c r="K979" s="154">
        <v>0</v>
      </c>
      <c r="M979" s="128">
        <f>IF(Tabla1[[#This Row],[Moneda]]="Dolares",Tabla1[[#This Row],[Precio Distribuidor]]*($M$1+0.35)*1.3,Tabla1[[#This Row],[Precio Distribuidor]]*1.3)</f>
        <v>105.586</v>
      </c>
    </row>
    <row r="980" spans="1:13">
      <c r="A980" s="154" t="s">
        <v>10438</v>
      </c>
      <c r="B980" s="154" t="s">
        <v>10437</v>
      </c>
      <c r="C980" s="154" t="s">
        <v>1768</v>
      </c>
      <c r="D980" s="154" t="s">
        <v>10430</v>
      </c>
      <c r="E980" s="81" t="s">
        <v>10436</v>
      </c>
      <c r="F980" s="154">
        <v>34.880000000000003</v>
      </c>
      <c r="G980" s="154" t="s">
        <v>1373</v>
      </c>
      <c r="H980" s="154" t="s">
        <v>14318</v>
      </c>
      <c r="I980" s="154">
        <v>1</v>
      </c>
      <c r="J980" s="154">
        <v>0</v>
      </c>
      <c r="K980" s="154">
        <v>0</v>
      </c>
      <c r="M980" s="128">
        <f>IF(Tabla1[[#This Row],[Moneda]]="Dolares",Tabla1[[#This Row],[Precio Distribuidor]]*($M$1+0.35)*1.3,Tabla1[[#This Row],[Precio Distribuidor]]*1.3)</f>
        <v>754.97760000000017</v>
      </c>
    </row>
    <row r="981" spans="1:13">
      <c r="A981" s="154" t="s">
        <v>10435</v>
      </c>
      <c r="B981" s="154" t="s">
        <v>10434</v>
      </c>
      <c r="C981" s="154" t="s">
        <v>1777</v>
      </c>
      <c r="D981" s="154" t="s">
        <v>10430</v>
      </c>
      <c r="E981" s="81" t="s">
        <v>10433</v>
      </c>
      <c r="F981" s="154">
        <v>426.44</v>
      </c>
      <c r="G981" s="154" t="s">
        <v>1367</v>
      </c>
      <c r="H981" s="154" t="s">
        <v>14318</v>
      </c>
      <c r="I981" s="154">
        <v>1</v>
      </c>
      <c r="J981" s="154">
        <v>0</v>
      </c>
      <c r="K981" s="154">
        <v>0</v>
      </c>
      <c r="M981" s="128">
        <f>IF(Tabla1[[#This Row],[Moneda]]="Dolares",Tabla1[[#This Row],[Precio Distribuidor]]*($M$1+0.35)*1.3,Tabla1[[#This Row],[Precio Distribuidor]]*1.3)</f>
        <v>554.37200000000007</v>
      </c>
    </row>
    <row r="982" spans="1:13">
      <c r="A982" s="154" t="s">
        <v>10432</v>
      </c>
      <c r="B982" s="154" t="s">
        <v>10431</v>
      </c>
      <c r="C982" s="154" t="s">
        <v>1612</v>
      </c>
      <c r="D982" s="154" t="s">
        <v>10430</v>
      </c>
      <c r="E982" s="81" t="s">
        <v>10429</v>
      </c>
      <c r="F982" s="154">
        <v>2852.87</v>
      </c>
      <c r="G982" s="154" t="s">
        <v>1367</v>
      </c>
      <c r="H982" s="154" t="s">
        <v>14318</v>
      </c>
      <c r="I982" s="154">
        <v>1</v>
      </c>
      <c r="J982" s="154">
        <v>0</v>
      </c>
      <c r="K982" s="154">
        <v>0</v>
      </c>
      <c r="M982" s="128">
        <f>IF(Tabla1[[#This Row],[Moneda]]="Dolares",Tabla1[[#This Row],[Precio Distribuidor]]*($M$1+0.35)*1.3,Tabla1[[#This Row],[Precio Distribuidor]]*1.3)</f>
        <v>3708.7309999999998</v>
      </c>
    </row>
    <row r="983" spans="1:13">
      <c r="A983" s="154" t="s">
        <v>17881</v>
      </c>
      <c r="B983" s="154" t="s">
        <v>17880</v>
      </c>
      <c r="C983" s="154" t="s">
        <v>5318</v>
      </c>
      <c r="D983" s="154" t="s">
        <v>9834</v>
      </c>
      <c r="E983" s="81" t="s">
        <v>17879</v>
      </c>
      <c r="F983" s="154">
        <v>0.57999999999999996</v>
      </c>
      <c r="G983" s="154" t="s">
        <v>1373</v>
      </c>
      <c r="H983" s="154" t="s">
        <v>14318</v>
      </c>
      <c r="I983" s="154">
        <v>0</v>
      </c>
      <c r="J983" s="154">
        <v>0</v>
      </c>
      <c r="K983" s="154">
        <v>0</v>
      </c>
      <c r="M983" s="128">
        <f>IF(Tabla1[[#This Row],[Moneda]]="Dolares",Tabla1[[#This Row],[Precio Distribuidor]]*($M$1+0.35)*1.3,Tabla1[[#This Row],[Precio Distribuidor]]*1.3)</f>
        <v>12.5541</v>
      </c>
    </row>
    <row r="984" spans="1:13">
      <c r="A984" s="154" t="s">
        <v>10428</v>
      </c>
      <c r="B984" s="154" t="s">
        <v>10427</v>
      </c>
      <c r="C984" s="154" t="s">
        <v>1535</v>
      </c>
      <c r="D984" s="154" t="s">
        <v>9834</v>
      </c>
      <c r="E984" s="81" t="s">
        <v>10426</v>
      </c>
      <c r="F984" s="154">
        <v>169.75</v>
      </c>
      <c r="G984" s="154" t="s">
        <v>1367</v>
      </c>
      <c r="H984" s="154" t="s">
        <v>14318</v>
      </c>
      <c r="I984" s="154">
        <v>1</v>
      </c>
      <c r="J984" s="154">
        <v>0</v>
      </c>
      <c r="K984" s="154">
        <v>0</v>
      </c>
      <c r="M984" s="128">
        <f>IF(Tabla1[[#This Row],[Moneda]]="Dolares",Tabla1[[#This Row],[Precio Distribuidor]]*($M$1+0.35)*1.3,Tabla1[[#This Row],[Precio Distribuidor]]*1.3)</f>
        <v>220.67500000000001</v>
      </c>
    </row>
    <row r="985" spans="1:13">
      <c r="A985" s="154" t="s">
        <v>10425</v>
      </c>
      <c r="B985" s="154" t="s">
        <v>10424</v>
      </c>
      <c r="C985" s="154" t="s">
        <v>1600</v>
      </c>
      <c r="D985" s="154" t="s">
        <v>9834</v>
      </c>
      <c r="E985" s="81" t="s">
        <v>10423</v>
      </c>
      <c r="F985" s="154">
        <v>1.26</v>
      </c>
      <c r="G985" s="154" t="s">
        <v>1373</v>
      </c>
      <c r="H985" s="154" t="s">
        <v>14318</v>
      </c>
      <c r="I985" s="154">
        <v>3</v>
      </c>
      <c r="J985" s="154">
        <v>0</v>
      </c>
      <c r="K985" s="154">
        <v>0</v>
      </c>
      <c r="M985" s="128">
        <f>IF(Tabla1[[#This Row],[Moneda]]="Dolares",Tabla1[[#This Row],[Precio Distribuidor]]*($M$1+0.35)*1.3,Tabla1[[#This Row],[Precio Distribuidor]]*1.3)</f>
        <v>27.272700000000004</v>
      </c>
    </row>
    <row r="986" spans="1:13">
      <c r="A986" s="154" t="s">
        <v>10422</v>
      </c>
      <c r="B986" s="154" t="s">
        <v>10421</v>
      </c>
      <c r="C986" s="154" t="s">
        <v>1600</v>
      </c>
      <c r="D986" s="154" t="s">
        <v>9834</v>
      </c>
      <c r="E986" s="81" t="s">
        <v>10420</v>
      </c>
      <c r="F986" s="154">
        <v>1.08</v>
      </c>
      <c r="G986" s="154" t="s">
        <v>1373</v>
      </c>
      <c r="H986" s="154" t="s">
        <v>14318</v>
      </c>
      <c r="I986" s="154">
        <v>3</v>
      </c>
      <c r="J986" s="154">
        <v>0</v>
      </c>
      <c r="K986" s="154">
        <v>0</v>
      </c>
      <c r="M986" s="128">
        <f>IF(Tabla1[[#This Row],[Moneda]]="Dolares",Tabla1[[#This Row],[Precio Distribuidor]]*($M$1+0.35)*1.3,Tabla1[[#This Row],[Precio Distribuidor]]*1.3)</f>
        <v>23.376600000000003</v>
      </c>
    </row>
    <row r="987" spans="1:13">
      <c r="A987" s="154" t="s">
        <v>10419</v>
      </c>
      <c r="B987" s="154" t="s">
        <v>10418</v>
      </c>
      <c r="C987" s="154" t="s">
        <v>1600</v>
      </c>
      <c r="D987" s="154" t="s">
        <v>9834</v>
      </c>
      <c r="E987" s="81" t="s">
        <v>10417</v>
      </c>
      <c r="F987" s="154">
        <v>3.82</v>
      </c>
      <c r="G987" s="154" t="s">
        <v>1373</v>
      </c>
      <c r="H987" s="154" t="s">
        <v>14318</v>
      </c>
      <c r="I987" s="154">
        <v>3</v>
      </c>
      <c r="J987" s="154">
        <v>0</v>
      </c>
      <c r="K987" s="154">
        <v>0</v>
      </c>
      <c r="M987" s="128">
        <f>IF(Tabla1[[#This Row],[Moneda]]="Dolares",Tabla1[[#This Row],[Precio Distribuidor]]*($M$1+0.35)*1.3,Tabla1[[#This Row],[Precio Distribuidor]]*1.3)</f>
        <v>82.683900000000008</v>
      </c>
    </row>
    <row r="988" spans="1:13">
      <c r="A988" s="154" t="s">
        <v>10416</v>
      </c>
      <c r="B988" s="154" t="s">
        <v>10415</v>
      </c>
      <c r="C988" s="154" t="s">
        <v>1600</v>
      </c>
      <c r="D988" s="154" t="s">
        <v>9834</v>
      </c>
      <c r="E988" s="81" t="s">
        <v>13558</v>
      </c>
      <c r="F988" s="154">
        <v>4.99</v>
      </c>
      <c r="G988" s="154" t="s">
        <v>1373</v>
      </c>
      <c r="H988" s="154" t="s">
        <v>14318</v>
      </c>
      <c r="I988" s="154">
        <v>99</v>
      </c>
      <c r="J988" s="154">
        <v>0</v>
      </c>
      <c r="K988" s="154">
        <v>0</v>
      </c>
      <c r="M988" s="128">
        <f>IF(Tabla1[[#This Row],[Moneda]]="Dolares",Tabla1[[#This Row],[Precio Distribuidor]]*($M$1+0.35)*1.3,Tabla1[[#This Row],[Precio Distribuidor]]*1.3)</f>
        <v>108.00855000000003</v>
      </c>
    </row>
    <row r="989" spans="1:13">
      <c r="A989" s="154" t="s">
        <v>10414</v>
      </c>
      <c r="B989" s="154" t="s">
        <v>10413</v>
      </c>
      <c r="C989" s="154" t="s">
        <v>1600</v>
      </c>
      <c r="D989" s="154" t="s">
        <v>9834</v>
      </c>
      <c r="E989" s="81" t="s">
        <v>17878</v>
      </c>
      <c r="F989" s="154">
        <v>0.89</v>
      </c>
      <c r="G989" s="154" t="s">
        <v>1373</v>
      </c>
      <c r="H989" s="154" t="s">
        <v>14318</v>
      </c>
      <c r="I989" s="154">
        <v>3</v>
      </c>
      <c r="J989" s="154">
        <v>0</v>
      </c>
      <c r="K989" s="154">
        <v>0</v>
      </c>
      <c r="M989" s="128">
        <f>IF(Tabla1[[#This Row],[Moneda]]="Dolares",Tabla1[[#This Row],[Precio Distribuidor]]*($M$1+0.35)*1.3,Tabla1[[#This Row],[Precio Distribuidor]]*1.3)</f>
        <v>19.264050000000005</v>
      </c>
    </row>
    <row r="990" spans="1:13">
      <c r="A990" s="154" t="s">
        <v>10412</v>
      </c>
      <c r="B990" s="154" t="s">
        <v>10411</v>
      </c>
      <c r="C990" s="154" t="s">
        <v>1600</v>
      </c>
      <c r="D990" s="154" t="s">
        <v>9834</v>
      </c>
      <c r="E990" s="81" t="s">
        <v>17877</v>
      </c>
      <c r="F990" s="154">
        <v>1.37</v>
      </c>
      <c r="G990" s="154" t="s">
        <v>1373</v>
      </c>
      <c r="H990" s="154" t="s">
        <v>14318</v>
      </c>
      <c r="I990" s="154">
        <v>3</v>
      </c>
      <c r="J990" s="154">
        <v>0</v>
      </c>
      <c r="K990" s="154">
        <v>0</v>
      </c>
      <c r="M990" s="128">
        <f>IF(Tabla1[[#This Row],[Moneda]]="Dolares",Tabla1[[#This Row],[Precio Distribuidor]]*($M$1+0.35)*1.3,Tabla1[[#This Row],[Precio Distribuidor]]*1.3)</f>
        <v>29.653650000000006</v>
      </c>
    </row>
    <row r="991" spans="1:13">
      <c r="A991" s="154" t="s">
        <v>10410</v>
      </c>
      <c r="B991" s="154" t="s">
        <v>10409</v>
      </c>
      <c r="C991" s="154" t="s">
        <v>1600</v>
      </c>
      <c r="D991" s="154" t="s">
        <v>9834</v>
      </c>
      <c r="E991" s="81" t="s">
        <v>17876</v>
      </c>
      <c r="F991" s="154">
        <v>1.28</v>
      </c>
      <c r="G991" s="154" t="s">
        <v>1373</v>
      </c>
      <c r="H991" s="154" t="s">
        <v>14318</v>
      </c>
      <c r="I991" s="154">
        <v>3</v>
      </c>
      <c r="J991" s="154">
        <v>0</v>
      </c>
      <c r="K991" s="154">
        <v>0</v>
      </c>
      <c r="M991" s="128">
        <f>IF(Tabla1[[#This Row],[Moneda]]="Dolares",Tabla1[[#This Row],[Precio Distribuidor]]*($M$1+0.35)*1.3,Tabla1[[#This Row],[Precio Distribuidor]]*1.3)</f>
        <v>27.705600000000008</v>
      </c>
    </row>
    <row r="992" spans="1:13">
      <c r="A992" s="154" t="s">
        <v>10408</v>
      </c>
      <c r="B992" s="154" t="s">
        <v>10407</v>
      </c>
      <c r="C992" s="154" t="s">
        <v>1600</v>
      </c>
      <c r="D992" s="154" t="s">
        <v>9834</v>
      </c>
      <c r="E992" s="81" t="s">
        <v>17875</v>
      </c>
      <c r="F992" s="154">
        <v>4.4000000000000004</v>
      </c>
      <c r="G992" s="154" t="s">
        <v>1373</v>
      </c>
      <c r="H992" s="154" t="s">
        <v>14318</v>
      </c>
      <c r="I992" s="154">
        <v>3</v>
      </c>
      <c r="J992" s="154">
        <v>0</v>
      </c>
      <c r="K992" s="154">
        <v>0</v>
      </c>
      <c r="M992" s="128">
        <f>IF(Tabla1[[#This Row],[Moneda]]="Dolares",Tabla1[[#This Row],[Precio Distribuidor]]*($M$1+0.35)*1.3,Tabla1[[#This Row],[Precio Distribuidor]]*1.3)</f>
        <v>95.238000000000028</v>
      </c>
    </row>
    <row r="993" spans="1:13">
      <c r="A993" s="154" t="s">
        <v>10406</v>
      </c>
      <c r="B993" s="154" t="s">
        <v>10405</v>
      </c>
      <c r="C993" s="154" t="s">
        <v>1600</v>
      </c>
      <c r="D993" s="154" t="s">
        <v>9834</v>
      </c>
      <c r="E993" s="81" t="s">
        <v>10404</v>
      </c>
      <c r="F993" s="154">
        <v>13.38</v>
      </c>
      <c r="G993" s="154" t="s">
        <v>1373</v>
      </c>
      <c r="H993" s="154" t="s">
        <v>14318</v>
      </c>
      <c r="I993" s="154">
        <v>3</v>
      </c>
      <c r="J993" s="154">
        <v>0</v>
      </c>
      <c r="K993" s="154">
        <v>0</v>
      </c>
      <c r="M993" s="128">
        <f>IF(Tabla1[[#This Row],[Moneda]]="Dolares",Tabla1[[#This Row],[Precio Distribuidor]]*($M$1+0.35)*1.3,Tabla1[[#This Row],[Precio Distribuidor]]*1.3)</f>
        <v>289.61010000000005</v>
      </c>
    </row>
    <row r="994" spans="1:13">
      <c r="A994" s="154" t="s">
        <v>10403</v>
      </c>
      <c r="B994" s="154" t="s">
        <v>10402</v>
      </c>
      <c r="C994" s="154" t="s">
        <v>1600</v>
      </c>
      <c r="D994" s="154" t="s">
        <v>9834</v>
      </c>
      <c r="E994" s="81" t="s">
        <v>10401</v>
      </c>
      <c r="F994" s="154">
        <v>13.38</v>
      </c>
      <c r="G994" s="154" t="s">
        <v>1373</v>
      </c>
      <c r="H994" s="154" t="s">
        <v>14318</v>
      </c>
      <c r="I994" s="154">
        <v>3</v>
      </c>
      <c r="J994" s="154">
        <v>0</v>
      </c>
      <c r="K994" s="154">
        <v>0</v>
      </c>
      <c r="M994" s="128">
        <f>IF(Tabla1[[#This Row],[Moneda]]="Dolares",Tabla1[[#This Row],[Precio Distribuidor]]*($M$1+0.35)*1.3,Tabla1[[#This Row],[Precio Distribuidor]]*1.3)</f>
        <v>289.61010000000005</v>
      </c>
    </row>
    <row r="995" spans="1:13">
      <c r="A995" s="154" t="s">
        <v>10400</v>
      </c>
      <c r="B995" s="154" t="s">
        <v>10399</v>
      </c>
      <c r="C995" s="154" t="s">
        <v>1600</v>
      </c>
      <c r="D995" s="154" t="s">
        <v>9834</v>
      </c>
      <c r="E995" s="81" t="s">
        <v>10398</v>
      </c>
      <c r="F995" s="154">
        <v>5.77</v>
      </c>
      <c r="G995" s="154" t="s">
        <v>1373</v>
      </c>
      <c r="H995" s="154" t="s">
        <v>14318</v>
      </c>
      <c r="I995" s="154">
        <v>99</v>
      </c>
      <c r="J995" s="154">
        <v>0</v>
      </c>
      <c r="K995" s="154">
        <v>0</v>
      </c>
      <c r="M995" s="128">
        <f>IF(Tabla1[[#This Row],[Moneda]]="Dolares",Tabla1[[#This Row],[Precio Distribuidor]]*($M$1+0.35)*1.3,Tabla1[[#This Row],[Precio Distribuidor]]*1.3)</f>
        <v>124.89165000000001</v>
      </c>
    </row>
    <row r="996" spans="1:13">
      <c r="A996" s="154" t="s">
        <v>10397</v>
      </c>
      <c r="B996" s="154" t="s">
        <v>10396</v>
      </c>
      <c r="C996" s="154" t="s">
        <v>1600</v>
      </c>
      <c r="D996" s="154" t="s">
        <v>9834</v>
      </c>
      <c r="E996" s="81" t="s">
        <v>10395</v>
      </c>
      <c r="F996" s="154">
        <v>12.99</v>
      </c>
      <c r="G996" s="154" t="s">
        <v>1373</v>
      </c>
      <c r="H996" s="154" t="s">
        <v>14318</v>
      </c>
      <c r="I996" s="154">
        <v>3</v>
      </c>
      <c r="J996" s="154">
        <v>0</v>
      </c>
      <c r="K996" s="154">
        <v>0</v>
      </c>
      <c r="M996" s="128">
        <f>IF(Tabla1[[#This Row],[Moneda]]="Dolares",Tabla1[[#This Row],[Precio Distribuidor]]*($M$1+0.35)*1.3,Tabla1[[#This Row],[Precio Distribuidor]]*1.3)</f>
        <v>281.16855000000004</v>
      </c>
    </row>
    <row r="997" spans="1:13">
      <c r="A997" s="154" t="s">
        <v>10394</v>
      </c>
      <c r="B997" s="154" t="s">
        <v>10393</v>
      </c>
      <c r="C997" s="154" t="s">
        <v>1605</v>
      </c>
      <c r="D997" s="154" t="s">
        <v>9834</v>
      </c>
      <c r="E997" s="81" t="s">
        <v>10392</v>
      </c>
      <c r="F997" s="154">
        <v>7.92</v>
      </c>
      <c r="G997" s="154" t="s">
        <v>1373</v>
      </c>
      <c r="H997" s="154" t="s">
        <v>14318</v>
      </c>
      <c r="I997" s="154">
        <v>1</v>
      </c>
      <c r="J997" s="154">
        <v>0</v>
      </c>
      <c r="K997" s="154">
        <v>0</v>
      </c>
      <c r="M997" s="128">
        <f>IF(Tabla1[[#This Row],[Moneda]]="Dolares",Tabla1[[#This Row],[Precio Distribuidor]]*($M$1+0.35)*1.3,Tabla1[[#This Row],[Precio Distribuidor]]*1.3)</f>
        <v>171.42840000000004</v>
      </c>
    </row>
    <row r="998" spans="1:13">
      <c r="A998" s="154" t="s">
        <v>13559</v>
      </c>
      <c r="B998" s="154" t="s">
        <v>13560</v>
      </c>
      <c r="C998" s="154" t="s">
        <v>1600</v>
      </c>
      <c r="D998" s="154" t="s">
        <v>9834</v>
      </c>
      <c r="E998" s="81" t="s">
        <v>13561</v>
      </c>
      <c r="F998" s="154">
        <v>8.11</v>
      </c>
      <c r="G998" s="154" t="s">
        <v>1373</v>
      </c>
      <c r="H998" s="154" t="s">
        <v>14318</v>
      </c>
      <c r="I998" s="154">
        <v>3</v>
      </c>
      <c r="J998" s="154">
        <v>0</v>
      </c>
      <c r="K998" s="154">
        <v>0</v>
      </c>
      <c r="M998" s="128">
        <f>IF(Tabla1[[#This Row],[Moneda]]="Dolares",Tabla1[[#This Row],[Precio Distribuidor]]*($M$1+0.35)*1.3,Tabla1[[#This Row],[Precio Distribuidor]]*1.3)</f>
        <v>175.54095000000001</v>
      </c>
    </row>
    <row r="999" spans="1:13">
      <c r="A999" s="154" t="s">
        <v>10391</v>
      </c>
      <c r="B999" s="154" t="s">
        <v>10390</v>
      </c>
      <c r="C999" s="154" t="s">
        <v>1789</v>
      </c>
      <c r="D999" s="154" t="s">
        <v>9834</v>
      </c>
      <c r="E999" s="81" t="s">
        <v>10389</v>
      </c>
      <c r="F999" s="154">
        <v>78.2</v>
      </c>
      <c r="G999" s="154" t="s">
        <v>1367</v>
      </c>
      <c r="H999" s="154" t="s">
        <v>14318</v>
      </c>
      <c r="I999" s="154">
        <v>1</v>
      </c>
      <c r="J999" s="154">
        <v>0</v>
      </c>
      <c r="K999" s="154">
        <v>0</v>
      </c>
      <c r="M999" s="128">
        <f>IF(Tabla1[[#This Row],[Moneda]]="Dolares",Tabla1[[#This Row],[Precio Distribuidor]]*($M$1+0.35)*1.3,Tabla1[[#This Row],[Precio Distribuidor]]*1.3)</f>
        <v>101.66000000000001</v>
      </c>
    </row>
    <row r="1000" spans="1:13">
      <c r="A1000" s="154" t="s">
        <v>10388</v>
      </c>
      <c r="B1000" s="154" t="s">
        <v>10387</v>
      </c>
      <c r="C1000" s="154" t="s">
        <v>1535</v>
      </c>
      <c r="D1000" s="154" t="s">
        <v>9834</v>
      </c>
      <c r="E1000" s="81" t="s">
        <v>10386</v>
      </c>
      <c r="F1000" s="154">
        <v>831.8</v>
      </c>
      <c r="G1000" s="154" t="s">
        <v>1367</v>
      </c>
      <c r="H1000" s="154" t="s">
        <v>14318</v>
      </c>
      <c r="I1000" s="154">
        <v>1</v>
      </c>
      <c r="J1000" s="154">
        <v>0</v>
      </c>
      <c r="K1000" s="154">
        <v>0</v>
      </c>
      <c r="M1000" s="128">
        <f>IF(Tabla1[[#This Row],[Moneda]]="Dolares",Tabla1[[#This Row],[Precio Distribuidor]]*($M$1+0.35)*1.3,Tabla1[[#This Row],[Precio Distribuidor]]*1.3)</f>
        <v>1081.3399999999999</v>
      </c>
    </row>
    <row r="1001" spans="1:13">
      <c r="A1001" s="154" t="s">
        <v>10385</v>
      </c>
      <c r="B1001" s="154" t="s">
        <v>10384</v>
      </c>
      <c r="C1001" s="154" t="s">
        <v>1600</v>
      </c>
      <c r="D1001" s="154" t="s">
        <v>9834</v>
      </c>
      <c r="E1001" s="81" t="s">
        <v>10383</v>
      </c>
      <c r="F1001" s="154">
        <v>4</v>
      </c>
      <c r="G1001" s="154" t="s">
        <v>1373</v>
      </c>
      <c r="H1001" s="154" t="s">
        <v>14318</v>
      </c>
      <c r="I1001" s="154">
        <v>3</v>
      </c>
      <c r="J1001" s="154">
        <v>0</v>
      </c>
      <c r="K1001" s="154">
        <v>0</v>
      </c>
      <c r="M1001" s="128">
        <f>IF(Tabla1[[#This Row],[Moneda]]="Dolares",Tabla1[[#This Row],[Precio Distribuidor]]*($M$1+0.35)*1.3,Tabla1[[#This Row],[Precio Distribuidor]]*1.3)</f>
        <v>86.580000000000013</v>
      </c>
    </row>
    <row r="1002" spans="1:13">
      <c r="A1002" s="154" t="s">
        <v>10382</v>
      </c>
      <c r="B1002" s="154" t="s">
        <v>10381</v>
      </c>
      <c r="C1002" s="154" t="s">
        <v>1600</v>
      </c>
      <c r="D1002" s="154" t="s">
        <v>9834</v>
      </c>
      <c r="E1002" s="81" t="s">
        <v>17874</v>
      </c>
      <c r="F1002" s="154">
        <v>5.28</v>
      </c>
      <c r="G1002" s="154" t="s">
        <v>1373</v>
      </c>
      <c r="H1002" s="154" t="s">
        <v>14318</v>
      </c>
      <c r="I1002" s="154">
        <v>99</v>
      </c>
      <c r="J1002" s="154">
        <v>0</v>
      </c>
      <c r="K1002" s="154">
        <v>0</v>
      </c>
      <c r="M1002" s="128">
        <f>IF(Tabla1[[#This Row],[Moneda]]="Dolares",Tabla1[[#This Row],[Precio Distribuidor]]*($M$1+0.35)*1.3,Tabla1[[#This Row],[Precio Distribuidor]]*1.3)</f>
        <v>114.28560000000003</v>
      </c>
    </row>
    <row r="1003" spans="1:13">
      <c r="A1003" s="154" t="s">
        <v>10380</v>
      </c>
      <c r="B1003" s="154" t="s">
        <v>10379</v>
      </c>
      <c r="C1003" s="154" t="s">
        <v>2161</v>
      </c>
      <c r="D1003" s="154" t="s">
        <v>9834</v>
      </c>
      <c r="E1003" s="81" t="s">
        <v>10378</v>
      </c>
      <c r="F1003" s="154">
        <v>9.44</v>
      </c>
      <c r="G1003" s="154" t="s">
        <v>1373</v>
      </c>
      <c r="H1003" s="154" t="s">
        <v>14318</v>
      </c>
      <c r="I1003" s="154">
        <v>1</v>
      </c>
      <c r="J1003" s="154">
        <v>0</v>
      </c>
      <c r="K1003" s="154">
        <v>0</v>
      </c>
      <c r="M1003" s="128">
        <f>IF(Tabla1[[#This Row],[Moneda]]="Dolares",Tabla1[[#This Row],[Precio Distribuidor]]*($M$1+0.35)*1.3,Tabla1[[#This Row],[Precio Distribuidor]]*1.3)</f>
        <v>204.32880000000003</v>
      </c>
    </row>
    <row r="1004" spans="1:13">
      <c r="A1004" s="154" t="s">
        <v>10377</v>
      </c>
      <c r="B1004" s="154" t="s">
        <v>10376</v>
      </c>
      <c r="C1004" s="154" t="s">
        <v>1600</v>
      </c>
      <c r="D1004" s="154" t="s">
        <v>9834</v>
      </c>
      <c r="E1004" s="81" t="s">
        <v>17873</v>
      </c>
      <c r="F1004" s="154">
        <v>1.56</v>
      </c>
      <c r="G1004" s="154" t="s">
        <v>1373</v>
      </c>
      <c r="H1004" s="154" t="s">
        <v>14318</v>
      </c>
      <c r="I1004" s="154">
        <v>3</v>
      </c>
      <c r="J1004" s="154">
        <v>0</v>
      </c>
      <c r="K1004" s="154">
        <v>0</v>
      </c>
      <c r="M1004" s="128">
        <f>IF(Tabla1[[#This Row],[Moneda]]="Dolares",Tabla1[[#This Row],[Precio Distribuidor]]*($M$1+0.35)*1.3,Tabla1[[#This Row],[Precio Distribuidor]]*1.3)</f>
        <v>33.766200000000005</v>
      </c>
    </row>
    <row r="1005" spans="1:13">
      <c r="A1005" s="154" t="s">
        <v>10375</v>
      </c>
      <c r="B1005" s="154" t="s">
        <v>10374</v>
      </c>
      <c r="C1005" s="154" t="s">
        <v>1600</v>
      </c>
      <c r="D1005" s="154" t="s">
        <v>9834</v>
      </c>
      <c r="E1005" s="81" t="s">
        <v>10373</v>
      </c>
      <c r="F1005" s="154">
        <v>1.52</v>
      </c>
      <c r="G1005" s="154" t="s">
        <v>1373</v>
      </c>
      <c r="H1005" s="154" t="s">
        <v>14318</v>
      </c>
      <c r="I1005" s="154">
        <v>3</v>
      </c>
      <c r="J1005" s="154">
        <v>0</v>
      </c>
      <c r="K1005" s="154">
        <v>0</v>
      </c>
      <c r="M1005" s="128">
        <f>IF(Tabla1[[#This Row],[Moneda]]="Dolares",Tabla1[[#This Row],[Precio Distribuidor]]*($M$1+0.35)*1.3,Tabla1[[#This Row],[Precio Distribuidor]]*1.3)</f>
        <v>32.900400000000005</v>
      </c>
    </row>
    <row r="1006" spans="1:13">
      <c r="A1006" s="154" t="s">
        <v>10372</v>
      </c>
      <c r="B1006" s="154" t="s">
        <v>10371</v>
      </c>
      <c r="C1006" s="154" t="s">
        <v>1600</v>
      </c>
      <c r="D1006" s="154" t="s">
        <v>9834</v>
      </c>
      <c r="E1006" s="81" t="s">
        <v>10370</v>
      </c>
      <c r="F1006" s="154">
        <v>1.32</v>
      </c>
      <c r="G1006" s="154" t="s">
        <v>1373</v>
      </c>
      <c r="H1006" s="154" t="s">
        <v>14318</v>
      </c>
      <c r="I1006" s="154">
        <v>3</v>
      </c>
      <c r="J1006" s="154">
        <v>0</v>
      </c>
      <c r="K1006" s="154">
        <v>0</v>
      </c>
      <c r="M1006" s="128">
        <f>IF(Tabla1[[#This Row],[Moneda]]="Dolares",Tabla1[[#This Row],[Precio Distribuidor]]*($M$1+0.35)*1.3,Tabla1[[#This Row],[Precio Distribuidor]]*1.3)</f>
        <v>28.571400000000008</v>
      </c>
    </row>
    <row r="1007" spans="1:13">
      <c r="A1007" s="154" t="s">
        <v>10369</v>
      </c>
      <c r="B1007" s="154" t="s">
        <v>10368</v>
      </c>
      <c r="C1007" s="154" t="s">
        <v>1600</v>
      </c>
      <c r="D1007" s="154" t="s">
        <v>9834</v>
      </c>
      <c r="E1007" s="81" t="s">
        <v>17872</v>
      </c>
      <c r="F1007" s="154">
        <v>2.44</v>
      </c>
      <c r="G1007" s="154" t="s">
        <v>1373</v>
      </c>
      <c r="H1007" s="154" t="s">
        <v>14318</v>
      </c>
      <c r="I1007" s="154">
        <v>3</v>
      </c>
      <c r="J1007" s="154">
        <v>0</v>
      </c>
      <c r="K1007" s="154">
        <v>0</v>
      </c>
      <c r="M1007" s="128">
        <f>IF(Tabla1[[#This Row],[Moneda]]="Dolares",Tabla1[[#This Row],[Precio Distribuidor]]*($M$1+0.35)*1.3,Tabla1[[#This Row],[Precio Distribuidor]]*1.3)</f>
        <v>52.813800000000008</v>
      </c>
    </row>
    <row r="1008" spans="1:13">
      <c r="A1008" s="154" t="s">
        <v>10367</v>
      </c>
      <c r="B1008" s="154" t="s">
        <v>10366</v>
      </c>
      <c r="C1008" s="154" t="s">
        <v>1600</v>
      </c>
      <c r="D1008" s="154" t="s">
        <v>9834</v>
      </c>
      <c r="E1008" s="81" t="s">
        <v>17871</v>
      </c>
      <c r="F1008" s="154">
        <v>4.21</v>
      </c>
      <c r="G1008" s="154" t="s">
        <v>1373</v>
      </c>
      <c r="H1008" s="154" t="s">
        <v>14318</v>
      </c>
      <c r="I1008" s="154">
        <v>3</v>
      </c>
      <c r="J1008" s="154">
        <v>0</v>
      </c>
      <c r="K1008" s="154">
        <v>0</v>
      </c>
      <c r="M1008" s="128">
        <f>IF(Tabla1[[#This Row],[Moneda]]="Dolares",Tabla1[[#This Row],[Precio Distribuidor]]*($M$1+0.35)*1.3,Tabla1[[#This Row],[Precio Distribuidor]]*1.3)</f>
        <v>91.125450000000015</v>
      </c>
    </row>
    <row r="1009" spans="1:13">
      <c r="A1009" s="154" t="s">
        <v>10365</v>
      </c>
      <c r="B1009" s="154" t="s">
        <v>10364</v>
      </c>
      <c r="C1009" s="154" t="s">
        <v>1600</v>
      </c>
      <c r="D1009" s="154" t="s">
        <v>9834</v>
      </c>
      <c r="E1009" s="81" t="s">
        <v>17870</v>
      </c>
      <c r="F1009" s="154">
        <v>3.13</v>
      </c>
      <c r="G1009" s="154" t="s">
        <v>1373</v>
      </c>
      <c r="H1009" s="154" t="s">
        <v>14318</v>
      </c>
      <c r="I1009" s="154">
        <v>3</v>
      </c>
      <c r="J1009" s="154">
        <v>0</v>
      </c>
      <c r="K1009" s="154">
        <v>0</v>
      </c>
      <c r="M1009" s="128">
        <f>IF(Tabla1[[#This Row],[Moneda]]="Dolares",Tabla1[[#This Row],[Precio Distribuidor]]*($M$1+0.35)*1.3,Tabla1[[#This Row],[Precio Distribuidor]]*1.3)</f>
        <v>67.748850000000004</v>
      </c>
    </row>
    <row r="1010" spans="1:13">
      <c r="A1010" s="154" t="s">
        <v>10363</v>
      </c>
      <c r="B1010" s="154" t="s">
        <v>10362</v>
      </c>
      <c r="C1010" s="154" t="s">
        <v>1600</v>
      </c>
      <c r="D1010" s="154" t="s">
        <v>9834</v>
      </c>
      <c r="E1010" s="81" t="s">
        <v>13562</v>
      </c>
      <c r="F1010" s="154">
        <v>1.66</v>
      </c>
      <c r="G1010" s="154" t="s">
        <v>1373</v>
      </c>
      <c r="H1010" s="154" t="s">
        <v>14318</v>
      </c>
      <c r="I1010" s="154">
        <v>3</v>
      </c>
      <c r="J1010" s="154">
        <v>0</v>
      </c>
      <c r="K1010" s="154">
        <v>0</v>
      </c>
      <c r="M1010" s="128">
        <f>IF(Tabla1[[#This Row],[Moneda]]="Dolares",Tabla1[[#This Row],[Precio Distribuidor]]*($M$1+0.35)*1.3,Tabla1[[#This Row],[Precio Distribuidor]]*1.3)</f>
        <v>35.930700000000002</v>
      </c>
    </row>
    <row r="1011" spans="1:13">
      <c r="A1011" s="154" t="s">
        <v>10361</v>
      </c>
      <c r="B1011" s="154" t="s">
        <v>10360</v>
      </c>
      <c r="C1011" s="154" t="s">
        <v>1600</v>
      </c>
      <c r="D1011" s="154" t="s">
        <v>9834</v>
      </c>
      <c r="E1011" s="81" t="s">
        <v>10359</v>
      </c>
      <c r="F1011" s="154">
        <v>3.43</v>
      </c>
      <c r="G1011" s="154" t="s">
        <v>1373</v>
      </c>
      <c r="H1011" s="154" t="s">
        <v>14318</v>
      </c>
      <c r="I1011" s="154">
        <v>3</v>
      </c>
      <c r="J1011" s="154">
        <v>0</v>
      </c>
      <c r="K1011" s="154">
        <v>0</v>
      </c>
      <c r="M1011" s="128">
        <f>IF(Tabla1[[#This Row],[Moneda]]="Dolares",Tabla1[[#This Row],[Precio Distribuidor]]*($M$1+0.35)*1.3,Tabla1[[#This Row],[Precio Distribuidor]]*1.3)</f>
        <v>74.242350000000016</v>
      </c>
    </row>
    <row r="1012" spans="1:13">
      <c r="A1012" s="154" t="s">
        <v>10358</v>
      </c>
      <c r="B1012" s="154" t="s">
        <v>10357</v>
      </c>
      <c r="C1012" s="154" t="s">
        <v>1600</v>
      </c>
      <c r="D1012" s="154" t="s">
        <v>9834</v>
      </c>
      <c r="E1012" s="81" t="s">
        <v>17869</v>
      </c>
      <c r="F1012" s="154">
        <v>1.26</v>
      </c>
      <c r="G1012" s="154" t="s">
        <v>1373</v>
      </c>
      <c r="H1012" s="154" t="s">
        <v>14318</v>
      </c>
      <c r="I1012" s="154">
        <v>3</v>
      </c>
      <c r="J1012" s="154">
        <v>0</v>
      </c>
      <c r="K1012" s="154">
        <v>0</v>
      </c>
      <c r="M1012" s="128">
        <f>IF(Tabla1[[#This Row],[Moneda]]="Dolares",Tabla1[[#This Row],[Precio Distribuidor]]*($M$1+0.35)*1.3,Tabla1[[#This Row],[Precio Distribuidor]]*1.3)</f>
        <v>27.272700000000004</v>
      </c>
    </row>
    <row r="1013" spans="1:13">
      <c r="A1013" s="154" t="s">
        <v>10356</v>
      </c>
      <c r="B1013" s="154" t="s">
        <v>10355</v>
      </c>
      <c r="C1013" s="154" t="s">
        <v>1600</v>
      </c>
      <c r="D1013" s="154" t="s">
        <v>9834</v>
      </c>
      <c r="E1013" s="81" t="s">
        <v>10354</v>
      </c>
      <c r="F1013" s="154">
        <v>38.69</v>
      </c>
      <c r="G1013" s="154" t="s">
        <v>1373</v>
      </c>
      <c r="H1013" s="154" t="s">
        <v>14318</v>
      </c>
      <c r="I1013" s="154">
        <v>3</v>
      </c>
      <c r="J1013" s="154">
        <v>0</v>
      </c>
      <c r="K1013" s="154">
        <v>0</v>
      </c>
      <c r="M1013" s="128">
        <f>IF(Tabla1[[#This Row],[Moneda]]="Dolares",Tabla1[[#This Row],[Precio Distribuidor]]*($M$1+0.35)*1.3,Tabla1[[#This Row],[Precio Distribuidor]]*1.3)</f>
        <v>837.44505000000015</v>
      </c>
    </row>
    <row r="1014" spans="1:13">
      <c r="A1014" s="154" t="s">
        <v>10353</v>
      </c>
      <c r="B1014" s="154" t="s">
        <v>10352</v>
      </c>
      <c r="C1014" s="154" t="s">
        <v>1600</v>
      </c>
      <c r="D1014" s="154" t="s">
        <v>9834</v>
      </c>
      <c r="E1014" s="81" t="s">
        <v>17868</v>
      </c>
      <c r="F1014" s="154">
        <v>2.54</v>
      </c>
      <c r="G1014" s="154" t="s">
        <v>1373</v>
      </c>
      <c r="H1014" s="154" t="s">
        <v>14318</v>
      </c>
      <c r="I1014" s="154">
        <v>3</v>
      </c>
      <c r="J1014" s="154">
        <v>0</v>
      </c>
      <c r="K1014" s="154">
        <v>0</v>
      </c>
      <c r="M1014" s="128">
        <f>IF(Tabla1[[#This Row],[Moneda]]="Dolares",Tabla1[[#This Row],[Precio Distribuidor]]*($M$1+0.35)*1.3,Tabla1[[#This Row],[Precio Distribuidor]]*1.3)</f>
        <v>54.978300000000004</v>
      </c>
    </row>
    <row r="1015" spans="1:13">
      <c r="A1015" s="154" t="s">
        <v>10351</v>
      </c>
      <c r="B1015" s="154" t="s">
        <v>10350</v>
      </c>
      <c r="C1015" s="154" t="s">
        <v>1600</v>
      </c>
      <c r="D1015" s="154" t="s">
        <v>9834</v>
      </c>
      <c r="E1015" s="81" t="s">
        <v>17867</v>
      </c>
      <c r="F1015" s="154">
        <v>3.82</v>
      </c>
      <c r="G1015" s="154" t="s">
        <v>1373</v>
      </c>
      <c r="H1015" s="154" t="s">
        <v>14318</v>
      </c>
      <c r="I1015" s="154">
        <v>3</v>
      </c>
      <c r="J1015" s="154">
        <v>0</v>
      </c>
      <c r="K1015" s="154">
        <v>0</v>
      </c>
      <c r="M1015" s="128">
        <f>IF(Tabla1[[#This Row],[Moneda]]="Dolares",Tabla1[[#This Row],[Precio Distribuidor]]*($M$1+0.35)*1.3,Tabla1[[#This Row],[Precio Distribuidor]]*1.3)</f>
        <v>82.683900000000008</v>
      </c>
    </row>
    <row r="1016" spans="1:13">
      <c r="A1016" s="154" t="s">
        <v>10349</v>
      </c>
      <c r="B1016" s="154" t="s">
        <v>10348</v>
      </c>
      <c r="C1016" s="154" t="s">
        <v>1605</v>
      </c>
      <c r="D1016" s="154" t="s">
        <v>9834</v>
      </c>
      <c r="E1016" s="81" t="s">
        <v>10347</v>
      </c>
      <c r="F1016" s="154">
        <v>11.24</v>
      </c>
      <c r="G1016" s="154" t="s">
        <v>1373</v>
      </c>
      <c r="H1016" s="154" t="s">
        <v>14318</v>
      </c>
      <c r="I1016" s="154">
        <v>1</v>
      </c>
      <c r="J1016" s="154">
        <v>0</v>
      </c>
      <c r="K1016" s="154">
        <v>0</v>
      </c>
      <c r="M1016" s="128">
        <f>IF(Tabla1[[#This Row],[Moneda]]="Dolares",Tabla1[[#This Row],[Precio Distribuidor]]*($M$1+0.35)*1.3,Tabla1[[#This Row],[Precio Distribuidor]]*1.3)</f>
        <v>243.28980000000001</v>
      </c>
    </row>
    <row r="1017" spans="1:13">
      <c r="A1017" s="154" t="s">
        <v>10346</v>
      </c>
      <c r="B1017" s="154" t="s">
        <v>10345</v>
      </c>
      <c r="C1017" s="154" t="s">
        <v>1600</v>
      </c>
      <c r="D1017" s="154" t="s">
        <v>9834</v>
      </c>
      <c r="E1017" s="81" t="s">
        <v>10344</v>
      </c>
      <c r="F1017" s="154">
        <v>23.93</v>
      </c>
      <c r="G1017" s="154" t="s">
        <v>1373</v>
      </c>
      <c r="H1017" s="154" t="s">
        <v>14318</v>
      </c>
      <c r="I1017" s="154">
        <v>3</v>
      </c>
      <c r="J1017" s="154">
        <v>0</v>
      </c>
      <c r="K1017" s="154">
        <v>0</v>
      </c>
      <c r="M1017" s="128">
        <f>IF(Tabla1[[#This Row],[Moneda]]="Dolares",Tabla1[[#This Row],[Precio Distribuidor]]*($M$1+0.35)*1.3,Tabla1[[#This Row],[Precio Distribuidor]]*1.3)</f>
        <v>517.96485000000007</v>
      </c>
    </row>
    <row r="1018" spans="1:13">
      <c r="A1018" s="154" t="s">
        <v>10343</v>
      </c>
      <c r="B1018" s="154" t="s">
        <v>10342</v>
      </c>
      <c r="C1018" s="154" t="s">
        <v>2966</v>
      </c>
      <c r="D1018" s="154" t="s">
        <v>9834</v>
      </c>
      <c r="E1018" s="81" t="s">
        <v>10341</v>
      </c>
      <c r="F1018" s="154">
        <v>2.93</v>
      </c>
      <c r="G1018" s="154" t="s">
        <v>1373</v>
      </c>
      <c r="H1018" s="154" t="s">
        <v>14318</v>
      </c>
      <c r="I1018" s="154">
        <v>99</v>
      </c>
      <c r="J1018" s="154">
        <v>0</v>
      </c>
      <c r="K1018" s="154">
        <v>0</v>
      </c>
      <c r="M1018" s="128">
        <f>IF(Tabla1[[#This Row],[Moneda]]="Dolares",Tabla1[[#This Row],[Precio Distribuidor]]*($M$1+0.35)*1.3,Tabla1[[#This Row],[Precio Distribuidor]]*1.3)</f>
        <v>63.419850000000011</v>
      </c>
    </row>
    <row r="1019" spans="1:13">
      <c r="A1019" s="154" t="s">
        <v>10340</v>
      </c>
      <c r="B1019" s="154" t="s">
        <v>10339</v>
      </c>
      <c r="C1019" s="154" t="s">
        <v>2966</v>
      </c>
      <c r="D1019" s="154" t="s">
        <v>9834</v>
      </c>
      <c r="E1019" s="81" t="s">
        <v>10338</v>
      </c>
      <c r="F1019" s="154">
        <v>3.61</v>
      </c>
      <c r="G1019" s="154" t="s">
        <v>1373</v>
      </c>
      <c r="H1019" s="154" t="s">
        <v>14318</v>
      </c>
      <c r="I1019" s="154">
        <v>99</v>
      </c>
      <c r="J1019" s="154">
        <v>0</v>
      </c>
      <c r="K1019" s="154">
        <v>0</v>
      </c>
      <c r="M1019" s="128">
        <f>IF(Tabla1[[#This Row],[Moneda]]="Dolares",Tabla1[[#This Row],[Precio Distribuidor]]*($M$1+0.35)*1.3,Tabla1[[#This Row],[Precio Distribuidor]]*1.3)</f>
        <v>78.138450000000006</v>
      </c>
    </row>
    <row r="1020" spans="1:13">
      <c r="A1020" s="154" t="s">
        <v>10337</v>
      </c>
      <c r="B1020" s="154" t="s">
        <v>10336</v>
      </c>
      <c r="C1020" s="154" t="s">
        <v>2966</v>
      </c>
      <c r="D1020" s="154" t="s">
        <v>9834</v>
      </c>
      <c r="E1020" s="81" t="s">
        <v>10335</v>
      </c>
      <c r="F1020" s="154">
        <v>6.55</v>
      </c>
      <c r="G1020" s="154" t="s">
        <v>1373</v>
      </c>
      <c r="H1020" s="154" t="s">
        <v>14318</v>
      </c>
      <c r="I1020" s="154">
        <v>99</v>
      </c>
      <c r="J1020" s="154">
        <v>0</v>
      </c>
      <c r="K1020" s="154">
        <v>0</v>
      </c>
      <c r="M1020" s="128">
        <f>IF(Tabla1[[#This Row],[Moneda]]="Dolares",Tabla1[[#This Row],[Precio Distribuidor]]*($M$1+0.35)*1.3,Tabla1[[#This Row],[Precio Distribuidor]]*1.3)</f>
        <v>141.77475000000001</v>
      </c>
    </row>
    <row r="1021" spans="1:13">
      <c r="A1021" s="154" t="s">
        <v>10334</v>
      </c>
      <c r="B1021" s="154" t="s">
        <v>10333</v>
      </c>
      <c r="C1021" s="154" t="s">
        <v>1796</v>
      </c>
      <c r="D1021" s="154" t="s">
        <v>9834</v>
      </c>
      <c r="E1021" s="81" t="s">
        <v>13761</v>
      </c>
      <c r="F1021" s="154">
        <v>68.73</v>
      </c>
      <c r="G1021" s="154" t="s">
        <v>1367</v>
      </c>
      <c r="H1021" s="154" t="s">
        <v>14318</v>
      </c>
      <c r="I1021" s="154">
        <v>1</v>
      </c>
      <c r="J1021" s="154">
        <v>0</v>
      </c>
      <c r="K1021" s="154">
        <v>0</v>
      </c>
      <c r="M1021" s="128">
        <f>IF(Tabla1[[#This Row],[Moneda]]="Dolares",Tabla1[[#This Row],[Precio Distribuidor]]*($M$1+0.35)*1.3,Tabla1[[#This Row],[Precio Distribuidor]]*1.3)</f>
        <v>89.349000000000004</v>
      </c>
    </row>
    <row r="1022" spans="1:13">
      <c r="A1022" s="154" t="s">
        <v>10332</v>
      </c>
      <c r="B1022" s="154" t="s">
        <v>10331</v>
      </c>
      <c r="C1022" s="154" t="s">
        <v>1600</v>
      </c>
      <c r="D1022" s="154" t="s">
        <v>9834</v>
      </c>
      <c r="E1022" s="81" t="s">
        <v>17866</v>
      </c>
      <c r="F1022" s="154">
        <v>3.82</v>
      </c>
      <c r="G1022" s="154" t="s">
        <v>1373</v>
      </c>
      <c r="H1022" s="154" t="s">
        <v>14318</v>
      </c>
      <c r="I1022" s="154">
        <v>3</v>
      </c>
      <c r="J1022" s="154">
        <v>0</v>
      </c>
      <c r="K1022" s="154">
        <v>0</v>
      </c>
      <c r="M1022" s="128">
        <f>IF(Tabla1[[#This Row],[Moneda]]="Dolares",Tabla1[[#This Row],[Precio Distribuidor]]*($M$1+0.35)*1.3,Tabla1[[#This Row],[Precio Distribuidor]]*1.3)</f>
        <v>82.683900000000008</v>
      </c>
    </row>
    <row r="1023" spans="1:13">
      <c r="A1023" s="154" t="s">
        <v>10330</v>
      </c>
      <c r="B1023" s="154" t="s">
        <v>10329</v>
      </c>
      <c r="C1023" s="154" t="s">
        <v>1600</v>
      </c>
      <c r="D1023" s="154" t="s">
        <v>9834</v>
      </c>
      <c r="E1023" s="81" t="s">
        <v>17865</v>
      </c>
      <c r="F1023" s="154">
        <v>1.95</v>
      </c>
      <c r="G1023" s="154" t="s">
        <v>1373</v>
      </c>
      <c r="H1023" s="154" t="s">
        <v>14318</v>
      </c>
      <c r="I1023" s="154">
        <v>3</v>
      </c>
      <c r="J1023" s="154">
        <v>0</v>
      </c>
      <c r="K1023" s="154">
        <v>0</v>
      </c>
      <c r="M1023" s="128">
        <f>IF(Tabla1[[#This Row],[Moneda]]="Dolares",Tabla1[[#This Row],[Precio Distribuidor]]*($M$1+0.35)*1.3,Tabla1[[#This Row],[Precio Distribuidor]]*1.3)</f>
        <v>42.207750000000004</v>
      </c>
    </row>
    <row r="1024" spans="1:13">
      <c r="A1024" s="154" t="s">
        <v>10328</v>
      </c>
      <c r="B1024" s="154" t="s">
        <v>10327</v>
      </c>
      <c r="C1024" s="154" t="s">
        <v>1600</v>
      </c>
      <c r="D1024" s="154" t="s">
        <v>9834</v>
      </c>
      <c r="E1024" s="81" t="s">
        <v>10326</v>
      </c>
      <c r="F1024" s="154">
        <v>2.74</v>
      </c>
      <c r="G1024" s="154" t="s">
        <v>1373</v>
      </c>
      <c r="H1024" s="154" t="s">
        <v>14318</v>
      </c>
      <c r="I1024" s="154">
        <v>3</v>
      </c>
      <c r="J1024" s="154">
        <v>0</v>
      </c>
      <c r="K1024" s="154">
        <v>0</v>
      </c>
      <c r="M1024" s="128">
        <f>IF(Tabla1[[#This Row],[Moneda]]="Dolares",Tabla1[[#This Row],[Precio Distribuidor]]*($M$1+0.35)*1.3,Tabla1[[#This Row],[Precio Distribuidor]]*1.3)</f>
        <v>59.307300000000012</v>
      </c>
    </row>
    <row r="1025" spans="1:13">
      <c r="A1025" s="154" t="s">
        <v>10325</v>
      </c>
      <c r="B1025" s="154" t="s">
        <v>10324</v>
      </c>
      <c r="C1025" s="154" t="s">
        <v>1600</v>
      </c>
      <c r="D1025" s="154" t="s">
        <v>9834</v>
      </c>
      <c r="E1025" s="81" t="s">
        <v>13563</v>
      </c>
      <c r="F1025" s="154">
        <v>13.2</v>
      </c>
      <c r="G1025" s="154" t="s">
        <v>1373</v>
      </c>
      <c r="H1025" s="154" t="s">
        <v>14318</v>
      </c>
      <c r="I1025" s="154">
        <v>3</v>
      </c>
      <c r="J1025" s="154">
        <v>0</v>
      </c>
      <c r="K1025" s="154">
        <v>0</v>
      </c>
      <c r="M1025" s="128">
        <f>IF(Tabla1[[#This Row],[Moneda]]="Dolares",Tabla1[[#This Row],[Precio Distribuidor]]*($M$1+0.35)*1.3,Tabla1[[#This Row],[Precio Distribuidor]]*1.3)</f>
        <v>285.71400000000006</v>
      </c>
    </row>
    <row r="1026" spans="1:13">
      <c r="A1026" s="154" t="s">
        <v>10323</v>
      </c>
      <c r="B1026" s="154" t="s">
        <v>10322</v>
      </c>
      <c r="C1026" s="154" t="s">
        <v>1600</v>
      </c>
      <c r="D1026" s="154" t="s">
        <v>9834</v>
      </c>
      <c r="E1026" s="81" t="s">
        <v>10321</v>
      </c>
      <c r="F1026" s="154">
        <v>2.15</v>
      </c>
      <c r="G1026" s="154" t="s">
        <v>1373</v>
      </c>
      <c r="H1026" s="154" t="s">
        <v>14318</v>
      </c>
      <c r="I1026" s="154">
        <v>3</v>
      </c>
      <c r="J1026" s="154">
        <v>0</v>
      </c>
      <c r="K1026" s="154">
        <v>0</v>
      </c>
      <c r="M1026" s="128">
        <f>IF(Tabla1[[#This Row],[Moneda]]="Dolares",Tabla1[[#This Row],[Precio Distribuidor]]*($M$1+0.35)*1.3,Tabla1[[#This Row],[Precio Distribuidor]]*1.3)</f>
        <v>46.536750000000012</v>
      </c>
    </row>
    <row r="1027" spans="1:13">
      <c r="A1027" s="154" t="s">
        <v>10320</v>
      </c>
      <c r="B1027" s="154" t="s">
        <v>10319</v>
      </c>
      <c r="C1027" s="154" t="s">
        <v>1600</v>
      </c>
      <c r="D1027" s="154" t="s">
        <v>9834</v>
      </c>
      <c r="E1027" s="81" t="s">
        <v>10318</v>
      </c>
      <c r="F1027" s="154">
        <v>3.43</v>
      </c>
      <c r="G1027" s="154" t="s">
        <v>1373</v>
      </c>
      <c r="H1027" s="154" t="s">
        <v>14318</v>
      </c>
      <c r="I1027" s="154">
        <v>3</v>
      </c>
      <c r="J1027" s="154">
        <v>0</v>
      </c>
      <c r="K1027" s="154">
        <v>0</v>
      </c>
      <c r="M1027" s="128">
        <f>IF(Tabla1[[#This Row],[Moneda]]="Dolares",Tabla1[[#This Row],[Precio Distribuidor]]*($M$1+0.35)*1.3,Tabla1[[#This Row],[Precio Distribuidor]]*1.3)</f>
        <v>74.242350000000016</v>
      </c>
    </row>
    <row r="1028" spans="1:13">
      <c r="A1028" s="154" t="s">
        <v>10317</v>
      </c>
      <c r="B1028" s="154" t="s">
        <v>10316</v>
      </c>
      <c r="C1028" s="154" t="s">
        <v>1600</v>
      </c>
      <c r="D1028" s="154" t="s">
        <v>9834</v>
      </c>
      <c r="E1028" s="81" t="s">
        <v>10315</v>
      </c>
      <c r="F1028" s="154">
        <v>59.1</v>
      </c>
      <c r="G1028" s="154" t="s">
        <v>1373</v>
      </c>
      <c r="H1028" s="154" t="s">
        <v>14318</v>
      </c>
      <c r="I1028" s="154">
        <v>3</v>
      </c>
      <c r="J1028" s="154">
        <v>0</v>
      </c>
      <c r="K1028" s="154">
        <v>0</v>
      </c>
      <c r="M1028" s="128">
        <f>IF(Tabla1[[#This Row],[Moneda]]="Dolares",Tabla1[[#This Row],[Precio Distribuidor]]*($M$1+0.35)*1.3,Tabla1[[#This Row],[Precio Distribuidor]]*1.3)</f>
        <v>1279.2195000000002</v>
      </c>
    </row>
    <row r="1029" spans="1:13">
      <c r="A1029" s="154" t="s">
        <v>10314</v>
      </c>
      <c r="B1029" s="154" t="s">
        <v>10313</v>
      </c>
      <c r="C1029" s="154" t="s">
        <v>1600</v>
      </c>
      <c r="D1029" s="154" t="s">
        <v>9834</v>
      </c>
      <c r="E1029" s="81" t="s">
        <v>10312</v>
      </c>
      <c r="F1029" s="154">
        <v>30.09</v>
      </c>
      <c r="G1029" s="154" t="s">
        <v>1373</v>
      </c>
      <c r="H1029" s="154" t="s">
        <v>14318</v>
      </c>
      <c r="I1029" s="154">
        <v>3</v>
      </c>
      <c r="J1029" s="154">
        <v>0</v>
      </c>
      <c r="K1029" s="154">
        <v>0</v>
      </c>
      <c r="M1029" s="128">
        <f>IF(Tabla1[[#This Row],[Moneda]]="Dolares",Tabla1[[#This Row],[Precio Distribuidor]]*($M$1+0.35)*1.3,Tabla1[[#This Row],[Precio Distribuidor]]*1.3)</f>
        <v>651.2980500000001</v>
      </c>
    </row>
    <row r="1030" spans="1:13">
      <c r="A1030" s="154" t="s">
        <v>10311</v>
      </c>
      <c r="B1030" s="154" t="s">
        <v>10310</v>
      </c>
      <c r="C1030" s="154" t="s">
        <v>1600</v>
      </c>
      <c r="D1030" s="154" t="s">
        <v>9834</v>
      </c>
      <c r="E1030" s="81" t="s">
        <v>17864</v>
      </c>
      <c r="F1030" s="154">
        <v>1.95</v>
      </c>
      <c r="G1030" s="154" t="s">
        <v>1373</v>
      </c>
      <c r="H1030" s="154" t="s">
        <v>14318</v>
      </c>
      <c r="I1030" s="154">
        <v>3</v>
      </c>
      <c r="J1030" s="154">
        <v>0</v>
      </c>
      <c r="K1030" s="154">
        <v>0</v>
      </c>
      <c r="M1030" s="128">
        <f>IF(Tabla1[[#This Row],[Moneda]]="Dolares",Tabla1[[#This Row],[Precio Distribuidor]]*($M$1+0.35)*1.3,Tabla1[[#This Row],[Precio Distribuidor]]*1.3)</f>
        <v>42.207750000000004</v>
      </c>
    </row>
    <row r="1031" spans="1:13">
      <c r="A1031" s="154" t="s">
        <v>10309</v>
      </c>
      <c r="B1031" s="154" t="s">
        <v>10308</v>
      </c>
      <c r="C1031" s="154" t="s">
        <v>1600</v>
      </c>
      <c r="D1031" s="154" t="s">
        <v>9834</v>
      </c>
      <c r="E1031" s="81" t="s">
        <v>17863</v>
      </c>
      <c r="F1031" s="154">
        <v>61.55</v>
      </c>
      <c r="G1031" s="154" t="s">
        <v>1373</v>
      </c>
      <c r="H1031" s="154" t="s">
        <v>14318</v>
      </c>
      <c r="I1031" s="154">
        <v>3</v>
      </c>
      <c r="J1031" s="154">
        <v>0</v>
      </c>
      <c r="K1031" s="154">
        <v>0</v>
      </c>
      <c r="M1031" s="128">
        <f>IF(Tabla1[[#This Row],[Moneda]]="Dolares",Tabla1[[#This Row],[Precio Distribuidor]]*($M$1+0.35)*1.3,Tabla1[[#This Row],[Precio Distribuidor]]*1.3)</f>
        <v>1332.2497500000002</v>
      </c>
    </row>
    <row r="1032" spans="1:13">
      <c r="A1032" s="154" t="s">
        <v>10307</v>
      </c>
      <c r="B1032" s="154" t="s">
        <v>10306</v>
      </c>
      <c r="C1032" s="154" t="s">
        <v>1600</v>
      </c>
      <c r="D1032" s="154" t="s">
        <v>9834</v>
      </c>
      <c r="E1032" s="81" t="s">
        <v>17862</v>
      </c>
      <c r="F1032" s="154">
        <v>24.53</v>
      </c>
      <c r="G1032" s="154" t="s">
        <v>1373</v>
      </c>
      <c r="H1032" s="154" t="s">
        <v>14318</v>
      </c>
      <c r="I1032" s="154">
        <v>3</v>
      </c>
      <c r="J1032" s="154">
        <v>0</v>
      </c>
      <c r="K1032" s="154">
        <v>0</v>
      </c>
      <c r="M1032" s="128">
        <f>IF(Tabla1[[#This Row],[Moneda]]="Dolares",Tabla1[[#This Row],[Precio Distribuidor]]*($M$1+0.35)*1.3,Tabla1[[#This Row],[Precio Distribuidor]]*1.3)</f>
        <v>530.95185000000015</v>
      </c>
    </row>
    <row r="1033" spans="1:13">
      <c r="A1033" s="154" t="s">
        <v>10305</v>
      </c>
      <c r="B1033" s="154" t="s">
        <v>10304</v>
      </c>
      <c r="C1033" s="154" t="s">
        <v>1600</v>
      </c>
      <c r="D1033" s="154" t="s">
        <v>9834</v>
      </c>
      <c r="E1033" s="81" t="s">
        <v>13564</v>
      </c>
      <c r="F1033" s="154">
        <v>4.99</v>
      </c>
      <c r="G1033" s="154" t="s">
        <v>1373</v>
      </c>
      <c r="H1033" s="154" t="s">
        <v>14318</v>
      </c>
      <c r="I1033" s="154">
        <v>99</v>
      </c>
      <c r="J1033" s="154">
        <v>0</v>
      </c>
      <c r="K1033" s="154">
        <v>0</v>
      </c>
      <c r="M1033" s="128">
        <f>IF(Tabla1[[#This Row],[Moneda]]="Dolares",Tabla1[[#This Row],[Precio Distribuidor]]*($M$1+0.35)*1.3,Tabla1[[#This Row],[Precio Distribuidor]]*1.3)</f>
        <v>108.00855000000003</v>
      </c>
    </row>
    <row r="1034" spans="1:13">
      <c r="A1034" s="154" t="s">
        <v>10303</v>
      </c>
      <c r="B1034" s="154" t="s">
        <v>10302</v>
      </c>
      <c r="C1034" s="154" t="s">
        <v>1600</v>
      </c>
      <c r="D1034" s="154" t="s">
        <v>9834</v>
      </c>
      <c r="E1034" s="81" t="s">
        <v>10301</v>
      </c>
      <c r="F1034" s="154">
        <v>1.95</v>
      </c>
      <c r="G1034" s="154" t="s">
        <v>1373</v>
      </c>
      <c r="H1034" s="154" t="s">
        <v>14318</v>
      </c>
      <c r="I1034" s="154">
        <v>3</v>
      </c>
      <c r="J1034" s="154">
        <v>0</v>
      </c>
      <c r="K1034" s="154">
        <v>0</v>
      </c>
      <c r="M1034" s="128">
        <f>IF(Tabla1[[#This Row],[Moneda]]="Dolares",Tabla1[[#This Row],[Precio Distribuidor]]*($M$1+0.35)*1.3,Tabla1[[#This Row],[Precio Distribuidor]]*1.3)</f>
        <v>42.207750000000004</v>
      </c>
    </row>
    <row r="1035" spans="1:13">
      <c r="A1035" s="154" t="s">
        <v>10300</v>
      </c>
      <c r="B1035" s="154" t="s">
        <v>10299</v>
      </c>
      <c r="C1035" s="154" t="s">
        <v>1600</v>
      </c>
      <c r="D1035" s="154" t="s">
        <v>9834</v>
      </c>
      <c r="E1035" s="81" t="s">
        <v>10298</v>
      </c>
      <c r="F1035" s="154">
        <v>5.08</v>
      </c>
      <c r="G1035" s="154" t="s">
        <v>1373</v>
      </c>
      <c r="H1035" s="154" t="s">
        <v>14318</v>
      </c>
      <c r="I1035" s="154">
        <v>99</v>
      </c>
      <c r="J1035" s="154">
        <v>0</v>
      </c>
      <c r="K1035" s="154">
        <v>0</v>
      </c>
      <c r="M1035" s="128">
        <f>IF(Tabla1[[#This Row],[Moneda]]="Dolares",Tabla1[[#This Row],[Precio Distribuidor]]*($M$1+0.35)*1.3,Tabla1[[#This Row],[Precio Distribuidor]]*1.3)</f>
        <v>109.95660000000001</v>
      </c>
    </row>
    <row r="1036" spans="1:13">
      <c r="A1036" s="154" t="s">
        <v>10297</v>
      </c>
      <c r="B1036" s="154" t="s">
        <v>10296</v>
      </c>
      <c r="C1036" s="154" t="s">
        <v>1600</v>
      </c>
      <c r="D1036" s="154" t="s">
        <v>9834</v>
      </c>
      <c r="E1036" s="81" t="s">
        <v>13565</v>
      </c>
      <c r="F1036" s="154">
        <v>26.57</v>
      </c>
      <c r="G1036" s="154" t="s">
        <v>1373</v>
      </c>
      <c r="H1036" s="154" t="s">
        <v>14318</v>
      </c>
      <c r="I1036" s="154">
        <v>3</v>
      </c>
      <c r="J1036" s="154">
        <v>0</v>
      </c>
      <c r="K1036" s="154">
        <v>0</v>
      </c>
      <c r="M1036" s="128">
        <f>IF(Tabla1[[#This Row],[Moneda]]="Dolares",Tabla1[[#This Row],[Precio Distribuidor]]*($M$1+0.35)*1.3,Tabla1[[#This Row],[Precio Distribuidor]]*1.3)</f>
        <v>575.10765000000015</v>
      </c>
    </row>
    <row r="1037" spans="1:13">
      <c r="A1037" s="154" t="s">
        <v>10295</v>
      </c>
      <c r="B1037" s="154" t="s">
        <v>10294</v>
      </c>
      <c r="C1037" s="154" t="s">
        <v>1600</v>
      </c>
      <c r="D1037" s="154" t="s">
        <v>9834</v>
      </c>
      <c r="E1037" s="81" t="s">
        <v>10293</v>
      </c>
      <c r="F1037" s="154">
        <v>8.11</v>
      </c>
      <c r="G1037" s="154" t="s">
        <v>1373</v>
      </c>
      <c r="H1037" s="154" t="s">
        <v>14318</v>
      </c>
      <c r="I1037" s="154">
        <v>3</v>
      </c>
      <c r="J1037" s="154">
        <v>0</v>
      </c>
      <c r="K1037" s="154">
        <v>0</v>
      </c>
      <c r="M1037" s="128">
        <f>IF(Tabla1[[#This Row],[Moneda]]="Dolares",Tabla1[[#This Row],[Precio Distribuidor]]*($M$1+0.35)*1.3,Tabla1[[#This Row],[Precio Distribuidor]]*1.3)</f>
        <v>175.54095000000001</v>
      </c>
    </row>
    <row r="1038" spans="1:13">
      <c r="A1038" s="154" t="s">
        <v>10292</v>
      </c>
      <c r="B1038" s="154" t="s">
        <v>10291</v>
      </c>
      <c r="C1038" s="154" t="s">
        <v>1600</v>
      </c>
      <c r="D1038" s="154" t="s">
        <v>9834</v>
      </c>
      <c r="E1038" s="81" t="s">
        <v>10290</v>
      </c>
      <c r="F1038" s="154">
        <v>3.03</v>
      </c>
      <c r="G1038" s="154" t="s">
        <v>1373</v>
      </c>
      <c r="H1038" s="154" t="s">
        <v>14318</v>
      </c>
      <c r="I1038" s="154">
        <v>3</v>
      </c>
      <c r="J1038" s="154">
        <v>0</v>
      </c>
      <c r="K1038" s="154">
        <v>0</v>
      </c>
      <c r="M1038" s="128">
        <f>IF(Tabla1[[#This Row],[Moneda]]="Dolares",Tabla1[[#This Row],[Precio Distribuidor]]*($M$1+0.35)*1.3,Tabla1[[#This Row],[Precio Distribuidor]]*1.3)</f>
        <v>65.584350000000001</v>
      </c>
    </row>
    <row r="1039" spans="1:13">
      <c r="A1039" s="154" t="s">
        <v>10289</v>
      </c>
      <c r="B1039" s="154" t="s">
        <v>10288</v>
      </c>
      <c r="C1039" s="154" t="s">
        <v>1600</v>
      </c>
      <c r="D1039" s="154" t="s">
        <v>9834</v>
      </c>
      <c r="E1039" s="81" t="s">
        <v>10287</v>
      </c>
      <c r="F1039" s="154">
        <v>10.64</v>
      </c>
      <c r="G1039" s="154" t="s">
        <v>1373</v>
      </c>
      <c r="H1039" s="154" t="s">
        <v>14318</v>
      </c>
      <c r="I1039" s="154">
        <v>3</v>
      </c>
      <c r="J1039" s="154">
        <v>0</v>
      </c>
      <c r="K1039" s="154">
        <v>0</v>
      </c>
      <c r="M1039" s="128">
        <f>IF(Tabla1[[#This Row],[Moneda]]="Dolares",Tabla1[[#This Row],[Precio Distribuidor]]*($M$1+0.35)*1.3,Tabla1[[#This Row],[Precio Distribuidor]]*1.3)</f>
        <v>230.30280000000005</v>
      </c>
    </row>
    <row r="1040" spans="1:13">
      <c r="A1040" s="154" t="s">
        <v>10286</v>
      </c>
      <c r="B1040" s="154" t="s">
        <v>10285</v>
      </c>
      <c r="C1040" s="154" t="s">
        <v>1600</v>
      </c>
      <c r="D1040" s="154" t="s">
        <v>9834</v>
      </c>
      <c r="E1040" s="81" t="s">
        <v>10284</v>
      </c>
      <c r="F1040" s="154">
        <v>10.64</v>
      </c>
      <c r="G1040" s="154" t="s">
        <v>1373</v>
      </c>
      <c r="H1040" s="154" t="s">
        <v>14318</v>
      </c>
      <c r="I1040" s="154">
        <v>3</v>
      </c>
      <c r="J1040" s="154">
        <v>0</v>
      </c>
      <c r="K1040" s="154">
        <v>0</v>
      </c>
      <c r="M1040" s="128">
        <f>IF(Tabla1[[#This Row],[Moneda]]="Dolares",Tabla1[[#This Row],[Precio Distribuidor]]*($M$1+0.35)*1.3,Tabla1[[#This Row],[Precio Distribuidor]]*1.3)</f>
        <v>230.30280000000005</v>
      </c>
    </row>
    <row r="1041" spans="1:13">
      <c r="A1041" s="154" t="s">
        <v>10283</v>
      </c>
      <c r="B1041" s="154" t="s">
        <v>10282</v>
      </c>
      <c r="C1041" s="154" t="s">
        <v>1600</v>
      </c>
      <c r="D1041" s="154" t="s">
        <v>9834</v>
      </c>
      <c r="E1041" s="81" t="s">
        <v>10281</v>
      </c>
      <c r="F1041" s="154">
        <v>10.66</v>
      </c>
      <c r="G1041" s="154" t="s">
        <v>1373</v>
      </c>
      <c r="H1041" s="154" t="s">
        <v>14318</v>
      </c>
      <c r="I1041" s="154">
        <v>3</v>
      </c>
      <c r="J1041" s="154">
        <v>0</v>
      </c>
      <c r="K1041" s="154">
        <v>0</v>
      </c>
      <c r="M1041" s="128">
        <f>IF(Tabla1[[#This Row],[Moneda]]="Dolares",Tabla1[[#This Row],[Precio Distribuidor]]*($M$1+0.35)*1.3,Tabla1[[#This Row],[Precio Distribuidor]]*1.3)</f>
        <v>230.73570000000004</v>
      </c>
    </row>
    <row r="1042" spans="1:13">
      <c r="A1042" s="154" t="s">
        <v>10280</v>
      </c>
      <c r="B1042" s="154" t="s">
        <v>10279</v>
      </c>
      <c r="C1042" s="154" t="s">
        <v>1600</v>
      </c>
      <c r="D1042" s="154" t="s">
        <v>9834</v>
      </c>
      <c r="E1042" s="81" t="s">
        <v>13566</v>
      </c>
      <c r="F1042" s="154">
        <v>18.95</v>
      </c>
      <c r="G1042" s="154" t="s">
        <v>1373</v>
      </c>
      <c r="H1042" s="154" t="s">
        <v>14318</v>
      </c>
      <c r="I1042" s="154">
        <v>3</v>
      </c>
      <c r="J1042" s="154">
        <v>0</v>
      </c>
      <c r="K1042" s="154">
        <v>0</v>
      </c>
      <c r="M1042" s="128">
        <f>IF(Tabla1[[#This Row],[Moneda]]="Dolares",Tabla1[[#This Row],[Precio Distribuidor]]*($M$1+0.35)*1.3,Tabla1[[#This Row],[Precio Distribuidor]]*1.3)</f>
        <v>410.17275000000006</v>
      </c>
    </row>
    <row r="1043" spans="1:13">
      <c r="A1043" s="154" t="s">
        <v>10278</v>
      </c>
      <c r="B1043" s="154" t="s">
        <v>10277</v>
      </c>
      <c r="C1043" s="154" t="s">
        <v>1600</v>
      </c>
      <c r="D1043" s="154" t="s">
        <v>9834</v>
      </c>
      <c r="E1043" s="81" t="s">
        <v>13567</v>
      </c>
      <c r="F1043" s="154">
        <v>28.83</v>
      </c>
      <c r="G1043" s="154" t="s">
        <v>1373</v>
      </c>
      <c r="H1043" s="154" t="s">
        <v>14318</v>
      </c>
      <c r="I1043" s="154">
        <v>3</v>
      </c>
      <c r="J1043" s="154">
        <v>0</v>
      </c>
      <c r="K1043" s="154">
        <v>0</v>
      </c>
      <c r="M1043" s="128">
        <f>IF(Tabla1[[#This Row],[Moneda]]="Dolares",Tabla1[[#This Row],[Precio Distribuidor]]*($M$1+0.35)*1.3,Tabla1[[#This Row],[Precio Distribuidor]]*1.3)</f>
        <v>624.02535000000012</v>
      </c>
    </row>
    <row r="1044" spans="1:13">
      <c r="A1044" s="154" t="s">
        <v>10276</v>
      </c>
      <c r="B1044" s="154" t="s">
        <v>10275</v>
      </c>
      <c r="C1044" s="154" t="s">
        <v>1600</v>
      </c>
      <c r="D1044" s="154" t="s">
        <v>9834</v>
      </c>
      <c r="E1044" s="81" t="s">
        <v>10274</v>
      </c>
      <c r="F1044" s="154">
        <v>16.71</v>
      </c>
      <c r="G1044" s="154" t="s">
        <v>1373</v>
      </c>
      <c r="H1044" s="154" t="s">
        <v>14318</v>
      </c>
      <c r="I1044" s="154">
        <v>3</v>
      </c>
      <c r="J1044" s="154">
        <v>0</v>
      </c>
      <c r="K1044" s="154">
        <v>0</v>
      </c>
      <c r="M1044" s="128">
        <f>IF(Tabla1[[#This Row],[Moneda]]="Dolares",Tabla1[[#This Row],[Precio Distribuidor]]*($M$1+0.35)*1.3,Tabla1[[#This Row],[Precio Distribuidor]]*1.3)</f>
        <v>361.68795000000006</v>
      </c>
    </row>
    <row r="1045" spans="1:13">
      <c r="A1045" s="154" t="s">
        <v>10273</v>
      </c>
      <c r="B1045" s="154" t="s">
        <v>10272</v>
      </c>
      <c r="C1045" s="154" t="s">
        <v>1600</v>
      </c>
      <c r="D1045" s="154" t="s">
        <v>9834</v>
      </c>
      <c r="E1045" s="81" t="s">
        <v>10271</v>
      </c>
      <c r="F1045" s="154">
        <v>35.659999999999997</v>
      </c>
      <c r="G1045" s="154" t="s">
        <v>1373</v>
      </c>
      <c r="H1045" s="154" t="s">
        <v>14318</v>
      </c>
      <c r="I1045" s="154">
        <v>3</v>
      </c>
      <c r="J1045" s="154">
        <v>0</v>
      </c>
      <c r="K1045" s="154">
        <v>0</v>
      </c>
      <c r="M1045" s="128">
        <f>IF(Tabla1[[#This Row],[Moneda]]="Dolares",Tabla1[[#This Row],[Precio Distribuidor]]*($M$1+0.35)*1.3,Tabla1[[#This Row],[Precio Distribuidor]]*1.3)</f>
        <v>771.86070000000007</v>
      </c>
    </row>
    <row r="1046" spans="1:13">
      <c r="A1046" s="154" t="s">
        <v>10270</v>
      </c>
      <c r="B1046" s="154" t="s">
        <v>10269</v>
      </c>
      <c r="C1046" s="154" t="s">
        <v>1600</v>
      </c>
      <c r="D1046" s="154" t="s">
        <v>9834</v>
      </c>
      <c r="E1046" s="81" t="s">
        <v>13568</v>
      </c>
      <c r="F1046" s="154">
        <v>10.64</v>
      </c>
      <c r="G1046" s="154" t="s">
        <v>1373</v>
      </c>
      <c r="H1046" s="154" t="s">
        <v>14318</v>
      </c>
      <c r="I1046" s="154">
        <v>3</v>
      </c>
      <c r="J1046" s="154">
        <v>0</v>
      </c>
      <c r="K1046" s="154">
        <v>0</v>
      </c>
      <c r="M1046" s="128">
        <f>IF(Tabla1[[#This Row],[Moneda]]="Dolares",Tabla1[[#This Row],[Precio Distribuidor]]*($M$1+0.35)*1.3,Tabla1[[#This Row],[Precio Distribuidor]]*1.3)</f>
        <v>230.30280000000005</v>
      </c>
    </row>
    <row r="1047" spans="1:13">
      <c r="A1047" s="154" t="s">
        <v>10268</v>
      </c>
      <c r="B1047" s="154" t="s">
        <v>10267</v>
      </c>
      <c r="C1047" s="154" t="s">
        <v>1605</v>
      </c>
      <c r="D1047" s="154" t="s">
        <v>9834</v>
      </c>
      <c r="E1047" s="81" t="s">
        <v>10266</v>
      </c>
      <c r="F1047" s="154">
        <v>5.76</v>
      </c>
      <c r="G1047" s="154" t="s">
        <v>1373</v>
      </c>
      <c r="H1047" s="154" t="s">
        <v>14318</v>
      </c>
      <c r="I1047" s="154">
        <v>1</v>
      </c>
      <c r="J1047" s="154">
        <v>0</v>
      </c>
      <c r="K1047" s="154">
        <v>0</v>
      </c>
      <c r="M1047" s="128">
        <f>IF(Tabla1[[#This Row],[Moneda]]="Dolares",Tabla1[[#This Row],[Precio Distribuidor]]*($M$1+0.35)*1.3,Tabla1[[#This Row],[Precio Distribuidor]]*1.3)</f>
        <v>124.67520000000002</v>
      </c>
    </row>
    <row r="1048" spans="1:13">
      <c r="A1048" s="154" t="s">
        <v>10265</v>
      </c>
      <c r="B1048" s="154" t="s">
        <v>10264</v>
      </c>
      <c r="C1048" s="154" t="s">
        <v>1600</v>
      </c>
      <c r="D1048" s="154" t="s">
        <v>9834</v>
      </c>
      <c r="E1048" s="81" t="s">
        <v>13569</v>
      </c>
      <c r="F1048" s="154">
        <v>10.64</v>
      </c>
      <c r="G1048" s="154" t="s">
        <v>1373</v>
      </c>
      <c r="H1048" s="154" t="s">
        <v>14318</v>
      </c>
      <c r="I1048" s="154">
        <v>3</v>
      </c>
      <c r="J1048" s="154">
        <v>0</v>
      </c>
      <c r="K1048" s="154">
        <v>0</v>
      </c>
      <c r="M1048" s="128">
        <f>IF(Tabla1[[#This Row],[Moneda]]="Dolares",Tabla1[[#This Row],[Precio Distribuidor]]*($M$1+0.35)*1.3,Tabla1[[#This Row],[Precio Distribuidor]]*1.3)</f>
        <v>230.30280000000005</v>
      </c>
    </row>
    <row r="1049" spans="1:13">
      <c r="A1049" s="154" t="s">
        <v>10263</v>
      </c>
      <c r="B1049" s="154" t="s">
        <v>10262</v>
      </c>
      <c r="C1049" s="154" t="s">
        <v>1600</v>
      </c>
      <c r="D1049" s="154" t="s">
        <v>9834</v>
      </c>
      <c r="E1049" s="81" t="s">
        <v>17861</v>
      </c>
      <c r="F1049" s="154">
        <v>12.21</v>
      </c>
      <c r="G1049" s="154" t="s">
        <v>1373</v>
      </c>
      <c r="H1049" s="154" t="s">
        <v>14318</v>
      </c>
      <c r="I1049" s="154">
        <v>3</v>
      </c>
      <c r="J1049" s="154">
        <v>0</v>
      </c>
      <c r="K1049" s="154">
        <v>0</v>
      </c>
      <c r="M1049" s="128">
        <f>IF(Tabla1[[#This Row],[Moneda]]="Dolares",Tabla1[[#This Row],[Precio Distribuidor]]*($M$1+0.35)*1.3,Tabla1[[#This Row],[Precio Distribuidor]]*1.3)</f>
        <v>264.28545000000008</v>
      </c>
    </row>
    <row r="1050" spans="1:13">
      <c r="A1050" s="154" t="s">
        <v>10261</v>
      </c>
      <c r="B1050" s="154" t="s">
        <v>10260</v>
      </c>
      <c r="C1050" s="154" t="s">
        <v>2966</v>
      </c>
      <c r="D1050" s="154" t="s">
        <v>9834</v>
      </c>
      <c r="E1050" s="81" t="s">
        <v>10259</v>
      </c>
      <c r="F1050" s="154">
        <v>1.17</v>
      </c>
      <c r="G1050" s="154" t="s">
        <v>1373</v>
      </c>
      <c r="H1050" s="154" t="s">
        <v>14318</v>
      </c>
      <c r="I1050" s="154">
        <v>3</v>
      </c>
      <c r="J1050" s="154">
        <v>0</v>
      </c>
      <c r="K1050" s="154">
        <v>0</v>
      </c>
      <c r="M1050" s="128">
        <f>IF(Tabla1[[#This Row],[Moneda]]="Dolares",Tabla1[[#This Row],[Precio Distribuidor]]*($M$1+0.35)*1.3,Tabla1[[#This Row],[Precio Distribuidor]]*1.3)</f>
        <v>25.324650000000005</v>
      </c>
    </row>
    <row r="1051" spans="1:13">
      <c r="A1051" s="154" t="s">
        <v>10258</v>
      </c>
      <c r="B1051" s="154" t="s">
        <v>10257</v>
      </c>
      <c r="C1051" s="154" t="s">
        <v>2966</v>
      </c>
      <c r="D1051" s="154" t="s">
        <v>9834</v>
      </c>
      <c r="E1051" s="81" t="s">
        <v>10256</v>
      </c>
      <c r="F1051" s="154">
        <v>2.25</v>
      </c>
      <c r="G1051" s="154" t="s">
        <v>1373</v>
      </c>
      <c r="H1051" s="154" t="s">
        <v>14318</v>
      </c>
      <c r="I1051" s="154">
        <v>3</v>
      </c>
      <c r="J1051" s="154">
        <v>0</v>
      </c>
      <c r="K1051" s="154">
        <v>0</v>
      </c>
      <c r="M1051" s="128">
        <f>IF(Tabla1[[#This Row],[Moneda]]="Dolares",Tabla1[[#This Row],[Precio Distribuidor]]*($M$1+0.35)*1.3,Tabla1[[#This Row],[Precio Distribuidor]]*1.3)</f>
        <v>48.701250000000009</v>
      </c>
    </row>
    <row r="1052" spans="1:13">
      <c r="A1052" s="154" t="s">
        <v>10255</v>
      </c>
      <c r="B1052" s="154" t="s">
        <v>10254</v>
      </c>
      <c r="C1052" s="154" t="s">
        <v>1600</v>
      </c>
      <c r="D1052" s="154" t="s">
        <v>9834</v>
      </c>
      <c r="E1052" s="81" t="s">
        <v>10253</v>
      </c>
      <c r="F1052" s="154">
        <v>23.93</v>
      </c>
      <c r="G1052" s="154" t="s">
        <v>1373</v>
      </c>
      <c r="H1052" s="154" t="s">
        <v>14318</v>
      </c>
      <c r="I1052" s="154">
        <v>3</v>
      </c>
      <c r="J1052" s="154">
        <v>0</v>
      </c>
      <c r="K1052" s="154">
        <v>0</v>
      </c>
      <c r="M1052" s="128">
        <f>IF(Tabla1[[#This Row],[Moneda]]="Dolares",Tabla1[[#This Row],[Precio Distribuidor]]*($M$1+0.35)*1.3,Tabla1[[#This Row],[Precio Distribuidor]]*1.3)</f>
        <v>517.96485000000007</v>
      </c>
    </row>
    <row r="1053" spans="1:13">
      <c r="A1053" s="154" t="s">
        <v>10252</v>
      </c>
      <c r="B1053" s="154" t="s">
        <v>10251</v>
      </c>
      <c r="C1053" s="154" t="s">
        <v>1600</v>
      </c>
      <c r="D1053" s="154" t="s">
        <v>9834</v>
      </c>
      <c r="E1053" s="81" t="s">
        <v>13570</v>
      </c>
      <c r="F1053" s="154">
        <v>13.2</v>
      </c>
      <c r="G1053" s="154" t="s">
        <v>1373</v>
      </c>
      <c r="H1053" s="154" t="s">
        <v>14318</v>
      </c>
      <c r="I1053" s="154">
        <v>3</v>
      </c>
      <c r="J1053" s="154">
        <v>0</v>
      </c>
      <c r="K1053" s="154">
        <v>0</v>
      </c>
      <c r="M1053" s="128">
        <f>IF(Tabla1[[#This Row],[Moneda]]="Dolares",Tabla1[[#This Row],[Precio Distribuidor]]*($M$1+0.35)*1.3,Tabla1[[#This Row],[Precio Distribuidor]]*1.3)</f>
        <v>285.71400000000006</v>
      </c>
    </row>
    <row r="1054" spans="1:13">
      <c r="A1054" s="154" t="s">
        <v>10250</v>
      </c>
      <c r="B1054" s="154" t="s">
        <v>10249</v>
      </c>
      <c r="C1054" s="154" t="s">
        <v>2966</v>
      </c>
      <c r="D1054" s="154" t="s">
        <v>9834</v>
      </c>
      <c r="E1054" s="81" t="s">
        <v>10248</v>
      </c>
      <c r="F1054" s="154">
        <v>2.74</v>
      </c>
      <c r="G1054" s="154" t="s">
        <v>1373</v>
      </c>
      <c r="H1054" s="154" t="s">
        <v>14318</v>
      </c>
      <c r="I1054" s="154">
        <v>3</v>
      </c>
      <c r="J1054" s="154">
        <v>0</v>
      </c>
      <c r="K1054" s="154">
        <v>0</v>
      </c>
      <c r="M1054" s="128">
        <f>IF(Tabla1[[#This Row],[Moneda]]="Dolares",Tabla1[[#This Row],[Precio Distribuidor]]*($M$1+0.35)*1.3,Tabla1[[#This Row],[Precio Distribuidor]]*1.3)</f>
        <v>59.307300000000012</v>
      </c>
    </row>
    <row r="1055" spans="1:13">
      <c r="A1055" s="154" t="s">
        <v>10247</v>
      </c>
      <c r="B1055" s="154" t="s">
        <v>10246</v>
      </c>
      <c r="C1055" s="154" t="s">
        <v>2966</v>
      </c>
      <c r="D1055" s="154" t="s">
        <v>9834</v>
      </c>
      <c r="E1055" s="81" t="s">
        <v>10245</v>
      </c>
      <c r="F1055" s="154">
        <v>1.17</v>
      </c>
      <c r="G1055" s="154" t="s">
        <v>1373</v>
      </c>
      <c r="H1055" s="154" t="s">
        <v>14318</v>
      </c>
      <c r="I1055" s="154">
        <v>3</v>
      </c>
      <c r="J1055" s="154">
        <v>0</v>
      </c>
      <c r="K1055" s="154">
        <v>0</v>
      </c>
      <c r="M1055" s="128">
        <f>IF(Tabla1[[#This Row],[Moneda]]="Dolares",Tabla1[[#This Row],[Precio Distribuidor]]*($M$1+0.35)*1.3,Tabla1[[#This Row],[Precio Distribuidor]]*1.3)</f>
        <v>25.324650000000005</v>
      </c>
    </row>
    <row r="1056" spans="1:13">
      <c r="A1056" s="154" t="s">
        <v>10244</v>
      </c>
      <c r="B1056" s="154" t="s">
        <v>10243</v>
      </c>
      <c r="C1056" s="154" t="s">
        <v>2966</v>
      </c>
      <c r="D1056" s="154" t="s">
        <v>9834</v>
      </c>
      <c r="E1056" s="81" t="s">
        <v>10242</v>
      </c>
      <c r="F1056" s="154">
        <v>1.95</v>
      </c>
      <c r="G1056" s="154" t="s">
        <v>1373</v>
      </c>
      <c r="H1056" s="154" t="s">
        <v>14318</v>
      </c>
      <c r="I1056" s="154">
        <v>3</v>
      </c>
      <c r="J1056" s="154">
        <v>0</v>
      </c>
      <c r="K1056" s="154">
        <v>0</v>
      </c>
      <c r="M1056" s="128">
        <f>IF(Tabla1[[#This Row],[Moneda]]="Dolares",Tabla1[[#This Row],[Precio Distribuidor]]*($M$1+0.35)*1.3,Tabla1[[#This Row],[Precio Distribuidor]]*1.3)</f>
        <v>42.207750000000004</v>
      </c>
    </row>
    <row r="1057" spans="1:13">
      <c r="A1057" s="154" t="s">
        <v>10241</v>
      </c>
      <c r="B1057" s="154" t="s">
        <v>10240</v>
      </c>
      <c r="C1057" s="154" t="s">
        <v>10239</v>
      </c>
      <c r="D1057" s="154" t="s">
        <v>9834</v>
      </c>
      <c r="E1057" s="81" t="s">
        <v>10238</v>
      </c>
      <c r="F1057" s="154">
        <v>19.57</v>
      </c>
      <c r="G1057" s="154" t="s">
        <v>1367</v>
      </c>
      <c r="H1057" s="154" t="s">
        <v>14318</v>
      </c>
      <c r="I1057" s="154">
        <v>0</v>
      </c>
      <c r="J1057" s="154">
        <v>0</v>
      </c>
      <c r="K1057" s="154">
        <v>0</v>
      </c>
      <c r="M1057" s="128">
        <f>IF(Tabla1[[#This Row],[Moneda]]="Dolares",Tabla1[[#This Row],[Precio Distribuidor]]*($M$1+0.35)*1.3,Tabla1[[#This Row],[Precio Distribuidor]]*1.3)</f>
        <v>25.441000000000003</v>
      </c>
    </row>
    <row r="1058" spans="1:13">
      <c r="A1058" s="154" t="s">
        <v>10237</v>
      </c>
      <c r="B1058" s="154" t="s">
        <v>10236</v>
      </c>
      <c r="C1058" s="154" t="s">
        <v>1535</v>
      </c>
      <c r="D1058" s="154" t="s">
        <v>9834</v>
      </c>
      <c r="E1058" s="81" t="s">
        <v>10235</v>
      </c>
      <c r="F1058" s="154">
        <v>240.21</v>
      </c>
      <c r="G1058" s="154" t="s">
        <v>1367</v>
      </c>
      <c r="H1058" s="154" t="s">
        <v>14318</v>
      </c>
      <c r="I1058" s="154">
        <v>0</v>
      </c>
      <c r="J1058" s="154">
        <v>0</v>
      </c>
      <c r="K1058" s="154">
        <v>0</v>
      </c>
      <c r="M1058" s="128">
        <f>IF(Tabla1[[#This Row],[Moneda]]="Dolares",Tabla1[[#This Row],[Precio Distribuidor]]*($M$1+0.35)*1.3,Tabla1[[#This Row],[Precio Distribuidor]]*1.3)</f>
        <v>312.27300000000002</v>
      </c>
    </row>
    <row r="1059" spans="1:13">
      <c r="A1059" s="154" t="s">
        <v>10234</v>
      </c>
      <c r="B1059" s="154" t="s">
        <v>10233</v>
      </c>
      <c r="C1059" s="154" t="s">
        <v>1600</v>
      </c>
      <c r="D1059" s="154" t="s">
        <v>9834</v>
      </c>
      <c r="E1059" s="81" t="s">
        <v>10232</v>
      </c>
      <c r="F1059" s="154">
        <v>38.69</v>
      </c>
      <c r="G1059" s="154" t="s">
        <v>1373</v>
      </c>
      <c r="H1059" s="154" t="s">
        <v>14318</v>
      </c>
      <c r="I1059" s="154">
        <v>3</v>
      </c>
      <c r="J1059" s="154">
        <v>0</v>
      </c>
      <c r="K1059" s="154">
        <v>0</v>
      </c>
      <c r="M1059" s="128">
        <f>IF(Tabla1[[#This Row],[Moneda]]="Dolares",Tabla1[[#This Row],[Precio Distribuidor]]*($M$1+0.35)*1.3,Tabla1[[#This Row],[Precio Distribuidor]]*1.3)</f>
        <v>837.44505000000015</v>
      </c>
    </row>
    <row r="1060" spans="1:13">
      <c r="A1060" s="154" t="s">
        <v>10231</v>
      </c>
      <c r="B1060" s="154" t="s">
        <v>10230</v>
      </c>
      <c r="C1060" s="154" t="s">
        <v>1600</v>
      </c>
      <c r="D1060" s="154" t="s">
        <v>9834</v>
      </c>
      <c r="E1060" s="81" t="s">
        <v>17860</v>
      </c>
      <c r="F1060" s="154">
        <v>28.92</v>
      </c>
      <c r="G1060" s="154" t="s">
        <v>1373</v>
      </c>
      <c r="H1060" s="154" t="s">
        <v>14318</v>
      </c>
      <c r="I1060" s="154">
        <v>3</v>
      </c>
      <c r="J1060" s="154">
        <v>0</v>
      </c>
      <c r="K1060" s="154">
        <v>0</v>
      </c>
      <c r="M1060" s="128">
        <f>IF(Tabla1[[#This Row],[Moneda]]="Dolares",Tabla1[[#This Row],[Precio Distribuidor]]*($M$1+0.35)*1.3,Tabla1[[#This Row],[Precio Distribuidor]]*1.3)</f>
        <v>625.97340000000008</v>
      </c>
    </row>
    <row r="1061" spans="1:13">
      <c r="A1061" s="154" t="s">
        <v>17859</v>
      </c>
      <c r="B1061" s="154" t="s">
        <v>17858</v>
      </c>
      <c r="C1061" s="154" t="s">
        <v>1535</v>
      </c>
      <c r="D1061" s="154" t="s">
        <v>9834</v>
      </c>
      <c r="E1061" s="81" t="s">
        <v>17857</v>
      </c>
      <c r="F1061" s="154">
        <v>1454.32</v>
      </c>
      <c r="G1061" s="154" t="s">
        <v>1367</v>
      </c>
      <c r="H1061" s="154" t="s">
        <v>14318</v>
      </c>
      <c r="I1061" s="154">
        <v>0</v>
      </c>
      <c r="J1061" s="154">
        <v>0</v>
      </c>
      <c r="K1061" s="154">
        <v>0</v>
      </c>
      <c r="M1061" s="128">
        <f>IF(Tabla1[[#This Row],[Moneda]]="Dolares",Tabla1[[#This Row],[Precio Distribuidor]]*($M$1+0.35)*1.3,Tabla1[[#This Row],[Precio Distribuidor]]*1.3)</f>
        <v>1890.616</v>
      </c>
    </row>
    <row r="1062" spans="1:13">
      <c r="A1062" s="154" t="s">
        <v>10229</v>
      </c>
      <c r="B1062" s="154" t="s">
        <v>10228</v>
      </c>
      <c r="C1062" s="154" t="s">
        <v>1600</v>
      </c>
      <c r="D1062" s="154" t="s">
        <v>9834</v>
      </c>
      <c r="E1062" s="81" t="s">
        <v>10227</v>
      </c>
      <c r="F1062" s="154">
        <v>1.86</v>
      </c>
      <c r="G1062" s="154" t="s">
        <v>1373</v>
      </c>
      <c r="H1062" s="154" t="s">
        <v>14318</v>
      </c>
      <c r="I1062" s="154">
        <v>3</v>
      </c>
      <c r="J1062" s="154">
        <v>0</v>
      </c>
      <c r="K1062" s="154">
        <v>0</v>
      </c>
      <c r="M1062" s="128">
        <f>IF(Tabla1[[#This Row],[Moneda]]="Dolares",Tabla1[[#This Row],[Precio Distribuidor]]*($M$1+0.35)*1.3,Tabla1[[#This Row],[Precio Distribuidor]]*1.3)</f>
        <v>40.259700000000009</v>
      </c>
    </row>
    <row r="1063" spans="1:13">
      <c r="A1063" s="154" t="s">
        <v>10226</v>
      </c>
      <c r="B1063" s="154" t="s">
        <v>10225</v>
      </c>
      <c r="C1063" s="154" t="s">
        <v>1600</v>
      </c>
      <c r="D1063" s="154" t="s">
        <v>9834</v>
      </c>
      <c r="E1063" s="81" t="s">
        <v>17856</v>
      </c>
      <c r="F1063" s="154">
        <v>7.91</v>
      </c>
      <c r="G1063" s="154" t="s">
        <v>1373</v>
      </c>
      <c r="H1063" s="154" t="s">
        <v>14318</v>
      </c>
      <c r="I1063" s="154">
        <v>3</v>
      </c>
      <c r="J1063" s="154">
        <v>0</v>
      </c>
      <c r="K1063" s="154">
        <v>0</v>
      </c>
      <c r="M1063" s="128">
        <f>IF(Tabla1[[#This Row],[Moneda]]="Dolares",Tabla1[[#This Row],[Precio Distribuidor]]*($M$1+0.35)*1.3,Tabla1[[#This Row],[Precio Distribuidor]]*1.3)</f>
        <v>171.21195000000003</v>
      </c>
    </row>
    <row r="1064" spans="1:13">
      <c r="A1064" s="154" t="s">
        <v>10224</v>
      </c>
      <c r="B1064" s="154" t="s">
        <v>10223</v>
      </c>
      <c r="C1064" s="154" t="s">
        <v>2966</v>
      </c>
      <c r="D1064" s="154" t="s">
        <v>9834</v>
      </c>
      <c r="E1064" s="81" t="s">
        <v>10222</v>
      </c>
      <c r="F1064" s="154">
        <v>1.95</v>
      </c>
      <c r="G1064" s="154" t="s">
        <v>1373</v>
      </c>
      <c r="H1064" s="154" t="s">
        <v>14318</v>
      </c>
      <c r="I1064" s="154">
        <v>3</v>
      </c>
      <c r="J1064" s="154">
        <v>0</v>
      </c>
      <c r="K1064" s="154">
        <v>0</v>
      </c>
      <c r="M1064" s="128">
        <f>IF(Tabla1[[#This Row],[Moneda]]="Dolares",Tabla1[[#This Row],[Precio Distribuidor]]*($M$1+0.35)*1.3,Tabla1[[#This Row],[Precio Distribuidor]]*1.3)</f>
        <v>42.207750000000004</v>
      </c>
    </row>
    <row r="1065" spans="1:13">
      <c r="A1065" s="154" t="s">
        <v>10221</v>
      </c>
      <c r="B1065" s="154" t="s">
        <v>10220</v>
      </c>
      <c r="C1065" s="154" t="s">
        <v>1565</v>
      </c>
      <c r="D1065" s="154" t="s">
        <v>9834</v>
      </c>
      <c r="E1065" s="81" t="s">
        <v>10219</v>
      </c>
      <c r="F1065" s="154">
        <v>9.6300000000000008</v>
      </c>
      <c r="G1065" s="154" t="s">
        <v>1373</v>
      </c>
      <c r="H1065" s="154" t="s">
        <v>14318</v>
      </c>
      <c r="I1065" s="154">
        <v>1</v>
      </c>
      <c r="J1065" s="154">
        <v>0</v>
      </c>
      <c r="K1065" s="154">
        <v>0</v>
      </c>
      <c r="M1065" s="128">
        <f>IF(Tabla1[[#This Row],[Moneda]]="Dolares",Tabla1[[#This Row],[Precio Distribuidor]]*($M$1+0.35)*1.3,Tabla1[[#This Row],[Precio Distribuidor]]*1.3)</f>
        <v>208.44135000000006</v>
      </c>
    </row>
    <row r="1066" spans="1:13">
      <c r="A1066" s="154" t="s">
        <v>10218</v>
      </c>
      <c r="B1066" s="154" t="s">
        <v>10217</v>
      </c>
      <c r="C1066" s="154" t="s">
        <v>2161</v>
      </c>
      <c r="D1066" s="154" t="s">
        <v>9834</v>
      </c>
      <c r="E1066" s="81" t="s">
        <v>10216</v>
      </c>
      <c r="F1066" s="154">
        <v>12.89</v>
      </c>
      <c r="G1066" s="154" t="s">
        <v>1373</v>
      </c>
      <c r="H1066" s="154" t="s">
        <v>14318</v>
      </c>
      <c r="I1066" s="154">
        <v>2</v>
      </c>
      <c r="J1066" s="154">
        <v>0</v>
      </c>
      <c r="K1066" s="154">
        <v>0</v>
      </c>
      <c r="M1066" s="128">
        <f>IF(Tabla1[[#This Row],[Moneda]]="Dolares",Tabla1[[#This Row],[Precio Distribuidor]]*($M$1+0.35)*1.3,Tabla1[[#This Row],[Precio Distribuidor]]*1.3)</f>
        <v>279.00405000000006</v>
      </c>
    </row>
    <row r="1067" spans="1:13">
      <c r="A1067" s="154" t="s">
        <v>10215</v>
      </c>
      <c r="B1067" s="154" t="s">
        <v>10214</v>
      </c>
      <c r="C1067" s="154" t="s">
        <v>1600</v>
      </c>
      <c r="D1067" s="154" t="s">
        <v>9834</v>
      </c>
      <c r="E1067" s="81" t="s">
        <v>17855</v>
      </c>
      <c r="F1067" s="154">
        <v>2.83</v>
      </c>
      <c r="G1067" s="154" t="s">
        <v>1373</v>
      </c>
      <c r="H1067" s="154" t="s">
        <v>14318</v>
      </c>
      <c r="I1067" s="154">
        <v>3</v>
      </c>
      <c r="J1067" s="154">
        <v>0</v>
      </c>
      <c r="K1067" s="154">
        <v>0</v>
      </c>
      <c r="M1067" s="128">
        <f>IF(Tabla1[[#This Row],[Moneda]]="Dolares",Tabla1[[#This Row],[Precio Distribuidor]]*($M$1+0.35)*1.3,Tabla1[[#This Row],[Precio Distribuidor]]*1.3)</f>
        <v>61.255350000000014</v>
      </c>
    </row>
    <row r="1068" spans="1:13">
      <c r="A1068" s="154" t="s">
        <v>10213</v>
      </c>
      <c r="B1068" s="154" t="s">
        <v>10212</v>
      </c>
      <c r="C1068" s="154" t="s">
        <v>2934</v>
      </c>
      <c r="D1068" s="154" t="s">
        <v>9834</v>
      </c>
      <c r="E1068" s="81" t="s">
        <v>10211</v>
      </c>
      <c r="F1068" s="154">
        <v>10</v>
      </c>
      <c r="G1068" s="154" t="s">
        <v>1373</v>
      </c>
      <c r="H1068" s="154" t="s">
        <v>14318</v>
      </c>
      <c r="I1068" s="154">
        <v>2</v>
      </c>
      <c r="J1068" s="154">
        <v>0</v>
      </c>
      <c r="K1068" s="154">
        <v>0</v>
      </c>
      <c r="M1068" s="128">
        <f>IF(Tabla1[[#This Row],[Moneda]]="Dolares",Tabla1[[#This Row],[Precio Distribuidor]]*($M$1+0.35)*1.3,Tabla1[[#This Row],[Precio Distribuidor]]*1.3)</f>
        <v>216.45000000000005</v>
      </c>
    </row>
    <row r="1069" spans="1:13">
      <c r="A1069" s="154" t="s">
        <v>10210</v>
      </c>
      <c r="B1069" s="154" t="s">
        <v>10209</v>
      </c>
      <c r="C1069" s="154" t="s">
        <v>1600</v>
      </c>
      <c r="D1069" s="154" t="s">
        <v>9834</v>
      </c>
      <c r="E1069" s="81" t="s">
        <v>10208</v>
      </c>
      <c r="F1069" s="154">
        <v>21.1</v>
      </c>
      <c r="G1069" s="154" t="s">
        <v>1373</v>
      </c>
      <c r="H1069" s="154" t="s">
        <v>14318</v>
      </c>
      <c r="I1069" s="154">
        <v>3</v>
      </c>
      <c r="J1069" s="154">
        <v>0</v>
      </c>
      <c r="K1069" s="154">
        <v>0</v>
      </c>
      <c r="M1069" s="128">
        <f>IF(Tabla1[[#This Row],[Moneda]]="Dolares",Tabla1[[#This Row],[Precio Distribuidor]]*($M$1+0.35)*1.3,Tabla1[[#This Row],[Precio Distribuidor]]*1.3)</f>
        <v>456.70950000000011</v>
      </c>
    </row>
    <row r="1070" spans="1:13">
      <c r="A1070" s="154" t="s">
        <v>10207</v>
      </c>
      <c r="B1070" s="154" t="s">
        <v>10206</v>
      </c>
      <c r="C1070" s="154" t="s">
        <v>1600</v>
      </c>
      <c r="D1070" s="154" t="s">
        <v>9834</v>
      </c>
      <c r="E1070" s="81" t="s">
        <v>13571</v>
      </c>
      <c r="F1070" s="154">
        <v>12.8</v>
      </c>
      <c r="G1070" s="154" t="s">
        <v>1373</v>
      </c>
      <c r="H1070" s="154" t="s">
        <v>14318</v>
      </c>
      <c r="I1070" s="154">
        <v>3</v>
      </c>
      <c r="J1070" s="154">
        <v>0</v>
      </c>
      <c r="K1070" s="154">
        <v>0</v>
      </c>
      <c r="M1070" s="128">
        <f>IF(Tabla1[[#This Row],[Moneda]]="Dolares",Tabla1[[#This Row],[Precio Distribuidor]]*($M$1+0.35)*1.3,Tabla1[[#This Row],[Precio Distribuidor]]*1.3)</f>
        <v>277.05600000000004</v>
      </c>
    </row>
    <row r="1071" spans="1:13">
      <c r="A1071" s="154" t="s">
        <v>10205</v>
      </c>
      <c r="B1071" s="154" t="s">
        <v>10204</v>
      </c>
      <c r="C1071" s="154" t="s">
        <v>1600</v>
      </c>
      <c r="D1071" s="154" t="s">
        <v>9834</v>
      </c>
      <c r="E1071" s="81" t="s">
        <v>17854</v>
      </c>
      <c r="F1071" s="154">
        <v>4</v>
      </c>
      <c r="G1071" s="154" t="s">
        <v>1373</v>
      </c>
      <c r="H1071" s="154" t="s">
        <v>14318</v>
      </c>
      <c r="I1071" s="154">
        <v>3</v>
      </c>
      <c r="J1071" s="154">
        <v>0</v>
      </c>
      <c r="K1071" s="154">
        <v>0</v>
      </c>
      <c r="M1071" s="128">
        <f>IF(Tabla1[[#This Row],[Moneda]]="Dolares",Tabla1[[#This Row],[Precio Distribuidor]]*($M$1+0.35)*1.3,Tabla1[[#This Row],[Precio Distribuidor]]*1.3)</f>
        <v>86.580000000000013</v>
      </c>
    </row>
    <row r="1072" spans="1:13">
      <c r="A1072" s="154" t="s">
        <v>10203</v>
      </c>
      <c r="B1072" s="154" t="s">
        <v>10202</v>
      </c>
      <c r="C1072" s="154" t="s">
        <v>2966</v>
      </c>
      <c r="D1072" s="154" t="s">
        <v>9834</v>
      </c>
      <c r="E1072" s="81" t="s">
        <v>10201</v>
      </c>
      <c r="F1072" s="154">
        <v>3.82</v>
      </c>
      <c r="G1072" s="154" t="s">
        <v>1373</v>
      </c>
      <c r="H1072" s="154" t="s">
        <v>14318</v>
      </c>
      <c r="I1072" s="154">
        <v>3</v>
      </c>
      <c r="J1072" s="154">
        <v>0</v>
      </c>
      <c r="K1072" s="154">
        <v>0</v>
      </c>
      <c r="M1072" s="128">
        <f>IF(Tabla1[[#This Row],[Moneda]]="Dolares",Tabla1[[#This Row],[Precio Distribuidor]]*($M$1+0.35)*1.3,Tabla1[[#This Row],[Precio Distribuidor]]*1.3)</f>
        <v>82.683900000000008</v>
      </c>
    </row>
    <row r="1073" spans="1:13">
      <c r="A1073" s="154" t="s">
        <v>10200</v>
      </c>
      <c r="B1073" s="154" t="s">
        <v>10199</v>
      </c>
      <c r="C1073" s="154" t="s">
        <v>2966</v>
      </c>
      <c r="D1073" s="154" t="s">
        <v>9834</v>
      </c>
      <c r="E1073" s="81" t="s">
        <v>10198</v>
      </c>
      <c r="F1073" s="154">
        <v>1.26</v>
      </c>
      <c r="G1073" s="154" t="s">
        <v>1373</v>
      </c>
      <c r="H1073" s="154" t="s">
        <v>14318</v>
      </c>
      <c r="I1073" s="154">
        <v>3</v>
      </c>
      <c r="J1073" s="154">
        <v>0</v>
      </c>
      <c r="K1073" s="154">
        <v>0</v>
      </c>
      <c r="M1073" s="128">
        <f>IF(Tabla1[[#This Row],[Moneda]]="Dolares",Tabla1[[#This Row],[Precio Distribuidor]]*($M$1+0.35)*1.3,Tabla1[[#This Row],[Precio Distribuidor]]*1.3)</f>
        <v>27.272700000000004</v>
      </c>
    </row>
    <row r="1074" spans="1:13">
      <c r="A1074" s="154" t="s">
        <v>10197</v>
      </c>
      <c r="B1074" s="154" t="s">
        <v>10196</v>
      </c>
      <c r="C1074" s="154" t="s">
        <v>1600</v>
      </c>
      <c r="D1074" s="154" t="s">
        <v>9834</v>
      </c>
      <c r="E1074" s="81" t="s">
        <v>10195</v>
      </c>
      <c r="F1074" s="154">
        <v>43.57</v>
      </c>
      <c r="G1074" s="154" t="s">
        <v>1373</v>
      </c>
      <c r="H1074" s="154" t="s">
        <v>14318</v>
      </c>
      <c r="I1074" s="154">
        <v>3</v>
      </c>
      <c r="J1074" s="154">
        <v>0</v>
      </c>
      <c r="K1074" s="154">
        <v>0</v>
      </c>
      <c r="M1074" s="128">
        <f>IF(Tabla1[[#This Row],[Moneda]]="Dolares",Tabla1[[#This Row],[Precio Distribuidor]]*($M$1+0.35)*1.3,Tabla1[[#This Row],[Precio Distribuidor]]*1.3)</f>
        <v>943.07265000000007</v>
      </c>
    </row>
    <row r="1075" spans="1:13">
      <c r="A1075" s="154" t="s">
        <v>10194</v>
      </c>
      <c r="B1075" s="154" t="s">
        <v>10193</v>
      </c>
      <c r="C1075" s="154" t="s">
        <v>1600</v>
      </c>
      <c r="D1075" s="154" t="s">
        <v>9834</v>
      </c>
      <c r="E1075" s="81" t="s">
        <v>10192</v>
      </c>
      <c r="F1075" s="154">
        <v>30.09</v>
      </c>
      <c r="G1075" s="154" t="s">
        <v>1373</v>
      </c>
      <c r="H1075" s="154" t="s">
        <v>14318</v>
      </c>
      <c r="I1075" s="154">
        <v>3</v>
      </c>
      <c r="J1075" s="154">
        <v>0</v>
      </c>
      <c r="K1075" s="154">
        <v>0</v>
      </c>
      <c r="M1075" s="128">
        <f>IF(Tabla1[[#This Row],[Moneda]]="Dolares",Tabla1[[#This Row],[Precio Distribuidor]]*($M$1+0.35)*1.3,Tabla1[[#This Row],[Precio Distribuidor]]*1.3)</f>
        <v>651.2980500000001</v>
      </c>
    </row>
    <row r="1076" spans="1:13">
      <c r="A1076" s="154" t="s">
        <v>10191</v>
      </c>
      <c r="B1076" s="154" t="s">
        <v>10190</v>
      </c>
      <c r="C1076" s="154" t="s">
        <v>2966</v>
      </c>
      <c r="D1076" s="154" t="s">
        <v>9834</v>
      </c>
      <c r="E1076" s="81" t="s">
        <v>10189</v>
      </c>
      <c r="F1076" s="154">
        <v>0.78</v>
      </c>
      <c r="G1076" s="154" t="s">
        <v>1373</v>
      </c>
      <c r="H1076" s="154" t="s">
        <v>14318</v>
      </c>
      <c r="I1076" s="154">
        <v>3</v>
      </c>
      <c r="J1076" s="154">
        <v>0</v>
      </c>
      <c r="K1076" s="154">
        <v>0</v>
      </c>
      <c r="M1076" s="128">
        <f>IF(Tabla1[[#This Row],[Moneda]]="Dolares",Tabla1[[#This Row],[Precio Distribuidor]]*($M$1+0.35)*1.3,Tabla1[[#This Row],[Precio Distribuidor]]*1.3)</f>
        <v>16.883100000000002</v>
      </c>
    </row>
    <row r="1077" spans="1:13">
      <c r="A1077" s="154" t="s">
        <v>10188</v>
      </c>
      <c r="B1077" s="154" t="s">
        <v>10187</v>
      </c>
      <c r="C1077" s="154" t="s">
        <v>2966</v>
      </c>
      <c r="D1077" s="154" t="s">
        <v>9834</v>
      </c>
      <c r="E1077" s="81" t="s">
        <v>10186</v>
      </c>
      <c r="F1077" s="154">
        <v>1.95</v>
      </c>
      <c r="G1077" s="154" t="s">
        <v>1373</v>
      </c>
      <c r="H1077" s="154" t="s">
        <v>14318</v>
      </c>
      <c r="I1077" s="154">
        <v>3</v>
      </c>
      <c r="J1077" s="154">
        <v>0</v>
      </c>
      <c r="K1077" s="154">
        <v>0</v>
      </c>
      <c r="M1077" s="128">
        <f>IF(Tabla1[[#This Row],[Moneda]]="Dolares",Tabla1[[#This Row],[Precio Distribuidor]]*($M$1+0.35)*1.3,Tabla1[[#This Row],[Precio Distribuidor]]*1.3)</f>
        <v>42.207750000000004</v>
      </c>
    </row>
    <row r="1078" spans="1:13">
      <c r="A1078" s="154" t="s">
        <v>10185</v>
      </c>
      <c r="B1078" s="154" t="s">
        <v>10184</v>
      </c>
      <c r="C1078" s="154" t="s">
        <v>2966</v>
      </c>
      <c r="D1078" s="154" t="s">
        <v>9834</v>
      </c>
      <c r="E1078" s="81" t="s">
        <v>10183</v>
      </c>
      <c r="F1078" s="154">
        <v>2.54</v>
      </c>
      <c r="G1078" s="154" t="s">
        <v>1373</v>
      </c>
      <c r="H1078" s="154" t="s">
        <v>14318</v>
      </c>
      <c r="I1078" s="154">
        <v>3</v>
      </c>
      <c r="J1078" s="154">
        <v>0</v>
      </c>
      <c r="K1078" s="154">
        <v>0</v>
      </c>
      <c r="M1078" s="128">
        <f>IF(Tabla1[[#This Row],[Moneda]]="Dolares",Tabla1[[#This Row],[Precio Distribuidor]]*($M$1+0.35)*1.3,Tabla1[[#This Row],[Precio Distribuidor]]*1.3)</f>
        <v>54.978300000000004</v>
      </c>
    </row>
    <row r="1079" spans="1:13">
      <c r="A1079" s="154" t="s">
        <v>10182</v>
      </c>
      <c r="B1079" s="154" t="s">
        <v>10181</v>
      </c>
      <c r="C1079" s="154" t="s">
        <v>1600</v>
      </c>
      <c r="D1079" s="154" t="s">
        <v>9834</v>
      </c>
      <c r="E1079" s="81" t="s">
        <v>10180</v>
      </c>
      <c r="F1079" s="154">
        <v>1.32</v>
      </c>
      <c r="G1079" s="154" t="s">
        <v>1373</v>
      </c>
      <c r="H1079" s="154" t="s">
        <v>14318</v>
      </c>
      <c r="I1079" s="154">
        <v>3</v>
      </c>
      <c r="J1079" s="154">
        <v>0</v>
      </c>
      <c r="K1079" s="154">
        <v>0</v>
      </c>
      <c r="M1079" s="128">
        <f>IF(Tabla1[[#This Row],[Moneda]]="Dolares",Tabla1[[#This Row],[Precio Distribuidor]]*($M$1+0.35)*1.3,Tabla1[[#This Row],[Precio Distribuidor]]*1.3)</f>
        <v>28.571400000000008</v>
      </c>
    </row>
    <row r="1080" spans="1:13">
      <c r="A1080" s="154" t="s">
        <v>10179</v>
      </c>
      <c r="B1080" s="154" t="s">
        <v>10178</v>
      </c>
      <c r="C1080" s="154" t="s">
        <v>2966</v>
      </c>
      <c r="D1080" s="154" t="s">
        <v>9834</v>
      </c>
      <c r="E1080" s="81" t="s">
        <v>10177</v>
      </c>
      <c r="F1080" s="154">
        <v>1.56</v>
      </c>
      <c r="G1080" s="154" t="s">
        <v>1373</v>
      </c>
      <c r="H1080" s="154" t="s">
        <v>14318</v>
      </c>
      <c r="I1080" s="154">
        <v>3</v>
      </c>
      <c r="J1080" s="154">
        <v>0</v>
      </c>
      <c r="K1080" s="154">
        <v>0</v>
      </c>
      <c r="M1080" s="128">
        <f>IF(Tabla1[[#This Row],[Moneda]]="Dolares",Tabla1[[#This Row],[Precio Distribuidor]]*($M$1+0.35)*1.3,Tabla1[[#This Row],[Precio Distribuidor]]*1.3)</f>
        <v>33.766200000000005</v>
      </c>
    </row>
    <row r="1081" spans="1:13">
      <c r="A1081" s="154" t="s">
        <v>10176</v>
      </c>
      <c r="B1081" s="154" t="s">
        <v>10175</v>
      </c>
      <c r="C1081" s="154" t="s">
        <v>1600</v>
      </c>
      <c r="D1081" s="154" t="s">
        <v>9834</v>
      </c>
      <c r="E1081" s="81" t="s">
        <v>10174</v>
      </c>
      <c r="F1081" s="154">
        <v>8.3000000000000007</v>
      </c>
      <c r="G1081" s="154" t="s">
        <v>1373</v>
      </c>
      <c r="H1081" s="154" t="s">
        <v>14318</v>
      </c>
      <c r="I1081" s="154">
        <v>3</v>
      </c>
      <c r="J1081" s="154">
        <v>0</v>
      </c>
      <c r="K1081" s="154">
        <v>0</v>
      </c>
      <c r="M1081" s="128">
        <f>IF(Tabla1[[#This Row],[Moneda]]="Dolares",Tabla1[[#This Row],[Precio Distribuidor]]*($M$1+0.35)*1.3,Tabla1[[#This Row],[Precio Distribuidor]]*1.3)</f>
        <v>179.65350000000004</v>
      </c>
    </row>
    <row r="1082" spans="1:13">
      <c r="A1082" s="154" t="s">
        <v>10173</v>
      </c>
      <c r="B1082" s="154" t="s">
        <v>10172</v>
      </c>
      <c r="C1082" s="154" t="s">
        <v>1600</v>
      </c>
      <c r="D1082" s="154" t="s">
        <v>9834</v>
      </c>
      <c r="E1082" s="81" t="s">
        <v>10171</v>
      </c>
      <c r="F1082" s="154">
        <v>8.69</v>
      </c>
      <c r="G1082" s="154" t="s">
        <v>1373</v>
      </c>
      <c r="H1082" s="154" t="s">
        <v>14318</v>
      </c>
      <c r="I1082" s="154">
        <v>3</v>
      </c>
      <c r="J1082" s="154">
        <v>0</v>
      </c>
      <c r="K1082" s="154">
        <v>0</v>
      </c>
      <c r="M1082" s="128">
        <f>IF(Tabla1[[#This Row],[Moneda]]="Dolares",Tabla1[[#This Row],[Precio Distribuidor]]*($M$1+0.35)*1.3,Tabla1[[#This Row],[Precio Distribuidor]]*1.3)</f>
        <v>188.09505000000001</v>
      </c>
    </row>
    <row r="1083" spans="1:13">
      <c r="A1083" s="154" t="s">
        <v>10170</v>
      </c>
      <c r="B1083" s="154" t="s">
        <v>10169</v>
      </c>
      <c r="C1083" s="154" t="s">
        <v>1600</v>
      </c>
      <c r="D1083" s="154" t="s">
        <v>9834</v>
      </c>
      <c r="E1083" s="81" t="s">
        <v>13572</v>
      </c>
      <c r="F1083" s="154">
        <v>4.99</v>
      </c>
      <c r="G1083" s="154" t="s">
        <v>1373</v>
      </c>
      <c r="H1083" s="154" t="s">
        <v>14318</v>
      </c>
      <c r="I1083" s="154">
        <v>3</v>
      </c>
      <c r="J1083" s="154">
        <v>0</v>
      </c>
      <c r="K1083" s="154">
        <v>0</v>
      </c>
      <c r="M1083" s="128">
        <f>IF(Tabla1[[#This Row],[Moneda]]="Dolares",Tabla1[[#This Row],[Precio Distribuidor]]*($M$1+0.35)*1.3,Tabla1[[#This Row],[Precio Distribuidor]]*1.3)</f>
        <v>108.00855000000003</v>
      </c>
    </row>
    <row r="1084" spans="1:13">
      <c r="A1084" s="154" t="s">
        <v>10168</v>
      </c>
      <c r="B1084" s="154" t="s">
        <v>10167</v>
      </c>
      <c r="C1084" s="154" t="s">
        <v>2966</v>
      </c>
      <c r="D1084" s="154" t="s">
        <v>9834</v>
      </c>
      <c r="E1084" s="81" t="s">
        <v>10166</v>
      </c>
      <c r="F1084" s="154">
        <v>1.76</v>
      </c>
      <c r="G1084" s="154" t="s">
        <v>1373</v>
      </c>
      <c r="H1084" s="154" t="s">
        <v>14318</v>
      </c>
      <c r="I1084" s="154">
        <v>3</v>
      </c>
      <c r="J1084" s="154">
        <v>0</v>
      </c>
      <c r="K1084" s="154">
        <v>0</v>
      </c>
      <c r="M1084" s="128">
        <f>IF(Tabla1[[#This Row],[Moneda]]="Dolares",Tabla1[[#This Row],[Precio Distribuidor]]*($M$1+0.35)*1.3,Tabla1[[#This Row],[Precio Distribuidor]]*1.3)</f>
        <v>38.095200000000006</v>
      </c>
    </row>
    <row r="1085" spans="1:13">
      <c r="A1085" s="154" t="s">
        <v>10165</v>
      </c>
      <c r="B1085" s="154" t="s">
        <v>10164</v>
      </c>
      <c r="C1085" s="154" t="s">
        <v>2966</v>
      </c>
      <c r="D1085" s="154" t="s">
        <v>9834</v>
      </c>
      <c r="E1085" s="81" t="s">
        <v>10163</v>
      </c>
      <c r="F1085" s="154">
        <v>2.44</v>
      </c>
      <c r="G1085" s="154" t="s">
        <v>1373</v>
      </c>
      <c r="H1085" s="154" t="s">
        <v>14318</v>
      </c>
      <c r="I1085" s="154">
        <v>3</v>
      </c>
      <c r="J1085" s="154">
        <v>0</v>
      </c>
      <c r="K1085" s="154">
        <v>0</v>
      </c>
      <c r="M1085" s="128">
        <f>IF(Tabla1[[#This Row],[Moneda]]="Dolares",Tabla1[[#This Row],[Precio Distribuidor]]*($M$1+0.35)*1.3,Tabla1[[#This Row],[Precio Distribuidor]]*1.3)</f>
        <v>52.813800000000008</v>
      </c>
    </row>
    <row r="1086" spans="1:13">
      <c r="A1086" s="154" t="s">
        <v>10162</v>
      </c>
      <c r="B1086" s="154" t="s">
        <v>10161</v>
      </c>
      <c r="C1086" s="154" t="s">
        <v>2966</v>
      </c>
      <c r="D1086" s="154" t="s">
        <v>9834</v>
      </c>
      <c r="E1086" s="81" t="s">
        <v>10160</v>
      </c>
      <c r="F1086" s="154">
        <v>1.76</v>
      </c>
      <c r="G1086" s="154" t="s">
        <v>1373</v>
      </c>
      <c r="H1086" s="154" t="s">
        <v>14318</v>
      </c>
      <c r="I1086" s="154">
        <v>3</v>
      </c>
      <c r="J1086" s="154">
        <v>0</v>
      </c>
      <c r="K1086" s="154">
        <v>0</v>
      </c>
      <c r="M1086" s="128">
        <f>IF(Tabla1[[#This Row],[Moneda]]="Dolares",Tabla1[[#This Row],[Precio Distribuidor]]*($M$1+0.35)*1.3,Tabla1[[#This Row],[Precio Distribuidor]]*1.3)</f>
        <v>38.095200000000006</v>
      </c>
    </row>
    <row r="1087" spans="1:13">
      <c r="A1087" s="154" t="s">
        <v>10159</v>
      </c>
      <c r="B1087" s="154" t="s">
        <v>10158</v>
      </c>
      <c r="C1087" s="154" t="s">
        <v>1600</v>
      </c>
      <c r="D1087" s="154" t="s">
        <v>9834</v>
      </c>
      <c r="E1087" s="81" t="s">
        <v>10157</v>
      </c>
      <c r="F1087" s="154">
        <v>2.74</v>
      </c>
      <c r="G1087" s="154" t="s">
        <v>1373</v>
      </c>
      <c r="H1087" s="154" t="s">
        <v>14318</v>
      </c>
      <c r="I1087" s="154">
        <v>3</v>
      </c>
      <c r="J1087" s="154">
        <v>0</v>
      </c>
      <c r="K1087" s="154">
        <v>0</v>
      </c>
      <c r="M1087" s="128">
        <f>IF(Tabla1[[#This Row],[Moneda]]="Dolares",Tabla1[[#This Row],[Precio Distribuidor]]*($M$1+0.35)*1.3,Tabla1[[#This Row],[Precio Distribuidor]]*1.3)</f>
        <v>59.307300000000012</v>
      </c>
    </row>
    <row r="1088" spans="1:13">
      <c r="A1088" s="154" t="s">
        <v>10156</v>
      </c>
      <c r="B1088" s="154" t="s">
        <v>10155</v>
      </c>
      <c r="C1088" s="154" t="s">
        <v>1600</v>
      </c>
      <c r="D1088" s="154" t="s">
        <v>9834</v>
      </c>
      <c r="E1088" s="81" t="s">
        <v>17853</v>
      </c>
      <c r="F1088" s="154">
        <v>119.2</v>
      </c>
      <c r="G1088" s="154" t="s">
        <v>1373</v>
      </c>
      <c r="H1088" s="154" t="s">
        <v>14318</v>
      </c>
      <c r="I1088" s="154">
        <v>3</v>
      </c>
      <c r="J1088" s="154">
        <v>0</v>
      </c>
      <c r="K1088" s="154">
        <v>0</v>
      </c>
      <c r="M1088" s="128">
        <f>IF(Tabla1[[#This Row],[Moneda]]="Dolares",Tabla1[[#This Row],[Precio Distribuidor]]*($M$1+0.35)*1.3,Tabla1[[#This Row],[Precio Distribuidor]]*1.3)</f>
        <v>2580.0840000000003</v>
      </c>
    </row>
    <row r="1089" spans="1:13">
      <c r="A1089" s="154" t="s">
        <v>10154</v>
      </c>
      <c r="B1089" s="154" t="s">
        <v>10153</v>
      </c>
      <c r="C1089" s="154" t="s">
        <v>1600</v>
      </c>
      <c r="D1089" s="154" t="s">
        <v>9834</v>
      </c>
      <c r="E1089" s="81" t="s">
        <v>10152</v>
      </c>
      <c r="F1089" s="154">
        <v>46.21</v>
      </c>
      <c r="G1089" s="154" t="s">
        <v>1373</v>
      </c>
      <c r="H1089" s="154" t="s">
        <v>14318</v>
      </c>
      <c r="I1089" s="154">
        <v>3</v>
      </c>
      <c r="J1089" s="154">
        <v>0</v>
      </c>
      <c r="K1089" s="154">
        <v>0</v>
      </c>
      <c r="M1089" s="128">
        <f>IF(Tabla1[[#This Row],[Moneda]]="Dolares",Tabla1[[#This Row],[Precio Distribuidor]]*($M$1+0.35)*1.3,Tabla1[[#This Row],[Precio Distribuidor]]*1.3)</f>
        <v>1000.2154500000001</v>
      </c>
    </row>
    <row r="1090" spans="1:13">
      <c r="A1090" s="154" t="s">
        <v>10151</v>
      </c>
      <c r="B1090" s="154" t="s">
        <v>10150</v>
      </c>
      <c r="C1090" s="154" t="s">
        <v>2934</v>
      </c>
      <c r="D1090" s="154" t="s">
        <v>9834</v>
      </c>
      <c r="E1090" s="81" t="s">
        <v>10149</v>
      </c>
      <c r="F1090" s="154">
        <v>40.11</v>
      </c>
      <c r="G1090" s="154" t="s">
        <v>1373</v>
      </c>
      <c r="H1090" s="154" t="s">
        <v>14318</v>
      </c>
      <c r="I1090" s="154">
        <v>2</v>
      </c>
      <c r="J1090" s="154">
        <v>0</v>
      </c>
      <c r="K1090" s="154">
        <v>0</v>
      </c>
      <c r="M1090" s="128">
        <f>IF(Tabla1[[#This Row],[Moneda]]="Dolares",Tabla1[[#This Row],[Precio Distribuidor]]*($M$1+0.35)*1.3,Tabla1[[#This Row],[Precio Distribuidor]]*1.3)</f>
        <v>868.18095000000017</v>
      </c>
    </row>
    <row r="1091" spans="1:13">
      <c r="A1091" s="154" t="s">
        <v>17852</v>
      </c>
      <c r="B1091" s="154" t="s">
        <v>17851</v>
      </c>
      <c r="C1091" s="154" t="s">
        <v>1535</v>
      </c>
      <c r="D1091" s="154" t="s">
        <v>9834</v>
      </c>
      <c r="E1091" s="81" t="s">
        <v>17850</v>
      </c>
      <c r="F1091" s="154">
        <v>1296.45</v>
      </c>
      <c r="G1091" s="154" t="s">
        <v>1367</v>
      </c>
      <c r="H1091" s="154" t="s">
        <v>14318</v>
      </c>
      <c r="I1091" s="154">
        <v>1</v>
      </c>
      <c r="J1091" s="154">
        <v>0</v>
      </c>
      <c r="K1091" s="154">
        <v>0</v>
      </c>
      <c r="M1091" s="128">
        <f>IF(Tabla1[[#This Row],[Moneda]]="Dolares",Tabla1[[#This Row],[Precio Distribuidor]]*($M$1+0.35)*1.3,Tabla1[[#This Row],[Precio Distribuidor]]*1.3)</f>
        <v>1685.3850000000002</v>
      </c>
    </row>
    <row r="1092" spans="1:13">
      <c r="A1092" s="154" t="s">
        <v>17849</v>
      </c>
      <c r="B1092" s="154" t="s">
        <v>17848</v>
      </c>
      <c r="C1092" s="154" t="s">
        <v>1535</v>
      </c>
      <c r="D1092" s="154" t="s">
        <v>9834</v>
      </c>
      <c r="E1092" s="81" t="s">
        <v>17847</v>
      </c>
      <c r="F1092" s="154">
        <v>1788.83</v>
      </c>
      <c r="G1092" s="154" t="s">
        <v>1367</v>
      </c>
      <c r="H1092" s="154" t="s">
        <v>14318</v>
      </c>
      <c r="I1092" s="154">
        <v>1</v>
      </c>
      <c r="J1092" s="154">
        <v>0</v>
      </c>
      <c r="K1092" s="154">
        <v>0</v>
      </c>
      <c r="M1092" s="128">
        <f>IF(Tabla1[[#This Row],[Moneda]]="Dolares",Tabla1[[#This Row],[Precio Distribuidor]]*($M$1+0.35)*1.3,Tabla1[[#This Row],[Precio Distribuidor]]*1.3)</f>
        <v>2325.4789999999998</v>
      </c>
    </row>
    <row r="1093" spans="1:13">
      <c r="A1093" s="154" t="s">
        <v>10148</v>
      </c>
      <c r="B1093" s="154" t="s">
        <v>10147</v>
      </c>
      <c r="C1093" s="154" t="s">
        <v>1600</v>
      </c>
      <c r="D1093" s="154" t="s">
        <v>9834</v>
      </c>
      <c r="E1093" s="81" t="s">
        <v>10146</v>
      </c>
      <c r="F1093" s="154">
        <v>11.24</v>
      </c>
      <c r="G1093" s="154" t="s">
        <v>1373</v>
      </c>
      <c r="H1093" s="154" t="s">
        <v>14318</v>
      </c>
      <c r="I1093" s="154">
        <v>3</v>
      </c>
      <c r="J1093" s="154">
        <v>0</v>
      </c>
      <c r="K1093" s="154">
        <v>0</v>
      </c>
      <c r="M1093" s="128">
        <f>IF(Tabla1[[#This Row],[Moneda]]="Dolares",Tabla1[[#This Row],[Precio Distribuidor]]*($M$1+0.35)*1.3,Tabla1[[#This Row],[Precio Distribuidor]]*1.3)</f>
        <v>243.28980000000001</v>
      </c>
    </row>
    <row r="1094" spans="1:13">
      <c r="A1094" s="154" t="s">
        <v>10145</v>
      </c>
      <c r="B1094" s="154" t="s">
        <v>10144</v>
      </c>
      <c r="C1094" s="154" t="s">
        <v>1600</v>
      </c>
      <c r="D1094" s="154" t="s">
        <v>9834</v>
      </c>
      <c r="E1094" s="81" t="s">
        <v>17846</v>
      </c>
      <c r="F1094" s="154">
        <v>8.51</v>
      </c>
      <c r="G1094" s="154" t="s">
        <v>1373</v>
      </c>
      <c r="H1094" s="154" t="s">
        <v>14318</v>
      </c>
      <c r="I1094" s="154">
        <v>3</v>
      </c>
      <c r="J1094" s="154">
        <v>0</v>
      </c>
      <c r="K1094" s="154">
        <v>0</v>
      </c>
      <c r="M1094" s="128">
        <f>IF(Tabla1[[#This Row],[Moneda]]="Dolares",Tabla1[[#This Row],[Precio Distribuidor]]*($M$1+0.35)*1.3,Tabla1[[#This Row],[Precio Distribuidor]]*1.3)</f>
        <v>184.19895000000002</v>
      </c>
    </row>
    <row r="1095" spans="1:13">
      <c r="A1095" s="154" t="s">
        <v>10143</v>
      </c>
      <c r="B1095" s="154" t="s">
        <v>10142</v>
      </c>
      <c r="C1095" s="154" t="s">
        <v>1600</v>
      </c>
      <c r="D1095" s="154" t="s">
        <v>9834</v>
      </c>
      <c r="E1095" s="81" t="s">
        <v>10141</v>
      </c>
      <c r="F1095" s="154">
        <v>9.2899999999999991</v>
      </c>
      <c r="G1095" s="154" t="s">
        <v>1373</v>
      </c>
      <c r="H1095" s="154" t="s">
        <v>14318</v>
      </c>
      <c r="I1095" s="154">
        <v>3</v>
      </c>
      <c r="J1095" s="154">
        <v>0</v>
      </c>
      <c r="K1095" s="154">
        <v>0</v>
      </c>
      <c r="M1095" s="128">
        <f>IF(Tabla1[[#This Row],[Moneda]]="Dolares",Tabla1[[#This Row],[Precio Distribuidor]]*($M$1+0.35)*1.3,Tabla1[[#This Row],[Precio Distribuidor]]*1.3)</f>
        <v>201.08205000000004</v>
      </c>
    </row>
    <row r="1096" spans="1:13">
      <c r="A1096" s="154" t="s">
        <v>10140</v>
      </c>
      <c r="B1096" s="154" t="s">
        <v>10139</v>
      </c>
      <c r="C1096" s="154" t="s">
        <v>1600</v>
      </c>
      <c r="D1096" s="154" t="s">
        <v>9834</v>
      </c>
      <c r="E1096" s="81" t="s">
        <v>10138</v>
      </c>
      <c r="F1096" s="154">
        <v>6.75</v>
      </c>
      <c r="G1096" s="154" t="s">
        <v>1373</v>
      </c>
      <c r="H1096" s="154" t="s">
        <v>14318</v>
      </c>
      <c r="I1096" s="154">
        <v>3</v>
      </c>
      <c r="J1096" s="154">
        <v>0</v>
      </c>
      <c r="K1096" s="154">
        <v>0</v>
      </c>
      <c r="M1096" s="128">
        <f>IF(Tabla1[[#This Row],[Moneda]]="Dolares",Tabla1[[#This Row],[Precio Distribuidor]]*($M$1+0.35)*1.3,Tabla1[[#This Row],[Precio Distribuidor]]*1.3)</f>
        <v>146.10375000000002</v>
      </c>
    </row>
    <row r="1097" spans="1:13">
      <c r="A1097" s="154" t="s">
        <v>10137</v>
      </c>
      <c r="B1097" s="154" t="s">
        <v>10136</v>
      </c>
      <c r="C1097" s="154" t="s">
        <v>2934</v>
      </c>
      <c r="D1097" s="154" t="s">
        <v>9834</v>
      </c>
      <c r="E1097" s="81" t="s">
        <v>10135</v>
      </c>
      <c r="F1097" s="154">
        <v>7.47</v>
      </c>
      <c r="G1097" s="154" t="s">
        <v>1373</v>
      </c>
      <c r="H1097" s="154" t="s">
        <v>14318</v>
      </c>
      <c r="I1097" s="154">
        <v>2</v>
      </c>
      <c r="J1097" s="154">
        <v>0</v>
      </c>
      <c r="K1097" s="154">
        <v>0</v>
      </c>
      <c r="M1097" s="128">
        <f>IF(Tabla1[[#This Row],[Moneda]]="Dolares",Tabla1[[#This Row],[Precio Distribuidor]]*($M$1+0.35)*1.3,Tabla1[[#This Row],[Precio Distribuidor]]*1.3)</f>
        <v>161.68815000000004</v>
      </c>
    </row>
    <row r="1098" spans="1:13">
      <c r="A1098" s="154" t="s">
        <v>10134</v>
      </c>
      <c r="B1098" s="154" t="s">
        <v>10133</v>
      </c>
      <c r="C1098" s="154" t="s">
        <v>1789</v>
      </c>
      <c r="D1098" s="154" t="s">
        <v>9834</v>
      </c>
      <c r="E1098" s="81" t="s">
        <v>10132</v>
      </c>
      <c r="F1098" s="154">
        <v>78.72</v>
      </c>
      <c r="G1098" s="154" t="s">
        <v>1367</v>
      </c>
      <c r="H1098" s="154" t="s">
        <v>14318</v>
      </c>
      <c r="I1098" s="154">
        <v>1</v>
      </c>
      <c r="J1098" s="154">
        <v>0</v>
      </c>
      <c r="K1098" s="154">
        <v>0</v>
      </c>
      <c r="M1098" s="128">
        <f>IF(Tabla1[[#This Row],[Moneda]]="Dolares",Tabla1[[#This Row],[Precio Distribuidor]]*($M$1+0.35)*1.3,Tabla1[[#This Row],[Precio Distribuidor]]*1.3)</f>
        <v>102.336</v>
      </c>
    </row>
    <row r="1099" spans="1:13">
      <c r="A1099" s="154" t="s">
        <v>10131</v>
      </c>
      <c r="B1099" s="154" t="s">
        <v>10130</v>
      </c>
      <c r="C1099" s="154" t="s">
        <v>1600</v>
      </c>
      <c r="D1099" s="154" t="s">
        <v>9834</v>
      </c>
      <c r="E1099" s="81" t="s">
        <v>10129</v>
      </c>
      <c r="F1099" s="154">
        <v>4.78</v>
      </c>
      <c r="G1099" s="154" t="s">
        <v>1373</v>
      </c>
      <c r="H1099" s="154" t="s">
        <v>14318</v>
      </c>
      <c r="I1099" s="154">
        <v>3</v>
      </c>
      <c r="J1099" s="154">
        <v>0</v>
      </c>
      <c r="K1099" s="154">
        <v>0</v>
      </c>
      <c r="M1099" s="128">
        <f>IF(Tabla1[[#This Row],[Moneda]]="Dolares",Tabla1[[#This Row],[Precio Distribuidor]]*($M$1+0.35)*1.3,Tabla1[[#This Row],[Precio Distribuidor]]*1.3)</f>
        <v>103.46310000000003</v>
      </c>
    </row>
    <row r="1100" spans="1:13">
      <c r="A1100" s="154" t="s">
        <v>10128</v>
      </c>
      <c r="B1100" s="154" t="s">
        <v>10127</v>
      </c>
      <c r="C1100" s="154" t="s">
        <v>1600</v>
      </c>
      <c r="D1100" s="154" t="s">
        <v>9834</v>
      </c>
      <c r="E1100" s="81" t="s">
        <v>10126</v>
      </c>
      <c r="F1100" s="154">
        <v>13.2</v>
      </c>
      <c r="G1100" s="154" t="s">
        <v>1373</v>
      </c>
      <c r="H1100" s="154" t="s">
        <v>14318</v>
      </c>
      <c r="I1100" s="154">
        <v>3</v>
      </c>
      <c r="J1100" s="154">
        <v>0</v>
      </c>
      <c r="K1100" s="154">
        <v>0</v>
      </c>
      <c r="M1100" s="128">
        <f>IF(Tabla1[[#This Row],[Moneda]]="Dolares",Tabla1[[#This Row],[Precio Distribuidor]]*($M$1+0.35)*1.3,Tabla1[[#This Row],[Precio Distribuidor]]*1.3)</f>
        <v>285.71400000000006</v>
      </c>
    </row>
    <row r="1101" spans="1:13">
      <c r="A1101" s="154" t="s">
        <v>10125</v>
      </c>
      <c r="B1101" s="154" t="s">
        <v>10124</v>
      </c>
      <c r="C1101" s="154" t="s">
        <v>1789</v>
      </c>
      <c r="D1101" s="154" t="s">
        <v>9834</v>
      </c>
      <c r="E1101" s="81" t="s">
        <v>10123</v>
      </c>
      <c r="F1101" s="154">
        <v>51.67</v>
      </c>
      <c r="G1101" s="154" t="s">
        <v>1367</v>
      </c>
      <c r="H1101" s="154" t="s">
        <v>14318</v>
      </c>
      <c r="I1101" s="154">
        <v>1</v>
      </c>
      <c r="J1101" s="154">
        <v>0</v>
      </c>
      <c r="K1101" s="154">
        <v>0</v>
      </c>
      <c r="M1101" s="128">
        <f>IF(Tabla1[[#This Row],[Moneda]]="Dolares",Tabla1[[#This Row],[Precio Distribuidor]]*($M$1+0.35)*1.3,Tabla1[[#This Row],[Precio Distribuidor]]*1.3)</f>
        <v>67.171000000000006</v>
      </c>
    </row>
    <row r="1102" spans="1:13">
      <c r="A1102" s="154" t="s">
        <v>10122</v>
      </c>
      <c r="B1102" s="154" t="s">
        <v>10121</v>
      </c>
      <c r="C1102" s="154" t="s">
        <v>1789</v>
      </c>
      <c r="D1102" s="154" t="s">
        <v>9834</v>
      </c>
      <c r="E1102" s="81" t="s">
        <v>10120</v>
      </c>
      <c r="F1102" s="154">
        <v>22.85</v>
      </c>
      <c r="G1102" s="154" t="s">
        <v>1367</v>
      </c>
      <c r="H1102" s="154" t="s">
        <v>14318</v>
      </c>
      <c r="I1102" s="154">
        <v>1</v>
      </c>
      <c r="J1102" s="154">
        <v>0</v>
      </c>
      <c r="K1102" s="154">
        <v>0</v>
      </c>
      <c r="M1102" s="128">
        <f>IF(Tabla1[[#This Row],[Moneda]]="Dolares",Tabla1[[#This Row],[Precio Distribuidor]]*($M$1+0.35)*1.3,Tabla1[[#This Row],[Precio Distribuidor]]*1.3)</f>
        <v>29.705000000000002</v>
      </c>
    </row>
    <row r="1103" spans="1:13">
      <c r="A1103" s="154" t="s">
        <v>10119</v>
      </c>
      <c r="B1103" s="154" t="s">
        <v>10118</v>
      </c>
      <c r="C1103" s="154" t="s">
        <v>9681</v>
      </c>
      <c r="D1103" s="154" t="s">
        <v>9834</v>
      </c>
      <c r="E1103" s="81" t="s">
        <v>10117</v>
      </c>
      <c r="F1103" s="154">
        <v>14.36</v>
      </c>
      <c r="G1103" s="154" t="s">
        <v>1373</v>
      </c>
      <c r="H1103" s="154" t="s">
        <v>14318</v>
      </c>
      <c r="I1103" s="154">
        <v>1</v>
      </c>
      <c r="J1103" s="154">
        <v>0</v>
      </c>
      <c r="K1103" s="154">
        <v>0</v>
      </c>
      <c r="M1103" s="128">
        <f>IF(Tabla1[[#This Row],[Moneda]]="Dolares",Tabla1[[#This Row],[Precio Distribuidor]]*($M$1+0.35)*1.3,Tabla1[[#This Row],[Precio Distribuidor]]*1.3)</f>
        <v>310.82220000000007</v>
      </c>
    </row>
    <row r="1104" spans="1:13">
      <c r="A1104" s="154" t="s">
        <v>10116</v>
      </c>
      <c r="B1104" s="154" t="s">
        <v>10115</v>
      </c>
      <c r="C1104" s="154" t="s">
        <v>9681</v>
      </c>
      <c r="D1104" s="154" t="s">
        <v>9834</v>
      </c>
      <c r="E1104" s="81" t="s">
        <v>10114</v>
      </c>
      <c r="F1104" s="154">
        <v>29.79</v>
      </c>
      <c r="G1104" s="154" t="s">
        <v>1373</v>
      </c>
      <c r="H1104" s="154" t="s">
        <v>14318</v>
      </c>
      <c r="I1104" s="154">
        <v>1</v>
      </c>
      <c r="J1104" s="154">
        <v>0</v>
      </c>
      <c r="K1104" s="154">
        <v>0</v>
      </c>
      <c r="M1104" s="128">
        <f>IF(Tabla1[[#This Row],[Moneda]]="Dolares",Tabla1[[#This Row],[Precio Distribuidor]]*($M$1+0.35)*1.3,Tabla1[[#This Row],[Precio Distribuidor]]*1.3)</f>
        <v>644.80455000000006</v>
      </c>
    </row>
    <row r="1105" spans="1:13">
      <c r="A1105" s="154" t="s">
        <v>10113</v>
      </c>
      <c r="B1105" s="154" t="s">
        <v>10112</v>
      </c>
      <c r="C1105" s="154" t="s">
        <v>9681</v>
      </c>
      <c r="D1105" s="154" t="s">
        <v>9834</v>
      </c>
      <c r="E1105" s="81" t="s">
        <v>10111</v>
      </c>
      <c r="F1105" s="154">
        <v>35.49</v>
      </c>
      <c r="G1105" s="154" t="s">
        <v>1373</v>
      </c>
      <c r="H1105" s="154" t="s">
        <v>14318</v>
      </c>
      <c r="I1105" s="154">
        <v>1</v>
      </c>
      <c r="J1105" s="154">
        <v>0</v>
      </c>
      <c r="K1105" s="154">
        <v>0</v>
      </c>
      <c r="M1105" s="128">
        <f>IF(Tabla1[[#This Row],[Moneda]]="Dolares",Tabla1[[#This Row],[Precio Distribuidor]]*($M$1+0.35)*1.3,Tabla1[[#This Row],[Precio Distribuidor]]*1.3)</f>
        <v>768.18105000000014</v>
      </c>
    </row>
    <row r="1106" spans="1:13">
      <c r="A1106" s="154" t="s">
        <v>10110</v>
      </c>
      <c r="B1106" s="154" t="s">
        <v>10109</v>
      </c>
      <c r="C1106" s="154" t="s">
        <v>9681</v>
      </c>
      <c r="D1106" s="154" t="s">
        <v>9834</v>
      </c>
      <c r="E1106" s="81" t="s">
        <v>10108</v>
      </c>
      <c r="F1106" s="154">
        <v>29.79</v>
      </c>
      <c r="G1106" s="154" t="s">
        <v>1373</v>
      </c>
      <c r="H1106" s="154" t="s">
        <v>14318</v>
      </c>
      <c r="I1106" s="154">
        <v>1</v>
      </c>
      <c r="J1106" s="154">
        <v>0</v>
      </c>
      <c r="K1106" s="154">
        <v>0</v>
      </c>
      <c r="M1106" s="128">
        <f>IF(Tabla1[[#This Row],[Moneda]]="Dolares",Tabla1[[#This Row],[Precio Distribuidor]]*($M$1+0.35)*1.3,Tabla1[[#This Row],[Precio Distribuidor]]*1.3)</f>
        <v>644.80455000000006</v>
      </c>
    </row>
    <row r="1107" spans="1:13">
      <c r="A1107" s="154" t="s">
        <v>10107</v>
      </c>
      <c r="B1107" s="154" t="s">
        <v>10106</v>
      </c>
      <c r="C1107" s="154" t="s">
        <v>9681</v>
      </c>
      <c r="D1107" s="154" t="s">
        <v>9834</v>
      </c>
      <c r="E1107" s="81" t="s">
        <v>10105</v>
      </c>
      <c r="F1107" s="154">
        <v>38.340000000000003</v>
      </c>
      <c r="G1107" s="154" t="s">
        <v>1373</v>
      </c>
      <c r="H1107" s="154" t="s">
        <v>14318</v>
      </c>
      <c r="I1107" s="154">
        <v>1</v>
      </c>
      <c r="J1107" s="154">
        <v>0</v>
      </c>
      <c r="K1107" s="154">
        <v>0</v>
      </c>
      <c r="M1107" s="128">
        <f>IF(Tabla1[[#This Row],[Moneda]]="Dolares",Tabla1[[#This Row],[Precio Distribuidor]]*($M$1+0.35)*1.3,Tabla1[[#This Row],[Precio Distribuidor]]*1.3)</f>
        <v>829.86930000000018</v>
      </c>
    </row>
    <row r="1108" spans="1:13">
      <c r="A1108" s="154" t="s">
        <v>10104</v>
      </c>
      <c r="B1108" s="154" t="s">
        <v>10103</v>
      </c>
      <c r="C1108" s="154" t="s">
        <v>9681</v>
      </c>
      <c r="D1108" s="154" t="s">
        <v>9834</v>
      </c>
      <c r="E1108" s="81" t="s">
        <v>10102</v>
      </c>
      <c r="F1108" s="154">
        <v>1</v>
      </c>
      <c r="G1108" s="154" t="s">
        <v>1373</v>
      </c>
      <c r="H1108" s="154" t="s">
        <v>14318</v>
      </c>
      <c r="I1108" s="154">
        <v>1</v>
      </c>
      <c r="J1108" s="154">
        <v>0</v>
      </c>
      <c r="K1108" s="154">
        <v>0</v>
      </c>
      <c r="M1108" s="128">
        <f>IF(Tabla1[[#This Row],[Moneda]]="Dolares",Tabla1[[#This Row],[Precio Distribuidor]]*($M$1+0.35)*1.3,Tabla1[[#This Row],[Precio Distribuidor]]*1.3)</f>
        <v>21.645000000000003</v>
      </c>
    </row>
    <row r="1109" spans="1:13">
      <c r="A1109" s="154" t="s">
        <v>10101</v>
      </c>
      <c r="B1109" s="154" t="s">
        <v>10100</v>
      </c>
      <c r="C1109" s="154" t="s">
        <v>9681</v>
      </c>
      <c r="D1109" s="154" t="s">
        <v>9834</v>
      </c>
      <c r="E1109" s="81" t="s">
        <v>10099</v>
      </c>
      <c r="F1109" s="154">
        <v>1.1299999999999999</v>
      </c>
      <c r="G1109" s="154" t="s">
        <v>1373</v>
      </c>
      <c r="H1109" s="154" t="s">
        <v>14318</v>
      </c>
      <c r="I1109" s="154">
        <v>1</v>
      </c>
      <c r="J1109" s="154">
        <v>0</v>
      </c>
      <c r="K1109" s="154">
        <v>0</v>
      </c>
      <c r="M1109" s="128">
        <f>IF(Tabla1[[#This Row],[Moneda]]="Dolares",Tabla1[[#This Row],[Precio Distribuidor]]*($M$1+0.35)*1.3,Tabla1[[#This Row],[Precio Distribuidor]]*1.3)</f>
        <v>24.458849999999998</v>
      </c>
    </row>
    <row r="1110" spans="1:13">
      <c r="A1110" s="154" t="s">
        <v>10098</v>
      </c>
      <c r="B1110" s="154" t="s">
        <v>10097</v>
      </c>
      <c r="C1110" s="154" t="s">
        <v>9681</v>
      </c>
      <c r="D1110" s="154" t="s">
        <v>9834</v>
      </c>
      <c r="E1110" s="81" t="s">
        <v>10096</v>
      </c>
      <c r="F1110" s="154">
        <v>1.43</v>
      </c>
      <c r="G1110" s="154" t="s">
        <v>1373</v>
      </c>
      <c r="H1110" s="154" t="s">
        <v>14318</v>
      </c>
      <c r="I1110" s="154">
        <v>1</v>
      </c>
      <c r="J1110" s="154">
        <v>0</v>
      </c>
      <c r="K1110" s="154">
        <v>0</v>
      </c>
      <c r="M1110" s="128">
        <f>IF(Tabla1[[#This Row],[Moneda]]="Dolares",Tabla1[[#This Row],[Precio Distribuidor]]*($M$1+0.35)*1.3,Tabla1[[#This Row],[Precio Distribuidor]]*1.3)</f>
        <v>30.952350000000006</v>
      </c>
    </row>
    <row r="1111" spans="1:13">
      <c r="A1111" s="154" t="s">
        <v>10095</v>
      </c>
      <c r="B1111" s="154" t="s">
        <v>10094</v>
      </c>
      <c r="C1111" s="154" t="s">
        <v>9681</v>
      </c>
      <c r="D1111" s="154" t="s">
        <v>9834</v>
      </c>
      <c r="E1111" s="81" t="s">
        <v>10093</v>
      </c>
      <c r="F1111" s="154">
        <v>1.79</v>
      </c>
      <c r="G1111" s="154" t="s">
        <v>1373</v>
      </c>
      <c r="H1111" s="154" t="s">
        <v>14318</v>
      </c>
      <c r="I1111" s="154">
        <v>1</v>
      </c>
      <c r="J1111" s="154">
        <v>0</v>
      </c>
      <c r="K1111" s="154">
        <v>0</v>
      </c>
      <c r="M1111" s="128">
        <f>IF(Tabla1[[#This Row],[Moneda]]="Dolares",Tabla1[[#This Row],[Precio Distribuidor]]*($M$1+0.35)*1.3,Tabla1[[#This Row],[Precio Distribuidor]]*1.3)</f>
        <v>38.744550000000004</v>
      </c>
    </row>
    <row r="1112" spans="1:13">
      <c r="A1112" s="154" t="s">
        <v>10092</v>
      </c>
      <c r="B1112" s="154" t="s">
        <v>10091</v>
      </c>
      <c r="C1112" s="154" t="s">
        <v>9681</v>
      </c>
      <c r="D1112" s="154" t="s">
        <v>9834</v>
      </c>
      <c r="E1112" s="81" t="s">
        <v>10090</v>
      </c>
      <c r="F1112" s="154">
        <v>2.7</v>
      </c>
      <c r="G1112" s="154" t="s">
        <v>1373</v>
      </c>
      <c r="H1112" s="154" t="s">
        <v>14318</v>
      </c>
      <c r="I1112" s="154">
        <v>1</v>
      </c>
      <c r="J1112" s="154">
        <v>0</v>
      </c>
      <c r="K1112" s="154">
        <v>0</v>
      </c>
      <c r="M1112" s="128">
        <f>IF(Tabla1[[#This Row],[Moneda]]="Dolares",Tabla1[[#This Row],[Precio Distribuidor]]*($M$1+0.35)*1.3,Tabla1[[#This Row],[Precio Distribuidor]]*1.3)</f>
        <v>58.441500000000012</v>
      </c>
    </row>
    <row r="1113" spans="1:13">
      <c r="A1113" s="154" t="s">
        <v>10089</v>
      </c>
      <c r="B1113" s="154" t="s">
        <v>10088</v>
      </c>
      <c r="C1113" s="154" t="s">
        <v>9681</v>
      </c>
      <c r="D1113" s="154" t="s">
        <v>9834</v>
      </c>
      <c r="E1113" s="81" t="s">
        <v>10087</v>
      </c>
      <c r="F1113" s="154">
        <v>2.7</v>
      </c>
      <c r="G1113" s="154" t="s">
        <v>1373</v>
      </c>
      <c r="H1113" s="154" t="s">
        <v>14318</v>
      </c>
      <c r="I1113" s="154">
        <v>1</v>
      </c>
      <c r="J1113" s="154">
        <v>0</v>
      </c>
      <c r="K1113" s="154">
        <v>0</v>
      </c>
      <c r="M1113" s="128">
        <f>IF(Tabla1[[#This Row],[Moneda]]="Dolares",Tabla1[[#This Row],[Precio Distribuidor]]*($M$1+0.35)*1.3,Tabla1[[#This Row],[Precio Distribuidor]]*1.3)</f>
        <v>58.441500000000012</v>
      </c>
    </row>
    <row r="1114" spans="1:13">
      <c r="A1114" s="154" t="s">
        <v>10086</v>
      </c>
      <c r="B1114" s="154" t="s">
        <v>10085</v>
      </c>
      <c r="C1114" s="154" t="s">
        <v>9681</v>
      </c>
      <c r="D1114" s="154" t="s">
        <v>9834</v>
      </c>
      <c r="E1114" s="81" t="s">
        <v>10084</v>
      </c>
      <c r="F1114" s="154">
        <v>3.2</v>
      </c>
      <c r="G1114" s="154" t="s">
        <v>1373</v>
      </c>
      <c r="H1114" s="154" t="s">
        <v>14318</v>
      </c>
      <c r="I1114" s="154">
        <v>1</v>
      </c>
      <c r="J1114" s="154">
        <v>0</v>
      </c>
      <c r="K1114" s="154">
        <v>0</v>
      </c>
      <c r="M1114" s="128">
        <f>IF(Tabla1[[#This Row],[Moneda]]="Dolares",Tabla1[[#This Row],[Precio Distribuidor]]*($M$1+0.35)*1.3,Tabla1[[#This Row],[Precio Distribuidor]]*1.3)</f>
        <v>69.26400000000001</v>
      </c>
    </row>
    <row r="1115" spans="1:13">
      <c r="A1115" s="154" t="s">
        <v>10083</v>
      </c>
      <c r="B1115" s="154" t="s">
        <v>10082</v>
      </c>
      <c r="C1115" s="154" t="s">
        <v>9681</v>
      </c>
      <c r="D1115" s="154" t="s">
        <v>9834</v>
      </c>
      <c r="E1115" s="81" t="s">
        <v>10081</v>
      </c>
      <c r="F1115" s="154">
        <v>2.02</v>
      </c>
      <c r="G1115" s="154" t="s">
        <v>1373</v>
      </c>
      <c r="H1115" s="154" t="s">
        <v>14318</v>
      </c>
      <c r="I1115" s="154">
        <v>1</v>
      </c>
      <c r="J1115" s="154">
        <v>0</v>
      </c>
      <c r="K1115" s="154">
        <v>0</v>
      </c>
      <c r="M1115" s="128">
        <f>IF(Tabla1[[#This Row],[Moneda]]="Dolares",Tabla1[[#This Row],[Precio Distribuidor]]*($M$1+0.35)*1.3,Tabla1[[#This Row],[Precio Distribuidor]]*1.3)</f>
        <v>43.722900000000003</v>
      </c>
    </row>
    <row r="1116" spans="1:13">
      <c r="A1116" s="154" t="s">
        <v>10080</v>
      </c>
      <c r="B1116" s="154" t="s">
        <v>10079</v>
      </c>
      <c r="C1116" s="154" t="s">
        <v>9681</v>
      </c>
      <c r="D1116" s="154" t="s">
        <v>9834</v>
      </c>
      <c r="E1116" s="81" t="s">
        <v>10078</v>
      </c>
      <c r="F1116" s="154">
        <v>4.0599999999999996</v>
      </c>
      <c r="G1116" s="154" t="s">
        <v>1373</v>
      </c>
      <c r="H1116" s="154" t="s">
        <v>14318</v>
      </c>
      <c r="I1116" s="154">
        <v>1</v>
      </c>
      <c r="J1116" s="154">
        <v>0</v>
      </c>
      <c r="K1116" s="154">
        <v>0</v>
      </c>
      <c r="M1116" s="128">
        <f>IF(Tabla1[[#This Row],[Moneda]]="Dolares",Tabla1[[#This Row],[Precio Distribuidor]]*($M$1+0.35)*1.3,Tabla1[[#This Row],[Precio Distribuidor]]*1.3)</f>
        <v>87.878700000000009</v>
      </c>
    </row>
    <row r="1117" spans="1:13">
      <c r="A1117" s="154" t="s">
        <v>10077</v>
      </c>
      <c r="B1117" s="154" t="s">
        <v>10076</v>
      </c>
      <c r="C1117" s="154" t="s">
        <v>9681</v>
      </c>
      <c r="D1117" s="154" t="s">
        <v>9834</v>
      </c>
      <c r="E1117" s="81" t="s">
        <v>10075</v>
      </c>
      <c r="F1117" s="154">
        <v>5.84</v>
      </c>
      <c r="G1117" s="154" t="s">
        <v>1373</v>
      </c>
      <c r="H1117" s="154" t="s">
        <v>14318</v>
      </c>
      <c r="I1117" s="154">
        <v>1</v>
      </c>
      <c r="J1117" s="154">
        <v>0</v>
      </c>
      <c r="K1117" s="154">
        <v>0</v>
      </c>
      <c r="M1117" s="128">
        <f>IF(Tabla1[[#This Row],[Moneda]]="Dolares",Tabla1[[#This Row],[Precio Distribuidor]]*($M$1+0.35)*1.3,Tabla1[[#This Row],[Precio Distribuidor]]*1.3)</f>
        <v>126.4068</v>
      </c>
    </row>
    <row r="1118" spans="1:13">
      <c r="A1118" s="154" t="s">
        <v>10074</v>
      </c>
      <c r="B1118" s="154" t="s">
        <v>10073</v>
      </c>
      <c r="C1118" s="154" t="s">
        <v>9681</v>
      </c>
      <c r="D1118" s="154" t="s">
        <v>9834</v>
      </c>
      <c r="E1118" s="81" t="s">
        <v>10072</v>
      </c>
      <c r="F1118" s="154">
        <v>5.84</v>
      </c>
      <c r="G1118" s="154" t="s">
        <v>1373</v>
      </c>
      <c r="H1118" s="154" t="s">
        <v>14318</v>
      </c>
      <c r="I1118" s="154">
        <v>1</v>
      </c>
      <c r="J1118" s="154">
        <v>0</v>
      </c>
      <c r="K1118" s="154">
        <v>0</v>
      </c>
      <c r="M1118" s="128">
        <f>IF(Tabla1[[#This Row],[Moneda]]="Dolares",Tabla1[[#This Row],[Precio Distribuidor]]*($M$1+0.35)*1.3,Tabla1[[#This Row],[Precio Distribuidor]]*1.3)</f>
        <v>126.4068</v>
      </c>
    </row>
    <row r="1119" spans="1:13">
      <c r="A1119" s="154" t="s">
        <v>10071</v>
      </c>
      <c r="B1119" s="154" t="s">
        <v>10070</v>
      </c>
      <c r="C1119" s="154" t="s">
        <v>9681</v>
      </c>
      <c r="D1119" s="154" t="s">
        <v>9834</v>
      </c>
      <c r="E1119" s="81" t="s">
        <v>10069</v>
      </c>
      <c r="F1119" s="154">
        <v>2.58</v>
      </c>
      <c r="G1119" s="154" t="s">
        <v>1373</v>
      </c>
      <c r="H1119" s="154" t="s">
        <v>14318</v>
      </c>
      <c r="I1119" s="154">
        <v>1</v>
      </c>
      <c r="J1119" s="154">
        <v>0</v>
      </c>
      <c r="K1119" s="154">
        <v>0</v>
      </c>
      <c r="M1119" s="128">
        <f>IF(Tabla1[[#This Row],[Moneda]]="Dolares",Tabla1[[#This Row],[Precio Distribuidor]]*($M$1+0.35)*1.3,Tabla1[[#This Row],[Precio Distribuidor]]*1.3)</f>
        <v>55.844100000000012</v>
      </c>
    </row>
    <row r="1120" spans="1:13">
      <c r="A1120" s="154" t="s">
        <v>10068</v>
      </c>
      <c r="B1120" s="154" t="s">
        <v>10067</v>
      </c>
      <c r="C1120" s="154" t="s">
        <v>9681</v>
      </c>
      <c r="D1120" s="154" t="s">
        <v>9834</v>
      </c>
      <c r="E1120" s="81" t="s">
        <v>10066</v>
      </c>
      <c r="F1120" s="154">
        <v>3.63</v>
      </c>
      <c r="G1120" s="154" t="s">
        <v>1373</v>
      </c>
      <c r="H1120" s="154" t="s">
        <v>14318</v>
      </c>
      <c r="I1120" s="154">
        <v>1</v>
      </c>
      <c r="J1120" s="154">
        <v>0</v>
      </c>
      <c r="K1120" s="154">
        <v>0</v>
      </c>
      <c r="M1120" s="128">
        <f>IF(Tabla1[[#This Row],[Moneda]]="Dolares",Tabla1[[#This Row],[Precio Distribuidor]]*($M$1+0.35)*1.3,Tabla1[[#This Row],[Precio Distribuidor]]*1.3)</f>
        <v>78.57135000000001</v>
      </c>
    </row>
    <row r="1121" spans="1:13">
      <c r="A1121" s="154" t="s">
        <v>10065</v>
      </c>
      <c r="B1121" s="154" t="s">
        <v>10064</v>
      </c>
      <c r="C1121" s="154" t="s">
        <v>9681</v>
      </c>
      <c r="D1121" s="154" t="s">
        <v>9834</v>
      </c>
      <c r="E1121" s="81" t="s">
        <v>10063</v>
      </c>
      <c r="F1121" s="154">
        <v>13.31</v>
      </c>
      <c r="G1121" s="154" t="s">
        <v>1373</v>
      </c>
      <c r="H1121" s="154" t="s">
        <v>14318</v>
      </c>
      <c r="I1121" s="154">
        <v>1</v>
      </c>
      <c r="J1121" s="154">
        <v>0</v>
      </c>
      <c r="K1121" s="154">
        <v>0</v>
      </c>
      <c r="M1121" s="128">
        <f>IF(Tabla1[[#This Row],[Moneda]]="Dolares",Tabla1[[#This Row],[Precio Distribuidor]]*($M$1+0.35)*1.3,Tabla1[[#This Row],[Precio Distribuidor]]*1.3)</f>
        <v>288.09495000000004</v>
      </c>
    </row>
    <row r="1122" spans="1:13">
      <c r="A1122" s="154" t="s">
        <v>10062</v>
      </c>
      <c r="B1122" s="154" t="s">
        <v>10061</v>
      </c>
      <c r="C1122" s="154" t="s">
        <v>9681</v>
      </c>
      <c r="D1122" s="154" t="s">
        <v>9834</v>
      </c>
      <c r="E1122" s="81" t="s">
        <v>10060</v>
      </c>
      <c r="F1122" s="154">
        <v>21.55</v>
      </c>
      <c r="G1122" s="154" t="s">
        <v>1373</v>
      </c>
      <c r="H1122" s="154" t="s">
        <v>14318</v>
      </c>
      <c r="I1122" s="154">
        <v>1</v>
      </c>
      <c r="J1122" s="154">
        <v>0</v>
      </c>
      <c r="K1122" s="154">
        <v>0</v>
      </c>
      <c r="M1122" s="128">
        <f>IF(Tabla1[[#This Row],[Moneda]]="Dolares",Tabla1[[#This Row],[Precio Distribuidor]]*($M$1+0.35)*1.3,Tabla1[[#This Row],[Precio Distribuidor]]*1.3)</f>
        <v>466.44975000000011</v>
      </c>
    </row>
    <row r="1123" spans="1:13">
      <c r="A1123" s="154" t="s">
        <v>10059</v>
      </c>
      <c r="B1123" s="154" t="s">
        <v>10058</v>
      </c>
      <c r="C1123" s="154" t="s">
        <v>9681</v>
      </c>
      <c r="D1123" s="154" t="s">
        <v>9834</v>
      </c>
      <c r="E1123" s="81" t="s">
        <v>10057</v>
      </c>
      <c r="F1123" s="154">
        <v>11.07</v>
      </c>
      <c r="G1123" s="154" t="s">
        <v>1373</v>
      </c>
      <c r="H1123" s="154" t="s">
        <v>14318</v>
      </c>
      <c r="I1123" s="154">
        <v>1</v>
      </c>
      <c r="J1123" s="154">
        <v>0</v>
      </c>
      <c r="K1123" s="154">
        <v>0</v>
      </c>
      <c r="M1123" s="128">
        <f>IF(Tabla1[[#This Row],[Moneda]]="Dolares",Tabla1[[#This Row],[Precio Distribuidor]]*($M$1+0.35)*1.3,Tabla1[[#This Row],[Precio Distribuidor]]*1.3)</f>
        <v>239.61015000000003</v>
      </c>
    </row>
    <row r="1124" spans="1:13">
      <c r="A1124" s="154" t="s">
        <v>10056</v>
      </c>
      <c r="B1124" s="154" t="s">
        <v>10055</v>
      </c>
      <c r="C1124" s="154" t="s">
        <v>9681</v>
      </c>
      <c r="D1124" s="154" t="s">
        <v>9834</v>
      </c>
      <c r="E1124" s="81" t="s">
        <v>10054</v>
      </c>
      <c r="F1124" s="154">
        <v>10.87</v>
      </c>
      <c r="G1124" s="154" t="s">
        <v>1373</v>
      </c>
      <c r="H1124" s="154" t="s">
        <v>14318</v>
      </c>
      <c r="I1124" s="154">
        <v>1</v>
      </c>
      <c r="J1124" s="154">
        <v>0</v>
      </c>
      <c r="K1124" s="154">
        <v>0</v>
      </c>
      <c r="M1124" s="128">
        <f>IF(Tabla1[[#This Row],[Moneda]]="Dolares",Tabla1[[#This Row],[Precio Distribuidor]]*($M$1+0.35)*1.3,Tabla1[[#This Row],[Precio Distribuidor]]*1.3)</f>
        <v>235.28115</v>
      </c>
    </row>
    <row r="1125" spans="1:13">
      <c r="A1125" s="154" t="s">
        <v>10053</v>
      </c>
      <c r="B1125" s="154" t="s">
        <v>10052</v>
      </c>
      <c r="C1125" s="154" t="s">
        <v>9681</v>
      </c>
      <c r="D1125" s="154" t="s">
        <v>9834</v>
      </c>
      <c r="E1125" s="81" t="s">
        <v>10051</v>
      </c>
      <c r="F1125" s="154">
        <v>3.51</v>
      </c>
      <c r="G1125" s="154" t="s">
        <v>1373</v>
      </c>
      <c r="H1125" s="154" t="s">
        <v>14318</v>
      </c>
      <c r="I1125" s="154">
        <v>1</v>
      </c>
      <c r="J1125" s="154">
        <v>0</v>
      </c>
      <c r="K1125" s="154">
        <v>0</v>
      </c>
      <c r="M1125" s="128">
        <f>IF(Tabla1[[#This Row],[Moneda]]="Dolares",Tabla1[[#This Row],[Precio Distribuidor]]*($M$1+0.35)*1.3,Tabla1[[#This Row],[Precio Distribuidor]]*1.3)</f>
        <v>75.973950000000002</v>
      </c>
    </row>
    <row r="1126" spans="1:13">
      <c r="A1126" s="154" t="s">
        <v>10050</v>
      </c>
      <c r="B1126" s="154" t="s">
        <v>10049</v>
      </c>
      <c r="C1126" s="154" t="s">
        <v>9681</v>
      </c>
      <c r="D1126" s="154" t="s">
        <v>9834</v>
      </c>
      <c r="E1126" s="81" t="s">
        <v>10048</v>
      </c>
      <c r="F1126" s="154">
        <v>3.2</v>
      </c>
      <c r="G1126" s="154" t="s">
        <v>1373</v>
      </c>
      <c r="H1126" s="154" t="s">
        <v>14318</v>
      </c>
      <c r="I1126" s="154">
        <v>1</v>
      </c>
      <c r="J1126" s="154">
        <v>0</v>
      </c>
      <c r="K1126" s="154">
        <v>0</v>
      </c>
      <c r="M1126" s="128">
        <f>IF(Tabla1[[#This Row],[Moneda]]="Dolares",Tabla1[[#This Row],[Precio Distribuidor]]*($M$1+0.35)*1.3,Tabla1[[#This Row],[Precio Distribuidor]]*1.3)</f>
        <v>69.26400000000001</v>
      </c>
    </row>
    <row r="1127" spans="1:13">
      <c r="A1127" s="154" t="s">
        <v>10047</v>
      </c>
      <c r="B1127" s="154" t="s">
        <v>10046</v>
      </c>
      <c r="C1127" s="154" t="s">
        <v>9681</v>
      </c>
      <c r="D1127" s="154" t="s">
        <v>9834</v>
      </c>
      <c r="E1127" s="81" t="s">
        <v>10045</v>
      </c>
      <c r="F1127" s="154">
        <v>3.95</v>
      </c>
      <c r="G1127" s="154" t="s">
        <v>1373</v>
      </c>
      <c r="H1127" s="154" t="s">
        <v>14318</v>
      </c>
      <c r="I1127" s="154">
        <v>1</v>
      </c>
      <c r="J1127" s="154">
        <v>0</v>
      </c>
      <c r="K1127" s="154">
        <v>0</v>
      </c>
      <c r="M1127" s="128">
        <f>IF(Tabla1[[#This Row],[Moneda]]="Dolares",Tabla1[[#This Row],[Precio Distribuidor]]*($M$1+0.35)*1.3,Tabla1[[#This Row],[Precio Distribuidor]]*1.3)</f>
        <v>85.497750000000025</v>
      </c>
    </row>
    <row r="1128" spans="1:13">
      <c r="A1128" s="154" t="s">
        <v>10044</v>
      </c>
      <c r="B1128" s="154" t="s">
        <v>10043</v>
      </c>
      <c r="C1128" s="154" t="s">
        <v>9681</v>
      </c>
      <c r="D1128" s="154" t="s">
        <v>9834</v>
      </c>
      <c r="E1128" s="81" t="s">
        <v>10042</v>
      </c>
      <c r="F1128" s="154">
        <v>4.63</v>
      </c>
      <c r="G1128" s="154" t="s">
        <v>1373</v>
      </c>
      <c r="H1128" s="154" t="s">
        <v>14318</v>
      </c>
      <c r="I1128" s="154">
        <v>1</v>
      </c>
      <c r="J1128" s="154">
        <v>0</v>
      </c>
      <c r="K1128" s="154">
        <v>0</v>
      </c>
      <c r="M1128" s="128">
        <f>IF(Tabla1[[#This Row],[Moneda]]="Dolares",Tabla1[[#This Row],[Precio Distribuidor]]*($M$1+0.35)*1.3,Tabla1[[#This Row],[Precio Distribuidor]]*1.3)</f>
        <v>100.21635000000001</v>
      </c>
    </row>
    <row r="1129" spans="1:13">
      <c r="A1129" s="154" t="s">
        <v>10041</v>
      </c>
      <c r="B1129" s="154" t="s">
        <v>10040</v>
      </c>
      <c r="C1129" s="154" t="s">
        <v>9681</v>
      </c>
      <c r="D1129" s="154" t="s">
        <v>9834</v>
      </c>
      <c r="E1129" s="81" t="s">
        <v>10039</v>
      </c>
      <c r="F1129" s="154">
        <v>12.79</v>
      </c>
      <c r="G1129" s="154" t="s">
        <v>1373</v>
      </c>
      <c r="H1129" s="154" t="s">
        <v>14318</v>
      </c>
      <c r="I1129" s="154">
        <v>1</v>
      </c>
      <c r="J1129" s="154">
        <v>0</v>
      </c>
      <c r="K1129" s="154">
        <v>0</v>
      </c>
      <c r="M1129" s="128">
        <f>IF(Tabla1[[#This Row],[Moneda]]="Dolares",Tabla1[[#This Row],[Precio Distribuidor]]*($M$1+0.35)*1.3,Tabla1[[#This Row],[Precio Distribuidor]]*1.3)</f>
        <v>276.83955000000003</v>
      </c>
    </row>
    <row r="1130" spans="1:13">
      <c r="A1130" s="154" t="s">
        <v>10038</v>
      </c>
      <c r="B1130" s="154" t="s">
        <v>10037</v>
      </c>
      <c r="C1130" s="154" t="s">
        <v>9681</v>
      </c>
      <c r="D1130" s="154" t="s">
        <v>9834</v>
      </c>
      <c r="E1130" s="81" t="s">
        <v>10036</v>
      </c>
      <c r="F1130" s="154">
        <v>7.01</v>
      </c>
      <c r="G1130" s="154" t="s">
        <v>1373</v>
      </c>
      <c r="H1130" s="154" t="s">
        <v>14318</v>
      </c>
      <c r="I1130" s="154">
        <v>1</v>
      </c>
      <c r="J1130" s="154">
        <v>0</v>
      </c>
      <c r="K1130" s="154">
        <v>0</v>
      </c>
      <c r="M1130" s="128">
        <f>IF(Tabla1[[#This Row],[Moneda]]="Dolares",Tabla1[[#This Row],[Precio Distribuidor]]*($M$1+0.35)*1.3,Tabla1[[#This Row],[Precio Distribuidor]]*1.3)</f>
        <v>151.73145000000002</v>
      </c>
    </row>
    <row r="1131" spans="1:13">
      <c r="A1131" s="154" t="s">
        <v>12347</v>
      </c>
      <c r="B1131" s="154" t="s">
        <v>12348</v>
      </c>
      <c r="C1131" s="154" t="s">
        <v>9681</v>
      </c>
      <c r="D1131" s="154" t="s">
        <v>9834</v>
      </c>
      <c r="E1131" s="81" t="s">
        <v>12349</v>
      </c>
      <c r="F1131" s="154">
        <v>160.44999999999999</v>
      </c>
      <c r="G1131" s="154" t="s">
        <v>1373</v>
      </c>
      <c r="H1131" s="154" t="s">
        <v>14318</v>
      </c>
      <c r="I1131" s="154">
        <v>1</v>
      </c>
      <c r="J1131" s="154">
        <v>0</v>
      </c>
      <c r="K1131" s="154">
        <v>0</v>
      </c>
      <c r="M1131" s="128">
        <f>IF(Tabla1[[#This Row],[Moneda]]="Dolares",Tabla1[[#This Row],[Precio Distribuidor]]*($M$1+0.35)*1.3,Tabla1[[#This Row],[Precio Distribuidor]]*1.3)</f>
        <v>3472.9402500000006</v>
      </c>
    </row>
    <row r="1132" spans="1:13">
      <c r="A1132" s="154" t="s">
        <v>10035</v>
      </c>
      <c r="B1132" s="154" t="s">
        <v>10034</v>
      </c>
      <c r="C1132" s="154" t="s">
        <v>1600</v>
      </c>
      <c r="D1132" s="154" t="s">
        <v>9834</v>
      </c>
      <c r="E1132" s="81" t="s">
        <v>10033</v>
      </c>
      <c r="F1132" s="154">
        <v>8.11</v>
      </c>
      <c r="G1132" s="154" t="s">
        <v>1373</v>
      </c>
      <c r="H1132" s="154" t="s">
        <v>14318</v>
      </c>
      <c r="I1132" s="154">
        <v>3</v>
      </c>
      <c r="J1132" s="154">
        <v>0</v>
      </c>
      <c r="K1132" s="154">
        <v>0</v>
      </c>
      <c r="M1132" s="128">
        <f>IF(Tabla1[[#This Row],[Moneda]]="Dolares",Tabla1[[#This Row],[Precio Distribuidor]]*($M$1+0.35)*1.3,Tabla1[[#This Row],[Precio Distribuidor]]*1.3)</f>
        <v>175.54095000000001</v>
      </c>
    </row>
    <row r="1133" spans="1:13">
      <c r="A1133" s="154" t="s">
        <v>10032</v>
      </c>
      <c r="B1133" s="154" t="s">
        <v>10031</v>
      </c>
      <c r="C1133" s="154" t="s">
        <v>1600</v>
      </c>
      <c r="D1133" s="154" t="s">
        <v>9834</v>
      </c>
      <c r="E1133" s="81" t="s">
        <v>13573</v>
      </c>
      <c r="F1133" s="154">
        <v>62.53</v>
      </c>
      <c r="G1133" s="154" t="s">
        <v>1373</v>
      </c>
      <c r="H1133" s="154" t="s">
        <v>14318</v>
      </c>
      <c r="I1133" s="154">
        <v>3</v>
      </c>
      <c r="J1133" s="154">
        <v>0</v>
      </c>
      <c r="K1133" s="154">
        <v>0</v>
      </c>
      <c r="M1133" s="128">
        <f>IF(Tabla1[[#This Row],[Moneda]]="Dolares",Tabla1[[#This Row],[Precio Distribuidor]]*($M$1+0.35)*1.3,Tabla1[[#This Row],[Precio Distribuidor]]*1.3)</f>
        <v>1353.4618500000001</v>
      </c>
    </row>
    <row r="1134" spans="1:13">
      <c r="A1134" s="154" t="s">
        <v>10030</v>
      </c>
      <c r="B1134" s="154" t="s">
        <v>10029</v>
      </c>
      <c r="C1134" s="154" t="s">
        <v>1796</v>
      </c>
      <c r="D1134" s="154" t="s">
        <v>9834</v>
      </c>
      <c r="E1134" s="81" t="s">
        <v>10028</v>
      </c>
      <c r="F1134" s="154">
        <v>572.5</v>
      </c>
      <c r="G1134" s="154" t="s">
        <v>1367</v>
      </c>
      <c r="H1134" s="154" t="s">
        <v>14318</v>
      </c>
      <c r="I1134" s="154">
        <v>1</v>
      </c>
      <c r="J1134" s="154">
        <v>0</v>
      </c>
      <c r="K1134" s="154">
        <v>0</v>
      </c>
      <c r="M1134" s="128">
        <f>IF(Tabla1[[#This Row],[Moneda]]="Dolares",Tabla1[[#This Row],[Precio Distribuidor]]*($M$1+0.35)*1.3,Tabla1[[#This Row],[Precio Distribuidor]]*1.3)</f>
        <v>744.25</v>
      </c>
    </row>
    <row r="1135" spans="1:13">
      <c r="A1135" s="154" t="s">
        <v>10027</v>
      </c>
      <c r="B1135" s="154" t="s">
        <v>10026</v>
      </c>
      <c r="C1135" s="154" t="s">
        <v>1370</v>
      </c>
      <c r="D1135" s="154" t="s">
        <v>9834</v>
      </c>
      <c r="E1135" s="81" t="s">
        <v>10025</v>
      </c>
      <c r="F1135" s="154">
        <v>298.3</v>
      </c>
      <c r="G1135" s="154" t="s">
        <v>1367</v>
      </c>
      <c r="H1135" s="154" t="s">
        <v>14318</v>
      </c>
      <c r="I1135" s="154">
        <v>1</v>
      </c>
      <c r="J1135" s="154">
        <v>0</v>
      </c>
      <c r="K1135" s="154">
        <v>0</v>
      </c>
      <c r="M1135" s="128">
        <f>IF(Tabla1[[#This Row],[Moneda]]="Dolares",Tabla1[[#This Row],[Precio Distribuidor]]*($M$1+0.35)*1.3,Tabla1[[#This Row],[Precio Distribuidor]]*1.3)</f>
        <v>387.79</v>
      </c>
    </row>
    <row r="1136" spans="1:13">
      <c r="A1136" s="154" t="s">
        <v>10024</v>
      </c>
      <c r="B1136" s="154" t="s">
        <v>10023</v>
      </c>
      <c r="C1136" s="154" t="s">
        <v>1796</v>
      </c>
      <c r="D1136" s="154" t="s">
        <v>9834</v>
      </c>
      <c r="E1136" s="81" t="s">
        <v>10022</v>
      </c>
      <c r="F1136" s="154">
        <v>172.72</v>
      </c>
      <c r="G1136" s="154" t="s">
        <v>1367</v>
      </c>
      <c r="H1136" s="154" t="s">
        <v>14318</v>
      </c>
      <c r="I1136" s="154">
        <v>1</v>
      </c>
      <c r="J1136" s="154">
        <v>0</v>
      </c>
      <c r="K1136" s="154">
        <v>0</v>
      </c>
      <c r="M1136" s="128">
        <f>IF(Tabla1[[#This Row],[Moneda]]="Dolares",Tabla1[[#This Row],[Precio Distribuidor]]*($M$1+0.35)*1.3,Tabla1[[#This Row],[Precio Distribuidor]]*1.3)</f>
        <v>224.536</v>
      </c>
    </row>
    <row r="1137" spans="1:13">
      <c r="A1137" s="154" t="s">
        <v>10021</v>
      </c>
      <c r="B1137" s="154" t="s">
        <v>10020</v>
      </c>
      <c r="C1137" s="154" t="s">
        <v>1796</v>
      </c>
      <c r="D1137" s="154" t="s">
        <v>9834</v>
      </c>
      <c r="E1137" s="81" t="s">
        <v>10019</v>
      </c>
      <c r="F1137" s="154">
        <v>148.81</v>
      </c>
      <c r="G1137" s="154" t="s">
        <v>1367</v>
      </c>
      <c r="H1137" s="154" t="s">
        <v>14318</v>
      </c>
      <c r="I1137" s="154">
        <v>1</v>
      </c>
      <c r="J1137" s="154">
        <v>0</v>
      </c>
      <c r="K1137" s="154">
        <v>0</v>
      </c>
      <c r="M1137" s="128">
        <f>IF(Tabla1[[#This Row],[Moneda]]="Dolares",Tabla1[[#This Row],[Precio Distribuidor]]*($M$1+0.35)*1.3,Tabla1[[#This Row],[Precio Distribuidor]]*1.3)</f>
        <v>193.453</v>
      </c>
    </row>
    <row r="1138" spans="1:13">
      <c r="A1138" s="154" t="s">
        <v>10018</v>
      </c>
      <c r="B1138" s="154" t="s">
        <v>10017</v>
      </c>
      <c r="C1138" s="154" t="s">
        <v>1370</v>
      </c>
      <c r="D1138" s="154" t="s">
        <v>9834</v>
      </c>
      <c r="E1138" s="81" t="s">
        <v>10016</v>
      </c>
      <c r="F1138" s="154">
        <v>162.93</v>
      </c>
      <c r="G1138" s="154" t="s">
        <v>1367</v>
      </c>
      <c r="H1138" s="154" t="s">
        <v>14318</v>
      </c>
      <c r="I1138" s="154">
        <v>0</v>
      </c>
      <c r="J1138" s="154">
        <v>0</v>
      </c>
      <c r="K1138" s="154">
        <v>0</v>
      </c>
      <c r="M1138" s="128">
        <f>IF(Tabla1[[#This Row],[Moneda]]="Dolares",Tabla1[[#This Row],[Precio Distribuidor]]*($M$1+0.35)*1.3,Tabla1[[#This Row],[Precio Distribuidor]]*1.3)</f>
        <v>211.80900000000003</v>
      </c>
    </row>
    <row r="1139" spans="1:13">
      <c r="A1139" s="154" t="s">
        <v>17845</v>
      </c>
      <c r="B1139" s="154" t="s">
        <v>17844</v>
      </c>
      <c r="C1139" s="154" t="s">
        <v>1782</v>
      </c>
      <c r="D1139" s="154" t="s">
        <v>9834</v>
      </c>
      <c r="E1139" s="81" t="s">
        <v>17843</v>
      </c>
      <c r="F1139" s="154">
        <v>19.32</v>
      </c>
      <c r="G1139" s="154" t="s">
        <v>1367</v>
      </c>
      <c r="H1139" s="154" t="s">
        <v>14318</v>
      </c>
      <c r="I1139" s="154">
        <v>1</v>
      </c>
      <c r="J1139" s="154">
        <v>0</v>
      </c>
      <c r="K1139" s="154">
        <v>0</v>
      </c>
      <c r="M1139" s="128">
        <f>IF(Tabla1[[#This Row],[Moneda]]="Dolares",Tabla1[[#This Row],[Precio Distribuidor]]*($M$1+0.35)*1.3,Tabla1[[#This Row],[Precio Distribuidor]]*1.3)</f>
        <v>25.116</v>
      </c>
    </row>
    <row r="1140" spans="1:13">
      <c r="A1140" s="154" t="s">
        <v>17842</v>
      </c>
      <c r="B1140" s="154" t="s">
        <v>17841</v>
      </c>
      <c r="C1140" s="154" t="s">
        <v>1782</v>
      </c>
      <c r="D1140" s="154" t="s">
        <v>9834</v>
      </c>
      <c r="E1140" s="81" t="s">
        <v>17840</v>
      </c>
      <c r="F1140" s="154">
        <v>19.32</v>
      </c>
      <c r="G1140" s="154" t="s">
        <v>1367</v>
      </c>
      <c r="H1140" s="154" t="s">
        <v>14318</v>
      </c>
      <c r="I1140" s="154">
        <v>1</v>
      </c>
      <c r="J1140" s="154">
        <v>0</v>
      </c>
      <c r="K1140" s="154">
        <v>0</v>
      </c>
      <c r="M1140" s="128">
        <f>IF(Tabla1[[#This Row],[Moneda]]="Dolares",Tabla1[[#This Row],[Precio Distribuidor]]*($M$1+0.35)*1.3,Tabla1[[#This Row],[Precio Distribuidor]]*1.3)</f>
        <v>25.116</v>
      </c>
    </row>
    <row r="1141" spans="1:13">
      <c r="A1141" s="154" t="s">
        <v>17839</v>
      </c>
      <c r="B1141" s="154" t="s">
        <v>17838</v>
      </c>
      <c r="C1141" s="154" t="s">
        <v>1782</v>
      </c>
      <c r="D1141" s="154" t="s">
        <v>9834</v>
      </c>
      <c r="E1141" s="81" t="s">
        <v>17837</v>
      </c>
      <c r="F1141" s="154">
        <v>19.32</v>
      </c>
      <c r="G1141" s="154" t="s">
        <v>1367</v>
      </c>
      <c r="H1141" s="154" t="s">
        <v>14318</v>
      </c>
      <c r="I1141" s="154">
        <v>1</v>
      </c>
      <c r="J1141" s="154">
        <v>0</v>
      </c>
      <c r="K1141" s="154">
        <v>0</v>
      </c>
      <c r="M1141" s="128">
        <f>IF(Tabla1[[#This Row],[Moneda]]="Dolares",Tabla1[[#This Row],[Precio Distribuidor]]*($M$1+0.35)*1.3,Tabla1[[#This Row],[Precio Distribuidor]]*1.3)</f>
        <v>25.116</v>
      </c>
    </row>
    <row r="1142" spans="1:13">
      <c r="A1142" s="154" t="s">
        <v>10015</v>
      </c>
      <c r="B1142" s="154" t="s">
        <v>10014</v>
      </c>
      <c r="C1142" s="154" t="s">
        <v>6408</v>
      </c>
      <c r="D1142" s="154" t="s">
        <v>9834</v>
      </c>
      <c r="E1142" s="81" t="s">
        <v>10013</v>
      </c>
      <c r="F1142" s="154">
        <v>36.78</v>
      </c>
      <c r="G1142" s="154" t="s">
        <v>1367</v>
      </c>
      <c r="H1142" s="154" t="s">
        <v>14318</v>
      </c>
      <c r="I1142" s="154">
        <v>0</v>
      </c>
      <c r="J1142" s="154">
        <v>3</v>
      </c>
      <c r="K1142" s="154">
        <v>0</v>
      </c>
      <c r="M1142" s="128">
        <f>IF(Tabla1[[#This Row],[Moneda]]="Dolares",Tabla1[[#This Row],[Precio Distribuidor]]*($M$1+0.35)*1.3,Tabla1[[#This Row],[Precio Distribuidor]]*1.3)</f>
        <v>47.814</v>
      </c>
    </row>
    <row r="1143" spans="1:13">
      <c r="A1143" s="154" t="s">
        <v>10012</v>
      </c>
      <c r="B1143" s="154" t="s">
        <v>10011</v>
      </c>
      <c r="C1143" s="154" t="s">
        <v>1782</v>
      </c>
      <c r="D1143" s="154" t="s">
        <v>9834</v>
      </c>
      <c r="E1143" s="81" t="s">
        <v>10010</v>
      </c>
      <c r="F1143" s="154">
        <v>18.420000000000002</v>
      </c>
      <c r="G1143" s="154" t="s">
        <v>1367</v>
      </c>
      <c r="H1143" s="154" t="s">
        <v>14318</v>
      </c>
      <c r="I1143" s="154">
        <v>1</v>
      </c>
      <c r="J1143" s="154">
        <v>0</v>
      </c>
      <c r="K1143" s="154">
        <v>0</v>
      </c>
      <c r="M1143" s="128">
        <f>IF(Tabla1[[#This Row],[Moneda]]="Dolares",Tabla1[[#This Row],[Precio Distribuidor]]*($M$1+0.35)*1.3,Tabla1[[#This Row],[Precio Distribuidor]]*1.3)</f>
        <v>23.946000000000002</v>
      </c>
    </row>
    <row r="1144" spans="1:13">
      <c r="A1144" s="154" t="s">
        <v>10009</v>
      </c>
      <c r="B1144" s="154" t="s">
        <v>10008</v>
      </c>
      <c r="C1144" s="154" t="s">
        <v>1782</v>
      </c>
      <c r="D1144" s="154" t="s">
        <v>9834</v>
      </c>
      <c r="E1144" s="81" t="s">
        <v>10007</v>
      </c>
      <c r="F1144" s="154">
        <v>14.68</v>
      </c>
      <c r="G1144" s="154" t="s">
        <v>1367</v>
      </c>
      <c r="H1144" s="154" t="s">
        <v>14318</v>
      </c>
      <c r="I1144" s="154">
        <v>1</v>
      </c>
      <c r="J1144" s="154">
        <v>0</v>
      </c>
      <c r="K1144" s="154">
        <v>0</v>
      </c>
      <c r="M1144" s="128">
        <f>IF(Tabla1[[#This Row],[Moneda]]="Dolares",Tabla1[[#This Row],[Precio Distribuidor]]*($M$1+0.35)*1.3,Tabla1[[#This Row],[Precio Distribuidor]]*1.3)</f>
        <v>19.084</v>
      </c>
    </row>
    <row r="1145" spans="1:13">
      <c r="A1145" s="154" t="s">
        <v>10006</v>
      </c>
      <c r="B1145" s="154" t="s">
        <v>10005</v>
      </c>
      <c r="C1145" s="154" t="s">
        <v>1600</v>
      </c>
      <c r="D1145" s="154" t="s">
        <v>9834</v>
      </c>
      <c r="E1145" s="81" t="s">
        <v>10004</v>
      </c>
      <c r="F1145" s="154">
        <v>12.7</v>
      </c>
      <c r="G1145" s="154" t="s">
        <v>1373</v>
      </c>
      <c r="H1145" s="154" t="s">
        <v>14318</v>
      </c>
      <c r="I1145" s="154">
        <v>3</v>
      </c>
      <c r="J1145" s="154">
        <v>0</v>
      </c>
      <c r="K1145" s="154">
        <v>0</v>
      </c>
      <c r="M1145" s="128">
        <f>IF(Tabla1[[#This Row],[Moneda]]="Dolares",Tabla1[[#This Row],[Precio Distribuidor]]*($M$1+0.35)*1.3,Tabla1[[#This Row],[Precio Distribuidor]]*1.3)</f>
        <v>274.89150000000001</v>
      </c>
    </row>
    <row r="1146" spans="1:13">
      <c r="A1146" s="154" t="s">
        <v>10003</v>
      </c>
      <c r="B1146" s="154" t="s">
        <v>10002</v>
      </c>
      <c r="C1146" s="154" t="s">
        <v>9681</v>
      </c>
      <c r="D1146" s="154" t="s">
        <v>9834</v>
      </c>
      <c r="E1146" s="81" t="s">
        <v>10001</v>
      </c>
      <c r="F1146" s="154">
        <v>1.79</v>
      </c>
      <c r="G1146" s="154" t="s">
        <v>1373</v>
      </c>
      <c r="H1146" s="154" t="s">
        <v>14318</v>
      </c>
      <c r="I1146" s="154">
        <v>99</v>
      </c>
      <c r="J1146" s="154">
        <v>0</v>
      </c>
      <c r="K1146" s="154">
        <v>0</v>
      </c>
      <c r="M1146" s="128">
        <f>IF(Tabla1[[#This Row],[Moneda]]="Dolares",Tabla1[[#This Row],[Precio Distribuidor]]*($M$1+0.35)*1.3,Tabla1[[#This Row],[Precio Distribuidor]]*1.3)</f>
        <v>38.744550000000004</v>
      </c>
    </row>
    <row r="1147" spans="1:13">
      <c r="A1147" s="154" t="s">
        <v>10000</v>
      </c>
      <c r="B1147" s="154" t="s">
        <v>9999</v>
      </c>
      <c r="C1147" s="154" t="s">
        <v>9681</v>
      </c>
      <c r="D1147" s="154" t="s">
        <v>9834</v>
      </c>
      <c r="E1147" s="81" t="s">
        <v>9998</v>
      </c>
      <c r="F1147" s="154">
        <v>1.79</v>
      </c>
      <c r="G1147" s="154" t="s">
        <v>1373</v>
      </c>
      <c r="H1147" s="154" t="s">
        <v>14318</v>
      </c>
      <c r="I1147" s="154">
        <v>99</v>
      </c>
      <c r="J1147" s="154">
        <v>0</v>
      </c>
      <c r="K1147" s="154">
        <v>0</v>
      </c>
      <c r="M1147" s="128">
        <f>IF(Tabla1[[#This Row],[Moneda]]="Dolares",Tabla1[[#This Row],[Precio Distribuidor]]*($M$1+0.35)*1.3,Tabla1[[#This Row],[Precio Distribuidor]]*1.3)</f>
        <v>38.744550000000004</v>
      </c>
    </row>
    <row r="1148" spans="1:13">
      <c r="A1148" s="154" t="s">
        <v>9997</v>
      </c>
      <c r="B1148" s="154" t="s">
        <v>9996</v>
      </c>
      <c r="C1148" s="154" t="s">
        <v>9681</v>
      </c>
      <c r="D1148" s="154" t="s">
        <v>9834</v>
      </c>
      <c r="E1148" s="81" t="s">
        <v>9995</v>
      </c>
      <c r="F1148" s="154">
        <v>1.79</v>
      </c>
      <c r="G1148" s="154" t="s">
        <v>1373</v>
      </c>
      <c r="H1148" s="154" t="s">
        <v>14318</v>
      </c>
      <c r="I1148" s="154">
        <v>99</v>
      </c>
      <c r="J1148" s="154">
        <v>0</v>
      </c>
      <c r="K1148" s="154">
        <v>0</v>
      </c>
      <c r="M1148" s="128">
        <f>IF(Tabla1[[#This Row],[Moneda]]="Dolares",Tabla1[[#This Row],[Precio Distribuidor]]*($M$1+0.35)*1.3,Tabla1[[#This Row],[Precio Distribuidor]]*1.3)</f>
        <v>38.744550000000004</v>
      </c>
    </row>
    <row r="1149" spans="1:13">
      <c r="A1149" s="154" t="s">
        <v>9994</v>
      </c>
      <c r="B1149" s="154" t="s">
        <v>9993</v>
      </c>
      <c r="C1149" s="154" t="s">
        <v>9681</v>
      </c>
      <c r="D1149" s="154" t="s">
        <v>9834</v>
      </c>
      <c r="E1149" s="81" t="s">
        <v>9992</v>
      </c>
      <c r="F1149" s="154">
        <v>1.79</v>
      </c>
      <c r="G1149" s="154" t="s">
        <v>1373</v>
      </c>
      <c r="H1149" s="154" t="s">
        <v>14318</v>
      </c>
      <c r="I1149" s="154">
        <v>99</v>
      </c>
      <c r="J1149" s="154">
        <v>0</v>
      </c>
      <c r="K1149" s="154">
        <v>0</v>
      </c>
      <c r="M1149" s="128">
        <f>IF(Tabla1[[#This Row],[Moneda]]="Dolares",Tabla1[[#This Row],[Precio Distribuidor]]*($M$1+0.35)*1.3,Tabla1[[#This Row],[Precio Distribuidor]]*1.3)</f>
        <v>38.744550000000004</v>
      </c>
    </row>
    <row r="1150" spans="1:13">
      <c r="A1150" s="154" t="s">
        <v>9991</v>
      </c>
      <c r="B1150" s="154" t="s">
        <v>9990</v>
      </c>
      <c r="C1150" s="154" t="s">
        <v>9681</v>
      </c>
      <c r="D1150" s="154" t="s">
        <v>9834</v>
      </c>
      <c r="E1150" s="81" t="s">
        <v>9989</v>
      </c>
      <c r="F1150" s="154">
        <v>3.2</v>
      </c>
      <c r="G1150" s="154" t="s">
        <v>1373</v>
      </c>
      <c r="H1150" s="154" t="s">
        <v>14318</v>
      </c>
      <c r="I1150" s="154">
        <v>99</v>
      </c>
      <c r="J1150" s="154">
        <v>0</v>
      </c>
      <c r="K1150" s="154">
        <v>0</v>
      </c>
      <c r="M1150" s="128">
        <f>IF(Tabla1[[#This Row],[Moneda]]="Dolares",Tabla1[[#This Row],[Precio Distribuidor]]*($M$1+0.35)*1.3,Tabla1[[#This Row],[Precio Distribuidor]]*1.3)</f>
        <v>69.26400000000001</v>
      </c>
    </row>
    <row r="1151" spans="1:13">
      <c r="A1151" s="154" t="s">
        <v>9988</v>
      </c>
      <c r="B1151" s="154" t="s">
        <v>9987</v>
      </c>
      <c r="C1151" s="154" t="s">
        <v>9681</v>
      </c>
      <c r="D1151" s="154" t="s">
        <v>9834</v>
      </c>
      <c r="E1151" s="81" t="s">
        <v>9986</v>
      </c>
      <c r="F1151" s="154">
        <v>2.7</v>
      </c>
      <c r="G1151" s="154" t="s">
        <v>1373</v>
      </c>
      <c r="H1151" s="154" t="s">
        <v>14318</v>
      </c>
      <c r="I1151" s="154">
        <v>99</v>
      </c>
      <c r="J1151" s="154">
        <v>0</v>
      </c>
      <c r="K1151" s="154">
        <v>0</v>
      </c>
      <c r="M1151" s="128">
        <f>IF(Tabla1[[#This Row],[Moneda]]="Dolares",Tabla1[[#This Row],[Precio Distribuidor]]*($M$1+0.35)*1.3,Tabla1[[#This Row],[Precio Distribuidor]]*1.3)</f>
        <v>58.441500000000012</v>
      </c>
    </row>
    <row r="1152" spans="1:13">
      <c r="A1152" s="154" t="s">
        <v>9985</v>
      </c>
      <c r="B1152" s="154" t="s">
        <v>9984</v>
      </c>
      <c r="C1152" s="154" t="s">
        <v>9681</v>
      </c>
      <c r="D1152" s="154" t="s">
        <v>9834</v>
      </c>
      <c r="E1152" s="81" t="s">
        <v>9983</v>
      </c>
      <c r="F1152" s="154">
        <v>4.0599999999999996</v>
      </c>
      <c r="G1152" s="154" t="s">
        <v>1373</v>
      </c>
      <c r="H1152" s="154" t="s">
        <v>14318</v>
      </c>
      <c r="I1152" s="154">
        <v>99</v>
      </c>
      <c r="J1152" s="154">
        <v>0</v>
      </c>
      <c r="K1152" s="154">
        <v>0</v>
      </c>
      <c r="M1152" s="128">
        <f>IF(Tabla1[[#This Row],[Moneda]]="Dolares",Tabla1[[#This Row],[Precio Distribuidor]]*($M$1+0.35)*1.3,Tabla1[[#This Row],[Precio Distribuidor]]*1.3)</f>
        <v>87.878700000000009</v>
      </c>
    </row>
    <row r="1153" spans="1:13">
      <c r="A1153" s="154" t="s">
        <v>9982</v>
      </c>
      <c r="B1153" s="154" t="s">
        <v>9981</v>
      </c>
      <c r="C1153" s="154" t="s">
        <v>1796</v>
      </c>
      <c r="D1153" s="154" t="s">
        <v>9834</v>
      </c>
      <c r="E1153" s="81" t="s">
        <v>9980</v>
      </c>
      <c r="F1153" s="154">
        <v>65.14</v>
      </c>
      <c r="G1153" s="154" t="s">
        <v>1367</v>
      </c>
      <c r="H1153" s="154" t="s">
        <v>14318</v>
      </c>
      <c r="I1153" s="154">
        <v>1</v>
      </c>
      <c r="J1153" s="154">
        <v>0</v>
      </c>
      <c r="K1153" s="154">
        <v>0</v>
      </c>
      <c r="M1153" s="128">
        <f>IF(Tabla1[[#This Row],[Moneda]]="Dolares",Tabla1[[#This Row],[Precio Distribuidor]]*($M$1+0.35)*1.3,Tabla1[[#This Row],[Precio Distribuidor]]*1.3)</f>
        <v>84.682000000000002</v>
      </c>
    </row>
    <row r="1154" spans="1:13">
      <c r="A1154" s="154" t="s">
        <v>9979</v>
      </c>
      <c r="B1154" s="154" t="s">
        <v>9978</v>
      </c>
      <c r="C1154" s="154" t="s">
        <v>9681</v>
      </c>
      <c r="D1154" s="154" t="s">
        <v>9834</v>
      </c>
      <c r="E1154" s="81" t="s">
        <v>9977</v>
      </c>
      <c r="F1154" s="154">
        <v>2.58</v>
      </c>
      <c r="G1154" s="154" t="s">
        <v>1373</v>
      </c>
      <c r="H1154" s="154" t="s">
        <v>14318</v>
      </c>
      <c r="I1154" s="154">
        <v>99</v>
      </c>
      <c r="J1154" s="154">
        <v>0</v>
      </c>
      <c r="K1154" s="154">
        <v>0</v>
      </c>
      <c r="M1154" s="128">
        <f>IF(Tabla1[[#This Row],[Moneda]]="Dolares",Tabla1[[#This Row],[Precio Distribuidor]]*($M$1+0.35)*1.3,Tabla1[[#This Row],[Precio Distribuidor]]*1.3)</f>
        <v>55.844100000000012</v>
      </c>
    </row>
    <row r="1155" spans="1:13">
      <c r="A1155" s="154" t="s">
        <v>9976</v>
      </c>
      <c r="B1155" s="154" t="s">
        <v>9975</v>
      </c>
      <c r="C1155" s="154" t="s">
        <v>9681</v>
      </c>
      <c r="D1155" s="154" t="s">
        <v>9834</v>
      </c>
      <c r="E1155" s="81" t="s">
        <v>9974</v>
      </c>
      <c r="F1155" s="154">
        <v>2.58</v>
      </c>
      <c r="G1155" s="154" t="s">
        <v>1373</v>
      </c>
      <c r="H1155" s="154" t="s">
        <v>14318</v>
      </c>
      <c r="I1155" s="154">
        <v>99</v>
      </c>
      <c r="J1155" s="154">
        <v>0</v>
      </c>
      <c r="K1155" s="154">
        <v>0</v>
      </c>
      <c r="M1155" s="128">
        <f>IF(Tabla1[[#This Row],[Moneda]]="Dolares",Tabla1[[#This Row],[Precio Distribuidor]]*($M$1+0.35)*1.3,Tabla1[[#This Row],[Precio Distribuidor]]*1.3)</f>
        <v>55.844100000000012</v>
      </c>
    </row>
    <row r="1156" spans="1:13">
      <c r="A1156" s="154" t="s">
        <v>9973</v>
      </c>
      <c r="B1156" s="154" t="s">
        <v>9972</v>
      </c>
      <c r="C1156" s="154" t="s">
        <v>9681</v>
      </c>
      <c r="D1156" s="154" t="s">
        <v>9834</v>
      </c>
      <c r="E1156" s="81" t="s">
        <v>9971</v>
      </c>
      <c r="F1156" s="154">
        <v>3.13</v>
      </c>
      <c r="G1156" s="154" t="s">
        <v>1373</v>
      </c>
      <c r="H1156" s="154" t="s">
        <v>14318</v>
      </c>
      <c r="I1156" s="154">
        <v>99</v>
      </c>
      <c r="J1156" s="154">
        <v>0</v>
      </c>
      <c r="K1156" s="154">
        <v>0</v>
      </c>
      <c r="M1156" s="128">
        <f>IF(Tabla1[[#This Row],[Moneda]]="Dolares",Tabla1[[#This Row],[Precio Distribuidor]]*($M$1+0.35)*1.3,Tabla1[[#This Row],[Precio Distribuidor]]*1.3)</f>
        <v>67.748850000000004</v>
      </c>
    </row>
    <row r="1157" spans="1:13">
      <c r="A1157" s="154" t="s">
        <v>9970</v>
      </c>
      <c r="B1157" s="154" t="s">
        <v>9969</v>
      </c>
      <c r="C1157" s="154" t="s">
        <v>9681</v>
      </c>
      <c r="D1157" s="154" t="s">
        <v>9834</v>
      </c>
      <c r="E1157" s="81" t="s">
        <v>9968</v>
      </c>
      <c r="F1157" s="154">
        <v>3.63</v>
      </c>
      <c r="G1157" s="154" t="s">
        <v>1373</v>
      </c>
      <c r="H1157" s="154" t="s">
        <v>14318</v>
      </c>
      <c r="I1157" s="154">
        <v>99</v>
      </c>
      <c r="J1157" s="154">
        <v>0</v>
      </c>
      <c r="K1157" s="154">
        <v>0</v>
      </c>
      <c r="M1157" s="128">
        <f>IF(Tabla1[[#This Row],[Moneda]]="Dolares",Tabla1[[#This Row],[Precio Distribuidor]]*($M$1+0.35)*1.3,Tabla1[[#This Row],[Precio Distribuidor]]*1.3)</f>
        <v>78.57135000000001</v>
      </c>
    </row>
    <row r="1158" spans="1:13">
      <c r="A1158" s="154" t="s">
        <v>9967</v>
      </c>
      <c r="B1158" s="154" t="s">
        <v>9966</v>
      </c>
      <c r="C1158" s="154" t="s">
        <v>9681</v>
      </c>
      <c r="D1158" s="154" t="s">
        <v>9834</v>
      </c>
      <c r="E1158" s="81" t="s">
        <v>9965</v>
      </c>
      <c r="F1158" s="154">
        <v>3.63</v>
      </c>
      <c r="G1158" s="154" t="s">
        <v>1373</v>
      </c>
      <c r="H1158" s="154" t="s">
        <v>14318</v>
      </c>
      <c r="I1158" s="154">
        <v>99</v>
      </c>
      <c r="J1158" s="154">
        <v>0</v>
      </c>
      <c r="K1158" s="154">
        <v>0</v>
      </c>
      <c r="M1158" s="128">
        <f>IF(Tabla1[[#This Row],[Moneda]]="Dolares",Tabla1[[#This Row],[Precio Distribuidor]]*($M$1+0.35)*1.3,Tabla1[[#This Row],[Precio Distribuidor]]*1.3)</f>
        <v>78.57135000000001</v>
      </c>
    </row>
    <row r="1159" spans="1:13">
      <c r="A1159" s="154" t="s">
        <v>9964</v>
      </c>
      <c r="B1159" s="154" t="s">
        <v>9963</v>
      </c>
      <c r="C1159" s="154" t="s">
        <v>9681</v>
      </c>
      <c r="D1159" s="154" t="s">
        <v>9834</v>
      </c>
      <c r="E1159" s="81" t="s">
        <v>9962</v>
      </c>
      <c r="F1159" s="154">
        <v>4.0599999999999996</v>
      </c>
      <c r="G1159" s="154" t="s">
        <v>1373</v>
      </c>
      <c r="H1159" s="154" t="s">
        <v>14318</v>
      </c>
      <c r="I1159" s="154">
        <v>99</v>
      </c>
      <c r="J1159" s="154">
        <v>0</v>
      </c>
      <c r="K1159" s="154">
        <v>0</v>
      </c>
      <c r="M1159" s="128">
        <f>IF(Tabla1[[#This Row],[Moneda]]="Dolares",Tabla1[[#This Row],[Precio Distribuidor]]*($M$1+0.35)*1.3,Tabla1[[#This Row],[Precio Distribuidor]]*1.3)</f>
        <v>87.878700000000009</v>
      </c>
    </row>
    <row r="1160" spans="1:13">
      <c r="A1160" s="154" t="s">
        <v>9961</v>
      </c>
      <c r="B1160" s="154" t="s">
        <v>9960</v>
      </c>
      <c r="C1160" s="154" t="s">
        <v>9681</v>
      </c>
      <c r="D1160" s="154" t="s">
        <v>9834</v>
      </c>
      <c r="E1160" s="81" t="s">
        <v>9959</v>
      </c>
      <c r="F1160" s="154">
        <v>2.58</v>
      </c>
      <c r="G1160" s="154" t="s">
        <v>1373</v>
      </c>
      <c r="H1160" s="154" t="s">
        <v>14318</v>
      </c>
      <c r="I1160" s="154">
        <v>99</v>
      </c>
      <c r="J1160" s="154">
        <v>0</v>
      </c>
      <c r="K1160" s="154">
        <v>0</v>
      </c>
      <c r="M1160" s="128">
        <f>IF(Tabla1[[#This Row],[Moneda]]="Dolares",Tabla1[[#This Row],[Precio Distribuidor]]*($M$1+0.35)*1.3,Tabla1[[#This Row],[Precio Distribuidor]]*1.3)</f>
        <v>55.844100000000012</v>
      </c>
    </row>
    <row r="1161" spans="1:13">
      <c r="A1161" s="154" t="s">
        <v>9958</v>
      </c>
      <c r="B1161" s="154" t="s">
        <v>9957</v>
      </c>
      <c r="C1161" s="154" t="s">
        <v>9681</v>
      </c>
      <c r="D1161" s="154" t="s">
        <v>9834</v>
      </c>
      <c r="E1161" s="81" t="s">
        <v>9956</v>
      </c>
      <c r="F1161" s="154">
        <v>3.63</v>
      </c>
      <c r="G1161" s="154" t="s">
        <v>1373</v>
      </c>
      <c r="H1161" s="154" t="s">
        <v>14318</v>
      </c>
      <c r="I1161" s="154">
        <v>99</v>
      </c>
      <c r="J1161" s="154">
        <v>0</v>
      </c>
      <c r="K1161" s="154">
        <v>0</v>
      </c>
      <c r="M1161" s="128">
        <f>IF(Tabla1[[#This Row],[Moneda]]="Dolares",Tabla1[[#This Row],[Precio Distribuidor]]*($M$1+0.35)*1.3,Tabla1[[#This Row],[Precio Distribuidor]]*1.3)</f>
        <v>78.57135000000001</v>
      </c>
    </row>
    <row r="1162" spans="1:13">
      <c r="A1162" s="154" t="s">
        <v>9955</v>
      </c>
      <c r="B1162" s="154" t="s">
        <v>9954</v>
      </c>
      <c r="C1162" s="154" t="s">
        <v>9681</v>
      </c>
      <c r="D1162" s="154" t="s">
        <v>9834</v>
      </c>
      <c r="E1162" s="81" t="s">
        <v>9953</v>
      </c>
      <c r="F1162" s="154">
        <v>5.48</v>
      </c>
      <c r="G1162" s="154" t="s">
        <v>1373</v>
      </c>
      <c r="H1162" s="154" t="s">
        <v>14318</v>
      </c>
      <c r="I1162" s="154">
        <v>99</v>
      </c>
      <c r="J1162" s="154">
        <v>0</v>
      </c>
      <c r="K1162" s="154">
        <v>0</v>
      </c>
      <c r="M1162" s="128">
        <f>IF(Tabla1[[#This Row],[Moneda]]="Dolares",Tabla1[[#This Row],[Precio Distribuidor]]*($M$1+0.35)*1.3,Tabla1[[#This Row],[Precio Distribuidor]]*1.3)</f>
        <v>118.61460000000002</v>
      </c>
    </row>
    <row r="1163" spans="1:13">
      <c r="A1163" s="154" t="s">
        <v>9952</v>
      </c>
      <c r="B1163" s="154" t="s">
        <v>9951</v>
      </c>
      <c r="C1163" s="154" t="s">
        <v>9681</v>
      </c>
      <c r="D1163" s="154" t="s">
        <v>9834</v>
      </c>
      <c r="E1163" s="81" t="s">
        <v>9950</v>
      </c>
      <c r="F1163" s="154">
        <v>8.0500000000000007</v>
      </c>
      <c r="G1163" s="154" t="s">
        <v>1373</v>
      </c>
      <c r="H1163" s="154" t="s">
        <v>14318</v>
      </c>
      <c r="I1163" s="154">
        <v>99</v>
      </c>
      <c r="J1163" s="154">
        <v>0</v>
      </c>
      <c r="K1163" s="154">
        <v>0</v>
      </c>
      <c r="M1163" s="128">
        <f>IF(Tabla1[[#This Row],[Moneda]]="Dolares",Tabla1[[#This Row],[Precio Distribuidor]]*($M$1+0.35)*1.3,Tabla1[[#This Row],[Precio Distribuidor]]*1.3)</f>
        <v>174.24225000000004</v>
      </c>
    </row>
    <row r="1164" spans="1:13">
      <c r="A1164" s="154" t="s">
        <v>9949</v>
      </c>
      <c r="B1164" s="154" t="s">
        <v>9948</v>
      </c>
      <c r="C1164" s="154" t="s">
        <v>9681</v>
      </c>
      <c r="D1164" s="154" t="s">
        <v>9834</v>
      </c>
      <c r="E1164" s="81" t="s">
        <v>9947</v>
      </c>
      <c r="F1164" s="154">
        <v>7.17</v>
      </c>
      <c r="G1164" s="154" t="s">
        <v>1373</v>
      </c>
      <c r="H1164" s="154" t="s">
        <v>14318</v>
      </c>
      <c r="I1164" s="154">
        <v>1</v>
      </c>
      <c r="J1164" s="154">
        <v>0</v>
      </c>
      <c r="K1164" s="154">
        <v>0</v>
      </c>
      <c r="M1164" s="128">
        <f>IF(Tabla1[[#This Row],[Moneda]]="Dolares",Tabla1[[#This Row],[Precio Distribuidor]]*($M$1+0.35)*1.3,Tabla1[[#This Row],[Precio Distribuidor]]*1.3)</f>
        <v>155.19465000000002</v>
      </c>
    </row>
    <row r="1165" spans="1:13">
      <c r="A1165" s="154" t="s">
        <v>9946</v>
      </c>
      <c r="B1165" s="154" t="s">
        <v>9945</v>
      </c>
      <c r="C1165" s="154" t="s">
        <v>9681</v>
      </c>
      <c r="D1165" s="154" t="s">
        <v>9834</v>
      </c>
      <c r="E1165" s="81" t="s">
        <v>9944</v>
      </c>
      <c r="F1165" s="154">
        <v>11.41</v>
      </c>
      <c r="G1165" s="154" t="s">
        <v>1373</v>
      </c>
      <c r="H1165" s="154" t="s">
        <v>14318</v>
      </c>
      <c r="I1165" s="154">
        <v>99</v>
      </c>
      <c r="J1165" s="154">
        <v>0</v>
      </c>
      <c r="K1165" s="154">
        <v>0</v>
      </c>
      <c r="M1165" s="128">
        <f>IF(Tabla1[[#This Row],[Moneda]]="Dolares",Tabla1[[#This Row],[Precio Distribuidor]]*($M$1+0.35)*1.3,Tabla1[[#This Row],[Precio Distribuidor]]*1.3)</f>
        <v>246.96945000000002</v>
      </c>
    </row>
    <row r="1166" spans="1:13">
      <c r="A1166" s="154" t="s">
        <v>9943</v>
      </c>
      <c r="B1166" s="154" t="s">
        <v>9942</v>
      </c>
      <c r="C1166" s="154" t="s">
        <v>2934</v>
      </c>
      <c r="D1166" s="154" t="s">
        <v>9834</v>
      </c>
      <c r="E1166" s="81" t="s">
        <v>9941</v>
      </c>
      <c r="F1166" s="154">
        <v>5.98</v>
      </c>
      <c r="G1166" s="154" t="s">
        <v>1373</v>
      </c>
      <c r="H1166" s="154" t="s">
        <v>14318</v>
      </c>
      <c r="I1166" s="154">
        <v>2</v>
      </c>
      <c r="J1166" s="154">
        <v>0</v>
      </c>
      <c r="K1166" s="154">
        <v>0</v>
      </c>
      <c r="M1166" s="128">
        <f>IF(Tabla1[[#This Row],[Moneda]]="Dolares",Tabla1[[#This Row],[Precio Distribuidor]]*($M$1+0.35)*1.3,Tabla1[[#This Row],[Precio Distribuidor]]*1.3)</f>
        <v>129.43710000000004</v>
      </c>
    </row>
    <row r="1167" spans="1:13">
      <c r="A1167" s="154" t="s">
        <v>9940</v>
      </c>
      <c r="B1167" s="154" t="s">
        <v>9939</v>
      </c>
      <c r="C1167" s="154" t="s">
        <v>9681</v>
      </c>
      <c r="D1167" s="154" t="s">
        <v>9834</v>
      </c>
      <c r="E1167" s="81" t="s">
        <v>9938</v>
      </c>
      <c r="F1167" s="154">
        <v>14.14</v>
      </c>
      <c r="G1167" s="154" t="s">
        <v>1373</v>
      </c>
      <c r="H1167" s="154" t="s">
        <v>14318</v>
      </c>
      <c r="I1167" s="154">
        <v>1</v>
      </c>
      <c r="J1167" s="154">
        <v>0</v>
      </c>
      <c r="K1167" s="154">
        <v>0</v>
      </c>
      <c r="M1167" s="128">
        <f>IF(Tabla1[[#This Row],[Moneda]]="Dolares",Tabla1[[#This Row],[Precio Distribuidor]]*($M$1+0.35)*1.3,Tabla1[[#This Row],[Precio Distribuidor]]*1.3)</f>
        <v>306.06030000000004</v>
      </c>
    </row>
    <row r="1168" spans="1:13">
      <c r="A1168" s="154" t="s">
        <v>9937</v>
      </c>
      <c r="B1168" s="154" t="s">
        <v>9936</v>
      </c>
      <c r="C1168" s="154" t="s">
        <v>9681</v>
      </c>
      <c r="D1168" s="154" t="s">
        <v>9834</v>
      </c>
      <c r="E1168" s="81" t="s">
        <v>9935</v>
      </c>
      <c r="F1168" s="154">
        <v>12.3</v>
      </c>
      <c r="G1168" s="154" t="s">
        <v>1373</v>
      </c>
      <c r="H1168" s="154" t="s">
        <v>14318</v>
      </c>
      <c r="I1168" s="154">
        <v>1</v>
      </c>
      <c r="J1168" s="154">
        <v>0</v>
      </c>
      <c r="K1168" s="154">
        <v>0</v>
      </c>
      <c r="M1168" s="128">
        <f>IF(Tabla1[[#This Row],[Moneda]]="Dolares",Tabla1[[#This Row],[Precio Distribuidor]]*($M$1+0.35)*1.3,Tabla1[[#This Row],[Precio Distribuidor]]*1.3)</f>
        <v>266.23350000000005</v>
      </c>
    </row>
    <row r="1169" spans="1:13">
      <c r="A1169" s="154" t="s">
        <v>9934</v>
      </c>
      <c r="B1169" s="154" t="s">
        <v>9933</v>
      </c>
      <c r="C1169" s="154" t="s">
        <v>9681</v>
      </c>
      <c r="D1169" s="154" t="s">
        <v>9834</v>
      </c>
      <c r="E1169" s="81" t="s">
        <v>9932</v>
      </c>
      <c r="F1169" s="154">
        <v>2.15</v>
      </c>
      <c r="G1169" s="154" t="s">
        <v>1373</v>
      </c>
      <c r="H1169" s="154" t="s">
        <v>14318</v>
      </c>
      <c r="I1169" s="154">
        <v>1</v>
      </c>
      <c r="J1169" s="154">
        <v>0</v>
      </c>
      <c r="K1169" s="154">
        <v>0</v>
      </c>
      <c r="M1169" s="128">
        <f>IF(Tabla1[[#This Row],[Moneda]]="Dolares",Tabla1[[#This Row],[Precio Distribuidor]]*($M$1+0.35)*1.3,Tabla1[[#This Row],[Precio Distribuidor]]*1.3)</f>
        <v>46.536750000000012</v>
      </c>
    </row>
    <row r="1170" spans="1:13">
      <c r="A1170" s="154" t="s">
        <v>9931</v>
      </c>
      <c r="B1170" s="154" t="s">
        <v>9930</v>
      </c>
      <c r="C1170" s="154" t="s">
        <v>9681</v>
      </c>
      <c r="D1170" s="154" t="s">
        <v>9834</v>
      </c>
      <c r="E1170" s="81" t="s">
        <v>9929</v>
      </c>
      <c r="F1170" s="154">
        <v>3.55</v>
      </c>
      <c r="G1170" s="154" t="s">
        <v>1373</v>
      </c>
      <c r="H1170" s="154" t="s">
        <v>14318</v>
      </c>
      <c r="I1170" s="154">
        <v>1</v>
      </c>
      <c r="J1170" s="154">
        <v>0</v>
      </c>
      <c r="K1170" s="154">
        <v>0</v>
      </c>
      <c r="M1170" s="128">
        <f>IF(Tabla1[[#This Row],[Moneda]]="Dolares",Tabla1[[#This Row],[Precio Distribuidor]]*($M$1+0.35)*1.3,Tabla1[[#This Row],[Precio Distribuidor]]*1.3)</f>
        <v>76.839750000000009</v>
      </c>
    </row>
    <row r="1171" spans="1:13">
      <c r="A1171" s="154" t="s">
        <v>9928</v>
      </c>
      <c r="B1171" s="154" t="s">
        <v>9927</v>
      </c>
      <c r="C1171" s="154" t="s">
        <v>9681</v>
      </c>
      <c r="D1171" s="154" t="s">
        <v>9834</v>
      </c>
      <c r="E1171" s="81" t="s">
        <v>9926</v>
      </c>
      <c r="F1171" s="154">
        <v>7.92</v>
      </c>
      <c r="G1171" s="154" t="s">
        <v>1373</v>
      </c>
      <c r="H1171" s="154" t="s">
        <v>14318</v>
      </c>
      <c r="I1171" s="154">
        <v>1</v>
      </c>
      <c r="J1171" s="154">
        <v>0</v>
      </c>
      <c r="K1171" s="154">
        <v>0</v>
      </c>
      <c r="M1171" s="128">
        <f>IF(Tabla1[[#This Row],[Moneda]]="Dolares",Tabla1[[#This Row],[Precio Distribuidor]]*($M$1+0.35)*1.3,Tabla1[[#This Row],[Precio Distribuidor]]*1.3)</f>
        <v>171.42840000000004</v>
      </c>
    </row>
    <row r="1172" spans="1:13">
      <c r="A1172" s="154" t="s">
        <v>9925</v>
      </c>
      <c r="B1172" s="154" t="s">
        <v>9924</v>
      </c>
      <c r="C1172" s="154" t="s">
        <v>9681</v>
      </c>
      <c r="D1172" s="154" t="s">
        <v>9834</v>
      </c>
      <c r="E1172" s="81" t="s">
        <v>9923</v>
      </c>
      <c r="F1172" s="154">
        <v>3.08</v>
      </c>
      <c r="G1172" s="154" t="s">
        <v>1373</v>
      </c>
      <c r="H1172" s="154" t="s">
        <v>14318</v>
      </c>
      <c r="I1172" s="154">
        <v>1</v>
      </c>
      <c r="J1172" s="154">
        <v>0</v>
      </c>
      <c r="K1172" s="154">
        <v>0</v>
      </c>
      <c r="M1172" s="128">
        <f>IF(Tabla1[[#This Row],[Moneda]]="Dolares",Tabla1[[#This Row],[Precio Distribuidor]]*($M$1+0.35)*1.3,Tabla1[[#This Row],[Precio Distribuidor]]*1.3)</f>
        <v>66.666600000000017</v>
      </c>
    </row>
    <row r="1173" spans="1:13">
      <c r="A1173" s="154" t="s">
        <v>9922</v>
      </c>
      <c r="B1173" s="154" t="s">
        <v>9921</v>
      </c>
      <c r="C1173" s="154" t="s">
        <v>9681</v>
      </c>
      <c r="D1173" s="154" t="s">
        <v>9834</v>
      </c>
      <c r="E1173" s="81" t="s">
        <v>12350</v>
      </c>
      <c r="F1173" s="154">
        <v>10.47</v>
      </c>
      <c r="G1173" s="154" t="s">
        <v>1373</v>
      </c>
      <c r="H1173" s="154" t="s">
        <v>14318</v>
      </c>
      <c r="I1173" s="154">
        <v>1</v>
      </c>
      <c r="J1173" s="154">
        <v>0</v>
      </c>
      <c r="K1173" s="154">
        <v>0</v>
      </c>
      <c r="M1173" s="128">
        <f>IF(Tabla1[[#This Row],[Moneda]]="Dolares",Tabla1[[#This Row],[Precio Distribuidor]]*($M$1+0.35)*1.3,Tabla1[[#This Row],[Precio Distribuidor]]*1.3)</f>
        <v>226.62315000000004</v>
      </c>
    </row>
    <row r="1174" spans="1:13">
      <c r="A1174" s="154" t="s">
        <v>9920</v>
      </c>
      <c r="B1174" s="154" t="s">
        <v>9919</v>
      </c>
      <c r="C1174" s="154" t="s">
        <v>9681</v>
      </c>
      <c r="D1174" s="154" t="s">
        <v>9834</v>
      </c>
      <c r="E1174" s="81" t="s">
        <v>9918</v>
      </c>
      <c r="F1174" s="154">
        <v>8.56</v>
      </c>
      <c r="G1174" s="154" t="s">
        <v>1373</v>
      </c>
      <c r="H1174" s="154" t="s">
        <v>14318</v>
      </c>
      <c r="I1174" s="154">
        <v>1</v>
      </c>
      <c r="J1174" s="154">
        <v>0</v>
      </c>
      <c r="K1174" s="154">
        <v>0</v>
      </c>
      <c r="M1174" s="128">
        <f>IF(Tabla1[[#This Row],[Moneda]]="Dolares",Tabla1[[#This Row],[Precio Distribuidor]]*($M$1+0.35)*1.3,Tabla1[[#This Row],[Precio Distribuidor]]*1.3)</f>
        <v>185.28120000000004</v>
      </c>
    </row>
    <row r="1175" spans="1:13">
      <c r="A1175" s="154" t="s">
        <v>9917</v>
      </c>
      <c r="B1175" s="154" t="s">
        <v>9916</v>
      </c>
      <c r="C1175" s="154" t="s">
        <v>9681</v>
      </c>
      <c r="D1175" s="154" t="s">
        <v>9834</v>
      </c>
      <c r="E1175" s="81" t="s">
        <v>9915</v>
      </c>
      <c r="F1175" s="154">
        <v>10.27</v>
      </c>
      <c r="G1175" s="154" t="s">
        <v>1373</v>
      </c>
      <c r="H1175" s="154" t="s">
        <v>14318</v>
      </c>
      <c r="I1175" s="154">
        <v>1</v>
      </c>
      <c r="J1175" s="154">
        <v>0</v>
      </c>
      <c r="K1175" s="154">
        <v>0</v>
      </c>
      <c r="M1175" s="128">
        <f>IF(Tabla1[[#This Row],[Moneda]]="Dolares",Tabla1[[#This Row],[Precio Distribuidor]]*($M$1+0.35)*1.3,Tabla1[[#This Row],[Precio Distribuidor]]*1.3)</f>
        <v>222.29415000000003</v>
      </c>
    </row>
    <row r="1176" spans="1:13">
      <c r="A1176" s="154" t="s">
        <v>9914</v>
      </c>
      <c r="B1176" s="154" t="s">
        <v>9913</v>
      </c>
      <c r="C1176" s="154" t="s">
        <v>9681</v>
      </c>
      <c r="D1176" s="154" t="s">
        <v>9834</v>
      </c>
      <c r="E1176" s="81" t="s">
        <v>9912</v>
      </c>
      <c r="F1176" s="154">
        <v>23.94</v>
      </c>
      <c r="G1176" s="154" t="s">
        <v>1373</v>
      </c>
      <c r="H1176" s="154" t="s">
        <v>14318</v>
      </c>
      <c r="I1176" s="154">
        <v>1</v>
      </c>
      <c r="J1176" s="154">
        <v>0</v>
      </c>
      <c r="K1176" s="154">
        <v>0</v>
      </c>
      <c r="M1176" s="128">
        <f>IF(Tabla1[[#This Row],[Moneda]]="Dolares",Tabla1[[#This Row],[Precio Distribuidor]]*($M$1+0.35)*1.3,Tabla1[[#This Row],[Precio Distribuidor]]*1.3)</f>
        <v>518.18130000000008</v>
      </c>
    </row>
    <row r="1177" spans="1:13">
      <c r="A1177" s="154" t="s">
        <v>9911</v>
      </c>
      <c r="B1177" s="154" t="s">
        <v>9910</v>
      </c>
      <c r="C1177" s="154" t="s">
        <v>9681</v>
      </c>
      <c r="D1177" s="154" t="s">
        <v>9834</v>
      </c>
      <c r="E1177" s="81" t="s">
        <v>9909</v>
      </c>
      <c r="F1177" s="154">
        <v>14.76</v>
      </c>
      <c r="G1177" s="154" t="s">
        <v>1373</v>
      </c>
      <c r="H1177" s="154" t="s">
        <v>14318</v>
      </c>
      <c r="I1177" s="154">
        <v>1</v>
      </c>
      <c r="J1177" s="154">
        <v>0</v>
      </c>
      <c r="K1177" s="154">
        <v>0</v>
      </c>
      <c r="M1177" s="128">
        <f>IF(Tabla1[[#This Row],[Moneda]]="Dolares",Tabla1[[#This Row],[Precio Distribuidor]]*($M$1+0.35)*1.3,Tabla1[[#This Row],[Precio Distribuidor]]*1.3)</f>
        <v>319.48020000000002</v>
      </c>
    </row>
    <row r="1178" spans="1:13">
      <c r="A1178" s="154" t="s">
        <v>9908</v>
      </c>
      <c r="B1178" s="154" t="s">
        <v>9907</v>
      </c>
      <c r="C1178" s="154" t="s">
        <v>9681</v>
      </c>
      <c r="D1178" s="154" t="s">
        <v>9834</v>
      </c>
      <c r="E1178" s="81" t="s">
        <v>9906</v>
      </c>
      <c r="F1178" s="154">
        <v>3.2</v>
      </c>
      <c r="G1178" s="154" t="s">
        <v>1373</v>
      </c>
      <c r="H1178" s="154" t="s">
        <v>14318</v>
      </c>
      <c r="I1178" s="154">
        <v>1</v>
      </c>
      <c r="J1178" s="154">
        <v>0</v>
      </c>
      <c r="K1178" s="154">
        <v>0</v>
      </c>
      <c r="M1178" s="128">
        <f>IF(Tabla1[[#This Row],[Moneda]]="Dolares",Tabla1[[#This Row],[Precio Distribuidor]]*($M$1+0.35)*1.3,Tabla1[[#This Row],[Precio Distribuidor]]*1.3)</f>
        <v>69.26400000000001</v>
      </c>
    </row>
    <row r="1179" spans="1:13">
      <c r="A1179" s="154" t="s">
        <v>9905</v>
      </c>
      <c r="B1179" s="154" t="s">
        <v>9904</v>
      </c>
      <c r="C1179" s="154" t="s">
        <v>9681</v>
      </c>
      <c r="D1179" s="154" t="s">
        <v>9834</v>
      </c>
      <c r="E1179" s="81" t="s">
        <v>9903</v>
      </c>
      <c r="F1179" s="154">
        <v>4.92</v>
      </c>
      <c r="G1179" s="154" t="s">
        <v>1373</v>
      </c>
      <c r="H1179" s="154" t="s">
        <v>14318</v>
      </c>
      <c r="I1179" s="154">
        <v>1</v>
      </c>
      <c r="J1179" s="154">
        <v>0</v>
      </c>
      <c r="K1179" s="154">
        <v>0</v>
      </c>
      <c r="M1179" s="128">
        <f>IF(Tabla1[[#This Row],[Moneda]]="Dolares",Tabla1[[#This Row],[Precio Distribuidor]]*($M$1+0.35)*1.3,Tabla1[[#This Row],[Precio Distribuidor]]*1.3)</f>
        <v>106.49340000000001</v>
      </c>
    </row>
    <row r="1180" spans="1:13">
      <c r="A1180" s="154" t="s">
        <v>9902</v>
      </c>
      <c r="B1180" s="154" t="s">
        <v>9901</v>
      </c>
      <c r="C1180" s="154" t="s">
        <v>9681</v>
      </c>
      <c r="D1180" s="154" t="s">
        <v>9834</v>
      </c>
      <c r="E1180" s="81" t="s">
        <v>9900</v>
      </c>
      <c r="F1180" s="154">
        <v>1.97</v>
      </c>
      <c r="G1180" s="154" t="s">
        <v>1373</v>
      </c>
      <c r="H1180" s="154" t="s">
        <v>14318</v>
      </c>
      <c r="I1180" s="154">
        <v>1</v>
      </c>
      <c r="J1180" s="154">
        <v>0</v>
      </c>
      <c r="K1180" s="154">
        <v>0</v>
      </c>
      <c r="M1180" s="128">
        <f>IF(Tabla1[[#This Row],[Moneda]]="Dolares",Tabla1[[#This Row],[Precio Distribuidor]]*($M$1+0.35)*1.3,Tabla1[[#This Row],[Precio Distribuidor]]*1.3)</f>
        <v>42.640650000000008</v>
      </c>
    </row>
    <row r="1181" spans="1:13">
      <c r="A1181" s="154" t="s">
        <v>9899</v>
      </c>
      <c r="B1181" s="154" t="s">
        <v>9898</v>
      </c>
      <c r="C1181" s="154" t="s">
        <v>9681</v>
      </c>
      <c r="D1181" s="154" t="s">
        <v>9834</v>
      </c>
      <c r="E1181" s="81" t="s">
        <v>9897</v>
      </c>
      <c r="F1181" s="154">
        <v>2.95</v>
      </c>
      <c r="G1181" s="154" t="s">
        <v>1373</v>
      </c>
      <c r="H1181" s="154" t="s">
        <v>14318</v>
      </c>
      <c r="I1181" s="154">
        <v>1</v>
      </c>
      <c r="J1181" s="154">
        <v>0</v>
      </c>
      <c r="K1181" s="154">
        <v>0</v>
      </c>
      <c r="M1181" s="128">
        <f>IF(Tabla1[[#This Row],[Moneda]]="Dolares",Tabla1[[#This Row],[Precio Distribuidor]]*($M$1+0.35)*1.3,Tabla1[[#This Row],[Precio Distribuidor]]*1.3)</f>
        <v>63.852750000000015</v>
      </c>
    </row>
    <row r="1182" spans="1:13">
      <c r="A1182" s="154" t="s">
        <v>9896</v>
      </c>
      <c r="B1182" s="154" t="s">
        <v>9895</v>
      </c>
      <c r="C1182" s="154" t="s">
        <v>9681</v>
      </c>
      <c r="D1182" s="154" t="s">
        <v>9834</v>
      </c>
      <c r="E1182" s="81" t="s">
        <v>9894</v>
      </c>
      <c r="F1182" s="154">
        <v>4.2300000000000004</v>
      </c>
      <c r="G1182" s="154" t="s">
        <v>1373</v>
      </c>
      <c r="H1182" s="154" t="s">
        <v>14318</v>
      </c>
      <c r="I1182" s="154">
        <v>1</v>
      </c>
      <c r="J1182" s="154">
        <v>0</v>
      </c>
      <c r="K1182" s="154">
        <v>0</v>
      </c>
      <c r="M1182" s="128">
        <f>IF(Tabla1[[#This Row],[Moneda]]="Dolares",Tabla1[[#This Row],[Precio Distribuidor]]*($M$1+0.35)*1.3,Tabla1[[#This Row],[Precio Distribuidor]]*1.3)</f>
        <v>91.558350000000033</v>
      </c>
    </row>
    <row r="1183" spans="1:13">
      <c r="A1183" s="154" t="s">
        <v>9893</v>
      </c>
      <c r="B1183" s="154" t="s">
        <v>9892</v>
      </c>
      <c r="C1183" s="154" t="s">
        <v>9681</v>
      </c>
      <c r="D1183" s="154" t="s">
        <v>9834</v>
      </c>
      <c r="E1183" s="81" t="s">
        <v>9891</v>
      </c>
      <c r="F1183" s="154">
        <v>4.4400000000000004</v>
      </c>
      <c r="G1183" s="154" t="s">
        <v>1373</v>
      </c>
      <c r="H1183" s="154" t="s">
        <v>14318</v>
      </c>
      <c r="I1183" s="154">
        <v>1</v>
      </c>
      <c r="J1183" s="154">
        <v>0</v>
      </c>
      <c r="K1183" s="154">
        <v>0</v>
      </c>
      <c r="M1183" s="128">
        <f>IF(Tabla1[[#This Row],[Moneda]]="Dolares",Tabla1[[#This Row],[Precio Distribuidor]]*($M$1+0.35)*1.3,Tabla1[[#This Row],[Precio Distribuidor]]*1.3)</f>
        <v>96.103800000000021</v>
      </c>
    </row>
    <row r="1184" spans="1:13">
      <c r="A1184" s="154" t="s">
        <v>9890</v>
      </c>
      <c r="B1184" s="154" t="s">
        <v>9889</v>
      </c>
      <c r="C1184" s="154" t="s">
        <v>9681</v>
      </c>
      <c r="D1184" s="154" t="s">
        <v>9834</v>
      </c>
      <c r="E1184" s="81" t="s">
        <v>9888</v>
      </c>
      <c r="F1184" s="154">
        <v>3.63</v>
      </c>
      <c r="G1184" s="154" t="s">
        <v>1373</v>
      </c>
      <c r="H1184" s="154" t="s">
        <v>14318</v>
      </c>
      <c r="I1184" s="154">
        <v>1</v>
      </c>
      <c r="J1184" s="154">
        <v>0</v>
      </c>
      <c r="K1184" s="154">
        <v>0</v>
      </c>
      <c r="M1184" s="128">
        <f>IF(Tabla1[[#This Row],[Moneda]]="Dolares",Tabla1[[#This Row],[Precio Distribuidor]]*($M$1+0.35)*1.3,Tabla1[[#This Row],[Precio Distribuidor]]*1.3)</f>
        <v>78.57135000000001</v>
      </c>
    </row>
    <row r="1185" spans="1:13">
      <c r="A1185" s="154" t="s">
        <v>9887</v>
      </c>
      <c r="B1185" s="154" t="s">
        <v>9886</v>
      </c>
      <c r="C1185" s="154" t="s">
        <v>9681</v>
      </c>
      <c r="D1185" s="154" t="s">
        <v>9834</v>
      </c>
      <c r="E1185" s="81" t="s">
        <v>9885</v>
      </c>
      <c r="F1185" s="154">
        <v>6.15</v>
      </c>
      <c r="G1185" s="154" t="s">
        <v>1373</v>
      </c>
      <c r="H1185" s="154" t="s">
        <v>14318</v>
      </c>
      <c r="I1185" s="154">
        <v>1</v>
      </c>
      <c r="J1185" s="154">
        <v>0</v>
      </c>
      <c r="K1185" s="154">
        <v>0</v>
      </c>
      <c r="M1185" s="128">
        <f>IF(Tabla1[[#This Row],[Moneda]]="Dolares",Tabla1[[#This Row],[Precio Distribuidor]]*($M$1+0.35)*1.3,Tabla1[[#This Row],[Precio Distribuidor]]*1.3)</f>
        <v>133.11675000000002</v>
      </c>
    </row>
    <row r="1186" spans="1:13">
      <c r="A1186" s="154" t="s">
        <v>9884</v>
      </c>
      <c r="B1186" s="154" t="s">
        <v>9883</v>
      </c>
      <c r="C1186" s="154" t="s">
        <v>9681</v>
      </c>
      <c r="D1186" s="154" t="s">
        <v>9834</v>
      </c>
      <c r="E1186" s="81" t="s">
        <v>9882</v>
      </c>
      <c r="F1186" s="154">
        <v>16.47</v>
      </c>
      <c r="G1186" s="154" t="s">
        <v>1373</v>
      </c>
      <c r="H1186" s="154" t="s">
        <v>14318</v>
      </c>
      <c r="I1186" s="154">
        <v>1</v>
      </c>
      <c r="J1186" s="154">
        <v>0</v>
      </c>
      <c r="K1186" s="154">
        <v>0</v>
      </c>
      <c r="M1186" s="128">
        <f>IF(Tabla1[[#This Row],[Moneda]]="Dolares",Tabla1[[#This Row],[Precio Distribuidor]]*($M$1+0.35)*1.3,Tabla1[[#This Row],[Precio Distribuidor]]*1.3)</f>
        <v>356.49315000000001</v>
      </c>
    </row>
    <row r="1187" spans="1:13">
      <c r="A1187" s="154" t="s">
        <v>9881</v>
      </c>
      <c r="B1187" s="154" t="s">
        <v>9880</v>
      </c>
      <c r="C1187" s="154" t="s">
        <v>9681</v>
      </c>
      <c r="D1187" s="154" t="s">
        <v>9834</v>
      </c>
      <c r="E1187" s="81" t="s">
        <v>9879</v>
      </c>
      <c r="F1187" s="154">
        <v>2.2799999999999998</v>
      </c>
      <c r="G1187" s="154" t="s">
        <v>1373</v>
      </c>
      <c r="H1187" s="154" t="s">
        <v>14318</v>
      </c>
      <c r="I1187" s="154">
        <v>1</v>
      </c>
      <c r="J1187" s="154">
        <v>0</v>
      </c>
      <c r="K1187" s="154">
        <v>0</v>
      </c>
      <c r="M1187" s="128">
        <f>IF(Tabla1[[#This Row],[Moneda]]="Dolares",Tabla1[[#This Row],[Precio Distribuidor]]*($M$1+0.35)*1.3,Tabla1[[#This Row],[Precio Distribuidor]]*1.3)</f>
        <v>49.350600000000007</v>
      </c>
    </row>
    <row r="1188" spans="1:13">
      <c r="A1188" s="154" t="s">
        <v>9878</v>
      </c>
      <c r="B1188" s="154" t="s">
        <v>9877</v>
      </c>
      <c r="C1188" s="154" t="s">
        <v>9681</v>
      </c>
      <c r="D1188" s="154" t="s">
        <v>9834</v>
      </c>
      <c r="E1188" s="81" t="s">
        <v>9876</v>
      </c>
      <c r="F1188" s="154">
        <v>5.84</v>
      </c>
      <c r="G1188" s="154" t="s">
        <v>1373</v>
      </c>
      <c r="H1188" s="154" t="s">
        <v>14318</v>
      </c>
      <c r="I1188" s="154">
        <v>1</v>
      </c>
      <c r="J1188" s="154">
        <v>0</v>
      </c>
      <c r="K1188" s="154">
        <v>0</v>
      </c>
      <c r="M1188" s="128">
        <f>IF(Tabla1[[#This Row],[Moneda]]="Dolares",Tabla1[[#This Row],[Precio Distribuidor]]*($M$1+0.35)*1.3,Tabla1[[#This Row],[Precio Distribuidor]]*1.3)</f>
        <v>126.4068</v>
      </c>
    </row>
    <row r="1189" spans="1:13">
      <c r="A1189" s="154" t="s">
        <v>9875</v>
      </c>
      <c r="B1189" s="154" t="s">
        <v>9874</v>
      </c>
      <c r="C1189" s="154" t="s">
        <v>9681</v>
      </c>
      <c r="D1189" s="154" t="s">
        <v>9834</v>
      </c>
      <c r="E1189" s="81" t="s">
        <v>9873</v>
      </c>
      <c r="F1189" s="154">
        <v>5.71</v>
      </c>
      <c r="G1189" s="154" t="s">
        <v>1373</v>
      </c>
      <c r="H1189" s="154" t="s">
        <v>14318</v>
      </c>
      <c r="I1189" s="154">
        <v>1</v>
      </c>
      <c r="J1189" s="154">
        <v>0</v>
      </c>
      <c r="K1189" s="154">
        <v>0</v>
      </c>
      <c r="M1189" s="128">
        <f>IF(Tabla1[[#This Row],[Moneda]]="Dolares",Tabla1[[#This Row],[Precio Distribuidor]]*($M$1+0.35)*1.3,Tabla1[[#This Row],[Precio Distribuidor]]*1.3)</f>
        <v>123.59295000000002</v>
      </c>
    </row>
    <row r="1190" spans="1:13">
      <c r="A1190" s="154" t="s">
        <v>9872</v>
      </c>
      <c r="B1190" s="154" t="s">
        <v>9871</v>
      </c>
      <c r="C1190" s="154" t="s">
        <v>9681</v>
      </c>
      <c r="D1190" s="154" t="s">
        <v>9834</v>
      </c>
      <c r="E1190" s="81" t="s">
        <v>9870</v>
      </c>
      <c r="F1190" s="154">
        <v>11.07</v>
      </c>
      <c r="G1190" s="154" t="s">
        <v>1373</v>
      </c>
      <c r="H1190" s="154" t="s">
        <v>14318</v>
      </c>
      <c r="I1190" s="154">
        <v>1</v>
      </c>
      <c r="J1190" s="154">
        <v>0</v>
      </c>
      <c r="K1190" s="154">
        <v>0</v>
      </c>
      <c r="M1190" s="128">
        <f>IF(Tabla1[[#This Row],[Moneda]]="Dolares",Tabla1[[#This Row],[Precio Distribuidor]]*($M$1+0.35)*1.3,Tabla1[[#This Row],[Precio Distribuidor]]*1.3)</f>
        <v>239.61015000000003</v>
      </c>
    </row>
    <row r="1191" spans="1:13">
      <c r="A1191" s="154" t="s">
        <v>9869</v>
      </c>
      <c r="B1191" s="154" t="s">
        <v>9868</v>
      </c>
      <c r="C1191" s="154" t="s">
        <v>9681</v>
      </c>
      <c r="D1191" s="154" t="s">
        <v>9834</v>
      </c>
      <c r="E1191" s="81" t="s">
        <v>9867</v>
      </c>
      <c r="F1191" s="154">
        <v>22.76</v>
      </c>
      <c r="G1191" s="154" t="s">
        <v>1373</v>
      </c>
      <c r="H1191" s="154" t="s">
        <v>14318</v>
      </c>
      <c r="I1191" s="154">
        <v>1</v>
      </c>
      <c r="J1191" s="154">
        <v>0</v>
      </c>
      <c r="K1191" s="154">
        <v>0</v>
      </c>
      <c r="M1191" s="128">
        <f>IF(Tabla1[[#This Row],[Moneda]]="Dolares",Tabla1[[#This Row],[Precio Distribuidor]]*($M$1+0.35)*1.3,Tabla1[[#This Row],[Precio Distribuidor]]*1.3)</f>
        <v>492.64020000000011</v>
      </c>
    </row>
    <row r="1192" spans="1:13">
      <c r="A1192" s="154" t="s">
        <v>9866</v>
      </c>
      <c r="B1192" s="154" t="s">
        <v>9865</v>
      </c>
      <c r="C1192" s="154" t="s">
        <v>9681</v>
      </c>
      <c r="D1192" s="154" t="s">
        <v>9834</v>
      </c>
      <c r="E1192" s="81" t="s">
        <v>9864</v>
      </c>
      <c r="F1192" s="154">
        <v>36.880000000000003</v>
      </c>
      <c r="G1192" s="154" t="s">
        <v>1373</v>
      </c>
      <c r="H1192" s="154" t="s">
        <v>14318</v>
      </c>
      <c r="I1192" s="154">
        <v>1</v>
      </c>
      <c r="J1192" s="154">
        <v>0</v>
      </c>
      <c r="K1192" s="154">
        <v>0</v>
      </c>
      <c r="M1192" s="128">
        <f>IF(Tabla1[[#This Row],[Moneda]]="Dolares",Tabla1[[#This Row],[Precio Distribuidor]]*($M$1+0.35)*1.3,Tabla1[[#This Row],[Precio Distribuidor]]*1.3)</f>
        <v>798.26760000000024</v>
      </c>
    </row>
    <row r="1193" spans="1:13">
      <c r="A1193" s="154" t="s">
        <v>9863</v>
      </c>
      <c r="B1193" s="154" t="s">
        <v>9862</v>
      </c>
      <c r="C1193" s="154" t="s">
        <v>9681</v>
      </c>
      <c r="D1193" s="154" t="s">
        <v>9834</v>
      </c>
      <c r="E1193" s="81" t="s">
        <v>9861</v>
      </c>
      <c r="F1193" s="154">
        <v>54.74</v>
      </c>
      <c r="G1193" s="154" t="s">
        <v>1373</v>
      </c>
      <c r="H1193" s="154" t="s">
        <v>14318</v>
      </c>
      <c r="I1193" s="154">
        <v>1</v>
      </c>
      <c r="J1193" s="154">
        <v>0</v>
      </c>
      <c r="K1193" s="154">
        <v>0</v>
      </c>
      <c r="M1193" s="128">
        <f>IF(Tabla1[[#This Row],[Moneda]]="Dolares",Tabla1[[#This Row],[Precio Distribuidor]]*($M$1+0.35)*1.3,Tabla1[[#This Row],[Precio Distribuidor]]*1.3)</f>
        <v>1184.8473000000004</v>
      </c>
    </row>
    <row r="1194" spans="1:13">
      <c r="A1194" s="154" t="s">
        <v>9860</v>
      </c>
      <c r="B1194" s="154" t="s">
        <v>9859</v>
      </c>
      <c r="C1194" s="154" t="s">
        <v>9681</v>
      </c>
      <c r="D1194" s="154" t="s">
        <v>9834</v>
      </c>
      <c r="E1194" s="81" t="s">
        <v>9858</v>
      </c>
      <c r="F1194" s="154">
        <v>2.95</v>
      </c>
      <c r="G1194" s="154" t="s">
        <v>1373</v>
      </c>
      <c r="H1194" s="154" t="s">
        <v>14318</v>
      </c>
      <c r="I1194" s="154">
        <v>1</v>
      </c>
      <c r="J1194" s="154">
        <v>0</v>
      </c>
      <c r="K1194" s="154">
        <v>0</v>
      </c>
      <c r="M1194" s="128">
        <f>IF(Tabla1[[#This Row],[Moneda]]="Dolares",Tabla1[[#This Row],[Precio Distribuidor]]*($M$1+0.35)*1.3,Tabla1[[#This Row],[Precio Distribuidor]]*1.3)</f>
        <v>63.852750000000015</v>
      </c>
    </row>
    <row r="1195" spans="1:13">
      <c r="A1195" s="154" t="s">
        <v>9857</v>
      </c>
      <c r="B1195" s="154" t="s">
        <v>9856</v>
      </c>
      <c r="C1195" s="154" t="s">
        <v>2814</v>
      </c>
      <c r="D1195" s="154" t="s">
        <v>9834</v>
      </c>
      <c r="E1195" s="81" t="s">
        <v>9855</v>
      </c>
      <c r="F1195" s="154">
        <v>791.68</v>
      </c>
      <c r="G1195" s="154" t="s">
        <v>1367</v>
      </c>
      <c r="H1195" s="154" t="s">
        <v>14318</v>
      </c>
      <c r="I1195" s="154">
        <v>1</v>
      </c>
      <c r="J1195" s="154">
        <v>0</v>
      </c>
      <c r="K1195" s="154">
        <v>0</v>
      </c>
      <c r="M1195" s="128">
        <f>IF(Tabla1[[#This Row],[Moneda]]="Dolares",Tabla1[[#This Row],[Precio Distribuidor]]*($M$1+0.35)*1.3,Tabla1[[#This Row],[Precio Distribuidor]]*1.3)</f>
        <v>1029.184</v>
      </c>
    </row>
    <row r="1196" spans="1:13">
      <c r="A1196" s="154" t="s">
        <v>9854</v>
      </c>
      <c r="B1196" s="154" t="s">
        <v>9853</v>
      </c>
      <c r="C1196" s="154" t="s">
        <v>2814</v>
      </c>
      <c r="D1196" s="154" t="s">
        <v>9834</v>
      </c>
      <c r="E1196" s="81" t="s">
        <v>9852</v>
      </c>
      <c r="F1196" s="154">
        <v>1122.49</v>
      </c>
      <c r="G1196" s="154" t="s">
        <v>1367</v>
      </c>
      <c r="H1196" s="154" t="s">
        <v>14318</v>
      </c>
      <c r="I1196" s="154">
        <v>1</v>
      </c>
      <c r="J1196" s="154">
        <v>0</v>
      </c>
      <c r="K1196" s="154">
        <v>0</v>
      </c>
      <c r="M1196" s="128">
        <f>IF(Tabla1[[#This Row],[Moneda]]="Dolares",Tabla1[[#This Row],[Precio Distribuidor]]*($M$1+0.35)*1.3,Tabla1[[#This Row],[Precio Distribuidor]]*1.3)</f>
        <v>1459.2370000000001</v>
      </c>
    </row>
    <row r="1197" spans="1:13">
      <c r="A1197" s="154" t="s">
        <v>9851</v>
      </c>
      <c r="B1197" s="154" t="s">
        <v>9850</v>
      </c>
      <c r="C1197" s="154" t="s">
        <v>1796</v>
      </c>
      <c r="D1197" s="154" t="s">
        <v>9834</v>
      </c>
      <c r="E1197" s="81" t="s">
        <v>9849</v>
      </c>
      <c r="F1197" s="154">
        <v>44.82</v>
      </c>
      <c r="G1197" s="154" t="s">
        <v>1367</v>
      </c>
      <c r="H1197" s="154" t="s">
        <v>14318</v>
      </c>
      <c r="I1197" s="154">
        <v>1</v>
      </c>
      <c r="J1197" s="154">
        <v>0</v>
      </c>
      <c r="K1197" s="154">
        <v>0</v>
      </c>
      <c r="M1197" s="128">
        <f>IF(Tabla1[[#This Row],[Moneda]]="Dolares",Tabla1[[#This Row],[Precio Distribuidor]]*($M$1+0.35)*1.3,Tabla1[[#This Row],[Precio Distribuidor]]*1.3)</f>
        <v>58.266000000000005</v>
      </c>
    </row>
    <row r="1198" spans="1:13">
      <c r="A1198" s="154" t="s">
        <v>9848</v>
      </c>
      <c r="B1198" s="154" t="s">
        <v>9847</v>
      </c>
      <c r="C1198" s="154" t="s">
        <v>1370</v>
      </c>
      <c r="D1198" s="154" t="s">
        <v>9834</v>
      </c>
      <c r="E1198" s="81" t="s">
        <v>9846</v>
      </c>
      <c r="F1198" s="154">
        <v>1452.71</v>
      </c>
      <c r="G1198" s="154" t="s">
        <v>1367</v>
      </c>
      <c r="H1198" s="154" t="s">
        <v>14318</v>
      </c>
      <c r="I1198" s="154">
        <v>1</v>
      </c>
      <c r="J1198" s="154">
        <v>0</v>
      </c>
      <c r="K1198" s="154">
        <v>0</v>
      </c>
      <c r="M1198" s="128">
        <f>IF(Tabla1[[#This Row],[Moneda]]="Dolares",Tabla1[[#This Row],[Precio Distribuidor]]*($M$1+0.35)*1.3,Tabla1[[#This Row],[Precio Distribuidor]]*1.3)</f>
        <v>1888.5230000000001</v>
      </c>
    </row>
    <row r="1199" spans="1:13">
      <c r="A1199" s="154" t="s">
        <v>9845</v>
      </c>
      <c r="B1199" s="154" t="s">
        <v>9844</v>
      </c>
      <c r="C1199" s="154" t="s">
        <v>1782</v>
      </c>
      <c r="D1199" s="154" t="s">
        <v>9834</v>
      </c>
      <c r="E1199" s="81" t="s">
        <v>9843</v>
      </c>
      <c r="F1199" s="154">
        <v>19.32</v>
      </c>
      <c r="G1199" s="154" t="s">
        <v>1367</v>
      </c>
      <c r="H1199" s="154" t="s">
        <v>14318</v>
      </c>
      <c r="I1199" s="154">
        <v>0</v>
      </c>
      <c r="J1199" s="154">
        <v>0</v>
      </c>
      <c r="K1199" s="154">
        <v>0</v>
      </c>
      <c r="M1199" s="128">
        <f>IF(Tabla1[[#This Row],[Moneda]]="Dolares",Tabla1[[#This Row],[Precio Distribuidor]]*($M$1+0.35)*1.3,Tabla1[[#This Row],[Precio Distribuidor]]*1.3)</f>
        <v>25.116</v>
      </c>
    </row>
    <row r="1200" spans="1:13">
      <c r="A1200" s="154" t="s">
        <v>9842</v>
      </c>
      <c r="B1200" s="154" t="s">
        <v>9841</v>
      </c>
      <c r="C1200" s="154" t="s">
        <v>1782</v>
      </c>
      <c r="D1200" s="154" t="s">
        <v>9834</v>
      </c>
      <c r="E1200" s="81" t="s">
        <v>9840</v>
      </c>
      <c r="F1200" s="154">
        <v>25.95</v>
      </c>
      <c r="G1200" s="154" t="s">
        <v>1367</v>
      </c>
      <c r="H1200" s="154" t="s">
        <v>14318</v>
      </c>
      <c r="I1200" s="154">
        <v>1</v>
      </c>
      <c r="J1200" s="154">
        <v>0</v>
      </c>
      <c r="K1200" s="154">
        <v>0</v>
      </c>
      <c r="M1200" s="128">
        <f>IF(Tabla1[[#This Row],[Moneda]]="Dolares",Tabla1[[#This Row],[Precio Distribuidor]]*($M$1+0.35)*1.3,Tabla1[[#This Row],[Precio Distribuidor]]*1.3)</f>
        <v>33.734999999999999</v>
      </c>
    </row>
    <row r="1201" spans="1:13">
      <c r="A1201" s="154" t="s">
        <v>17836</v>
      </c>
      <c r="B1201" s="154" t="s">
        <v>17835</v>
      </c>
      <c r="C1201" s="154" t="s">
        <v>1744</v>
      </c>
      <c r="D1201" s="154" t="s">
        <v>9834</v>
      </c>
      <c r="E1201" s="81" t="s">
        <v>17834</v>
      </c>
      <c r="F1201" s="154">
        <v>8.3800000000000008</v>
      </c>
      <c r="G1201" s="154" t="s">
        <v>1373</v>
      </c>
      <c r="H1201" s="154" t="s">
        <v>14318</v>
      </c>
      <c r="I1201" s="154">
        <v>0</v>
      </c>
      <c r="J1201" s="154">
        <v>0</v>
      </c>
      <c r="K1201" s="154">
        <v>0</v>
      </c>
      <c r="M1201" s="128">
        <f>IF(Tabla1[[#This Row],[Moneda]]="Dolares",Tabla1[[#This Row],[Precio Distribuidor]]*($M$1+0.35)*1.3,Tabla1[[#This Row],[Precio Distribuidor]]*1.3)</f>
        <v>181.38510000000005</v>
      </c>
    </row>
    <row r="1202" spans="1:13">
      <c r="A1202" s="154" t="s">
        <v>13852</v>
      </c>
      <c r="B1202" s="154" t="s">
        <v>13853</v>
      </c>
      <c r="C1202" s="154" t="s">
        <v>2814</v>
      </c>
      <c r="D1202" s="154" t="s">
        <v>9834</v>
      </c>
      <c r="E1202" s="81" t="s">
        <v>13854</v>
      </c>
      <c r="F1202" s="154">
        <v>5.71</v>
      </c>
      <c r="G1202" s="154" t="s">
        <v>1373</v>
      </c>
      <c r="H1202" s="154" t="s">
        <v>14318</v>
      </c>
      <c r="I1202" s="154">
        <v>2</v>
      </c>
      <c r="J1202" s="154">
        <v>0</v>
      </c>
      <c r="K1202" s="154">
        <v>0</v>
      </c>
      <c r="M1202" s="128">
        <f>IF(Tabla1[[#This Row],[Moneda]]="Dolares",Tabla1[[#This Row],[Precio Distribuidor]]*($M$1+0.35)*1.3,Tabla1[[#This Row],[Precio Distribuidor]]*1.3)</f>
        <v>123.59295000000002</v>
      </c>
    </row>
    <row r="1203" spans="1:13">
      <c r="A1203" s="154" t="s">
        <v>17833</v>
      </c>
      <c r="B1203" s="154" t="s">
        <v>17832</v>
      </c>
      <c r="C1203" s="154" t="s">
        <v>1535</v>
      </c>
      <c r="D1203" s="154" t="s">
        <v>9834</v>
      </c>
      <c r="E1203" s="81" t="s">
        <v>17831</v>
      </c>
      <c r="F1203" s="154">
        <v>1554.98</v>
      </c>
      <c r="G1203" s="154" t="s">
        <v>1367</v>
      </c>
      <c r="H1203" s="154" t="s">
        <v>14318</v>
      </c>
      <c r="I1203" s="154">
        <v>0</v>
      </c>
      <c r="J1203" s="154">
        <v>0</v>
      </c>
      <c r="K1203" s="154">
        <v>0</v>
      </c>
      <c r="M1203" s="128">
        <f>IF(Tabla1[[#This Row],[Moneda]]="Dolares",Tabla1[[#This Row],[Precio Distribuidor]]*($M$1+0.35)*1.3,Tabla1[[#This Row],[Precio Distribuidor]]*1.3)</f>
        <v>2021.4740000000002</v>
      </c>
    </row>
    <row r="1204" spans="1:13">
      <c r="A1204" s="154" t="s">
        <v>17830</v>
      </c>
      <c r="B1204" s="154" t="s">
        <v>17829</v>
      </c>
      <c r="C1204" s="154" t="s">
        <v>1535</v>
      </c>
      <c r="D1204" s="154" t="s">
        <v>9834</v>
      </c>
      <c r="E1204" s="81" t="s">
        <v>17828</v>
      </c>
      <c r="F1204" s="154">
        <v>217.08</v>
      </c>
      <c r="G1204" s="154" t="s">
        <v>1373</v>
      </c>
      <c r="H1204" s="154" t="s">
        <v>14318</v>
      </c>
      <c r="I1204" s="154">
        <v>0</v>
      </c>
      <c r="J1204" s="154">
        <v>0</v>
      </c>
      <c r="K1204" s="154">
        <v>0</v>
      </c>
      <c r="M1204" s="128">
        <f>IF(Tabla1[[#This Row],[Moneda]]="Dolares",Tabla1[[#This Row],[Precio Distribuidor]]*($M$1+0.35)*1.3,Tabla1[[#This Row],[Precio Distribuidor]]*1.3)</f>
        <v>4698.6966000000011</v>
      </c>
    </row>
    <row r="1205" spans="1:13">
      <c r="A1205" s="154" t="s">
        <v>17827</v>
      </c>
      <c r="B1205" s="154" t="s">
        <v>17826</v>
      </c>
      <c r="C1205" s="154" t="s">
        <v>17785</v>
      </c>
      <c r="D1205" s="154" t="s">
        <v>9834</v>
      </c>
      <c r="E1205" s="81" t="s">
        <v>17825</v>
      </c>
      <c r="F1205" s="154">
        <v>1097.4100000000001</v>
      </c>
      <c r="G1205" s="154" t="s">
        <v>1367</v>
      </c>
      <c r="H1205" s="154" t="s">
        <v>14318</v>
      </c>
      <c r="I1205" s="154">
        <v>1</v>
      </c>
      <c r="J1205" s="154">
        <v>0</v>
      </c>
      <c r="K1205" s="154">
        <v>0</v>
      </c>
      <c r="M1205" s="128">
        <f>IF(Tabla1[[#This Row],[Moneda]]="Dolares",Tabla1[[#This Row],[Precio Distribuidor]]*($M$1+0.35)*1.3,Tabla1[[#This Row],[Precio Distribuidor]]*1.3)</f>
        <v>1426.6330000000003</v>
      </c>
    </row>
    <row r="1206" spans="1:13">
      <c r="A1206" s="154" t="s">
        <v>17824</v>
      </c>
      <c r="B1206" s="154" t="s">
        <v>17823</v>
      </c>
      <c r="C1206" s="154" t="s">
        <v>17785</v>
      </c>
      <c r="D1206" s="154" t="s">
        <v>9834</v>
      </c>
      <c r="E1206" s="81" t="s">
        <v>17822</v>
      </c>
      <c r="F1206" s="154">
        <v>1647.63</v>
      </c>
      <c r="G1206" s="154" t="s">
        <v>1367</v>
      </c>
      <c r="H1206" s="154" t="s">
        <v>14318</v>
      </c>
      <c r="I1206" s="154">
        <v>1</v>
      </c>
      <c r="J1206" s="154">
        <v>0</v>
      </c>
      <c r="K1206" s="154">
        <v>0</v>
      </c>
      <c r="M1206" s="128">
        <f>IF(Tabla1[[#This Row],[Moneda]]="Dolares",Tabla1[[#This Row],[Precio Distribuidor]]*($M$1+0.35)*1.3,Tabla1[[#This Row],[Precio Distribuidor]]*1.3)</f>
        <v>2141.9190000000003</v>
      </c>
    </row>
    <row r="1207" spans="1:13">
      <c r="A1207" s="154" t="s">
        <v>17821</v>
      </c>
      <c r="B1207" s="154" t="s">
        <v>17820</v>
      </c>
      <c r="C1207" s="154" t="s">
        <v>17785</v>
      </c>
      <c r="D1207" s="154" t="s">
        <v>9834</v>
      </c>
      <c r="E1207" s="81" t="s">
        <v>17819</v>
      </c>
      <c r="F1207" s="154">
        <v>3171.26</v>
      </c>
      <c r="G1207" s="154" t="s">
        <v>1367</v>
      </c>
      <c r="H1207" s="154" t="s">
        <v>14318</v>
      </c>
      <c r="I1207" s="154">
        <v>1</v>
      </c>
      <c r="J1207" s="154">
        <v>0</v>
      </c>
      <c r="K1207" s="154">
        <v>0</v>
      </c>
      <c r="M1207" s="128">
        <f>IF(Tabla1[[#This Row],[Moneda]]="Dolares",Tabla1[[#This Row],[Precio Distribuidor]]*($M$1+0.35)*1.3,Tabla1[[#This Row],[Precio Distribuidor]]*1.3)</f>
        <v>4122.6380000000008</v>
      </c>
    </row>
    <row r="1208" spans="1:13">
      <c r="A1208" s="154" t="s">
        <v>17818</v>
      </c>
      <c r="B1208" s="154" t="s">
        <v>17817</v>
      </c>
      <c r="C1208" s="154" t="s">
        <v>17785</v>
      </c>
      <c r="D1208" s="154" t="s">
        <v>9834</v>
      </c>
      <c r="E1208" s="81" t="s">
        <v>17816</v>
      </c>
      <c r="F1208" s="154">
        <v>2117.2600000000002</v>
      </c>
      <c r="G1208" s="154" t="s">
        <v>1367</v>
      </c>
      <c r="H1208" s="154" t="s">
        <v>14318</v>
      </c>
      <c r="I1208" s="154">
        <v>1</v>
      </c>
      <c r="J1208" s="154">
        <v>0</v>
      </c>
      <c r="K1208" s="154">
        <v>0</v>
      </c>
      <c r="M1208" s="128">
        <f>IF(Tabla1[[#This Row],[Moneda]]="Dolares",Tabla1[[#This Row],[Precio Distribuidor]]*($M$1+0.35)*1.3,Tabla1[[#This Row],[Precio Distribuidor]]*1.3)</f>
        <v>2752.4380000000006</v>
      </c>
    </row>
    <row r="1209" spans="1:13">
      <c r="A1209" s="154" t="s">
        <v>17815</v>
      </c>
      <c r="B1209" s="154" t="s">
        <v>17814</v>
      </c>
      <c r="C1209" s="154" t="s">
        <v>17804</v>
      </c>
      <c r="D1209" s="154" t="s">
        <v>9834</v>
      </c>
      <c r="E1209" s="81" t="s">
        <v>17813</v>
      </c>
      <c r="F1209" s="154">
        <v>6.59</v>
      </c>
      <c r="G1209" s="154" t="s">
        <v>1373</v>
      </c>
      <c r="H1209" s="154" t="s">
        <v>14318</v>
      </c>
      <c r="I1209" s="154">
        <v>1</v>
      </c>
      <c r="J1209" s="154">
        <v>0</v>
      </c>
      <c r="K1209" s="154">
        <v>0</v>
      </c>
      <c r="M1209" s="128">
        <f>IF(Tabla1[[#This Row],[Moneda]]="Dolares",Tabla1[[#This Row],[Precio Distribuidor]]*($M$1+0.35)*1.3,Tabla1[[#This Row],[Precio Distribuidor]]*1.3)</f>
        <v>142.64055000000002</v>
      </c>
    </row>
    <row r="1210" spans="1:13">
      <c r="A1210" s="154" t="s">
        <v>17812</v>
      </c>
      <c r="B1210" s="154" t="s">
        <v>17811</v>
      </c>
      <c r="C1210" s="154" t="s">
        <v>17804</v>
      </c>
      <c r="D1210" s="154" t="s">
        <v>9834</v>
      </c>
      <c r="E1210" s="81" t="s">
        <v>17810</v>
      </c>
      <c r="F1210" s="154">
        <v>2.98</v>
      </c>
      <c r="G1210" s="154" t="s">
        <v>1373</v>
      </c>
      <c r="H1210" s="154" t="s">
        <v>14318</v>
      </c>
      <c r="I1210" s="154">
        <v>1</v>
      </c>
      <c r="J1210" s="154">
        <v>0</v>
      </c>
      <c r="K1210" s="154">
        <v>0</v>
      </c>
      <c r="M1210" s="128">
        <f>IF(Tabla1[[#This Row],[Moneda]]="Dolares",Tabla1[[#This Row],[Precio Distribuidor]]*($M$1+0.35)*1.3,Tabla1[[#This Row],[Precio Distribuidor]]*1.3)</f>
        <v>64.502100000000013</v>
      </c>
    </row>
    <row r="1211" spans="1:13">
      <c r="A1211" s="154" t="s">
        <v>17809</v>
      </c>
      <c r="B1211" s="154" t="s">
        <v>17808</v>
      </c>
      <c r="C1211" s="154" t="s">
        <v>17804</v>
      </c>
      <c r="D1211" s="154" t="s">
        <v>9834</v>
      </c>
      <c r="E1211" s="81" t="s">
        <v>17807</v>
      </c>
      <c r="F1211" s="154">
        <v>3.68</v>
      </c>
      <c r="G1211" s="154" t="s">
        <v>1373</v>
      </c>
      <c r="H1211" s="154" t="s">
        <v>14318</v>
      </c>
      <c r="I1211" s="154">
        <v>1</v>
      </c>
      <c r="J1211" s="154">
        <v>0</v>
      </c>
      <c r="K1211" s="154">
        <v>0</v>
      </c>
      <c r="M1211" s="128">
        <f>IF(Tabla1[[#This Row],[Moneda]]="Dolares",Tabla1[[#This Row],[Precio Distribuidor]]*($M$1+0.35)*1.3,Tabla1[[#This Row],[Precio Distribuidor]]*1.3)</f>
        <v>79.653600000000026</v>
      </c>
    </row>
    <row r="1212" spans="1:13">
      <c r="A1212" s="154" t="s">
        <v>17806</v>
      </c>
      <c r="B1212" s="154" t="s">
        <v>17805</v>
      </c>
      <c r="C1212" s="154" t="s">
        <v>17804</v>
      </c>
      <c r="D1212" s="154" t="s">
        <v>9834</v>
      </c>
      <c r="E1212" s="81" t="s">
        <v>17803</v>
      </c>
      <c r="F1212" s="154">
        <v>5.56</v>
      </c>
      <c r="G1212" s="154" t="s">
        <v>1373</v>
      </c>
      <c r="H1212" s="154" t="s">
        <v>14318</v>
      </c>
      <c r="I1212" s="154">
        <v>1</v>
      </c>
      <c r="J1212" s="154">
        <v>0</v>
      </c>
      <c r="K1212" s="154">
        <v>0</v>
      </c>
      <c r="M1212" s="128">
        <f>IF(Tabla1[[#This Row],[Moneda]]="Dolares",Tabla1[[#This Row],[Precio Distribuidor]]*($M$1+0.35)*1.3,Tabla1[[#This Row],[Precio Distribuidor]]*1.3)</f>
        <v>120.34620000000002</v>
      </c>
    </row>
    <row r="1213" spans="1:13">
      <c r="A1213" s="154" t="s">
        <v>17802</v>
      </c>
      <c r="B1213" s="154" t="s">
        <v>17801</v>
      </c>
      <c r="C1213" s="154" t="s">
        <v>1535</v>
      </c>
      <c r="D1213" s="154" t="s">
        <v>9834</v>
      </c>
      <c r="E1213" s="81" t="s">
        <v>17800</v>
      </c>
      <c r="F1213" s="154">
        <v>1404.92</v>
      </c>
      <c r="G1213" s="154" t="s">
        <v>1367</v>
      </c>
      <c r="H1213" s="154" t="s">
        <v>14318</v>
      </c>
      <c r="I1213" s="154">
        <v>0</v>
      </c>
      <c r="J1213" s="154">
        <v>0</v>
      </c>
      <c r="K1213" s="154">
        <v>0</v>
      </c>
      <c r="M1213" s="128">
        <f>IF(Tabla1[[#This Row],[Moneda]]="Dolares",Tabla1[[#This Row],[Precio Distribuidor]]*($M$1+0.35)*1.3,Tabla1[[#This Row],[Precio Distribuidor]]*1.3)</f>
        <v>1826.3960000000002</v>
      </c>
    </row>
    <row r="1214" spans="1:13">
      <c r="A1214" s="154" t="s">
        <v>17799</v>
      </c>
      <c r="B1214" s="154" t="s">
        <v>17798</v>
      </c>
      <c r="C1214" s="154" t="s">
        <v>1535</v>
      </c>
      <c r="D1214" s="154" t="s">
        <v>9834</v>
      </c>
      <c r="E1214" s="81" t="s">
        <v>17797</v>
      </c>
      <c r="F1214" s="154">
        <v>552.9</v>
      </c>
      <c r="G1214" s="154" t="s">
        <v>1367</v>
      </c>
      <c r="H1214" s="154" t="s">
        <v>14318</v>
      </c>
      <c r="I1214" s="154">
        <v>0</v>
      </c>
      <c r="J1214" s="154">
        <v>0</v>
      </c>
      <c r="K1214" s="154">
        <v>0</v>
      </c>
      <c r="M1214" s="128">
        <f>IF(Tabla1[[#This Row],[Moneda]]="Dolares",Tabla1[[#This Row],[Precio Distribuidor]]*($M$1+0.35)*1.3,Tabla1[[#This Row],[Precio Distribuidor]]*1.3)</f>
        <v>718.77</v>
      </c>
    </row>
    <row r="1215" spans="1:13">
      <c r="A1215" s="154" t="s">
        <v>17796</v>
      </c>
      <c r="B1215" s="154" t="s">
        <v>17795</v>
      </c>
      <c r="C1215" s="154" t="s">
        <v>17785</v>
      </c>
      <c r="D1215" s="154" t="s">
        <v>9834</v>
      </c>
      <c r="E1215" s="81" t="s">
        <v>17794</v>
      </c>
      <c r="F1215" s="154">
        <v>1097.4100000000001</v>
      </c>
      <c r="G1215" s="154" t="s">
        <v>1367</v>
      </c>
      <c r="H1215" s="154" t="s">
        <v>14318</v>
      </c>
      <c r="I1215" s="154">
        <v>1</v>
      </c>
      <c r="J1215" s="154">
        <v>0</v>
      </c>
      <c r="K1215" s="154">
        <v>0</v>
      </c>
      <c r="M1215" s="128">
        <f>IF(Tabla1[[#This Row],[Moneda]]="Dolares",Tabla1[[#This Row],[Precio Distribuidor]]*($M$1+0.35)*1.3,Tabla1[[#This Row],[Precio Distribuidor]]*1.3)</f>
        <v>1426.6330000000003</v>
      </c>
    </row>
    <row r="1216" spans="1:13">
      <c r="A1216" s="154" t="s">
        <v>17793</v>
      </c>
      <c r="B1216" s="154" t="s">
        <v>17792</v>
      </c>
      <c r="C1216" s="154" t="s">
        <v>1911</v>
      </c>
      <c r="D1216" s="154" t="s">
        <v>9834</v>
      </c>
      <c r="E1216" s="81" t="s">
        <v>17791</v>
      </c>
      <c r="F1216" s="154">
        <v>14.94</v>
      </c>
      <c r="G1216" s="154" t="s">
        <v>1373</v>
      </c>
      <c r="H1216" s="154" t="s">
        <v>14318</v>
      </c>
      <c r="I1216" s="154">
        <v>1</v>
      </c>
      <c r="J1216" s="154">
        <v>0</v>
      </c>
      <c r="K1216" s="154">
        <v>0</v>
      </c>
      <c r="M1216" s="128">
        <f>IF(Tabla1[[#This Row],[Moneda]]="Dolares",Tabla1[[#This Row],[Precio Distribuidor]]*($M$1+0.35)*1.3,Tabla1[[#This Row],[Precio Distribuidor]]*1.3)</f>
        <v>323.37630000000007</v>
      </c>
    </row>
    <row r="1217" spans="1:13">
      <c r="A1217" s="154" t="s">
        <v>17790</v>
      </c>
      <c r="B1217" s="154" t="s">
        <v>17789</v>
      </c>
      <c r="C1217" s="154" t="s">
        <v>17785</v>
      </c>
      <c r="D1217" s="154" t="s">
        <v>9834</v>
      </c>
      <c r="E1217" s="81" t="s">
        <v>17788</v>
      </c>
      <c r="F1217" s="154">
        <v>1217.55</v>
      </c>
      <c r="G1217" s="154" t="s">
        <v>1367</v>
      </c>
      <c r="H1217" s="154" t="s">
        <v>14318</v>
      </c>
      <c r="I1217" s="154">
        <v>1</v>
      </c>
      <c r="J1217" s="154">
        <v>0</v>
      </c>
      <c r="K1217" s="154">
        <v>0</v>
      </c>
      <c r="M1217" s="128">
        <f>IF(Tabla1[[#This Row],[Moneda]]="Dolares",Tabla1[[#This Row],[Precio Distribuidor]]*($M$1+0.35)*1.3,Tabla1[[#This Row],[Precio Distribuidor]]*1.3)</f>
        <v>1582.8150000000001</v>
      </c>
    </row>
    <row r="1218" spans="1:13">
      <c r="A1218" s="154" t="s">
        <v>17787</v>
      </c>
      <c r="B1218" s="154" t="s">
        <v>17786</v>
      </c>
      <c r="C1218" s="154" t="s">
        <v>17785</v>
      </c>
      <c r="D1218" s="154" t="s">
        <v>9834</v>
      </c>
      <c r="E1218" s="81" t="s">
        <v>17784</v>
      </c>
      <c r="F1218" s="154">
        <v>3438.51</v>
      </c>
      <c r="G1218" s="154" t="s">
        <v>1367</v>
      </c>
      <c r="H1218" s="154" t="s">
        <v>14318</v>
      </c>
      <c r="I1218" s="154">
        <v>1</v>
      </c>
      <c r="J1218" s="154">
        <v>0</v>
      </c>
      <c r="K1218" s="154">
        <v>0</v>
      </c>
      <c r="M1218" s="128">
        <f>IF(Tabla1[[#This Row],[Moneda]]="Dolares",Tabla1[[#This Row],[Precio Distribuidor]]*($M$1+0.35)*1.3,Tabla1[[#This Row],[Precio Distribuidor]]*1.3)</f>
        <v>4470.0630000000001</v>
      </c>
    </row>
    <row r="1219" spans="1:13">
      <c r="A1219" s="154" t="s">
        <v>9839</v>
      </c>
      <c r="B1219" s="154" t="s">
        <v>9838</v>
      </c>
      <c r="C1219" s="154" t="s">
        <v>1796</v>
      </c>
      <c r="D1219" s="154" t="s">
        <v>9834</v>
      </c>
      <c r="E1219" s="81" t="s">
        <v>9837</v>
      </c>
      <c r="F1219" s="154">
        <v>31.8</v>
      </c>
      <c r="G1219" s="154" t="s">
        <v>1367</v>
      </c>
      <c r="H1219" s="154" t="s">
        <v>14318</v>
      </c>
      <c r="I1219" s="154">
        <v>0</v>
      </c>
      <c r="J1219" s="154">
        <v>0</v>
      </c>
      <c r="K1219" s="154">
        <v>0</v>
      </c>
      <c r="M1219" s="128">
        <f>IF(Tabla1[[#This Row],[Moneda]]="Dolares",Tabla1[[#This Row],[Precio Distribuidor]]*($M$1+0.35)*1.3,Tabla1[[#This Row],[Precio Distribuidor]]*1.3)</f>
        <v>41.34</v>
      </c>
    </row>
    <row r="1220" spans="1:13">
      <c r="A1220" s="154" t="s">
        <v>9836</v>
      </c>
      <c r="B1220" s="154" t="s">
        <v>9835</v>
      </c>
      <c r="C1220" s="154" t="s">
        <v>1796</v>
      </c>
      <c r="D1220" s="154" t="s">
        <v>9834</v>
      </c>
      <c r="E1220" s="81" t="s">
        <v>9833</v>
      </c>
      <c r="F1220" s="154">
        <v>37.18</v>
      </c>
      <c r="G1220" s="154" t="s">
        <v>1367</v>
      </c>
      <c r="H1220" s="154" t="s">
        <v>14318</v>
      </c>
      <c r="I1220" s="154">
        <v>0</v>
      </c>
      <c r="J1220" s="154">
        <v>0</v>
      </c>
      <c r="K1220" s="154">
        <v>0</v>
      </c>
      <c r="M1220" s="128">
        <f>IF(Tabla1[[#This Row],[Moneda]]="Dolares",Tabla1[[#This Row],[Precio Distribuidor]]*($M$1+0.35)*1.3,Tabla1[[#This Row],[Precio Distribuidor]]*1.3)</f>
        <v>48.334000000000003</v>
      </c>
    </row>
    <row r="1221" spans="1:13">
      <c r="A1221" s="154" t="s">
        <v>9832</v>
      </c>
      <c r="B1221" s="154" t="s">
        <v>1364</v>
      </c>
      <c r="C1221" s="154" t="s">
        <v>2836</v>
      </c>
      <c r="D1221" s="154" t="s">
        <v>9659</v>
      </c>
      <c r="E1221" s="81" t="s">
        <v>9831</v>
      </c>
      <c r="F1221" s="154">
        <v>52158.06</v>
      </c>
      <c r="G1221" s="154" t="s">
        <v>1367</v>
      </c>
      <c r="H1221" s="154" t="s">
        <v>14318</v>
      </c>
      <c r="I1221" s="154">
        <v>1</v>
      </c>
      <c r="J1221" s="154">
        <v>0</v>
      </c>
      <c r="K1221" s="154">
        <v>0</v>
      </c>
      <c r="M1221" s="128">
        <f>IF(Tabla1[[#This Row],[Moneda]]="Dolares",Tabla1[[#This Row],[Precio Distribuidor]]*($M$1+0.35)*1.3,Tabla1[[#This Row],[Precio Distribuidor]]*1.3)</f>
        <v>67805.478000000003</v>
      </c>
    </row>
    <row r="1222" spans="1:13">
      <c r="A1222" s="154" t="s">
        <v>9830</v>
      </c>
      <c r="B1222" s="154" t="s">
        <v>9829</v>
      </c>
      <c r="C1222" s="154" t="s">
        <v>2836</v>
      </c>
      <c r="D1222" s="154" t="s">
        <v>9659</v>
      </c>
      <c r="E1222" s="81" t="s">
        <v>9828</v>
      </c>
      <c r="F1222" s="154">
        <v>82729.03</v>
      </c>
      <c r="G1222" s="154" t="s">
        <v>1367</v>
      </c>
      <c r="H1222" s="154" t="s">
        <v>14318</v>
      </c>
      <c r="I1222" s="154">
        <v>1</v>
      </c>
      <c r="J1222" s="154">
        <v>0</v>
      </c>
      <c r="K1222" s="154">
        <v>0</v>
      </c>
      <c r="M1222" s="128">
        <f>IF(Tabla1[[#This Row],[Moneda]]="Dolares",Tabla1[[#This Row],[Precio Distribuidor]]*($M$1+0.35)*1.3,Tabla1[[#This Row],[Precio Distribuidor]]*1.3)</f>
        <v>107547.739</v>
      </c>
    </row>
    <row r="1223" spans="1:13">
      <c r="A1223" s="154" t="s">
        <v>9827</v>
      </c>
      <c r="B1223" s="154" t="s">
        <v>9826</v>
      </c>
      <c r="C1223" s="154" t="s">
        <v>2836</v>
      </c>
      <c r="D1223" s="154" t="s">
        <v>9659</v>
      </c>
      <c r="E1223" s="81" t="s">
        <v>9825</v>
      </c>
      <c r="F1223" s="154">
        <v>32854.839999999997</v>
      </c>
      <c r="G1223" s="154" t="s">
        <v>1367</v>
      </c>
      <c r="H1223" s="154" t="s">
        <v>14318</v>
      </c>
      <c r="I1223" s="154">
        <v>1</v>
      </c>
      <c r="J1223" s="154">
        <v>0</v>
      </c>
      <c r="K1223" s="154">
        <v>0</v>
      </c>
      <c r="M1223" s="128">
        <f>IF(Tabla1[[#This Row],[Moneda]]="Dolares",Tabla1[[#This Row],[Precio Distribuidor]]*($M$1+0.35)*1.3,Tabla1[[#This Row],[Precio Distribuidor]]*1.3)</f>
        <v>42711.291999999994</v>
      </c>
    </row>
    <row r="1224" spans="1:13">
      <c r="A1224" s="154" t="s">
        <v>9824</v>
      </c>
      <c r="B1224" s="154" t="s">
        <v>9823</v>
      </c>
      <c r="C1224" s="154" t="s">
        <v>2836</v>
      </c>
      <c r="D1224" s="154" t="s">
        <v>9659</v>
      </c>
      <c r="E1224" s="81" t="s">
        <v>9822</v>
      </c>
      <c r="F1224" s="154">
        <v>11817.2</v>
      </c>
      <c r="G1224" s="154" t="s">
        <v>1367</v>
      </c>
      <c r="H1224" s="154" t="s">
        <v>14318</v>
      </c>
      <c r="I1224" s="154">
        <v>1</v>
      </c>
      <c r="J1224" s="154">
        <v>0</v>
      </c>
      <c r="K1224" s="154">
        <v>0</v>
      </c>
      <c r="M1224" s="128">
        <f>IF(Tabla1[[#This Row],[Moneda]]="Dolares",Tabla1[[#This Row],[Precio Distribuidor]]*($M$1+0.35)*1.3,Tabla1[[#This Row],[Precio Distribuidor]]*1.3)</f>
        <v>15362.36</v>
      </c>
    </row>
    <row r="1225" spans="1:13">
      <c r="A1225" s="154" t="s">
        <v>9821</v>
      </c>
      <c r="B1225" s="154" t="s">
        <v>9820</v>
      </c>
      <c r="C1225" s="154" t="s">
        <v>2836</v>
      </c>
      <c r="D1225" s="154" t="s">
        <v>9659</v>
      </c>
      <c r="E1225" s="81" t="s">
        <v>9819</v>
      </c>
      <c r="F1225" s="154">
        <v>6538.71</v>
      </c>
      <c r="G1225" s="154" t="s">
        <v>1367</v>
      </c>
      <c r="H1225" s="154" t="s">
        <v>14318</v>
      </c>
      <c r="I1225" s="154">
        <v>1</v>
      </c>
      <c r="J1225" s="154">
        <v>0</v>
      </c>
      <c r="K1225" s="154">
        <v>0</v>
      </c>
      <c r="M1225" s="128">
        <f>IF(Tabla1[[#This Row],[Moneda]]="Dolares",Tabla1[[#This Row],[Precio Distribuidor]]*($M$1+0.35)*1.3,Tabla1[[#This Row],[Precio Distribuidor]]*1.3)</f>
        <v>8500.3230000000003</v>
      </c>
    </row>
    <row r="1226" spans="1:13">
      <c r="A1226" s="154" t="s">
        <v>9818</v>
      </c>
      <c r="B1226" s="154" t="s">
        <v>17783</v>
      </c>
      <c r="C1226" s="154" t="s">
        <v>2836</v>
      </c>
      <c r="D1226" s="154" t="s">
        <v>9659</v>
      </c>
      <c r="E1226" s="81" t="s">
        <v>12416</v>
      </c>
      <c r="F1226" s="154">
        <v>10241.94</v>
      </c>
      <c r="G1226" s="154" t="s">
        <v>1367</v>
      </c>
      <c r="H1226" s="154" t="s">
        <v>14318</v>
      </c>
      <c r="I1226" s="154">
        <v>1</v>
      </c>
      <c r="J1226" s="154">
        <v>0</v>
      </c>
      <c r="K1226" s="154">
        <v>0</v>
      </c>
      <c r="M1226" s="128">
        <f>IF(Tabla1[[#This Row],[Moneda]]="Dolares",Tabla1[[#This Row],[Precio Distribuidor]]*($M$1+0.35)*1.3,Tabla1[[#This Row],[Precio Distribuidor]]*1.3)</f>
        <v>13314.522000000001</v>
      </c>
    </row>
    <row r="1227" spans="1:13">
      <c r="A1227" s="154" t="s">
        <v>9817</v>
      </c>
      <c r="B1227" s="154" t="s">
        <v>9816</v>
      </c>
      <c r="C1227" s="154" t="s">
        <v>2836</v>
      </c>
      <c r="D1227" s="154" t="s">
        <v>9659</v>
      </c>
      <c r="E1227" s="81" t="s">
        <v>9815</v>
      </c>
      <c r="F1227" s="154">
        <v>15993.55</v>
      </c>
      <c r="G1227" s="154" t="s">
        <v>1367</v>
      </c>
      <c r="H1227" s="154" t="s">
        <v>14318</v>
      </c>
      <c r="I1227" s="154">
        <v>1</v>
      </c>
      <c r="J1227" s="154">
        <v>0</v>
      </c>
      <c r="K1227" s="154">
        <v>0</v>
      </c>
      <c r="M1227" s="128">
        <f>IF(Tabla1[[#This Row],[Moneda]]="Dolares",Tabla1[[#This Row],[Precio Distribuidor]]*($M$1+0.35)*1.3,Tabla1[[#This Row],[Precio Distribuidor]]*1.3)</f>
        <v>20791.614999999998</v>
      </c>
    </row>
    <row r="1228" spans="1:13">
      <c r="A1228" s="154" t="s">
        <v>9814</v>
      </c>
      <c r="B1228" s="154" t="s">
        <v>9813</v>
      </c>
      <c r="C1228" s="154" t="s">
        <v>2836</v>
      </c>
      <c r="D1228" s="154" t="s">
        <v>9659</v>
      </c>
      <c r="E1228" s="81" t="s">
        <v>12417</v>
      </c>
      <c r="F1228" s="154">
        <v>18356.990000000002</v>
      </c>
      <c r="G1228" s="154" t="s">
        <v>1367</v>
      </c>
      <c r="H1228" s="154" t="s">
        <v>14318</v>
      </c>
      <c r="I1228" s="154">
        <v>1</v>
      </c>
      <c r="J1228" s="154">
        <v>0</v>
      </c>
      <c r="K1228" s="154">
        <v>0</v>
      </c>
      <c r="M1228" s="128">
        <f>IF(Tabla1[[#This Row],[Moneda]]="Dolares",Tabla1[[#This Row],[Precio Distribuidor]]*($M$1+0.35)*1.3,Tabla1[[#This Row],[Precio Distribuidor]]*1.3)</f>
        <v>23864.087000000003</v>
      </c>
    </row>
    <row r="1229" spans="1:13">
      <c r="A1229" s="154" t="s">
        <v>17782</v>
      </c>
      <c r="B1229" s="154" t="s">
        <v>17781</v>
      </c>
      <c r="C1229" s="154" t="s">
        <v>2836</v>
      </c>
      <c r="D1229" s="154" t="s">
        <v>9659</v>
      </c>
      <c r="E1229" s="81" t="s">
        <v>17780</v>
      </c>
      <c r="F1229" s="154">
        <v>1290.32</v>
      </c>
      <c r="G1229" s="154" t="s">
        <v>1367</v>
      </c>
      <c r="H1229" s="154" t="s">
        <v>14318</v>
      </c>
      <c r="I1229" s="154">
        <v>1</v>
      </c>
      <c r="J1229" s="154">
        <v>0</v>
      </c>
      <c r="K1229" s="154">
        <v>0</v>
      </c>
      <c r="M1229" s="128">
        <f>IF(Tabla1[[#This Row],[Moneda]]="Dolares",Tabla1[[#This Row],[Precio Distribuidor]]*($M$1+0.35)*1.3,Tabla1[[#This Row],[Precio Distribuidor]]*1.3)</f>
        <v>1677.4159999999999</v>
      </c>
    </row>
    <row r="1230" spans="1:13">
      <c r="A1230" s="154" t="s">
        <v>9812</v>
      </c>
      <c r="B1230" s="154" t="s">
        <v>9811</v>
      </c>
      <c r="C1230" s="154" t="s">
        <v>2836</v>
      </c>
      <c r="D1230" s="154" t="s">
        <v>9659</v>
      </c>
      <c r="E1230" s="81" t="s">
        <v>17779</v>
      </c>
      <c r="F1230" s="154">
        <v>1505.38</v>
      </c>
      <c r="G1230" s="154" t="s">
        <v>1367</v>
      </c>
      <c r="H1230" s="154" t="s">
        <v>14318</v>
      </c>
      <c r="I1230" s="154">
        <v>1</v>
      </c>
      <c r="J1230" s="154">
        <v>0</v>
      </c>
      <c r="K1230" s="154">
        <v>0</v>
      </c>
      <c r="M1230" s="128">
        <f>IF(Tabla1[[#This Row],[Moneda]]="Dolares",Tabla1[[#This Row],[Precio Distribuidor]]*($M$1+0.35)*1.3,Tabla1[[#This Row],[Precio Distribuidor]]*1.3)</f>
        <v>1956.9940000000001</v>
      </c>
    </row>
    <row r="1231" spans="1:13">
      <c r="A1231" s="154" t="s">
        <v>9810</v>
      </c>
      <c r="B1231" s="154" t="s">
        <v>9809</v>
      </c>
      <c r="C1231" s="154" t="s">
        <v>2836</v>
      </c>
      <c r="D1231" s="154" t="s">
        <v>9659</v>
      </c>
      <c r="E1231" s="81" t="s">
        <v>9808</v>
      </c>
      <c r="F1231" s="154">
        <v>1535.91</v>
      </c>
      <c r="G1231" s="154" t="s">
        <v>1367</v>
      </c>
      <c r="H1231" s="154" t="s">
        <v>14318</v>
      </c>
      <c r="I1231" s="154">
        <v>1</v>
      </c>
      <c r="J1231" s="154">
        <v>0</v>
      </c>
      <c r="K1231" s="154">
        <v>0</v>
      </c>
      <c r="M1231" s="128">
        <f>IF(Tabla1[[#This Row],[Moneda]]="Dolares",Tabla1[[#This Row],[Precio Distribuidor]]*($M$1+0.35)*1.3,Tabla1[[#This Row],[Precio Distribuidor]]*1.3)</f>
        <v>1996.6830000000002</v>
      </c>
    </row>
    <row r="1232" spans="1:13">
      <c r="A1232" s="154" t="s">
        <v>9807</v>
      </c>
      <c r="B1232" s="154" t="s">
        <v>9806</v>
      </c>
      <c r="C1232" s="154" t="s">
        <v>2836</v>
      </c>
      <c r="D1232" s="154" t="s">
        <v>9659</v>
      </c>
      <c r="E1232" s="81" t="s">
        <v>9805</v>
      </c>
      <c r="F1232" s="154">
        <v>4332.7299999999996</v>
      </c>
      <c r="G1232" s="154" t="s">
        <v>1367</v>
      </c>
      <c r="H1232" s="154" t="s">
        <v>14318</v>
      </c>
      <c r="I1232" s="154">
        <v>1</v>
      </c>
      <c r="J1232" s="154">
        <v>0</v>
      </c>
      <c r="K1232" s="154">
        <v>0</v>
      </c>
      <c r="M1232" s="128">
        <f>IF(Tabla1[[#This Row],[Moneda]]="Dolares",Tabla1[[#This Row],[Precio Distribuidor]]*($M$1+0.35)*1.3,Tabla1[[#This Row],[Precio Distribuidor]]*1.3)</f>
        <v>5632.549</v>
      </c>
    </row>
    <row r="1233" spans="1:13">
      <c r="A1233" s="154" t="s">
        <v>9804</v>
      </c>
      <c r="B1233" s="154" t="s">
        <v>9803</v>
      </c>
      <c r="C1233" s="154" t="s">
        <v>2836</v>
      </c>
      <c r="D1233" s="154" t="s">
        <v>9659</v>
      </c>
      <c r="E1233" s="81" t="s">
        <v>9802</v>
      </c>
      <c r="F1233" s="154">
        <v>4332.7299999999996</v>
      </c>
      <c r="G1233" s="154" t="s">
        <v>1367</v>
      </c>
      <c r="H1233" s="154" t="s">
        <v>14318</v>
      </c>
      <c r="I1233" s="154">
        <v>1</v>
      </c>
      <c r="J1233" s="154">
        <v>0</v>
      </c>
      <c r="K1233" s="154">
        <v>0</v>
      </c>
      <c r="M1233" s="128">
        <f>IF(Tabla1[[#This Row],[Moneda]]="Dolares",Tabla1[[#This Row],[Precio Distribuidor]]*($M$1+0.35)*1.3,Tabla1[[#This Row],[Precio Distribuidor]]*1.3)</f>
        <v>5632.549</v>
      </c>
    </row>
    <row r="1234" spans="1:13">
      <c r="A1234" s="154" t="s">
        <v>9801</v>
      </c>
      <c r="B1234" s="154" t="s">
        <v>9800</v>
      </c>
      <c r="C1234" s="154" t="s">
        <v>2836</v>
      </c>
      <c r="D1234" s="154" t="s">
        <v>9659</v>
      </c>
      <c r="E1234" s="81" t="s">
        <v>9799</v>
      </c>
      <c r="F1234" s="154">
        <v>3938.77</v>
      </c>
      <c r="G1234" s="154" t="s">
        <v>1367</v>
      </c>
      <c r="H1234" s="154" t="s">
        <v>14318</v>
      </c>
      <c r="I1234" s="154">
        <v>1</v>
      </c>
      <c r="J1234" s="154">
        <v>0</v>
      </c>
      <c r="K1234" s="154">
        <v>0</v>
      </c>
      <c r="M1234" s="128">
        <f>IF(Tabla1[[#This Row],[Moneda]]="Dolares",Tabla1[[#This Row],[Precio Distribuidor]]*($M$1+0.35)*1.3,Tabla1[[#This Row],[Precio Distribuidor]]*1.3)</f>
        <v>5120.4009999999998</v>
      </c>
    </row>
    <row r="1235" spans="1:13">
      <c r="A1235" s="154" t="s">
        <v>9798</v>
      </c>
      <c r="B1235" s="154" t="s">
        <v>9797</v>
      </c>
      <c r="C1235" s="154" t="s">
        <v>2836</v>
      </c>
      <c r="D1235" s="154" t="s">
        <v>9659</v>
      </c>
      <c r="E1235" s="81" t="s">
        <v>9796</v>
      </c>
      <c r="F1235" s="154">
        <v>2756.99</v>
      </c>
      <c r="G1235" s="154" t="s">
        <v>1367</v>
      </c>
      <c r="H1235" s="154" t="s">
        <v>14318</v>
      </c>
      <c r="I1235" s="154">
        <v>1</v>
      </c>
      <c r="J1235" s="154">
        <v>0</v>
      </c>
      <c r="K1235" s="154">
        <v>0</v>
      </c>
      <c r="M1235" s="128">
        <f>IF(Tabla1[[#This Row],[Moneda]]="Dolares",Tabla1[[#This Row],[Precio Distribuidor]]*($M$1+0.35)*1.3,Tabla1[[#This Row],[Precio Distribuidor]]*1.3)</f>
        <v>3584.087</v>
      </c>
    </row>
    <row r="1236" spans="1:13">
      <c r="A1236" s="154" t="s">
        <v>9795</v>
      </c>
      <c r="B1236" s="154" t="s">
        <v>9794</v>
      </c>
      <c r="C1236" s="154" t="s">
        <v>2836</v>
      </c>
      <c r="D1236" s="154" t="s">
        <v>9659</v>
      </c>
      <c r="E1236" s="81" t="s">
        <v>9793</v>
      </c>
      <c r="F1236" s="154">
        <v>2756.99</v>
      </c>
      <c r="G1236" s="154" t="s">
        <v>1367</v>
      </c>
      <c r="H1236" s="154" t="s">
        <v>14318</v>
      </c>
      <c r="I1236" s="154">
        <v>1</v>
      </c>
      <c r="J1236" s="154">
        <v>0</v>
      </c>
      <c r="K1236" s="154">
        <v>0</v>
      </c>
      <c r="M1236" s="128">
        <f>IF(Tabla1[[#This Row],[Moneda]]="Dolares",Tabla1[[#This Row],[Precio Distribuidor]]*($M$1+0.35)*1.3,Tabla1[[#This Row],[Precio Distribuidor]]*1.3)</f>
        <v>3584.087</v>
      </c>
    </row>
    <row r="1237" spans="1:13">
      <c r="A1237" s="154" t="s">
        <v>12418</v>
      </c>
      <c r="B1237" s="154" t="s">
        <v>12419</v>
      </c>
      <c r="C1237" s="154" t="s">
        <v>2836</v>
      </c>
      <c r="D1237" s="154" t="s">
        <v>9659</v>
      </c>
      <c r="E1237" s="81" t="s">
        <v>12420</v>
      </c>
      <c r="F1237" s="154">
        <v>6302.15</v>
      </c>
      <c r="G1237" s="154" t="s">
        <v>1367</v>
      </c>
      <c r="H1237" s="154" t="s">
        <v>14318</v>
      </c>
      <c r="I1237" s="154">
        <v>1</v>
      </c>
      <c r="J1237" s="154">
        <v>0</v>
      </c>
      <c r="K1237" s="154">
        <v>0</v>
      </c>
      <c r="M1237" s="128">
        <f>IF(Tabla1[[#This Row],[Moneda]]="Dolares",Tabla1[[#This Row],[Precio Distribuidor]]*($M$1+0.35)*1.3,Tabla1[[#This Row],[Precio Distribuidor]]*1.3)</f>
        <v>8192.7950000000001</v>
      </c>
    </row>
    <row r="1238" spans="1:13">
      <c r="A1238" s="154" t="s">
        <v>9792</v>
      </c>
      <c r="B1238" s="154" t="s">
        <v>9791</v>
      </c>
      <c r="C1238" s="154" t="s">
        <v>2836</v>
      </c>
      <c r="D1238" s="154" t="s">
        <v>9659</v>
      </c>
      <c r="E1238" s="81" t="s">
        <v>9790</v>
      </c>
      <c r="F1238" s="154">
        <v>3623.61</v>
      </c>
      <c r="G1238" s="154" t="s">
        <v>1367</v>
      </c>
      <c r="H1238" s="154" t="s">
        <v>14318</v>
      </c>
      <c r="I1238" s="154">
        <v>1</v>
      </c>
      <c r="J1238" s="154">
        <v>0</v>
      </c>
      <c r="K1238" s="154">
        <v>0</v>
      </c>
      <c r="M1238" s="128">
        <f>IF(Tabla1[[#This Row],[Moneda]]="Dolares",Tabla1[[#This Row],[Precio Distribuidor]]*($M$1+0.35)*1.3,Tabla1[[#This Row],[Precio Distribuidor]]*1.3)</f>
        <v>4710.6930000000002</v>
      </c>
    </row>
    <row r="1239" spans="1:13">
      <c r="A1239" s="154" t="s">
        <v>12421</v>
      </c>
      <c r="B1239" s="154" t="s">
        <v>12422</v>
      </c>
      <c r="C1239" s="154" t="s">
        <v>2836</v>
      </c>
      <c r="D1239" s="154" t="s">
        <v>9659</v>
      </c>
      <c r="E1239" s="81" t="s">
        <v>12423</v>
      </c>
      <c r="F1239" s="154">
        <v>7878.49</v>
      </c>
      <c r="G1239" s="154" t="s">
        <v>1367</v>
      </c>
      <c r="H1239" s="154" t="s">
        <v>14318</v>
      </c>
      <c r="I1239" s="154">
        <v>1</v>
      </c>
      <c r="J1239" s="154">
        <v>0</v>
      </c>
      <c r="K1239" s="154">
        <v>0</v>
      </c>
      <c r="M1239" s="128">
        <f>IF(Tabla1[[#This Row],[Moneda]]="Dolares",Tabla1[[#This Row],[Precio Distribuidor]]*($M$1+0.35)*1.3,Tabla1[[#This Row],[Precio Distribuidor]]*1.3)</f>
        <v>10242.037</v>
      </c>
    </row>
    <row r="1240" spans="1:13">
      <c r="A1240" s="154" t="s">
        <v>12424</v>
      </c>
      <c r="B1240" s="154" t="s">
        <v>12425</v>
      </c>
      <c r="C1240" s="154" t="s">
        <v>2836</v>
      </c>
      <c r="D1240" s="154" t="s">
        <v>9659</v>
      </c>
      <c r="E1240" s="81" t="s">
        <v>12426</v>
      </c>
      <c r="F1240" s="154">
        <v>2756.9</v>
      </c>
      <c r="G1240" s="154" t="s">
        <v>1367</v>
      </c>
      <c r="H1240" s="154" t="s">
        <v>14318</v>
      </c>
      <c r="I1240" s="154">
        <v>1</v>
      </c>
      <c r="J1240" s="154">
        <v>0</v>
      </c>
      <c r="K1240" s="154">
        <v>0</v>
      </c>
      <c r="M1240" s="128">
        <f>IF(Tabla1[[#This Row],[Moneda]]="Dolares",Tabla1[[#This Row],[Precio Distribuidor]]*($M$1+0.35)*1.3,Tabla1[[#This Row],[Precio Distribuidor]]*1.3)</f>
        <v>3583.9700000000003</v>
      </c>
    </row>
    <row r="1241" spans="1:13">
      <c r="A1241" s="154" t="s">
        <v>12427</v>
      </c>
      <c r="B1241" s="154" t="s">
        <v>12428</v>
      </c>
      <c r="C1241" s="154" t="s">
        <v>2836</v>
      </c>
      <c r="D1241" s="154" t="s">
        <v>9659</v>
      </c>
      <c r="E1241" s="81" t="s">
        <v>12429</v>
      </c>
      <c r="F1241" s="154">
        <v>4096.3500000000004</v>
      </c>
      <c r="G1241" s="154" t="s">
        <v>1367</v>
      </c>
      <c r="H1241" s="154" t="s">
        <v>14318</v>
      </c>
      <c r="I1241" s="154">
        <v>1</v>
      </c>
      <c r="J1241" s="154">
        <v>0</v>
      </c>
      <c r="K1241" s="154">
        <v>0</v>
      </c>
      <c r="M1241" s="128">
        <f>IF(Tabla1[[#This Row],[Moneda]]="Dolares",Tabla1[[#This Row],[Precio Distribuidor]]*($M$1+0.35)*1.3,Tabla1[[#This Row],[Precio Distribuidor]]*1.3)</f>
        <v>5325.255000000001</v>
      </c>
    </row>
    <row r="1242" spans="1:13">
      <c r="A1242" s="154" t="s">
        <v>12430</v>
      </c>
      <c r="B1242" s="154" t="s">
        <v>12431</v>
      </c>
      <c r="C1242" s="154" t="s">
        <v>2836</v>
      </c>
      <c r="D1242" s="154" t="s">
        <v>9659</v>
      </c>
      <c r="E1242" s="81" t="s">
        <v>12432</v>
      </c>
      <c r="F1242" s="154">
        <v>6302.51</v>
      </c>
      <c r="G1242" s="154" t="s">
        <v>1367</v>
      </c>
      <c r="H1242" s="154" t="s">
        <v>14318</v>
      </c>
      <c r="I1242" s="154">
        <v>1</v>
      </c>
      <c r="J1242" s="154">
        <v>0</v>
      </c>
      <c r="K1242" s="154">
        <v>0</v>
      </c>
      <c r="M1242" s="128">
        <f>IF(Tabla1[[#This Row],[Moneda]]="Dolares",Tabla1[[#This Row],[Precio Distribuidor]]*($M$1+0.35)*1.3,Tabla1[[#This Row],[Precio Distribuidor]]*1.3)</f>
        <v>8193.2630000000008</v>
      </c>
    </row>
    <row r="1243" spans="1:13">
      <c r="A1243" s="154" t="s">
        <v>12433</v>
      </c>
      <c r="B1243" s="154" t="s">
        <v>12434</v>
      </c>
      <c r="C1243" s="154" t="s">
        <v>2836</v>
      </c>
      <c r="D1243" s="154" t="s">
        <v>9659</v>
      </c>
      <c r="E1243" s="81" t="s">
        <v>12435</v>
      </c>
      <c r="F1243" s="154">
        <v>2756.9</v>
      </c>
      <c r="G1243" s="154" t="s">
        <v>1367</v>
      </c>
      <c r="H1243" s="154" t="s">
        <v>14318</v>
      </c>
      <c r="I1243" s="154">
        <v>1</v>
      </c>
      <c r="J1243" s="154">
        <v>0</v>
      </c>
      <c r="K1243" s="154">
        <v>0</v>
      </c>
      <c r="M1243" s="128">
        <f>IF(Tabla1[[#This Row],[Moneda]]="Dolares",Tabla1[[#This Row],[Precio Distribuidor]]*($M$1+0.35)*1.3,Tabla1[[#This Row],[Precio Distribuidor]]*1.3)</f>
        <v>3583.9700000000003</v>
      </c>
    </row>
    <row r="1244" spans="1:13">
      <c r="A1244" s="154" t="s">
        <v>17778</v>
      </c>
      <c r="B1244" s="154" t="s">
        <v>17777</v>
      </c>
      <c r="C1244" s="154" t="s">
        <v>1398</v>
      </c>
      <c r="D1244" s="154" t="s">
        <v>9659</v>
      </c>
      <c r="E1244" s="81" t="s">
        <v>17776</v>
      </c>
      <c r="F1244" s="154">
        <v>3137.08</v>
      </c>
      <c r="G1244" s="154" t="s">
        <v>1367</v>
      </c>
      <c r="H1244" s="154" t="s">
        <v>14318</v>
      </c>
      <c r="I1244" s="154">
        <v>1</v>
      </c>
      <c r="J1244" s="154">
        <v>0</v>
      </c>
      <c r="K1244" s="154">
        <v>0</v>
      </c>
      <c r="M1244" s="128">
        <f>IF(Tabla1[[#This Row],[Moneda]]="Dolares",Tabla1[[#This Row],[Precio Distribuidor]]*($M$1+0.35)*1.3,Tabla1[[#This Row],[Precio Distribuidor]]*1.3)</f>
        <v>4078.2040000000002</v>
      </c>
    </row>
    <row r="1245" spans="1:13">
      <c r="A1245" s="154" t="s">
        <v>17775</v>
      </c>
      <c r="B1245" s="154" t="s">
        <v>17774</v>
      </c>
      <c r="C1245" s="154" t="s">
        <v>1398</v>
      </c>
      <c r="D1245" s="154" t="s">
        <v>9659</v>
      </c>
      <c r="E1245" s="81" t="s">
        <v>17773</v>
      </c>
      <c r="F1245" s="154">
        <v>7060.67</v>
      </c>
      <c r="G1245" s="154" t="s">
        <v>1367</v>
      </c>
      <c r="H1245" s="154" t="s">
        <v>14318</v>
      </c>
      <c r="I1245" s="154">
        <v>1</v>
      </c>
      <c r="J1245" s="154">
        <v>0</v>
      </c>
      <c r="K1245" s="154">
        <v>0</v>
      </c>
      <c r="M1245" s="128">
        <f>IF(Tabla1[[#This Row],[Moneda]]="Dolares",Tabla1[[#This Row],[Precio Distribuidor]]*($M$1+0.35)*1.3,Tabla1[[#This Row],[Precio Distribuidor]]*1.3)</f>
        <v>9178.871000000001</v>
      </c>
    </row>
    <row r="1246" spans="1:13">
      <c r="A1246" s="154" t="s">
        <v>17772</v>
      </c>
      <c r="B1246" s="154" t="s">
        <v>17771</v>
      </c>
      <c r="C1246" s="154" t="s">
        <v>2836</v>
      </c>
      <c r="D1246" s="154" t="s">
        <v>9659</v>
      </c>
      <c r="E1246" s="81" t="s">
        <v>17770</v>
      </c>
      <c r="F1246" s="154">
        <v>29939.78</v>
      </c>
      <c r="G1246" s="154" t="s">
        <v>1367</v>
      </c>
      <c r="H1246" s="154" t="s">
        <v>14318</v>
      </c>
      <c r="I1246" s="154">
        <v>1</v>
      </c>
      <c r="J1246" s="154">
        <v>0</v>
      </c>
      <c r="K1246" s="154">
        <v>0</v>
      </c>
      <c r="M1246" s="128">
        <f>IF(Tabla1[[#This Row],[Moneda]]="Dolares",Tabla1[[#This Row],[Precio Distribuidor]]*($M$1+0.35)*1.3,Tabla1[[#This Row],[Precio Distribuidor]]*1.3)</f>
        <v>38921.714</v>
      </c>
    </row>
    <row r="1247" spans="1:13">
      <c r="A1247" s="154" t="s">
        <v>17769</v>
      </c>
      <c r="B1247" s="154" t="s">
        <v>17768</v>
      </c>
      <c r="C1247" s="154" t="s">
        <v>2836</v>
      </c>
      <c r="D1247" s="154" t="s">
        <v>9659</v>
      </c>
      <c r="E1247" s="81" t="s">
        <v>17767</v>
      </c>
      <c r="F1247" s="154">
        <v>1338.67</v>
      </c>
      <c r="G1247" s="154" t="s">
        <v>1367</v>
      </c>
      <c r="H1247" s="154" t="s">
        <v>14318</v>
      </c>
      <c r="I1247" s="154">
        <v>1</v>
      </c>
      <c r="J1247" s="154">
        <v>0</v>
      </c>
      <c r="K1247" s="154">
        <v>0</v>
      </c>
      <c r="M1247" s="128">
        <f>IF(Tabla1[[#This Row],[Moneda]]="Dolares",Tabla1[[#This Row],[Precio Distribuidor]]*($M$1+0.35)*1.3,Tabla1[[#This Row],[Precio Distribuidor]]*1.3)</f>
        <v>1740.2710000000002</v>
      </c>
    </row>
    <row r="1248" spans="1:13">
      <c r="A1248" s="154" t="s">
        <v>9789</v>
      </c>
      <c r="B1248" s="154" t="s">
        <v>1365</v>
      </c>
      <c r="C1248" s="154" t="s">
        <v>1796</v>
      </c>
      <c r="D1248" s="154" t="s">
        <v>9659</v>
      </c>
      <c r="E1248" s="81" t="s">
        <v>9788</v>
      </c>
      <c r="F1248" s="154">
        <v>131.6</v>
      </c>
      <c r="G1248" s="154" t="s">
        <v>1367</v>
      </c>
      <c r="H1248" s="154" t="s">
        <v>14318</v>
      </c>
      <c r="I1248" s="154">
        <v>1</v>
      </c>
      <c r="J1248" s="154">
        <v>0</v>
      </c>
      <c r="K1248" s="154">
        <v>0</v>
      </c>
      <c r="M1248" s="128">
        <f>IF(Tabla1[[#This Row],[Moneda]]="Dolares",Tabla1[[#This Row],[Precio Distribuidor]]*($M$1+0.35)*1.3,Tabla1[[#This Row],[Precio Distribuidor]]*1.3)</f>
        <v>171.08</v>
      </c>
    </row>
    <row r="1249" spans="1:13">
      <c r="A1249" s="154" t="s">
        <v>9787</v>
      </c>
      <c r="B1249" s="154" t="s">
        <v>9786</v>
      </c>
      <c r="C1249" s="154" t="s">
        <v>1777</v>
      </c>
      <c r="D1249" s="154" t="s">
        <v>9659</v>
      </c>
      <c r="E1249" s="81" t="s">
        <v>9785</v>
      </c>
      <c r="F1249" s="154">
        <v>357.3</v>
      </c>
      <c r="G1249" s="154" t="s">
        <v>1367</v>
      </c>
      <c r="H1249" s="154" t="s">
        <v>14318</v>
      </c>
      <c r="I1249" s="154">
        <v>2</v>
      </c>
      <c r="J1249" s="154">
        <v>0</v>
      </c>
      <c r="K1249" s="154">
        <v>0</v>
      </c>
      <c r="M1249" s="128">
        <f>IF(Tabla1[[#This Row],[Moneda]]="Dolares",Tabla1[[#This Row],[Precio Distribuidor]]*($M$1+0.35)*1.3,Tabla1[[#This Row],[Precio Distribuidor]]*1.3)</f>
        <v>464.49</v>
      </c>
    </row>
    <row r="1250" spans="1:13">
      <c r="A1250" s="154" t="s">
        <v>9784</v>
      </c>
      <c r="B1250" s="154" t="s">
        <v>1366</v>
      </c>
      <c r="C1250" s="154" t="s">
        <v>1796</v>
      </c>
      <c r="D1250" s="154" t="s">
        <v>9659</v>
      </c>
      <c r="E1250" s="81" t="s">
        <v>9783</v>
      </c>
      <c r="F1250" s="154">
        <v>288.95999999999998</v>
      </c>
      <c r="G1250" s="154" t="s">
        <v>1367</v>
      </c>
      <c r="H1250" s="154" t="s">
        <v>14318</v>
      </c>
      <c r="I1250" s="154">
        <v>0</v>
      </c>
      <c r="J1250" s="154">
        <v>0</v>
      </c>
      <c r="K1250" s="154">
        <v>0</v>
      </c>
      <c r="M1250" s="128">
        <f>IF(Tabla1[[#This Row],[Moneda]]="Dolares",Tabla1[[#This Row],[Precio Distribuidor]]*($M$1+0.35)*1.3,Tabla1[[#This Row],[Precio Distribuidor]]*1.3)</f>
        <v>375.64799999999997</v>
      </c>
    </row>
    <row r="1251" spans="1:13">
      <c r="A1251" s="154" t="s">
        <v>9782</v>
      </c>
      <c r="B1251" s="154" t="s">
        <v>9781</v>
      </c>
      <c r="C1251" s="154" t="s">
        <v>1789</v>
      </c>
      <c r="D1251" s="154" t="s">
        <v>9659</v>
      </c>
      <c r="E1251" s="81" t="s">
        <v>9780</v>
      </c>
      <c r="F1251" s="154">
        <v>263.39999999999998</v>
      </c>
      <c r="G1251" s="154" t="s">
        <v>1367</v>
      </c>
      <c r="H1251" s="154" t="s">
        <v>14318</v>
      </c>
      <c r="I1251" s="154">
        <v>1</v>
      </c>
      <c r="J1251" s="154">
        <v>0</v>
      </c>
      <c r="K1251" s="154">
        <v>0</v>
      </c>
      <c r="M1251" s="128">
        <f>IF(Tabla1[[#This Row],[Moneda]]="Dolares",Tabla1[[#This Row],[Precio Distribuidor]]*($M$1+0.35)*1.3,Tabla1[[#This Row],[Precio Distribuidor]]*1.3)</f>
        <v>342.41999999999996</v>
      </c>
    </row>
    <row r="1252" spans="1:13">
      <c r="A1252" s="154" t="s">
        <v>9779</v>
      </c>
      <c r="B1252" s="154" t="s">
        <v>9778</v>
      </c>
      <c r="C1252" s="154" t="s">
        <v>1565</v>
      </c>
      <c r="D1252" s="154" t="s">
        <v>9659</v>
      </c>
      <c r="E1252" s="81" t="s">
        <v>9777</v>
      </c>
      <c r="F1252" s="154">
        <v>32.43</v>
      </c>
      <c r="G1252" s="154" t="s">
        <v>1373</v>
      </c>
      <c r="H1252" s="154" t="s">
        <v>14318</v>
      </c>
      <c r="I1252" s="154">
        <v>1</v>
      </c>
      <c r="J1252" s="154">
        <v>0</v>
      </c>
      <c r="K1252" s="154">
        <v>0</v>
      </c>
      <c r="M1252" s="128">
        <f>IF(Tabla1[[#This Row],[Moneda]]="Dolares",Tabla1[[#This Row],[Precio Distribuidor]]*($M$1+0.35)*1.3,Tabla1[[#This Row],[Precio Distribuidor]]*1.3)</f>
        <v>701.94735000000014</v>
      </c>
    </row>
    <row r="1253" spans="1:13">
      <c r="A1253" s="154" t="s">
        <v>9776</v>
      </c>
      <c r="B1253" s="154" t="s">
        <v>9775</v>
      </c>
      <c r="C1253" s="154" t="s">
        <v>2962</v>
      </c>
      <c r="D1253" s="154" t="s">
        <v>9659</v>
      </c>
      <c r="E1253" s="81" t="s">
        <v>9774</v>
      </c>
      <c r="F1253" s="154">
        <v>651.25</v>
      </c>
      <c r="G1253" s="154" t="s">
        <v>1367</v>
      </c>
      <c r="H1253" s="154" t="s">
        <v>14318</v>
      </c>
      <c r="I1253" s="154">
        <v>1</v>
      </c>
      <c r="J1253" s="154">
        <v>0</v>
      </c>
      <c r="K1253" s="154">
        <v>0</v>
      </c>
      <c r="M1253" s="128">
        <f>IF(Tabla1[[#This Row],[Moneda]]="Dolares",Tabla1[[#This Row],[Precio Distribuidor]]*($M$1+0.35)*1.3,Tabla1[[#This Row],[Precio Distribuidor]]*1.3)</f>
        <v>846.625</v>
      </c>
    </row>
    <row r="1254" spans="1:13">
      <c r="A1254" s="154" t="s">
        <v>9773</v>
      </c>
      <c r="B1254" s="154" t="s">
        <v>9772</v>
      </c>
      <c r="C1254" s="154" t="s">
        <v>1764</v>
      </c>
      <c r="D1254" s="154" t="s">
        <v>9659</v>
      </c>
      <c r="E1254" s="81" t="s">
        <v>9771</v>
      </c>
      <c r="F1254" s="154">
        <v>320.76</v>
      </c>
      <c r="G1254" s="154" t="s">
        <v>1367</v>
      </c>
      <c r="H1254" s="154" t="s">
        <v>14318</v>
      </c>
      <c r="I1254" s="154">
        <v>2</v>
      </c>
      <c r="J1254" s="154">
        <v>0</v>
      </c>
      <c r="K1254" s="154">
        <v>0</v>
      </c>
      <c r="M1254" s="128">
        <f>IF(Tabla1[[#This Row],[Moneda]]="Dolares",Tabla1[[#This Row],[Precio Distribuidor]]*($M$1+0.35)*1.3,Tabla1[[#This Row],[Precio Distribuidor]]*1.3)</f>
        <v>416.988</v>
      </c>
    </row>
    <row r="1255" spans="1:13">
      <c r="A1255" s="154" t="s">
        <v>9770</v>
      </c>
      <c r="B1255" s="154" t="s">
        <v>9769</v>
      </c>
      <c r="C1255" s="154" t="s">
        <v>1398</v>
      </c>
      <c r="D1255" s="154" t="s">
        <v>9659</v>
      </c>
      <c r="E1255" s="81" t="s">
        <v>9768</v>
      </c>
      <c r="F1255" s="154">
        <v>302.25</v>
      </c>
      <c r="G1255" s="154" t="s">
        <v>1373</v>
      </c>
      <c r="H1255" s="154" t="s">
        <v>14318</v>
      </c>
      <c r="I1255" s="154">
        <v>3</v>
      </c>
      <c r="J1255" s="154">
        <v>0</v>
      </c>
      <c r="K1255" s="154">
        <v>0</v>
      </c>
      <c r="M1255" s="128">
        <f>IF(Tabla1[[#This Row],[Moneda]]="Dolares",Tabla1[[#This Row],[Precio Distribuidor]]*($M$1+0.35)*1.3,Tabla1[[#This Row],[Precio Distribuidor]]*1.3)</f>
        <v>6542.201250000001</v>
      </c>
    </row>
    <row r="1256" spans="1:13">
      <c r="A1256" s="154" t="s">
        <v>9767</v>
      </c>
      <c r="B1256" s="154" t="s">
        <v>9766</v>
      </c>
      <c r="C1256" s="154" t="s">
        <v>2962</v>
      </c>
      <c r="D1256" s="154" t="s">
        <v>9659</v>
      </c>
      <c r="E1256" s="81" t="s">
        <v>9765</v>
      </c>
      <c r="F1256" s="154">
        <v>82.67</v>
      </c>
      <c r="G1256" s="154" t="s">
        <v>1373</v>
      </c>
      <c r="H1256" s="154" t="s">
        <v>14318</v>
      </c>
      <c r="I1256" s="154">
        <v>3</v>
      </c>
      <c r="J1256" s="154">
        <v>0</v>
      </c>
      <c r="K1256" s="154">
        <v>0</v>
      </c>
      <c r="M1256" s="128">
        <f>IF(Tabla1[[#This Row],[Moneda]]="Dolares",Tabla1[[#This Row],[Precio Distribuidor]]*($M$1+0.35)*1.3,Tabla1[[#This Row],[Precio Distribuidor]]*1.3)</f>
        <v>1789.3921500000004</v>
      </c>
    </row>
    <row r="1257" spans="1:13">
      <c r="A1257" s="154" t="s">
        <v>9764</v>
      </c>
      <c r="B1257" s="154" t="s">
        <v>9763</v>
      </c>
      <c r="C1257" s="154" t="s">
        <v>1777</v>
      </c>
      <c r="D1257" s="154" t="s">
        <v>9659</v>
      </c>
      <c r="E1257" s="81" t="s">
        <v>9762</v>
      </c>
      <c r="F1257" s="154">
        <v>744.94</v>
      </c>
      <c r="G1257" s="154" t="s">
        <v>1367</v>
      </c>
      <c r="H1257" s="154" t="s">
        <v>14318</v>
      </c>
      <c r="I1257" s="154">
        <v>2</v>
      </c>
      <c r="J1257" s="154">
        <v>0</v>
      </c>
      <c r="K1257" s="154">
        <v>0</v>
      </c>
      <c r="M1257" s="128">
        <f>IF(Tabla1[[#This Row],[Moneda]]="Dolares",Tabla1[[#This Row],[Precio Distribuidor]]*($M$1+0.35)*1.3,Tabla1[[#This Row],[Precio Distribuidor]]*1.3)</f>
        <v>968.42200000000014</v>
      </c>
    </row>
    <row r="1258" spans="1:13">
      <c r="A1258" s="154" t="s">
        <v>9761</v>
      </c>
      <c r="B1258" s="154" t="s">
        <v>9760</v>
      </c>
      <c r="C1258" s="154" t="s">
        <v>1789</v>
      </c>
      <c r="D1258" s="154" t="s">
        <v>9659</v>
      </c>
      <c r="E1258" s="81" t="s">
        <v>9759</v>
      </c>
      <c r="F1258" s="154">
        <v>73.98</v>
      </c>
      <c r="G1258" s="154" t="s">
        <v>1367</v>
      </c>
      <c r="H1258" s="154" t="s">
        <v>14318</v>
      </c>
      <c r="I1258" s="154">
        <v>2</v>
      </c>
      <c r="J1258" s="154">
        <v>0</v>
      </c>
      <c r="K1258" s="154">
        <v>0</v>
      </c>
      <c r="M1258" s="128">
        <f>IF(Tabla1[[#This Row],[Moneda]]="Dolares",Tabla1[[#This Row],[Precio Distribuidor]]*($M$1+0.35)*1.3,Tabla1[[#This Row],[Precio Distribuidor]]*1.3)</f>
        <v>96.174000000000007</v>
      </c>
    </row>
    <row r="1259" spans="1:13">
      <c r="A1259" s="154" t="s">
        <v>9758</v>
      </c>
      <c r="B1259" s="154" t="s">
        <v>9757</v>
      </c>
      <c r="C1259" s="154" t="s">
        <v>2962</v>
      </c>
      <c r="D1259" s="154" t="s">
        <v>9659</v>
      </c>
      <c r="E1259" s="81" t="s">
        <v>9756</v>
      </c>
      <c r="F1259" s="154">
        <v>209.56</v>
      </c>
      <c r="G1259" s="154" t="s">
        <v>1373</v>
      </c>
      <c r="H1259" s="154" t="s">
        <v>14318</v>
      </c>
      <c r="I1259" s="154">
        <v>1</v>
      </c>
      <c r="J1259" s="154">
        <v>0</v>
      </c>
      <c r="K1259" s="154">
        <v>0</v>
      </c>
      <c r="M1259" s="128">
        <f>IF(Tabla1[[#This Row],[Moneda]]="Dolares",Tabla1[[#This Row],[Precio Distribuidor]]*($M$1+0.35)*1.3,Tabla1[[#This Row],[Precio Distribuidor]]*1.3)</f>
        <v>4535.9262000000008</v>
      </c>
    </row>
    <row r="1260" spans="1:13">
      <c r="A1260" s="154" t="s">
        <v>9755</v>
      </c>
      <c r="B1260" s="154" t="s">
        <v>9754</v>
      </c>
      <c r="C1260" s="154" t="s">
        <v>1764</v>
      </c>
      <c r="D1260" s="154" t="s">
        <v>9659</v>
      </c>
      <c r="E1260" s="81" t="s">
        <v>9753</v>
      </c>
      <c r="F1260" s="154">
        <v>751.19</v>
      </c>
      <c r="G1260" s="154" t="s">
        <v>1367</v>
      </c>
      <c r="H1260" s="154" t="s">
        <v>14318</v>
      </c>
      <c r="I1260" s="154">
        <v>3</v>
      </c>
      <c r="J1260" s="154">
        <v>0</v>
      </c>
      <c r="K1260" s="154">
        <v>0</v>
      </c>
      <c r="M1260" s="128">
        <f>IF(Tabla1[[#This Row],[Moneda]]="Dolares",Tabla1[[#This Row],[Precio Distribuidor]]*($M$1+0.35)*1.3,Tabla1[[#This Row],[Precio Distribuidor]]*1.3)</f>
        <v>976.54700000000014</v>
      </c>
    </row>
    <row r="1261" spans="1:13">
      <c r="A1261" s="154" t="s">
        <v>9752</v>
      </c>
      <c r="B1261" s="154" t="s">
        <v>9751</v>
      </c>
      <c r="C1261" s="154" t="s">
        <v>2962</v>
      </c>
      <c r="D1261" s="154" t="s">
        <v>9659</v>
      </c>
      <c r="E1261" s="81" t="s">
        <v>9750</v>
      </c>
      <c r="F1261" s="154">
        <v>259.55</v>
      </c>
      <c r="G1261" s="154" t="s">
        <v>1373</v>
      </c>
      <c r="H1261" s="154" t="s">
        <v>14318</v>
      </c>
      <c r="I1261" s="154">
        <v>1</v>
      </c>
      <c r="J1261" s="154">
        <v>0</v>
      </c>
      <c r="K1261" s="154">
        <v>0</v>
      </c>
      <c r="M1261" s="128">
        <f>IF(Tabla1[[#This Row],[Moneda]]="Dolares",Tabla1[[#This Row],[Precio Distribuidor]]*($M$1+0.35)*1.3,Tabla1[[#This Row],[Precio Distribuidor]]*1.3)</f>
        <v>5617.9597500000009</v>
      </c>
    </row>
    <row r="1262" spans="1:13">
      <c r="A1262" s="154" t="s">
        <v>9749</v>
      </c>
      <c r="B1262" s="154" t="s">
        <v>9748</v>
      </c>
      <c r="C1262" s="154" t="s">
        <v>2962</v>
      </c>
      <c r="D1262" s="154" t="s">
        <v>9659</v>
      </c>
      <c r="E1262" s="81" t="s">
        <v>9747</v>
      </c>
      <c r="F1262" s="154">
        <v>127.96</v>
      </c>
      <c r="G1262" s="154" t="s">
        <v>1373</v>
      </c>
      <c r="H1262" s="154" t="s">
        <v>14318</v>
      </c>
      <c r="I1262" s="154">
        <v>1</v>
      </c>
      <c r="J1262" s="154">
        <v>0</v>
      </c>
      <c r="K1262" s="154">
        <v>0</v>
      </c>
      <c r="M1262" s="128">
        <f>IF(Tabla1[[#This Row],[Moneda]]="Dolares",Tabla1[[#This Row],[Precio Distribuidor]]*($M$1+0.35)*1.3,Tabla1[[#This Row],[Precio Distribuidor]]*1.3)</f>
        <v>2769.6942000000004</v>
      </c>
    </row>
    <row r="1263" spans="1:13">
      <c r="A1263" s="154" t="s">
        <v>9746</v>
      </c>
      <c r="B1263" s="154" t="s">
        <v>9745</v>
      </c>
      <c r="C1263" s="154" t="s">
        <v>1789</v>
      </c>
      <c r="D1263" s="154" t="s">
        <v>9659</v>
      </c>
      <c r="E1263" s="81" t="s">
        <v>9744</v>
      </c>
      <c r="F1263" s="154">
        <v>102.1</v>
      </c>
      <c r="G1263" s="154" t="s">
        <v>1367</v>
      </c>
      <c r="H1263" s="154" t="s">
        <v>14318</v>
      </c>
      <c r="I1263" s="154">
        <v>1</v>
      </c>
      <c r="J1263" s="154">
        <v>0</v>
      </c>
      <c r="K1263" s="154">
        <v>0</v>
      </c>
      <c r="M1263" s="128">
        <f>IF(Tabla1[[#This Row],[Moneda]]="Dolares",Tabla1[[#This Row],[Precio Distribuidor]]*($M$1+0.35)*1.3,Tabla1[[#This Row],[Precio Distribuidor]]*1.3)</f>
        <v>132.72999999999999</v>
      </c>
    </row>
    <row r="1264" spans="1:13">
      <c r="A1264" s="154" t="s">
        <v>9743</v>
      </c>
      <c r="B1264" s="154" t="s">
        <v>9742</v>
      </c>
      <c r="C1264" s="154" t="s">
        <v>2962</v>
      </c>
      <c r="D1264" s="154" t="s">
        <v>9659</v>
      </c>
      <c r="E1264" s="81" t="s">
        <v>9741</v>
      </c>
      <c r="F1264" s="154">
        <v>238.85</v>
      </c>
      <c r="G1264" s="154" t="s">
        <v>1373</v>
      </c>
      <c r="H1264" s="154" t="s">
        <v>14318</v>
      </c>
      <c r="I1264" s="154">
        <v>1</v>
      </c>
      <c r="J1264" s="154">
        <v>0</v>
      </c>
      <c r="K1264" s="154">
        <v>0</v>
      </c>
      <c r="M1264" s="128">
        <f>IF(Tabla1[[#This Row],[Moneda]]="Dolares",Tabla1[[#This Row],[Precio Distribuidor]]*($M$1+0.35)*1.3,Tabla1[[#This Row],[Precio Distribuidor]]*1.3)</f>
        <v>5169.9082500000004</v>
      </c>
    </row>
    <row r="1265" spans="1:13">
      <c r="A1265" s="154" t="s">
        <v>9740</v>
      </c>
      <c r="B1265" s="154" t="s">
        <v>9739</v>
      </c>
      <c r="C1265" s="154" t="s">
        <v>2814</v>
      </c>
      <c r="D1265" s="154" t="s">
        <v>9659</v>
      </c>
      <c r="E1265" s="81" t="s">
        <v>9738</v>
      </c>
      <c r="F1265" s="154">
        <v>69.760000000000005</v>
      </c>
      <c r="G1265" s="154" t="s">
        <v>1373</v>
      </c>
      <c r="H1265" s="154" t="s">
        <v>14318</v>
      </c>
      <c r="I1265" s="154">
        <v>2</v>
      </c>
      <c r="J1265" s="154">
        <v>0</v>
      </c>
      <c r="K1265" s="154">
        <v>0</v>
      </c>
      <c r="M1265" s="128">
        <f>IF(Tabla1[[#This Row],[Moneda]]="Dolares",Tabla1[[#This Row],[Precio Distribuidor]]*($M$1+0.35)*1.3,Tabla1[[#This Row],[Precio Distribuidor]]*1.3)</f>
        <v>1509.9552000000003</v>
      </c>
    </row>
    <row r="1266" spans="1:13">
      <c r="A1266" s="154" t="s">
        <v>9737</v>
      </c>
      <c r="B1266" s="154" t="s">
        <v>9736</v>
      </c>
      <c r="C1266" s="154" t="s">
        <v>2814</v>
      </c>
      <c r="D1266" s="154" t="s">
        <v>9659</v>
      </c>
      <c r="E1266" s="81" t="s">
        <v>9735</v>
      </c>
      <c r="F1266" s="154">
        <v>105</v>
      </c>
      <c r="G1266" s="154" t="s">
        <v>1373</v>
      </c>
      <c r="H1266" s="154" t="s">
        <v>14318</v>
      </c>
      <c r="I1266" s="154">
        <v>2</v>
      </c>
      <c r="J1266" s="154">
        <v>0</v>
      </c>
      <c r="K1266" s="154">
        <v>0</v>
      </c>
      <c r="M1266" s="128">
        <f>IF(Tabla1[[#This Row],[Moneda]]="Dolares",Tabla1[[#This Row],[Precio Distribuidor]]*($M$1+0.35)*1.3,Tabla1[[#This Row],[Precio Distribuidor]]*1.3)</f>
        <v>2272.7250000000004</v>
      </c>
    </row>
    <row r="1267" spans="1:13">
      <c r="A1267" s="154" t="s">
        <v>9734</v>
      </c>
      <c r="B1267" s="154" t="s">
        <v>9733</v>
      </c>
      <c r="C1267" s="154" t="s">
        <v>2814</v>
      </c>
      <c r="D1267" s="154" t="s">
        <v>9659</v>
      </c>
      <c r="E1267" s="81" t="s">
        <v>9732</v>
      </c>
      <c r="F1267" s="154">
        <v>64.5</v>
      </c>
      <c r="G1267" s="154" t="s">
        <v>1373</v>
      </c>
      <c r="H1267" s="154" t="s">
        <v>14318</v>
      </c>
      <c r="I1267" s="154">
        <v>2</v>
      </c>
      <c r="J1267" s="154">
        <v>0</v>
      </c>
      <c r="K1267" s="154">
        <v>0</v>
      </c>
      <c r="M1267" s="128">
        <f>IF(Tabla1[[#This Row],[Moneda]]="Dolares",Tabla1[[#This Row],[Precio Distribuidor]]*($M$1+0.35)*1.3,Tabla1[[#This Row],[Precio Distribuidor]]*1.3)</f>
        <v>1396.1025000000002</v>
      </c>
    </row>
    <row r="1268" spans="1:13">
      <c r="A1268" s="154" t="s">
        <v>9731</v>
      </c>
      <c r="B1268" s="154" t="s">
        <v>9730</v>
      </c>
      <c r="C1268" s="154" t="s">
        <v>2814</v>
      </c>
      <c r="D1268" s="154" t="s">
        <v>9659</v>
      </c>
      <c r="E1268" s="81" t="s">
        <v>9729</v>
      </c>
      <c r="F1268" s="154">
        <v>60.76</v>
      </c>
      <c r="G1268" s="154" t="s">
        <v>1373</v>
      </c>
      <c r="H1268" s="154" t="s">
        <v>14318</v>
      </c>
      <c r="I1268" s="154">
        <v>2</v>
      </c>
      <c r="J1268" s="154">
        <v>0</v>
      </c>
      <c r="K1268" s="154">
        <v>0</v>
      </c>
      <c r="M1268" s="128">
        <f>IF(Tabla1[[#This Row],[Moneda]]="Dolares",Tabla1[[#This Row],[Precio Distribuidor]]*($M$1+0.35)*1.3,Tabla1[[#This Row],[Precio Distribuidor]]*1.3)</f>
        <v>1315.1502000000003</v>
      </c>
    </row>
    <row r="1269" spans="1:13">
      <c r="A1269" s="154" t="s">
        <v>9728</v>
      </c>
      <c r="B1269" s="154" t="s">
        <v>9727</v>
      </c>
      <c r="C1269" s="154" t="s">
        <v>2814</v>
      </c>
      <c r="D1269" s="154" t="s">
        <v>9659</v>
      </c>
      <c r="E1269" s="81" t="s">
        <v>9726</v>
      </c>
      <c r="F1269" s="154">
        <v>68.260000000000005</v>
      </c>
      <c r="G1269" s="154" t="s">
        <v>1373</v>
      </c>
      <c r="H1269" s="154" t="s">
        <v>14318</v>
      </c>
      <c r="I1269" s="154">
        <v>2</v>
      </c>
      <c r="J1269" s="154">
        <v>0</v>
      </c>
      <c r="K1269" s="154">
        <v>0</v>
      </c>
      <c r="M1269" s="128">
        <f>IF(Tabla1[[#This Row],[Moneda]]="Dolares",Tabla1[[#This Row],[Precio Distribuidor]]*($M$1+0.35)*1.3,Tabla1[[#This Row],[Precio Distribuidor]]*1.3)</f>
        <v>1477.4877000000004</v>
      </c>
    </row>
    <row r="1270" spans="1:13">
      <c r="A1270" s="154" t="s">
        <v>9725</v>
      </c>
      <c r="B1270" s="154" t="s">
        <v>9724</v>
      </c>
      <c r="C1270" s="154" t="s">
        <v>2814</v>
      </c>
      <c r="D1270" s="154" t="s">
        <v>9659</v>
      </c>
      <c r="E1270" s="81" t="s">
        <v>9723</v>
      </c>
      <c r="F1270" s="154">
        <v>293.64</v>
      </c>
      <c r="G1270" s="154" t="s">
        <v>1373</v>
      </c>
      <c r="H1270" s="154" t="s">
        <v>14318</v>
      </c>
      <c r="I1270" s="154">
        <v>2</v>
      </c>
      <c r="J1270" s="154">
        <v>0</v>
      </c>
      <c r="K1270" s="154">
        <v>0</v>
      </c>
      <c r="M1270" s="128">
        <f>IF(Tabla1[[#This Row],[Moneda]]="Dolares",Tabla1[[#This Row],[Precio Distribuidor]]*($M$1+0.35)*1.3,Tabla1[[#This Row],[Precio Distribuidor]]*1.3)</f>
        <v>6355.8378000000012</v>
      </c>
    </row>
    <row r="1271" spans="1:13">
      <c r="A1271" s="154" t="s">
        <v>17766</v>
      </c>
      <c r="B1271" s="154" t="s">
        <v>17765</v>
      </c>
      <c r="C1271" s="154" t="s">
        <v>2814</v>
      </c>
      <c r="D1271" s="154" t="s">
        <v>9659</v>
      </c>
      <c r="E1271" s="81" t="s">
        <v>17764</v>
      </c>
      <c r="F1271" s="154">
        <v>975</v>
      </c>
      <c r="G1271" s="154" t="s">
        <v>1373</v>
      </c>
      <c r="H1271" s="154" t="s">
        <v>14318</v>
      </c>
      <c r="I1271" s="154">
        <v>2</v>
      </c>
      <c r="J1271" s="154">
        <v>0</v>
      </c>
      <c r="K1271" s="154">
        <v>0</v>
      </c>
      <c r="M1271" s="128">
        <f>IF(Tabla1[[#This Row],[Moneda]]="Dolares",Tabla1[[#This Row],[Precio Distribuidor]]*($M$1+0.35)*1.3,Tabla1[[#This Row],[Precio Distribuidor]]*1.3)</f>
        <v>21103.875000000004</v>
      </c>
    </row>
    <row r="1272" spans="1:13">
      <c r="A1272" s="154" t="s">
        <v>9722</v>
      </c>
      <c r="B1272" s="154" t="s">
        <v>9721</v>
      </c>
      <c r="C1272" s="154" t="s">
        <v>2934</v>
      </c>
      <c r="D1272" s="154" t="s">
        <v>9659</v>
      </c>
      <c r="E1272" s="81" t="s">
        <v>9720</v>
      </c>
      <c r="F1272" s="154">
        <v>53.48</v>
      </c>
      <c r="G1272" s="154" t="s">
        <v>1373</v>
      </c>
      <c r="H1272" s="154" t="s">
        <v>14318</v>
      </c>
      <c r="I1272" s="154">
        <v>2</v>
      </c>
      <c r="J1272" s="154">
        <v>0</v>
      </c>
      <c r="K1272" s="154">
        <v>0</v>
      </c>
      <c r="M1272" s="128">
        <f>IF(Tabla1[[#This Row],[Moneda]]="Dolares",Tabla1[[#This Row],[Precio Distribuidor]]*($M$1+0.35)*1.3,Tabla1[[#This Row],[Precio Distribuidor]]*1.3)</f>
        <v>1157.5746000000001</v>
      </c>
    </row>
    <row r="1273" spans="1:13">
      <c r="A1273" s="154" t="s">
        <v>9719</v>
      </c>
      <c r="B1273" s="154" t="s">
        <v>9718</v>
      </c>
      <c r="C1273" s="154" t="s">
        <v>2934</v>
      </c>
      <c r="D1273" s="154" t="s">
        <v>9659</v>
      </c>
      <c r="E1273" s="81" t="s">
        <v>9717</v>
      </c>
      <c r="F1273" s="154">
        <v>88.88</v>
      </c>
      <c r="G1273" s="154" t="s">
        <v>1373</v>
      </c>
      <c r="H1273" s="154" t="s">
        <v>14318</v>
      </c>
      <c r="I1273" s="154">
        <v>2</v>
      </c>
      <c r="J1273" s="154">
        <v>0</v>
      </c>
      <c r="K1273" s="154">
        <v>0</v>
      </c>
      <c r="M1273" s="128">
        <f>IF(Tabla1[[#This Row],[Moneda]]="Dolares",Tabla1[[#This Row],[Precio Distribuidor]]*($M$1+0.35)*1.3,Tabla1[[#This Row],[Precio Distribuidor]]*1.3)</f>
        <v>1923.8076000000001</v>
      </c>
    </row>
    <row r="1274" spans="1:13">
      <c r="A1274" s="154" t="s">
        <v>9716</v>
      </c>
      <c r="B1274" s="154" t="s">
        <v>9715</v>
      </c>
      <c r="C1274" s="154" t="s">
        <v>2161</v>
      </c>
      <c r="D1274" s="154" t="s">
        <v>9659</v>
      </c>
      <c r="E1274" s="81" t="s">
        <v>17763</v>
      </c>
      <c r="F1274" s="154">
        <v>200.49</v>
      </c>
      <c r="G1274" s="154" t="s">
        <v>1373</v>
      </c>
      <c r="H1274" s="154" t="s">
        <v>14318</v>
      </c>
      <c r="I1274" s="154">
        <v>3</v>
      </c>
      <c r="J1274" s="154">
        <v>0</v>
      </c>
      <c r="K1274" s="154">
        <v>0</v>
      </c>
      <c r="M1274" s="128">
        <f>IF(Tabla1[[#This Row],[Moneda]]="Dolares",Tabla1[[#This Row],[Precio Distribuidor]]*($M$1+0.35)*1.3,Tabla1[[#This Row],[Precio Distribuidor]]*1.3)</f>
        <v>4339.6060500000003</v>
      </c>
    </row>
    <row r="1275" spans="1:13">
      <c r="A1275" s="154" t="s">
        <v>9714</v>
      </c>
      <c r="B1275" s="154" t="s">
        <v>9713</v>
      </c>
      <c r="C1275" s="154" t="s">
        <v>2962</v>
      </c>
      <c r="D1275" s="154" t="s">
        <v>9659</v>
      </c>
      <c r="E1275" s="81" t="s">
        <v>9712</v>
      </c>
      <c r="F1275" s="154">
        <v>78.739999999999995</v>
      </c>
      <c r="G1275" s="154" t="s">
        <v>1373</v>
      </c>
      <c r="H1275" s="154" t="s">
        <v>14318</v>
      </c>
      <c r="I1275" s="154">
        <v>1</v>
      </c>
      <c r="J1275" s="154">
        <v>0</v>
      </c>
      <c r="K1275" s="154">
        <v>0</v>
      </c>
      <c r="M1275" s="128">
        <f>IF(Tabla1[[#This Row],[Moneda]]="Dolares",Tabla1[[#This Row],[Precio Distribuidor]]*($M$1+0.35)*1.3,Tabla1[[#This Row],[Precio Distribuidor]]*1.3)</f>
        <v>1704.3273000000004</v>
      </c>
    </row>
    <row r="1276" spans="1:13">
      <c r="A1276" s="154" t="s">
        <v>9711</v>
      </c>
      <c r="B1276" s="154" t="s">
        <v>9710</v>
      </c>
      <c r="C1276" s="154" t="s">
        <v>2962</v>
      </c>
      <c r="D1276" s="154" t="s">
        <v>9659</v>
      </c>
      <c r="E1276" s="81" t="s">
        <v>9709</v>
      </c>
      <c r="F1276" s="154">
        <v>51.57</v>
      </c>
      <c r="G1276" s="154" t="s">
        <v>1373</v>
      </c>
      <c r="H1276" s="154" t="s">
        <v>14318</v>
      </c>
      <c r="I1276" s="154">
        <v>0</v>
      </c>
      <c r="J1276" s="154">
        <v>0</v>
      </c>
      <c r="K1276" s="154">
        <v>0</v>
      </c>
      <c r="M1276" s="128">
        <f>IF(Tabla1[[#This Row],[Moneda]]="Dolares",Tabla1[[#This Row],[Precio Distribuidor]]*($M$1+0.35)*1.3,Tabla1[[#This Row],[Precio Distribuidor]]*1.3)</f>
        <v>1116.2326500000001</v>
      </c>
    </row>
    <row r="1277" spans="1:13">
      <c r="A1277" s="154" t="s">
        <v>17762</v>
      </c>
      <c r="B1277" s="154" t="s">
        <v>17761</v>
      </c>
      <c r="C1277" s="154" t="s">
        <v>1796</v>
      </c>
      <c r="D1277" s="154" t="s">
        <v>9659</v>
      </c>
      <c r="E1277" s="81" t="s">
        <v>17760</v>
      </c>
      <c r="F1277" s="154">
        <v>625.76</v>
      </c>
      <c r="G1277" s="154" t="s">
        <v>1367</v>
      </c>
      <c r="H1277" s="154" t="s">
        <v>14318</v>
      </c>
      <c r="I1277" s="154">
        <v>1</v>
      </c>
      <c r="J1277" s="154">
        <v>0</v>
      </c>
      <c r="K1277" s="154">
        <v>0</v>
      </c>
      <c r="M1277" s="128">
        <f>IF(Tabla1[[#This Row],[Moneda]]="Dolares",Tabla1[[#This Row],[Precio Distribuidor]]*($M$1+0.35)*1.3,Tabla1[[#This Row],[Precio Distribuidor]]*1.3)</f>
        <v>813.48800000000006</v>
      </c>
    </row>
    <row r="1278" spans="1:13">
      <c r="A1278" s="154" t="s">
        <v>9708</v>
      </c>
      <c r="B1278" s="154" t="s">
        <v>9707</v>
      </c>
      <c r="C1278" s="154" t="s">
        <v>2814</v>
      </c>
      <c r="D1278" s="154" t="s">
        <v>9659</v>
      </c>
      <c r="E1278" s="81" t="s">
        <v>9706</v>
      </c>
      <c r="F1278" s="154">
        <v>106.5</v>
      </c>
      <c r="G1278" s="154" t="s">
        <v>1373</v>
      </c>
      <c r="H1278" s="154" t="s">
        <v>14318</v>
      </c>
      <c r="I1278" s="154">
        <v>2</v>
      </c>
      <c r="J1278" s="154">
        <v>0</v>
      </c>
      <c r="K1278" s="154">
        <v>0</v>
      </c>
      <c r="M1278" s="128">
        <f>IF(Tabla1[[#This Row],[Moneda]]="Dolares",Tabla1[[#This Row],[Precio Distribuidor]]*($M$1+0.35)*1.3,Tabla1[[#This Row],[Precio Distribuidor]]*1.3)</f>
        <v>2305.1925000000001</v>
      </c>
    </row>
    <row r="1279" spans="1:13">
      <c r="A1279" s="154" t="s">
        <v>9705</v>
      </c>
      <c r="B1279" s="154" t="s">
        <v>9704</v>
      </c>
      <c r="C1279" s="154" t="s">
        <v>2814</v>
      </c>
      <c r="D1279" s="154" t="s">
        <v>9659</v>
      </c>
      <c r="E1279" s="81" t="s">
        <v>9703</v>
      </c>
      <c r="F1279" s="154">
        <v>37.5</v>
      </c>
      <c r="G1279" s="154" t="s">
        <v>1373</v>
      </c>
      <c r="H1279" s="154" t="s">
        <v>14318</v>
      </c>
      <c r="I1279" s="154">
        <v>2</v>
      </c>
      <c r="J1279" s="154">
        <v>0</v>
      </c>
      <c r="K1279" s="154">
        <v>0</v>
      </c>
      <c r="M1279" s="128">
        <f>IF(Tabla1[[#This Row],[Moneda]]="Dolares",Tabla1[[#This Row],[Precio Distribuidor]]*($M$1+0.35)*1.3,Tabla1[[#This Row],[Precio Distribuidor]]*1.3)</f>
        <v>811.68750000000023</v>
      </c>
    </row>
    <row r="1280" spans="1:13">
      <c r="A1280" s="154" t="s">
        <v>9702</v>
      </c>
      <c r="B1280" s="154" t="s">
        <v>9701</v>
      </c>
      <c r="C1280" s="154" t="s">
        <v>2962</v>
      </c>
      <c r="D1280" s="154" t="s">
        <v>9659</v>
      </c>
      <c r="E1280" s="81" t="s">
        <v>9700</v>
      </c>
      <c r="F1280" s="154">
        <v>126.12</v>
      </c>
      <c r="G1280" s="154" t="s">
        <v>1373</v>
      </c>
      <c r="H1280" s="154" t="s">
        <v>14318</v>
      </c>
      <c r="I1280" s="154">
        <v>1</v>
      </c>
      <c r="J1280" s="154">
        <v>0</v>
      </c>
      <c r="K1280" s="154">
        <v>0</v>
      </c>
      <c r="M1280" s="128">
        <f>IF(Tabla1[[#This Row],[Moneda]]="Dolares",Tabla1[[#This Row],[Precio Distribuidor]]*($M$1+0.35)*1.3,Tabla1[[#This Row],[Precio Distribuidor]]*1.3)</f>
        <v>2729.8674000000001</v>
      </c>
    </row>
    <row r="1281" spans="1:13">
      <c r="A1281" s="154" t="s">
        <v>13526</v>
      </c>
      <c r="B1281" s="154" t="s">
        <v>13527</v>
      </c>
      <c r="C1281" s="154" t="s">
        <v>1777</v>
      </c>
      <c r="D1281" s="154" t="s">
        <v>9659</v>
      </c>
      <c r="E1281" s="81" t="s">
        <v>13528</v>
      </c>
      <c r="F1281" s="154">
        <v>476.4</v>
      </c>
      <c r="G1281" s="154" t="s">
        <v>1367</v>
      </c>
      <c r="H1281" s="154" t="s">
        <v>14318</v>
      </c>
      <c r="I1281" s="154">
        <v>2</v>
      </c>
      <c r="J1281" s="154">
        <v>0</v>
      </c>
      <c r="K1281" s="154">
        <v>0</v>
      </c>
      <c r="M1281" s="128">
        <f>IF(Tabla1[[#This Row],[Moneda]]="Dolares",Tabla1[[#This Row],[Precio Distribuidor]]*($M$1+0.35)*1.3,Tabla1[[#This Row],[Precio Distribuidor]]*1.3)</f>
        <v>619.31999999999994</v>
      </c>
    </row>
    <row r="1282" spans="1:13">
      <c r="A1282" s="154" t="s">
        <v>9699</v>
      </c>
      <c r="B1282" s="154" t="s">
        <v>9698</v>
      </c>
      <c r="C1282" s="154" t="s">
        <v>2962</v>
      </c>
      <c r="D1282" s="154" t="s">
        <v>9659</v>
      </c>
      <c r="E1282" s="81" t="s">
        <v>12538</v>
      </c>
      <c r="F1282" s="154">
        <v>97.56</v>
      </c>
      <c r="G1282" s="154" t="s">
        <v>1373</v>
      </c>
      <c r="H1282" s="154" t="s">
        <v>14318</v>
      </c>
      <c r="I1282" s="154">
        <v>1</v>
      </c>
      <c r="J1282" s="154">
        <v>0</v>
      </c>
      <c r="K1282" s="154">
        <v>0</v>
      </c>
      <c r="M1282" s="128">
        <f>IF(Tabla1[[#This Row],[Moneda]]="Dolares",Tabla1[[#This Row],[Precio Distribuidor]]*($M$1+0.35)*1.3,Tabla1[[#This Row],[Precio Distribuidor]]*1.3)</f>
        <v>2111.6862000000006</v>
      </c>
    </row>
    <row r="1283" spans="1:13">
      <c r="A1283" s="154" t="s">
        <v>9697</v>
      </c>
      <c r="B1283" s="154" t="s">
        <v>9696</v>
      </c>
      <c r="C1283" s="154" t="s">
        <v>2814</v>
      </c>
      <c r="D1283" s="154" t="s">
        <v>9659</v>
      </c>
      <c r="E1283" s="81" t="s">
        <v>9695</v>
      </c>
      <c r="F1283" s="154">
        <v>639</v>
      </c>
      <c r="G1283" s="154" t="s">
        <v>1373</v>
      </c>
      <c r="H1283" s="154" t="s">
        <v>14318</v>
      </c>
      <c r="I1283" s="154">
        <v>2</v>
      </c>
      <c r="J1283" s="154">
        <v>0</v>
      </c>
      <c r="K1283" s="154">
        <v>0</v>
      </c>
      <c r="M1283" s="128">
        <f>IF(Tabla1[[#This Row],[Moneda]]="Dolares",Tabla1[[#This Row],[Precio Distribuidor]]*($M$1+0.35)*1.3,Tabla1[[#This Row],[Precio Distribuidor]]*1.3)</f>
        <v>13831.155000000002</v>
      </c>
    </row>
    <row r="1284" spans="1:13">
      <c r="A1284" s="154" t="s">
        <v>9694</v>
      </c>
      <c r="B1284" s="154" t="s">
        <v>9693</v>
      </c>
      <c r="C1284" s="154" t="s">
        <v>2161</v>
      </c>
      <c r="D1284" s="154" t="s">
        <v>9659</v>
      </c>
      <c r="E1284" s="81" t="s">
        <v>9692</v>
      </c>
      <c r="F1284" s="154">
        <v>92.98</v>
      </c>
      <c r="G1284" s="154" t="s">
        <v>1373</v>
      </c>
      <c r="H1284" s="154" t="s">
        <v>14318</v>
      </c>
      <c r="I1284" s="154">
        <v>3</v>
      </c>
      <c r="J1284" s="154">
        <v>0</v>
      </c>
      <c r="K1284" s="154">
        <v>0</v>
      </c>
      <c r="M1284" s="128">
        <f>IF(Tabla1[[#This Row],[Moneda]]="Dolares",Tabla1[[#This Row],[Precio Distribuidor]]*($M$1+0.35)*1.3,Tabla1[[#This Row],[Precio Distribuidor]]*1.3)</f>
        <v>2012.5521000000003</v>
      </c>
    </row>
    <row r="1285" spans="1:13">
      <c r="A1285" s="154" t="s">
        <v>9691</v>
      </c>
      <c r="B1285" s="154" t="s">
        <v>9690</v>
      </c>
      <c r="C1285" s="154" t="s">
        <v>2161</v>
      </c>
      <c r="D1285" s="154" t="s">
        <v>9659</v>
      </c>
      <c r="E1285" s="81" t="s">
        <v>9689</v>
      </c>
      <c r="F1285" s="154">
        <v>178.79</v>
      </c>
      <c r="G1285" s="154" t="s">
        <v>1373</v>
      </c>
      <c r="H1285" s="154" t="s">
        <v>14318</v>
      </c>
      <c r="I1285" s="154">
        <v>3</v>
      </c>
      <c r="J1285" s="154">
        <v>0</v>
      </c>
      <c r="K1285" s="154">
        <v>0</v>
      </c>
      <c r="M1285" s="128">
        <f>IF(Tabla1[[#This Row],[Moneda]]="Dolares",Tabla1[[#This Row],[Precio Distribuidor]]*($M$1+0.35)*1.3,Tabla1[[#This Row],[Precio Distribuidor]]*1.3)</f>
        <v>3869.9095500000003</v>
      </c>
    </row>
    <row r="1286" spans="1:13">
      <c r="A1286" s="154" t="s">
        <v>9688</v>
      </c>
      <c r="B1286" s="154" t="s">
        <v>9687</v>
      </c>
      <c r="C1286" s="154" t="s">
        <v>2161</v>
      </c>
      <c r="D1286" s="154" t="s">
        <v>9659</v>
      </c>
      <c r="E1286" s="81" t="s">
        <v>9686</v>
      </c>
      <c r="F1286" s="154">
        <v>149.75</v>
      </c>
      <c r="G1286" s="154" t="s">
        <v>1373</v>
      </c>
      <c r="H1286" s="154" t="s">
        <v>14318</v>
      </c>
      <c r="I1286" s="154">
        <v>3</v>
      </c>
      <c r="J1286" s="154">
        <v>0</v>
      </c>
      <c r="K1286" s="154">
        <v>0</v>
      </c>
      <c r="M1286" s="128">
        <f>IF(Tabla1[[#This Row],[Moneda]]="Dolares",Tabla1[[#This Row],[Precio Distribuidor]]*($M$1+0.35)*1.3,Tabla1[[#This Row],[Precio Distribuidor]]*1.3)</f>
        <v>3241.3387500000008</v>
      </c>
    </row>
    <row r="1287" spans="1:13">
      <c r="A1287" s="154" t="s">
        <v>9685</v>
      </c>
      <c r="B1287" s="154" t="s">
        <v>9684</v>
      </c>
      <c r="C1287" s="154" t="s">
        <v>2161</v>
      </c>
      <c r="D1287" s="154" t="s">
        <v>9659</v>
      </c>
      <c r="E1287" s="81" t="s">
        <v>14213</v>
      </c>
      <c r="F1287" s="154">
        <v>127.29</v>
      </c>
      <c r="G1287" s="154" t="s">
        <v>1373</v>
      </c>
      <c r="H1287" s="154" t="s">
        <v>14318</v>
      </c>
      <c r="I1287" s="154">
        <v>3</v>
      </c>
      <c r="J1287" s="154">
        <v>0</v>
      </c>
      <c r="K1287" s="154">
        <v>0</v>
      </c>
      <c r="M1287" s="128">
        <f>IF(Tabla1[[#This Row],[Moneda]]="Dolares",Tabla1[[#This Row],[Precio Distribuidor]]*($M$1+0.35)*1.3,Tabla1[[#This Row],[Precio Distribuidor]]*1.3)</f>
        <v>2755.1920500000006</v>
      </c>
    </row>
    <row r="1288" spans="1:13">
      <c r="A1288" s="154" t="s">
        <v>9683</v>
      </c>
      <c r="B1288" s="154" t="s">
        <v>9682</v>
      </c>
      <c r="C1288" s="154" t="s">
        <v>9681</v>
      </c>
      <c r="D1288" s="154" t="s">
        <v>9659</v>
      </c>
      <c r="E1288" s="81" t="s">
        <v>9680</v>
      </c>
      <c r="F1288" s="154">
        <v>76.599999999999994</v>
      </c>
      <c r="G1288" s="154" t="s">
        <v>1373</v>
      </c>
      <c r="H1288" s="154" t="s">
        <v>14318</v>
      </c>
      <c r="I1288" s="154">
        <v>1</v>
      </c>
      <c r="J1288" s="154">
        <v>0</v>
      </c>
      <c r="K1288" s="154">
        <v>0</v>
      </c>
      <c r="M1288" s="128">
        <f>IF(Tabla1[[#This Row],[Moneda]]="Dolares",Tabla1[[#This Row],[Precio Distribuidor]]*($M$1+0.35)*1.3,Tabla1[[#This Row],[Precio Distribuidor]]*1.3)</f>
        <v>1658.0070000000003</v>
      </c>
    </row>
    <row r="1289" spans="1:13">
      <c r="A1289" s="154" t="s">
        <v>13855</v>
      </c>
      <c r="B1289" s="154" t="s">
        <v>13856</v>
      </c>
      <c r="C1289" s="154" t="s">
        <v>2814</v>
      </c>
      <c r="D1289" s="154" t="s">
        <v>9659</v>
      </c>
      <c r="E1289" s="81" t="s">
        <v>13857</v>
      </c>
      <c r="F1289" s="154">
        <v>191.82</v>
      </c>
      <c r="G1289" s="154" t="s">
        <v>1373</v>
      </c>
      <c r="H1289" s="154" t="s">
        <v>14318</v>
      </c>
      <c r="I1289" s="154">
        <v>2</v>
      </c>
      <c r="J1289" s="154">
        <v>0</v>
      </c>
      <c r="K1289" s="154">
        <v>0</v>
      </c>
      <c r="M1289" s="128">
        <f>IF(Tabla1[[#This Row],[Moneda]]="Dolares",Tabla1[[#This Row],[Precio Distribuidor]]*($M$1+0.35)*1.3,Tabla1[[#This Row],[Precio Distribuidor]]*1.3)</f>
        <v>4151.9439000000002</v>
      </c>
    </row>
    <row r="1290" spans="1:13">
      <c r="A1290" s="154" t="s">
        <v>13858</v>
      </c>
      <c r="B1290" s="154" t="s">
        <v>13859</v>
      </c>
      <c r="C1290" s="154" t="s">
        <v>2814</v>
      </c>
      <c r="D1290" s="154" t="s">
        <v>9659</v>
      </c>
      <c r="E1290" s="81" t="s">
        <v>13860</v>
      </c>
      <c r="F1290" s="154">
        <v>143.87</v>
      </c>
      <c r="G1290" s="154" t="s">
        <v>1373</v>
      </c>
      <c r="H1290" s="154" t="s">
        <v>14318</v>
      </c>
      <c r="I1290" s="154">
        <v>2</v>
      </c>
      <c r="J1290" s="154">
        <v>0</v>
      </c>
      <c r="K1290" s="154">
        <v>0</v>
      </c>
      <c r="M1290" s="128">
        <f>IF(Tabla1[[#This Row],[Moneda]]="Dolares",Tabla1[[#This Row],[Precio Distribuidor]]*($M$1+0.35)*1.3,Tabla1[[#This Row],[Precio Distribuidor]]*1.3)</f>
        <v>3114.0661500000006</v>
      </c>
    </row>
    <row r="1291" spans="1:13">
      <c r="A1291" s="154" t="s">
        <v>13861</v>
      </c>
      <c r="B1291" s="154" t="s">
        <v>13862</v>
      </c>
      <c r="C1291" s="154" t="s">
        <v>2814</v>
      </c>
      <c r="D1291" s="154" t="s">
        <v>9659</v>
      </c>
      <c r="E1291" s="81" t="s">
        <v>13863</v>
      </c>
      <c r="F1291" s="154">
        <v>143.87</v>
      </c>
      <c r="G1291" s="154" t="s">
        <v>1373</v>
      </c>
      <c r="H1291" s="154" t="s">
        <v>14318</v>
      </c>
      <c r="I1291" s="154">
        <v>2</v>
      </c>
      <c r="J1291" s="154">
        <v>0</v>
      </c>
      <c r="K1291" s="154">
        <v>0</v>
      </c>
      <c r="M1291" s="128">
        <f>IF(Tabla1[[#This Row],[Moneda]]="Dolares",Tabla1[[#This Row],[Precio Distribuidor]]*($M$1+0.35)*1.3,Tabla1[[#This Row],[Precio Distribuidor]]*1.3)</f>
        <v>3114.0661500000006</v>
      </c>
    </row>
    <row r="1292" spans="1:13">
      <c r="A1292" s="154" t="s">
        <v>13864</v>
      </c>
      <c r="B1292" s="154" t="s">
        <v>13865</v>
      </c>
      <c r="C1292" s="154" t="s">
        <v>2814</v>
      </c>
      <c r="D1292" s="154" t="s">
        <v>9659</v>
      </c>
      <c r="E1292" s="81" t="s">
        <v>13866</v>
      </c>
      <c r="F1292" s="154">
        <v>143.87</v>
      </c>
      <c r="G1292" s="154" t="s">
        <v>1373</v>
      </c>
      <c r="H1292" s="154" t="s">
        <v>14318</v>
      </c>
      <c r="I1292" s="154">
        <v>2</v>
      </c>
      <c r="J1292" s="154">
        <v>0</v>
      </c>
      <c r="K1292" s="154">
        <v>0</v>
      </c>
      <c r="M1292" s="128">
        <f>IF(Tabla1[[#This Row],[Moneda]]="Dolares",Tabla1[[#This Row],[Precio Distribuidor]]*($M$1+0.35)*1.3,Tabla1[[#This Row],[Precio Distribuidor]]*1.3)</f>
        <v>3114.0661500000006</v>
      </c>
    </row>
    <row r="1293" spans="1:13">
      <c r="A1293" s="154" t="s">
        <v>13867</v>
      </c>
      <c r="B1293" s="154" t="s">
        <v>13868</v>
      </c>
      <c r="C1293" s="154" t="s">
        <v>2814</v>
      </c>
      <c r="D1293" s="154" t="s">
        <v>9659</v>
      </c>
      <c r="E1293" s="81" t="s">
        <v>13869</v>
      </c>
      <c r="F1293" s="154">
        <v>97.5</v>
      </c>
      <c r="G1293" s="154" t="s">
        <v>1373</v>
      </c>
      <c r="H1293" s="154" t="s">
        <v>14318</v>
      </c>
      <c r="I1293" s="154">
        <v>2</v>
      </c>
      <c r="J1293" s="154">
        <v>0</v>
      </c>
      <c r="K1293" s="154">
        <v>0</v>
      </c>
      <c r="M1293" s="128">
        <f>IF(Tabla1[[#This Row],[Moneda]]="Dolares",Tabla1[[#This Row],[Precio Distribuidor]]*($M$1+0.35)*1.3,Tabla1[[#This Row],[Precio Distribuidor]]*1.3)</f>
        <v>2110.3875000000003</v>
      </c>
    </row>
    <row r="1294" spans="1:13">
      <c r="A1294" s="154" t="s">
        <v>12817</v>
      </c>
      <c r="B1294" s="154" t="s">
        <v>12818</v>
      </c>
      <c r="C1294" s="154" t="s">
        <v>1768</v>
      </c>
      <c r="D1294" s="154" t="s">
        <v>9659</v>
      </c>
      <c r="E1294" s="81" t="s">
        <v>12819</v>
      </c>
      <c r="F1294" s="154">
        <v>7.94</v>
      </c>
      <c r="G1294" s="154" t="s">
        <v>1373</v>
      </c>
      <c r="H1294" s="154" t="s">
        <v>14318</v>
      </c>
      <c r="I1294" s="154">
        <v>1</v>
      </c>
      <c r="J1294" s="154">
        <v>0</v>
      </c>
      <c r="K1294" s="154">
        <v>0</v>
      </c>
      <c r="M1294" s="128">
        <f>IF(Tabla1[[#This Row],[Moneda]]="Dolares",Tabla1[[#This Row],[Precio Distribuidor]]*($M$1+0.35)*1.3,Tabla1[[#This Row],[Precio Distribuidor]]*1.3)</f>
        <v>171.86130000000003</v>
      </c>
    </row>
    <row r="1295" spans="1:13">
      <c r="A1295" s="154" t="s">
        <v>13870</v>
      </c>
      <c r="B1295" s="154" t="s">
        <v>13871</v>
      </c>
      <c r="C1295" s="154" t="s">
        <v>2814</v>
      </c>
      <c r="D1295" s="154" t="s">
        <v>9659</v>
      </c>
      <c r="E1295" s="81" t="s">
        <v>13872</v>
      </c>
      <c r="F1295" s="154">
        <v>72.73</v>
      </c>
      <c r="G1295" s="154" t="s">
        <v>1373</v>
      </c>
      <c r="H1295" s="154" t="s">
        <v>14318</v>
      </c>
      <c r="I1295" s="154">
        <v>2</v>
      </c>
      <c r="J1295" s="154">
        <v>0</v>
      </c>
      <c r="K1295" s="154">
        <v>0</v>
      </c>
      <c r="M1295" s="128">
        <f>IF(Tabla1[[#This Row],[Moneda]]="Dolares",Tabla1[[#This Row],[Precio Distribuidor]]*($M$1+0.35)*1.3,Tabla1[[#This Row],[Precio Distribuidor]]*1.3)</f>
        <v>1574.2408500000004</v>
      </c>
    </row>
    <row r="1296" spans="1:13">
      <c r="A1296" s="154" t="s">
        <v>13873</v>
      </c>
      <c r="B1296" s="154" t="s">
        <v>13874</v>
      </c>
      <c r="C1296" s="154" t="s">
        <v>2814</v>
      </c>
      <c r="D1296" s="154" t="s">
        <v>9659</v>
      </c>
      <c r="E1296" s="81" t="s">
        <v>13875</v>
      </c>
      <c r="F1296" s="154">
        <v>97.5</v>
      </c>
      <c r="G1296" s="154" t="s">
        <v>1373</v>
      </c>
      <c r="H1296" s="154" t="s">
        <v>14318</v>
      </c>
      <c r="I1296" s="154">
        <v>2</v>
      </c>
      <c r="J1296" s="154">
        <v>0</v>
      </c>
      <c r="K1296" s="154">
        <v>0</v>
      </c>
      <c r="M1296" s="128">
        <f>IF(Tabla1[[#This Row],[Moneda]]="Dolares",Tabla1[[#This Row],[Precio Distribuidor]]*($M$1+0.35)*1.3,Tabla1[[#This Row],[Precio Distribuidor]]*1.3)</f>
        <v>2110.3875000000003</v>
      </c>
    </row>
    <row r="1297" spans="1:13">
      <c r="A1297" s="154" t="s">
        <v>12706</v>
      </c>
      <c r="B1297" s="154" t="s">
        <v>12707</v>
      </c>
      <c r="C1297" s="154" t="s">
        <v>1680</v>
      </c>
      <c r="D1297" s="154" t="s">
        <v>9659</v>
      </c>
      <c r="E1297" s="81" t="s">
        <v>17759</v>
      </c>
      <c r="F1297" s="154">
        <v>308.36</v>
      </c>
      <c r="G1297" s="154" t="s">
        <v>1373</v>
      </c>
      <c r="H1297" s="154" t="s">
        <v>14318</v>
      </c>
      <c r="I1297" s="154">
        <v>1</v>
      </c>
      <c r="J1297" s="154">
        <v>0</v>
      </c>
      <c r="K1297" s="154">
        <v>0</v>
      </c>
      <c r="M1297" s="128">
        <f>IF(Tabla1[[#This Row],[Moneda]]="Dolares",Tabla1[[#This Row],[Precio Distribuidor]]*($M$1+0.35)*1.3,Tabla1[[#This Row],[Precio Distribuidor]]*1.3)</f>
        <v>6674.4522000000015</v>
      </c>
    </row>
    <row r="1298" spans="1:13">
      <c r="A1298" s="154" t="s">
        <v>13876</v>
      </c>
      <c r="B1298" s="154" t="s">
        <v>13877</v>
      </c>
      <c r="C1298" s="154" t="s">
        <v>2814</v>
      </c>
      <c r="D1298" s="154" t="s">
        <v>9659</v>
      </c>
      <c r="E1298" s="81" t="s">
        <v>13878</v>
      </c>
      <c r="F1298" s="154">
        <v>63.98</v>
      </c>
      <c r="G1298" s="154" t="s">
        <v>1373</v>
      </c>
      <c r="H1298" s="154" t="s">
        <v>14318</v>
      </c>
      <c r="I1298" s="154">
        <v>2</v>
      </c>
      <c r="J1298" s="154">
        <v>0</v>
      </c>
      <c r="K1298" s="154">
        <v>0</v>
      </c>
      <c r="M1298" s="128">
        <f>IF(Tabla1[[#This Row],[Moneda]]="Dolares",Tabla1[[#This Row],[Precio Distribuidor]]*($M$1+0.35)*1.3,Tabla1[[#This Row],[Precio Distribuidor]]*1.3)</f>
        <v>1384.8471000000002</v>
      </c>
    </row>
    <row r="1299" spans="1:13">
      <c r="A1299" s="154" t="s">
        <v>17758</v>
      </c>
      <c r="B1299" s="154" t="s">
        <v>17757</v>
      </c>
      <c r="C1299" s="154" t="s">
        <v>2161</v>
      </c>
      <c r="D1299" s="154" t="s">
        <v>9659</v>
      </c>
      <c r="E1299" s="81" t="s">
        <v>17756</v>
      </c>
      <c r="F1299" s="154">
        <v>1033.3499999999999</v>
      </c>
      <c r="G1299" s="154" t="s">
        <v>1373</v>
      </c>
      <c r="H1299" s="154" t="s">
        <v>14318</v>
      </c>
      <c r="I1299" s="154">
        <v>3</v>
      </c>
      <c r="J1299" s="154">
        <v>0</v>
      </c>
      <c r="K1299" s="154">
        <v>0</v>
      </c>
      <c r="M1299" s="128">
        <f>IF(Tabla1[[#This Row],[Moneda]]="Dolares",Tabla1[[#This Row],[Precio Distribuidor]]*($M$1+0.35)*1.3,Tabla1[[#This Row],[Precio Distribuidor]]*1.3)</f>
        <v>22366.86075</v>
      </c>
    </row>
    <row r="1300" spans="1:13">
      <c r="A1300" s="154" t="s">
        <v>17755</v>
      </c>
      <c r="B1300" s="154" t="s">
        <v>17754</v>
      </c>
      <c r="C1300" s="154" t="s">
        <v>2161</v>
      </c>
      <c r="D1300" s="154" t="s">
        <v>9659</v>
      </c>
      <c r="E1300" s="81" t="s">
        <v>17753</v>
      </c>
      <c r="F1300" s="154">
        <v>114.43</v>
      </c>
      <c r="G1300" s="154" t="s">
        <v>1373</v>
      </c>
      <c r="H1300" s="154" t="s">
        <v>14318</v>
      </c>
      <c r="I1300" s="154">
        <v>3</v>
      </c>
      <c r="J1300" s="154">
        <v>0</v>
      </c>
      <c r="K1300" s="154">
        <v>0</v>
      </c>
      <c r="M1300" s="128">
        <f>IF(Tabla1[[#This Row],[Moneda]]="Dolares",Tabla1[[#This Row],[Precio Distribuidor]]*($M$1+0.35)*1.3,Tabla1[[#This Row],[Precio Distribuidor]]*1.3)</f>
        <v>2476.8373500000007</v>
      </c>
    </row>
    <row r="1301" spans="1:13">
      <c r="A1301" s="154" t="s">
        <v>17752</v>
      </c>
      <c r="B1301" s="154" t="s">
        <v>17751</v>
      </c>
      <c r="C1301" s="154" t="s">
        <v>2962</v>
      </c>
      <c r="D1301" s="154" t="s">
        <v>9659</v>
      </c>
      <c r="E1301" s="81" t="s">
        <v>17750</v>
      </c>
      <c r="F1301" s="154">
        <v>1913.26</v>
      </c>
      <c r="G1301" s="154" t="s">
        <v>1367</v>
      </c>
      <c r="H1301" s="154" t="s">
        <v>14318</v>
      </c>
      <c r="I1301" s="154">
        <v>1</v>
      </c>
      <c r="J1301" s="154">
        <v>0</v>
      </c>
      <c r="K1301" s="154">
        <v>0</v>
      </c>
      <c r="M1301" s="128">
        <f>IF(Tabla1[[#This Row],[Moneda]]="Dolares",Tabla1[[#This Row],[Precio Distribuidor]]*($M$1+0.35)*1.3,Tabla1[[#This Row],[Precio Distribuidor]]*1.3)</f>
        <v>2487.2380000000003</v>
      </c>
    </row>
    <row r="1302" spans="1:13">
      <c r="A1302" s="154" t="s">
        <v>17749</v>
      </c>
      <c r="B1302" s="154" t="s">
        <v>17748</v>
      </c>
      <c r="C1302" s="154" t="s">
        <v>2962</v>
      </c>
      <c r="D1302" s="154" t="s">
        <v>9659</v>
      </c>
      <c r="E1302" s="81" t="s">
        <v>17747</v>
      </c>
      <c r="F1302" s="154">
        <v>146.72</v>
      </c>
      <c r="G1302" s="154" t="s">
        <v>1373</v>
      </c>
      <c r="H1302" s="154" t="s">
        <v>14318</v>
      </c>
      <c r="I1302" s="154">
        <v>1</v>
      </c>
      <c r="J1302" s="154">
        <v>0</v>
      </c>
      <c r="K1302" s="154">
        <v>0</v>
      </c>
      <c r="M1302" s="128">
        <f>IF(Tabla1[[#This Row],[Moneda]]="Dolares",Tabla1[[#This Row],[Precio Distribuidor]]*($M$1+0.35)*1.3,Tabla1[[#This Row],[Precio Distribuidor]]*1.3)</f>
        <v>3175.7544000000007</v>
      </c>
    </row>
    <row r="1303" spans="1:13">
      <c r="A1303" s="154" t="s">
        <v>17746</v>
      </c>
      <c r="B1303" s="154" t="s">
        <v>17745</v>
      </c>
      <c r="C1303" s="154" t="s">
        <v>2814</v>
      </c>
      <c r="D1303" s="154" t="s">
        <v>9659</v>
      </c>
      <c r="E1303" s="81" t="s">
        <v>17744</v>
      </c>
      <c r="F1303" s="154">
        <v>439.5</v>
      </c>
      <c r="G1303" s="154" t="s">
        <v>1373</v>
      </c>
      <c r="H1303" s="154" t="s">
        <v>14318</v>
      </c>
      <c r="I1303" s="154">
        <v>2</v>
      </c>
      <c r="J1303" s="154">
        <v>0</v>
      </c>
      <c r="K1303" s="154">
        <v>0</v>
      </c>
      <c r="M1303" s="128">
        <f>IF(Tabla1[[#This Row],[Moneda]]="Dolares",Tabla1[[#This Row],[Precio Distribuidor]]*($M$1+0.35)*1.3,Tabla1[[#This Row],[Precio Distribuidor]]*1.3)</f>
        <v>9512.9775000000009</v>
      </c>
    </row>
    <row r="1304" spans="1:13">
      <c r="A1304" s="154" t="s">
        <v>17743</v>
      </c>
      <c r="B1304" s="154" t="s">
        <v>17742</v>
      </c>
      <c r="C1304" s="154" t="s">
        <v>2161</v>
      </c>
      <c r="D1304" s="154" t="s">
        <v>9659</v>
      </c>
      <c r="E1304" s="81" t="s">
        <v>17741</v>
      </c>
      <c r="F1304" s="154">
        <v>128.76</v>
      </c>
      <c r="G1304" s="154" t="s">
        <v>1373</v>
      </c>
      <c r="H1304" s="154" t="s">
        <v>14318</v>
      </c>
      <c r="I1304" s="154">
        <v>3</v>
      </c>
      <c r="J1304" s="154">
        <v>0</v>
      </c>
      <c r="K1304" s="154">
        <v>0</v>
      </c>
      <c r="M1304" s="128">
        <f>IF(Tabla1[[#This Row],[Moneda]]="Dolares",Tabla1[[#This Row],[Precio Distribuidor]]*($M$1+0.35)*1.3,Tabla1[[#This Row],[Precio Distribuidor]]*1.3)</f>
        <v>2787.0102000000006</v>
      </c>
    </row>
    <row r="1305" spans="1:13">
      <c r="A1305" s="154" t="s">
        <v>17740</v>
      </c>
      <c r="B1305" s="154" t="s">
        <v>17739</v>
      </c>
      <c r="C1305" s="154" t="s">
        <v>2161</v>
      </c>
      <c r="D1305" s="154" t="s">
        <v>9659</v>
      </c>
      <c r="E1305" s="81" t="s">
        <v>17738</v>
      </c>
      <c r="F1305" s="154">
        <v>114.43</v>
      </c>
      <c r="G1305" s="154" t="s">
        <v>1373</v>
      </c>
      <c r="H1305" s="154" t="s">
        <v>14318</v>
      </c>
      <c r="I1305" s="154">
        <v>3</v>
      </c>
      <c r="J1305" s="154">
        <v>0</v>
      </c>
      <c r="K1305" s="154">
        <v>0</v>
      </c>
      <c r="M1305" s="128">
        <f>IF(Tabla1[[#This Row],[Moneda]]="Dolares",Tabla1[[#This Row],[Precio Distribuidor]]*($M$1+0.35)*1.3,Tabla1[[#This Row],[Precio Distribuidor]]*1.3)</f>
        <v>2476.8373500000007</v>
      </c>
    </row>
    <row r="1306" spans="1:13">
      <c r="A1306" s="154" t="s">
        <v>17737</v>
      </c>
      <c r="B1306" s="154" t="s">
        <v>17736</v>
      </c>
      <c r="C1306" s="154" t="s">
        <v>2161</v>
      </c>
      <c r="D1306" s="154" t="s">
        <v>9659</v>
      </c>
      <c r="E1306" s="81" t="s">
        <v>17735</v>
      </c>
      <c r="F1306" s="154">
        <v>438.96</v>
      </c>
      <c r="G1306" s="154" t="s">
        <v>1373</v>
      </c>
      <c r="H1306" s="154" t="s">
        <v>14318</v>
      </c>
      <c r="I1306" s="154">
        <v>3</v>
      </c>
      <c r="J1306" s="154">
        <v>0</v>
      </c>
      <c r="K1306" s="154">
        <v>0</v>
      </c>
      <c r="M1306" s="128">
        <f>IF(Tabla1[[#This Row],[Moneda]]="Dolares",Tabla1[[#This Row],[Precio Distribuidor]]*($M$1+0.35)*1.3,Tabla1[[#This Row],[Precio Distribuidor]]*1.3)</f>
        <v>9501.2892000000011</v>
      </c>
    </row>
    <row r="1307" spans="1:13">
      <c r="A1307" s="154" t="s">
        <v>9679</v>
      </c>
      <c r="B1307" s="154" t="s">
        <v>9678</v>
      </c>
      <c r="C1307" s="154" t="s">
        <v>1565</v>
      </c>
      <c r="D1307" s="154" t="s">
        <v>9659</v>
      </c>
      <c r="E1307" s="81" t="s">
        <v>9677</v>
      </c>
      <c r="F1307" s="154">
        <v>245.39</v>
      </c>
      <c r="G1307" s="154" t="s">
        <v>1373</v>
      </c>
      <c r="H1307" s="154" t="s">
        <v>14318</v>
      </c>
      <c r="I1307" s="154">
        <v>1</v>
      </c>
      <c r="J1307" s="154">
        <v>0</v>
      </c>
      <c r="K1307" s="154">
        <v>0</v>
      </c>
      <c r="M1307" s="128">
        <f>IF(Tabla1[[#This Row],[Moneda]]="Dolares",Tabla1[[#This Row],[Precio Distribuidor]]*($M$1+0.35)*1.3,Tabla1[[#This Row],[Precio Distribuidor]]*1.3)</f>
        <v>5311.466550000001</v>
      </c>
    </row>
    <row r="1308" spans="1:13">
      <c r="A1308" s="154" t="s">
        <v>9676</v>
      </c>
      <c r="B1308" s="154" t="s">
        <v>9675</v>
      </c>
      <c r="C1308" s="154" t="s">
        <v>2836</v>
      </c>
      <c r="D1308" s="154" t="s">
        <v>9659</v>
      </c>
      <c r="E1308" s="81" t="s">
        <v>9674</v>
      </c>
      <c r="F1308" s="154">
        <v>21272.04</v>
      </c>
      <c r="G1308" s="154" t="s">
        <v>1367</v>
      </c>
      <c r="H1308" s="154" t="s">
        <v>14318</v>
      </c>
      <c r="I1308" s="154">
        <v>1</v>
      </c>
      <c r="J1308" s="154">
        <v>0</v>
      </c>
      <c r="K1308" s="154">
        <v>0</v>
      </c>
      <c r="M1308" s="128">
        <f>IF(Tabla1[[#This Row],[Moneda]]="Dolares",Tabla1[[#This Row],[Precio Distribuidor]]*($M$1+0.35)*1.3,Tabla1[[#This Row],[Precio Distribuidor]]*1.3)</f>
        <v>27653.652000000002</v>
      </c>
    </row>
    <row r="1309" spans="1:13">
      <c r="A1309" s="154" t="s">
        <v>9673</v>
      </c>
      <c r="B1309" s="154" t="s">
        <v>9672</v>
      </c>
      <c r="C1309" s="154" t="s">
        <v>2836</v>
      </c>
      <c r="D1309" s="154" t="s">
        <v>9659</v>
      </c>
      <c r="E1309" s="81" t="s">
        <v>9671</v>
      </c>
      <c r="F1309" s="154">
        <v>14178.78</v>
      </c>
      <c r="G1309" s="154" t="s">
        <v>1367</v>
      </c>
      <c r="H1309" s="154" t="s">
        <v>14318</v>
      </c>
      <c r="I1309" s="154">
        <v>0</v>
      </c>
      <c r="J1309" s="154">
        <v>0</v>
      </c>
      <c r="K1309" s="154">
        <v>0</v>
      </c>
      <c r="M1309" s="128">
        <f>IF(Tabla1[[#This Row],[Moneda]]="Dolares",Tabla1[[#This Row],[Precio Distribuidor]]*($M$1+0.35)*1.3,Tabla1[[#This Row],[Precio Distribuidor]]*1.3)</f>
        <v>18432.414000000001</v>
      </c>
    </row>
    <row r="1310" spans="1:13">
      <c r="A1310" s="154" t="s">
        <v>9670</v>
      </c>
      <c r="B1310" s="154" t="s">
        <v>9669</v>
      </c>
      <c r="C1310" s="154" t="s">
        <v>2836</v>
      </c>
      <c r="D1310" s="154" t="s">
        <v>9659</v>
      </c>
      <c r="E1310" s="81" t="s">
        <v>9668</v>
      </c>
      <c r="F1310" s="154">
        <v>17203.23</v>
      </c>
      <c r="G1310" s="154" t="s">
        <v>1367</v>
      </c>
      <c r="H1310" s="154" t="s">
        <v>14318</v>
      </c>
      <c r="I1310" s="154">
        <v>1</v>
      </c>
      <c r="J1310" s="154">
        <v>0</v>
      </c>
      <c r="K1310" s="154">
        <v>0</v>
      </c>
      <c r="M1310" s="128">
        <f>IF(Tabla1[[#This Row],[Moneda]]="Dolares",Tabla1[[#This Row],[Precio Distribuidor]]*($M$1+0.35)*1.3,Tabla1[[#This Row],[Precio Distribuidor]]*1.3)</f>
        <v>22364.199000000001</v>
      </c>
    </row>
    <row r="1311" spans="1:13">
      <c r="A1311" s="154" t="s">
        <v>9667</v>
      </c>
      <c r="B1311" s="154" t="s">
        <v>9666</v>
      </c>
      <c r="C1311" s="154" t="s">
        <v>2836</v>
      </c>
      <c r="D1311" s="154" t="s">
        <v>9659</v>
      </c>
      <c r="E1311" s="81" t="s">
        <v>9665</v>
      </c>
      <c r="F1311" s="154">
        <v>30726.880000000001</v>
      </c>
      <c r="G1311" s="154" t="s">
        <v>1367</v>
      </c>
      <c r="H1311" s="154" t="s">
        <v>14318</v>
      </c>
      <c r="I1311" s="154">
        <v>1</v>
      </c>
      <c r="J1311" s="154">
        <v>0</v>
      </c>
      <c r="K1311" s="154">
        <v>0</v>
      </c>
      <c r="M1311" s="128">
        <f>IF(Tabla1[[#This Row],[Moneda]]="Dolares",Tabla1[[#This Row],[Precio Distribuidor]]*($M$1+0.35)*1.3,Tabla1[[#This Row],[Precio Distribuidor]]*1.3)</f>
        <v>39944.944000000003</v>
      </c>
    </row>
    <row r="1312" spans="1:13">
      <c r="A1312" s="154" t="s">
        <v>14238</v>
      </c>
      <c r="B1312" s="154" t="s">
        <v>14239</v>
      </c>
      <c r="C1312" s="154" t="s">
        <v>5318</v>
      </c>
      <c r="D1312" s="154" t="s">
        <v>9659</v>
      </c>
      <c r="E1312" s="81" t="s">
        <v>14240</v>
      </c>
      <c r="F1312" s="154">
        <v>70</v>
      </c>
      <c r="G1312" s="154" t="s">
        <v>1373</v>
      </c>
      <c r="H1312" s="154" t="s">
        <v>14318</v>
      </c>
      <c r="I1312" s="154">
        <v>1</v>
      </c>
      <c r="J1312" s="154">
        <v>0</v>
      </c>
      <c r="K1312" s="154">
        <v>0</v>
      </c>
      <c r="M1312" s="128">
        <f>IF(Tabla1[[#This Row],[Moneda]]="Dolares",Tabla1[[#This Row],[Precio Distribuidor]]*($M$1+0.35)*1.3,Tabla1[[#This Row],[Precio Distribuidor]]*1.3)</f>
        <v>1515.1500000000003</v>
      </c>
    </row>
    <row r="1313" spans="1:13">
      <c r="A1313" s="154" t="s">
        <v>9664</v>
      </c>
      <c r="B1313" s="154" t="s">
        <v>9663</v>
      </c>
      <c r="C1313" s="154" t="s">
        <v>2836</v>
      </c>
      <c r="D1313" s="154" t="s">
        <v>9659</v>
      </c>
      <c r="E1313" s="81" t="s">
        <v>9662</v>
      </c>
      <c r="F1313" s="154">
        <v>5902.15</v>
      </c>
      <c r="G1313" s="154" t="s">
        <v>1367</v>
      </c>
      <c r="H1313" s="154" t="s">
        <v>14318</v>
      </c>
      <c r="I1313" s="154">
        <v>1</v>
      </c>
      <c r="J1313" s="154">
        <v>0</v>
      </c>
      <c r="K1313" s="154">
        <v>0</v>
      </c>
      <c r="M1313" s="128">
        <f>IF(Tabla1[[#This Row],[Moneda]]="Dolares",Tabla1[[#This Row],[Precio Distribuidor]]*($M$1+0.35)*1.3,Tabla1[[#This Row],[Precio Distribuidor]]*1.3)</f>
        <v>7672.7950000000001</v>
      </c>
    </row>
    <row r="1314" spans="1:13">
      <c r="A1314" s="154" t="s">
        <v>12444</v>
      </c>
      <c r="B1314" s="154" t="s">
        <v>12445</v>
      </c>
      <c r="C1314" s="154" t="s">
        <v>2836</v>
      </c>
      <c r="D1314" s="154" t="s">
        <v>9659</v>
      </c>
      <c r="E1314" s="81" t="s">
        <v>12446</v>
      </c>
      <c r="F1314" s="154">
        <v>3541.94</v>
      </c>
      <c r="G1314" s="154" t="s">
        <v>1367</v>
      </c>
      <c r="H1314" s="154" t="s">
        <v>14318</v>
      </c>
      <c r="I1314" s="154">
        <v>1</v>
      </c>
      <c r="J1314" s="154">
        <v>0</v>
      </c>
      <c r="K1314" s="154">
        <v>0</v>
      </c>
      <c r="M1314" s="128">
        <f>IF(Tabla1[[#This Row],[Moneda]]="Dolares",Tabla1[[#This Row],[Precio Distribuidor]]*($M$1+0.35)*1.3,Tabla1[[#This Row],[Precio Distribuidor]]*1.3)</f>
        <v>4604.5219999999999</v>
      </c>
    </row>
    <row r="1315" spans="1:13">
      <c r="A1315" s="154" t="s">
        <v>12848</v>
      </c>
      <c r="B1315" s="154" t="s">
        <v>12849</v>
      </c>
      <c r="C1315" s="154" t="s">
        <v>1768</v>
      </c>
      <c r="D1315" s="154" t="s">
        <v>9659</v>
      </c>
      <c r="E1315" s="81" t="s">
        <v>12850</v>
      </c>
      <c r="F1315" s="154">
        <v>75.959999999999994</v>
      </c>
      <c r="G1315" s="154" t="s">
        <v>1373</v>
      </c>
      <c r="H1315" s="154" t="s">
        <v>14318</v>
      </c>
      <c r="I1315" s="154">
        <v>1</v>
      </c>
      <c r="J1315" s="154">
        <v>0</v>
      </c>
      <c r="K1315" s="154">
        <v>0</v>
      </c>
      <c r="M1315" s="128">
        <f>IF(Tabla1[[#This Row],[Moneda]]="Dolares",Tabla1[[#This Row],[Precio Distribuidor]]*($M$1+0.35)*1.3,Tabla1[[#This Row],[Precio Distribuidor]]*1.3)</f>
        <v>1644.1542000000002</v>
      </c>
    </row>
    <row r="1316" spans="1:13">
      <c r="A1316" s="154" t="s">
        <v>12447</v>
      </c>
      <c r="B1316" s="154" t="s">
        <v>12448</v>
      </c>
      <c r="C1316" s="154" t="s">
        <v>2836</v>
      </c>
      <c r="D1316" s="154" t="s">
        <v>9659</v>
      </c>
      <c r="E1316" s="81" t="s">
        <v>12449</v>
      </c>
      <c r="F1316" s="154">
        <v>47273.120000000003</v>
      </c>
      <c r="G1316" s="154" t="s">
        <v>1367</v>
      </c>
      <c r="H1316" s="154" t="s">
        <v>14318</v>
      </c>
      <c r="I1316" s="154">
        <v>1</v>
      </c>
      <c r="J1316" s="154">
        <v>0</v>
      </c>
      <c r="K1316" s="154">
        <v>0</v>
      </c>
      <c r="M1316" s="128">
        <f>IF(Tabla1[[#This Row],[Moneda]]="Dolares",Tabla1[[#This Row],[Precio Distribuidor]]*($M$1+0.35)*1.3,Tabla1[[#This Row],[Precio Distribuidor]]*1.3)</f>
        <v>61455.056000000004</v>
      </c>
    </row>
    <row r="1317" spans="1:13">
      <c r="A1317" s="154" t="s">
        <v>17734</v>
      </c>
      <c r="B1317" s="154" t="s">
        <v>17733</v>
      </c>
      <c r="C1317" s="154" t="s">
        <v>2917</v>
      </c>
      <c r="D1317" s="154" t="s">
        <v>9659</v>
      </c>
      <c r="E1317" s="81" t="s">
        <v>17732</v>
      </c>
      <c r="F1317" s="154">
        <v>81.8</v>
      </c>
      <c r="G1317" s="154" t="s">
        <v>1373</v>
      </c>
      <c r="H1317" s="154" t="s">
        <v>14318</v>
      </c>
      <c r="I1317" s="154">
        <v>2</v>
      </c>
      <c r="J1317" s="154">
        <v>0</v>
      </c>
      <c r="K1317" s="154">
        <v>0</v>
      </c>
      <c r="M1317" s="128">
        <f>IF(Tabla1[[#This Row],[Moneda]]="Dolares",Tabla1[[#This Row],[Precio Distribuidor]]*($M$1+0.35)*1.3,Tabla1[[#This Row],[Precio Distribuidor]]*1.3)</f>
        <v>1770.5610000000001</v>
      </c>
    </row>
    <row r="1318" spans="1:13">
      <c r="A1318" s="154" t="s">
        <v>9661</v>
      </c>
      <c r="B1318" s="154" t="s">
        <v>9660</v>
      </c>
      <c r="C1318" s="154" t="s">
        <v>2836</v>
      </c>
      <c r="D1318" s="154" t="s">
        <v>9659</v>
      </c>
      <c r="E1318" s="81" t="s">
        <v>9658</v>
      </c>
      <c r="F1318" s="154">
        <v>47660.22</v>
      </c>
      <c r="G1318" s="154" t="s">
        <v>1367</v>
      </c>
      <c r="H1318" s="154" t="s">
        <v>14318</v>
      </c>
      <c r="I1318" s="154">
        <v>1</v>
      </c>
      <c r="J1318" s="154">
        <v>0</v>
      </c>
      <c r="K1318" s="154">
        <v>0</v>
      </c>
      <c r="M1318" s="128">
        <f>IF(Tabla1[[#This Row],[Moneda]]="Dolares",Tabla1[[#This Row],[Precio Distribuidor]]*($M$1+0.35)*1.3,Tabla1[[#This Row],[Precio Distribuidor]]*1.3)</f>
        <v>61958.286</v>
      </c>
    </row>
    <row r="1319" spans="1:13">
      <c r="A1319" s="154" t="s">
        <v>9657</v>
      </c>
      <c r="B1319" s="154" t="s">
        <v>9656</v>
      </c>
      <c r="C1319" s="154" t="s">
        <v>1370</v>
      </c>
      <c r="D1319" s="154" t="s">
        <v>9645</v>
      </c>
      <c r="E1319" s="81" t="s">
        <v>9655</v>
      </c>
      <c r="F1319" s="154">
        <v>4825.93</v>
      </c>
      <c r="G1319" s="154" t="s">
        <v>1367</v>
      </c>
      <c r="H1319" s="154" t="s">
        <v>14318</v>
      </c>
      <c r="I1319" s="154">
        <v>1</v>
      </c>
      <c r="J1319" s="154">
        <v>0</v>
      </c>
      <c r="K1319" s="154">
        <v>0</v>
      </c>
      <c r="M1319" s="128">
        <f>IF(Tabla1[[#This Row],[Moneda]]="Dolares",Tabla1[[#This Row],[Precio Distribuidor]]*($M$1+0.35)*1.3,Tabla1[[#This Row],[Precio Distribuidor]]*1.3)</f>
        <v>6273.7090000000007</v>
      </c>
    </row>
    <row r="1320" spans="1:13">
      <c r="A1320" s="154" t="s">
        <v>9654</v>
      </c>
      <c r="B1320" s="154" t="s">
        <v>9653</v>
      </c>
      <c r="C1320" s="154" t="s">
        <v>1370</v>
      </c>
      <c r="D1320" s="154" t="s">
        <v>9645</v>
      </c>
      <c r="E1320" s="81" t="s">
        <v>9652</v>
      </c>
      <c r="F1320" s="154">
        <v>6670.01</v>
      </c>
      <c r="G1320" s="154" t="s">
        <v>1367</v>
      </c>
      <c r="H1320" s="154" t="s">
        <v>14318</v>
      </c>
      <c r="I1320" s="154">
        <v>1</v>
      </c>
      <c r="J1320" s="154">
        <v>0</v>
      </c>
      <c r="K1320" s="154">
        <v>0</v>
      </c>
      <c r="M1320" s="128">
        <f>IF(Tabla1[[#This Row],[Moneda]]="Dolares",Tabla1[[#This Row],[Precio Distribuidor]]*($M$1+0.35)*1.3,Tabla1[[#This Row],[Precio Distribuidor]]*1.3)</f>
        <v>8671.0130000000008</v>
      </c>
    </row>
    <row r="1321" spans="1:13">
      <c r="A1321" s="154" t="s">
        <v>9651</v>
      </c>
      <c r="B1321" s="154" t="s">
        <v>9650</v>
      </c>
      <c r="C1321" s="154" t="s">
        <v>1370</v>
      </c>
      <c r="D1321" s="154" t="s">
        <v>9645</v>
      </c>
      <c r="E1321" s="81" t="s">
        <v>9649</v>
      </c>
      <c r="F1321" s="154">
        <v>11271.82</v>
      </c>
      <c r="G1321" s="154" t="s">
        <v>1367</v>
      </c>
      <c r="H1321" s="154" t="s">
        <v>14318</v>
      </c>
      <c r="I1321" s="154">
        <v>1</v>
      </c>
      <c r="J1321" s="154">
        <v>0</v>
      </c>
      <c r="K1321" s="154">
        <v>0</v>
      </c>
      <c r="M1321" s="128">
        <f>IF(Tabla1[[#This Row],[Moneda]]="Dolares",Tabla1[[#This Row],[Precio Distribuidor]]*($M$1+0.35)*1.3,Tabla1[[#This Row],[Precio Distribuidor]]*1.3)</f>
        <v>14653.366</v>
      </c>
    </row>
    <row r="1322" spans="1:13">
      <c r="A1322" s="154" t="s">
        <v>13732</v>
      </c>
      <c r="B1322" s="154" t="s">
        <v>13733</v>
      </c>
      <c r="C1322" s="154" t="s">
        <v>1370</v>
      </c>
      <c r="D1322" s="154" t="s">
        <v>9645</v>
      </c>
      <c r="E1322" s="81" t="s">
        <v>13734</v>
      </c>
      <c r="F1322" s="154">
        <v>8902.8799999999992</v>
      </c>
      <c r="G1322" s="154" t="s">
        <v>1367</v>
      </c>
      <c r="H1322" s="154" t="s">
        <v>14318</v>
      </c>
      <c r="I1322" s="154">
        <v>1</v>
      </c>
      <c r="J1322" s="154">
        <v>0</v>
      </c>
      <c r="K1322" s="154">
        <v>0</v>
      </c>
      <c r="M1322" s="128">
        <f>IF(Tabla1[[#This Row],[Moneda]]="Dolares",Tabla1[[#This Row],[Precio Distribuidor]]*($M$1+0.35)*1.3,Tabla1[[#This Row],[Precio Distribuidor]]*1.3)</f>
        <v>11573.743999999999</v>
      </c>
    </row>
    <row r="1323" spans="1:13">
      <c r="A1323" s="154" t="s">
        <v>17731</v>
      </c>
      <c r="B1323" s="154" t="s">
        <v>17730</v>
      </c>
      <c r="C1323" s="154" t="s">
        <v>1680</v>
      </c>
      <c r="D1323" s="154" t="s">
        <v>9645</v>
      </c>
      <c r="E1323" s="81" t="s">
        <v>9646</v>
      </c>
      <c r="F1323" s="154">
        <v>3197.68</v>
      </c>
      <c r="G1323" s="154" t="s">
        <v>1373</v>
      </c>
      <c r="H1323" s="154" t="s">
        <v>14318</v>
      </c>
      <c r="I1323" s="154">
        <v>1</v>
      </c>
      <c r="J1323" s="154">
        <v>0</v>
      </c>
      <c r="K1323" s="154">
        <v>0</v>
      </c>
      <c r="M1323" s="128">
        <f>IF(Tabla1[[#This Row],[Moneda]]="Dolares",Tabla1[[#This Row],[Precio Distribuidor]]*($M$1+0.35)*1.3,Tabla1[[#This Row],[Precio Distribuidor]]*1.3)</f>
        <v>69213.78360000001</v>
      </c>
    </row>
    <row r="1324" spans="1:13">
      <c r="A1324" s="154" t="s">
        <v>9648</v>
      </c>
      <c r="B1324" s="154" t="s">
        <v>9647</v>
      </c>
      <c r="C1324" s="154" t="s">
        <v>1680</v>
      </c>
      <c r="D1324" s="154" t="s">
        <v>9645</v>
      </c>
      <c r="E1324" s="81" t="s">
        <v>9646</v>
      </c>
      <c r="F1324" s="154">
        <v>2473.15</v>
      </c>
      <c r="G1324" s="154" t="s">
        <v>1373</v>
      </c>
      <c r="H1324" s="154" t="s">
        <v>14318</v>
      </c>
      <c r="I1324" s="154">
        <v>1</v>
      </c>
      <c r="J1324" s="154">
        <v>0</v>
      </c>
      <c r="K1324" s="154">
        <v>0</v>
      </c>
      <c r="M1324" s="128">
        <f>IF(Tabla1[[#This Row],[Moneda]]="Dolares",Tabla1[[#This Row],[Precio Distribuidor]]*($M$1+0.35)*1.3,Tabla1[[#This Row],[Precio Distribuidor]]*1.3)</f>
        <v>53531.331750000012</v>
      </c>
    </row>
    <row r="1325" spans="1:13">
      <c r="A1325" s="154" t="s">
        <v>17729</v>
      </c>
      <c r="B1325" s="154" t="s">
        <v>17728</v>
      </c>
      <c r="C1325" s="154" t="s">
        <v>2966</v>
      </c>
      <c r="D1325" s="154" t="s">
        <v>7606</v>
      </c>
      <c r="E1325" s="81" t="s">
        <v>17727</v>
      </c>
      <c r="F1325" s="154">
        <v>105.52</v>
      </c>
      <c r="G1325" s="154" t="s">
        <v>1373</v>
      </c>
      <c r="H1325" s="154" t="s">
        <v>14318</v>
      </c>
      <c r="I1325" s="154">
        <v>1</v>
      </c>
      <c r="J1325" s="154">
        <v>0</v>
      </c>
      <c r="K1325" s="154">
        <v>0</v>
      </c>
      <c r="M1325" s="128">
        <f>IF(Tabla1[[#This Row],[Moneda]]="Dolares",Tabla1[[#This Row],[Precio Distribuidor]]*($M$1+0.35)*1.3,Tabla1[[#This Row],[Precio Distribuidor]]*1.3)</f>
        <v>2283.9804000000004</v>
      </c>
    </row>
    <row r="1326" spans="1:13">
      <c r="A1326" s="154" t="s">
        <v>9644</v>
      </c>
      <c r="B1326" s="154" t="s">
        <v>9643</v>
      </c>
      <c r="C1326" s="154" t="s">
        <v>3915</v>
      </c>
      <c r="D1326" s="154" t="s">
        <v>7606</v>
      </c>
      <c r="E1326" s="81" t="s">
        <v>9642</v>
      </c>
      <c r="F1326" s="154">
        <v>174.73</v>
      </c>
      <c r="G1326" s="154" t="s">
        <v>1373</v>
      </c>
      <c r="H1326" s="154" t="s">
        <v>14318</v>
      </c>
      <c r="I1326" s="154">
        <v>0</v>
      </c>
      <c r="J1326" s="154">
        <v>0</v>
      </c>
      <c r="K1326" s="154">
        <v>0</v>
      </c>
      <c r="M1326" s="128">
        <f>IF(Tabla1[[#This Row],[Moneda]]="Dolares",Tabla1[[#This Row],[Precio Distribuidor]]*($M$1+0.35)*1.3,Tabla1[[#This Row],[Precio Distribuidor]]*1.3)</f>
        <v>3782.0308500000001</v>
      </c>
    </row>
    <row r="1327" spans="1:13">
      <c r="A1327" s="154" t="s">
        <v>9641</v>
      </c>
      <c r="B1327" s="154" t="s">
        <v>9640</v>
      </c>
      <c r="C1327" s="154" t="s">
        <v>5132</v>
      </c>
      <c r="D1327" s="154" t="s">
        <v>7606</v>
      </c>
      <c r="E1327" s="81" t="s">
        <v>9639</v>
      </c>
      <c r="F1327" s="154">
        <v>16.41</v>
      </c>
      <c r="G1327" s="154" t="s">
        <v>1373</v>
      </c>
      <c r="H1327" s="154" t="s">
        <v>14318</v>
      </c>
      <c r="I1327" s="154">
        <v>99</v>
      </c>
      <c r="J1327" s="154">
        <v>0</v>
      </c>
      <c r="K1327" s="154">
        <v>0</v>
      </c>
      <c r="M1327" s="128">
        <f>IF(Tabla1[[#This Row],[Moneda]]="Dolares",Tabla1[[#This Row],[Precio Distribuidor]]*($M$1+0.35)*1.3,Tabla1[[#This Row],[Precio Distribuidor]]*1.3)</f>
        <v>355.19445000000007</v>
      </c>
    </row>
    <row r="1328" spans="1:13">
      <c r="A1328" s="154" t="s">
        <v>9638</v>
      </c>
      <c r="B1328" s="154" t="s">
        <v>9637</v>
      </c>
      <c r="C1328" s="154" t="s">
        <v>5132</v>
      </c>
      <c r="D1328" s="154" t="s">
        <v>7606</v>
      </c>
      <c r="E1328" s="81" t="s">
        <v>9636</v>
      </c>
      <c r="F1328" s="154">
        <v>20.420000000000002</v>
      </c>
      <c r="G1328" s="154" t="s">
        <v>1373</v>
      </c>
      <c r="H1328" s="154" t="s">
        <v>14318</v>
      </c>
      <c r="I1328" s="154">
        <v>99</v>
      </c>
      <c r="J1328" s="154">
        <v>0</v>
      </c>
      <c r="K1328" s="154">
        <v>0</v>
      </c>
      <c r="M1328" s="128">
        <f>IF(Tabla1[[#This Row],[Moneda]]="Dolares",Tabla1[[#This Row],[Precio Distribuidor]]*($M$1+0.35)*1.3,Tabla1[[#This Row],[Precio Distribuidor]]*1.3)</f>
        <v>441.99090000000007</v>
      </c>
    </row>
    <row r="1329" spans="1:13">
      <c r="A1329" s="154" t="s">
        <v>9635</v>
      </c>
      <c r="B1329" s="154" t="s">
        <v>9634</v>
      </c>
      <c r="C1329" s="154" t="s">
        <v>5132</v>
      </c>
      <c r="D1329" s="154" t="s">
        <v>7606</v>
      </c>
      <c r="E1329" s="81" t="s">
        <v>9633</v>
      </c>
      <c r="F1329" s="154">
        <v>11.34</v>
      </c>
      <c r="G1329" s="154" t="s">
        <v>1373</v>
      </c>
      <c r="H1329" s="154" t="s">
        <v>14318</v>
      </c>
      <c r="I1329" s="154">
        <v>99</v>
      </c>
      <c r="J1329" s="154">
        <v>0</v>
      </c>
      <c r="K1329" s="154">
        <v>0</v>
      </c>
      <c r="M1329" s="128">
        <f>IF(Tabla1[[#This Row],[Moneda]]="Dolares",Tabla1[[#This Row],[Precio Distribuidor]]*($M$1+0.35)*1.3,Tabla1[[#This Row],[Precio Distribuidor]]*1.3)</f>
        <v>245.45430000000005</v>
      </c>
    </row>
    <row r="1330" spans="1:13">
      <c r="A1330" s="154" t="s">
        <v>9632</v>
      </c>
      <c r="B1330" s="154" t="s">
        <v>9631</v>
      </c>
      <c r="C1330" s="154" t="s">
        <v>1535</v>
      </c>
      <c r="D1330" s="154" t="s">
        <v>7606</v>
      </c>
      <c r="E1330" s="81" t="s">
        <v>17726</v>
      </c>
      <c r="F1330" s="154">
        <v>1794.44</v>
      </c>
      <c r="G1330" s="154" t="s">
        <v>1367</v>
      </c>
      <c r="H1330" s="154" t="s">
        <v>14318</v>
      </c>
      <c r="I1330" s="154">
        <v>0</v>
      </c>
      <c r="J1330" s="154">
        <v>0</v>
      </c>
      <c r="K1330" s="154">
        <v>3</v>
      </c>
      <c r="M1330" s="128">
        <f>IF(Tabla1[[#This Row],[Moneda]]="Dolares",Tabla1[[#This Row],[Precio Distribuidor]]*($M$1+0.35)*1.3,Tabla1[[#This Row],[Precio Distribuidor]]*1.3)</f>
        <v>2332.7719999999999</v>
      </c>
    </row>
    <row r="1331" spans="1:13">
      <c r="A1331" s="154" t="s">
        <v>17725</v>
      </c>
      <c r="B1331" s="154" t="s">
        <v>17724</v>
      </c>
      <c r="C1331" s="154" t="s">
        <v>1535</v>
      </c>
      <c r="D1331" s="154" t="s">
        <v>7606</v>
      </c>
      <c r="E1331" s="81" t="s">
        <v>17723</v>
      </c>
      <c r="F1331" s="154">
        <v>3447.57</v>
      </c>
      <c r="G1331" s="154" t="s">
        <v>1367</v>
      </c>
      <c r="H1331" s="154" t="s">
        <v>14318</v>
      </c>
      <c r="I1331" s="154">
        <v>0</v>
      </c>
      <c r="J1331" s="154">
        <v>0</v>
      </c>
      <c r="K1331" s="154">
        <v>3</v>
      </c>
      <c r="M1331" s="128">
        <f>IF(Tabla1[[#This Row],[Moneda]]="Dolares",Tabla1[[#This Row],[Precio Distribuidor]]*($M$1+0.35)*1.3,Tabla1[[#This Row],[Precio Distribuidor]]*1.3)</f>
        <v>4481.8410000000003</v>
      </c>
    </row>
    <row r="1332" spans="1:13">
      <c r="A1332" s="154" t="s">
        <v>17722</v>
      </c>
      <c r="B1332" s="154" t="s">
        <v>17721</v>
      </c>
      <c r="C1332" s="154" t="s">
        <v>1535</v>
      </c>
      <c r="D1332" s="154" t="s">
        <v>7606</v>
      </c>
      <c r="E1332" s="81" t="s">
        <v>17720</v>
      </c>
      <c r="F1332" s="154">
        <v>3447.57</v>
      </c>
      <c r="G1332" s="154" t="s">
        <v>1367</v>
      </c>
      <c r="H1332" s="154" t="s">
        <v>14318</v>
      </c>
      <c r="I1332" s="154">
        <v>0</v>
      </c>
      <c r="J1332" s="154">
        <v>0</v>
      </c>
      <c r="K1332" s="154">
        <v>3</v>
      </c>
      <c r="M1332" s="128">
        <f>IF(Tabla1[[#This Row],[Moneda]]="Dolares",Tabla1[[#This Row],[Precio Distribuidor]]*($M$1+0.35)*1.3,Tabla1[[#This Row],[Precio Distribuidor]]*1.3)</f>
        <v>4481.8410000000003</v>
      </c>
    </row>
    <row r="1333" spans="1:13">
      <c r="A1333" s="154" t="s">
        <v>17719</v>
      </c>
      <c r="B1333" s="154" t="s">
        <v>17718</v>
      </c>
      <c r="C1333" s="154" t="s">
        <v>1535</v>
      </c>
      <c r="D1333" s="154" t="s">
        <v>7606</v>
      </c>
      <c r="E1333" s="81" t="s">
        <v>17717</v>
      </c>
      <c r="F1333" s="154">
        <v>3447.57</v>
      </c>
      <c r="G1333" s="154" t="s">
        <v>1367</v>
      </c>
      <c r="H1333" s="154" t="s">
        <v>14318</v>
      </c>
      <c r="I1333" s="154">
        <v>0</v>
      </c>
      <c r="J1333" s="154">
        <v>0</v>
      </c>
      <c r="K1333" s="154">
        <v>3</v>
      </c>
      <c r="M1333" s="128">
        <f>IF(Tabla1[[#This Row],[Moneda]]="Dolares",Tabla1[[#This Row],[Precio Distribuidor]]*($M$1+0.35)*1.3,Tabla1[[#This Row],[Precio Distribuidor]]*1.3)</f>
        <v>4481.8410000000003</v>
      </c>
    </row>
    <row r="1334" spans="1:13">
      <c r="A1334" s="154" t="s">
        <v>9630</v>
      </c>
      <c r="B1334" s="154" t="s">
        <v>9629</v>
      </c>
      <c r="C1334" s="154" t="s">
        <v>1535</v>
      </c>
      <c r="D1334" s="154" t="s">
        <v>7606</v>
      </c>
      <c r="E1334" s="81" t="s">
        <v>12932</v>
      </c>
      <c r="F1334" s="154">
        <v>1581.43</v>
      </c>
      <c r="G1334" s="154" t="s">
        <v>1367</v>
      </c>
      <c r="H1334" s="154" t="s">
        <v>14318</v>
      </c>
      <c r="I1334" s="154">
        <v>0</v>
      </c>
      <c r="J1334" s="154">
        <v>0</v>
      </c>
      <c r="K1334" s="154">
        <v>3</v>
      </c>
      <c r="M1334" s="128">
        <f>IF(Tabla1[[#This Row],[Moneda]]="Dolares",Tabla1[[#This Row],[Precio Distribuidor]]*($M$1+0.35)*1.3,Tabla1[[#This Row],[Precio Distribuidor]]*1.3)</f>
        <v>2055.8590000000004</v>
      </c>
    </row>
    <row r="1335" spans="1:13">
      <c r="A1335" s="154" t="s">
        <v>9628</v>
      </c>
      <c r="B1335" s="154" t="s">
        <v>9627</v>
      </c>
      <c r="C1335" s="154" t="s">
        <v>1535</v>
      </c>
      <c r="D1335" s="154" t="s">
        <v>7606</v>
      </c>
      <c r="E1335" s="81" t="s">
        <v>12933</v>
      </c>
      <c r="F1335" s="154">
        <v>1375.85</v>
      </c>
      <c r="G1335" s="154" t="s">
        <v>1367</v>
      </c>
      <c r="H1335" s="154" t="s">
        <v>14318</v>
      </c>
      <c r="I1335" s="154">
        <v>0</v>
      </c>
      <c r="J1335" s="154">
        <v>0</v>
      </c>
      <c r="K1335" s="154">
        <v>3</v>
      </c>
      <c r="M1335" s="128">
        <f>IF(Tabla1[[#This Row],[Moneda]]="Dolares",Tabla1[[#This Row],[Precio Distribuidor]]*($M$1+0.35)*1.3,Tabla1[[#This Row],[Precio Distribuidor]]*1.3)</f>
        <v>1788.605</v>
      </c>
    </row>
    <row r="1336" spans="1:13">
      <c r="A1336" s="154" t="s">
        <v>9626</v>
      </c>
      <c r="B1336" s="154" t="s">
        <v>9625</v>
      </c>
      <c r="C1336" s="154" t="s">
        <v>1535</v>
      </c>
      <c r="D1336" s="154" t="s">
        <v>7606</v>
      </c>
      <c r="E1336" s="81" t="s">
        <v>17716</v>
      </c>
      <c r="F1336" s="154">
        <v>1572.64</v>
      </c>
      <c r="G1336" s="154" t="s">
        <v>1367</v>
      </c>
      <c r="H1336" s="154" t="s">
        <v>14318</v>
      </c>
      <c r="I1336" s="154">
        <v>0</v>
      </c>
      <c r="J1336" s="154">
        <v>0</v>
      </c>
      <c r="K1336" s="154">
        <v>3</v>
      </c>
      <c r="M1336" s="128">
        <f>IF(Tabla1[[#This Row],[Moneda]]="Dolares",Tabla1[[#This Row],[Precio Distribuidor]]*($M$1+0.35)*1.3,Tabla1[[#This Row],[Precio Distribuidor]]*1.3)</f>
        <v>2044.4320000000002</v>
      </c>
    </row>
    <row r="1337" spans="1:13">
      <c r="A1337" s="154" t="s">
        <v>9624</v>
      </c>
      <c r="B1337" s="154" t="s">
        <v>9623</v>
      </c>
      <c r="C1337" s="154" t="s">
        <v>3337</v>
      </c>
      <c r="D1337" s="154" t="s">
        <v>7606</v>
      </c>
      <c r="E1337" s="81" t="s">
        <v>9622</v>
      </c>
      <c r="F1337" s="154">
        <v>4.4400000000000004</v>
      </c>
      <c r="G1337" s="154" t="s">
        <v>1373</v>
      </c>
      <c r="H1337" s="154" t="s">
        <v>14318</v>
      </c>
      <c r="I1337" s="154">
        <v>0</v>
      </c>
      <c r="J1337" s="154">
        <v>3</v>
      </c>
      <c r="K1337" s="154">
        <v>0</v>
      </c>
      <c r="M1337" s="128">
        <f>IF(Tabla1[[#This Row],[Moneda]]="Dolares",Tabla1[[#This Row],[Precio Distribuidor]]*($M$1+0.35)*1.3,Tabla1[[#This Row],[Precio Distribuidor]]*1.3)</f>
        <v>96.103800000000021</v>
      </c>
    </row>
    <row r="1338" spans="1:13">
      <c r="A1338" s="154" t="s">
        <v>9621</v>
      </c>
      <c r="B1338" s="154" t="s">
        <v>9620</v>
      </c>
      <c r="C1338" s="154" t="s">
        <v>1388</v>
      </c>
      <c r="D1338" s="154" t="s">
        <v>7606</v>
      </c>
      <c r="E1338" s="81" t="s">
        <v>9619</v>
      </c>
      <c r="F1338" s="154">
        <v>94.18</v>
      </c>
      <c r="G1338" s="154" t="s">
        <v>1367</v>
      </c>
      <c r="H1338" s="154" t="s">
        <v>14318</v>
      </c>
      <c r="I1338" s="154">
        <v>0</v>
      </c>
      <c r="J1338" s="154">
        <v>0</v>
      </c>
      <c r="K1338" s="154">
        <v>0</v>
      </c>
      <c r="M1338" s="128">
        <f>IF(Tabla1[[#This Row],[Moneda]]="Dolares",Tabla1[[#This Row],[Precio Distribuidor]]*($M$1+0.35)*1.3,Tabla1[[#This Row],[Precio Distribuidor]]*1.3)</f>
        <v>122.43400000000001</v>
      </c>
    </row>
    <row r="1339" spans="1:13">
      <c r="A1339" s="154" t="s">
        <v>9618</v>
      </c>
      <c r="B1339" s="154" t="s">
        <v>9617</v>
      </c>
      <c r="C1339" s="154" t="s">
        <v>2966</v>
      </c>
      <c r="D1339" s="154" t="s">
        <v>7606</v>
      </c>
      <c r="E1339" s="81" t="s">
        <v>9616</v>
      </c>
      <c r="F1339" s="154">
        <v>69.86</v>
      </c>
      <c r="G1339" s="154" t="s">
        <v>1373</v>
      </c>
      <c r="H1339" s="154" t="s">
        <v>14318</v>
      </c>
      <c r="I1339" s="154">
        <v>99</v>
      </c>
      <c r="J1339" s="154">
        <v>0</v>
      </c>
      <c r="K1339" s="154">
        <v>0</v>
      </c>
      <c r="M1339" s="128">
        <f>IF(Tabla1[[#This Row],[Moneda]]="Dolares",Tabla1[[#This Row],[Precio Distribuidor]]*($M$1+0.35)*1.3,Tabla1[[#This Row],[Precio Distribuidor]]*1.3)</f>
        <v>1512.1197000000002</v>
      </c>
    </row>
    <row r="1340" spans="1:13">
      <c r="A1340" s="154" t="s">
        <v>13177</v>
      </c>
      <c r="B1340" s="154" t="s">
        <v>13178</v>
      </c>
      <c r="C1340" s="154" t="s">
        <v>2966</v>
      </c>
      <c r="D1340" s="154" t="s">
        <v>7606</v>
      </c>
      <c r="E1340" s="81" t="s">
        <v>13179</v>
      </c>
      <c r="F1340" s="154">
        <v>102.09</v>
      </c>
      <c r="G1340" s="154" t="s">
        <v>1373</v>
      </c>
      <c r="H1340" s="154" t="s">
        <v>14318</v>
      </c>
      <c r="I1340" s="154">
        <v>1</v>
      </c>
      <c r="J1340" s="154">
        <v>0</v>
      </c>
      <c r="K1340" s="154">
        <v>0</v>
      </c>
      <c r="M1340" s="128">
        <f>IF(Tabla1[[#This Row],[Moneda]]="Dolares",Tabla1[[#This Row],[Precio Distribuidor]]*($M$1+0.35)*1.3,Tabla1[[#This Row],[Precio Distribuidor]]*1.3)</f>
        <v>2209.7380500000004</v>
      </c>
    </row>
    <row r="1341" spans="1:13">
      <c r="A1341" s="154" t="s">
        <v>9615</v>
      </c>
      <c r="B1341" s="154" t="s">
        <v>9614</v>
      </c>
      <c r="C1341" s="154" t="s">
        <v>2966</v>
      </c>
      <c r="D1341" s="154" t="s">
        <v>7606</v>
      </c>
      <c r="E1341" s="81" t="s">
        <v>9613</v>
      </c>
      <c r="F1341" s="154">
        <v>12.9</v>
      </c>
      <c r="G1341" s="154" t="s">
        <v>1373</v>
      </c>
      <c r="H1341" s="154" t="s">
        <v>14318</v>
      </c>
      <c r="I1341" s="154">
        <v>99</v>
      </c>
      <c r="J1341" s="154">
        <v>0</v>
      </c>
      <c r="K1341" s="154">
        <v>0</v>
      </c>
      <c r="M1341" s="128">
        <f>IF(Tabla1[[#This Row],[Moneda]]="Dolares",Tabla1[[#This Row],[Precio Distribuidor]]*($M$1+0.35)*1.3,Tabla1[[#This Row],[Precio Distribuidor]]*1.3)</f>
        <v>279.22050000000002</v>
      </c>
    </row>
    <row r="1342" spans="1:13">
      <c r="A1342" s="154" t="s">
        <v>9612</v>
      </c>
      <c r="B1342" s="154" t="s">
        <v>9611</v>
      </c>
      <c r="C1342" s="154" t="s">
        <v>1796</v>
      </c>
      <c r="D1342" s="154" t="s">
        <v>7606</v>
      </c>
      <c r="E1342" s="81" t="s">
        <v>9610</v>
      </c>
      <c r="F1342" s="154">
        <v>67.87</v>
      </c>
      <c r="G1342" s="154" t="s">
        <v>1367</v>
      </c>
      <c r="H1342" s="154" t="s">
        <v>14318</v>
      </c>
      <c r="I1342" s="154">
        <v>0</v>
      </c>
      <c r="J1342" s="154">
        <v>0</v>
      </c>
      <c r="K1342" s="154">
        <v>0</v>
      </c>
      <c r="M1342" s="128">
        <f>IF(Tabla1[[#This Row],[Moneda]]="Dolares",Tabla1[[#This Row],[Precio Distribuidor]]*($M$1+0.35)*1.3,Tabla1[[#This Row],[Precio Distribuidor]]*1.3)</f>
        <v>88.231000000000009</v>
      </c>
    </row>
    <row r="1343" spans="1:13">
      <c r="A1343" s="154" t="s">
        <v>9609</v>
      </c>
      <c r="B1343" s="154" t="s">
        <v>9608</v>
      </c>
      <c r="C1343" s="154" t="s">
        <v>1535</v>
      </c>
      <c r="D1343" s="154" t="s">
        <v>7606</v>
      </c>
      <c r="E1343" s="81" t="s">
        <v>17715</v>
      </c>
      <c r="F1343" s="154">
        <v>772.12</v>
      </c>
      <c r="G1343" s="154" t="s">
        <v>1367</v>
      </c>
      <c r="H1343" s="154" t="s">
        <v>14318</v>
      </c>
      <c r="I1343" s="154">
        <v>0</v>
      </c>
      <c r="J1343" s="154">
        <v>0</v>
      </c>
      <c r="K1343" s="154">
        <v>3</v>
      </c>
      <c r="M1343" s="128">
        <f>IF(Tabla1[[#This Row],[Moneda]]="Dolares",Tabla1[[#This Row],[Precio Distribuidor]]*($M$1+0.35)*1.3,Tabla1[[#This Row],[Precio Distribuidor]]*1.3)</f>
        <v>1003.7560000000001</v>
      </c>
    </row>
    <row r="1344" spans="1:13">
      <c r="A1344" s="154" t="s">
        <v>9607</v>
      </c>
      <c r="B1344" s="154" t="s">
        <v>9606</v>
      </c>
      <c r="C1344" s="154" t="s">
        <v>1535</v>
      </c>
      <c r="D1344" s="154" t="s">
        <v>7606</v>
      </c>
      <c r="E1344" s="81" t="s">
        <v>17714</v>
      </c>
      <c r="F1344" s="154">
        <v>884.28</v>
      </c>
      <c r="G1344" s="154" t="s">
        <v>1367</v>
      </c>
      <c r="H1344" s="154" t="s">
        <v>14318</v>
      </c>
      <c r="I1344" s="154">
        <v>0</v>
      </c>
      <c r="J1344" s="154">
        <v>0</v>
      </c>
      <c r="K1344" s="154">
        <v>3</v>
      </c>
      <c r="M1344" s="128">
        <f>IF(Tabla1[[#This Row],[Moneda]]="Dolares",Tabla1[[#This Row],[Precio Distribuidor]]*($M$1+0.35)*1.3,Tabla1[[#This Row],[Precio Distribuidor]]*1.3)</f>
        <v>1149.5640000000001</v>
      </c>
    </row>
    <row r="1345" spans="1:13">
      <c r="A1345" s="154" t="s">
        <v>9605</v>
      </c>
      <c r="B1345" s="154" t="s">
        <v>9604</v>
      </c>
      <c r="C1345" s="154" t="s">
        <v>3987</v>
      </c>
      <c r="D1345" s="154" t="s">
        <v>7606</v>
      </c>
      <c r="E1345" s="81" t="s">
        <v>9603</v>
      </c>
      <c r="F1345" s="154">
        <v>194.37</v>
      </c>
      <c r="G1345" s="154" t="s">
        <v>1373</v>
      </c>
      <c r="H1345" s="154" t="s">
        <v>14318</v>
      </c>
      <c r="I1345" s="154">
        <v>0</v>
      </c>
      <c r="J1345" s="154">
        <v>0</v>
      </c>
      <c r="K1345" s="154">
        <v>0</v>
      </c>
      <c r="M1345" s="128">
        <f>IF(Tabla1[[#This Row],[Moneda]]="Dolares",Tabla1[[#This Row],[Precio Distribuidor]]*($M$1+0.35)*1.3,Tabla1[[#This Row],[Precio Distribuidor]]*1.3)</f>
        <v>4207.1386500000008</v>
      </c>
    </row>
    <row r="1346" spans="1:13">
      <c r="A1346" s="154" t="s">
        <v>9602</v>
      </c>
      <c r="B1346" s="154" t="s">
        <v>9601</v>
      </c>
      <c r="C1346" s="154" t="s">
        <v>4609</v>
      </c>
      <c r="D1346" s="154" t="s">
        <v>7606</v>
      </c>
      <c r="E1346" s="81" t="s">
        <v>9600</v>
      </c>
      <c r="F1346" s="154">
        <v>45.96</v>
      </c>
      <c r="G1346" s="154" t="s">
        <v>1373</v>
      </c>
      <c r="H1346" s="154" t="s">
        <v>14318</v>
      </c>
      <c r="I1346" s="154">
        <v>0</v>
      </c>
      <c r="J1346" s="154">
        <v>0</v>
      </c>
      <c r="K1346" s="154">
        <v>0</v>
      </c>
      <c r="M1346" s="128">
        <f>IF(Tabla1[[#This Row],[Moneda]]="Dolares",Tabla1[[#This Row],[Precio Distribuidor]]*($M$1+0.35)*1.3,Tabla1[[#This Row],[Precio Distribuidor]]*1.3)</f>
        <v>994.80420000000026</v>
      </c>
    </row>
    <row r="1347" spans="1:13">
      <c r="A1347" s="154" t="s">
        <v>9599</v>
      </c>
      <c r="B1347" s="154" t="s">
        <v>9598</v>
      </c>
      <c r="C1347" s="154" t="s">
        <v>3987</v>
      </c>
      <c r="D1347" s="154" t="s">
        <v>7606</v>
      </c>
      <c r="E1347" s="81" t="s">
        <v>9597</v>
      </c>
      <c r="F1347" s="154">
        <v>194.37</v>
      </c>
      <c r="G1347" s="154" t="s">
        <v>1373</v>
      </c>
      <c r="H1347" s="154" t="s">
        <v>14318</v>
      </c>
      <c r="I1347" s="154">
        <v>0</v>
      </c>
      <c r="J1347" s="154">
        <v>0</v>
      </c>
      <c r="K1347" s="154">
        <v>0</v>
      </c>
      <c r="M1347" s="128">
        <f>IF(Tabla1[[#This Row],[Moneda]]="Dolares",Tabla1[[#This Row],[Precio Distribuidor]]*($M$1+0.35)*1.3,Tabla1[[#This Row],[Precio Distribuidor]]*1.3)</f>
        <v>4207.1386500000008</v>
      </c>
    </row>
    <row r="1348" spans="1:13">
      <c r="A1348" s="154" t="s">
        <v>17713</v>
      </c>
      <c r="B1348" s="154" t="s">
        <v>17712</v>
      </c>
      <c r="C1348" s="154" t="s">
        <v>3987</v>
      </c>
      <c r="D1348" s="154" t="s">
        <v>7606</v>
      </c>
      <c r="E1348" s="81" t="s">
        <v>17711</v>
      </c>
      <c r="F1348" s="154">
        <v>281.72000000000003</v>
      </c>
      <c r="G1348" s="154" t="s">
        <v>1373</v>
      </c>
      <c r="H1348" s="154" t="s">
        <v>14318</v>
      </c>
      <c r="I1348" s="154">
        <v>0</v>
      </c>
      <c r="J1348" s="154">
        <v>0</v>
      </c>
      <c r="K1348" s="154">
        <v>0</v>
      </c>
      <c r="M1348" s="128">
        <f>IF(Tabla1[[#This Row],[Moneda]]="Dolares",Tabla1[[#This Row],[Precio Distribuidor]]*($M$1+0.35)*1.3,Tabla1[[#This Row],[Precio Distribuidor]]*1.3)</f>
        <v>6097.8294000000014</v>
      </c>
    </row>
    <row r="1349" spans="1:13">
      <c r="A1349" s="154" t="s">
        <v>12551</v>
      </c>
      <c r="B1349" s="154" t="s">
        <v>12552</v>
      </c>
      <c r="C1349" s="154" t="s">
        <v>5926</v>
      </c>
      <c r="D1349" s="154" t="s">
        <v>7606</v>
      </c>
      <c r="E1349" s="81" t="s">
        <v>12553</v>
      </c>
      <c r="F1349" s="154">
        <v>93.01</v>
      </c>
      <c r="G1349" s="154" t="s">
        <v>1373</v>
      </c>
      <c r="H1349" s="154" t="s">
        <v>14318</v>
      </c>
      <c r="I1349" s="154">
        <v>0</v>
      </c>
      <c r="J1349" s="154">
        <v>6</v>
      </c>
      <c r="K1349" s="154">
        <v>0</v>
      </c>
      <c r="M1349" s="128">
        <f>IF(Tabla1[[#This Row],[Moneda]]="Dolares",Tabla1[[#This Row],[Precio Distribuidor]]*($M$1+0.35)*1.3,Tabla1[[#This Row],[Precio Distribuidor]]*1.3)</f>
        <v>2013.2014500000005</v>
      </c>
    </row>
    <row r="1350" spans="1:13">
      <c r="A1350" s="154" t="s">
        <v>9596</v>
      </c>
      <c r="B1350" s="154" t="s">
        <v>9595</v>
      </c>
      <c r="C1350" s="154" t="s">
        <v>4563</v>
      </c>
      <c r="D1350" s="154" t="s">
        <v>7606</v>
      </c>
      <c r="E1350" s="81" t="s">
        <v>9594</v>
      </c>
      <c r="F1350" s="154">
        <v>1061.29</v>
      </c>
      <c r="G1350" s="154" t="s">
        <v>1367</v>
      </c>
      <c r="H1350" s="154" t="s">
        <v>14318</v>
      </c>
      <c r="I1350" s="154">
        <v>0</v>
      </c>
      <c r="J1350" s="154">
        <v>3</v>
      </c>
      <c r="K1350" s="154">
        <v>0</v>
      </c>
      <c r="M1350" s="128">
        <f>IF(Tabla1[[#This Row],[Moneda]]="Dolares",Tabla1[[#This Row],[Precio Distribuidor]]*($M$1+0.35)*1.3,Tabla1[[#This Row],[Precio Distribuidor]]*1.3)</f>
        <v>1379.6769999999999</v>
      </c>
    </row>
    <row r="1351" spans="1:13">
      <c r="A1351" s="154" t="s">
        <v>9593</v>
      </c>
      <c r="B1351" s="154" t="s">
        <v>9592</v>
      </c>
      <c r="C1351" s="154" t="s">
        <v>4563</v>
      </c>
      <c r="D1351" s="154" t="s">
        <v>7606</v>
      </c>
      <c r="E1351" s="81" t="s">
        <v>9591</v>
      </c>
      <c r="F1351" s="154">
        <v>1386.75</v>
      </c>
      <c r="G1351" s="154" t="s">
        <v>1367</v>
      </c>
      <c r="H1351" s="154" t="s">
        <v>14318</v>
      </c>
      <c r="I1351" s="154">
        <v>0</v>
      </c>
      <c r="J1351" s="154">
        <v>0</v>
      </c>
      <c r="K1351" s="154">
        <v>0</v>
      </c>
      <c r="M1351" s="128">
        <f>IF(Tabla1[[#This Row],[Moneda]]="Dolares",Tabla1[[#This Row],[Precio Distribuidor]]*($M$1+0.35)*1.3,Tabla1[[#This Row],[Precio Distribuidor]]*1.3)</f>
        <v>1802.7750000000001</v>
      </c>
    </row>
    <row r="1352" spans="1:13">
      <c r="A1352" s="154" t="s">
        <v>9590</v>
      </c>
      <c r="B1352" s="154" t="s">
        <v>9589</v>
      </c>
      <c r="C1352" s="154" t="s">
        <v>4563</v>
      </c>
      <c r="D1352" s="154" t="s">
        <v>7606</v>
      </c>
      <c r="E1352" s="81" t="s">
        <v>9588</v>
      </c>
      <c r="F1352" s="154">
        <v>144.09</v>
      </c>
      <c r="G1352" s="154" t="s">
        <v>1367</v>
      </c>
      <c r="H1352" s="154" t="s">
        <v>14318</v>
      </c>
      <c r="I1352" s="154">
        <v>0</v>
      </c>
      <c r="J1352" s="154">
        <v>0</v>
      </c>
      <c r="K1352" s="154">
        <v>0</v>
      </c>
      <c r="M1352" s="128">
        <f>IF(Tabla1[[#This Row],[Moneda]]="Dolares",Tabla1[[#This Row],[Precio Distribuidor]]*($M$1+0.35)*1.3,Tabla1[[#This Row],[Precio Distribuidor]]*1.3)</f>
        <v>187.31700000000001</v>
      </c>
    </row>
    <row r="1353" spans="1:13">
      <c r="A1353" s="154" t="s">
        <v>9587</v>
      </c>
      <c r="B1353" s="154" t="s">
        <v>9586</v>
      </c>
      <c r="C1353" s="154" t="s">
        <v>4472</v>
      </c>
      <c r="D1353" s="154" t="s">
        <v>7606</v>
      </c>
      <c r="E1353" s="81" t="s">
        <v>9585</v>
      </c>
      <c r="F1353" s="154">
        <v>88.71</v>
      </c>
      <c r="G1353" s="154" t="s">
        <v>1373</v>
      </c>
      <c r="H1353" s="154" t="s">
        <v>14318</v>
      </c>
      <c r="I1353" s="154">
        <v>0</v>
      </c>
      <c r="J1353" s="154">
        <v>0</v>
      </c>
      <c r="K1353" s="154">
        <v>0</v>
      </c>
      <c r="M1353" s="128">
        <f>IF(Tabla1[[#This Row],[Moneda]]="Dolares",Tabla1[[#This Row],[Precio Distribuidor]]*($M$1+0.35)*1.3,Tabla1[[#This Row],[Precio Distribuidor]]*1.3)</f>
        <v>1920.1279500000001</v>
      </c>
    </row>
    <row r="1354" spans="1:13">
      <c r="A1354" s="154" t="s">
        <v>9584</v>
      </c>
      <c r="B1354" s="154" t="s">
        <v>9583</v>
      </c>
      <c r="C1354" s="154" t="s">
        <v>4472</v>
      </c>
      <c r="D1354" s="154" t="s">
        <v>7606</v>
      </c>
      <c r="E1354" s="81" t="s">
        <v>9582</v>
      </c>
      <c r="F1354" s="154">
        <v>88.71</v>
      </c>
      <c r="G1354" s="154" t="s">
        <v>1373</v>
      </c>
      <c r="H1354" s="154" t="s">
        <v>14318</v>
      </c>
      <c r="I1354" s="154">
        <v>0</v>
      </c>
      <c r="J1354" s="154">
        <v>0</v>
      </c>
      <c r="K1354" s="154">
        <v>0</v>
      </c>
      <c r="M1354" s="128">
        <f>IF(Tabla1[[#This Row],[Moneda]]="Dolares",Tabla1[[#This Row],[Precio Distribuidor]]*($M$1+0.35)*1.3,Tabla1[[#This Row],[Precio Distribuidor]]*1.3)</f>
        <v>1920.1279500000001</v>
      </c>
    </row>
    <row r="1355" spans="1:13">
      <c r="A1355" s="154" t="s">
        <v>9581</v>
      </c>
      <c r="B1355" s="154" t="s">
        <v>9580</v>
      </c>
      <c r="C1355" s="154" t="s">
        <v>4472</v>
      </c>
      <c r="D1355" s="154" t="s">
        <v>7606</v>
      </c>
      <c r="E1355" s="81" t="s">
        <v>9579</v>
      </c>
      <c r="F1355" s="154">
        <v>88.71</v>
      </c>
      <c r="G1355" s="154" t="s">
        <v>1373</v>
      </c>
      <c r="H1355" s="154" t="s">
        <v>14318</v>
      </c>
      <c r="I1355" s="154">
        <v>0</v>
      </c>
      <c r="J1355" s="154">
        <v>0</v>
      </c>
      <c r="K1355" s="154">
        <v>0</v>
      </c>
      <c r="M1355" s="128">
        <f>IF(Tabla1[[#This Row],[Moneda]]="Dolares",Tabla1[[#This Row],[Precio Distribuidor]]*($M$1+0.35)*1.3,Tabla1[[#This Row],[Precio Distribuidor]]*1.3)</f>
        <v>1920.1279500000001</v>
      </c>
    </row>
    <row r="1356" spans="1:13">
      <c r="A1356" s="154" t="s">
        <v>9578</v>
      </c>
      <c r="B1356" s="154" t="s">
        <v>9577</v>
      </c>
      <c r="C1356" s="154" t="s">
        <v>4472</v>
      </c>
      <c r="D1356" s="154" t="s">
        <v>7606</v>
      </c>
      <c r="E1356" s="81" t="s">
        <v>9576</v>
      </c>
      <c r="F1356" s="154">
        <v>72.58</v>
      </c>
      <c r="G1356" s="154" t="s">
        <v>1373</v>
      </c>
      <c r="H1356" s="154" t="s">
        <v>14318</v>
      </c>
      <c r="I1356" s="154">
        <v>0</v>
      </c>
      <c r="J1356" s="154">
        <v>0</v>
      </c>
      <c r="K1356" s="154">
        <v>0</v>
      </c>
      <c r="M1356" s="128">
        <f>IF(Tabla1[[#This Row],[Moneda]]="Dolares",Tabla1[[#This Row],[Precio Distribuidor]]*($M$1+0.35)*1.3,Tabla1[[#This Row],[Precio Distribuidor]]*1.3)</f>
        <v>1570.9941000000001</v>
      </c>
    </row>
    <row r="1357" spans="1:13">
      <c r="A1357" s="154" t="s">
        <v>9575</v>
      </c>
      <c r="B1357" s="154" t="s">
        <v>9574</v>
      </c>
      <c r="C1357" s="154" t="s">
        <v>4472</v>
      </c>
      <c r="D1357" s="154" t="s">
        <v>7606</v>
      </c>
      <c r="E1357" s="81" t="s">
        <v>9573</v>
      </c>
      <c r="F1357" s="154">
        <v>176.61</v>
      </c>
      <c r="G1357" s="154" t="s">
        <v>1373</v>
      </c>
      <c r="H1357" s="154" t="s">
        <v>14318</v>
      </c>
      <c r="I1357" s="154">
        <v>0</v>
      </c>
      <c r="J1357" s="154">
        <v>0</v>
      </c>
      <c r="K1357" s="154">
        <v>0</v>
      </c>
      <c r="M1357" s="128">
        <f>IF(Tabla1[[#This Row],[Moneda]]="Dolares",Tabla1[[#This Row],[Precio Distribuidor]]*($M$1+0.35)*1.3,Tabla1[[#This Row],[Precio Distribuidor]]*1.3)</f>
        <v>3822.7234500000009</v>
      </c>
    </row>
    <row r="1358" spans="1:13">
      <c r="A1358" s="154" t="s">
        <v>9572</v>
      </c>
      <c r="B1358" s="154" t="s">
        <v>9571</v>
      </c>
      <c r="C1358" s="154" t="s">
        <v>4472</v>
      </c>
      <c r="D1358" s="154" t="s">
        <v>7606</v>
      </c>
      <c r="E1358" s="81" t="s">
        <v>9570</v>
      </c>
      <c r="F1358" s="154">
        <v>176.61</v>
      </c>
      <c r="G1358" s="154" t="s">
        <v>1373</v>
      </c>
      <c r="H1358" s="154" t="s">
        <v>14318</v>
      </c>
      <c r="I1358" s="154">
        <v>0</v>
      </c>
      <c r="J1358" s="154">
        <v>0</v>
      </c>
      <c r="K1358" s="154">
        <v>0</v>
      </c>
      <c r="M1358" s="128">
        <f>IF(Tabla1[[#This Row],[Moneda]]="Dolares",Tabla1[[#This Row],[Precio Distribuidor]]*($M$1+0.35)*1.3,Tabla1[[#This Row],[Precio Distribuidor]]*1.3)</f>
        <v>3822.7234500000009</v>
      </c>
    </row>
    <row r="1359" spans="1:13">
      <c r="A1359" s="154" t="s">
        <v>9569</v>
      </c>
      <c r="B1359" s="154" t="s">
        <v>9568</v>
      </c>
      <c r="C1359" s="154" t="s">
        <v>4472</v>
      </c>
      <c r="D1359" s="154" t="s">
        <v>7606</v>
      </c>
      <c r="E1359" s="81" t="s">
        <v>9567</v>
      </c>
      <c r="F1359" s="154">
        <v>214.52</v>
      </c>
      <c r="G1359" s="154" t="s">
        <v>1373</v>
      </c>
      <c r="H1359" s="154" t="s">
        <v>14318</v>
      </c>
      <c r="I1359" s="154">
        <v>0</v>
      </c>
      <c r="J1359" s="154">
        <v>6</v>
      </c>
      <c r="K1359" s="154">
        <v>0</v>
      </c>
      <c r="M1359" s="128">
        <f>IF(Tabla1[[#This Row],[Moneda]]="Dolares",Tabla1[[#This Row],[Precio Distribuidor]]*($M$1+0.35)*1.3,Tabla1[[#This Row],[Precio Distribuidor]]*1.3)</f>
        <v>4643.2854000000007</v>
      </c>
    </row>
    <row r="1360" spans="1:13">
      <c r="A1360" s="154" t="s">
        <v>9566</v>
      </c>
      <c r="B1360" s="154" t="s">
        <v>9565</v>
      </c>
      <c r="C1360" s="154" t="s">
        <v>4472</v>
      </c>
      <c r="D1360" s="154" t="s">
        <v>7606</v>
      </c>
      <c r="E1360" s="81" t="s">
        <v>9564</v>
      </c>
      <c r="F1360" s="154">
        <v>214.52</v>
      </c>
      <c r="G1360" s="154" t="s">
        <v>1373</v>
      </c>
      <c r="H1360" s="154" t="s">
        <v>14318</v>
      </c>
      <c r="I1360" s="154">
        <v>0</v>
      </c>
      <c r="J1360" s="154">
        <v>6</v>
      </c>
      <c r="K1360" s="154">
        <v>0</v>
      </c>
      <c r="M1360" s="128">
        <f>IF(Tabla1[[#This Row],[Moneda]]="Dolares",Tabla1[[#This Row],[Precio Distribuidor]]*($M$1+0.35)*1.3,Tabla1[[#This Row],[Precio Distribuidor]]*1.3)</f>
        <v>4643.2854000000007</v>
      </c>
    </row>
    <row r="1361" spans="1:13">
      <c r="A1361" s="154" t="s">
        <v>9563</v>
      </c>
      <c r="B1361" s="154" t="s">
        <v>9562</v>
      </c>
      <c r="C1361" s="154" t="s">
        <v>1388</v>
      </c>
      <c r="D1361" s="154" t="s">
        <v>7606</v>
      </c>
      <c r="E1361" s="81" t="s">
        <v>9561</v>
      </c>
      <c r="F1361" s="154">
        <v>150.4</v>
      </c>
      <c r="G1361" s="154" t="s">
        <v>1367</v>
      </c>
      <c r="H1361" s="154" t="s">
        <v>14318</v>
      </c>
      <c r="I1361" s="154">
        <v>0</v>
      </c>
      <c r="J1361" s="154">
        <v>0</v>
      </c>
      <c r="K1361" s="154">
        <v>0</v>
      </c>
      <c r="M1361" s="128">
        <f>IF(Tabla1[[#This Row],[Moneda]]="Dolares",Tabla1[[#This Row],[Precio Distribuidor]]*($M$1+0.35)*1.3,Tabla1[[#This Row],[Precio Distribuidor]]*1.3)</f>
        <v>195.52</v>
      </c>
    </row>
    <row r="1362" spans="1:13">
      <c r="A1362" s="154" t="s">
        <v>9560</v>
      </c>
      <c r="B1362" s="154" t="s">
        <v>9559</v>
      </c>
      <c r="C1362" s="154" t="s">
        <v>1388</v>
      </c>
      <c r="D1362" s="154" t="s">
        <v>7606</v>
      </c>
      <c r="E1362" s="81" t="s">
        <v>9558</v>
      </c>
      <c r="F1362" s="154">
        <v>150.4</v>
      </c>
      <c r="G1362" s="154" t="s">
        <v>1367</v>
      </c>
      <c r="H1362" s="154" t="s">
        <v>14318</v>
      </c>
      <c r="I1362" s="154">
        <v>0</v>
      </c>
      <c r="J1362" s="154">
        <v>0</v>
      </c>
      <c r="K1362" s="154">
        <v>0</v>
      </c>
      <c r="M1362" s="128">
        <f>IF(Tabla1[[#This Row],[Moneda]]="Dolares",Tabla1[[#This Row],[Precio Distribuidor]]*($M$1+0.35)*1.3,Tabla1[[#This Row],[Precio Distribuidor]]*1.3)</f>
        <v>195.52</v>
      </c>
    </row>
    <row r="1363" spans="1:13">
      <c r="A1363" s="154" t="s">
        <v>9557</v>
      </c>
      <c r="B1363" s="154" t="s">
        <v>9556</v>
      </c>
      <c r="C1363" s="154" t="s">
        <v>1535</v>
      </c>
      <c r="D1363" s="154" t="s">
        <v>7606</v>
      </c>
      <c r="E1363" s="81" t="s">
        <v>17710</v>
      </c>
      <c r="F1363" s="154">
        <v>1135.8499999999999</v>
      </c>
      <c r="G1363" s="154" t="s">
        <v>1367</v>
      </c>
      <c r="H1363" s="154" t="s">
        <v>14318</v>
      </c>
      <c r="I1363" s="154">
        <v>0</v>
      </c>
      <c r="J1363" s="154">
        <v>0</v>
      </c>
      <c r="K1363" s="154">
        <v>0</v>
      </c>
      <c r="M1363" s="128">
        <f>IF(Tabla1[[#This Row],[Moneda]]="Dolares",Tabla1[[#This Row],[Precio Distribuidor]]*($M$1+0.35)*1.3,Tabla1[[#This Row],[Precio Distribuidor]]*1.3)</f>
        <v>1476.605</v>
      </c>
    </row>
    <row r="1364" spans="1:13">
      <c r="A1364" s="154" t="s">
        <v>9555</v>
      </c>
      <c r="B1364" s="154" t="s">
        <v>9554</v>
      </c>
      <c r="C1364" s="154" t="s">
        <v>1388</v>
      </c>
      <c r="D1364" s="154" t="s">
        <v>7606</v>
      </c>
      <c r="E1364" s="81" t="s">
        <v>9553</v>
      </c>
      <c r="F1364" s="154">
        <v>150.4</v>
      </c>
      <c r="G1364" s="154" t="s">
        <v>1367</v>
      </c>
      <c r="H1364" s="154" t="s">
        <v>14318</v>
      </c>
      <c r="I1364" s="154">
        <v>0</v>
      </c>
      <c r="J1364" s="154">
        <v>0</v>
      </c>
      <c r="K1364" s="154">
        <v>0</v>
      </c>
      <c r="M1364" s="128">
        <f>IF(Tabla1[[#This Row],[Moneda]]="Dolares",Tabla1[[#This Row],[Precio Distribuidor]]*($M$1+0.35)*1.3,Tabla1[[#This Row],[Precio Distribuidor]]*1.3)</f>
        <v>195.52</v>
      </c>
    </row>
    <row r="1365" spans="1:13">
      <c r="A1365" s="154" t="s">
        <v>9552</v>
      </c>
      <c r="B1365" s="154" t="s">
        <v>9551</v>
      </c>
      <c r="C1365" s="154" t="s">
        <v>1388</v>
      </c>
      <c r="D1365" s="154" t="s">
        <v>7606</v>
      </c>
      <c r="E1365" s="81" t="s">
        <v>9550</v>
      </c>
      <c r="F1365" s="154">
        <v>150.4</v>
      </c>
      <c r="G1365" s="154" t="s">
        <v>1367</v>
      </c>
      <c r="H1365" s="154" t="s">
        <v>14318</v>
      </c>
      <c r="I1365" s="154">
        <v>0</v>
      </c>
      <c r="J1365" s="154">
        <v>0</v>
      </c>
      <c r="K1365" s="154">
        <v>0</v>
      </c>
      <c r="M1365" s="128">
        <f>IF(Tabla1[[#This Row],[Moneda]]="Dolares",Tabla1[[#This Row],[Precio Distribuidor]]*($M$1+0.35)*1.3,Tabla1[[#This Row],[Precio Distribuidor]]*1.3)</f>
        <v>195.52</v>
      </c>
    </row>
    <row r="1366" spans="1:13">
      <c r="A1366" s="154" t="s">
        <v>9549</v>
      </c>
      <c r="B1366" s="154" t="s">
        <v>9548</v>
      </c>
      <c r="C1366" s="154" t="s">
        <v>3337</v>
      </c>
      <c r="D1366" s="154" t="s">
        <v>7606</v>
      </c>
      <c r="E1366" s="81" t="s">
        <v>9547</v>
      </c>
      <c r="F1366" s="154">
        <v>120.16</v>
      </c>
      <c r="G1366" s="154" t="s">
        <v>1373</v>
      </c>
      <c r="H1366" s="154" t="s">
        <v>14318</v>
      </c>
      <c r="I1366" s="154">
        <v>0</v>
      </c>
      <c r="J1366" s="154">
        <v>3</v>
      </c>
      <c r="K1366" s="154">
        <v>0</v>
      </c>
      <c r="M1366" s="128">
        <f>IF(Tabla1[[#This Row],[Moneda]]="Dolares",Tabla1[[#This Row],[Precio Distribuidor]]*($M$1+0.35)*1.3,Tabla1[[#This Row],[Precio Distribuidor]]*1.3)</f>
        <v>2600.8632000000002</v>
      </c>
    </row>
    <row r="1367" spans="1:13">
      <c r="A1367" s="154" t="s">
        <v>9546</v>
      </c>
      <c r="B1367" s="154" t="s">
        <v>9545</v>
      </c>
      <c r="C1367" s="154" t="s">
        <v>1535</v>
      </c>
      <c r="D1367" s="154" t="s">
        <v>7606</v>
      </c>
      <c r="E1367" s="81" t="s">
        <v>17709</v>
      </c>
      <c r="F1367" s="154">
        <v>878.59</v>
      </c>
      <c r="G1367" s="154" t="s">
        <v>1367</v>
      </c>
      <c r="H1367" s="154" t="s">
        <v>14318</v>
      </c>
      <c r="I1367" s="154">
        <v>0</v>
      </c>
      <c r="J1367" s="154">
        <v>0</v>
      </c>
      <c r="K1367" s="154">
        <v>0</v>
      </c>
      <c r="M1367" s="128">
        <f>IF(Tabla1[[#This Row],[Moneda]]="Dolares",Tabla1[[#This Row],[Precio Distribuidor]]*($M$1+0.35)*1.3,Tabla1[[#This Row],[Precio Distribuidor]]*1.3)</f>
        <v>1142.1670000000001</v>
      </c>
    </row>
    <row r="1368" spans="1:13">
      <c r="A1368" s="154" t="s">
        <v>9544</v>
      </c>
      <c r="B1368" s="154" t="s">
        <v>9543</v>
      </c>
      <c r="C1368" s="154" t="s">
        <v>1535</v>
      </c>
      <c r="D1368" s="154" t="s">
        <v>7606</v>
      </c>
      <c r="E1368" s="81" t="s">
        <v>12934</v>
      </c>
      <c r="F1368" s="154">
        <v>1941.88</v>
      </c>
      <c r="G1368" s="154" t="s">
        <v>1367</v>
      </c>
      <c r="H1368" s="154" t="s">
        <v>14318</v>
      </c>
      <c r="I1368" s="154">
        <v>0</v>
      </c>
      <c r="J1368" s="154">
        <v>0</v>
      </c>
      <c r="K1368" s="154">
        <v>3</v>
      </c>
      <c r="M1368" s="128">
        <f>IF(Tabla1[[#This Row],[Moneda]]="Dolares",Tabla1[[#This Row],[Precio Distribuidor]]*($M$1+0.35)*1.3,Tabla1[[#This Row],[Precio Distribuidor]]*1.3)</f>
        <v>2524.4440000000004</v>
      </c>
    </row>
    <row r="1369" spans="1:13">
      <c r="A1369" s="154" t="s">
        <v>9542</v>
      </c>
      <c r="B1369" s="154" t="s">
        <v>9541</v>
      </c>
      <c r="C1369" s="154" t="s">
        <v>3337</v>
      </c>
      <c r="D1369" s="154" t="s">
        <v>7606</v>
      </c>
      <c r="E1369" s="81" t="s">
        <v>9540</v>
      </c>
      <c r="F1369" s="154">
        <v>71.77</v>
      </c>
      <c r="G1369" s="154" t="s">
        <v>1373</v>
      </c>
      <c r="H1369" s="154" t="s">
        <v>14318</v>
      </c>
      <c r="I1369" s="154">
        <v>0</v>
      </c>
      <c r="J1369" s="154">
        <v>3</v>
      </c>
      <c r="K1369" s="154">
        <v>0</v>
      </c>
      <c r="M1369" s="128">
        <f>IF(Tabla1[[#This Row],[Moneda]]="Dolares",Tabla1[[#This Row],[Precio Distribuidor]]*($M$1+0.35)*1.3,Tabla1[[#This Row],[Precio Distribuidor]]*1.3)</f>
        <v>1553.4616500000002</v>
      </c>
    </row>
    <row r="1370" spans="1:13">
      <c r="A1370" s="154" t="s">
        <v>9539</v>
      </c>
      <c r="B1370" s="154" t="s">
        <v>9538</v>
      </c>
      <c r="C1370" s="154" t="s">
        <v>1535</v>
      </c>
      <c r="D1370" s="154" t="s">
        <v>7606</v>
      </c>
      <c r="E1370" s="81" t="s">
        <v>9537</v>
      </c>
      <c r="F1370" s="154">
        <v>173.91</v>
      </c>
      <c r="G1370" s="154" t="s">
        <v>1367</v>
      </c>
      <c r="H1370" s="154" t="s">
        <v>14318</v>
      </c>
      <c r="I1370" s="154">
        <v>0</v>
      </c>
      <c r="J1370" s="154">
        <v>0</v>
      </c>
      <c r="K1370" s="154">
        <v>0</v>
      </c>
      <c r="M1370" s="128">
        <f>IF(Tabla1[[#This Row],[Moneda]]="Dolares",Tabla1[[#This Row],[Precio Distribuidor]]*($M$1+0.35)*1.3,Tabla1[[#This Row],[Precio Distribuidor]]*1.3)</f>
        <v>226.083</v>
      </c>
    </row>
    <row r="1371" spans="1:13">
      <c r="A1371" s="154" t="s">
        <v>9536</v>
      </c>
      <c r="B1371" s="154" t="s">
        <v>9535</v>
      </c>
      <c r="C1371" s="154" t="s">
        <v>1535</v>
      </c>
      <c r="D1371" s="154" t="s">
        <v>7606</v>
      </c>
      <c r="E1371" s="81" t="s">
        <v>9534</v>
      </c>
      <c r="F1371" s="154">
        <v>173.91</v>
      </c>
      <c r="G1371" s="154" t="s">
        <v>1367</v>
      </c>
      <c r="H1371" s="154" t="s">
        <v>14318</v>
      </c>
      <c r="I1371" s="154">
        <v>0</v>
      </c>
      <c r="J1371" s="154">
        <v>0</v>
      </c>
      <c r="K1371" s="154">
        <v>0</v>
      </c>
      <c r="M1371" s="128">
        <f>IF(Tabla1[[#This Row],[Moneda]]="Dolares",Tabla1[[#This Row],[Precio Distribuidor]]*($M$1+0.35)*1.3,Tabla1[[#This Row],[Precio Distribuidor]]*1.3)</f>
        <v>226.083</v>
      </c>
    </row>
    <row r="1372" spans="1:13">
      <c r="A1372" s="154" t="s">
        <v>9533</v>
      </c>
      <c r="B1372" s="154" t="s">
        <v>9532</v>
      </c>
      <c r="C1372" s="154" t="s">
        <v>1600</v>
      </c>
      <c r="D1372" s="154" t="s">
        <v>7606</v>
      </c>
      <c r="E1372" s="81" t="s">
        <v>9531</v>
      </c>
      <c r="F1372" s="154">
        <v>1.76</v>
      </c>
      <c r="G1372" s="154" t="s">
        <v>1373</v>
      </c>
      <c r="H1372" s="154" t="s">
        <v>14318</v>
      </c>
      <c r="I1372" s="154">
        <v>0</v>
      </c>
      <c r="J1372" s="154">
        <v>0</v>
      </c>
      <c r="K1372" s="154">
        <v>0</v>
      </c>
      <c r="M1372" s="128">
        <f>IF(Tabla1[[#This Row],[Moneda]]="Dolares",Tabla1[[#This Row],[Precio Distribuidor]]*($M$1+0.35)*1.3,Tabla1[[#This Row],[Precio Distribuidor]]*1.3)</f>
        <v>38.095200000000006</v>
      </c>
    </row>
    <row r="1373" spans="1:13">
      <c r="A1373" s="154" t="s">
        <v>9530</v>
      </c>
      <c r="B1373" s="154" t="s">
        <v>9529</v>
      </c>
      <c r="C1373" s="154" t="s">
        <v>3337</v>
      </c>
      <c r="D1373" s="154" t="s">
        <v>7606</v>
      </c>
      <c r="E1373" s="81" t="s">
        <v>9528</v>
      </c>
      <c r="F1373" s="154">
        <v>144.35</v>
      </c>
      <c r="G1373" s="154" t="s">
        <v>1373</v>
      </c>
      <c r="H1373" s="154" t="s">
        <v>14318</v>
      </c>
      <c r="I1373" s="154">
        <v>0</v>
      </c>
      <c r="J1373" s="154">
        <v>3</v>
      </c>
      <c r="K1373" s="154">
        <v>0</v>
      </c>
      <c r="M1373" s="128">
        <f>IF(Tabla1[[#This Row],[Moneda]]="Dolares",Tabla1[[#This Row],[Precio Distribuidor]]*($M$1+0.35)*1.3,Tabla1[[#This Row],[Precio Distribuidor]]*1.3)</f>
        <v>3124.4557500000005</v>
      </c>
    </row>
    <row r="1374" spans="1:13">
      <c r="A1374" s="154" t="s">
        <v>9527</v>
      </c>
      <c r="B1374" s="154" t="s">
        <v>9526</v>
      </c>
      <c r="C1374" s="154" t="s">
        <v>1600</v>
      </c>
      <c r="D1374" s="154" t="s">
        <v>7606</v>
      </c>
      <c r="E1374" s="81" t="s">
        <v>9525</v>
      </c>
      <c r="F1374" s="154">
        <v>4.37</v>
      </c>
      <c r="G1374" s="154" t="s">
        <v>1373</v>
      </c>
      <c r="H1374" s="154" t="s">
        <v>14318</v>
      </c>
      <c r="I1374" s="154">
        <v>0</v>
      </c>
      <c r="J1374" s="154">
        <v>0</v>
      </c>
      <c r="K1374" s="154">
        <v>0</v>
      </c>
      <c r="M1374" s="128">
        <f>IF(Tabla1[[#This Row],[Moneda]]="Dolares",Tabla1[[#This Row],[Precio Distribuidor]]*($M$1+0.35)*1.3,Tabla1[[#This Row],[Precio Distribuidor]]*1.3)</f>
        <v>94.588650000000015</v>
      </c>
    </row>
    <row r="1375" spans="1:13">
      <c r="A1375" s="154" t="s">
        <v>9524</v>
      </c>
      <c r="B1375" s="154" t="s">
        <v>9523</v>
      </c>
      <c r="C1375" s="154" t="s">
        <v>1620</v>
      </c>
      <c r="D1375" s="154" t="s">
        <v>7606</v>
      </c>
      <c r="E1375" s="81" t="s">
        <v>9522</v>
      </c>
      <c r="F1375" s="154">
        <v>778.49</v>
      </c>
      <c r="G1375" s="154" t="s">
        <v>1367</v>
      </c>
      <c r="H1375" s="154" t="s">
        <v>14318</v>
      </c>
      <c r="I1375" s="154">
        <v>0</v>
      </c>
      <c r="J1375" s="154">
        <v>0</v>
      </c>
      <c r="K1375" s="154">
        <v>0</v>
      </c>
      <c r="M1375" s="128">
        <f>IF(Tabla1[[#This Row],[Moneda]]="Dolares",Tabla1[[#This Row],[Precio Distribuidor]]*($M$1+0.35)*1.3,Tabla1[[#This Row],[Precio Distribuidor]]*1.3)</f>
        <v>1012.037</v>
      </c>
    </row>
    <row r="1376" spans="1:13">
      <c r="A1376" s="154" t="s">
        <v>9521</v>
      </c>
      <c r="B1376" s="154" t="s">
        <v>9520</v>
      </c>
      <c r="C1376" s="154" t="s">
        <v>1620</v>
      </c>
      <c r="D1376" s="154" t="s">
        <v>7606</v>
      </c>
      <c r="E1376" s="81" t="s">
        <v>9519</v>
      </c>
      <c r="F1376" s="154">
        <v>674.19</v>
      </c>
      <c r="G1376" s="154" t="s">
        <v>1367</v>
      </c>
      <c r="H1376" s="154" t="s">
        <v>14318</v>
      </c>
      <c r="I1376" s="154">
        <v>0</v>
      </c>
      <c r="J1376" s="154">
        <v>0</v>
      </c>
      <c r="K1376" s="154">
        <v>0</v>
      </c>
      <c r="M1376" s="128">
        <f>IF(Tabla1[[#This Row],[Moneda]]="Dolares",Tabla1[[#This Row],[Precio Distribuidor]]*($M$1+0.35)*1.3,Tabla1[[#This Row],[Precio Distribuidor]]*1.3)</f>
        <v>876.44700000000012</v>
      </c>
    </row>
    <row r="1377" spans="1:13">
      <c r="A1377" s="154" t="s">
        <v>9518</v>
      </c>
      <c r="B1377" s="154" t="s">
        <v>9517</v>
      </c>
      <c r="C1377" s="154" t="s">
        <v>1620</v>
      </c>
      <c r="D1377" s="154" t="s">
        <v>7606</v>
      </c>
      <c r="E1377" s="81" t="s">
        <v>9516</v>
      </c>
      <c r="F1377" s="154">
        <v>603.23</v>
      </c>
      <c r="G1377" s="154" t="s">
        <v>1367</v>
      </c>
      <c r="H1377" s="154" t="s">
        <v>14318</v>
      </c>
      <c r="I1377" s="154">
        <v>0</v>
      </c>
      <c r="J1377" s="154">
        <v>0</v>
      </c>
      <c r="K1377" s="154">
        <v>0</v>
      </c>
      <c r="M1377" s="128">
        <f>IF(Tabla1[[#This Row],[Moneda]]="Dolares",Tabla1[[#This Row],[Precio Distribuidor]]*($M$1+0.35)*1.3,Tabla1[[#This Row],[Precio Distribuidor]]*1.3)</f>
        <v>784.19900000000007</v>
      </c>
    </row>
    <row r="1378" spans="1:13">
      <c r="A1378" s="154" t="s">
        <v>9515</v>
      </c>
      <c r="B1378" s="154" t="s">
        <v>9514</v>
      </c>
      <c r="C1378" s="154" t="s">
        <v>1620</v>
      </c>
      <c r="D1378" s="154" t="s">
        <v>7606</v>
      </c>
      <c r="E1378" s="81" t="s">
        <v>9513</v>
      </c>
      <c r="F1378" s="154">
        <v>603.23</v>
      </c>
      <c r="G1378" s="154" t="s">
        <v>1367</v>
      </c>
      <c r="H1378" s="154" t="s">
        <v>14318</v>
      </c>
      <c r="I1378" s="154">
        <v>0</v>
      </c>
      <c r="J1378" s="154">
        <v>0</v>
      </c>
      <c r="K1378" s="154">
        <v>0</v>
      </c>
      <c r="M1378" s="128">
        <f>IF(Tabla1[[#This Row],[Moneda]]="Dolares",Tabla1[[#This Row],[Precio Distribuidor]]*($M$1+0.35)*1.3,Tabla1[[#This Row],[Precio Distribuidor]]*1.3)</f>
        <v>784.19900000000007</v>
      </c>
    </row>
    <row r="1379" spans="1:13">
      <c r="A1379" s="154" t="s">
        <v>9512</v>
      </c>
      <c r="B1379" s="154" t="s">
        <v>9511</v>
      </c>
      <c r="C1379" s="154" t="s">
        <v>1620</v>
      </c>
      <c r="D1379" s="154" t="s">
        <v>7606</v>
      </c>
      <c r="E1379" s="81" t="s">
        <v>9510</v>
      </c>
      <c r="F1379" s="154">
        <v>603.23</v>
      </c>
      <c r="G1379" s="154" t="s">
        <v>1367</v>
      </c>
      <c r="H1379" s="154" t="s">
        <v>14318</v>
      </c>
      <c r="I1379" s="154">
        <v>0</v>
      </c>
      <c r="J1379" s="154">
        <v>0</v>
      </c>
      <c r="K1379" s="154">
        <v>0</v>
      </c>
      <c r="M1379" s="128">
        <f>IF(Tabla1[[#This Row],[Moneda]]="Dolares",Tabla1[[#This Row],[Precio Distribuidor]]*($M$1+0.35)*1.3,Tabla1[[#This Row],[Precio Distribuidor]]*1.3)</f>
        <v>784.19900000000007</v>
      </c>
    </row>
    <row r="1380" spans="1:13">
      <c r="A1380" s="154" t="s">
        <v>9509</v>
      </c>
      <c r="B1380" s="154" t="s">
        <v>9508</v>
      </c>
      <c r="C1380" s="154" t="s">
        <v>1388</v>
      </c>
      <c r="D1380" s="154" t="s">
        <v>7606</v>
      </c>
      <c r="E1380" s="81" t="s">
        <v>9507</v>
      </c>
      <c r="F1380" s="154">
        <v>400.1</v>
      </c>
      <c r="G1380" s="154" t="s">
        <v>1367</v>
      </c>
      <c r="H1380" s="154" t="s">
        <v>14318</v>
      </c>
      <c r="I1380" s="154">
        <v>0</v>
      </c>
      <c r="J1380" s="154">
        <v>0</v>
      </c>
      <c r="K1380" s="154">
        <v>0</v>
      </c>
      <c r="M1380" s="128">
        <f>IF(Tabla1[[#This Row],[Moneda]]="Dolares",Tabla1[[#This Row],[Precio Distribuidor]]*($M$1+0.35)*1.3,Tabla1[[#This Row],[Precio Distribuidor]]*1.3)</f>
        <v>520.13</v>
      </c>
    </row>
    <row r="1381" spans="1:13">
      <c r="A1381" s="154" t="s">
        <v>9506</v>
      </c>
      <c r="B1381" s="154" t="s">
        <v>9505</v>
      </c>
      <c r="C1381" s="154" t="s">
        <v>1388</v>
      </c>
      <c r="D1381" s="154" t="s">
        <v>7606</v>
      </c>
      <c r="E1381" s="81" t="s">
        <v>9504</v>
      </c>
      <c r="F1381" s="154">
        <v>400.1</v>
      </c>
      <c r="G1381" s="154" t="s">
        <v>1367</v>
      </c>
      <c r="H1381" s="154" t="s">
        <v>14318</v>
      </c>
      <c r="I1381" s="154">
        <v>0</v>
      </c>
      <c r="J1381" s="154">
        <v>0</v>
      </c>
      <c r="K1381" s="154">
        <v>0</v>
      </c>
      <c r="M1381" s="128">
        <f>IF(Tabla1[[#This Row],[Moneda]]="Dolares",Tabla1[[#This Row],[Precio Distribuidor]]*($M$1+0.35)*1.3,Tabla1[[#This Row],[Precio Distribuidor]]*1.3)</f>
        <v>520.13</v>
      </c>
    </row>
    <row r="1382" spans="1:13">
      <c r="A1382" s="154" t="s">
        <v>9503</v>
      </c>
      <c r="B1382" s="154" t="s">
        <v>9502</v>
      </c>
      <c r="C1382" s="154" t="s">
        <v>1388</v>
      </c>
      <c r="D1382" s="154" t="s">
        <v>7606</v>
      </c>
      <c r="E1382" s="81" t="s">
        <v>9501</v>
      </c>
      <c r="F1382" s="154">
        <v>400.1</v>
      </c>
      <c r="G1382" s="154" t="s">
        <v>1367</v>
      </c>
      <c r="H1382" s="154" t="s">
        <v>14318</v>
      </c>
      <c r="I1382" s="154">
        <v>0</v>
      </c>
      <c r="J1382" s="154">
        <v>0</v>
      </c>
      <c r="K1382" s="154">
        <v>0</v>
      </c>
      <c r="M1382" s="128">
        <f>IF(Tabla1[[#This Row],[Moneda]]="Dolares",Tabla1[[#This Row],[Precio Distribuidor]]*($M$1+0.35)*1.3,Tabla1[[#This Row],[Precio Distribuidor]]*1.3)</f>
        <v>520.13</v>
      </c>
    </row>
    <row r="1383" spans="1:13">
      <c r="A1383" s="154" t="s">
        <v>9500</v>
      </c>
      <c r="B1383" s="154" t="s">
        <v>9499</v>
      </c>
      <c r="C1383" s="154" t="s">
        <v>1388</v>
      </c>
      <c r="D1383" s="154" t="s">
        <v>7606</v>
      </c>
      <c r="E1383" s="81" t="s">
        <v>9498</v>
      </c>
      <c r="F1383" s="154">
        <v>400.1</v>
      </c>
      <c r="G1383" s="154" t="s">
        <v>1367</v>
      </c>
      <c r="H1383" s="154" t="s">
        <v>14318</v>
      </c>
      <c r="I1383" s="154">
        <v>0</v>
      </c>
      <c r="J1383" s="154">
        <v>0</v>
      </c>
      <c r="K1383" s="154">
        <v>0</v>
      </c>
      <c r="M1383" s="128">
        <f>IF(Tabla1[[#This Row],[Moneda]]="Dolares",Tabla1[[#This Row],[Precio Distribuidor]]*($M$1+0.35)*1.3,Tabla1[[#This Row],[Precio Distribuidor]]*1.3)</f>
        <v>520.13</v>
      </c>
    </row>
    <row r="1384" spans="1:13">
      <c r="A1384" s="154" t="s">
        <v>9497</v>
      </c>
      <c r="B1384" s="154" t="s">
        <v>9496</v>
      </c>
      <c r="C1384" s="154" t="s">
        <v>1388</v>
      </c>
      <c r="D1384" s="154" t="s">
        <v>7606</v>
      </c>
      <c r="E1384" s="81" t="s">
        <v>9495</v>
      </c>
      <c r="F1384" s="154">
        <v>400.1</v>
      </c>
      <c r="G1384" s="154" t="s">
        <v>1367</v>
      </c>
      <c r="H1384" s="154" t="s">
        <v>14318</v>
      </c>
      <c r="I1384" s="154">
        <v>0</v>
      </c>
      <c r="J1384" s="154">
        <v>0</v>
      </c>
      <c r="K1384" s="154">
        <v>0</v>
      </c>
      <c r="M1384" s="128">
        <f>IF(Tabla1[[#This Row],[Moneda]]="Dolares",Tabla1[[#This Row],[Precio Distribuidor]]*($M$1+0.35)*1.3,Tabla1[[#This Row],[Precio Distribuidor]]*1.3)</f>
        <v>520.13</v>
      </c>
    </row>
    <row r="1385" spans="1:13">
      <c r="A1385" s="154" t="s">
        <v>9494</v>
      </c>
      <c r="B1385" s="154" t="s">
        <v>9493</v>
      </c>
      <c r="C1385" s="154" t="s">
        <v>1388</v>
      </c>
      <c r="D1385" s="154" t="s">
        <v>7606</v>
      </c>
      <c r="E1385" s="81" t="s">
        <v>9492</v>
      </c>
      <c r="F1385" s="154">
        <v>400.1</v>
      </c>
      <c r="G1385" s="154" t="s">
        <v>1367</v>
      </c>
      <c r="H1385" s="154" t="s">
        <v>14318</v>
      </c>
      <c r="I1385" s="154">
        <v>0</v>
      </c>
      <c r="J1385" s="154">
        <v>0</v>
      </c>
      <c r="K1385" s="154">
        <v>0</v>
      </c>
      <c r="M1385" s="128">
        <f>IF(Tabla1[[#This Row],[Moneda]]="Dolares",Tabla1[[#This Row],[Precio Distribuidor]]*($M$1+0.35)*1.3,Tabla1[[#This Row],[Precio Distribuidor]]*1.3)</f>
        <v>520.13</v>
      </c>
    </row>
    <row r="1386" spans="1:13">
      <c r="A1386" s="154" t="s">
        <v>9491</v>
      </c>
      <c r="B1386" s="154" t="s">
        <v>9490</v>
      </c>
      <c r="C1386" s="154" t="s">
        <v>2966</v>
      </c>
      <c r="D1386" s="154" t="s">
        <v>7606</v>
      </c>
      <c r="E1386" s="81" t="s">
        <v>9489</v>
      </c>
      <c r="F1386" s="154">
        <v>69.86</v>
      </c>
      <c r="G1386" s="154" t="s">
        <v>1373</v>
      </c>
      <c r="H1386" s="154" t="s">
        <v>14318</v>
      </c>
      <c r="I1386" s="154">
        <v>99</v>
      </c>
      <c r="J1386" s="154">
        <v>0</v>
      </c>
      <c r="K1386" s="154">
        <v>0</v>
      </c>
      <c r="M1386" s="128">
        <f>IF(Tabla1[[#This Row],[Moneda]]="Dolares",Tabla1[[#This Row],[Precio Distribuidor]]*($M$1+0.35)*1.3,Tabla1[[#This Row],[Precio Distribuidor]]*1.3)</f>
        <v>1512.1197000000002</v>
      </c>
    </row>
    <row r="1387" spans="1:13">
      <c r="A1387" s="154" t="s">
        <v>9488</v>
      </c>
      <c r="B1387" s="154" t="s">
        <v>9487</v>
      </c>
      <c r="C1387" s="154" t="s">
        <v>2966</v>
      </c>
      <c r="D1387" s="154" t="s">
        <v>7606</v>
      </c>
      <c r="E1387" s="81" t="s">
        <v>9486</v>
      </c>
      <c r="F1387" s="154">
        <v>102.09</v>
      </c>
      <c r="G1387" s="154" t="s">
        <v>1373</v>
      </c>
      <c r="H1387" s="154" t="s">
        <v>14318</v>
      </c>
      <c r="I1387" s="154">
        <v>1</v>
      </c>
      <c r="J1387" s="154">
        <v>0</v>
      </c>
      <c r="K1387" s="154">
        <v>0</v>
      </c>
      <c r="M1387" s="128">
        <f>IF(Tabla1[[#This Row],[Moneda]]="Dolares",Tabla1[[#This Row],[Precio Distribuidor]]*($M$1+0.35)*1.3,Tabla1[[#This Row],[Precio Distribuidor]]*1.3)</f>
        <v>2209.7380500000004</v>
      </c>
    </row>
    <row r="1388" spans="1:13">
      <c r="A1388" s="154" t="s">
        <v>9485</v>
      </c>
      <c r="B1388" s="154" t="s">
        <v>9484</v>
      </c>
      <c r="C1388" s="154" t="s">
        <v>2966</v>
      </c>
      <c r="D1388" s="154" t="s">
        <v>7606</v>
      </c>
      <c r="E1388" s="81" t="s">
        <v>9483</v>
      </c>
      <c r="F1388" s="154">
        <v>157.79</v>
      </c>
      <c r="G1388" s="154" t="s">
        <v>1373</v>
      </c>
      <c r="H1388" s="154" t="s">
        <v>14318</v>
      </c>
      <c r="I1388" s="154">
        <v>1</v>
      </c>
      <c r="J1388" s="154">
        <v>0</v>
      </c>
      <c r="K1388" s="154">
        <v>0</v>
      </c>
      <c r="M1388" s="128">
        <f>IF(Tabla1[[#This Row],[Moneda]]="Dolares",Tabla1[[#This Row],[Precio Distribuidor]]*($M$1+0.35)*1.3,Tabla1[[#This Row],[Precio Distribuidor]]*1.3)</f>
        <v>3415.3645500000002</v>
      </c>
    </row>
    <row r="1389" spans="1:13">
      <c r="A1389" s="154" t="s">
        <v>9482</v>
      </c>
      <c r="B1389" s="154" t="s">
        <v>9481</v>
      </c>
      <c r="C1389" s="154" t="s">
        <v>1535</v>
      </c>
      <c r="D1389" s="154" t="s">
        <v>7606</v>
      </c>
      <c r="E1389" s="81" t="s">
        <v>9480</v>
      </c>
      <c r="F1389" s="154">
        <v>127.91</v>
      </c>
      <c r="G1389" s="154" t="s">
        <v>1367</v>
      </c>
      <c r="H1389" s="154" t="s">
        <v>14318</v>
      </c>
      <c r="I1389" s="154">
        <v>0</v>
      </c>
      <c r="J1389" s="154">
        <v>0</v>
      </c>
      <c r="K1389" s="154">
        <v>3</v>
      </c>
      <c r="M1389" s="128">
        <f>IF(Tabla1[[#This Row],[Moneda]]="Dolares",Tabla1[[#This Row],[Precio Distribuidor]]*($M$1+0.35)*1.3,Tabla1[[#This Row],[Precio Distribuidor]]*1.3)</f>
        <v>166.28300000000002</v>
      </c>
    </row>
    <row r="1390" spans="1:13">
      <c r="A1390" s="154" t="s">
        <v>9479</v>
      </c>
      <c r="B1390" s="154" t="s">
        <v>9478</v>
      </c>
      <c r="C1390" s="154" t="s">
        <v>1535</v>
      </c>
      <c r="D1390" s="154" t="s">
        <v>7606</v>
      </c>
      <c r="E1390" s="81" t="s">
        <v>9477</v>
      </c>
      <c r="F1390" s="154">
        <v>157.49</v>
      </c>
      <c r="G1390" s="154" t="s">
        <v>1367</v>
      </c>
      <c r="H1390" s="154" t="s">
        <v>14318</v>
      </c>
      <c r="I1390" s="154">
        <v>0</v>
      </c>
      <c r="J1390" s="154">
        <v>0</v>
      </c>
      <c r="K1390" s="154">
        <v>0</v>
      </c>
      <c r="M1390" s="128">
        <f>IF(Tabla1[[#This Row],[Moneda]]="Dolares",Tabla1[[#This Row],[Precio Distribuidor]]*($M$1+0.35)*1.3,Tabla1[[#This Row],[Precio Distribuidor]]*1.3)</f>
        <v>204.73700000000002</v>
      </c>
    </row>
    <row r="1391" spans="1:13">
      <c r="A1391" s="154" t="s">
        <v>9476</v>
      </c>
      <c r="B1391" s="154" t="s">
        <v>9475</v>
      </c>
      <c r="C1391" s="154" t="s">
        <v>1535</v>
      </c>
      <c r="D1391" s="154" t="s">
        <v>7606</v>
      </c>
      <c r="E1391" s="81" t="s">
        <v>9474</v>
      </c>
      <c r="F1391" s="154">
        <v>358.42</v>
      </c>
      <c r="G1391" s="154" t="s">
        <v>1367</v>
      </c>
      <c r="H1391" s="154" t="s">
        <v>14318</v>
      </c>
      <c r="I1391" s="154">
        <v>0</v>
      </c>
      <c r="J1391" s="154">
        <v>0</v>
      </c>
      <c r="K1391" s="154">
        <v>0</v>
      </c>
      <c r="M1391" s="128">
        <f>IF(Tabla1[[#This Row],[Moneda]]="Dolares",Tabla1[[#This Row],[Precio Distribuidor]]*($M$1+0.35)*1.3,Tabla1[[#This Row],[Precio Distribuidor]]*1.3)</f>
        <v>465.94600000000003</v>
      </c>
    </row>
    <row r="1392" spans="1:13">
      <c r="A1392" s="154" t="s">
        <v>9473</v>
      </c>
      <c r="B1392" s="154" t="s">
        <v>9472</v>
      </c>
      <c r="C1392" s="154" t="s">
        <v>1535</v>
      </c>
      <c r="D1392" s="154" t="s">
        <v>7606</v>
      </c>
      <c r="E1392" s="81" t="s">
        <v>9471</v>
      </c>
      <c r="F1392" s="154">
        <v>358.42</v>
      </c>
      <c r="G1392" s="154" t="s">
        <v>1367</v>
      </c>
      <c r="H1392" s="154" t="s">
        <v>14318</v>
      </c>
      <c r="I1392" s="154">
        <v>0</v>
      </c>
      <c r="J1392" s="154">
        <v>0</v>
      </c>
      <c r="K1392" s="154">
        <v>0</v>
      </c>
      <c r="M1392" s="128">
        <f>IF(Tabla1[[#This Row],[Moneda]]="Dolares",Tabla1[[#This Row],[Precio Distribuidor]]*($M$1+0.35)*1.3,Tabla1[[#This Row],[Precio Distribuidor]]*1.3)</f>
        <v>465.94600000000003</v>
      </c>
    </row>
    <row r="1393" spans="1:13">
      <c r="A1393" s="154" t="s">
        <v>9470</v>
      </c>
      <c r="B1393" s="154" t="s">
        <v>9469</v>
      </c>
      <c r="C1393" s="154" t="s">
        <v>7690</v>
      </c>
      <c r="D1393" s="154" t="s">
        <v>7606</v>
      </c>
      <c r="E1393" s="81" t="s">
        <v>9468</v>
      </c>
      <c r="F1393" s="154">
        <v>35.770000000000003</v>
      </c>
      <c r="G1393" s="154" t="s">
        <v>1367</v>
      </c>
      <c r="H1393" s="154" t="s">
        <v>14318</v>
      </c>
      <c r="I1393" s="154">
        <v>0</v>
      </c>
      <c r="J1393" s="154">
        <v>6</v>
      </c>
      <c r="K1393" s="154">
        <v>0</v>
      </c>
      <c r="M1393" s="128">
        <f>IF(Tabla1[[#This Row],[Moneda]]="Dolares",Tabla1[[#This Row],[Precio Distribuidor]]*($M$1+0.35)*1.3,Tabla1[[#This Row],[Precio Distribuidor]]*1.3)</f>
        <v>46.501000000000005</v>
      </c>
    </row>
    <row r="1394" spans="1:13">
      <c r="A1394" s="154" t="s">
        <v>9467</v>
      </c>
      <c r="B1394" s="154" t="s">
        <v>9466</v>
      </c>
      <c r="C1394" s="154" t="s">
        <v>4609</v>
      </c>
      <c r="D1394" s="154" t="s">
        <v>7606</v>
      </c>
      <c r="E1394" s="81" t="s">
        <v>14266</v>
      </c>
      <c r="F1394" s="154">
        <v>186.95</v>
      </c>
      <c r="G1394" s="154" t="s">
        <v>1373</v>
      </c>
      <c r="H1394" s="154" t="s">
        <v>14318</v>
      </c>
      <c r="I1394" s="154">
        <v>0</v>
      </c>
      <c r="J1394" s="154">
        <v>0</v>
      </c>
      <c r="K1394" s="154">
        <v>0</v>
      </c>
      <c r="M1394" s="128">
        <f>IF(Tabla1[[#This Row],[Moneda]]="Dolares",Tabla1[[#This Row],[Precio Distribuidor]]*($M$1+0.35)*1.3,Tabla1[[#This Row],[Precio Distribuidor]]*1.3)</f>
        <v>4046.5327500000003</v>
      </c>
    </row>
    <row r="1395" spans="1:13">
      <c r="A1395" s="154" t="s">
        <v>9465</v>
      </c>
      <c r="B1395" s="154" t="s">
        <v>9464</v>
      </c>
      <c r="C1395" s="154" t="s">
        <v>1388</v>
      </c>
      <c r="D1395" s="154" t="s">
        <v>7606</v>
      </c>
      <c r="E1395" s="81" t="s">
        <v>9463</v>
      </c>
      <c r="F1395" s="154">
        <v>150.4</v>
      </c>
      <c r="G1395" s="154" t="s">
        <v>1367</v>
      </c>
      <c r="H1395" s="154" t="s">
        <v>14318</v>
      </c>
      <c r="I1395" s="154">
        <v>0</v>
      </c>
      <c r="J1395" s="154">
        <v>0</v>
      </c>
      <c r="K1395" s="154">
        <v>0</v>
      </c>
      <c r="M1395" s="128">
        <f>IF(Tabla1[[#This Row],[Moneda]]="Dolares",Tabla1[[#This Row],[Precio Distribuidor]]*($M$1+0.35)*1.3,Tabla1[[#This Row],[Precio Distribuidor]]*1.3)</f>
        <v>195.52</v>
      </c>
    </row>
    <row r="1396" spans="1:13">
      <c r="A1396" s="154" t="s">
        <v>9462</v>
      </c>
      <c r="B1396" s="154" t="s">
        <v>9461</v>
      </c>
      <c r="C1396" s="154" t="s">
        <v>1388</v>
      </c>
      <c r="D1396" s="154" t="s">
        <v>7606</v>
      </c>
      <c r="E1396" s="81" t="s">
        <v>9460</v>
      </c>
      <c r="F1396" s="154">
        <v>186.18</v>
      </c>
      <c r="G1396" s="154" t="s">
        <v>1367</v>
      </c>
      <c r="H1396" s="154" t="s">
        <v>14318</v>
      </c>
      <c r="I1396" s="154">
        <v>0</v>
      </c>
      <c r="J1396" s="154">
        <v>0</v>
      </c>
      <c r="K1396" s="154">
        <v>0</v>
      </c>
      <c r="M1396" s="128">
        <f>IF(Tabla1[[#This Row],[Moneda]]="Dolares",Tabla1[[#This Row],[Precio Distribuidor]]*($M$1+0.35)*1.3,Tabla1[[#This Row],[Precio Distribuidor]]*1.3)</f>
        <v>242.03400000000002</v>
      </c>
    </row>
    <row r="1397" spans="1:13">
      <c r="A1397" s="154" t="s">
        <v>9459</v>
      </c>
      <c r="B1397" s="154" t="s">
        <v>9458</v>
      </c>
      <c r="C1397" s="154" t="s">
        <v>3337</v>
      </c>
      <c r="D1397" s="154" t="s">
        <v>7606</v>
      </c>
      <c r="E1397" s="81" t="s">
        <v>9457</v>
      </c>
      <c r="F1397" s="154">
        <v>160.47999999999999</v>
      </c>
      <c r="G1397" s="154" t="s">
        <v>1373</v>
      </c>
      <c r="H1397" s="154" t="s">
        <v>14318</v>
      </c>
      <c r="I1397" s="154">
        <v>0</v>
      </c>
      <c r="J1397" s="154">
        <v>3</v>
      </c>
      <c r="K1397" s="154">
        <v>0</v>
      </c>
      <c r="M1397" s="128">
        <f>IF(Tabla1[[#This Row],[Moneda]]="Dolares",Tabla1[[#This Row],[Precio Distribuidor]]*($M$1+0.35)*1.3,Tabla1[[#This Row],[Precio Distribuidor]]*1.3)</f>
        <v>3473.5896000000002</v>
      </c>
    </row>
    <row r="1398" spans="1:13">
      <c r="A1398" s="154" t="s">
        <v>9456</v>
      </c>
      <c r="B1398" s="154" t="s">
        <v>9455</v>
      </c>
      <c r="C1398" s="154" t="s">
        <v>2836</v>
      </c>
      <c r="D1398" s="154" t="s">
        <v>7606</v>
      </c>
      <c r="E1398" s="81" t="s">
        <v>9454</v>
      </c>
      <c r="F1398" s="154">
        <v>163.44</v>
      </c>
      <c r="G1398" s="154" t="s">
        <v>1367</v>
      </c>
      <c r="H1398" s="154" t="s">
        <v>14318</v>
      </c>
      <c r="I1398" s="154">
        <v>0</v>
      </c>
      <c r="J1398" s="154">
        <v>0</v>
      </c>
      <c r="K1398" s="154">
        <v>0</v>
      </c>
      <c r="M1398" s="128">
        <f>IF(Tabla1[[#This Row],[Moneda]]="Dolares",Tabla1[[#This Row],[Precio Distribuidor]]*($M$1+0.35)*1.3,Tabla1[[#This Row],[Precio Distribuidor]]*1.3)</f>
        <v>212.47200000000001</v>
      </c>
    </row>
    <row r="1399" spans="1:13">
      <c r="A1399" s="154" t="s">
        <v>9453</v>
      </c>
      <c r="B1399" s="154" t="s">
        <v>9452</v>
      </c>
      <c r="C1399" s="154" t="s">
        <v>2836</v>
      </c>
      <c r="D1399" s="154" t="s">
        <v>7606</v>
      </c>
      <c r="E1399" s="81" t="s">
        <v>9451</v>
      </c>
      <c r="F1399" s="154">
        <v>163.44</v>
      </c>
      <c r="G1399" s="154" t="s">
        <v>1367</v>
      </c>
      <c r="H1399" s="154" t="s">
        <v>14318</v>
      </c>
      <c r="I1399" s="154">
        <v>0</v>
      </c>
      <c r="J1399" s="154">
        <v>0</v>
      </c>
      <c r="K1399" s="154">
        <v>0</v>
      </c>
      <c r="M1399" s="128">
        <f>IF(Tabla1[[#This Row],[Moneda]]="Dolares",Tabla1[[#This Row],[Precio Distribuidor]]*($M$1+0.35)*1.3,Tabla1[[#This Row],[Precio Distribuidor]]*1.3)</f>
        <v>212.47200000000001</v>
      </c>
    </row>
    <row r="1400" spans="1:13">
      <c r="A1400" s="154" t="s">
        <v>9450</v>
      </c>
      <c r="B1400" s="154" t="s">
        <v>9449</v>
      </c>
      <c r="C1400" s="154" t="s">
        <v>2836</v>
      </c>
      <c r="D1400" s="154" t="s">
        <v>7606</v>
      </c>
      <c r="E1400" s="81" t="s">
        <v>9448</v>
      </c>
      <c r="F1400" s="154">
        <v>163.44</v>
      </c>
      <c r="G1400" s="154" t="s">
        <v>1367</v>
      </c>
      <c r="H1400" s="154" t="s">
        <v>14318</v>
      </c>
      <c r="I1400" s="154">
        <v>0</v>
      </c>
      <c r="J1400" s="154">
        <v>0</v>
      </c>
      <c r="K1400" s="154">
        <v>0</v>
      </c>
      <c r="M1400" s="128">
        <f>IF(Tabla1[[#This Row],[Moneda]]="Dolares",Tabla1[[#This Row],[Precio Distribuidor]]*($M$1+0.35)*1.3,Tabla1[[#This Row],[Precio Distribuidor]]*1.3)</f>
        <v>212.47200000000001</v>
      </c>
    </row>
    <row r="1401" spans="1:13">
      <c r="A1401" s="154" t="s">
        <v>9447</v>
      </c>
      <c r="B1401" s="154" t="s">
        <v>9446</v>
      </c>
      <c r="C1401" s="154" t="s">
        <v>2836</v>
      </c>
      <c r="D1401" s="154" t="s">
        <v>7606</v>
      </c>
      <c r="E1401" s="81" t="s">
        <v>9445</v>
      </c>
      <c r="F1401" s="154">
        <v>163.44</v>
      </c>
      <c r="G1401" s="154" t="s">
        <v>1367</v>
      </c>
      <c r="H1401" s="154" t="s">
        <v>14318</v>
      </c>
      <c r="I1401" s="154">
        <v>0</v>
      </c>
      <c r="J1401" s="154">
        <v>0</v>
      </c>
      <c r="K1401" s="154">
        <v>0</v>
      </c>
      <c r="M1401" s="128">
        <f>IF(Tabla1[[#This Row],[Moneda]]="Dolares",Tabla1[[#This Row],[Precio Distribuidor]]*($M$1+0.35)*1.3,Tabla1[[#This Row],[Precio Distribuidor]]*1.3)</f>
        <v>212.47200000000001</v>
      </c>
    </row>
    <row r="1402" spans="1:13">
      <c r="A1402" s="154" t="s">
        <v>9444</v>
      </c>
      <c r="B1402" s="154" t="s">
        <v>9443</v>
      </c>
      <c r="C1402" s="154" t="s">
        <v>2836</v>
      </c>
      <c r="D1402" s="154" t="s">
        <v>7606</v>
      </c>
      <c r="E1402" s="81" t="s">
        <v>9442</v>
      </c>
      <c r="F1402" s="154">
        <v>163.44</v>
      </c>
      <c r="G1402" s="154" t="s">
        <v>1367</v>
      </c>
      <c r="H1402" s="154" t="s">
        <v>14318</v>
      </c>
      <c r="I1402" s="154">
        <v>0</v>
      </c>
      <c r="J1402" s="154">
        <v>0</v>
      </c>
      <c r="K1402" s="154">
        <v>0</v>
      </c>
      <c r="M1402" s="128">
        <f>IF(Tabla1[[#This Row],[Moneda]]="Dolares",Tabla1[[#This Row],[Precio Distribuidor]]*($M$1+0.35)*1.3,Tabla1[[#This Row],[Precio Distribuidor]]*1.3)</f>
        <v>212.47200000000001</v>
      </c>
    </row>
    <row r="1403" spans="1:13">
      <c r="A1403" s="154" t="s">
        <v>9441</v>
      </c>
      <c r="B1403" s="154" t="s">
        <v>9440</v>
      </c>
      <c r="C1403" s="154" t="s">
        <v>2836</v>
      </c>
      <c r="D1403" s="154" t="s">
        <v>7606</v>
      </c>
      <c r="E1403" s="81" t="s">
        <v>9439</v>
      </c>
      <c r="F1403" s="154">
        <v>177.74</v>
      </c>
      <c r="G1403" s="154" t="s">
        <v>1367</v>
      </c>
      <c r="H1403" s="154" t="s">
        <v>14318</v>
      </c>
      <c r="I1403" s="154">
        <v>0</v>
      </c>
      <c r="J1403" s="154">
        <v>0</v>
      </c>
      <c r="K1403" s="154">
        <v>0</v>
      </c>
      <c r="M1403" s="128">
        <f>IF(Tabla1[[#This Row],[Moneda]]="Dolares",Tabla1[[#This Row],[Precio Distribuidor]]*($M$1+0.35)*1.3,Tabla1[[#This Row],[Precio Distribuidor]]*1.3)</f>
        <v>231.06200000000001</v>
      </c>
    </row>
    <row r="1404" spans="1:13">
      <c r="A1404" s="154" t="s">
        <v>9438</v>
      </c>
      <c r="B1404" s="154" t="s">
        <v>9437</v>
      </c>
      <c r="C1404" s="154" t="s">
        <v>3337</v>
      </c>
      <c r="D1404" s="154" t="s">
        <v>7606</v>
      </c>
      <c r="E1404" s="81" t="s">
        <v>9436</v>
      </c>
      <c r="F1404" s="154">
        <v>55.65</v>
      </c>
      <c r="G1404" s="154" t="s">
        <v>1373</v>
      </c>
      <c r="H1404" s="154" t="s">
        <v>14318</v>
      </c>
      <c r="I1404" s="154">
        <v>0</v>
      </c>
      <c r="J1404" s="154">
        <v>3</v>
      </c>
      <c r="K1404" s="154">
        <v>0</v>
      </c>
      <c r="M1404" s="128">
        <f>IF(Tabla1[[#This Row],[Moneda]]="Dolares",Tabla1[[#This Row],[Precio Distribuidor]]*($M$1+0.35)*1.3,Tabla1[[#This Row],[Precio Distribuidor]]*1.3)</f>
        <v>1204.5442500000001</v>
      </c>
    </row>
    <row r="1405" spans="1:13">
      <c r="A1405" s="154" t="s">
        <v>9435</v>
      </c>
      <c r="B1405" s="154" t="s">
        <v>9434</v>
      </c>
      <c r="C1405" s="154" t="s">
        <v>1388</v>
      </c>
      <c r="D1405" s="154" t="s">
        <v>7606</v>
      </c>
      <c r="E1405" s="81" t="s">
        <v>9433</v>
      </c>
      <c r="F1405" s="154">
        <v>638.76</v>
      </c>
      <c r="G1405" s="154" t="s">
        <v>1367</v>
      </c>
      <c r="H1405" s="154" t="s">
        <v>14318</v>
      </c>
      <c r="I1405" s="154">
        <v>0</v>
      </c>
      <c r="J1405" s="154">
        <v>0</v>
      </c>
      <c r="K1405" s="154">
        <v>0</v>
      </c>
      <c r="M1405" s="128">
        <f>IF(Tabla1[[#This Row],[Moneda]]="Dolares",Tabla1[[#This Row],[Precio Distribuidor]]*($M$1+0.35)*1.3,Tabla1[[#This Row],[Precio Distribuidor]]*1.3)</f>
        <v>830.38800000000003</v>
      </c>
    </row>
    <row r="1406" spans="1:13">
      <c r="A1406" s="154" t="s">
        <v>9432</v>
      </c>
      <c r="B1406" s="154" t="s">
        <v>9431</v>
      </c>
      <c r="C1406" s="154" t="s">
        <v>1388</v>
      </c>
      <c r="D1406" s="154" t="s">
        <v>7606</v>
      </c>
      <c r="E1406" s="81" t="s">
        <v>9430</v>
      </c>
      <c r="F1406" s="154">
        <v>348.26</v>
      </c>
      <c r="G1406" s="154" t="s">
        <v>1367</v>
      </c>
      <c r="H1406" s="154" t="s">
        <v>14318</v>
      </c>
      <c r="I1406" s="154">
        <v>0</v>
      </c>
      <c r="J1406" s="154">
        <v>0</v>
      </c>
      <c r="K1406" s="154">
        <v>0</v>
      </c>
      <c r="M1406" s="128">
        <f>IF(Tabla1[[#This Row],[Moneda]]="Dolares",Tabla1[[#This Row],[Precio Distribuidor]]*($M$1+0.35)*1.3,Tabla1[[#This Row],[Precio Distribuidor]]*1.3)</f>
        <v>452.738</v>
      </c>
    </row>
    <row r="1407" spans="1:13">
      <c r="A1407" s="154" t="s">
        <v>9429</v>
      </c>
      <c r="B1407" s="154" t="s">
        <v>9428</v>
      </c>
      <c r="C1407" s="154" t="s">
        <v>1388</v>
      </c>
      <c r="D1407" s="154" t="s">
        <v>7606</v>
      </c>
      <c r="E1407" s="81" t="s">
        <v>9427</v>
      </c>
      <c r="F1407" s="154">
        <v>185.45</v>
      </c>
      <c r="G1407" s="154" t="s">
        <v>1367</v>
      </c>
      <c r="H1407" s="154" t="s">
        <v>14318</v>
      </c>
      <c r="I1407" s="154">
        <v>0</v>
      </c>
      <c r="J1407" s="154">
        <v>0</v>
      </c>
      <c r="K1407" s="154">
        <v>0</v>
      </c>
      <c r="M1407" s="128">
        <f>IF(Tabla1[[#This Row],[Moneda]]="Dolares",Tabla1[[#This Row],[Precio Distribuidor]]*($M$1+0.35)*1.3,Tabla1[[#This Row],[Precio Distribuidor]]*1.3)</f>
        <v>241.08499999999998</v>
      </c>
    </row>
    <row r="1408" spans="1:13">
      <c r="A1408" s="154" t="s">
        <v>9426</v>
      </c>
      <c r="B1408" s="154" t="s">
        <v>9425</v>
      </c>
      <c r="C1408" s="154" t="s">
        <v>1388</v>
      </c>
      <c r="D1408" s="154" t="s">
        <v>7606</v>
      </c>
      <c r="E1408" s="81" t="s">
        <v>9424</v>
      </c>
      <c r="F1408" s="154">
        <v>185.45</v>
      </c>
      <c r="G1408" s="154" t="s">
        <v>1367</v>
      </c>
      <c r="H1408" s="154" t="s">
        <v>14318</v>
      </c>
      <c r="I1408" s="154">
        <v>0</v>
      </c>
      <c r="J1408" s="154">
        <v>0</v>
      </c>
      <c r="K1408" s="154">
        <v>0</v>
      </c>
      <c r="M1408" s="128">
        <f>IF(Tabla1[[#This Row],[Moneda]]="Dolares",Tabla1[[#This Row],[Precio Distribuidor]]*($M$1+0.35)*1.3,Tabla1[[#This Row],[Precio Distribuidor]]*1.3)</f>
        <v>241.08499999999998</v>
      </c>
    </row>
    <row r="1409" spans="1:13">
      <c r="A1409" s="154" t="s">
        <v>9423</v>
      </c>
      <c r="B1409" s="154" t="s">
        <v>9422</v>
      </c>
      <c r="C1409" s="154" t="s">
        <v>1388</v>
      </c>
      <c r="D1409" s="154" t="s">
        <v>7606</v>
      </c>
      <c r="E1409" s="81" t="s">
        <v>9421</v>
      </c>
      <c r="F1409" s="154">
        <v>185.45</v>
      </c>
      <c r="G1409" s="154" t="s">
        <v>1367</v>
      </c>
      <c r="H1409" s="154" t="s">
        <v>14318</v>
      </c>
      <c r="I1409" s="154">
        <v>0</v>
      </c>
      <c r="J1409" s="154">
        <v>0</v>
      </c>
      <c r="K1409" s="154">
        <v>0</v>
      </c>
      <c r="M1409" s="128">
        <f>IF(Tabla1[[#This Row],[Moneda]]="Dolares",Tabla1[[#This Row],[Precio Distribuidor]]*($M$1+0.35)*1.3,Tabla1[[#This Row],[Precio Distribuidor]]*1.3)</f>
        <v>241.08499999999998</v>
      </c>
    </row>
    <row r="1410" spans="1:13">
      <c r="A1410" s="154" t="s">
        <v>9420</v>
      </c>
      <c r="B1410" s="154" t="s">
        <v>9419</v>
      </c>
      <c r="C1410" s="154" t="s">
        <v>1388</v>
      </c>
      <c r="D1410" s="154" t="s">
        <v>7606</v>
      </c>
      <c r="E1410" s="81" t="s">
        <v>9418</v>
      </c>
      <c r="F1410" s="154">
        <v>384.76</v>
      </c>
      <c r="G1410" s="154" t="s">
        <v>1367</v>
      </c>
      <c r="H1410" s="154" t="s">
        <v>14318</v>
      </c>
      <c r="I1410" s="154">
        <v>0</v>
      </c>
      <c r="J1410" s="154">
        <v>6</v>
      </c>
      <c r="K1410" s="154">
        <v>0</v>
      </c>
      <c r="M1410" s="128">
        <f>IF(Tabla1[[#This Row],[Moneda]]="Dolares",Tabla1[[#This Row],[Precio Distribuidor]]*($M$1+0.35)*1.3,Tabla1[[#This Row],[Precio Distribuidor]]*1.3)</f>
        <v>500.18799999999999</v>
      </c>
    </row>
    <row r="1411" spans="1:13">
      <c r="A1411" s="154" t="s">
        <v>9417</v>
      </c>
      <c r="B1411" s="154" t="s">
        <v>9416</v>
      </c>
      <c r="C1411" s="154" t="s">
        <v>3337</v>
      </c>
      <c r="D1411" s="154" t="s">
        <v>7606</v>
      </c>
      <c r="E1411" s="81" t="s">
        <v>9415</v>
      </c>
      <c r="F1411" s="154">
        <v>71.77</v>
      </c>
      <c r="G1411" s="154" t="s">
        <v>1373</v>
      </c>
      <c r="H1411" s="154" t="s">
        <v>14318</v>
      </c>
      <c r="I1411" s="154">
        <v>0</v>
      </c>
      <c r="J1411" s="154">
        <v>3</v>
      </c>
      <c r="K1411" s="154">
        <v>0</v>
      </c>
      <c r="M1411" s="128">
        <f>IF(Tabla1[[#This Row],[Moneda]]="Dolares",Tabla1[[#This Row],[Precio Distribuidor]]*($M$1+0.35)*1.3,Tabla1[[#This Row],[Precio Distribuidor]]*1.3)</f>
        <v>1553.4616500000002</v>
      </c>
    </row>
    <row r="1412" spans="1:13">
      <c r="A1412" s="154" t="s">
        <v>9414</v>
      </c>
      <c r="B1412" s="154" t="s">
        <v>9413</v>
      </c>
      <c r="C1412" s="154" t="s">
        <v>7690</v>
      </c>
      <c r="D1412" s="154" t="s">
        <v>7606</v>
      </c>
      <c r="E1412" s="81" t="s">
        <v>9412</v>
      </c>
      <c r="F1412" s="154">
        <v>44.33</v>
      </c>
      <c r="G1412" s="154" t="s">
        <v>1367</v>
      </c>
      <c r="H1412" s="154" t="s">
        <v>14318</v>
      </c>
      <c r="I1412" s="154">
        <v>0</v>
      </c>
      <c r="J1412" s="154">
        <v>3</v>
      </c>
      <c r="K1412" s="154">
        <v>0</v>
      </c>
      <c r="M1412" s="128">
        <f>IF(Tabla1[[#This Row],[Moneda]]="Dolares",Tabla1[[#This Row],[Precio Distribuidor]]*($M$1+0.35)*1.3,Tabla1[[#This Row],[Precio Distribuidor]]*1.3)</f>
        <v>57.628999999999998</v>
      </c>
    </row>
    <row r="1413" spans="1:13">
      <c r="A1413" s="154" t="s">
        <v>9411</v>
      </c>
      <c r="B1413" s="154" t="s">
        <v>9410</v>
      </c>
      <c r="C1413" s="154" t="s">
        <v>1535</v>
      </c>
      <c r="D1413" s="154" t="s">
        <v>7606</v>
      </c>
      <c r="E1413" s="81" t="s">
        <v>17708</v>
      </c>
      <c r="F1413" s="154">
        <v>798.01</v>
      </c>
      <c r="G1413" s="154" t="s">
        <v>1367</v>
      </c>
      <c r="H1413" s="154" t="s">
        <v>14318</v>
      </c>
      <c r="I1413" s="154">
        <v>0</v>
      </c>
      <c r="J1413" s="154">
        <v>0</v>
      </c>
      <c r="K1413" s="154">
        <v>3</v>
      </c>
      <c r="M1413" s="128">
        <f>IF(Tabla1[[#This Row],[Moneda]]="Dolares",Tabla1[[#This Row],[Precio Distribuidor]]*($M$1+0.35)*1.3,Tabla1[[#This Row],[Precio Distribuidor]]*1.3)</f>
        <v>1037.413</v>
      </c>
    </row>
    <row r="1414" spans="1:13">
      <c r="A1414" s="154" t="s">
        <v>9409</v>
      </c>
      <c r="B1414" s="154" t="s">
        <v>9408</v>
      </c>
      <c r="C1414" s="154" t="s">
        <v>1535</v>
      </c>
      <c r="D1414" s="154" t="s">
        <v>7606</v>
      </c>
      <c r="E1414" s="81" t="s">
        <v>17707</v>
      </c>
      <c r="F1414" s="154">
        <v>759.19</v>
      </c>
      <c r="G1414" s="154" t="s">
        <v>1367</v>
      </c>
      <c r="H1414" s="154" t="s">
        <v>14318</v>
      </c>
      <c r="I1414" s="154">
        <v>0</v>
      </c>
      <c r="J1414" s="154">
        <v>0</v>
      </c>
      <c r="K1414" s="154">
        <v>3</v>
      </c>
      <c r="M1414" s="128">
        <f>IF(Tabla1[[#This Row],[Moneda]]="Dolares",Tabla1[[#This Row],[Precio Distribuidor]]*($M$1+0.35)*1.3,Tabla1[[#This Row],[Precio Distribuidor]]*1.3)</f>
        <v>986.94700000000012</v>
      </c>
    </row>
    <row r="1415" spans="1:13">
      <c r="A1415" s="154" t="s">
        <v>9407</v>
      </c>
      <c r="B1415" s="154" t="s">
        <v>9406</v>
      </c>
      <c r="C1415" s="154" t="s">
        <v>1535</v>
      </c>
      <c r="D1415" s="154" t="s">
        <v>7606</v>
      </c>
      <c r="E1415" s="81" t="s">
        <v>17706</v>
      </c>
      <c r="F1415" s="154">
        <v>759.19</v>
      </c>
      <c r="G1415" s="154" t="s">
        <v>1367</v>
      </c>
      <c r="H1415" s="154" t="s">
        <v>14318</v>
      </c>
      <c r="I1415" s="154">
        <v>0</v>
      </c>
      <c r="J1415" s="154">
        <v>0</v>
      </c>
      <c r="K1415" s="154">
        <v>3</v>
      </c>
      <c r="M1415" s="128">
        <f>IF(Tabla1[[#This Row],[Moneda]]="Dolares",Tabla1[[#This Row],[Precio Distribuidor]]*($M$1+0.35)*1.3,Tabla1[[#This Row],[Precio Distribuidor]]*1.3)</f>
        <v>986.94700000000012</v>
      </c>
    </row>
    <row r="1416" spans="1:13">
      <c r="A1416" s="154" t="s">
        <v>9405</v>
      </c>
      <c r="B1416" s="154" t="s">
        <v>9404</v>
      </c>
      <c r="C1416" s="154" t="s">
        <v>1535</v>
      </c>
      <c r="D1416" s="154" t="s">
        <v>7606</v>
      </c>
      <c r="E1416" s="81" t="s">
        <v>17705</v>
      </c>
      <c r="F1416" s="154">
        <v>759.19</v>
      </c>
      <c r="G1416" s="154" t="s">
        <v>1367</v>
      </c>
      <c r="H1416" s="154" t="s">
        <v>14318</v>
      </c>
      <c r="I1416" s="154">
        <v>0</v>
      </c>
      <c r="J1416" s="154">
        <v>0</v>
      </c>
      <c r="K1416" s="154">
        <v>3</v>
      </c>
      <c r="M1416" s="128">
        <f>IF(Tabla1[[#This Row],[Moneda]]="Dolares",Tabla1[[#This Row],[Precio Distribuidor]]*($M$1+0.35)*1.3,Tabla1[[#This Row],[Precio Distribuidor]]*1.3)</f>
        <v>986.94700000000012</v>
      </c>
    </row>
    <row r="1417" spans="1:13">
      <c r="A1417" s="154" t="s">
        <v>9403</v>
      </c>
      <c r="B1417" s="154" t="s">
        <v>9402</v>
      </c>
      <c r="C1417" s="154" t="s">
        <v>4609</v>
      </c>
      <c r="D1417" s="154" t="s">
        <v>7606</v>
      </c>
      <c r="E1417" s="81" t="s">
        <v>9401</v>
      </c>
      <c r="F1417" s="154">
        <v>91.4</v>
      </c>
      <c r="G1417" s="154" t="s">
        <v>1373</v>
      </c>
      <c r="H1417" s="154" t="s">
        <v>14318</v>
      </c>
      <c r="I1417" s="154">
        <v>0</v>
      </c>
      <c r="J1417" s="154">
        <v>0</v>
      </c>
      <c r="K1417" s="154">
        <v>0</v>
      </c>
      <c r="M1417" s="128">
        <f>IF(Tabla1[[#This Row],[Moneda]]="Dolares",Tabla1[[#This Row],[Precio Distribuidor]]*($M$1+0.35)*1.3,Tabla1[[#This Row],[Precio Distribuidor]]*1.3)</f>
        <v>1978.3530000000005</v>
      </c>
    </row>
    <row r="1418" spans="1:13">
      <c r="A1418" s="154" t="s">
        <v>9400</v>
      </c>
      <c r="B1418" s="154" t="s">
        <v>9399</v>
      </c>
      <c r="C1418" s="154" t="s">
        <v>4609</v>
      </c>
      <c r="D1418" s="154" t="s">
        <v>7606</v>
      </c>
      <c r="E1418" s="81" t="s">
        <v>9398</v>
      </c>
      <c r="F1418" s="154">
        <v>312.73</v>
      </c>
      <c r="G1418" s="154" t="s">
        <v>1373</v>
      </c>
      <c r="H1418" s="154" t="s">
        <v>14318</v>
      </c>
      <c r="I1418" s="154">
        <v>0</v>
      </c>
      <c r="J1418" s="154">
        <v>0</v>
      </c>
      <c r="K1418" s="154">
        <v>0</v>
      </c>
      <c r="M1418" s="128">
        <f>IF(Tabla1[[#This Row],[Moneda]]="Dolares",Tabla1[[#This Row],[Precio Distribuidor]]*($M$1+0.35)*1.3,Tabla1[[#This Row],[Precio Distribuidor]]*1.3)</f>
        <v>6769.0408500000012</v>
      </c>
    </row>
    <row r="1419" spans="1:13">
      <c r="A1419" s="154" t="s">
        <v>9397</v>
      </c>
      <c r="B1419" s="154" t="s">
        <v>9396</v>
      </c>
      <c r="C1419" s="154" t="s">
        <v>5132</v>
      </c>
      <c r="D1419" s="154" t="s">
        <v>7606</v>
      </c>
      <c r="E1419" s="81" t="s">
        <v>9395</v>
      </c>
      <c r="F1419" s="154">
        <v>21.2</v>
      </c>
      <c r="G1419" s="154" t="s">
        <v>1373</v>
      </c>
      <c r="H1419" s="154" t="s">
        <v>14318</v>
      </c>
      <c r="I1419" s="154">
        <v>99</v>
      </c>
      <c r="J1419" s="154">
        <v>0</v>
      </c>
      <c r="K1419" s="154">
        <v>0</v>
      </c>
      <c r="M1419" s="128">
        <f>IF(Tabla1[[#This Row],[Moneda]]="Dolares",Tabla1[[#This Row],[Precio Distribuidor]]*($M$1+0.35)*1.3,Tabla1[[#This Row],[Precio Distribuidor]]*1.3)</f>
        <v>458.87400000000002</v>
      </c>
    </row>
    <row r="1420" spans="1:13">
      <c r="A1420" s="154" t="s">
        <v>9394</v>
      </c>
      <c r="B1420" s="154" t="s">
        <v>9393</v>
      </c>
      <c r="C1420" s="154" t="s">
        <v>1535</v>
      </c>
      <c r="D1420" s="154" t="s">
        <v>7606</v>
      </c>
      <c r="E1420" s="81" t="s">
        <v>17704</v>
      </c>
      <c r="F1420" s="154">
        <v>578.02</v>
      </c>
      <c r="G1420" s="154" t="s">
        <v>1367</v>
      </c>
      <c r="H1420" s="154" t="s">
        <v>14318</v>
      </c>
      <c r="I1420" s="154">
        <v>0</v>
      </c>
      <c r="J1420" s="154">
        <v>0</v>
      </c>
      <c r="K1420" s="154">
        <v>3</v>
      </c>
      <c r="M1420" s="128">
        <f>IF(Tabla1[[#This Row],[Moneda]]="Dolares",Tabla1[[#This Row],[Precio Distribuidor]]*($M$1+0.35)*1.3,Tabla1[[#This Row],[Precio Distribuidor]]*1.3)</f>
        <v>751.42600000000004</v>
      </c>
    </row>
    <row r="1421" spans="1:13">
      <c r="A1421" s="154" t="s">
        <v>9392</v>
      </c>
      <c r="B1421" s="154" t="s">
        <v>9391</v>
      </c>
      <c r="C1421" s="154" t="s">
        <v>1535</v>
      </c>
      <c r="D1421" s="154" t="s">
        <v>7606</v>
      </c>
      <c r="E1421" s="81" t="s">
        <v>17703</v>
      </c>
      <c r="F1421" s="154">
        <v>642.72</v>
      </c>
      <c r="G1421" s="154" t="s">
        <v>1367</v>
      </c>
      <c r="H1421" s="154" t="s">
        <v>14318</v>
      </c>
      <c r="I1421" s="154">
        <v>0</v>
      </c>
      <c r="J1421" s="154">
        <v>0</v>
      </c>
      <c r="K1421" s="154">
        <v>3</v>
      </c>
      <c r="M1421" s="128">
        <f>IF(Tabla1[[#This Row],[Moneda]]="Dolares",Tabla1[[#This Row],[Precio Distribuidor]]*($M$1+0.35)*1.3,Tabla1[[#This Row],[Precio Distribuidor]]*1.3)</f>
        <v>835.53600000000006</v>
      </c>
    </row>
    <row r="1422" spans="1:13">
      <c r="A1422" s="154" t="s">
        <v>9390</v>
      </c>
      <c r="B1422" s="154" t="s">
        <v>9389</v>
      </c>
      <c r="C1422" s="154" t="s">
        <v>1535</v>
      </c>
      <c r="D1422" s="154" t="s">
        <v>7606</v>
      </c>
      <c r="E1422" s="81" t="s">
        <v>17702</v>
      </c>
      <c r="F1422" s="154">
        <v>642.72</v>
      </c>
      <c r="G1422" s="154" t="s">
        <v>1367</v>
      </c>
      <c r="H1422" s="154" t="s">
        <v>14318</v>
      </c>
      <c r="I1422" s="154">
        <v>0</v>
      </c>
      <c r="J1422" s="154">
        <v>0</v>
      </c>
      <c r="K1422" s="154">
        <v>3</v>
      </c>
      <c r="M1422" s="128">
        <f>IF(Tabla1[[#This Row],[Moneda]]="Dolares",Tabla1[[#This Row],[Precio Distribuidor]]*($M$1+0.35)*1.3,Tabla1[[#This Row],[Precio Distribuidor]]*1.3)</f>
        <v>835.53600000000006</v>
      </c>
    </row>
    <row r="1423" spans="1:13">
      <c r="A1423" s="154" t="s">
        <v>9388</v>
      </c>
      <c r="B1423" s="154" t="s">
        <v>9387</v>
      </c>
      <c r="C1423" s="154" t="s">
        <v>1535</v>
      </c>
      <c r="D1423" s="154" t="s">
        <v>7606</v>
      </c>
      <c r="E1423" s="81" t="s">
        <v>17701</v>
      </c>
      <c r="F1423" s="154">
        <v>642.72</v>
      </c>
      <c r="G1423" s="154" t="s">
        <v>1367</v>
      </c>
      <c r="H1423" s="154" t="s">
        <v>14318</v>
      </c>
      <c r="I1423" s="154">
        <v>0</v>
      </c>
      <c r="J1423" s="154">
        <v>0</v>
      </c>
      <c r="K1423" s="154">
        <v>3</v>
      </c>
      <c r="M1423" s="128">
        <f>IF(Tabla1[[#This Row],[Moneda]]="Dolares",Tabla1[[#This Row],[Precio Distribuidor]]*($M$1+0.35)*1.3,Tabla1[[#This Row],[Precio Distribuidor]]*1.3)</f>
        <v>835.53600000000006</v>
      </c>
    </row>
    <row r="1424" spans="1:13">
      <c r="A1424" s="154" t="s">
        <v>17700</v>
      </c>
      <c r="B1424" s="154" t="s">
        <v>17699</v>
      </c>
      <c r="C1424" s="154" t="s">
        <v>1535</v>
      </c>
      <c r="D1424" s="154" t="s">
        <v>7606</v>
      </c>
      <c r="E1424" s="81" t="s">
        <v>17698</v>
      </c>
      <c r="F1424" s="154">
        <v>451.39</v>
      </c>
      <c r="G1424" s="154" t="s">
        <v>1367</v>
      </c>
      <c r="H1424" s="154" t="s">
        <v>14318</v>
      </c>
      <c r="I1424" s="154">
        <v>0</v>
      </c>
      <c r="J1424" s="154">
        <v>0</v>
      </c>
      <c r="K1424" s="154">
        <v>0</v>
      </c>
      <c r="M1424" s="128">
        <f>IF(Tabla1[[#This Row],[Moneda]]="Dolares",Tabla1[[#This Row],[Precio Distribuidor]]*($M$1+0.35)*1.3,Tabla1[[#This Row],[Precio Distribuidor]]*1.3)</f>
        <v>586.80700000000002</v>
      </c>
    </row>
    <row r="1425" spans="1:13">
      <c r="A1425" s="154" t="s">
        <v>9386</v>
      </c>
      <c r="B1425" s="154" t="s">
        <v>9385</v>
      </c>
      <c r="C1425" s="154" t="s">
        <v>2966</v>
      </c>
      <c r="D1425" s="154" t="s">
        <v>7606</v>
      </c>
      <c r="E1425" s="81" t="s">
        <v>9384</v>
      </c>
      <c r="F1425" s="154">
        <v>17.2</v>
      </c>
      <c r="G1425" s="154" t="s">
        <v>1373</v>
      </c>
      <c r="H1425" s="154" t="s">
        <v>14318</v>
      </c>
      <c r="I1425" s="154">
        <v>99</v>
      </c>
      <c r="J1425" s="154">
        <v>0</v>
      </c>
      <c r="K1425" s="154">
        <v>0</v>
      </c>
      <c r="M1425" s="128">
        <f>IF(Tabla1[[#This Row],[Moneda]]="Dolares",Tabla1[[#This Row],[Precio Distribuidor]]*($M$1+0.35)*1.3,Tabla1[[#This Row],[Precio Distribuidor]]*1.3)</f>
        <v>372.2940000000001</v>
      </c>
    </row>
    <row r="1426" spans="1:13">
      <c r="A1426" s="154" t="s">
        <v>9383</v>
      </c>
      <c r="B1426" s="154" t="s">
        <v>9382</v>
      </c>
      <c r="C1426" s="154" t="s">
        <v>3987</v>
      </c>
      <c r="D1426" s="154" t="s">
        <v>7606</v>
      </c>
      <c r="E1426" s="81" t="s">
        <v>9381</v>
      </c>
      <c r="F1426" s="154">
        <v>13.98</v>
      </c>
      <c r="G1426" s="154" t="s">
        <v>1373</v>
      </c>
      <c r="H1426" s="154" t="s">
        <v>14318</v>
      </c>
      <c r="I1426" s="154">
        <v>0</v>
      </c>
      <c r="J1426" s="154">
        <v>3</v>
      </c>
      <c r="K1426" s="154">
        <v>0</v>
      </c>
      <c r="M1426" s="128">
        <f>IF(Tabla1[[#This Row],[Moneda]]="Dolares",Tabla1[[#This Row],[Precio Distribuidor]]*($M$1+0.35)*1.3,Tabla1[[#This Row],[Precio Distribuidor]]*1.3)</f>
        <v>302.59710000000007</v>
      </c>
    </row>
    <row r="1427" spans="1:13">
      <c r="A1427" s="154" t="s">
        <v>9380</v>
      </c>
      <c r="B1427" s="154" t="s">
        <v>9379</v>
      </c>
      <c r="C1427" s="154" t="s">
        <v>3987</v>
      </c>
      <c r="D1427" s="154" t="s">
        <v>7606</v>
      </c>
      <c r="E1427" s="81" t="s">
        <v>9378</v>
      </c>
      <c r="F1427" s="154">
        <v>11.67</v>
      </c>
      <c r="G1427" s="154" t="s">
        <v>1373</v>
      </c>
      <c r="H1427" s="154" t="s">
        <v>14318</v>
      </c>
      <c r="I1427" s="154">
        <v>0</v>
      </c>
      <c r="J1427" s="154">
        <v>3</v>
      </c>
      <c r="K1427" s="154">
        <v>0</v>
      </c>
      <c r="M1427" s="128">
        <f>IF(Tabla1[[#This Row],[Moneda]]="Dolares",Tabla1[[#This Row],[Precio Distribuidor]]*($M$1+0.35)*1.3,Tabla1[[#This Row],[Precio Distribuidor]]*1.3)</f>
        <v>252.59715000000003</v>
      </c>
    </row>
    <row r="1428" spans="1:13">
      <c r="A1428" s="154" t="s">
        <v>9377</v>
      </c>
      <c r="B1428" s="154" t="s">
        <v>9376</v>
      </c>
      <c r="C1428" s="154" t="s">
        <v>3987</v>
      </c>
      <c r="D1428" s="154" t="s">
        <v>7606</v>
      </c>
      <c r="E1428" s="81" t="s">
        <v>9375</v>
      </c>
      <c r="F1428" s="154">
        <v>11.67</v>
      </c>
      <c r="G1428" s="154" t="s">
        <v>1373</v>
      </c>
      <c r="H1428" s="154" t="s">
        <v>14318</v>
      </c>
      <c r="I1428" s="154">
        <v>0</v>
      </c>
      <c r="J1428" s="154">
        <v>3</v>
      </c>
      <c r="K1428" s="154">
        <v>0</v>
      </c>
      <c r="M1428" s="128">
        <f>IF(Tabla1[[#This Row],[Moneda]]="Dolares",Tabla1[[#This Row],[Precio Distribuidor]]*($M$1+0.35)*1.3,Tabla1[[#This Row],[Precio Distribuidor]]*1.3)</f>
        <v>252.59715000000003</v>
      </c>
    </row>
    <row r="1429" spans="1:13">
      <c r="A1429" s="154" t="s">
        <v>9374</v>
      </c>
      <c r="B1429" s="154" t="s">
        <v>9373</v>
      </c>
      <c r="C1429" s="154" t="s">
        <v>3987</v>
      </c>
      <c r="D1429" s="154" t="s">
        <v>7606</v>
      </c>
      <c r="E1429" s="81" t="s">
        <v>9372</v>
      </c>
      <c r="F1429" s="154">
        <v>11.67</v>
      </c>
      <c r="G1429" s="154" t="s">
        <v>1373</v>
      </c>
      <c r="H1429" s="154" t="s">
        <v>14318</v>
      </c>
      <c r="I1429" s="154">
        <v>0</v>
      </c>
      <c r="J1429" s="154">
        <v>0</v>
      </c>
      <c r="K1429" s="154">
        <v>0</v>
      </c>
      <c r="M1429" s="128">
        <f>IF(Tabla1[[#This Row],[Moneda]]="Dolares",Tabla1[[#This Row],[Precio Distribuidor]]*($M$1+0.35)*1.3,Tabla1[[#This Row],[Precio Distribuidor]]*1.3)</f>
        <v>252.59715000000003</v>
      </c>
    </row>
    <row r="1430" spans="1:13">
      <c r="A1430" s="154" t="s">
        <v>9371</v>
      </c>
      <c r="B1430" s="154" t="s">
        <v>9370</v>
      </c>
      <c r="C1430" s="154" t="s">
        <v>2852</v>
      </c>
      <c r="D1430" s="154" t="s">
        <v>7606</v>
      </c>
      <c r="E1430" s="81" t="s">
        <v>9369</v>
      </c>
      <c r="F1430" s="154">
        <v>814.98</v>
      </c>
      <c r="G1430" s="154" t="s">
        <v>1367</v>
      </c>
      <c r="H1430" s="154" t="s">
        <v>14318</v>
      </c>
      <c r="I1430" s="154">
        <v>0</v>
      </c>
      <c r="J1430" s="154">
        <v>0</v>
      </c>
      <c r="K1430" s="154">
        <v>0</v>
      </c>
      <c r="M1430" s="128">
        <f>IF(Tabla1[[#This Row],[Moneda]]="Dolares",Tabla1[[#This Row],[Precio Distribuidor]]*($M$1+0.35)*1.3,Tabla1[[#This Row],[Precio Distribuidor]]*1.3)</f>
        <v>1059.4740000000002</v>
      </c>
    </row>
    <row r="1431" spans="1:13">
      <c r="A1431" s="154" t="s">
        <v>9368</v>
      </c>
      <c r="B1431" s="154" t="s">
        <v>9367</v>
      </c>
      <c r="C1431" s="154" t="s">
        <v>2852</v>
      </c>
      <c r="D1431" s="154" t="s">
        <v>7606</v>
      </c>
      <c r="E1431" s="81" t="s">
        <v>9366</v>
      </c>
      <c r="F1431" s="154">
        <v>740.83</v>
      </c>
      <c r="G1431" s="154" t="s">
        <v>1367</v>
      </c>
      <c r="H1431" s="154" t="s">
        <v>14318</v>
      </c>
      <c r="I1431" s="154">
        <v>0</v>
      </c>
      <c r="J1431" s="154">
        <v>0</v>
      </c>
      <c r="K1431" s="154">
        <v>0</v>
      </c>
      <c r="M1431" s="128">
        <f>IF(Tabla1[[#This Row],[Moneda]]="Dolares",Tabla1[[#This Row],[Precio Distribuidor]]*($M$1+0.35)*1.3,Tabla1[[#This Row],[Precio Distribuidor]]*1.3)</f>
        <v>963.07900000000006</v>
      </c>
    </row>
    <row r="1432" spans="1:13">
      <c r="A1432" s="154" t="s">
        <v>9365</v>
      </c>
      <c r="B1432" s="154" t="s">
        <v>9364</v>
      </c>
      <c r="C1432" s="154" t="s">
        <v>2852</v>
      </c>
      <c r="D1432" s="154" t="s">
        <v>7606</v>
      </c>
      <c r="E1432" s="81" t="s">
        <v>9363</v>
      </c>
      <c r="F1432" s="154">
        <v>740.83</v>
      </c>
      <c r="G1432" s="154" t="s">
        <v>1367</v>
      </c>
      <c r="H1432" s="154" t="s">
        <v>14318</v>
      </c>
      <c r="I1432" s="154">
        <v>0</v>
      </c>
      <c r="J1432" s="154">
        <v>0</v>
      </c>
      <c r="K1432" s="154">
        <v>0</v>
      </c>
      <c r="M1432" s="128">
        <f>IF(Tabla1[[#This Row],[Moneda]]="Dolares",Tabla1[[#This Row],[Precio Distribuidor]]*($M$1+0.35)*1.3,Tabla1[[#This Row],[Precio Distribuidor]]*1.3)</f>
        <v>963.07900000000006</v>
      </c>
    </row>
    <row r="1433" spans="1:13">
      <c r="A1433" s="154" t="s">
        <v>9362</v>
      </c>
      <c r="B1433" s="154" t="s">
        <v>9361</v>
      </c>
      <c r="C1433" s="154" t="s">
        <v>2852</v>
      </c>
      <c r="D1433" s="154" t="s">
        <v>7606</v>
      </c>
      <c r="E1433" s="81" t="s">
        <v>9360</v>
      </c>
      <c r="F1433" s="154">
        <v>740.83</v>
      </c>
      <c r="G1433" s="154" t="s">
        <v>1367</v>
      </c>
      <c r="H1433" s="154" t="s">
        <v>14318</v>
      </c>
      <c r="I1433" s="154">
        <v>0</v>
      </c>
      <c r="J1433" s="154">
        <v>0</v>
      </c>
      <c r="K1433" s="154">
        <v>0</v>
      </c>
      <c r="M1433" s="128">
        <f>IF(Tabla1[[#This Row],[Moneda]]="Dolares",Tabla1[[#This Row],[Precio Distribuidor]]*($M$1+0.35)*1.3,Tabla1[[#This Row],[Precio Distribuidor]]*1.3)</f>
        <v>963.07900000000006</v>
      </c>
    </row>
    <row r="1434" spans="1:13">
      <c r="A1434" s="154" t="s">
        <v>17697</v>
      </c>
      <c r="B1434" s="154" t="s">
        <v>17696</v>
      </c>
      <c r="C1434" s="154" t="s">
        <v>3987</v>
      </c>
      <c r="D1434" s="154" t="s">
        <v>7606</v>
      </c>
      <c r="E1434" s="81" t="s">
        <v>17695</v>
      </c>
      <c r="F1434" s="154">
        <v>26.46</v>
      </c>
      <c r="G1434" s="154" t="s">
        <v>1373</v>
      </c>
      <c r="H1434" s="154" t="s">
        <v>14318</v>
      </c>
      <c r="I1434" s="154">
        <v>0</v>
      </c>
      <c r="J1434" s="154">
        <v>0</v>
      </c>
      <c r="K1434" s="154">
        <v>0</v>
      </c>
      <c r="M1434" s="128">
        <f>IF(Tabla1[[#This Row],[Moneda]]="Dolares",Tabla1[[#This Row],[Precio Distribuidor]]*($M$1+0.35)*1.3,Tabla1[[#This Row],[Precio Distribuidor]]*1.3)</f>
        <v>572.72670000000016</v>
      </c>
    </row>
    <row r="1435" spans="1:13">
      <c r="A1435" s="154" t="s">
        <v>9359</v>
      </c>
      <c r="B1435" s="154" t="s">
        <v>9358</v>
      </c>
      <c r="C1435" s="154" t="s">
        <v>1600</v>
      </c>
      <c r="D1435" s="154" t="s">
        <v>7606</v>
      </c>
      <c r="E1435" s="81" t="s">
        <v>9357</v>
      </c>
      <c r="F1435" s="154">
        <v>2.15</v>
      </c>
      <c r="G1435" s="154" t="s">
        <v>1373</v>
      </c>
      <c r="H1435" s="154" t="s">
        <v>14318</v>
      </c>
      <c r="I1435" s="154">
        <v>0</v>
      </c>
      <c r="J1435" s="154">
        <v>0</v>
      </c>
      <c r="K1435" s="154">
        <v>0</v>
      </c>
      <c r="M1435" s="128">
        <f>IF(Tabla1[[#This Row],[Moneda]]="Dolares",Tabla1[[#This Row],[Precio Distribuidor]]*($M$1+0.35)*1.3,Tabla1[[#This Row],[Precio Distribuidor]]*1.3)</f>
        <v>46.536750000000012</v>
      </c>
    </row>
    <row r="1436" spans="1:13">
      <c r="A1436" s="154" t="s">
        <v>9356</v>
      </c>
      <c r="B1436" s="154" t="s">
        <v>9355</v>
      </c>
      <c r="C1436" s="154" t="s">
        <v>5926</v>
      </c>
      <c r="D1436" s="154" t="s">
        <v>7606</v>
      </c>
      <c r="E1436" s="81" t="s">
        <v>9354</v>
      </c>
      <c r="F1436" s="154">
        <v>37.53</v>
      </c>
      <c r="G1436" s="154" t="s">
        <v>1373</v>
      </c>
      <c r="H1436" s="154" t="s">
        <v>14318</v>
      </c>
      <c r="I1436" s="154">
        <v>1</v>
      </c>
      <c r="J1436" s="154">
        <v>0</v>
      </c>
      <c r="K1436" s="154">
        <v>0</v>
      </c>
      <c r="M1436" s="128">
        <f>IF(Tabla1[[#This Row],[Moneda]]="Dolares",Tabla1[[#This Row],[Precio Distribuidor]]*($M$1+0.35)*1.3,Tabla1[[#This Row],[Precio Distribuidor]]*1.3)</f>
        <v>812.33685000000014</v>
      </c>
    </row>
    <row r="1437" spans="1:13">
      <c r="A1437" s="154" t="s">
        <v>9353</v>
      </c>
      <c r="B1437" s="154" t="s">
        <v>9352</v>
      </c>
      <c r="C1437" s="154" t="s">
        <v>1388</v>
      </c>
      <c r="D1437" s="154" t="s">
        <v>7606</v>
      </c>
      <c r="E1437" s="81" t="s">
        <v>9351</v>
      </c>
      <c r="F1437" s="154">
        <v>20.079999999999998</v>
      </c>
      <c r="G1437" s="154" t="s">
        <v>1367</v>
      </c>
      <c r="H1437" s="154" t="s">
        <v>14318</v>
      </c>
      <c r="I1437" s="154">
        <v>0</v>
      </c>
      <c r="J1437" s="154">
        <v>0</v>
      </c>
      <c r="K1437" s="154">
        <v>0</v>
      </c>
      <c r="M1437" s="128">
        <f>IF(Tabla1[[#This Row],[Moneda]]="Dolares",Tabla1[[#This Row],[Precio Distribuidor]]*($M$1+0.35)*1.3,Tabla1[[#This Row],[Precio Distribuidor]]*1.3)</f>
        <v>26.103999999999999</v>
      </c>
    </row>
    <row r="1438" spans="1:13">
      <c r="A1438" s="154" t="s">
        <v>9350</v>
      </c>
      <c r="B1438" s="154" t="s">
        <v>9349</v>
      </c>
      <c r="C1438" s="154" t="s">
        <v>3987</v>
      </c>
      <c r="D1438" s="154" t="s">
        <v>7606</v>
      </c>
      <c r="E1438" s="81" t="s">
        <v>9348</v>
      </c>
      <c r="F1438" s="154">
        <v>4.84</v>
      </c>
      <c r="G1438" s="154" t="s">
        <v>1373</v>
      </c>
      <c r="H1438" s="154" t="s">
        <v>14318</v>
      </c>
      <c r="I1438" s="154">
        <v>0</v>
      </c>
      <c r="J1438" s="154">
        <v>3</v>
      </c>
      <c r="K1438" s="154">
        <v>0</v>
      </c>
      <c r="M1438" s="128">
        <f>IF(Tabla1[[#This Row],[Moneda]]="Dolares",Tabla1[[#This Row],[Precio Distribuidor]]*($M$1+0.35)*1.3,Tabla1[[#This Row],[Precio Distribuidor]]*1.3)</f>
        <v>104.76180000000002</v>
      </c>
    </row>
    <row r="1439" spans="1:13">
      <c r="A1439" s="154" t="s">
        <v>9347</v>
      </c>
      <c r="B1439" s="154" t="s">
        <v>9346</v>
      </c>
      <c r="C1439" s="154" t="s">
        <v>3987</v>
      </c>
      <c r="D1439" s="154" t="s">
        <v>7606</v>
      </c>
      <c r="E1439" s="81" t="s">
        <v>9345</v>
      </c>
      <c r="F1439" s="154">
        <v>19.78</v>
      </c>
      <c r="G1439" s="154" t="s">
        <v>1373</v>
      </c>
      <c r="H1439" s="154" t="s">
        <v>14318</v>
      </c>
      <c r="I1439" s="154">
        <v>0</v>
      </c>
      <c r="J1439" s="154">
        <v>3</v>
      </c>
      <c r="K1439" s="154">
        <v>0</v>
      </c>
      <c r="M1439" s="128">
        <f>IF(Tabla1[[#This Row],[Moneda]]="Dolares",Tabla1[[#This Row],[Precio Distribuidor]]*($M$1+0.35)*1.3,Tabla1[[#This Row],[Precio Distribuidor]]*1.3)</f>
        <v>428.13810000000007</v>
      </c>
    </row>
    <row r="1440" spans="1:13">
      <c r="A1440" s="154" t="s">
        <v>9344</v>
      </c>
      <c r="B1440" s="154" t="s">
        <v>9343</v>
      </c>
      <c r="C1440" s="154" t="s">
        <v>3987</v>
      </c>
      <c r="D1440" s="154" t="s">
        <v>7606</v>
      </c>
      <c r="E1440" s="81" t="s">
        <v>9342</v>
      </c>
      <c r="F1440" s="154">
        <v>19.78</v>
      </c>
      <c r="G1440" s="154" t="s">
        <v>1373</v>
      </c>
      <c r="H1440" s="154" t="s">
        <v>14318</v>
      </c>
      <c r="I1440" s="154">
        <v>0</v>
      </c>
      <c r="J1440" s="154">
        <v>3</v>
      </c>
      <c r="K1440" s="154">
        <v>0</v>
      </c>
      <c r="M1440" s="128">
        <f>IF(Tabla1[[#This Row],[Moneda]]="Dolares",Tabla1[[#This Row],[Precio Distribuidor]]*($M$1+0.35)*1.3,Tabla1[[#This Row],[Precio Distribuidor]]*1.3)</f>
        <v>428.13810000000007</v>
      </c>
    </row>
    <row r="1441" spans="1:13">
      <c r="A1441" s="154" t="s">
        <v>9341</v>
      </c>
      <c r="B1441" s="154" t="s">
        <v>9340</v>
      </c>
      <c r="C1441" s="154" t="s">
        <v>3987</v>
      </c>
      <c r="D1441" s="154" t="s">
        <v>7606</v>
      </c>
      <c r="E1441" s="81" t="s">
        <v>9339</v>
      </c>
      <c r="F1441" s="154">
        <v>19.78</v>
      </c>
      <c r="G1441" s="154" t="s">
        <v>1373</v>
      </c>
      <c r="H1441" s="154" t="s">
        <v>14318</v>
      </c>
      <c r="I1441" s="154">
        <v>0</v>
      </c>
      <c r="J1441" s="154">
        <v>0</v>
      </c>
      <c r="K1441" s="154">
        <v>0</v>
      </c>
      <c r="M1441" s="128">
        <f>IF(Tabla1[[#This Row],[Moneda]]="Dolares",Tabla1[[#This Row],[Precio Distribuidor]]*($M$1+0.35)*1.3,Tabla1[[#This Row],[Precio Distribuidor]]*1.3)</f>
        <v>428.13810000000007</v>
      </c>
    </row>
    <row r="1442" spans="1:13">
      <c r="A1442" s="154" t="s">
        <v>9338</v>
      </c>
      <c r="B1442" s="154" t="s">
        <v>9337</v>
      </c>
      <c r="C1442" s="154" t="s">
        <v>1535</v>
      </c>
      <c r="D1442" s="154" t="s">
        <v>7606</v>
      </c>
      <c r="E1442" s="81" t="s">
        <v>9336</v>
      </c>
      <c r="F1442" s="154">
        <v>840.4</v>
      </c>
      <c r="G1442" s="154" t="s">
        <v>1367</v>
      </c>
      <c r="H1442" s="154" t="s">
        <v>14318</v>
      </c>
      <c r="I1442" s="154">
        <v>0</v>
      </c>
      <c r="J1442" s="154">
        <v>0</v>
      </c>
      <c r="K1442" s="154">
        <v>0</v>
      </c>
      <c r="M1442" s="128">
        <f>IF(Tabla1[[#This Row],[Moneda]]="Dolares",Tabla1[[#This Row],[Precio Distribuidor]]*($M$1+0.35)*1.3,Tabla1[[#This Row],[Precio Distribuidor]]*1.3)</f>
        <v>1092.52</v>
      </c>
    </row>
    <row r="1443" spans="1:13">
      <c r="A1443" s="154" t="s">
        <v>9335</v>
      </c>
      <c r="B1443" s="154" t="s">
        <v>9334</v>
      </c>
      <c r="C1443" s="154" t="s">
        <v>1535</v>
      </c>
      <c r="D1443" s="154" t="s">
        <v>7606</v>
      </c>
      <c r="E1443" s="81" t="s">
        <v>9333</v>
      </c>
      <c r="F1443" s="154">
        <v>840.4</v>
      </c>
      <c r="G1443" s="154" t="s">
        <v>1367</v>
      </c>
      <c r="H1443" s="154" t="s">
        <v>14318</v>
      </c>
      <c r="I1443" s="154">
        <v>0</v>
      </c>
      <c r="J1443" s="154">
        <v>0</v>
      </c>
      <c r="K1443" s="154">
        <v>0</v>
      </c>
      <c r="M1443" s="128">
        <f>IF(Tabla1[[#This Row],[Moneda]]="Dolares",Tabla1[[#This Row],[Precio Distribuidor]]*($M$1+0.35)*1.3,Tabla1[[#This Row],[Precio Distribuidor]]*1.3)</f>
        <v>1092.52</v>
      </c>
    </row>
    <row r="1444" spans="1:13">
      <c r="A1444" s="154" t="s">
        <v>9332</v>
      </c>
      <c r="B1444" s="154" t="s">
        <v>9331</v>
      </c>
      <c r="C1444" s="154" t="s">
        <v>1535</v>
      </c>
      <c r="D1444" s="154" t="s">
        <v>7606</v>
      </c>
      <c r="E1444" s="81" t="s">
        <v>9330</v>
      </c>
      <c r="F1444" s="154">
        <v>840.4</v>
      </c>
      <c r="G1444" s="154" t="s">
        <v>1367</v>
      </c>
      <c r="H1444" s="154" t="s">
        <v>14318</v>
      </c>
      <c r="I1444" s="154">
        <v>0</v>
      </c>
      <c r="J1444" s="154">
        <v>0</v>
      </c>
      <c r="K1444" s="154">
        <v>0</v>
      </c>
      <c r="M1444" s="128">
        <f>IF(Tabla1[[#This Row],[Moneda]]="Dolares",Tabla1[[#This Row],[Precio Distribuidor]]*($M$1+0.35)*1.3,Tabla1[[#This Row],[Precio Distribuidor]]*1.3)</f>
        <v>1092.52</v>
      </c>
    </row>
    <row r="1445" spans="1:13">
      <c r="A1445" s="154" t="s">
        <v>9329</v>
      </c>
      <c r="B1445" s="154" t="s">
        <v>9328</v>
      </c>
      <c r="C1445" s="154" t="s">
        <v>1535</v>
      </c>
      <c r="D1445" s="154" t="s">
        <v>7606</v>
      </c>
      <c r="E1445" s="81" t="s">
        <v>9327</v>
      </c>
      <c r="F1445" s="154">
        <v>801.62</v>
      </c>
      <c r="G1445" s="154" t="s">
        <v>1367</v>
      </c>
      <c r="H1445" s="154" t="s">
        <v>14318</v>
      </c>
      <c r="I1445" s="154">
        <v>0</v>
      </c>
      <c r="J1445" s="154">
        <v>0</v>
      </c>
      <c r="K1445" s="154">
        <v>0</v>
      </c>
      <c r="M1445" s="128">
        <f>IF(Tabla1[[#This Row],[Moneda]]="Dolares",Tabla1[[#This Row],[Precio Distribuidor]]*($M$1+0.35)*1.3,Tabla1[[#This Row],[Precio Distribuidor]]*1.3)</f>
        <v>1042.106</v>
      </c>
    </row>
    <row r="1446" spans="1:13">
      <c r="A1446" s="154" t="s">
        <v>9326</v>
      </c>
      <c r="B1446" s="154" t="s">
        <v>9325</v>
      </c>
      <c r="C1446" s="154" t="s">
        <v>1535</v>
      </c>
      <c r="D1446" s="154" t="s">
        <v>7606</v>
      </c>
      <c r="E1446" s="81" t="s">
        <v>9324</v>
      </c>
      <c r="F1446" s="154">
        <v>840.4</v>
      </c>
      <c r="G1446" s="154" t="s">
        <v>1367</v>
      </c>
      <c r="H1446" s="154" t="s">
        <v>14318</v>
      </c>
      <c r="I1446" s="154">
        <v>0</v>
      </c>
      <c r="J1446" s="154">
        <v>0</v>
      </c>
      <c r="K1446" s="154">
        <v>0</v>
      </c>
      <c r="M1446" s="128">
        <f>IF(Tabla1[[#This Row],[Moneda]]="Dolares",Tabla1[[#This Row],[Precio Distribuidor]]*($M$1+0.35)*1.3,Tabla1[[#This Row],[Precio Distribuidor]]*1.3)</f>
        <v>1092.52</v>
      </c>
    </row>
    <row r="1447" spans="1:13">
      <c r="A1447" s="154" t="s">
        <v>9323</v>
      </c>
      <c r="B1447" s="154" t="s">
        <v>9322</v>
      </c>
      <c r="C1447" s="154" t="s">
        <v>1535</v>
      </c>
      <c r="D1447" s="154" t="s">
        <v>7606</v>
      </c>
      <c r="E1447" s="81" t="s">
        <v>9321</v>
      </c>
      <c r="F1447" s="154">
        <v>840.4</v>
      </c>
      <c r="G1447" s="154" t="s">
        <v>1367</v>
      </c>
      <c r="H1447" s="154" t="s">
        <v>14318</v>
      </c>
      <c r="I1447" s="154">
        <v>0</v>
      </c>
      <c r="J1447" s="154">
        <v>0</v>
      </c>
      <c r="K1447" s="154">
        <v>0</v>
      </c>
      <c r="M1447" s="128">
        <f>IF(Tabla1[[#This Row],[Moneda]]="Dolares",Tabla1[[#This Row],[Precio Distribuidor]]*($M$1+0.35)*1.3,Tabla1[[#This Row],[Precio Distribuidor]]*1.3)</f>
        <v>1092.52</v>
      </c>
    </row>
    <row r="1448" spans="1:13">
      <c r="A1448" s="154" t="s">
        <v>9320</v>
      </c>
      <c r="B1448" s="154" t="s">
        <v>9319</v>
      </c>
      <c r="C1448" s="154" t="s">
        <v>2852</v>
      </c>
      <c r="D1448" s="154" t="s">
        <v>7606</v>
      </c>
      <c r="E1448" s="81" t="s">
        <v>9318</v>
      </c>
      <c r="F1448" s="154">
        <v>555.42999999999995</v>
      </c>
      <c r="G1448" s="154" t="s">
        <v>1367</v>
      </c>
      <c r="H1448" s="154" t="s">
        <v>14318</v>
      </c>
      <c r="I1448" s="154">
        <v>0</v>
      </c>
      <c r="J1448" s="154">
        <v>0</v>
      </c>
      <c r="K1448" s="154">
        <v>0</v>
      </c>
      <c r="M1448" s="128">
        <f>IF(Tabla1[[#This Row],[Moneda]]="Dolares",Tabla1[[#This Row],[Precio Distribuidor]]*($M$1+0.35)*1.3,Tabla1[[#This Row],[Precio Distribuidor]]*1.3)</f>
        <v>722.05899999999997</v>
      </c>
    </row>
    <row r="1449" spans="1:13">
      <c r="A1449" s="154" t="s">
        <v>9317</v>
      </c>
      <c r="B1449" s="154" t="s">
        <v>9316</v>
      </c>
      <c r="C1449" s="154" t="s">
        <v>2852</v>
      </c>
      <c r="D1449" s="154" t="s">
        <v>7606</v>
      </c>
      <c r="E1449" s="81" t="s">
        <v>9315</v>
      </c>
      <c r="F1449" s="154">
        <v>963.29</v>
      </c>
      <c r="G1449" s="154" t="s">
        <v>1367</v>
      </c>
      <c r="H1449" s="154" t="s">
        <v>14318</v>
      </c>
      <c r="I1449" s="154">
        <v>0</v>
      </c>
      <c r="J1449" s="154">
        <v>0</v>
      </c>
      <c r="K1449" s="154">
        <v>0</v>
      </c>
      <c r="M1449" s="128">
        <f>IF(Tabla1[[#This Row],[Moneda]]="Dolares",Tabla1[[#This Row],[Precio Distribuidor]]*($M$1+0.35)*1.3,Tabla1[[#This Row],[Precio Distribuidor]]*1.3)</f>
        <v>1252.277</v>
      </c>
    </row>
    <row r="1450" spans="1:13">
      <c r="A1450" s="154" t="s">
        <v>9314</v>
      </c>
      <c r="B1450" s="154" t="s">
        <v>9313</v>
      </c>
      <c r="C1450" s="154" t="s">
        <v>3337</v>
      </c>
      <c r="D1450" s="154" t="s">
        <v>7606</v>
      </c>
      <c r="E1450" s="81" t="s">
        <v>9312</v>
      </c>
      <c r="F1450" s="154">
        <v>120.16</v>
      </c>
      <c r="G1450" s="154" t="s">
        <v>1373</v>
      </c>
      <c r="H1450" s="154" t="s">
        <v>14318</v>
      </c>
      <c r="I1450" s="154">
        <v>2</v>
      </c>
      <c r="J1450" s="154">
        <v>0</v>
      </c>
      <c r="K1450" s="154">
        <v>0</v>
      </c>
      <c r="M1450" s="128">
        <f>IF(Tabla1[[#This Row],[Moneda]]="Dolares",Tabla1[[#This Row],[Precio Distribuidor]]*($M$1+0.35)*1.3,Tabla1[[#This Row],[Precio Distribuidor]]*1.3)</f>
        <v>2600.8632000000002</v>
      </c>
    </row>
    <row r="1451" spans="1:13">
      <c r="A1451" s="154" t="s">
        <v>9311</v>
      </c>
      <c r="B1451" s="154" t="s">
        <v>9310</v>
      </c>
      <c r="C1451" s="154" t="s">
        <v>3337</v>
      </c>
      <c r="D1451" s="154" t="s">
        <v>7606</v>
      </c>
      <c r="E1451" s="81" t="s">
        <v>9309</v>
      </c>
      <c r="F1451" s="154">
        <v>71.77</v>
      </c>
      <c r="G1451" s="154" t="s">
        <v>1373</v>
      </c>
      <c r="H1451" s="154" t="s">
        <v>14318</v>
      </c>
      <c r="I1451" s="154">
        <v>2</v>
      </c>
      <c r="J1451" s="154">
        <v>0</v>
      </c>
      <c r="K1451" s="154">
        <v>0</v>
      </c>
      <c r="M1451" s="128">
        <f>IF(Tabla1[[#This Row],[Moneda]]="Dolares",Tabla1[[#This Row],[Precio Distribuidor]]*($M$1+0.35)*1.3,Tabla1[[#This Row],[Precio Distribuidor]]*1.3)</f>
        <v>1553.4616500000002</v>
      </c>
    </row>
    <row r="1452" spans="1:13">
      <c r="A1452" s="154" t="s">
        <v>9308</v>
      </c>
      <c r="B1452" s="154" t="s">
        <v>9307</v>
      </c>
      <c r="C1452" s="154" t="s">
        <v>3337</v>
      </c>
      <c r="D1452" s="154" t="s">
        <v>7606</v>
      </c>
      <c r="E1452" s="81" t="s">
        <v>9306</v>
      </c>
      <c r="F1452" s="154">
        <v>120.16</v>
      </c>
      <c r="G1452" s="154" t="s">
        <v>1373</v>
      </c>
      <c r="H1452" s="154" t="s">
        <v>14318</v>
      </c>
      <c r="I1452" s="154">
        <v>0</v>
      </c>
      <c r="J1452" s="154">
        <v>3</v>
      </c>
      <c r="K1452" s="154">
        <v>0</v>
      </c>
      <c r="M1452" s="128">
        <f>IF(Tabla1[[#This Row],[Moneda]]="Dolares",Tabla1[[#This Row],[Precio Distribuidor]]*($M$1+0.35)*1.3,Tabla1[[#This Row],[Precio Distribuidor]]*1.3)</f>
        <v>2600.8632000000002</v>
      </c>
    </row>
    <row r="1453" spans="1:13">
      <c r="A1453" s="154" t="s">
        <v>9305</v>
      </c>
      <c r="B1453" s="154" t="s">
        <v>9304</v>
      </c>
      <c r="C1453" s="154" t="s">
        <v>3987</v>
      </c>
      <c r="D1453" s="154" t="s">
        <v>7606</v>
      </c>
      <c r="E1453" s="81" t="s">
        <v>9303</v>
      </c>
      <c r="F1453" s="154">
        <v>28.23</v>
      </c>
      <c r="G1453" s="154" t="s">
        <v>1373</v>
      </c>
      <c r="H1453" s="154" t="s">
        <v>14318</v>
      </c>
      <c r="I1453" s="154">
        <v>1</v>
      </c>
      <c r="J1453" s="154">
        <v>0</v>
      </c>
      <c r="K1453" s="154">
        <v>0</v>
      </c>
      <c r="M1453" s="128">
        <f>IF(Tabla1[[#This Row],[Moneda]]="Dolares",Tabla1[[#This Row],[Precio Distribuidor]]*($M$1+0.35)*1.3,Tabla1[[#This Row],[Precio Distribuidor]]*1.3)</f>
        <v>611.03835000000004</v>
      </c>
    </row>
    <row r="1454" spans="1:13">
      <c r="A1454" s="154" t="s">
        <v>9302</v>
      </c>
      <c r="B1454" s="154" t="s">
        <v>9301</v>
      </c>
      <c r="C1454" s="154" t="s">
        <v>2836</v>
      </c>
      <c r="D1454" s="154" t="s">
        <v>7606</v>
      </c>
      <c r="E1454" s="81" t="s">
        <v>9300</v>
      </c>
      <c r="F1454" s="154">
        <v>765.11</v>
      </c>
      <c r="G1454" s="154" t="s">
        <v>1367</v>
      </c>
      <c r="H1454" s="154" t="s">
        <v>14318</v>
      </c>
      <c r="I1454" s="154">
        <v>0</v>
      </c>
      <c r="J1454" s="154">
        <v>0</v>
      </c>
      <c r="K1454" s="154">
        <v>0</v>
      </c>
      <c r="M1454" s="128">
        <f>IF(Tabla1[[#This Row],[Moneda]]="Dolares",Tabla1[[#This Row],[Precio Distribuidor]]*($M$1+0.35)*1.3,Tabla1[[#This Row],[Precio Distribuidor]]*1.3)</f>
        <v>994.64300000000003</v>
      </c>
    </row>
    <row r="1455" spans="1:13">
      <c r="A1455" s="154" t="s">
        <v>9299</v>
      </c>
      <c r="B1455" s="154" t="s">
        <v>9298</v>
      </c>
      <c r="C1455" s="154" t="s">
        <v>1620</v>
      </c>
      <c r="D1455" s="154" t="s">
        <v>7606</v>
      </c>
      <c r="E1455" s="81" t="s">
        <v>9297</v>
      </c>
      <c r="F1455" s="154">
        <v>907.53</v>
      </c>
      <c r="G1455" s="154" t="s">
        <v>1367</v>
      </c>
      <c r="H1455" s="154" t="s">
        <v>14318</v>
      </c>
      <c r="I1455" s="154">
        <v>1</v>
      </c>
      <c r="J1455" s="154">
        <v>0</v>
      </c>
      <c r="K1455" s="154">
        <v>0</v>
      </c>
      <c r="M1455" s="128">
        <f>IF(Tabla1[[#This Row],[Moneda]]="Dolares",Tabla1[[#This Row],[Precio Distribuidor]]*($M$1+0.35)*1.3,Tabla1[[#This Row],[Precio Distribuidor]]*1.3)</f>
        <v>1179.789</v>
      </c>
    </row>
    <row r="1456" spans="1:13">
      <c r="A1456" s="154" t="s">
        <v>9296</v>
      </c>
      <c r="B1456" s="154" t="s">
        <v>9295</v>
      </c>
      <c r="C1456" s="154" t="s">
        <v>1535</v>
      </c>
      <c r="D1456" s="154" t="s">
        <v>7606</v>
      </c>
      <c r="E1456" s="81" t="s">
        <v>9294</v>
      </c>
      <c r="F1456" s="154">
        <v>1423.17</v>
      </c>
      <c r="G1456" s="154" t="s">
        <v>1367</v>
      </c>
      <c r="H1456" s="154" t="s">
        <v>14318</v>
      </c>
      <c r="I1456" s="154">
        <v>1</v>
      </c>
      <c r="J1456" s="154">
        <v>0</v>
      </c>
      <c r="K1456" s="154">
        <v>0</v>
      </c>
      <c r="M1456" s="128">
        <f>IF(Tabla1[[#This Row],[Moneda]]="Dolares",Tabla1[[#This Row],[Precio Distribuidor]]*($M$1+0.35)*1.3,Tabla1[[#This Row],[Precio Distribuidor]]*1.3)</f>
        <v>1850.1210000000001</v>
      </c>
    </row>
    <row r="1457" spans="1:13">
      <c r="A1457" s="154" t="s">
        <v>9293</v>
      </c>
      <c r="B1457" s="154" t="s">
        <v>17694</v>
      </c>
      <c r="C1457" s="154" t="s">
        <v>5132</v>
      </c>
      <c r="D1457" s="154" t="s">
        <v>7606</v>
      </c>
      <c r="E1457" s="81" t="s">
        <v>9292</v>
      </c>
      <c r="F1457" s="154">
        <v>6.33</v>
      </c>
      <c r="G1457" s="154" t="s">
        <v>1373</v>
      </c>
      <c r="H1457" s="154" t="s">
        <v>14318</v>
      </c>
      <c r="I1457" s="154">
        <v>99</v>
      </c>
      <c r="J1457" s="154">
        <v>0</v>
      </c>
      <c r="K1457" s="154">
        <v>0</v>
      </c>
      <c r="M1457" s="128">
        <f>IF(Tabla1[[#This Row],[Moneda]]="Dolares",Tabla1[[#This Row],[Precio Distribuidor]]*($M$1+0.35)*1.3,Tabla1[[#This Row],[Precio Distribuidor]]*1.3)</f>
        <v>137.01285000000001</v>
      </c>
    </row>
    <row r="1458" spans="1:13">
      <c r="A1458" s="154" t="s">
        <v>9291</v>
      </c>
      <c r="B1458" s="154" t="s">
        <v>9290</v>
      </c>
      <c r="C1458" s="154" t="s">
        <v>2852</v>
      </c>
      <c r="D1458" s="154" t="s">
        <v>7606</v>
      </c>
      <c r="E1458" s="81" t="s">
        <v>9289</v>
      </c>
      <c r="F1458" s="154">
        <v>370.04</v>
      </c>
      <c r="G1458" s="154" t="s">
        <v>1367</v>
      </c>
      <c r="H1458" s="154" t="s">
        <v>14318</v>
      </c>
      <c r="I1458" s="154">
        <v>0</v>
      </c>
      <c r="J1458" s="154">
        <v>0</v>
      </c>
      <c r="K1458" s="154">
        <v>0</v>
      </c>
      <c r="M1458" s="128">
        <f>IF(Tabla1[[#This Row],[Moneda]]="Dolares",Tabla1[[#This Row],[Precio Distribuidor]]*($M$1+0.35)*1.3,Tabla1[[#This Row],[Precio Distribuidor]]*1.3)</f>
        <v>481.05200000000002</v>
      </c>
    </row>
    <row r="1459" spans="1:13">
      <c r="A1459" s="154" t="s">
        <v>9288</v>
      </c>
      <c r="B1459" s="154" t="s">
        <v>9287</v>
      </c>
      <c r="C1459" s="154" t="s">
        <v>2852</v>
      </c>
      <c r="D1459" s="154" t="s">
        <v>7606</v>
      </c>
      <c r="E1459" s="81" t="s">
        <v>9286</v>
      </c>
      <c r="F1459" s="154">
        <v>221.73</v>
      </c>
      <c r="G1459" s="154" t="s">
        <v>1367</v>
      </c>
      <c r="H1459" s="154" t="s">
        <v>14318</v>
      </c>
      <c r="I1459" s="154">
        <v>0</v>
      </c>
      <c r="J1459" s="154">
        <v>0</v>
      </c>
      <c r="K1459" s="154">
        <v>0</v>
      </c>
      <c r="M1459" s="128">
        <f>IF(Tabla1[[#This Row],[Moneda]]="Dolares",Tabla1[[#This Row],[Precio Distribuidor]]*($M$1+0.35)*1.3,Tabla1[[#This Row],[Precio Distribuidor]]*1.3)</f>
        <v>288.24900000000002</v>
      </c>
    </row>
    <row r="1460" spans="1:13">
      <c r="A1460" s="154" t="s">
        <v>9285</v>
      </c>
      <c r="B1460" s="154" t="s">
        <v>9284</v>
      </c>
      <c r="C1460" s="154" t="s">
        <v>2852</v>
      </c>
      <c r="D1460" s="154" t="s">
        <v>7606</v>
      </c>
      <c r="E1460" s="81" t="s">
        <v>9283</v>
      </c>
      <c r="F1460" s="154">
        <v>221.73</v>
      </c>
      <c r="G1460" s="154" t="s">
        <v>1367</v>
      </c>
      <c r="H1460" s="154" t="s">
        <v>14318</v>
      </c>
      <c r="I1460" s="154">
        <v>0</v>
      </c>
      <c r="J1460" s="154">
        <v>0</v>
      </c>
      <c r="K1460" s="154">
        <v>0</v>
      </c>
      <c r="M1460" s="128">
        <f>IF(Tabla1[[#This Row],[Moneda]]="Dolares",Tabla1[[#This Row],[Precio Distribuidor]]*($M$1+0.35)*1.3,Tabla1[[#This Row],[Precio Distribuidor]]*1.3)</f>
        <v>288.24900000000002</v>
      </c>
    </row>
    <row r="1461" spans="1:13">
      <c r="A1461" s="154" t="s">
        <v>9282</v>
      </c>
      <c r="B1461" s="154" t="s">
        <v>9281</v>
      </c>
      <c r="C1461" s="154" t="s">
        <v>2852</v>
      </c>
      <c r="D1461" s="154" t="s">
        <v>7606</v>
      </c>
      <c r="E1461" s="81" t="s">
        <v>9280</v>
      </c>
      <c r="F1461" s="154">
        <v>221.73</v>
      </c>
      <c r="G1461" s="154" t="s">
        <v>1367</v>
      </c>
      <c r="H1461" s="154" t="s">
        <v>14318</v>
      </c>
      <c r="I1461" s="154">
        <v>0</v>
      </c>
      <c r="J1461" s="154">
        <v>0</v>
      </c>
      <c r="K1461" s="154">
        <v>0</v>
      </c>
      <c r="M1461" s="128">
        <f>IF(Tabla1[[#This Row],[Moneda]]="Dolares",Tabla1[[#This Row],[Precio Distribuidor]]*($M$1+0.35)*1.3,Tabla1[[#This Row],[Precio Distribuidor]]*1.3)</f>
        <v>288.24900000000002</v>
      </c>
    </row>
    <row r="1462" spans="1:13">
      <c r="A1462" s="154" t="s">
        <v>9279</v>
      </c>
      <c r="B1462" s="154" t="s">
        <v>9278</v>
      </c>
      <c r="C1462" s="154" t="s">
        <v>1535</v>
      </c>
      <c r="D1462" s="154" t="s">
        <v>7606</v>
      </c>
      <c r="E1462" s="81" t="s">
        <v>9277</v>
      </c>
      <c r="F1462" s="154">
        <v>373.43</v>
      </c>
      <c r="G1462" s="154" t="s">
        <v>1367</v>
      </c>
      <c r="H1462" s="154" t="s">
        <v>14318</v>
      </c>
      <c r="I1462" s="154">
        <v>0</v>
      </c>
      <c r="J1462" s="154">
        <v>0</v>
      </c>
      <c r="K1462" s="154">
        <v>0</v>
      </c>
      <c r="M1462" s="128">
        <f>IF(Tabla1[[#This Row],[Moneda]]="Dolares",Tabla1[[#This Row],[Precio Distribuidor]]*($M$1+0.35)*1.3,Tabla1[[#This Row],[Precio Distribuidor]]*1.3)</f>
        <v>485.459</v>
      </c>
    </row>
    <row r="1463" spans="1:13">
      <c r="A1463" s="154" t="s">
        <v>9276</v>
      </c>
      <c r="B1463" s="154" t="s">
        <v>9275</v>
      </c>
      <c r="C1463" s="154" t="s">
        <v>1535</v>
      </c>
      <c r="D1463" s="154" t="s">
        <v>7606</v>
      </c>
      <c r="E1463" s="81" t="s">
        <v>9274</v>
      </c>
      <c r="F1463" s="154">
        <v>1195.31</v>
      </c>
      <c r="G1463" s="154" t="s">
        <v>1367</v>
      </c>
      <c r="H1463" s="154" t="s">
        <v>14318</v>
      </c>
      <c r="I1463" s="154">
        <v>1</v>
      </c>
      <c r="J1463" s="154">
        <v>0</v>
      </c>
      <c r="K1463" s="154">
        <v>0</v>
      </c>
      <c r="M1463" s="128">
        <f>IF(Tabla1[[#This Row],[Moneda]]="Dolares",Tabla1[[#This Row],[Precio Distribuidor]]*($M$1+0.35)*1.3,Tabla1[[#This Row],[Precio Distribuidor]]*1.3)</f>
        <v>1553.903</v>
      </c>
    </row>
    <row r="1464" spans="1:13">
      <c r="A1464" s="154" t="s">
        <v>9273</v>
      </c>
      <c r="B1464" s="154" t="s">
        <v>9272</v>
      </c>
      <c r="C1464" s="154" t="s">
        <v>1535</v>
      </c>
      <c r="D1464" s="154" t="s">
        <v>7606</v>
      </c>
      <c r="E1464" s="81" t="s">
        <v>9271</v>
      </c>
      <c r="F1464" s="154">
        <v>3001.91</v>
      </c>
      <c r="G1464" s="154" t="s">
        <v>1367</v>
      </c>
      <c r="H1464" s="154" t="s">
        <v>14318</v>
      </c>
      <c r="I1464" s="154">
        <v>0</v>
      </c>
      <c r="J1464" s="154">
        <v>0</v>
      </c>
      <c r="K1464" s="154">
        <v>0</v>
      </c>
      <c r="M1464" s="128">
        <f>IF(Tabla1[[#This Row],[Moneda]]="Dolares",Tabla1[[#This Row],[Precio Distribuidor]]*($M$1+0.35)*1.3,Tabla1[[#This Row],[Precio Distribuidor]]*1.3)</f>
        <v>3902.4829999999997</v>
      </c>
    </row>
    <row r="1465" spans="1:13">
      <c r="A1465" s="154" t="s">
        <v>9270</v>
      </c>
      <c r="B1465" s="154" t="s">
        <v>9269</v>
      </c>
      <c r="C1465" s="154" t="s">
        <v>1565</v>
      </c>
      <c r="D1465" s="154" t="s">
        <v>7606</v>
      </c>
      <c r="E1465" s="81" t="s">
        <v>17693</v>
      </c>
      <c r="F1465" s="154">
        <v>65.400000000000006</v>
      </c>
      <c r="G1465" s="154" t="s">
        <v>1373</v>
      </c>
      <c r="H1465" s="154" t="s">
        <v>14318</v>
      </c>
      <c r="I1465" s="154">
        <v>1</v>
      </c>
      <c r="J1465" s="154">
        <v>0</v>
      </c>
      <c r="K1465" s="154">
        <v>0</v>
      </c>
      <c r="M1465" s="128">
        <f>IF(Tabla1[[#This Row],[Moneda]]="Dolares",Tabla1[[#This Row],[Precio Distribuidor]]*($M$1+0.35)*1.3,Tabla1[[#This Row],[Precio Distribuidor]]*1.3)</f>
        <v>1415.5830000000005</v>
      </c>
    </row>
    <row r="1466" spans="1:13">
      <c r="A1466" s="154" t="s">
        <v>9268</v>
      </c>
      <c r="B1466" s="154" t="s">
        <v>9267</v>
      </c>
      <c r="C1466" s="154" t="s">
        <v>1620</v>
      </c>
      <c r="D1466" s="154" t="s">
        <v>7606</v>
      </c>
      <c r="E1466" s="81" t="s">
        <v>9266</v>
      </c>
      <c r="F1466" s="154">
        <v>1705.38</v>
      </c>
      <c r="G1466" s="154" t="s">
        <v>1367</v>
      </c>
      <c r="H1466" s="154" t="s">
        <v>14318</v>
      </c>
      <c r="I1466" s="154">
        <v>0</v>
      </c>
      <c r="J1466" s="154">
        <v>0</v>
      </c>
      <c r="K1466" s="154">
        <v>0</v>
      </c>
      <c r="M1466" s="128">
        <f>IF(Tabla1[[#This Row],[Moneda]]="Dolares",Tabla1[[#This Row],[Precio Distribuidor]]*($M$1+0.35)*1.3,Tabla1[[#This Row],[Precio Distribuidor]]*1.3)</f>
        <v>2216.9940000000001</v>
      </c>
    </row>
    <row r="1467" spans="1:13">
      <c r="A1467" s="154" t="s">
        <v>9265</v>
      </c>
      <c r="B1467" s="154" t="s">
        <v>9264</v>
      </c>
      <c r="C1467" s="154" t="s">
        <v>2852</v>
      </c>
      <c r="D1467" s="154" t="s">
        <v>7606</v>
      </c>
      <c r="E1467" s="81" t="s">
        <v>9263</v>
      </c>
      <c r="F1467" s="154">
        <v>481.27</v>
      </c>
      <c r="G1467" s="154" t="s">
        <v>1367</v>
      </c>
      <c r="H1467" s="154" t="s">
        <v>14318</v>
      </c>
      <c r="I1467" s="154">
        <v>0</v>
      </c>
      <c r="J1467" s="154">
        <v>0</v>
      </c>
      <c r="K1467" s="154">
        <v>0</v>
      </c>
      <c r="M1467" s="128">
        <f>IF(Tabla1[[#This Row],[Moneda]]="Dolares",Tabla1[[#This Row],[Precio Distribuidor]]*($M$1+0.35)*1.3,Tabla1[[#This Row],[Precio Distribuidor]]*1.3)</f>
        <v>625.65099999999995</v>
      </c>
    </row>
    <row r="1468" spans="1:13">
      <c r="A1468" s="154" t="s">
        <v>9262</v>
      </c>
      <c r="B1468" s="154" t="s">
        <v>9261</v>
      </c>
      <c r="C1468" s="154" t="s">
        <v>5132</v>
      </c>
      <c r="D1468" s="154" t="s">
        <v>7606</v>
      </c>
      <c r="E1468" s="81" t="s">
        <v>9260</v>
      </c>
      <c r="F1468" s="154">
        <v>7.58</v>
      </c>
      <c r="G1468" s="154" t="s">
        <v>1373</v>
      </c>
      <c r="H1468" s="154" t="s">
        <v>14318</v>
      </c>
      <c r="I1468" s="154">
        <v>99</v>
      </c>
      <c r="J1468" s="154">
        <v>0</v>
      </c>
      <c r="K1468" s="154">
        <v>0</v>
      </c>
      <c r="M1468" s="128">
        <f>IF(Tabla1[[#This Row],[Moneda]]="Dolares",Tabla1[[#This Row],[Precio Distribuidor]]*($M$1+0.35)*1.3,Tabla1[[#This Row],[Precio Distribuidor]]*1.3)</f>
        <v>164.06910000000002</v>
      </c>
    </row>
    <row r="1469" spans="1:13">
      <c r="A1469" s="154" t="s">
        <v>9259</v>
      </c>
      <c r="B1469" s="154" t="s">
        <v>9258</v>
      </c>
      <c r="C1469" s="154" t="s">
        <v>1585</v>
      </c>
      <c r="D1469" s="154" t="s">
        <v>7606</v>
      </c>
      <c r="E1469" s="81" t="s">
        <v>9257</v>
      </c>
      <c r="F1469" s="154">
        <v>6.82</v>
      </c>
      <c r="G1469" s="154" t="s">
        <v>1373</v>
      </c>
      <c r="H1469" s="154" t="s">
        <v>14318</v>
      </c>
      <c r="I1469" s="154">
        <v>0</v>
      </c>
      <c r="J1469" s="154">
        <v>0</v>
      </c>
      <c r="K1469" s="154">
        <v>0</v>
      </c>
      <c r="M1469" s="128">
        <f>IF(Tabla1[[#This Row],[Moneda]]="Dolares",Tabla1[[#This Row],[Precio Distribuidor]]*($M$1+0.35)*1.3,Tabla1[[#This Row],[Precio Distribuidor]]*1.3)</f>
        <v>147.61890000000002</v>
      </c>
    </row>
    <row r="1470" spans="1:13">
      <c r="A1470" s="154" t="s">
        <v>9256</v>
      </c>
      <c r="B1470" s="154" t="s">
        <v>9255</v>
      </c>
      <c r="C1470" s="154" t="s">
        <v>1585</v>
      </c>
      <c r="D1470" s="154" t="s">
        <v>7606</v>
      </c>
      <c r="E1470" s="81" t="s">
        <v>9254</v>
      </c>
      <c r="F1470" s="154">
        <v>1.86</v>
      </c>
      <c r="G1470" s="154" t="s">
        <v>1373</v>
      </c>
      <c r="H1470" s="154" t="s">
        <v>14318</v>
      </c>
      <c r="I1470" s="154">
        <v>1</v>
      </c>
      <c r="J1470" s="154">
        <v>0</v>
      </c>
      <c r="K1470" s="154">
        <v>0</v>
      </c>
      <c r="M1470" s="128">
        <f>IF(Tabla1[[#This Row],[Moneda]]="Dolares",Tabla1[[#This Row],[Precio Distribuidor]]*($M$1+0.35)*1.3,Tabla1[[#This Row],[Precio Distribuidor]]*1.3)</f>
        <v>40.259700000000009</v>
      </c>
    </row>
    <row r="1471" spans="1:13">
      <c r="A1471" s="154" t="s">
        <v>9253</v>
      </c>
      <c r="B1471" s="154" t="s">
        <v>9252</v>
      </c>
      <c r="C1471" s="154" t="s">
        <v>3987</v>
      </c>
      <c r="D1471" s="154" t="s">
        <v>7606</v>
      </c>
      <c r="E1471" s="81" t="s">
        <v>9251</v>
      </c>
      <c r="F1471" s="154">
        <v>1397.71</v>
      </c>
      <c r="G1471" s="154" t="s">
        <v>1367</v>
      </c>
      <c r="H1471" s="154" t="s">
        <v>14318</v>
      </c>
      <c r="I1471" s="154">
        <v>0</v>
      </c>
      <c r="J1471" s="154">
        <v>3</v>
      </c>
      <c r="K1471" s="154">
        <v>0</v>
      </c>
      <c r="M1471" s="128">
        <f>IF(Tabla1[[#This Row],[Moneda]]="Dolares",Tabla1[[#This Row],[Precio Distribuidor]]*($M$1+0.35)*1.3,Tabla1[[#This Row],[Precio Distribuidor]]*1.3)</f>
        <v>1817.0230000000001</v>
      </c>
    </row>
    <row r="1472" spans="1:13">
      <c r="A1472" s="154" t="s">
        <v>9250</v>
      </c>
      <c r="B1472" s="154" t="s">
        <v>9249</v>
      </c>
      <c r="C1472" s="154" t="s">
        <v>3987</v>
      </c>
      <c r="D1472" s="154" t="s">
        <v>7606</v>
      </c>
      <c r="E1472" s="81" t="s">
        <v>9248</v>
      </c>
      <c r="F1472" s="154">
        <v>2420.34</v>
      </c>
      <c r="G1472" s="154" t="s">
        <v>1367</v>
      </c>
      <c r="H1472" s="154" t="s">
        <v>14318</v>
      </c>
      <c r="I1472" s="154">
        <v>0</v>
      </c>
      <c r="J1472" s="154">
        <v>3</v>
      </c>
      <c r="K1472" s="154">
        <v>0</v>
      </c>
      <c r="M1472" s="128">
        <f>IF(Tabla1[[#This Row],[Moneda]]="Dolares",Tabla1[[#This Row],[Precio Distribuidor]]*($M$1+0.35)*1.3,Tabla1[[#This Row],[Precio Distribuidor]]*1.3)</f>
        <v>3146.4420000000005</v>
      </c>
    </row>
    <row r="1473" spans="1:13">
      <c r="A1473" s="154" t="s">
        <v>9247</v>
      </c>
      <c r="B1473" s="154" t="s">
        <v>9246</v>
      </c>
      <c r="C1473" s="154" t="s">
        <v>3987</v>
      </c>
      <c r="D1473" s="154" t="s">
        <v>7606</v>
      </c>
      <c r="E1473" s="81" t="s">
        <v>9245</v>
      </c>
      <c r="F1473" s="154">
        <v>2420.34</v>
      </c>
      <c r="G1473" s="154" t="s">
        <v>1367</v>
      </c>
      <c r="H1473" s="154" t="s">
        <v>14318</v>
      </c>
      <c r="I1473" s="154">
        <v>0</v>
      </c>
      <c r="J1473" s="154">
        <v>3</v>
      </c>
      <c r="K1473" s="154">
        <v>0</v>
      </c>
      <c r="M1473" s="128">
        <f>IF(Tabla1[[#This Row],[Moneda]]="Dolares",Tabla1[[#This Row],[Precio Distribuidor]]*($M$1+0.35)*1.3,Tabla1[[#This Row],[Precio Distribuidor]]*1.3)</f>
        <v>3146.4420000000005</v>
      </c>
    </row>
    <row r="1474" spans="1:13">
      <c r="A1474" s="154" t="s">
        <v>9244</v>
      </c>
      <c r="B1474" s="154" t="s">
        <v>9243</v>
      </c>
      <c r="C1474" s="154" t="s">
        <v>3987</v>
      </c>
      <c r="D1474" s="154" t="s">
        <v>7606</v>
      </c>
      <c r="E1474" s="81" t="s">
        <v>9242</v>
      </c>
      <c r="F1474" s="154">
        <v>2302.08</v>
      </c>
      <c r="G1474" s="154" t="s">
        <v>1367</v>
      </c>
      <c r="H1474" s="154" t="s">
        <v>14318</v>
      </c>
      <c r="I1474" s="154">
        <v>0</v>
      </c>
      <c r="J1474" s="154">
        <v>3</v>
      </c>
      <c r="K1474" s="154">
        <v>0</v>
      </c>
      <c r="M1474" s="128">
        <f>IF(Tabla1[[#This Row],[Moneda]]="Dolares",Tabla1[[#This Row],[Precio Distribuidor]]*($M$1+0.35)*1.3,Tabla1[[#This Row],[Precio Distribuidor]]*1.3)</f>
        <v>2992.7040000000002</v>
      </c>
    </row>
    <row r="1475" spans="1:13">
      <c r="A1475" s="154" t="s">
        <v>9241</v>
      </c>
      <c r="B1475" s="154" t="s">
        <v>9240</v>
      </c>
      <c r="C1475" s="154" t="s">
        <v>4563</v>
      </c>
      <c r="D1475" s="154" t="s">
        <v>7606</v>
      </c>
      <c r="E1475" s="81" t="s">
        <v>9239</v>
      </c>
      <c r="F1475" s="154">
        <v>234.81</v>
      </c>
      <c r="G1475" s="154" t="s">
        <v>1367</v>
      </c>
      <c r="H1475" s="154" t="s">
        <v>14318</v>
      </c>
      <c r="I1475" s="154">
        <v>0</v>
      </c>
      <c r="J1475" s="154">
        <v>0</v>
      </c>
      <c r="K1475" s="154">
        <v>0</v>
      </c>
      <c r="M1475" s="128">
        <f>IF(Tabla1[[#This Row],[Moneda]]="Dolares",Tabla1[[#This Row],[Precio Distribuidor]]*($M$1+0.35)*1.3,Tabla1[[#This Row],[Precio Distribuidor]]*1.3)</f>
        <v>305.25299999999999</v>
      </c>
    </row>
    <row r="1476" spans="1:13">
      <c r="A1476" s="154" t="s">
        <v>9238</v>
      </c>
      <c r="B1476" s="154" t="s">
        <v>9237</v>
      </c>
      <c r="C1476" s="154" t="s">
        <v>4563</v>
      </c>
      <c r="D1476" s="154" t="s">
        <v>7606</v>
      </c>
      <c r="E1476" s="81" t="s">
        <v>9236</v>
      </c>
      <c r="F1476" s="154">
        <v>1061.29</v>
      </c>
      <c r="G1476" s="154" t="s">
        <v>1367</v>
      </c>
      <c r="H1476" s="154" t="s">
        <v>14318</v>
      </c>
      <c r="I1476" s="154">
        <v>0</v>
      </c>
      <c r="J1476" s="154">
        <v>0</v>
      </c>
      <c r="K1476" s="154">
        <v>0</v>
      </c>
      <c r="M1476" s="128">
        <f>IF(Tabla1[[#This Row],[Moneda]]="Dolares",Tabla1[[#This Row],[Precio Distribuidor]]*($M$1+0.35)*1.3,Tabla1[[#This Row],[Precio Distribuidor]]*1.3)</f>
        <v>1379.6769999999999</v>
      </c>
    </row>
    <row r="1477" spans="1:13">
      <c r="A1477" s="154" t="s">
        <v>9235</v>
      </c>
      <c r="B1477" s="154" t="s">
        <v>9234</v>
      </c>
      <c r="C1477" s="154" t="s">
        <v>3337</v>
      </c>
      <c r="D1477" s="154" t="s">
        <v>7606</v>
      </c>
      <c r="E1477" s="81" t="s">
        <v>9233</v>
      </c>
      <c r="F1477" s="154">
        <v>112.1</v>
      </c>
      <c r="G1477" s="154" t="s">
        <v>1373</v>
      </c>
      <c r="H1477" s="154" t="s">
        <v>14318</v>
      </c>
      <c r="I1477" s="154">
        <v>0</v>
      </c>
      <c r="J1477" s="154">
        <v>3</v>
      </c>
      <c r="K1477" s="154">
        <v>0</v>
      </c>
      <c r="M1477" s="128">
        <f>IF(Tabla1[[#This Row],[Moneda]]="Dolares",Tabla1[[#This Row],[Precio Distribuidor]]*($M$1+0.35)*1.3,Tabla1[[#This Row],[Precio Distribuidor]]*1.3)</f>
        <v>2426.4045000000001</v>
      </c>
    </row>
    <row r="1478" spans="1:13">
      <c r="A1478" s="154" t="s">
        <v>9232</v>
      </c>
      <c r="B1478" s="154" t="s">
        <v>9231</v>
      </c>
      <c r="C1478" s="154" t="s">
        <v>1789</v>
      </c>
      <c r="D1478" s="154" t="s">
        <v>7606</v>
      </c>
      <c r="E1478" s="81" t="s">
        <v>9230</v>
      </c>
      <c r="F1478" s="154">
        <v>68.819999999999993</v>
      </c>
      <c r="G1478" s="154" t="s">
        <v>1367</v>
      </c>
      <c r="H1478" s="154" t="s">
        <v>14318</v>
      </c>
      <c r="I1478" s="154">
        <v>0</v>
      </c>
      <c r="J1478" s="154">
        <v>0</v>
      </c>
      <c r="K1478" s="154">
        <v>0</v>
      </c>
      <c r="M1478" s="128">
        <f>IF(Tabla1[[#This Row],[Moneda]]="Dolares",Tabla1[[#This Row],[Precio Distribuidor]]*($M$1+0.35)*1.3,Tabla1[[#This Row],[Precio Distribuidor]]*1.3)</f>
        <v>89.465999999999994</v>
      </c>
    </row>
    <row r="1479" spans="1:13">
      <c r="A1479" s="154" t="s">
        <v>9229</v>
      </c>
      <c r="B1479" s="154" t="s">
        <v>9228</v>
      </c>
      <c r="C1479" s="154" t="s">
        <v>2852</v>
      </c>
      <c r="D1479" s="154" t="s">
        <v>7606</v>
      </c>
      <c r="E1479" s="81" t="s">
        <v>9227</v>
      </c>
      <c r="F1479" s="154">
        <v>213.98</v>
      </c>
      <c r="G1479" s="154" t="s">
        <v>1367</v>
      </c>
      <c r="H1479" s="154" t="s">
        <v>14318</v>
      </c>
      <c r="I1479" s="154">
        <v>0</v>
      </c>
      <c r="J1479" s="154">
        <v>0</v>
      </c>
      <c r="K1479" s="154">
        <v>0</v>
      </c>
      <c r="M1479" s="128">
        <f>IF(Tabla1[[#This Row],[Moneda]]="Dolares",Tabla1[[#This Row],[Precio Distribuidor]]*($M$1+0.35)*1.3,Tabla1[[#This Row],[Precio Distribuidor]]*1.3)</f>
        <v>278.17399999999998</v>
      </c>
    </row>
    <row r="1480" spans="1:13">
      <c r="A1480" s="154" t="s">
        <v>9226</v>
      </c>
      <c r="B1480" s="154" t="s">
        <v>9225</v>
      </c>
      <c r="C1480" s="154" t="s">
        <v>2852</v>
      </c>
      <c r="D1480" s="154" t="s">
        <v>7606</v>
      </c>
      <c r="E1480" s="81" t="s">
        <v>9224</v>
      </c>
      <c r="F1480" s="154">
        <v>814.98</v>
      </c>
      <c r="G1480" s="154" t="s">
        <v>1367</v>
      </c>
      <c r="H1480" s="154" t="s">
        <v>14318</v>
      </c>
      <c r="I1480" s="154">
        <v>0</v>
      </c>
      <c r="J1480" s="154">
        <v>0</v>
      </c>
      <c r="K1480" s="154">
        <v>0</v>
      </c>
      <c r="M1480" s="128">
        <f>IF(Tabla1[[#This Row],[Moneda]]="Dolares",Tabla1[[#This Row],[Precio Distribuidor]]*($M$1+0.35)*1.3,Tabla1[[#This Row],[Precio Distribuidor]]*1.3)</f>
        <v>1059.4740000000002</v>
      </c>
    </row>
    <row r="1481" spans="1:13">
      <c r="A1481" s="154" t="s">
        <v>9223</v>
      </c>
      <c r="B1481" s="154" t="s">
        <v>9222</v>
      </c>
      <c r="C1481" s="154" t="s">
        <v>1620</v>
      </c>
      <c r="D1481" s="154" t="s">
        <v>7606</v>
      </c>
      <c r="E1481" s="81" t="s">
        <v>9221</v>
      </c>
      <c r="F1481" s="154">
        <v>920.43</v>
      </c>
      <c r="G1481" s="154" t="s">
        <v>1367</v>
      </c>
      <c r="H1481" s="154" t="s">
        <v>14318</v>
      </c>
      <c r="I1481" s="154">
        <v>0</v>
      </c>
      <c r="J1481" s="154">
        <v>0</v>
      </c>
      <c r="K1481" s="154">
        <v>0</v>
      </c>
      <c r="M1481" s="128">
        <f>IF(Tabla1[[#This Row],[Moneda]]="Dolares",Tabla1[[#This Row],[Precio Distribuidor]]*($M$1+0.35)*1.3,Tabla1[[#This Row],[Precio Distribuidor]]*1.3)</f>
        <v>1196.559</v>
      </c>
    </row>
    <row r="1482" spans="1:13">
      <c r="A1482" s="154" t="s">
        <v>9220</v>
      </c>
      <c r="B1482" s="154" t="s">
        <v>9219</v>
      </c>
      <c r="C1482" s="154" t="s">
        <v>3337</v>
      </c>
      <c r="D1482" s="154" t="s">
        <v>7606</v>
      </c>
      <c r="E1482" s="81" t="s">
        <v>9218</v>
      </c>
      <c r="F1482" s="154">
        <v>71.77</v>
      </c>
      <c r="G1482" s="154" t="s">
        <v>1373</v>
      </c>
      <c r="H1482" s="154" t="s">
        <v>14318</v>
      </c>
      <c r="I1482" s="154">
        <v>0</v>
      </c>
      <c r="J1482" s="154">
        <v>3</v>
      </c>
      <c r="K1482" s="154">
        <v>0</v>
      </c>
      <c r="M1482" s="128">
        <f>IF(Tabla1[[#This Row],[Moneda]]="Dolares",Tabla1[[#This Row],[Precio Distribuidor]]*($M$1+0.35)*1.3,Tabla1[[#This Row],[Precio Distribuidor]]*1.3)</f>
        <v>1553.4616500000002</v>
      </c>
    </row>
    <row r="1483" spans="1:13">
      <c r="A1483" s="154" t="s">
        <v>9217</v>
      </c>
      <c r="B1483" s="154" t="s">
        <v>9216</v>
      </c>
      <c r="C1483" s="154" t="s">
        <v>2852</v>
      </c>
      <c r="D1483" s="154" t="s">
        <v>7606</v>
      </c>
      <c r="E1483" s="81" t="s">
        <v>9215</v>
      </c>
      <c r="F1483" s="154">
        <v>1334.08</v>
      </c>
      <c r="G1483" s="154" t="s">
        <v>1367</v>
      </c>
      <c r="H1483" s="154" t="s">
        <v>14318</v>
      </c>
      <c r="I1483" s="154">
        <v>0</v>
      </c>
      <c r="J1483" s="154">
        <v>0</v>
      </c>
      <c r="K1483" s="154">
        <v>0</v>
      </c>
      <c r="M1483" s="128">
        <f>IF(Tabla1[[#This Row],[Moneda]]="Dolares",Tabla1[[#This Row],[Precio Distribuidor]]*($M$1+0.35)*1.3,Tabla1[[#This Row],[Precio Distribuidor]]*1.3)</f>
        <v>1734.3039999999999</v>
      </c>
    </row>
    <row r="1484" spans="1:13">
      <c r="A1484" s="154" t="s">
        <v>9214</v>
      </c>
      <c r="B1484" s="154" t="s">
        <v>9213</v>
      </c>
      <c r="C1484" s="154" t="s">
        <v>1535</v>
      </c>
      <c r="D1484" s="154" t="s">
        <v>7606</v>
      </c>
      <c r="E1484" s="81" t="s">
        <v>9212</v>
      </c>
      <c r="F1484" s="154">
        <v>338.62</v>
      </c>
      <c r="G1484" s="154" t="s">
        <v>1367</v>
      </c>
      <c r="H1484" s="154" t="s">
        <v>14318</v>
      </c>
      <c r="I1484" s="154">
        <v>0</v>
      </c>
      <c r="J1484" s="154">
        <v>0</v>
      </c>
      <c r="K1484" s="154">
        <v>0</v>
      </c>
      <c r="M1484" s="128">
        <f>IF(Tabla1[[#This Row],[Moneda]]="Dolares",Tabla1[[#This Row],[Precio Distribuidor]]*($M$1+0.35)*1.3,Tabla1[[#This Row],[Precio Distribuidor]]*1.3)</f>
        <v>440.20600000000002</v>
      </c>
    </row>
    <row r="1485" spans="1:13">
      <c r="A1485" s="154" t="s">
        <v>9211</v>
      </c>
      <c r="B1485" s="154" t="s">
        <v>9210</v>
      </c>
      <c r="C1485" s="154" t="s">
        <v>1535</v>
      </c>
      <c r="D1485" s="154" t="s">
        <v>7606</v>
      </c>
      <c r="E1485" s="81" t="s">
        <v>9209</v>
      </c>
      <c r="F1485" s="154">
        <v>338.62</v>
      </c>
      <c r="G1485" s="154" t="s">
        <v>1367</v>
      </c>
      <c r="H1485" s="154" t="s">
        <v>14318</v>
      </c>
      <c r="I1485" s="154">
        <v>0</v>
      </c>
      <c r="J1485" s="154">
        <v>0</v>
      </c>
      <c r="K1485" s="154">
        <v>0</v>
      </c>
      <c r="M1485" s="128">
        <f>IF(Tabla1[[#This Row],[Moneda]]="Dolares",Tabla1[[#This Row],[Precio Distribuidor]]*($M$1+0.35)*1.3,Tabla1[[#This Row],[Precio Distribuidor]]*1.3)</f>
        <v>440.20600000000002</v>
      </c>
    </row>
    <row r="1486" spans="1:13">
      <c r="A1486" s="154" t="s">
        <v>9208</v>
      </c>
      <c r="B1486" s="154" t="s">
        <v>9207</v>
      </c>
      <c r="C1486" s="154" t="s">
        <v>1535</v>
      </c>
      <c r="D1486" s="154" t="s">
        <v>7606</v>
      </c>
      <c r="E1486" s="81" t="s">
        <v>9206</v>
      </c>
      <c r="F1486" s="154">
        <v>596.63</v>
      </c>
      <c r="G1486" s="154" t="s">
        <v>1367</v>
      </c>
      <c r="H1486" s="154" t="s">
        <v>14318</v>
      </c>
      <c r="I1486" s="154">
        <v>0</v>
      </c>
      <c r="J1486" s="154">
        <v>0</v>
      </c>
      <c r="K1486" s="154">
        <v>0</v>
      </c>
      <c r="M1486" s="128">
        <f>IF(Tabla1[[#This Row],[Moneda]]="Dolares",Tabla1[[#This Row],[Precio Distribuidor]]*($M$1+0.35)*1.3,Tabla1[[#This Row],[Precio Distribuidor]]*1.3)</f>
        <v>775.61900000000003</v>
      </c>
    </row>
    <row r="1487" spans="1:13">
      <c r="A1487" s="154" t="s">
        <v>9205</v>
      </c>
      <c r="B1487" s="154" t="s">
        <v>9204</v>
      </c>
      <c r="C1487" s="154" t="s">
        <v>3337</v>
      </c>
      <c r="D1487" s="154" t="s">
        <v>7606</v>
      </c>
      <c r="E1487" s="81" t="s">
        <v>9203</v>
      </c>
      <c r="F1487" s="154">
        <v>71.77</v>
      </c>
      <c r="G1487" s="154" t="s">
        <v>1373</v>
      </c>
      <c r="H1487" s="154" t="s">
        <v>14318</v>
      </c>
      <c r="I1487" s="154">
        <v>0</v>
      </c>
      <c r="J1487" s="154">
        <v>3</v>
      </c>
      <c r="K1487" s="154">
        <v>0</v>
      </c>
      <c r="M1487" s="128">
        <f>IF(Tabla1[[#This Row],[Moneda]]="Dolares",Tabla1[[#This Row],[Precio Distribuidor]]*($M$1+0.35)*1.3,Tabla1[[#This Row],[Precio Distribuidor]]*1.3)</f>
        <v>1553.4616500000002</v>
      </c>
    </row>
    <row r="1488" spans="1:13">
      <c r="A1488" s="154" t="s">
        <v>9202</v>
      </c>
      <c r="B1488" s="154" t="s">
        <v>9201</v>
      </c>
      <c r="C1488" s="154" t="s">
        <v>3337</v>
      </c>
      <c r="D1488" s="154" t="s">
        <v>7606</v>
      </c>
      <c r="E1488" s="81" t="s">
        <v>9200</v>
      </c>
      <c r="F1488" s="154">
        <v>71.77</v>
      </c>
      <c r="G1488" s="154" t="s">
        <v>1373</v>
      </c>
      <c r="H1488" s="154" t="s">
        <v>14318</v>
      </c>
      <c r="I1488" s="154">
        <v>0</v>
      </c>
      <c r="J1488" s="154">
        <v>3</v>
      </c>
      <c r="K1488" s="154">
        <v>0</v>
      </c>
      <c r="M1488" s="128">
        <f>IF(Tabla1[[#This Row],[Moneda]]="Dolares",Tabla1[[#This Row],[Precio Distribuidor]]*($M$1+0.35)*1.3,Tabla1[[#This Row],[Precio Distribuidor]]*1.3)</f>
        <v>1553.4616500000002</v>
      </c>
    </row>
    <row r="1489" spans="1:13">
      <c r="A1489" s="154" t="s">
        <v>9199</v>
      </c>
      <c r="B1489" s="154" t="s">
        <v>9198</v>
      </c>
      <c r="C1489" s="154" t="s">
        <v>1535</v>
      </c>
      <c r="D1489" s="154" t="s">
        <v>7606</v>
      </c>
      <c r="E1489" s="81" t="s">
        <v>9197</v>
      </c>
      <c r="F1489" s="154">
        <v>575.35</v>
      </c>
      <c r="G1489" s="154" t="s">
        <v>1367</v>
      </c>
      <c r="H1489" s="154" t="s">
        <v>14318</v>
      </c>
      <c r="I1489" s="154">
        <v>0</v>
      </c>
      <c r="J1489" s="154">
        <v>0</v>
      </c>
      <c r="K1489" s="154">
        <v>0</v>
      </c>
      <c r="M1489" s="128">
        <f>IF(Tabla1[[#This Row],[Moneda]]="Dolares",Tabla1[[#This Row],[Precio Distribuidor]]*($M$1+0.35)*1.3,Tabla1[[#This Row],[Precio Distribuidor]]*1.3)</f>
        <v>747.95500000000004</v>
      </c>
    </row>
    <row r="1490" spans="1:13">
      <c r="A1490" s="154" t="s">
        <v>9196</v>
      </c>
      <c r="B1490" s="154" t="s">
        <v>9195</v>
      </c>
      <c r="C1490" s="154" t="s">
        <v>1535</v>
      </c>
      <c r="D1490" s="154" t="s">
        <v>7606</v>
      </c>
      <c r="E1490" s="81" t="s">
        <v>9194</v>
      </c>
      <c r="F1490" s="154">
        <v>575.35</v>
      </c>
      <c r="G1490" s="154" t="s">
        <v>1367</v>
      </c>
      <c r="H1490" s="154" t="s">
        <v>14318</v>
      </c>
      <c r="I1490" s="154">
        <v>0</v>
      </c>
      <c r="J1490" s="154">
        <v>0</v>
      </c>
      <c r="K1490" s="154">
        <v>0</v>
      </c>
      <c r="M1490" s="128">
        <f>IF(Tabla1[[#This Row],[Moneda]]="Dolares",Tabla1[[#This Row],[Precio Distribuidor]]*($M$1+0.35)*1.3,Tabla1[[#This Row],[Precio Distribuidor]]*1.3)</f>
        <v>747.95500000000004</v>
      </c>
    </row>
    <row r="1491" spans="1:13">
      <c r="A1491" s="154" t="s">
        <v>9193</v>
      </c>
      <c r="B1491" s="154" t="s">
        <v>9192</v>
      </c>
      <c r="C1491" s="154" t="s">
        <v>1535</v>
      </c>
      <c r="D1491" s="154" t="s">
        <v>7606</v>
      </c>
      <c r="E1491" s="81" t="s">
        <v>9191</v>
      </c>
      <c r="F1491" s="154">
        <v>575.35</v>
      </c>
      <c r="G1491" s="154" t="s">
        <v>1367</v>
      </c>
      <c r="H1491" s="154" t="s">
        <v>14318</v>
      </c>
      <c r="I1491" s="154">
        <v>0</v>
      </c>
      <c r="J1491" s="154">
        <v>0</v>
      </c>
      <c r="K1491" s="154">
        <v>0</v>
      </c>
      <c r="M1491" s="128">
        <f>IF(Tabla1[[#This Row],[Moneda]]="Dolares",Tabla1[[#This Row],[Precio Distribuidor]]*($M$1+0.35)*1.3,Tabla1[[#This Row],[Precio Distribuidor]]*1.3)</f>
        <v>747.95500000000004</v>
      </c>
    </row>
    <row r="1492" spans="1:13">
      <c r="A1492" s="154" t="s">
        <v>9190</v>
      </c>
      <c r="B1492" s="154" t="s">
        <v>9189</v>
      </c>
      <c r="C1492" s="154" t="s">
        <v>2852</v>
      </c>
      <c r="D1492" s="154" t="s">
        <v>7606</v>
      </c>
      <c r="E1492" s="81" t="s">
        <v>9188</v>
      </c>
      <c r="F1492" s="154">
        <v>1482.39</v>
      </c>
      <c r="G1492" s="154" t="s">
        <v>1367</v>
      </c>
      <c r="H1492" s="154" t="s">
        <v>14318</v>
      </c>
      <c r="I1492" s="154">
        <v>0</v>
      </c>
      <c r="J1492" s="154">
        <v>0</v>
      </c>
      <c r="K1492" s="154">
        <v>0</v>
      </c>
      <c r="M1492" s="128">
        <f>IF(Tabla1[[#This Row],[Moneda]]="Dolares",Tabla1[[#This Row],[Precio Distribuidor]]*($M$1+0.35)*1.3,Tabla1[[#This Row],[Precio Distribuidor]]*1.3)</f>
        <v>1927.1070000000002</v>
      </c>
    </row>
    <row r="1493" spans="1:13">
      <c r="A1493" s="154" t="s">
        <v>9187</v>
      </c>
      <c r="B1493" s="154" t="s">
        <v>9186</v>
      </c>
      <c r="C1493" s="154" t="s">
        <v>2852</v>
      </c>
      <c r="D1493" s="154" t="s">
        <v>7606</v>
      </c>
      <c r="E1493" s="81" t="s">
        <v>9185</v>
      </c>
      <c r="F1493" s="154">
        <v>1482.39</v>
      </c>
      <c r="G1493" s="154" t="s">
        <v>1367</v>
      </c>
      <c r="H1493" s="154" t="s">
        <v>14318</v>
      </c>
      <c r="I1493" s="154">
        <v>0</v>
      </c>
      <c r="J1493" s="154">
        <v>0</v>
      </c>
      <c r="K1493" s="154">
        <v>0</v>
      </c>
      <c r="M1493" s="128">
        <f>IF(Tabla1[[#This Row],[Moneda]]="Dolares",Tabla1[[#This Row],[Precio Distribuidor]]*($M$1+0.35)*1.3,Tabla1[[#This Row],[Precio Distribuidor]]*1.3)</f>
        <v>1927.1070000000002</v>
      </c>
    </row>
    <row r="1494" spans="1:13">
      <c r="A1494" s="154" t="s">
        <v>9184</v>
      </c>
      <c r="B1494" s="154" t="s">
        <v>9183</v>
      </c>
      <c r="C1494" s="154" t="s">
        <v>2852</v>
      </c>
      <c r="D1494" s="154" t="s">
        <v>7606</v>
      </c>
      <c r="E1494" s="81" t="s">
        <v>9182</v>
      </c>
      <c r="F1494" s="154">
        <v>1482.39</v>
      </c>
      <c r="G1494" s="154" t="s">
        <v>1367</v>
      </c>
      <c r="H1494" s="154" t="s">
        <v>14318</v>
      </c>
      <c r="I1494" s="154">
        <v>0</v>
      </c>
      <c r="J1494" s="154">
        <v>0</v>
      </c>
      <c r="K1494" s="154">
        <v>0</v>
      </c>
      <c r="M1494" s="128">
        <f>IF(Tabla1[[#This Row],[Moneda]]="Dolares",Tabla1[[#This Row],[Precio Distribuidor]]*($M$1+0.35)*1.3,Tabla1[[#This Row],[Precio Distribuidor]]*1.3)</f>
        <v>1927.1070000000002</v>
      </c>
    </row>
    <row r="1495" spans="1:13">
      <c r="A1495" s="154" t="s">
        <v>9181</v>
      </c>
      <c r="B1495" s="154" t="s">
        <v>9180</v>
      </c>
      <c r="C1495" s="154" t="s">
        <v>1535</v>
      </c>
      <c r="D1495" s="154" t="s">
        <v>7606</v>
      </c>
      <c r="E1495" s="81" t="s">
        <v>9179</v>
      </c>
      <c r="F1495" s="154">
        <v>338.62</v>
      </c>
      <c r="G1495" s="154" t="s">
        <v>1367</v>
      </c>
      <c r="H1495" s="154" t="s">
        <v>14318</v>
      </c>
      <c r="I1495" s="154">
        <v>0</v>
      </c>
      <c r="J1495" s="154">
        <v>0</v>
      </c>
      <c r="K1495" s="154">
        <v>0</v>
      </c>
      <c r="M1495" s="128">
        <f>IF(Tabla1[[#This Row],[Moneda]]="Dolares",Tabla1[[#This Row],[Precio Distribuidor]]*($M$1+0.35)*1.3,Tabla1[[#This Row],[Precio Distribuidor]]*1.3)</f>
        <v>440.20600000000002</v>
      </c>
    </row>
    <row r="1496" spans="1:13">
      <c r="A1496" s="154" t="s">
        <v>13677</v>
      </c>
      <c r="B1496" s="154" t="s">
        <v>13678</v>
      </c>
      <c r="C1496" s="154" t="s">
        <v>3337</v>
      </c>
      <c r="D1496" s="154" t="s">
        <v>7606</v>
      </c>
      <c r="E1496" s="81" t="s">
        <v>13679</v>
      </c>
      <c r="F1496" s="154">
        <v>71.77</v>
      </c>
      <c r="G1496" s="154" t="s">
        <v>1373</v>
      </c>
      <c r="H1496" s="154" t="s">
        <v>14318</v>
      </c>
      <c r="I1496" s="154">
        <v>0</v>
      </c>
      <c r="J1496" s="154">
        <v>3</v>
      </c>
      <c r="K1496" s="154">
        <v>0</v>
      </c>
      <c r="M1496" s="128">
        <f>IF(Tabla1[[#This Row],[Moneda]]="Dolares",Tabla1[[#This Row],[Precio Distribuidor]]*($M$1+0.35)*1.3,Tabla1[[#This Row],[Precio Distribuidor]]*1.3)</f>
        <v>1553.4616500000002</v>
      </c>
    </row>
    <row r="1497" spans="1:13">
      <c r="A1497" s="154" t="s">
        <v>9178</v>
      </c>
      <c r="B1497" s="154" t="s">
        <v>9177</v>
      </c>
      <c r="C1497" s="154" t="s">
        <v>4563</v>
      </c>
      <c r="D1497" s="154" t="s">
        <v>7606</v>
      </c>
      <c r="E1497" s="81" t="s">
        <v>9176</v>
      </c>
      <c r="F1497" s="154">
        <v>1118.28</v>
      </c>
      <c r="G1497" s="154" t="s">
        <v>1367</v>
      </c>
      <c r="H1497" s="154" t="s">
        <v>14318</v>
      </c>
      <c r="I1497" s="154">
        <v>0</v>
      </c>
      <c r="J1497" s="154">
        <v>3</v>
      </c>
      <c r="K1497" s="154">
        <v>0</v>
      </c>
      <c r="M1497" s="128">
        <f>IF(Tabla1[[#This Row],[Moneda]]="Dolares",Tabla1[[#This Row],[Precio Distribuidor]]*($M$1+0.35)*1.3,Tabla1[[#This Row],[Precio Distribuidor]]*1.3)</f>
        <v>1453.7640000000001</v>
      </c>
    </row>
    <row r="1498" spans="1:13">
      <c r="A1498" s="154" t="s">
        <v>9175</v>
      </c>
      <c r="B1498" s="154" t="s">
        <v>9174</v>
      </c>
      <c r="C1498" s="154" t="s">
        <v>1535</v>
      </c>
      <c r="D1498" s="154" t="s">
        <v>7606</v>
      </c>
      <c r="E1498" s="81" t="s">
        <v>9173</v>
      </c>
      <c r="F1498" s="154">
        <v>350.92</v>
      </c>
      <c r="G1498" s="154" t="s">
        <v>1367</v>
      </c>
      <c r="H1498" s="154" t="s">
        <v>14318</v>
      </c>
      <c r="I1498" s="154">
        <v>0</v>
      </c>
      <c r="J1498" s="154">
        <v>0</v>
      </c>
      <c r="K1498" s="154">
        <v>0</v>
      </c>
      <c r="M1498" s="128">
        <f>IF(Tabla1[[#This Row],[Moneda]]="Dolares",Tabla1[[#This Row],[Precio Distribuidor]]*($M$1+0.35)*1.3,Tabla1[[#This Row],[Precio Distribuidor]]*1.3)</f>
        <v>456.19600000000003</v>
      </c>
    </row>
    <row r="1499" spans="1:13">
      <c r="A1499" s="154" t="s">
        <v>9172</v>
      </c>
      <c r="B1499" s="154" t="s">
        <v>9171</v>
      </c>
      <c r="C1499" s="154" t="s">
        <v>1620</v>
      </c>
      <c r="D1499" s="154" t="s">
        <v>7606</v>
      </c>
      <c r="E1499" s="81" t="s">
        <v>9170</v>
      </c>
      <c r="F1499" s="154">
        <v>778.49</v>
      </c>
      <c r="G1499" s="154" t="s">
        <v>1367</v>
      </c>
      <c r="H1499" s="154" t="s">
        <v>14318</v>
      </c>
      <c r="I1499" s="154">
        <v>0</v>
      </c>
      <c r="J1499" s="154">
        <v>0</v>
      </c>
      <c r="K1499" s="154">
        <v>0</v>
      </c>
      <c r="M1499" s="128">
        <f>IF(Tabla1[[#This Row],[Moneda]]="Dolares",Tabla1[[#This Row],[Precio Distribuidor]]*($M$1+0.35)*1.3,Tabla1[[#This Row],[Precio Distribuidor]]*1.3)</f>
        <v>1012.037</v>
      </c>
    </row>
    <row r="1500" spans="1:13">
      <c r="A1500" s="154" t="s">
        <v>9169</v>
      </c>
      <c r="B1500" s="154" t="s">
        <v>9168</v>
      </c>
      <c r="C1500" s="154" t="s">
        <v>1620</v>
      </c>
      <c r="D1500" s="154" t="s">
        <v>7606</v>
      </c>
      <c r="E1500" s="81" t="s">
        <v>9167</v>
      </c>
      <c r="F1500" s="154">
        <v>1031.18</v>
      </c>
      <c r="G1500" s="154" t="s">
        <v>1367</v>
      </c>
      <c r="H1500" s="154" t="s">
        <v>14318</v>
      </c>
      <c r="I1500" s="154">
        <v>0</v>
      </c>
      <c r="J1500" s="154">
        <v>0</v>
      </c>
      <c r="K1500" s="154">
        <v>0</v>
      </c>
      <c r="M1500" s="128">
        <f>IF(Tabla1[[#This Row],[Moneda]]="Dolares",Tabla1[[#This Row],[Precio Distribuidor]]*($M$1+0.35)*1.3,Tabla1[[#This Row],[Precio Distribuidor]]*1.3)</f>
        <v>1340.5340000000001</v>
      </c>
    </row>
    <row r="1501" spans="1:13">
      <c r="A1501" s="154" t="s">
        <v>9166</v>
      </c>
      <c r="B1501" s="154" t="s">
        <v>9165</v>
      </c>
      <c r="C1501" s="154" t="s">
        <v>1535</v>
      </c>
      <c r="D1501" s="154" t="s">
        <v>7606</v>
      </c>
      <c r="E1501" s="81" t="s">
        <v>9164</v>
      </c>
      <c r="F1501" s="154">
        <v>398.46</v>
      </c>
      <c r="G1501" s="154" t="s">
        <v>1367</v>
      </c>
      <c r="H1501" s="154" t="s">
        <v>14318</v>
      </c>
      <c r="I1501" s="154">
        <v>0</v>
      </c>
      <c r="J1501" s="154">
        <v>0</v>
      </c>
      <c r="K1501" s="154">
        <v>0</v>
      </c>
      <c r="M1501" s="128">
        <f>IF(Tabla1[[#This Row],[Moneda]]="Dolares",Tabla1[[#This Row],[Precio Distribuidor]]*($M$1+0.35)*1.3,Tabla1[[#This Row],[Precio Distribuidor]]*1.3)</f>
        <v>517.99800000000005</v>
      </c>
    </row>
    <row r="1502" spans="1:13">
      <c r="A1502" s="154" t="s">
        <v>9163</v>
      </c>
      <c r="B1502" s="154" t="s">
        <v>9162</v>
      </c>
      <c r="C1502" s="154" t="s">
        <v>1535</v>
      </c>
      <c r="D1502" s="154" t="s">
        <v>7606</v>
      </c>
      <c r="E1502" s="81" t="s">
        <v>17692</v>
      </c>
      <c r="F1502" s="154">
        <v>2283.33</v>
      </c>
      <c r="G1502" s="154" t="s">
        <v>1367</v>
      </c>
      <c r="H1502" s="154" t="s">
        <v>14318</v>
      </c>
      <c r="I1502" s="154">
        <v>0</v>
      </c>
      <c r="J1502" s="154">
        <v>0</v>
      </c>
      <c r="K1502" s="154">
        <v>0</v>
      </c>
      <c r="M1502" s="128">
        <f>IF(Tabla1[[#This Row],[Moneda]]="Dolares",Tabla1[[#This Row],[Precio Distribuidor]]*($M$1+0.35)*1.3,Tabla1[[#This Row],[Precio Distribuidor]]*1.3)</f>
        <v>2968.3290000000002</v>
      </c>
    </row>
    <row r="1503" spans="1:13">
      <c r="A1503" s="154" t="s">
        <v>9161</v>
      </c>
      <c r="B1503" s="154" t="s">
        <v>9160</v>
      </c>
      <c r="C1503" s="154" t="s">
        <v>2852</v>
      </c>
      <c r="D1503" s="154" t="s">
        <v>7606</v>
      </c>
      <c r="E1503" s="81" t="s">
        <v>9159</v>
      </c>
      <c r="F1503" s="154">
        <v>352.03</v>
      </c>
      <c r="G1503" s="154" t="s">
        <v>1367</v>
      </c>
      <c r="H1503" s="154" t="s">
        <v>14318</v>
      </c>
      <c r="I1503" s="154">
        <v>0</v>
      </c>
      <c r="J1503" s="154">
        <v>0</v>
      </c>
      <c r="K1503" s="154">
        <v>0</v>
      </c>
      <c r="M1503" s="128">
        <f>IF(Tabla1[[#This Row],[Moneda]]="Dolares",Tabla1[[#This Row],[Precio Distribuidor]]*($M$1+0.35)*1.3,Tabla1[[#This Row],[Precio Distribuidor]]*1.3)</f>
        <v>457.63899999999995</v>
      </c>
    </row>
    <row r="1504" spans="1:13">
      <c r="A1504" s="154" t="s">
        <v>9158</v>
      </c>
      <c r="B1504" s="154" t="s">
        <v>9157</v>
      </c>
      <c r="C1504" s="154" t="s">
        <v>3337</v>
      </c>
      <c r="D1504" s="154" t="s">
        <v>7606</v>
      </c>
      <c r="E1504" s="81" t="s">
        <v>9156</v>
      </c>
      <c r="F1504" s="154">
        <v>62.1</v>
      </c>
      <c r="G1504" s="154" t="s">
        <v>1373</v>
      </c>
      <c r="H1504" s="154" t="s">
        <v>14318</v>
      </c>
      <c r="I1504" s="154">
        <v>0</v>
      </c>
      <c r="J1504" s="154">
        <v>3</v>
      </c>
      <c r="K1504" s="154">
        <v>0</v>
      </c>
      <c r="M1504" s="128">
        <f>IF(Tabla1[[#This Row],[Moneda]]="Dolares",Tabla1[[#This Row],[Precio Distribuidor]]*($M$1+0.35)*1.3,Tabla1[[#This Row],[Precio Distribuidor]]*1.3)</f>
        <v>1344.1545000000003</v>
      </c>
    </row>
    <row r="1505" spans="1:13">
      <c r="A1505" s="154" t="s">
        <v>9155</v>
      </c>
      <c r="B1505" s="154" t="s">
        <v>9154</v>
      </c>
      <c r="C1505" s="154" t="s">
        <v>3337</v>
      </c>
      <c r="D1505" s="154" t="s">
        <v>7606</v>
      </c>
      <c r="E1505" s="81" t="s">
        <v>9153</v>
      </c>
      <c r="F1505" s="154">
        <v>62.1</v>
      </c>
      <c r="G1505" s="154" t="s">
        <v>1373</v>
      </c>
      <c r="H1505" s="154" t="s">
        <v>14318</v>
      </c>
      <c r="I1505" s="154">
        <v>0</v>
      </c>
      <c r="J1505" s="154">
        <v>3</v>
      </c>
      <c r="K1505" s="154">
        <v>0</v>
      </c>
      <c r="M1505" s="128">
        <f>IF(Tabla1[[#This Row],[Moneda]]="Dolares",Tabla1[[#This Row],[Precio Distribuidor]]*($M$1+0.35)*1.3,Tabla1[[#This Row],[Precio Distribuidor]]*1.3)</f>
        <v>1344.1545000000003</v>
      </c>
    </row>
    <row r="1506" spans="1:13">
      <c r="A1506" s="154" t="s">
        <v>9152</v>
      </c>
      <c r="B1506" s="154" t="s">
        <v>9151</v>
      </c>
      <c r="C1506" s="154" t="s">
        <v>3337</v>
      </c>
      <c r="D1506" s="154" t="s">
        <v>7606</v>
      </c>
      <c r="E1506" s="81" t="s">
        <v>9150</v>
      </c>
      <c r="F1506" s="154">
        <v>62.1</v>
      </c>
      <c r="G1506" s="154" t="s">
        <v>1373</v>
      </c>
      <c r="H1506" s="154" t="s">
        <v>14318</v>
      </c>
      <c r="I1506" s="154">
        <v>0</v>
      </c>
      <c r="J1506" s="154">
        <v>3</v>
      </c>
      <c r="K1506" s="154">
        <v>0</v>
      </c>
      <c r="M1506" s="128">
        <f>IF(Tabla1[[#This Row],[Moneda]]="Dolares",Tabla1[[#This Row],[Precio Distribuidor]]*($M$1+0.35)*1.3,Tabla1[[#This Row],[Precio Distribuidor]]*1.3)</f>
        <v>1344.1545000000003</v>
      </c>
    </row>
    <row r="1507" spans="1:13">
      <c r="A1507" s="154" t="s">
        <v>9149</v>
      </c>
      <c r="B1507" s="154" t="s">
        <v>9148</v>
      </c>
      <c r="C1507" s="154" t="s">
        <v>3337</v>
      </c>
      <c r="D1507" s="154" t="s">
        <v>7606</v>
      </c>
      <c r="E1507" s="81" t="s">
        <v>9147</v>
      </c>
      <c r="F1507" s="154">
        <v>52.42</v>
      </c>
      <c r="G1507" s="154" t="s">
        <v>1373</v>
      </c>
      <c r="H1507" s="154" t="s">
        <v>14318</v>
      </c>
      <c r="I1507" s="154">
        <v>0</v>
      </c>
      <c r="J1507" s="154">
        <v>3</v>
      </c>
      <c r="K1507" s="154">
        <v>0</v>
      </c>
      <c r="M1507" s="128">
        <f>IF(Tabla1[[#This Row],[Moneda]]="Dolares",Tabla1[[#This Row],[Precio Distribuidor]]*($M$1+0.35)*1.3,Tabla1[[#This Row],[Precio Distribuidor]]*1.3)</f>
        <v>1134.6309000000001</v>
      </c>
    </row>
    <row r="1508" spans="1:13">
      <c r="A1508" s="154" t="s">
        <v>9146</v>
      </c>
      <c r="B1508" s="154" t="s">
        <v>9145</v>
      </c>
      <c r="C1508" s="154" t="s">
        <v>1535</v>
      </c>
      <c r="D1508" s="154" t="s">
        <v>7606</v>
      </c>
      <c r="E1508" s="81" t="s">
        <v>9144</v>
      </c>
      <c r="F1508" s="154">
        <v>523.64</v>
      </c>
      <c r="G1508" s="154" t="s">
        <v>1367</v>
      </c>
      <c r="H1508" s="154" t="s">
        <v>14318</v>
      </c>
      <c r="I1508" s="154">
        <v>0</v>
      </c>
      <c r="J1508" s="154">
        <v>0</v>
      </c>
      <c r="K1508" s="154">
        <v>0</v>
      </c>
      <c r="M1508" s="128">
        <f>IF(Tabla1[[#This Row],[Moneda]]="Dolares",Tabla1[[#This Row],[Precio Distribuidor]]*($M$1+0.35)*1.3,Tabla1[[#This Row],[Precio Distribuidor]]*1.3)</f>
        <v>680.73199999999997</v>
      </c>
    </row>
    <row r="1509" spans="1:13">
      <c r="A1509" s="154" t="s">
        <v>9143</v>
      </c>
      <c r="B1509" s="154" t="s">
        <v>9142</v>
      </c>
      <c r="C1509" s="154" t="s">
        <v>1388</v>
      </c>
      <c r="D1509" s="154" t="s">
        <v>7606</v>
      </c>
      <c r="E1509" s="81" t="s">
        <v>9141</v>
      </c>
      <c r="F1509" s="154">
        <v>96.38</v>
      </c>
      <c r="G1509" s="154" t="s">
        <v>1367</v>
      </c>
      <c r="H1509" s="154" t="s">
        <v>14318</v>
      </c>
      <c r="I1509" s="154">
        <v>0</v>
      </c>
      <c r="J1509" s="154">
        <v>0</v>
      </c>
      <c r="K1509" s="154">
        <v>0</v>
      </c>
      <c r="M1509" s="128">
        <f>IF(Tabla1[[#This Row],[Moneda]]="Dolares",Tabla1[[#This Row],[Precio Distribuidor]]*($M$1+0.35)*1.3,Tabla1[[#This Row],[Precio Distribuidor]]*1.3)</f>
        <v>125.294</v>
      </c>
    </row>
    <row r="1510" spans="1:13">
      <c r="A1510" s="154" t="s">
        <v>9140</v>
      </c>
      <c r="B1510" s="154" t="s">
        <v>9139</v>
      </c>
      <c r="C1510" s="154" t="s">
        <v>1388</v>
      </c>
      <c r="D1510" s="154" t="s">
        <v>7606</v>
      </c>
      <c r="E1510" s="81" t="s">
        <v>9138</v>
      </c>
      <c r="F1510" s="154">
        <v>96.38</v>
      </c>
      <c r="G1510" s="154" t="s">
        <v>1367</v>
      </c>
      <c r="H1510" s="154" t="s">
        <v>14318</v>
      </c>
      <c r="I1510" s="154">
        <v>0</v>
      </c>
      <c r="J1510" s="154">
        <v>0</v>
      </c>
      <c r="K1510" s="154">
        <v>0</v>
      </c>
      <c r="M1510" s="128">
        <f>IF(Tabla1[[#This Row],[Moneda]]="Dolares",Tabla1[[#This Row],[Precio Distribuidor]]*($M$1+0.35)*1.3,Tabla1[[#This Row],[Precio Distribuidor]]*1.3)</f>
        <v>125.294</v>
      </c>
    </row>
    <row r="1511" spans="1:13">
      <c r="A1511" s="154" t="s">
        <v>9137</v>
      </c>
      <c r="B1511" s="154" t="s">
        <v>9136</v>
      </c>
      <c r="C1511" s="154" t="s">
        <v>1388</v>
      </c>
      <c r="D1511" s="154" t="s">
        <v>7606</v>
      </c>
      <c r="E1511" s="81" t="s">
        <v>9135</v>
      </c>
      <c r="F1511" s="154">
        <v>96.38</v>
      </c>
      <c r="G1511" s="154" t="s">
        <v>1367</v>
      </c>
      <c r="H1511" s="154" t="s">
        <v>14318</v>
      </c>
      <c r="I1511" s="154">
        <v>0</v>
      </c>
      <c r="J1511" s="154">
        <v>0</v>
      </c>
      <c r="K1511" s="154">
        <v>0</v>
      </c>
      <c r="M1511" s="128">
        <f>IF(Tabla1[[#This Row],[Moneda]]="Dolares",Tabla1[[#This Row],[Precio Distribuidor]]*($M$1+0.35)*1.3,Tabla1[[#This Row],[Precio Distribuidor]]*1.3)</f>
        <v>125.294</v>
      </c>
    </row>
    <row r="1512" spans="1:13">
      <c r="A1512" s="154" t="s">
        <v>9134</v>
      </c>
      <c r="B1512" s="154" t="s">
        <v>9133</v>
      </c>
      <c r="C1512" s="154" t="s">
        <v>1388</v>
      </c>
      <c r="D1512" s="154" t="s">
        <v>7606</v>
      </c>
      <c r="E1512" s="81" t="s">
        <v>9132</v>
      </c>
      <c r="F1512" s="154">
        <v>96.38</v>
      </c>
      <c r="G1512" s="154" t="s">
        <v>1367</v>
      </c>
      <c r="H1512" s="154" t="s">
        <v>14318</v>
      </c>
      <c r="I1512" s="154">
        <v>0</v>
      </c>
      <c r="J1512" s="154">
        <v>0</v>
      </c>
      <c r="K1512" s="154">
        <v>0</v>
      </c>
      <c r="M1512" s="128">
        <f>IF(Tabla1[[#This Row],[Moneda]]="Dolares",Tabla1[[#This Row],[Precio Distribuidor]]*($M$1+0.35)*1.3,Tabla1[[#This Row],[Precio Distribuidor]]*1.3)</f>
        <v>125.294</v>
      </c>
    </row>
    <row r="1513" spans="1:13">
      <c r="A1513" s="154" t="s">
        <v>9131</v>
      </c>
      <c r="B1513" s="154" t="s">
        <v>9130</v>
      </c>
      <c r="C1513" s="154" t="s">
        <v>2852</v>
      </c>
      <c r="D1513" s="154" t="s">
        <v>7606</v>
      </c>
      <c r="E1513" s="81" t="s">
        <v>9129</v>
      </c>
      <c r="F1513" s="154">
        <v>147.57</v>
      </c>
      <c r="G1513" s="154" t="s">
        <v>1367</v>
      </c>
      <c r="H1513" s="154" t="s">
        <v>14318</v>
      </c>
      <c r="I1513" s="154">
        <v>0</v>
      </c>
      <c r="J1513" s="154">
        <v>0</v>
      </c>
      <c r="K1513" s="154">
        <v>0</v>
      </c>
      <c r="M1513" s="128">
        <f>IF(Tabla1[[#This Row],[Moneda]]="Dolares",Tabla1[[#This Row],[Precio Distribuidor]]*($M$1+0.35)*1.3,Tabla1[[#This Row],[Precio Distribuidor]]*1.3)</f>
        <v>191.84100000000001</v>
      </c>
    </row>
    <row r="1514" spans="1:13">
      <c r="A1514" s="154" t="s">
        <v>9128</v>
      </c>
      <c r="B1514" s="154" t="s">
        <v>9127</v>
      </c>
      <c r="C1514" s="154" t="s">
        <v>2852</v>
      </c>
      <c r="D1514" s="154" t="s">
        <v>7606</v>
      </c>
      <c r="E1514" s="81" t="s">
        <v>9126</v>
      </c>
      <c r="F1514" s="154">
        <v>110.49</v>
      </c>
      <c r="G1514" s="154" t="s">
        <v>1367</v>
      </c>
      <c r="H1514" s="154" t="s">
        <v>14318</v>
      </c>
      <c r="I1514" s="154">
        <v>0</v>
      </c>
      <c r="J1514" s="154">
        <v>0</v>
      </c>
      <c r="K1514" s="154">
        <v>0</v>
      </c>
      <c r="M1514" s="128">
        <f>IF(Tabla1[[#This Row],[Moneda]]="Dolares",Tabla1[[#This Row],[Precio Distribuidor]]*($M$1+0.35)*1.3,Tabla1[[#This Row],[Precio Distribuidor]]*1.3)</f>
        <v>143.637</v>
      </c>
    </row>
    <row r="1515" spans="1:13">
      <c r="A1515" s="154" t="s">
        <v>9125</v>
      </c>
      <c r="B1515" s="154" t="s">
        <v>9124</v>
      </c>
      <c r="C1515" s="154" t="s">
        <v>2852</v>
      </c>
      <c r="D1515" s="154" t="s">
        <v>7606</v>
      </c>
      <c r="E1515" s="81" t="s">
        <v>9123</v>
      </c>
      <c r="F1515" s="154">
        <v>110.49</v>
      </c>
      <c r="G1515" s="154" t="s">
        <v>1367</v>
      </c>
      <c r="H1515" s="154" t="s">
        <v>14318</v>
      </c>
      <c r="I1515" s="154">
        <v>0</v>
      </c>
      <c r="J1515" s="154">
        <v>0</v>
      </c>
      <c r="K1515" s="154">
        <v>0</v>
      </c>
      <c r="M1515" s="128">
        <f>IF(Tabla1[[#This Row],[Moneda]]="Dolares",Tabla1[[#This Row],[Precio Distribuidor]]*($M$1+0.35)*1.3,Tabla1[[#This Row],[Precio Distribuidor]]*1.3)</f>
        <v>143.637</v>
      </c>
    </row>
    <row r="1516" spans="1:13">
      <c r="A1516" s="154" t="s">
        <v>9122</v>
      </c>
      <c r="B1516" s="154" t="s">
        <v>9121</v>
      </c>
      <c r="C1516" s="154" t="s">
        <v>2852</v>
      </c>
      <c r="D1516" s="154" t="s">
        <v>7606</v>
      </c>
      <c r="E1516" s="81" t="s">
        <v>9120</v>
      </c>
      <c r="F1516" s="154">
        <v>110.49</v>
      </c>
      <c r="G1516" s="154" t="s">
        <v>1367</v>
      </c>
      <c r="H1516" s="154" t="s">
        <v>14318</v>
      </c>
      <c r="I1516" s="154">
        <v>0</v>
      </c>
      <c r="J1516" s="154">
        <v>0</v>
      </c>
      <c r="K1516" s="154">
        <v>0</v>
      </c>
      <c r="M1516" s="128">
        <f>IF(Tabla1[[#This Row],[Moneda]]="Dolares",Tabla1[[#This Row],[Precio Distribuidor]]*($M$1+0.35)*1.3,Tabla1[[#This Row],[Precio Distribuidor]]*1.3)</f>
        <v>143.637</v>
      </c>
    </row>
    <row r="1517" spans="1:13">
      <c r="A1517" s="154" t="s">
        <v>9119</v>
      </c>
      <c r="B1517" s="154" t="s">
        <v>9118</v>
      </c>
      <c r="C1517" s="154" t="s">
        <v>1535</v>
      </c>
      <c r="D1517" s="154" t="s">
        <v>7606</v>
      </c>
      <c r="E1517" s="81" t="s">
        <v>9117</v>
      </c>
      <c r="F1517" s="154">
        <v>103.94</v>
      </c>
      <c r="G1517" s="154" t="s">
        <v>1367</v>
      </c>
      <c r="H1517" s="154" t="s">
        <v>14318</v>
      </c>
      <c r="I1517" s="154">
        <v>0</v>
      </c>
      <c r="J1517" s="154">
        <v>0</v>
      </c>
      <c r="K1517" s="154">
        <v>0</v>
      </c>
      <c r="M1517" s="128">
        <f>IF(Tabla1[[#This Row],[Moneda]]="Dolares",Tabla1[[#This Row],[Precio Distribuidor]]*($M$1+0.35)*1.3,Tabla1[[#This Row],[Precio Distribuidor]]*1.3)</f>
        <v>135.12200000000001</v>
      </c>
    </row>
    <row r="1518" spans="1:13">
      <c r="A1518" s="154" t="s">
        <v>9116</v>
      </c>
      <c r="B1518" s="154" t="s">
        <v>9115</v>
      </c>
      <c r="C1518" s="154" t="s">
        <v>3337</v>
      </c>
      <c r="D1518" s="154" t="s">
        <v>7606</v>
      </c>
      <c r="E1518" s="81" t="s">
        <v>9114</v>
      </c>
      <c r="F1518" s="154">
        <v>313.70999999999998</v>
      </c>
      <c r="G1518" s="154" t="s">
        <v>1373</v>
      </c>
      <c r="H1518" s="154" t="s">
        <v>14318</v>
      </c>
      <c r="I1518" s="154">
        <v>0</v>
      </c>
      <c r="J1518" s="154">
        <v>3</v>
      </c>
      <c r="K1518" s="154">
        <v>0</v>
      </c>
      <c r="M1518" s="128">
        <f>IF(Tabla1[[#This Row],[Moneda]]="Dolares",Tabla1[[#This Row],[Precio Distribuidor]]*($M$1+0.35)*1.3,Tabla1[[#This Row],[Precio Distribuidor]]*1.3)</f>
        <v>6790.252950000001</v>
      </c>
    </row>
    <row r="1519" spans="1:13">
      <c r="A1519" s="154" t="s">
        <v>9113</v>
      </c>
      <c r="B1519" s="154" t="s">
        <v>9112</v>
      </c>
      <c r="C1519" s="154" t="s">
        <v>5926</v>
      </c>
      <c r="D1519" s="154" t="s">
        <v>7606</v>
      </c>
      <c r="E1519" s="81" t="s">
        <v>9111</v>
      </c>
      <c r="F1519" s="154">
        <v>67.849999999999994</v>
      </c>
      <c r="G1519" s="154" t="s">
        <v>1373</v>
      </c>
      <c r="H1519" s="154" t="s">
        <v>14318</v>
      </c>
      <c r="I1519" s="154">
        <v>0</v>
      </c>
      <c r="J1519" s="154">
        <v>6</v>
      </c>
      <c r="K1519" s="154">
        <v>0</v>
      </c>
      <c r="M1519" s="128">
        <f>IF(Tabla1[[#This Row],[Moneda]]="Dolares",Tabla1[[#This Row],[Precio Distribuidor]]*($M$1+0.35)*1.3,Tabla1[[#This Row],[Precio Distribuidor]]*1.3)</f>
        <v>1468.6132500000001</v>
      </c>
    </row>
    <row r="1520" spans="1:13">
      <c r="A1520" s="154" t="s">
        <v>9110</v>
      </c>
      <c r="B1520" s="154" t="s">
        <v>9109</v>
      </c>
      <c r="C1520" s="154" t="s">
        <v>4563</v>
      </c>
      <c r="D1520" s="154" t="s">
        <v>7606</v>
      </c>
      <c r="E1520" s="81" t="s">
        <v>9108</v>
      </c>
      <c r="F1520" s="154">
        <v>1054.22</v>
      </c>
      <c r="G1520" s="154" t="s">
        <v>1367</v>
      </c>
      <c r="H1520" s="154" t="s">
        <v>14318</v>
      </c>
      <c r="I1520" s="154">
        <v>0</v>
      </c>
      <c r="J1520" s="154">
        <v>3</v>
      </c>
      <c r="K1520" s="154">
        <v>0</v>
      </c>
      <c r="M1520" s="128">
        <f>IF(Tabla1[[#This Row],[Moneda]]="Dolares",Tabla1[[#This Row],[Precio Distribuidor]]*($M$1+0.35)*1.3,Tabla1[[#This Row],[Precio Distribuidor]]*1.3)</f>
        <v>1370.4860000000001</v>
      </c>
    </row>
    <row r="1521" spans="1:13">
      <c r="A1521" s="154" t="s">
        <v>9107</v>
      </c>
      <c r="B1521" s="154" t="s">
        <v>9106</v>
      </c>
      <c r="C1521" s="154" t="s">
        <v>4563</v>
      </c>
      <c r="D1521" s="154" t="s">
        <v>7606</v>
      </c>
      <c r="E1521" s="81" t="s">
        <v>9105</v>
      </c>
      <c r="F1521" s="154">
        <v>233.48</v>
      </c>
      <c r="G1521" s="154" t="s">
        <v>1367</v>
      </c>
      <c r="H1521" s="154" t="s">
        <v>14318</v>
      </c>
      <c r="I1521" s="154">
        <v>0</v>
      </c>
      <c r="J1521" s="154">
        <v>3</v>
      </c>
      <c r="K1521" s="154">
        <v>0</v>
      </c>
      <c r="M1521" s="128">
        <f>IF(Tabla1[[#This Row],[Moneda]]="Dolares",Tabla1[[#This Row],[Precio Distribuidor]]*($M$1+0.35)*1.3,Tabla1[[#This Row],[Precio Distribuidor]]*1.3)</f>
        <v>303.524</v>
      </c>
    </row>
    <row r="1522" spans="1:13">
      <c r="A1522" s="154" t="s">
        <v>9104</v>
      </c>
      <c r="B1522" s="154" t="s">
        <v>9103</v>
      </c>
      <c r="C1522" s="154" t="s">
        <v>1398</v>
      </c>
      <c r="D1522" s="154" t="s">
        <v>7606</v>
      </c>
      <c r="E1522" s="81" t="s">
        <v>9102</v>
      </c>
      <c r="F1522" s="154">
        <v>7.66</v>
      </c>
      <c r="G1522" s="154" t="s">
        <v>1373</v>
      </c>
      <c r="H1522" s="154" t="s">
        <v>14318</v>
      </c>
      <c r="I1522" s="154">
        <v>0</v>
      </c>
      <c r="J1522" s="154">
        <v>0</v>
      </c>
      <c r="K1522" s="154">
        <v>0</v>
      </c>
      <c r="M1522" s="128">
        <f>IF(Tabla1[[#This Row],[Moneda]]="Dolares",Tabla1[[#This Row],[Precio Distribuidor]]*($M$1+0.35)*1.3,Tabla1[[#This Row],[Precio Distribuidor]]*1.3)</f>
        <v>165.80070000000003</v>
      </c>
    </row>
    <row r="1523" spans="1:13">
      <c r="A1523" s="154" t="s">
        <v>9101</v>
      </c>
      <c r="B1523" s="154" t="s">
        <v>9100</v>
      </c>
      <c r="C1523" s="154" t="s">
        <v>2852</v>
      </c>
      <c r="D1523" s="154" t="s">
        <v>7606</v>
      </c>
      <c r="E1523" s="81" t="s">
        <v>9099</v>
      </c>
      <c r="F1523" s="154">
        <v>1482.39</v>
      </c>
      <c r="G1523" s="154" t="s">
        <v>1367</v>
      </c>
      <c r="H1523" s="154" t="s">
        <v>14318</v>
      </c>
      <c r="I1523" s="154">
        <v>0</v>
      </c>
      <c r="J1523" s="154">
        <v>0</v>
      </c>
      <c r="K1523" s="154">
        <v>0</v>
      </c>
      <c r="M1523" s="128">
        <f>IF(Tabla1[[#This Row],[Moneda]]="Dolares",Tabla1[[#This Row],[Precio Distribuidor]]*($M$1+0.35)*1.3,Tabla1[[#This Row],[Precio Distribuidor]]*1.3)</f>
        <v>1927.1070000000002</v>
      </c>
    </row>
    <row r="1524" spans="1:13">
      <c r="A1524" s="154" t="s">
        <v>9098</v>
      </c>
      <c r="B1524" s="154" t="s">
        <v>9097</v>
      </c>
      <c r="C1524" s="154" t="s">
        <v>3987</v>
      </c>
      <c r="D1524" s="154" t="s">
        <v>7606</v>
      </c>
      <c r="E1524" s="81" t="s">
        <v>9096</v>
      </c>
      <c r="F1524" s="154">
        <v>147.72</v>
      </c>
      <c r="G1524" s="154" t="s">
        <v>1373</v>
      </c>
      <c r="H1524" s="154" t="s">
        <v>14318</v>
      </c>
      <c r="I1524" s="154">
        <v>0</v>
      </c>
      <c r="J1524" s="154">
        <v>3</v>
      </c>
      <c r="K1524" s="154">
        <v>0</v>
      </c>
      <c r="M1524" s="128">
        <f>IF(Tabla1[[#This Row],[Moneda]]="Dolares",Tabla1[[#This Row],[Precio Distribuidor]]*($M$1+0.35)*1.3,Tabla1[[#This Row],[Precio Distribuidor]]*1.3)</f>
        <v>3197.3994000000007</v>
      </c>
    </row>
    <row r="1525" spans="1:13">
      <c r="A1525" s="154" t="s">
        <v>9095</v>
      </c>
      <c r="B1525" s="154" t="s">
        <v>9094</v>
      </c>
      <c r="C1525" s="154" t="s">
        <v>1600</v>
      </c>
      <c r="D1525" s="154" t="s">
        <v>7606</v>
      </c>
      <c r="E1525" s="81" t="s">
        <v>9093</v>
      </c>
      <c r="F1525" s="154">
        <v>4.0999999999999996</v>
      </c>
      <c r="G1525" s="154" t="s">
        <v>1373</v>
      </c>
      <c r="H1525" s="154" t="s">
        <v>14318</v>
      </c>
      <c r="I1525" s="154">
        <v>3</v>
      </c>
      <c r="J1525" s="154">
        <v>0</v>
      </c>
      <c r="K1525" s="154">
        <v>0</v>
      </c>
      <c r="M1525" s="128">
        <f>IF(Tabla1[[#This Row],[Moneda]]="Dolares",Tabla1[[#This Row],[Precio Distribuidor]]*($M$1+0.35)*1.3,Tabla1[[#This Row],[Precio Distribuidor]]*1.3)</f>
        <v>88.744500000000002</v>
      </c>
    </row>
    <row r="1526" spans="1:13">
      <c r="A1526" s="154" t="s">
        <v>9092</v>
      </c>
      <c r="B1526" s="154" t="s">
        <v>9091</v>
      </c>
      <c r="C1526" s="154" t="s">
        <v>1600</v>
      </c>
      <c r="D1526" s="154" t="s">
        <v>7606</v>
      </c>
      <c r="E1526" s="81" t="s">
        <v>9090</v>
      </c>
      <c r="F1526" s="154">
        <v>7.13</v>
      </c>
      <c r="G1526" s="154" t="s">
        <v>1373</v>
      </c>
      <c r="H1526" s="154" t="s">
        <v>14318</v>
      </c>
      <c r="I1526" s="154">
        <v>3</v>
      </c>
      <c r="J1526" s="154">
        <v>0</v>
      </c>
      <c r="K1526" s="154">
        <v>0</v>
      </c>
      <c r="M1526" s="128">
        <f>IF(Tabla1[[#This Row],[Moneda]]="Dolares",Tabla1[[#This Row],[Precio Distribuidor]]*($M$1+0.35)*1.3,Tabla1[[#This Row],[Precio Distribuidor]]*1.3)</f>
        <v>154.32885000000002</v>
      </c>
    </row>
    <row r="1527" spans="1:13">
      <c r="A1527" s="154" t="s">
        <v>9089</v>
      </c>
      <c r="B1527" s="154" t="s">
        <v>9088</v>
      </c>
      <c r="C1527" s="154" t="s">
        <v>3793</v>
      </c>
      <c r="D1527" s="154" t="s">
        <v>7606</v>
      </c>
      <c r="E1527" s="81" t="s">
        <v>12667</v>
      </c>
      <c r="F1527" s="154">
        <v>2.7</v>
      </c>
      <c r="G1527" s="154" t="s">
        <v>1373</v>
      </c>
      <c r="H1527" s="154" t="s">
        <v>14318</v>
      </c>
      <c r="I1527" s="154">
        <v>0</v>
      </c>
      <c r="J1527" s="154">
        <v>0</v>
      </c>
      <c r="K1527" s="154">
        <v>0</v>
      </c>
      <c r="M1527" s="128">
        <f>IF(Tabla1[[#This Row],[Moneda]]="Dolares",Tabla1[[#This Row],[Precio Distribuidor]]*($M$1+0.35)*1.3,Tabla1[[#This Row],[Precio Distribuidor]]*1.3)</f>
        <v>58.441500000000012</v>
      </c>
    </row>
    <row r="1528" spans="1:13">
      <c r="A1528" s="154" t="s">
        <v>9087</v>
      </c>
      <c r="B1528" s="154" t="s">
        <v>9086</v>
      </c>
      <c r="C1528" s="154" t="s">
        <v>1620</v>
      </c>
      <c r="D1528" s="154" t="s">
        <v>7606</v>
      </c>
      <c r="E1528" s="81" t="s">
        <v>9085</v>
      </c>
      <c r="F1528" s="154">
        <v>778.49</v>
      </c>
      <c r="G1528" s="154" t="s">
        <v>1367</v>
      </c>
      <c r="H1528" s="154" t="s">
        <v>14318</v>
      </c>
      <c r="I1528" s="154">
        <v>0</v>
      </c>
      <c r="J1528" s="154">
        <v>0</v>
      </c>
      <c r="K1528" s="154">
        <v>0</v>
      </c>
      <c r="M1528" s="128">
        <f>IF(Tabla1[[#This Row],[Moneda]]="Dolares",Tabla1[[#This Row],[Precio Distribuidor]]*($M$1+0.35)*1.3,Tabla1[[#This Row],[Precio Distribuidor]]*1.3)</f>
        <v>1012.037</v>
      </c>
    </row>
    <row r="1529" spans="1:13">
      <c r="A1529" s="154" t="s">
        <v>9084</v>
      </c>
      <c r="B1529" s="154" t="s">
        <v>9083</v>
      </c>
      <c r="C1529" s="154" t="s">
        <v>3337</v>
      </c>
      <c r="D1529" s="154" t="s">
        <v>7606</v>
      </c>
      <c r="E1529" s="81" t="s">
        <v>9082</v>
      </c>
      <c r="F1529" s="154">
        <v>160.47999999999999</v>
      </c>
      <c r="G1529" s="154" t="s">
        <v>1373</v>
      </c>
      <c r="H1529" s="154" t="s">
        <v>14318</v>
      </c>
      <c r="I1529" s="154">
        <v>0</v>
      </c>
      <c r="J1529" s="154">
        <v>3</v>
      </c>
      <c r="K1529" s="154">
        <v>0</v>
      </c>
      <c r="M1529" s="128">
        <f>IF(Tabla1[[#This Row],[Moneda]]="Dolares",Tabla1[[#This Row],[Precio Distribuidor]]*($M$1+0.35)*1.3,Tabla1[[#This Row],[Precio Distribuidor]]*1.3)</f>
        <v>3473.5896000000002</v>
      </c>
    </row>
    <row r="1530" spans="1:13">
      <c r="A1530" s="154" t="s">
        <v>9081</v>
      </c>
      <c r="B1530" s="154" t="s">
        <v>9080</v>
      </c>
      <c r="C1530" s="154" t="s">
        <v>1535</v>
      </c>
      <c r="D1530" s="154" t="s">
        <v>7606</v>
      </c>
      <c r="E1530" s="81" t="s">
        <v>9079</v>
      </c>
      <c r="F1530" s="154">
        <v>442.12</v>
      </c>
      <c r="G1530" s="154" t="s">
        <v>1367</v>
      </c>
      <c r="H1530" s="154" t="s">
        <v>14318</v>
      </c>
      <c r="I1530" s="154">
        <v>0</v>
      </c>
      <c r="J1530" s="154">
        <v>0</v>
      </c>
      <c r="K1530" s="154">
        <v>0</v>
      </c>
      <c r="M1530" s="128">
        <f>IF(Tabla1[[#This Row],[Moneda]]="Dolares",Tabla1[[#This Row],[Precio Distribuidor]]*($M$1+0.35)*1.3,Tabla1[[#This Row],[Precio Distribuidor]]*1.3)</f>
        <v>574.75599999999997</v>
      </c>
    </row>
    <row r="1531" spans="1:13">
      <c r="A1531" s="154" t="s">
        <v>9078</v>
      </c>
      <c r="B1531" s="154" t="s">
        <v>9077</v>
      </c>
      <c r="C1531" s="154" t="s">
        <v>1535</v>
      </c>
      <c r="D1531" s="154" t="s">
        <v>7606</v>
      </c>
      <c r="E1531" s="81" t="s">
        <v>9076</v>
      </c>
      <c r="F1531" s="154">
        <v>334.61</v>
      </c>
      <c r="G1531" s="154" t="s">
        <v>1367</v>
      </c>
      <c r="H1531" s="154" t="s">
        <v>14318</v>
      </c>
      <c r="I1531" s="154">
        <v>0</v>
      </c>
      <c r="J1531" s="154">
        <v>0</v>
      </c>
      <c r="K1531" s="154">
        <v>0</v>
      </c>
      <c r="M1531" s="128">
        <f>IF(Tabla1[[#This Row],[Moneda]]="Dolares",Tabla1[[#This Row],[Precio Distribuidor]]*($M$1+0.35)*1.3,Tabla1[[#This Row],[Precio Distribuidor]]*1.3)</f>
        <v>434.99300000000005</v>
      </c>
    </row>
    <row r="1532" spans="1:13">
      <c r="A1532" s="154" t="s">
        <v>9075</v>
      </c>
      <c r="B1532" s="154" t="s">
        <v>9074</v>
      </c>
      <c r="C1532" s="154" t="s">
        <v>1535</v>
      </c>
      <c r="D1532" s="154" t="s">
        <v>7606</v>
      </c>
      <c r="E1532" s="81" t="s">
        <v>9073</v>
      </c>
      <c r="F1532" s="154">
        <v>334.61</v>
      </c>
      <c r="G1532" s="154" t="s">
        <v>1367</v>
      </c>
      <c r="H1532" s="154" t="s">
        <v>14318</v>
      </c>
      <c r="I1532" s="154">
        <v>0</v>
      </c>
      <c r="J1532" s="154">
        <v>0</v>
      </c>
      <c r="K1532" s="154">
        <v>0</v>
      </c>
      <c r="M1532" s="128">
        <f>IF(Tabla1[[#This Row],[Moneda]]="Dolares",Tabla1[[#This Row],[Precio Distribuidor]]*($M$1+0.35)*1.3,Tabla1[[#This Row],[Precio Distribuidor]]*1.3)</f>
        <v>434.99300000000005</v>
      </c>
    </row>
    <row r="1533" spans="1:13">
      <c r="A1533" s="154" t="s">
        <v>9072</v>
      </c>
      <c r="B1533" s="154" t="s">
        <v>9071</v>
      </c>
      <c r="C1533" s="154" t="s">
        <v>1535</v>
      </c>
      <c r="D1533" s="154" t="s">
        <v>7606</v>
      </c>
      <c r="E1533" s="81" t="s">
        <v>12935</v>
      </c>
      <c r="F1533" s="154">
        <v>1592.22</v>
      </c>
      <c r="G1533" s="154" t="s">
        <v>1367</v>
      </c>
      <c r="H1533" s="154" t="s">
        <v>14318</v>
      </c>
      <c r="I1533" s="154">
        <v>0</v>
      </c>
      <c r="J1533" s="154">
        <v>0</v>
      </c>
      <c r="K1533" s="154">
        <v>0</v>
      </c>
      <c r="M1533" s="128">
        <f>IF(Tabla1[[#This Row],[Moneda]]="Dolares",Tabla1[[#This Row],[Precio Distribuidor]]*($M$1+0.35)*1.3,Tabla1[[#This Row],[Precio Distribuidor]]*1.3)</f>
        <v>2069.886</v>
      </c>
    </row>
    <row r="1534" spans="1:13">
      <c r="A1534" s="154" t="s">
        <v>9070</v>
      </c>
      <c r="B1534" s="154" t="s">
        <v>9069</v>
      </c>
      <c r="C1534" s="154" t="s">
        <v>1535</v>
      </c>
      <c r="D1534" s="154" t="s">
        <v>7606</v>
      </c>
      <c r="E1534" s="81" t="s">
        <v>9068</v>
      </c>
      <c r="F1534" s="154">
        <v>334.61</v>
      </c>
      <c r="G1534" s="154" t="s">
        <v>1367</v>
      </c>
      <c r="H1534" s="154" t="s">
        <v>14318</v>
      </c>
      <c r="I1534" s="154">
        <v>0</v>
      </c>
      <c r="J1534" s="154">
        <v>0</v>
      </c>
      <c r="K1534" s="154">
        <v>0</v>
      </c>
      <c r="M1534" s="128">
        <f>IF(Tabla1[[#This Row],[Moneda]]="Dolares",Tabla1[[#This Row],[Precio Distribuidor]]*($M$1+0.35)*1.3,Tabla1[[#This Row],[Precio Distribuidor]]*1.3)</f>
        <v>434.99300000000005</v>
      </c>
    </row>
    <row r="1535" spans="1:13">
      <c r="A1535" s="154" t="s">
        <v>9067</v>
      </c>
      <c r="B1535" s="154" t="s">
        <v>9066</v>
      </c>
      <c r="C1535" s="154" t="s">
        <v>2836</v>
      </c>
      <c r="D1535" s="154" t="s">
        <v>7606</v>
      </c>
      <c r="E1535" s="81" t="s">
        <v>9065</v>
      </c>
      <c r="F1535" s="154">
        <v>1003.12</v>
      </c>
      <c r="G1535" s="154" t="s">
        <v>1367</v>
      </c>
      <c r="H1535" s="154" t="s">
        <v>14318</v>
      </c>
      <c r="I1535" s="154">
        <v>0</v>
      </c>
      <c r="J1535" s="154">
        <v>0</v>
      </c>
      <c r="K1535" s="154">
        <v>0</v>
      </c>
      <c r="M1535" s="128">
        <f>IF(Tabla1[[#This Row],[Moneda]]="Dolares",Tabla1[[#This Row],[Precio Distribuidor]]*($M$1+0.35)*1.3,Tabla1[[#This Row],[Precio Distribuidor]]*1.3)</f>
        <v>1304.056</v>
      </c>
    </row>
    <row r="1536" spans="1:13">
      <c r="A1536" s="154" t="s">
        <v>9064</v>
      </c>
      <c r="B1536" s="154" t="s">
        <v>9063</v>
      </c>
      <c r="C1536" s="154" t="s">
        <v>2836</v>
      </c>
      <c r="D1536" s="154" t="s">
        <v>7606</v>
      </c>
      <c r="E1536" s="81" t="s">
        <v>9062</v>
      </c>
      <c r="F1536" s="154">
        <v>203.28</v>
      </c>
      <c r="G1536" s="154" t="s">
        <v>1367</v>
      </c>
      <c r="H1536" s="154" t="s">
        <v>14318</v>
      </c>
      <c r="I1536" s="154">
        <v>0</v>
      </c>
      <c r="J1536" s="154">
        <v>0</v>
      </c>
      <c r="K1536" s="154">
        <v>0</v>
      </c>
      <c r="M1536" s="128">
        <f>IF(Tabla1[[#This Row],[Moneda]]="Dolares",Tabla1[[#This Row],[Precio Distribuidor]]*($M$1+0.35)*1.3,Tabla1[[#This Row],[Precio Distribuidor]]*1.3)</f>
        <v>264.26400000000001</v>
      </c>
    </row>
    <row r="1537" spans="1:13">
      <c r="A1537" s="154" t="s">
        <v>9061</v>
      </c>
      <c r="B1537" s="154" t="s">
        <v>9060</v>
      </c>
      <c r="C1537" s="154" t="s">
        <v>2836</v>
      </c>
      <c r="D1537" s="154" t="s">
        <v>7606</v>
      </c>
      <c r="E1537" s="81" t="s">
        <v>9059</v>
      </c>
      <c r="F1537" s="154">
        <v>257.42</v>
      </c>
      <c r="G1537" s="154" t="s">
        <v>1367</v>
      </c>
      <c r="H1537" s="154" t="s">
        <v>14318</v>
      </c>
      <c r="I1537" s="154">
        <v>0</v>
      </c>
      <c r="J1537" s="154">
        <v>0</v>
      </c>
      <c r="K1537" s="154">
        <v>0</v>
      </c>
      <c r="M1537" s="128">
        <f>IF(Tabla1[[#This Row],[Moneda]]="Dolares",Tabla1[[#This Row],[Precio Distribuidor]]*($M$1+0.35)*1.3,Tabla1[[#This Row],[Precio Distribuidor]]*1.3)</f>
        <v>334.64600000000002</v>
      </c>
    </row>
    <row r="1538" spans="1:13">
      <c r="A1538" s="154" t="s">
        <v>17691</v>
      </c>
      <c r="B1538" s="154" t="s">
        <v>17690</v>
      </c>
      <c r="C1538" s="154" t="s">
        <v>3337</v>
      </c>
      <c r="D1538" s="154" t="s">
        <v>7606</v>
      </c>
      <c r="E1538" s="81" t="s">
        <v>17689</v>
      </c>
      <c r="F1538" s="154">
        <v>104.03</v>
      </c>
      <c r="G1538" s="154" t="s">
        <v>1373</v>
      </c>
      <c r="H1538" s="154" t="s">
        <v>14318</v>
      </c>
      <c r="I1538" s="154">
        <v>0</v>
      </c>
      <c r="J1538" s="154">
        <v>3</v>
      </c>
      <c r="K1538" s="154">
        <v>0</v>
      </c>
      <c r="M1538" s="128">
        <f>IF(Tabla1[[#This Row],[Moneda]]="Dolares",Tabla1[[#This Row],[Precio Distribuidor]]*($M$1+0.35)*1.3,Tabla1[[#This Row],[Precio Distribuidor]]*1.3)</f>
        <v>2251.7293500000005</v>
      </c>
    </row>
    <row r="1539" spans="1:13">
      <c r="A1539" s="154" t="s">
        <v>9058</v>
      </c>
      <c r="B1539" s="154" t="s">
        <v>9057</v>
      </c>
      <c r="C1539" s="154" t="s">
        <v>3337</v>
      </c>
      <c r="D1539" s="154" t="s">
        <v>7606</v>
      </c>
      <c r="E1539" s="81" t="s">
        <v>9056</v>
      </c>
      <c r="F1539" s="154">
        <v>96.77</v>
      </c>
      <c r="G1539" s="154" t="s">
        <v>1373</v>
      </c>
      <c r="H1539" s="154" t="s">
        <v>14318</v>
      </c>
      <c r="I1539" s="154">
        <v>0</v>
      </c>
      <c r="J1539" s="154">
        <v>3</v>
      </c>
      <c r="K1539" s="154">
        <v>0</v>
      </c>
      <c r="M1539" s="128">
        <f>IF(Tabla1[[#This Row],[Moneda]]="Dolares",Tabla1[[#This Row],[Precio Distribuidor]]*($M$1+0.35)*1.3,Tabla1[[#This Row],[Precio Distribuidor]]*1.3)</f>
        <v>2094.5866500000002</v>
      </c>
    </row>
    <row r="1540" spans="1:13">
      <c r="A1540" s="154" t="s">
        <v>9055</v>
      </c>
      <c r="B1540" s="154" t="s">
        <v>9054</v>
      </c>
      <c r="C1540" s="154" t="s">
        <v>2852</v>
      </c>
      <c r="D1540" s="154" t="s">
        <v>7606</v>
      </c>
      <c r="E1540" s="81" t="s">
        <v>9053</v>
      </c>
      <c r="F1540" s="154">
        <v>1007.78</v>
      </c>
      <c r="G1540" s="154" t="s">
        <v>1367</v>
      </c>
      <c r="H1540" s="154" t="s">
        <v>14318</v>
      </c>
      <c r="I1540" s="154">
        <v>0</v>
      </c>
      <c r="J1540" s="154">
        <v>0</v>
      </c>
      <c r="K1540" s="154">
        <v>0</v>
      </c>
      <c r="M1540" s="128">
        <f>IF(Tabla1[[#This Row],[Moneda]]="Dolares",Tabla1[[#This Row],[Precio Distribuidor]]*($M$1+0.35)*1.3,Tabla1[[#This Row],[Precio Distribuidor]]*1.3)</f>
        <v>1310.114</v>
      </c>
    </row>
    <row r="1541" spans="1:13">
      <c r="A1541" s="154" t="s">
        <v>9052</v>
      </c>
      <c r="B1541" s="154" t="s">
        <v>9051</v>
      </c>
      <c r="C1541" s="154" t="s">
        <v>2852</v>
      </c>
      <c r="D1541" s="154" t="s">
        <v>7606</v>
      </c>
      <c r="E1541" s="81" t="s">
        <v>9050</v>
      </c>
      <c r="F1541" s="154">
        <v>147.57</v>
      </c>
      <c r="G1541" s="154" t="s">
        <v>1367</v>
      </c>
      <c r="H1541" s="154" t="s">
        <v>14318</v>
      </c>
      <c r="I1541" s="154">
        <v>0</v>
      </c>
      <c r="J1541" s="154">
        <v>0</v>
      </c>
      <c r="K1541" s="154">
        <v>0</v>
      </c>
      <c r="M1541" s="128">
        <f>IF(Tabla1[[#This Row],[Moneda]]="Dolares",Tabla1[[#This Row],[Precio Distribuidor]]*($M$1+0.35)*1.3,Tabla1[[#This Row],[Precio Distribuidor]]*1.3)</f>
        <v>191.84100000000001</v>
      </c>
    </row>
    <row r="1542" spans="1:13">
      <c r="A1542" s="154" t="s">
        <v>9049</v>
      </c>
      <c r="B1542" s="154" t="s">
        <v>9048</v>
      </c>
      <c r="C1542" s="154" t="s">
        <v>2852</v>
      </c>
      <c r="D1542" s="154" t="s">
        <v>7606</v>
      </c>
      <c r="E1542" s="81" t="s">
        <v>9047</v>
      </c>
      <c r="F1542" s="154">
        <v>258.81</v>
      </c>
      <c r="G1542" s="154" t="s">
        <v>1367</v>
      </c>
      <c r="H1542" s="154" t="s">
        <v>14318</v>
      </c>
      <c r="I1542" s="154">
        <v>0</v>
      </c>
      <c r="J1542" s="154">
        <v>0</v>
      </c>
      <c r="K1542" s="154">
        <v>0</v>
      </c>
      <c r="M1542" s="128">
        <f>IF(Tabla1[[#This Row],[Moneda]]="Dolares",Tabla1[[#This Row],[Precio Distribuidor]]*($M$1+0.35)*1.3,Tabla1[[#This Row],[Precio Distribuidor]]*1.3)</f>
        <v>336.45300000000003</v>
      </c>
    </row>
    <row r="1543" spans="1:13">
      <c r="A1543" s="154" t="s">
        <v>9046</v>
      </c>
      <c r="B1543" s="154" t="s">
        <v>9045</v>
      </c>
      <c r="C1543" s="154" t="s">
        <v>2852</v>
      </c>
      <c r="D1543" s="154" t="s">
        <v>7606</v>
      </c>
      <c r="E1543" s="81" t="s">
        <v>9044</v>
      </c>
      <c r="F1543" s="154">
        <v>147.57</v>
      </c>
      <c r="G1543" s="154" t="s">
        <v>1367</v>
      </c>
      <c r="H1543" s="154" t="s">
        <v>14318</v>
      </c>
      <c r="I1543" s="154">
        <v>0</v>
      </c>
      <c r="J1543" s="154">
        <v>0</v>
      </c>
      <c r="K1543" s="154">
        <v>0</v>
      </c>
      <c r="M1543" s="128">
        <f>IF(Tabla1[[#This Row],[Moneda]]="Dolares",Tabla1[[#This Row],[Precio Distribuidor]]*($M$1+0.35)*1.3,Tabla1[[#This Row],[Precio Distribuidor]]*1.3)</f>
        <v>191.84100000000001</v>
      </c>
    </row>
    <row r="1544" spans="1:13">
      <c r="A1544" s="154" t="s">
        <v>9043</v>
      </c>
      <c r="B1544" s="154" t="s">
        <v>9042</v>
      </c>
      <c r="C1544" s="154" t="s">
        <v>3337</v>
      </c>
      <c r="D1544" s="154" t="s">
        <v>7606</v>
      </c>
      <c r="E1544" s="81" t="s">
        <v>9041</v>
      </c>
      <c r="F1544" s="154">
        <v>120.16</v>
      </c>
      <c r="G1544" s="154" t="s">
        <v>1373</v>
      </c>
      <c r="H1544" s="154" t="s">
        <v>14318</v>
      </c>
      <c r="I1544" s="154">
        <v>0</v>
      </c>
      <c r="J1544" s="154">
        <v>3</v>
      </c>
      <c r="K1544" s="154">
        <v>0</v>
      </c>
      <c r="M1544" s="128">
        <f>IF(Tabla1[[#This Row],[Moneda]]="Dolares",Tabla1[[#This Row],[Precio Distribuidor]]*($M$1+0.35)*1.3,Tabla1[[#This Row],[Precio Distribuidor]]*1.3)</f>
        <v>2600.8632000000002</v>
      </c>
    </row>
    <row r="1545" spans="1:13">
      <c r="A1545" s="154" t="s">
        <v>9040</v>
      </c>
      <c r="B1545" s="154" t="s">
        <v>9039</v>
      </c>
      <c r="C1545" s="154" t="s">
        <v>3337</v>
      </c>
      <c r="D1545" s="154" t="s">
        <v>7606</v>
      </c>
      <c r="E1545" s="81" t="s">
        <v>9038</v>
      </c>
      <c r="F1545" s="154">
        <v>120.16</v>
      </c>
      <c r="G1545" s="154" t="s">
        <v>1373</v>
      </c>
      <c r="H1545" s="154" t="s">
        <v>14318</v>
      </c>
      <c r="I1545" s="154">
        <v>0</v>
      </c>
      <c r="J1545" s="154">
        <v>3</v>
      </c>
      <c r="K1545" s="154">
        <v>0</v>
      </c>
      <c r="M1545" s="128">
        <f>IF(Tabla1[[#This Row],[Moneda]]="Dolares",Tabla1[[#This Row],[Precio Distribuidor]]*($M$1+0.35)*1.3,Tabla1[[#This Row],[Precio Distribuidor]]*1.3)</f>
        <v>2600.8632000000002</v>
      </c>
    </row>
    <row r="1546" spans="1:13">
      <c r="A1546" s="154" t="s">
        <v>9037</v>
      </c>
      <c r="B1546" s="154" t="s">
        <v>9036</v>
      </c>
      <c r="C1546" s="154" t="s">
        <v>3337</v>
      </c>
      <c r="D1546" s="154" t="s">
        <v>7606</v>
      </c>
      <c r="E1546" s="81" t="s">
        <v>9035</v>
      </c>
      <c r="F1546" s="154">
        <v>76.61</v>
      </c>
      <c r="G1546" s="154" t="s">
        <v>1373</v>
      </c>
      <c r="H1546" s="154" t="s">
        <v>14318</v>
      </c>
      <c r="I1546" s="154">
        <v>0</v>
      </c>
      <c r="J1546" s="154">
        <v>3</v>
      </c>
      <c r="K1546" s="154">
        <v>0</v>
      </c>
      <c r="M1546" s="128">
        <f>IF(Tabla1[[#This Row],[Moneda]]="Dolares",Tabla1[[#This Row],[Precio Distribuidor]]*($M$1+0.35)*1.3,Tabla1[[#This Row],[Precio Distribuidor]]*1.3)</f>
        <v>1658.2234500000002</v>
      </c>
    </row>
    <row r="1547" spans="1:13">
      <c r="A1547" s="154" t="s">
        <v>9034</v>
      </c>
      <c r="B1547" s="154" t="s">
        <v>9033</v>
      </c>
      <c r="C1547" s="154" t="s">
        <v>3337</v>
      </c>
      <c r="D1547" s="154" t="s">
        <v>7606</v>
      </c>
      <c r="E1547" s="81" t="s">
        <v>9032</v>
      </c>
      <c r="F1547" s="154">
        <v>120.16</v>
      </c>
      <c r="G1547" s="154" t="s">
        <v>1373</v>
      </c>
      <c r="H1547" s="154" t="s">
        <v>14318</v>
      </c>
      <c r="I1547" s="154">
        <v>0</v>
      </c>
      <c r="J1547" s="154">
        <v>3</v>
      </c>
      <c r="K1547" s="154">
        <v>0</v>
      </c>
      <c r="M1547" s="128">
        <f>IF(Tabla1[[#This Row],[Moneda]]="Dolares",Tabla1[[#This Row],[Precio Distribuidor]]*($M$1+0.35)*1.3,Tabla1[[#This Row],[Precio Distribuidor]]*1.3)</f>
        <v>2600.8632000000002</v>
      </c>
    </row>
    <row r="1548" spans="1:13">
      <c r="A1548" s="154" t="s">
        <v>9031</v>
      </c>
      <c r="B1548" s="154" t="s">
        <v>9030</v>
      </c>
      <c r="C1548" s="154" t="s">
        <v>2852</v>
      </c>
      <c r="D1548" s="154" t="s">
        <v>7606</v>
      </c>
      <c r="E1548" s="81" t="s">
        <v>9029</v>
      </c>
      <c r="F1548" s="154">
        <v>147.57</v>
      </c>
      <c r="G1548" s="154" t="s">
        <v>1367</v>
      </c>
      <c r="H1548" s="154" t="s">
        <v>14318</v>
      </c>
      <c r="I1548" s="154">
        <v>0</v>
      </c>
      <c r="J1548" s="154">
        <v>0</v>
      </c>
      <c r="K1548" s="154">
        <v>0</v>
      </c>
      <c r="M1548" s="128">
        <f>IF(Tabla1[[#This Row],[Moneda]]="Dolares",Tabla1[[#This Row],[Precio Distribuidor]]*($M$1+0.35)*1.3,Tabla1[[#This Row],[Precio Distribuidor]]*1.3)</f>
        <v>191.84100000000001</v>
      </c>
    </row>
    <row r="1549" spans="1:13">
      <c r="A1549" s="154" t="s">
        <v>9028</v>
      </c>
      <c r="B1549" s="154" t="s">
        <v>9027</v>
      </c>
      <c r="C1549" s="154" t="s">
        <v>1600</v>
      </c>
      <c r="D1549" s="154" t="s">
        <v>7606</v>
      </c>
      <c r="E1549" s="81" t="s">
        <v>9026</v>
      </c>
      <c r="F1549" s="154">
        <v>14.46</v>
      </c>
      <c r="G1549" s="154" t="s">
        <v>1373</v>
      </c>
      <c r="H1549" s="154" t="s">
        <v>14318</v>
      </c>
      <c r="I1549" s="154">
        <v>3</v>
      </c>
      <c r="J1549" s="154">
        <v>0</v>
      </c>
      <c r="K1549" s="154">
        <v>0</v>
      </c>
      <c r="M1549" s="128">
        <f>IF(Tabla1[[#This Row],[Moneda]]="Dolares",Tabla1[[#This Row],[Precio Distribuidor]]*($M$1+0.35)*1.3,Tabla1[[#This Row],[Precio Distribuidor]]*1.3)</f>
        <v>312.98670000000004</v>
      </c>
    </row>
    <row r="1550" spans="1:13">
      <c r="A1550" s="154" t="s">
        <v>9025</v>
      </c>
      <c r="B1550" s="154" t="s">
        <v>9024</v>
      </c>
      <c r="C1550" s="154" t="s">
        <v>1535</v>
      </c>
      <c r="D1550" s="154" t="s">
        <v>7606</v>
      </c>
      <c r="E1550" s="81" t="s">
        <v>9023</v>
      </c>
      <c r="F1550" s="154">
        <v>309.55</v>
      </c>
      <c r="G1550" s="154" t="s">
        <v>1367</v>
      </c>
      <c r="H1550" s="154" t="s">
        <v>14318</v>
      </c>
      <c r="I1550" s="154">
        <v>0</v>
      </c>
      <c r="J1550" s="154">
        <v>0</v>
      </c>
      <c r="K1550" s="154">
        <v>0</v>
      </c>
      <c r="M1550" s="128">
        <f>IF(Tabla1[[#This Row],[Moneda]]="Dolares",Tabla1[[#This Row],[Precio Distribuidor]]*($M$1+0.35)*1.3,Tabla1[[#This Row],[Precio Distribuidor]]*1.3)</f>
        <v>402.41500000000002</v>
      </c>
    </row>
    <row r="1551" spans="1:13">
      <c r="A1551" s="154" t="s">
        <v>9022</v>
      </c>
      <c r="B1551" s="154" t="s">
        <v>9021</v>
      </c>
      <c r="C1551" s="154" t="s">
        <v>1535</v>
      </c>
      <c r="D1551" s="154" t="s">
        <v>7606</v>
      </c>
      <c r="E1551" s="81" t="s">
        <v>9020</v>
      </c>
      <c r="F1551" s="154">
        <v>218.03</v>
      </c>
      <c r="G1551" s="154" t="s">
        <v>1367</v>
      </c>
      <c r="H1551" s="154" t="s">
        <v>14318</v>
      </c>
      <c r="I1551" s="154">
        <v>0</v>
      </c>
      <c r="J1551" s="154">
        <v>0</v>
      </c>
      <c r="K1551" s="154">
        <v>0</v>
      </c>
      <c r="M1551" s="128">
        <f>IF(Tabla1[[#This Row],[Moneda]]="Dolares",Tabla1[[#This Row],[Precio Distribuidor]]*($M$1+0.35)*1.3,Tabla1[[#This Row],[Precio Distribuidor]]*1.3)</f>
        <v>283.43900000000002</v>
      </c>
    </row>
    <row r="1552" spans="1:13">
      <c r="A1552" s="154" t="s">
        <v>9019</v>
      </c>
      <c r="B1552" s="154" t="s">
        <v>9018</v>
      </c>
      <c r="C1552" s="154" t="s">
        <v>1535</v>
      </c>
      <c r="D1552" s="154" t="s">
        <v>7606</v>
      </c>
      <c r="E1552" s="81" t="s">
        <v>9017</v>
      </c>
      <c r="F1552" s="154">
        <v>218.03</v>
      </c>
      <c r="G1552" s="154" t="s">
        <v>1367</v>
      </c>
      <c r="H1552" s="154" t="s">
        <v>14318</v>
      </c>
      <c r="I1552" s="154">
        <v>0</v>
      </c>
      <c r="J1552" s="154">
        <v>0</v>
      </c>
      <c r="K1552" s="154">
        <v>0</v>
      </c>
      <c r="M1552" s="128">
        <f>IF(Tabla1[[#This Row],[Moneda]]="Dolares",Tabla1[[#This Row],[Precio Distribuidor]]*($M$1+0.35)*1.3,Tabla1[[#This Row],[Precio Distribuidor]]*1.3)</f>
        <v>283.43900000000002</v>
      </c>
    </row>
    <row r="1553" spans="1:13">
      <c r="A1553" s="154" t="s">
        <v>9016</v>
      </c>
      <c r="B1553" s="154" t="s">
        <v>9015</v>
      </c>
      <c r="C1553" s="154" t="s">
        <v>1535</v>
      </c>
      <c r="D1553" s="154" t="s">
        <v>7606</v>
      </c>
      <c r="E1553" s="81" t="s">
        <v>9014</v>
      </c>
      <c r="F1553" s="154">
        <v>218.03</v>
      </c>
      <c r="G1553" s="154" t="s">
        <v>1367</v>
      </c>
      <c r="H1553" s="154" t="s">
        <v>14318</v>
      </c>
      <c r="I1553" s="154">
        <v>0</v>
      </c>
      <c r="J1553" s="154">
        <v>0</v>
      </c>
      <c r="K1553" s="154">
        <v>0</v>
      </c>
      <c r="M1553" s="128">
        <f>IF(Tabla1[[#This Row],[Moneda]]="Dolares",Tabla1[[#This Row],[Precio Distribuidor]]*($M$1+0.35)*1.3,Tabla1[[#This Row],[Precio Distribuidor]]*1.3)</f>
        <v>283.43900000000002</v>
      </c>
    </row>
    <row r="1554" spans="1:13">
      <c r="A1554" s="154" t="s">
        <v>9013</v>
      </c>
      <c r="B1554" s="154" t="s">
        <v>9012</v>
      </c>
      <c r="C1554" s="154" t="s">
        <v>1388</v>
      </c>
      <c r="D1554" s="154" t="s">
        <v>7606</v>
      </c>
      <c r="E1554" s="81" t="s">
        <v>9011</v>
      </c>
      <c r="F1554" s="154">
        <v>36.51</v>
      </c>
      <c r="G1554" s="154" t="s">
        <v>1367</v>
      </c>
      <c r="H1554" s="154" t="s">
        <v>14318</v>
      </c>
      <c r="I1554" s="154">
        <v>0</v>
      </c>
      <c r="J1554" s="154">
        <v>0</v>
      </c>
      <c r="K1554" s="154">
        <v>0</v>
      </c>
      <c r="M1554" s="128">
        <f>IF(Tabla1[[#This Row],[Moneda]]="Dolares",Tabla1[[#This Row],[Precio Distribuidor]]*($M$1+0.35)*1.3,Tabla1[[#This Row],[Precio Distribuidor]]*1.3)</f>
        <v>47.463000000000001</v>
      </c>
    </row>
    <row r="1555" spans="1:13">
      <c r="A1555" s="154" t="s">
        <v>9010</v>
      </c>
      <c r="B1555" s="154" t="s">
        <v>9009</v>
      </c>
      <c r="C1555" s="154" t="s">
        <v>3337</v>
      </c>
      <c r="D1555" s="154" t="s">
        <v>7606</v>
      </c>
      <c r="E1555" s="81" t="s">
        <v>9008</v>
      </c>
      <c r="F1555" s="154">
        <v>216.94</v>
      </c>
      <c r="G1555" s="154" t="s">
        <v>1373</v>
      </c>
      <c r="H1555" s="154" t="s">
        <v>14318</v>
      </c>
      <c r="I1555" s="154">
        <v>0</v>
      </c>
      <c r="J1555" s="154">
        <v>3</v>
      </c>
      <c r="K1555" s="154">
        <v>0</v>
      </c>
      <c r="M1555" s="128">
        <f>IF(Tabla1[[#This Row],[Moneda]]="Dolares",Tabla1[[#This Row],[Precio Distribuidor]]*($M$1+0.35)*1.3,Tabla1[[#This Row],[Precio Distribuidor]]*1.3)</f>
        <v>4695.6663000000008</v>
      </c>
    </row>
    <row r="1556" spans="1:13">
      <c r="A1556" s="154" t="s">
        <v>9007</v>
      </c>
      <c r="B1556" s="154" t="s">
        <v>9006</v>
      </c>
      <c r="C1556" s="154" t="s">
        <v>1388</v>
      </c>
      <c r="D1556" s="154" t="s">
        <v>7606</v>
      </c>
      <c r="E1556" s="81" t="s">
        <v>9005</v>
      </c>
      <c r="F1556" s="154">
        <v>24.83</v>
      </c>
      <c r="G1556" s="154" t="s">
        <v>1367</v>
      </c>
      <c r="H1556" s="154" t="s">
        <v>14318</v>
      </c>
      <c r="I1556" s="154">
        <v>0</v>
      </c>
      <c r="J1556" s="154">
        <v>0</v>
      </c>
      <c r="K1556" s="154">
        <v>0</v>
      </c>
      <c r="M1556" s="128">
        <f>IF(Tabla1[[#This Row],[Moneda]]="Dolares",Tabla1[[#This Row],[Precio Distribuidor]]*($M$1+0.35)*1.3,Tabla1[[#This Row],[Precio Distribuidor]]*1.3)</f>
        <v>32.278999999999996</v>
      </c>
    </row>
    <row r="1557" spans="1:13">
      <c r="A1557" s="154" t="s">
        <v>9004</v>
      </c>
      <c r="B1557" s="154" t="s">
        <v>9003</v>
      </c>
      <c r="C1557" s="154" t="s">
        <v>4472</v>
      </c>
      <c r="D1557" s="154" t="s">
        <v>7606</v>
      </c>
      <c r="E1557" s="81" t="s">
        <v>9002</v>
      </c>
      <c r="F1557" s="154">
        <v>27.42</v>
      </c>
      <c r="G1557" s="154" t="s">
        <v>1373</v>
      </c>
      <c r="H1557" s="154" t="s">
        <v>14318</v>
      </c>
      <c r="I1557" s="154">
        <v>0</v>
      </c>
      <c r="J1557" s="154">
        <v>6</v>
      </c>
      <c r="K1557" s="154">
        <v>0</v>
      </c>
      <c r="M1557" s="128">
        <f>IF(Tabla1[[#This Row],[Moneda]]="Dolares",Tabla1[[#This Row],[Precio Distribuidor]]*($M$1+0.35)*1.3,Tabla1[[#This Row],[Precio Distribuidor]]*1.3)</f>
        <v>593.50590000000011</v>
      </c>
    </row>
    <row r="1558" spans="1:13">
      <c r="A1558" s="154" t="s">
        <v>9001</v>
      </c>
      <c r="B1558" s="154" t="s">
        <v>9000</v>
      </c>
      <c r="C1558" s="154" t="s">
        <v>4472</v>
      </c>
      <c r="D1558" s="154" t="s">
        <v>7606</v>
      </c>
      <c r="E1558" s="81" t="s">
        <v>8999</v>
      </c>
      <c r="F1558" s="154">
        <v>58.87</v>
      </c>
      <c r="G1558" s="154" t="s">
        <v>1373</v>
      </c>
      <c r="H1558" s="154" t="s">
        <v>14318</v>
      </c>
      <c r="I1558" s="154">
        <v>0</v>
      </c>
      <c r="J1558" s="154">
        <v>6</v>
      </c>
      <c r="K1558" s="154">
        <v>0</v>
      </c>
      <c r="M1558" s="128">
        <f>IF(Tabla1[[#This Row],[Moneda]]="Dolares",Tabla1[[#This Row],[Precio Distribuidor]]*($M$1+0.35)*1.3,Tabla1[[#This Row],[Precio Distribuidor]]*1.3)</f>
        <v>1274.2411500000001</v>
      </c>
    </row>
    <row r="1559" spans="1:13">
      <c r="A1559" s="154" t="s">
        <v>8998</v>
      </c>
      <c r="B1559" s="154" t="s">
        <v>8997</v>
      </c>
      <c r="C1559" s="154" t="s">
        <v>4472</v>
      </c>
      <c r="D1559" s="154" t="s">
        <v>7606</v>
      </c>
      <c r="E1559" s="81" t="s">
        <v>8996</v>
      </c>
      <c r="F1559" s="154">
        <v>58.87</v>
      </c>
      <c r="G1559" s="154" t="s">
        <v>1373</v>
      </c>
      <c r="H1559" s="154" t="s">
        <v>14318</v>
      </c>
      <c r="I1559" s="154">
        <v>0</v>
      </c>
      <c r="J1559" s="154">
        <v>6</v>
      </c>
      <c r="K1559" s="154">
        <v>0</v>
      </c>
      <c r="M1559" s="128">
        <f>IF(Tabla1[[#This Row],[Moneda]]="Dolares",Tabla1[[#This Row],[Precio Distribuidor]]*($M$1+0.35)*1.3,Tabla1[[#This Row],[Precio Distribuidor]]*1.3)</f>
        <v>1274.2411500000001</v>
      </c>
    </row>
    <row r="1560" spans="1:13">
      <c r="A1560" s="154" t="s">
        <v>8995</v>
      </c>
      <c r="B1560" s="154" t="s">
        <v>8994</v>
      </c>
      <c r="C1560" s="154" t="s">
        <v>4472</v>
      </c>
      <c r="D1560" s="154" t="s">
        <v>7606</v>
      </c>
      <c r="E1560" s="81" t="s">
        <v>8993</v>
      </c>
      <c r="F1560" s="154">
        <v>58.87</v>
      </c>
      <c r="G1560" s="154" t="s">
        <v>1373</v>
      </c>
      <c r="H1560" s="154" t="s">
        <v>14318</v>
      </c>
      <c r="I1560" s="154">
        <v>0</v>
      </c>
      <c r="J1560" s="154">
        <v>6</v>
      </c>
      <c r="K1560" s="154">
        <v>0</v>
      </c>
      <c r="M1560" s="128">
        <f>IF(Tabla1[[#This Row],[Moneda]]="Dolares",Tabla1[[#This Row],[Precio Distribuidor]]*($M$1+0.35)*1.3,Tabla1[[#This Row],[Precio Distribuidor]]*1.3)</f>
        <v>1274.2411500000001</v>
      </c>
    </row>
    <row r="1561" spans="1:13">
      <c r="A1561" s="154" t="s">
        <v>8992</v>
      </c>
      <c r="B1561" s="154" t="s">
        <v>8991</v>
      </c>
      <c r="C1561" s="154" t="s">
        <v>4472</v>
      </c>
      <c r="D1561" s="154" t="s">
        <v>7606</v>
      </c>
      <c r="E1561" s="81" t="s">
        <v>8990</v>
      </c>
      <c r="F1561" s="154">
        <v>89.52</v>
      </c>
      <c r="G1561" s="154" t="s">
        <v>1373</v>
      </c>
      <c r="H1561" s="154" t="s">
        <v>14318</v>
      </c>
      <c r="I1561" s="154">
        <v>0</v>
      </c>
      <c r="J1561" s="154">
        <v>6</v>
      </c>
      <c r="K1561" s="154">
        <v>0</v>
      </c>
      <c r="M1561" s="128">
        <f>IF(Tabla1[[#This Row],[Moneda]]="Dolares",Tabla1[[#This Row],[Precio Distribuidor]]*($M$1+0.35)*1.3,Tabla1[[#This Row],[Precio Distribuidor]]*1.3)</f>
        <v>1937.6604000000002</v>
      </c>
    </row>
    <row r="1562" spans="1:13">
      <c r="A1562" s="154" t="s">
        <v>8989</v>
      </c>
      <c r="B1562" s="154" t="s">
        <v>8988</v>
      </c>
      <c r="C1562" s="154" t="s">
        <v>4472</v>
      </c>
      <c r="D1562" s="154" t="s">
        <v>7606</v>
      </c>
      <c r="E1562" s="81" t="s">
        <v>8987</v>
      </c>
      <c r="F1562" s="154">
        <v>32.26</v>
      </c>
      <c r="G1562" s="154" t="s">
        <v>1373</v>
      </c>
      <c r="H1562" s="154" t="s">
        <v>14318</v>
      </c>
      <c r="I1562" s="154">
        <v>0</v>
      </c>
      <c r="J1562" s="154">
        <v>0</v>
      </c>
      <c r="K1562" s="154">
        <v>0</v>
      </c>
      <c r="M1562" s="128">
        <f>IF(Tabla1[[#This Row],[Moneda]]="Dolares",Tabla1[[#This Row],[Precio Distribuidor]]*($M$1+0.35)*1.3,Tabla1[[#This Row],[Precio Distribuidor]]*1.3)</f>
        <v>698.2677000000001</v>
      </c>
    </row>
    <row r="1563" spans="1:13">
      <c r="A1563" s="154" t="s">
        <v>8986</v>
      </c>
      <c r="B1563" s="154" t="s">
        <v>8985</v>
      </c>
      <c r="C1563" s="154" t="s">
        <v>4472</v>
      </c>
      <c r="D1563" s="154" t="s">
        <v>7606</v>
      </c>
      <c r="E1563" s="81" t="s">
        <v>8984</v>
      </c>
      <c r="F1563" s="154">
        <v>72.58</v>
      </c>
      <c r="G1563" s="154" t="s">
        <v>1373</v>
      </c>
      <c r="H1563" s="154" t="s">
        <v>14318</v>
      </c>
      <c r="I1563" s="154">
        <v>0</v>
      </c>
      <c r="J1563" s="154">
        <v>6</v>
      </c>
      <c r="K1563" s="154">
        <v>0</v>
      </c>
      <c r="M1563" s="128">
        <f>IF(Tabla1[[#This Row],[Moneda]]="Dolares",Tabla1[[#This Row],[Precio Distribuidor]]*($M$1+0.35)*1.3,Tabla1[[#This Row],[Precio Distribuidor]]*1.3)</f>
        <v>1570.9941000000001</v>
      </c>
    </row>
    <row r="1564" spans="1:13">
      <c r="A1564" s="154" t="s">
        <v>8983</v>
      </c>
      <c r="B1564" s="154" t="s">
        <v>8982</v>
      </c>
      <c r="C1564" s="154" t="s">
        <v>4472</v>
      </c>
      <c r="D1564" s="154" t="s">
        <v>7606</v>
      </c>
      <c r="E1564" s="81" t="s">
        <v>8981</v>
      </c>
      <c r="F1564" s="154">
        <v>72.58</v>
      </c>
      <c r="G1564" s="154" t="s">
        <v>1373</v>
      </c>
      <c r="H1564" s="154" t="s">
        <v>14318</v>
      </c>
      <c r="I1564" s="154">
        <v>0</v>
      </c>
      <c r="J1564" s="154">
        <v>6</v>
      </c>
      <c r="K1564" s="154">
        <v>0</v>
      </c>
      <c r="M1564" s="128">
        <f>IF(Tabla1[[#This Row],[Moneda]]="Dolares",Tabla1[[#This Row],[Precio Distribuidor]]*($M$1+0.35)*1.3,Tabla1[[#This Row],[Precio Distribuidor]]*1.3)</f>
        <v>1570.9941000000001</v>
      </c>
    </row>
    <row r="1565" spans="1:13">
      <c r="A1565" s="154" t="s">
        <v>8980</v>
      </c>
      <c r="B1565" s="154" t="s">
        <v>8979</v>
      </c>
      <c r="C1565" s="154" t="s">
        <v>4472</v>
      </c>
      <c r="D1565" s="154" t="s">
        <v>7606</v>
      </c>
      <c r="E1565" s="81" t="s">
        <v>8978</v>
      </c>
      <c r="F1565" s="154">
        <v>72.58</v>
      </c>
      <c r="G1565" s="154" t="s">
        <v>1373</v>
      </c>
      <c r="H1565" s="154" t="s">
        <v>14318</v>
      </c>
      <c r="I1565" s="154">
        <v>0</v>
      </c>
      <c r="J1565" s="154">
        <v>6</v>
      </c>
      <c r="K1565" s="154">
        <v>0</v>
      </c>
      <c r="M1565" s="128">
        <f>IF(Tabla1[[#This Row],[Moneda]]="Dolares",Tabla1[[#This Row],[Precio Distribuidor]]*($M$1+0.35)*1.3,Tabla1[[#This Row],[Precio Distribuidor]]*1.3)</f>
        <v>1570.9941000000001</v>
      </c>
    </row>
    <row r="1566" spans="1:13">
      <c r="A1566" s="154" t="s">
        <v>17688</v>
      </c>
      <c r="B1566" s="154" t="s">
        <v>17687</v>
      </c>
      <c r="C1566" s="154" t="s">
        <v>4472</v>
      </c>
      <c r="D1566" s="154" t="s">
        <v>7606</v>
      </c>
      <c r="E1566" s="81" t="s">
        <v>17686</v>
      </c>
      <c r="F1566" s="154">
        <v>104.84</v>
      </c>
      <c r="G1566" s="154" t="s">
        <v>1373</v>
      </c>
      <c r="H1566" s="154" t="s">
        <v>14318</v>
      </c>
      <c r="I1566" s="154">
        <v>0</v>
      </c>
      <c r="J1566" s="154">
        <v>6</v>
      </c>
      <c r="K1566" s="154">
        <v>0</v>
      </c>
      <c r="M1566" s="128">
        <f>IF(Tabla1[[#This Row],[Moneda]]="Dolares",Tabla1[[#This Row],[Precio Distribuidor]]*($M$1+0.35)*1.3,Tabla1[[#This Row],[Precio Distribuidor]]*1.3)</f>
        <v>2269.2618000000002</v>
      </c>
    </row>
    <row r="1567" spans="1:13">
      <c r="A1567" s="154" t="s">
        <v>17685</v>
      </c>
      <c r="B1567" s="154" t="s">
        <v>17684</v>
      </c>
      <c r="C1567" s="154" t="s">
        <v>4472</v>
      </c>
      <c r="D1567" s="154" t="s">
        <v>7606</v>
      </c>
      <c r="E1567" s="81" t="s">
        <v>17683</v>
      </c>
      <c r="F1567" s="154">
        <v>121.77</v>
      </c>
      <c r="G1567" s="154" t="s">
        <v>1373</v>
      </c>
      <c r="H1567" s="154" t="s">
        <v>14318</v>
      </c>
      <c r="I1567" s="154">
        <v>0</v>
      </c>
      <c r="J1567" s="154">
        <v>6</v>
      </c>
      <c r="K1567" s="154">
        <v>0</v>
      </c>
      <c r="M1567" s="128">
        <f>IF(Tabla1[[#This Row],[Moneda]]="Dolares",Tabla1[[#This Row],[Precio Distribuidor]]*($M$1+0.35)*1.3,Tabla1[[#This Row],[Precio Distribuidor]]*1.3)</f>
        <v>2635.7116500000002</v>
      </c>
    </row>
    <row r="1568" spans="1:13">
      <c r="A1568" s="154" t="s">
        <v>17682</v>
      </c>
      <c r="B1568" s="154" t="s">
        <v>17681</v>
      </c>
      <c r="C1568" s="154" t="s">
        <v>4472</v>
      </c>
      <c r="D1568" s="154" t="s">
        <v>7606</v>
      </c>
      <c r="E1568" s="81" t="s">
        <v>17680</v>
      </c>
      <c r="F1568" s="154">
        <v>121.77</v>
      </c>
      <c r="G1568" s="154" t="s">
        <v>1373</v>
      </c>
      <c r="H1568" s="154" t="s">
        <v>14318</v>
      </c>
      <c r="I1568" s="154">
        <v>0</v>
      </c>
      <c r="J1568" s="154">
        <v>6</v>
      </c>
      <c r="K1568" s="154">
        <v>0</v>
      </c>
      <c r="M1568" s="128">
        <f>IF(Tabla1[[#This Row],[Moneda]]="Dolares",Tabla1[[#This Row],[Precio Distribuidor]]*($M$1+0.35)*1.3,Tabla1[[#This Row],[Precio Distribuidor]]*1.3)</f>
        <v>2635.7116500000002</v>
      </c>
    </row>
    <row r="1569" spans="1:13">
      <c r="A1569" s="154" t="s">
        <v>17679</v>
      </c>
      <c r="B1569" s="154" t="s">
        <v>17678</v>
      </c>
      <c r="C1569" s="154" t="s">
        <v>4472</v>
      </c>
      <c r="D1569" s="154" t="s">
        <v>7606</v>
      </c>
      <c r="E1569" s="81" t="s">
        <v>17677</v>
      </c>
      <c r="F1569" s="154">
        <v>121.77</v>
      </c>
      <c r="G1569" s="154" t="s">
        <v>1373</v>
      </c>
      <c r="H1569" s="154" t="s">
        <v>14318</v>
      </c>
      <c r="I1569" s="154">
        <v>0</v>
      </c>
      <c r="J1569" s="154">
        <v>6</v>
      </c>
      <c r="K1569" s="154">
        <v>0</v>
      </c>
      <c r="M1569" s="128">
        <f>IF(Tabla1[[#This Row],[Moneda]]="Dolares",Tabla1[[#This Row],[Precio Distribuidor]]*($M$1+0.35)*1.3,Tabla1[[#This Row],[Precio Distribuidor]]*1.3)</f>
        <v>2635.7116500000002</v>
      </c>
    </row>
    <row r="1570" spans="1:13">
      <c r="A1570" s="154" t="s">
        <v>8977</v>
      </c>
      <c r="B1570" s="154" t="s">
        <v>8976</v>
      </c>
      <c r="C1570" s="154" t="s">
        <v>4563</v>
      </c>
      <c r="D1570" s="154" t="s">
        <v>7606</v>
      </c>
      <c r="E1570" s="81" t="s">
        <v>8975</v>
      </c>
      <c r="F1570" s="154">
        <v>622.62</v>
      </c>
      <c r="G1570" s="154" t="s">
        <v>1367</v>
      </c>
      <c r="H1570" s="154" t="s">
        <v>14318</v>
      </c>
      <c r="I1570" s="154">
        <v>0</v>
      </c>
      <c r="J1570" s="154">
        <v>3</v>
      </c>
      <c r="K1570" s="154">
        <v>0</v>
      </c>
      <c r="M1570" s="128">
        <f>IF(Tabla1[[#This Row],[Moneda]]="Dolares",Tabla1[[#This Row],[Precio Distribuidor]]*($M$1+0.35)*1.3,Tabla1[[#This Row],[Precio Distribuidor]]*1.3)</f>
        <v>809.40600000000006</v>
      </c>
    </row>
    <row r="1571" spans="1:13">
      <c r="A1571" s="154" t="s">
        <v>8974</v>
      </c>
      <c r="B1571" s="154" t="s">
        <v>8973</v>
      </c>
      <c r="C1571" s="154" t="s">
        <v>3337</v>
      </c>
      <c r="D1571" s="154" t="s">
        <v>7606</v>
      </c>
      <c r="E1571" s="81" t="s">
        <v>8972</v>
      </c>
      <c r="F1571" s="154">
        <v>120.16</v>
      </c>
      <c r="G1571" s="154" t="s">
        <v>1373</v>
      </c>
      <c r="H1571" s="154" t="s">
        <v>14318</v>
      </c>
      <c r="I1571" s="154">
        <v>0</v>
      </c>
      <c r="J1571" s="154">
        <v>3</v>
      </c>
      <c r="K1571" s="154">
        <v>0</v>
      </c>
      <c r="M1571" s="128">
        <f>IF(Tabla1[[#This Row],[Moneda]]="Dolares",Tabla1[[#This Row],[Precio Distribuidor]]*($M$1+0.35)*1.3,Tabla1[[#This Row],[Precio Distribuidor]]*1.3)</f>
        <v>2600.8632000000002</v>
      </c>
    </row>
    <row r="1572" spans="1:13">
      <c r="A1572" s="154" t="s">
        <v>8971</v>
      </c>
      <c r="B1572" s="154" t="s">
        <v>8970</v>
      </c>
      <c r="C1572" s="154" t="s">
        <v>3337</v>
      </c>
      <c r="D1572" s="154" t="s">
        <v>7606</v>
      </c>
      <c r="E1572" s="81" t="s">
        <v>8969</v>
      </c>
      <c r="F1572" s="154">
        <v>120.16</v>
      </c>
      <c r="G1572" s="154" t="s">
        <v>1373</v>
      </c>
      <c r="H1572" s="154" t="s">
        <v>14318</v>
      </c>
      <c r="I1572" s="154">
        <v>0</v>
      </c>
      <c r="J1572" s="154">
        <v>3</v>
      </c>
      <c r="K1572" s="154">
        <v>0</v>
      </c>
      <c r="M1572" s="128">
        <f>IF(Tabla1[[#This Row],[Moneda]]="Dolares",Tabla1[[#This Row],[Precio Distribuidor]]*($M$1+0.35)*1.3,Tabla1[[#This Row],[Precio Distribuidor]]*1.3)</f>
        <v>2600.8632000000002</v>
      </c>
    </row>
    <row r="1573" spans="1:13">
      <c r="A1573" s="154" t="s">
        <v>8968</v>
      </c>
      <c r="B1573" s="154" t="s">
        <v>8967</v>
      </c>
      <c r="C1573" s="154" t="s">
        <v>3337</v>
      </c>
      <c r="D1573" s="154" t="s">
        <v>7606</v>
      </c>
      <c r="E1573" s="81" t="s">
        <v>8966</v>
      </c>
      <c r="F1573" s="154">
        <v>120.16</v>
      </c>
      <c r="G1573" s="154" t="s">
        <v>1373</v>
      </c>
      <c r="H1573" s="154" t="s">
        <v>14318</v>
      </c>
      <c r="I1573" s="154">
        <v>0</v>
      </c>
      <c r="J1573" s="154">
        <v>3</v>
      </c>
      <c r="K1573" s="154">
        <v>0</v>
      </c>
      <c r="M1573" s="128">
        <f>IF(Tabla1[[#This Row],[Moneda]]="Dolares",Tabla1[[#This Row],[Precio Distribuidor]]*($M$1+0.35)*1.3,Tabla1[[#This Row],[Precio Distribuidor]]*1.3)</f>
        <v>2600.8632000000002</v>
      </c>
    </row>
    <row r="1574" spans="1:13">
      <c r="A1574" s="154" t="s">
        <v>8965</v>
      </c>
      <c r="B1574" s="154" t="s">
        <v>8964</v>
      </c>
      <c r="C1574" s="154" t="s">
        <v>3337</v>
      </c>
      <c r="D1574" s="154" t="s">
        <v>7606</v>
      </c>
      <c r="E1574" s="81" t="s">
        <v>8963</v>
      </c>
      <c r="F1574" s="154">
        <v>120.16</v>
      </c>
      <c r="G1574" s="154" t="s">
        <v>1373</v>
      </c>
      <c r="H1574" s="154" t="s">
        <v>14318</v>
      </c>
      <c r="I1574" s="154">
        <v>0</v>
      </c>
      <c r="J1574" s="154">
        <v>3</v>
      </c>
      <c r="K1574" s="154">
        <v>0</v>
      </c>
      <c r="M1574" s="128">
        <f>IF(Tabla1[[#This Row],[Moneda]]="Dolares",Tabla1[[#This Row],[Precio Distribuidor]]*($M$1+0.35)*1.3,Tabla1[[#This Row],[Precio Distribuidor]]*1.3)</f>
        <v>2600.8632000000002</v>
      </c>
    </row>
    <row r="1575" spans="1:13">
      <c r="A1575" s="154" t="s">
        <v>8962</v>
      </c>
      <c r="B1575" s="154" t="s">
        <v>8961</v>
      </c>
      <c r="C1575" s="154" t="s">
        <v>3987</v>
      </c>
      <c r="D1575" s="154" t="s">
        <v>7606</v>
      </c>
      <c r="E1575" s="81" t="s">
        <v>8960</v>
      </c>
      <c r="F1575" s="154">
        <v>438.47</v>
      </c>
      <c r="G1575" s="154" t="s">
        <v>1373</v>
      </c>
      <c r="H1575" s="154" t="s">
        <v>14318</v>
      </c>
      <c r="I1575" s="154">
        <v>0</v>
      </c>
      <c r="J1575" s="154">
        <v>0</v>
      </c>
      <c r="K1575" s="154">
        <v>0</v>
      </c>
      <c r="M1575" s="128">
        <f>IF(Tabla1[[#This Row],[Moneda]]="Dolares",Tabla1[[#This Row],[Precio Distribuidor]]*($M$1+0.35)*1.3,Tabla1[[#This Row],[Precio Distribuidor]]*1.3)</f>
        <v>9490.6831500000026</v>
      </c>
    </row>
    <row r="1576" spans="1:13">
      <c r="A1576" s="154" t="s">
        <v>8959</v>
      </c>
      <c r="B1576" s="154" t="s">
        <v>8958</v>
      </c>
      <c r="C1576" s="154" t="s">
        <v>1535</v>
      </c>
      <c r="D1576" s="154" t="s">
        <v>7606</v>
      </c>
      <c r="E1576" s="81" t="s">
        <v>17676</v>
      </c>
      <c r="F1576" s="154">
        <v>1941.1</v>
      </c>
      <c r="G1576" s="154" t="s">
        <v>1367</v>
      </c>
      <c r="H1576" s="154" t="s">
        <v>14318</v>
      </c>
      <c r="I1576" s="154">
        <v>0</v>
      </c>
      <c r="J1576" s="154">
        <v>0</v>
      </c>
      <c r="K1576" s="154">
        <v>0</v>
      </c>
      <c r="M1576" s="128">
        <f>IF(Tabla1[[#This Row],[Moneda]]="Dolares",Tabla1[[#This Row],[Precio Distribuidor]]*($M$1+0.35)*1.3,Tabla1[[#This Row],[Precio Distribuidor]]*1.3)</f>
        <v>2523.4299999999998</v>
      </c>
    </row>
    <row r="1577" spans="1:13">
      <c r="A1577" s="154" t="s">
        <v>8957</v>
      </c>
      <c r="B1577" s="154" t="s">
        <v>8956</v>
      </c>
      <c r="C1577" s="154" t="s">
        <v>3337</v>
      </c>
      <c r="D1577" s="154" t="s">
        <v>7606</v>
      </c>
      <c r="E1577" s="81" t="s">
        <v>8955</v>
      </c>
      <c r="F1577" s="154">
        <v>475.05</v>
      </c>
      <c r="G1577" s="154" t="s">
        <v>1373</v>
      </c>
      <c r="H1577" s="154" t="s">
        <v>14318</v>
      </c>
      <c r="I1577" s="154">
        <v>0</v>
      </c>
      <c r="J1577" s="154">
        <v>3</v>
      </c>
      <c r="K1577" s="154">
        <v>0</v>
      </c>
      <c r="M1577" s="128">
        <f>IF(Tabla1[[#This Row],[Moneda]]="Dolares",Tabla1[[#This Row],[Precio Distribuidor]]*($M$1+0.35)*1.3,Tabla1[[#This Row],[Precio Distribuidor]]*1.3)</f>
        <v>10282.457250000001</v>
      </c>
    </row>
    <row r="1578" spans="1:13">
      <c r="A1578" s="154" t="s">
        <v>8954</v>
      </c>
      <c r="B1578" s="154" t="s">
        <v>8953</v>
      </c>
      <c r="C1578" s="154" t="s">
        <v>5132</v>
      </c>
      <c r="D1578" s="154" t="s">
        <v>7606</v>
      </c>
      <c r="E1578" s="81" t="s">
        <v>8952</v>
      </c>
      <c r="F1578" s="154">
        <v>9.52</v>
      </c>
      <c r="G1578" s="154" t="s">
        <v>1373</v>
      </c>
      <c r="H1578" s="154" t="s">
        <v>14318</v>
      </c>
      <c r="I1578" s="154">
        <v>99</v>
      </c>
      <c r="J1578" s="154">
        <v>0</v>
      </c>
      <c r="K1578" s="154">
        <v>0</v>
      </c>
      <c r="M1578" s="128">
        <f>IF(Tabla1[[#This Row],[Moneda]]="Dolares",Tabla1[[#This Row],[Precio Distribuidor]]*($M$1+0.35)*1.3,Tabla1[[#This Row],[Precio Distribuidor]]*1.3)</f>
        <v>206.06040000000002</v>
      </c>
    </row>
    <row r="1579" spans="1:13">
      <c r="A1579" s="154" t="s">
        <v>8951</v>
      </c>
      <c r="B1579" s="154" t="s">
        <v>8950</v>
      </c>
      <c r="C1579" s="154" t="s">
        <v>1535</v>
      </c>
      <c r="D1579" s="154" t="s">
        <v>7606</v>
      </c>
      <c r="E1579" s="81" t="s">
        <v>8949</v>
      </c>
      <c r="F1579" s="154">
        <v>105.08</v>
      </c>
      <c r="G1579" s="154" t="s">
        <v>1367</v>
      </c>
      <c r="H1579" s="154" t="s">
        <v>14318</v>
      </c>
      <c r="I1579" s="154">
        <v>0</v>
      </c>
      <c r="J1579" s="154">
        <v>0</v>
      </c>
      <c r="K1579" s="154">
        <v>0</v>
      </c>
      <c r="M1579" s="128">
        <f>IF(Tabla1[[#This Row],[Moneda]]="Dolares",Tabla1[[#This Row],[Precio Distribuidor]]*($M$1+0.35)*1.3,Tabla1[[#This Row],[Precio Distribuidor]]*1.3)</f>
        <v>136.60400000000001</v>
      </c>
    </row>
    <row r="1580" spans="1:13">
      <c r="A1580" s="154" t="s">
        <v>8948</v>
      </c>
      <c r="B1580" s="154" t="s">
        <v>8947</v>
      </c>
      <c r="C1580" s="154" t="s">
        <v>1535</v>
      </c>
      <c r="D1580" s="154" t="s">
        <v>7606</v>
      </c>
      <c r="E1580" s="81" t="s">
        <v>8946</v>
      </c>
      <c r="F1580" s="154">
        <v>106.15</v>
      </c>
      <c r="G1580" s="154" t="s">
        <v>1367</v>
      </c>
      <c r="H1580" s="154" t="s">
        <v>14318</v>
      </c>
      <c r="I1580" s="154">
        <v>0</v>
      </c>
      <c r="J1580" s="154">
        <v>0</v>
      </c>
      <c r="K1580" s="154">
        <v>0</v>
      </c>
      <c r="M1580" s="128">
        <f>IF(Tabla1[[#This Row],[Moneda]]="Dolares",Tabla1[[#This Row],[Precio Distribuidor]]*($M$1+0.35)*1.3,Tabla1[[#This Row],[Precio Distribuidor]]*1.3)</f>
        <v>137.995</v>
      </c>
    </row>
    <row r="1581" spans="1:13">
      <c r="A1581" s="154" t="s">
        <v>8945</v>
      </c>
      <c r="B1581" s="154" t="s">
        <v>8944</v>
      </c>
      <c r="C1581" s="154" t="s">
        <v>1535</v>
      </c>
      <c r="D1581" s="154" t="s">
        <v>7606</v>
      </c>
      <c r="E1581" s="81" t="s">
        <v>8943</v>
      </c>
      <c r="F1581" s="154">
        <v>106.15</v>
      </c>
      <c r="G1581" s="154" t="s">
        <v>1367</v>
      </c>
      <c r="H1581" s="154" t="s">
        <v>14318</v>
      </c>
      <c r="I1581" s="154">
        <v>0</v>
      </c>
      <c r="J1581" s="154">
        <v>0</v>
      </c>
      <c r="K1581" s="154">
        <v>0</v>
      </c>
      <c r="M1581" s="128">
        <f>IF(Tabla1[[#This Row],[Moneda]]="Dolares",Tabla1[[#This Row],[Precio Distribuidor]]*($M$1+0.35)*1.3,Tabla1[[#This Row],[Precio Distribuidor]]*1.3)</f>
        <v>137.995</v>
      </c>
    </row>
    <row r="1582" spans="1:13">
      <c r="A1582" s="154" t="s">
        <v>8942</v>
      </c>
      <c r="B1582" s="154" t="s">
        <v>8941</v>
      </c>
      <c r="C1582" s="154" t="s">
        <v>1535</v>
      </c>
      <c r="D1582" s="154" t="s">
        <v>7606</v>
      </c>
      <c r="E1582" s="81" t="s">
        <v>8940</v>
      </c>
      <c r="F1582" s="154">
        <v>106.15</v>
      </c>
      <c r="G1582" s="154" t="s">
        <v>1367</v>
      </c>
      <c r="H1582" s="154" t="s">
        <v>14318</v>
      </c>
      <c r="I1582" s="154">
        <v>0</v>
      </c>
      <c r="J1582" s="154">
        <v>0</v>
      </c>
      <c r="K1582" s="154">
        <v>0</v>
      </c>
      <c r="M1582" s="128">
        <f>IF(Tabla1[[#This Row],[Moneda]]="Dolares",Tabla1[[#This Row],[Precio Distribuidor]]*($M$1+0.35)*1.3,Tabla1[[#This Row],[Precio Distribuidor]]*1.3)</f>
        <v>137.995</v>
      </c>
    </row>
    <row r="1583" spans="1:13">
      <c r="A1583" s="154" t="s">
        <v>8939</v>
      </c>
      <c r="B1583" s="154" t="s">
        <v>8938</v>
      </c>
      <c r="C1583" s="154" t="s">
        <v>1535</v>
      </c>
      <c r="D1583" s="154" t="s">
        <v>7606</v>
      </c>
      <c r="E1583" s="81" t="s">
        <v>8937</v>
      </c>
      <c r="F1583" s="154">
        <v>175.67</v>
      </c>
      <c r="G1583" s="154" t="s">
        <v>1367</v>
      </c>
      <c r="H1583" s="154" t="s">
        <v>14318</v>
      </c>
      <c r="I1583" s="154">
        <v>0</v>
      </c>
      <c r="J1583" s="154">
        <v>0</v>
      </c>
      <c r="K1583" s="154">
        <v>0</v>
      </c>
      <c r="M1583" s="128">
        <f>IF(Tabla1[[#This Row],[Moneda]]="Dolares",Tabla1[[#This Row],[Precio Distribuidor]]*($M$1+0.35)*1.3,Tabla1[[#This Row],[Precio Distribuidor]]*1.3)</f>
        <v>228.37099999999998</v>
      </c>
    </row>
    <row r="1584" spans="1:13">
      <c r="A1584" s="154" t="s">
        <v>8936</v>
      </c>
      <c r="B1584" s="154" t="s">
        <v>8935</v>
      </c>
      <c r="C1584" s="154" t="s">
        <v>1535</v>
      </c>
      <c r="D1584" s="154" t="s">
        <v>7606</v>
      </c>
      <c r="E1584" s="81" t="s">
        <v>8934</v>
      </c>
      <c r="F1584" s="154">
        <v>175.67</v>
      </c>
      <c r="G1584" s="154" t="s">
        <v>1367</v>
      </c>
      <c r="H1584" s="154" t="s">
        <v>14318</v>
      </c>
      <c r="I1584" s="154">
        <v>0</v>
      </c>
      <c r="J1584" s="154">
        <v>0</v>
      </c>
      <c r="K1584" s="154">
        <v>0</v>
      </c>
      <c r="M1584" s="128">
        <f>IF(Tabla1[[#This Row],[Moneda]]="Dolares",Tabla1[[#This Row],[Precio Distribuidor]]*($M$1+0.35)*1.3,Tabla1[[#This Row],[Precio Distribuidor]]*1.3)</f>
        <v>228.37099999999998</v>
      </c>
    </row>
    <row r="1585" spans="1:13">
      <c r="A1585" s="154" t="s">
        <v>8933</v>
      </c>
      <c r="B1585" s="154" t="s">
        <v>8932</v>
      </c>
      <c r="C1585" s="154" t="s">
        <v>1535</v>
      </c>
      <c r="D1585" s="154" t="s">
        <v>7606</v>
      </c>
      <c r="E1585" s="81" t="s">
        <v>8931</v>
      </c>
      <c r="F1585" s="154">
        <v>175.67</v>
      </c>
      <c r="G1585" s="154" t="s">
        <v>1367</v>
      </c>
      <c r="H1585" s="154" t="s">
        <v>14318</v>
      </c>
      <c r="I1585" s="154">
        <v>0</v>
      </c>
      <c r="J1585" s="154">
        <v>0</v>
      </c>
      <c r="K1585" s="154">
        <v>0</v>
      </c>
      <c r="M1585" s="128">
        <f>IF(Tabla1[[#This Row],[Moneda]]="Dolares",Tabla1[[#This Row],[Precio Distribuidor]]*($M$1+0.35)*1.3,Tabla1[[#This Row],[Precio Distribuidor]]*1.3)</f>
        <v>228.37099999999998</v>
      </c>
    </row>
    <row r="1586" spans="1:13">
      <c r="A1586" s="154" t="s">
        <v>8930</v>
      </c>
      <c r="B1586" s="154" t="s">
        <v>8929</v>
      </c>
      <c r="C1586" s="154" t="s">
        <v>1535</v>
      </c>
      <c r="D1586" s="154" t="s">
        <v>7606</v>
      </c>
      <c r="E1586" s="81" t="s">
        <v>8928</v>
      </c>
      <c r="F1586" s="154">
        <v>175.67</v>
      </c>
      <c r="G1586" s="154" t="s">
        <v>1367</v>
      </c>
      <c r="H1586" s="154" t="s">
        <v>14318</v>
      </c>
      <c r="I1586" s="154">
        <v>0</v>
      </c>
      <c r="J1586" s="154">
        <v>0</v>
      </c>
      <c r="K1586" s="154">
        <v>0</v>
      </c>
      <c r="M1586" s="128">
        <f>IF(Tabla1[[#This Row],[Moneda]]="Dolares",Tabla1[[#This Row],[Precio Distribuidor]]*($M$1+0.35)*1.3,Tabla1[[#This Row],[Precio Distribuidor]]*1.3)</f>
        <v>228.37099999999998</v>
      </c>
    </row>
    <row r="1587" spans="1:13">
      <c r="A1587" s="154" t="s">
        <v>8927</v>
      </c>
      <c r="B1587" s="154" t="s">
        <v>8926</v>
      </c>
      <c r="C1587" s="154" t="s">
        <v>1535</v>
      </c>
      <c r="D1587" s="154" t="s">
        <v>7606</v>
      </c>
      <c r="E1587" s="81" t="s">
        <v>8925</v>
      </c>
      <c r="F1587" s="154">
        <v>331.16</v>
      </c>
      <c r="G1587" s="154" t="s">
        <v>1367</v>
      </c>
      <c r="H1587" s="154" t="s">
        <v>14318</v>
      </c>
      <c r="I1587" s="154">
        <v>0</v>
      </c>
      <c r="J1587" s="154">
        <v>0</v>
      </c>
      <c r="K1587" s="154">
        <v>0</v>
      </c>
      <c r="M1587" s="128">
        <f>IF(Tabla1[[#This Row],[Moneda]]="Dolares",Tabla1[[#This Row],[Precio Distribuidor]]*($M$1+0.35)*1.3,Tabla1[[#This Row],[Precio Distribuidor]]*1.3)</f>
        <v>430.50800000000004</v>
      </c>
    </row>
    <row r="1588" spans="1:13">
      <c r="A1588" s="154" t="s">
        <v>8924</v>
      </c>
      <c r="B1588" s="154" t="s">
        <v>8923</v>
      </c>
      <c r="C1588" s="154" t="s">
        <v>1398</v>
      </c>
      <c r="D1588" s="154" t="s">
        <v>7606</v>
      </c>
      <c r="E1588" s="81" t="s">
        <v>8922</v>
      </c>
      <c r="F1588" s="154">
        <v>21.18</v>
      </c>
      <c r="G1588" s="154" t="s">
        <v>1373</v>
      </c>
      <c r="H1588" s="154" t="s">
        <v>14318</v>
      </c>
      <c r="I1588" s="154">
        <v>1</v>
      </c>
      <c r="J1588" s="154">
        <v>0</v>
      </c>
      <c r="K1588" s="154">
        <v>0</v>
      </c>
      <c r="M1588" s="128">
        <f>IF(Tabla1[[#This Row],[Moneda]]="Dolares",Tabla1[[#This Row],[Precio Distribuidor]]*($M$1+0.35)*1.3,Tabla1[[#This Row],[Precio Distribuidor]]*1.3)</f>
        <v>458.44110000000006</v>
      </c>
    </row>
    <row r="1589" spans="1:13">
      <c r="A1589" s="154" t="s">
        <v>8921</v>
      </c>
      <c r="B1589" s="154" t="s">
        <v>8920</v>
      </c>
      <c r="C1589" s="154" t="s">
        <v>1796</v>
      </c>
      <c r="D1589" s="154" t="s">
        <v>7606</v>
      </c>
      <c r="E1589" s="81" t="s">
        <v>8919</v>
      </c>
      <c r="F1589" s="154">
        <v>22.41</v>
      </c>
      <c r="G1589" s="154" t="s">
        <v>1367</v>
      </c>
      <c r="H1589" s="154" t="s">
        <v>14318</v>
      </c>
      <c r="I1589" s="154">
        <v>0</v>
      </c>
      <c r="J1589" s="154">
        <v>0</v>
      </c>
      <c r="K1589" s="154">
        <v>0</v>
      </c>
      <c r="M1589" s="128">
        <f>IF(Tabla1[[#This Row],[Moneda]]="Dolares",Tabla1[[#This Row],[Precio Distribuidor]]*($M$1+0.35)*1.3,Tabla1[[#This Row],[Precio Distribuidor]]*1.3)</f>
        <v>29.133000000000003</v>
      </c>
    </row>
    <row r="1590" spans="1:13">
      <c r="A1590" s="154" t="s">
        <v>8918</v>
      </c>
      <c r="B1590" s="154" t="s">
        <v>8917</v>
      </c>
      <c r="C1590" s="154" t="s">
        <v>1535</v>
      </c>
      <c r="D1590" s="154" t="s">
        <v>7606</v>
      </c>
      <c r="E1590" s="81" t="s">
        <v>8916</v>
      </c>
      <c r="F1590" s="154">
        <v>105.08</v>
      </c>
      <c r="G1590" s="154" t="s">
        <v>1367</v>
      </c>
      <c r="H1590" s="154" t="s">
        <v>14318</v>
      </c>
      <c r="I1590" s="154">
        <v>0</v>
      </c>
      <c r="J1590" s="154">
        <v>0</v>
      </c>
      <c r="K1590" s="154">
        <v>0</v>
      </c>
      <c r="M1590" s="128">
        <f>IF(Tabla1[[#This Row],[Moneda]]="Dolares",Tabla1[[#This Row],[Precio Distribuidor]]*($M$1+0.35)*1.3,Tabla1[[#This Row],[Precio Distribuidor]]*1.3)</f>
        <v>136.60400000000001</v>
      </c>
    </row>
    <row r="1591" spans="1:13">
      <c r="A1591" s="154" t="s">
        <v>8915</v>
      </c>
      <c r="B1591" s="154" t="s">
        <v>8914</v>
      </c>
      <c r="C1591" s="154" t="s">
        <v>1535</v>
      </c>
      <c r="D1591" s="154" t="s">
        <v>7606</v>
      </c>
      <c r="E1591" s="81" t="s">
        <v>8913</v>
      </c>
      <c r="F1591" s="154">
        <v>208.16</v>
      </c>
      <c r="G1591" s="154" t="s">
        <v>1367</v>
      </c>
      <c r="H1591" s="154" t="s">
        <v>14318</v>
      </c>
      <c r="I1591" s="154">
        <v>0</v>
      </c>
      <c r="J1591" s="154">
        <v>0</v>
      </c>
      <c r="K1591" s="154">
        <v>0</v>
      </c>
      <c r="M1591" s="128">
        <f>IF(Tabla1[[#This Row],[Moneda]]="Dolares",Tabla1[[#This Row],[Precio Distribuidor]]*($M$1+0.35)*1.3,Tabla1[[#This Row],[Precio Distribuidor]]*1.3)</f>
        <v>270.608</v>
      </c>
    </row>
    <row r="1592" spans="1:13">
      <c r="A1592" s="154" t="s">
        <v>8912</v>
      </c>
      <c r="B1592" s="154" t="s">
        <v>8911</v>
      </c>
      <c r="C1592" s="154" t="s">
        <v>1535</v>
      </c>
      <c r="D1592" s="154" t="s">
        <v>7606</v>
      </c>
      <c r="E1592" s="81" t="s">
        <v>8910</v>
      </c>
      <c r="F1592" s="154">
        <v>262.91000000000003</v>
      </c>
      <c r="G1592" s="154" t="s">
        <v>1367</v>
      </c>
      <c r="H1592" s="154" t="s">
        <v>14318</v>
      </c>
      <c r="I1592" s="154">
        <v>0</v>
      </c>
      <c r="J1592" s="154">
        <v>0</v>
      </c>
      <c r="K1592" s="154">
        <v>0</v>
      </c>
      <c r="M1592" s="128">
        <f>IF(Tabla1[[#This Row],[Moneda]]="Dolares",Tabla1[[#This Row],[Precio Distribuidor]]*($M$1+0.35)*1.3,Tabla1[[#This Row],[Precio Distribuidor]]*1.3)</f>
        <v>341.78300000000007</v>
      </c>
    </row>
    <row r="1593" spans="1:13">
      <c r="A1593" s="154" t="s">
        <v>8909</v>
      </c>
      <c r="B1593" s="154" t="s">
        <v>8908</v>
      </c>
      <c r="C1593" s="154" t="s">
        <v>1535</v>
      </c>
      <c r="D1593" s="154" t="s">
        <v>7606</v>
      </c>
      <c r="E1593" s="81" t="s">
        <v>8907</v>
      </c>
      <c r="F1593" s="154">
        <v>104.04</v>
      </c>
      <c r="G1593" s="154" t="s">
        <v>1367</v>
      </c>
      <c r="H1593" s="154" t="s">
        <v>14318</v>
      </c>
      <c r="I1593" s="154">
        <v>0</v>
      </c>
      <c r="J1593" s="154">
        <v>0</v>
      </c>
      <c r="K1593" s="154">
        <v>0</v>
      </c>
      <c r="M1593" s="128">
        <f>IF(Tabla1[[#This Row],[Moneda]]="Dolares",Tabla1[[#This Row],[Precio Distribuidor]]*($M$1+0.35)*1.3,Tabla1[[#This Row],[Precio Distribuidor]]*1.3)</f>
        <v>135.25200000000001</v>
      </c>
    </row>
    <row r="1594" spans="1:13">
      <c r="A1594" s="154" t="s">
        <v>8906</v>
      </c>
      <c r="B1594" s="154" t="s">
        <v>8905</v>
      </c>
      <c r="C1594" s="154" t="s">
        <v>7690</v>
      </c>
      <c r="D1594" s="154" t="s">
        <v>7606</v>
      </c>
      <c r="E1594" s="81" t="s">
        <v>13982</v>
      </c>
      <c r="F1594" s="154">
        <v>125.2</v>
      </c>
      <c r="G1594" s="154" t="s">
        <v>1367</v>
      </c>
      <c r="H1594" s="154" t="s">
        <v>14318</v>
      </c>
      <c r="I1594" s="154">
        <v>1</v>
      </c>
      <c r="J1594" s="154">
        <v>0</v>
      </c>
      <c r="K1594" s="154">
        <v>0</v>
      </c>
      <c r="M1594" s="128">
        <f>IF(Tabla1[[#This Row],[Moneda]]="Dolares",Tabla1[[#This Row],[Precio Distribuidor]]*($M$1+0.35)*1.3,Tabla1[[#This Row],[Precio Distribuidor]]*1.3)</f>
        <v>162.76000000000002</v>
      </c>
    </row>
    <row r="1595" spans="1:13">
      <c r="A1595" s="154" t="s">
        <v>8904</v>
      </c>
      <c r="B1595" s="154" t="s">
        <v>8903</v>
      </c>
      <c r="C1595" s="154" t="s">
        <v>1620</v>
      </c>
      <c r="D1595" s="154" t="s">
        <v>7606</v>
      </c>
      <c r="E1595" s="81" t="s">
        <v>8902</v>
      </c>
      <c r="F1595" s="154">
        <v>1031.18</v>
      </c>
      <c r="G1595" s="154" t="s">
        <v>1367</v>
      </c>
      <c r="H1595" s="154" t="s">
        <v>14318</v>
      </c>
      <c r="I1595" s="154">
        <v>0</v>
      </c>
      <c r="J1595" s="154">
        <v>0</v>
      </c>
      <c r="K1595" s="154">
        <v>0</v>
      </c>
      <c r="M1595" s="128">
        <f>IF(Tabla1[[#This Row],[Moneda]]="Dolares",Tabla1[[#This Row],[Precio Distribuidor]]*($M$1+0.35)*1.3,Tabla1[[#This Row],[Precio Distribuidor]]*1.3)</f>
        <v>1340.5340000000001</v>
      </c>
    </row>
    <row r="1596" spans="1:13">
      <c r="A1596" s="154" t="s">
        <v>8901</v>
      </c>
      <c r="B1596" s="154" t="s">
        <v>8900</v>
      </c>
      <c r="C1596" s="154" t="s">
        <v>1620</v>
      </c>
      <c r="D1596" s="154" t="s">
        <v>7606</v>
      </c>
      <c r="E1596" s="81" t="s">
        <v>8899</v>
      </c>
      <c r="F1596" s="154">
        <v>603.23</v>
      </c>
      <c r="G1596" s="154" t="s">
        <v>1367</v>
      </c>
      <c r="H1596" s="154" t="s">
        <v>14318</v>
      </c>
      <c r="I1596" s="154">
        <v>0</v>
      </c>
      <c r="J1596" s="154">
        <v>0</v>
      </c>
      <c r="K1596" s="154">
        <v>0</v>
      </c>
      <c r="M1596" s="128">
        <f>IF(Tabla1[[#This Row],[Moneda]]="Dolares",Tabla1[[#This Row],[Precio Distribuidor]]*($M$1+0.35)*1.3,Tabla1[[#This Row],[Precio Distribuidor]]*1.3)</f>
        <v>784.19900000000007</v>
      </c>
    </row>
    <row r="1597" spans="1:13">
      <c r="A1597" s="154" t="s">
        <v>8898</v>
      </c>
      <c r="B1597" s="154" t="s">
        <v>8897</v>
      </c>
      <c r="C1597" s="154" t="s">
        <v>1620</v>
      </c>
      <c r="D1597" s="154" t="s">
        <v>7606</v>
      </c>
      <c r="E1597" s="81" t="s">
        <v>8896</v>
      </c>
      <c r="F1597" s="154">
        <v>603.23</v>
      </c>
      <c r="G1597" s="154" t="s">
        <v>1367</v>
      </c>
      <c r="H1597" s="154" t="s">
        <v>14318</v>
      </c>
      <c r="I1597" s="154">
        <v>0</v>
      </c>
      <c r="J1597" s="154">
        <v>0</v>
      </c>
      <c r="K1597" s="154">
        <v>0</v>
      </c>
      <c r="M1597" s="128">
        <f>IF(Tabla1[[#This Row],[Moneda]]="Dolares",Tabla1[[#This Row],[Precio Distribuidor]]*($M$1+0.35)*1.3,Tabla1[[#This Row],[Precio Distribuidor]]*1.3)</f>
        <v>784.19900000000007</v>
      </c>
    </row>
    <row r="1598" spans="1:13">
      <c r="A1598" s="154" t="s">
        <v>8895</v>
      </c>
      <c r="B1598" s="154" t="s">
        <v>8894</v>
      </c>
      <c r="C1598" s="154" t="s">
        <v>1388</v>
      </c>
      <c r="D1598" s="154" t="s">
        <v>7606</v>
      </c>
      <c r="E1598" s="81" t="s">
        <v>8893</v>
      </c>
      <c r="F1598" s="154">
        <v>546.12</v>
      </c>
      <c r="G1598" s="154" t="s">
        <v>1367</v>
      </c>
      <c r="H1598" s="154" t="s">
        <v>14318</v>
      </c>
      <c r="I1598" s="154">
        <v>0</v>
      </c>
      <c r="J1598" s="154">
        <v>0</v>
      </c>
      <c r="K1598" s="154">
        <v>0</v>
      </c>
      <c r="M1598" s="128">
        <f>IF(Tabla1[[#This Row],[Moneda]]="Dolares",Tabla1[[#This Row],[Precio Distribuidor]]*($M$1+0.35)*1.3,Tabla1[[#This Row],[Precio Distribuidor]]*1.3)</f>
        <v>709.95600000000002</v>
      </c>
    </row>
    <row r="1599" spans="1:13">
      <c r="A1599" s="154" t="s">
        <v>8892</v>
      </c>
      <c r="B1599" s="154" t="s">
        <v>8891</v>
      </c>
      <c r="C1599" s="154" t="s">
        <v>1620</v>
      </c>
      <c r="D1599" s="154" t="s">
        <v>7606</v>
      </c>
      <c r="E1599" s="81" t="s">
        <v>8890</v>
      </c>
      <c r="F1599" s="154">
        <v>603.23</v>
      </c>
      <c r="G1599" s="154" t="s">
        <v>1367</v>
      </c>
      <c r="H1599" s="154" t="s">
        <v>14318</v>
      </c>
      <c r="I1599" s="154">
        <v>0</v>
      </c>
      <c r="J1599" s="154">
        <v>0</v>
      </c>
      <c r="K1599" s="154">
        <v>0</v>
      </c>
      <c r="M1599" s="128">
        <f>IF(Tabla1[[#This Row],[Moneda]]="Dolares",Tabla1[[#This Row],[Precio Distribuidor]]*($M$1+0.35)*1.3,Tabla1[[#This Row],[Precio Distribuidor]]*1.3)</f>
        <v>784.19900000000007</v>
      </c>
    </row>
    <row r="1600" spans="1:13">
      <c r="A1600" s="154" t="s">
        <v>8889</v>
      </c>
      <c r="B1600" s="154" t="s">
        <v>8888</v>
      </c>
      <c r="C1600" s="154" t="s">
        <v>1620</v>
      </c>
      <c r="D1600" s="154" t="s">
        <v>7606</v>
      </c>
      <c r="E1600" s="81" t="s">
        <v>8887</v>
      </c>
      <c r="F1600" s="154">
        <v>674.19</v>
      </c>
      <c r="G1600" s="154" t="s">
        <v>1367</v>
      </c>
      <c r="H1600" s="154" t="s">
        <v>14318</v>
      </c>
      <c r="I1600" s="154">
        <v>0</v>
      </c>
      <c r="J1600" s="154">
        <v>0</v>
      </c>
      <c r="K1600" s="154">
        <v>0</v>
      </c>
      <c r="M1600" s="128">
        <f>IF(Tabla1[[#This Row],[Moneda]]="Dolares",Tabla1[[#This Row],[Precio Distribuidor]]*($M$1+0.35)*1.3,Tabla1[[#This Row],[Precio Distribuidor]]*1.3)</f>
        <v>876.44700000000012</v>
      </c>
    </row>
    <row r="1601" spans="1:13">
      <c r="A1601" s="154" t="s">
        <v>8886</v>
      </c>
      <c r="B1601" s="154" t="s">
        <v>8885</v>
      </c>
      <c r="C1601" s="154" t="s">
        <v>1620</v>
      </c>
      <c r="D1601" s="154" t="s">
        <v>7606</v>
      </c>
      <c r="E1601" s="81" t="s">
        <v>8884</v>
      </c>
      <c r="F1601" s="154">
        <v>973.12</v>
      </c>
      <c r="G1601" s="154" t="s">
        <v>1367</v>
      </c>
      <c r="H1601" s="154" t="s">
        <v>14318</v>
      </c>
      <c r="I1601" s="154">
        <v>0</v>
      </c>
      <c r="J1601" s="154">
        <v>0</v>
      </c>
      <c r="K1601" s="154">
        <v>0</v>
      </c>
      <c r="M1601" s="128">
        <f>IF(Tabla1[[#This Row],[Moneda]]="Dolares",Tabla1[[#This Row],[Precio Distribuidor]]*($M$1+0.35)*1.3,Tabla1[[#This Row],[Precio Distribuidor]]*1.3)</f>
        <v>1265.056</v>
      </c>
    </row>
    <row r="1602" spans="1:13">
      <c r="A1602" s="154" t="s">
        <v>8883</v>
      </c>
      <c r="B1602" s="154" t="s">
        <v>8882</v>
      </c>
      <c r="C1602" s="154" t="s">
        <v>1620</v>
      </c>
      <c r="D1602" s="154" t="s">
        <v>7606</v>
      </c>
      <c r="E1602" s="81" t="s">
        <v>8881</v>
      </c>
      <c r="F1602" s="154">
        <v>973.12</v>
      </c>
      <c r="G1602" s="154" t="s">
        <v>1367</v>
      </c>
      <c r="H1602" s="154" t="s">
        <v>14318</v>
      </c>
      <c r="I1602" s="154">
        <v>0</v>
      </c>
      <c r="J1602" s="154">
        <v>0</v>
      </c>
      <c r="K1602" s="154">
        <v>0</v>
      </c>
      <c r="M1602" s="128">
        <f>IF(Tabla1[[#This Row],[Moneda]]="Dolares",Tabla1[[#This Row],[Precio Distribuidor]]*($M$1+0.35)*1.3,Tabla1[[#This Row],[Precio Distribuidor]]*1.3)</f>
        <v>1265.056</v>
      </c>
    </row>
    <row r="1603" spans="1:13">
      <c r="A1603" s="154" t="s">
        <v>8880</v>
      </c>
      <c r="B1603" s="154" t="s">
        <v>8879</v>
      </c>
      <c r="C1603" s="154" t="s">
        <v>1620</v>
      </c>
      <c r="D1603" s="154" t="s">
        <v>7606</v>
      </c>
      <c r="E1603" s="81" t="s">
        <v>8878</v>
      </c>
      <c r="F1603" s="154">
        <v>973.12</v>
      </c>
      <c r="G1603" s="154" t="s">
        <v>1367</v>
      </c>
      <c r="H1603" s="154" t="s">
        <v>14318</v>
      </c>
      <c r="I1603" s="154">
        <v>0</v>
      </c>
      <c r="J1603" s="154">
        <v>0</v>
      </c>
      <c r="K1603" s="154">
        <v>0</v>
      </c>
      <c r="M1603" s="128">
        <f>IF(Tabla1[[#This Row],[Moneda]]="Dolares",Tabla1[[#This Row],[Precio Distribuidor]]*($M$1+0.35)*1.3,Tabla1[[#This Row],[Precio Distribuidor]]*1.3)</f>
        <v>1265.056</v>
      </c>
    </row>
    <row r="1604" spans="1:13">
      <c r="A1604" s="154" t="s">
        <v>8877</v>
      </c>
      <c r="B1604" s="154" t="s">
        <v>8876</v>
      </c>
      <c r="C1604" s="154" t="s">
        <v>1620</v>
      </c>
      <c r="D1604" s="154" t="s">
        <v>7606</v>
      </c>
      <c r="E1604" s="81" t="s">
        <v>8875</v>
      </c>
      <c r="F1604" s="154">
        <v>998.92</v>
      </c>
      <c r="G1604" s="154" t="s">
        <v>1367</v>
      </c>
      <c r="H1604" s="154" t="s">
        <v>14318</v>
      </c>
      <c r="I1604" s="154">
        <v>0</v>
      </c>
      <c r="J1604" s="154">
        <v>0</v>
      </c>
      <c r="K1604" s="154">
        <v>0</v>
      </c>
      <c r="M1604" s="128">
        <f>IF(Tabla1[[#This Row],[Moneda]]="Dolares",Tabla1[[#This Row],[Precio Distribuidor]]*($M$1+0.35)*1.3,Tabla1[[#This Row],[Precio Distribuidor]]*1.3)</f>
        <v>1298.596</v>
      </c>
    </row>
    <row r="1605" spans="1:13">
      <c r="A1605" s="154" t="s">
        <v>17675</v>
      </c>
      <c r="B1605" s="154" t="s">
        <v>17674</v>
      </c>
      <c r="C1605" s="154" t="s">
        <v>1535</v>
      </c>
      <c r="D1605" s="154" t="s">
        <v>7606</v>
      </c>
      <c r="E1605" s="81" t="s">
        <v>17673</v>
      </c>
      <c r="F1605" s="154">
        <v>1660</v>
      </c>
      <c r="G1605" s="154" t="s">
        <v>1367</v>
      </c>
      <c r="H1605" s="154" t="s">
        <v>14318</v>
      </c>
      <c r="I1605" s="154">
        <v>0</v>
      </c>
      <c r="J1605" s="154">
        <v>0</v>
      </c>
      <c r="K1605" s="154">
        <v>0</v>
      </c>
      <c r="M1605" s="128">
        <f>IF(Tabla1[[#This Row],[Moneda]]="Dolares",Tabla1[[#This Row],[Precio Distribuidor]]*($M$1+0.35)*1.3,Tabla1[[#This Row],[Precio Distribuidor]]*1.3)</f>
        <v>2158</v>
      </c>
    </row>
    <row r="1606" spans="1:13">
      <c r="A1606" s="154" t="s">
        <v>8874</v>
      </c>
      <c r="B1606" s="154" t="s">
        <v>8873</v>
      </c>
      <c r="C1606" s="154" t="s">
        <v>1388</v>
      </c>
      <c r="D1606" s="154" t="s">
        <v>7606</v>
      </c>
      <c r="E1606" s="81" t="s">
        <v>8872</v>
      </c>
      <c r="F1606" s="154">
        <v>120.47</v>
      </c>
      <c r="G1606" s="154" t="s">
        <v>1367</v>
      </c>
      <c r="H1606" s="154" t="s">
        <v>14318</v>
      </c>
      <c r="I1606" s="154">
        <v>0</v>
      </c>
      <c r="J1606" s="154">
        <v>0</v>
      </c>
      <c r="K1606" s="154">
        <v>0</v>
      </c>
      <c r="M1606" s="128">
        <f>IF(Tabla1[[#This Row],[Moneda]]="Dolares",Tabla1[[#This Row],[Precio Distribuidor]]*($M$1+0.35)*1.3,Tabla1[[#This Row],[Precio Distribuidor]]*1.3)</f>
        <v>156.61099999999999</v>
      </c>
    </row>
    <row r="1607" spans="1:13">
      <c r="A1607" s="154" t="s">
        <v>8871</v>
      </c>
      <c r="B1607" s="154" t="s">
        <v>8870</v>
      </c>
      <c r="C1607" s="154" t="s">
        <v>1388</v>
      </c>
      <c r="D1607" s="154" t="s">
        <v>7606</v>
      </c>
      <c r="E1607" s="81" t="s">
        <v>8869</v>
      </c>
      <c r="F1607" s="154">
        <v>120.47</v>
      </c>
      <c r="G1607" s="154" t="s">
        <v>1367</v>
      </c>
      <c r="H1607" s="154" t="s">
        <v>14318</v>
      </c>
      <c r="I1607" s="154">
        <v>0</v>
      </c>
      <c r="J1607" s="154">
        <v>0</v>
      </c>
      <c r="K1607" s="154">
        <v>0</v>
      </c>
      <c r="M1607" s="128">
        <f>IF(Tabla1[[#This Row],[Moneda]]="Dolares",Tabla1[[#This Row],[Precio Distribuidor]]*($M$1+0.35)*1.3,Tabla1[[#This Row],[Precio Distribuidor]]*1.3)</f>
        <v>156.61099999999999</v>
      </c>
    </row>
    <row r="1608" spans="1:13">
      <c r="A1608" s="154" t="s">
        <v>8868</v>
      </c>
      <c r="B1608" s="154" t="s">
        <v>8867</v>
      </c>
      <c r="C1608" s="154" t="s">
        <v>1388</v>
      </c>
      <c r="D1608" s="154" t="s">
        <v>7606</v>
      </c>
      <c r="E1608" s="81" t="s">
        <v>8866</v>
      </c>
      <c r="F1608" s="154">
        <v>120.47</v>
      </c>
      <c r="G1608" s="154" t="s">
        <v>1367</v>
      </c>
      <c r="H1608" s="154" t="s">
        <v>14318</v>
      </c>
      <c r="I1608" s="154">
        <v>0</v>
      </c>
      <c r="J1608" s="154">
        <v>0</v>
      </c>
      <c r="K1608" s="154">
        <v>0</v>
      </c>
      <c r="M1608" s="128">
        <f>IF(Tabla1[[#This Row],[Moneda]]="Dolares",Tabla1[[#This Row],[Precio Distribuidor]]*($M$1+0.35)*1.3,Tabla1[[#This Row],[Precio Distribuidor]]*1.3)</f>
        <v>156.61099999999999</v>
      </c>
    </row>
    <row r="1609" spans="1:13">
      <c r="A1609" s="154" t="s">
        <v>8865</v>
      </c>
      <c r="B1609" s="154" t="s">
        <v>8864</v>
      </c>
      <c r="C1609" s="154" t="s">
        <v>1388</v>
      </c>
      <c r="D1609" s="154" t="s">
        <v>7606</v>
      </c>
      <c r="E1609" s="81" t="s">
        <v>8863</v>
      </c>
      <c r="F1609" s="154">
        <v>120.47</v>
      </c>
      <c r="G1609" s="154" t="s">
        <v>1367</v>
      </c>
      <c r="H1609" s="154" t="s">
        <v>14318</v>
      </c>
      <c r="I1609" s="154">
        <v>0</v>
      </c>
      <c r="J1609" s="154">
        <v>0</v>
      </c>
      <c r="K1609" s="154">
        <v>0</v>
      </c>
      <c r="M1609" s="128">
        <f>IF(Tabla1[[#This Row],[Moneda]]="Dolares",Tabla1[[#This Row],[Precio Distribuidor]]*($M$1+0.35)*1.3,Tabla1[[#This Row],[Precio Distribuidor]]*1.3)</f>
        <v>156.61099999999999</v>
      </c>
    </row>
    <row r="1610" spans="1:13">
      <c r="A1610" s="154" t="s">
        <v>8862</v>
      </c>
      <c r="B1610" s="154" t="s">
        <v>8861</v>
      </c>
      <c r="C1610" s="154" t="s">
        <v>1388</v>
      </c>
      <c r="D1610" s="154" t="s">
        <v>7606</v>
      </c>
      <c r="E1610" s="81" t="s">
        <v>8860</v>
      </c>
      <c r="F1610" s="154">
        <v>120.47</v>
      </c>
      <c r="G1610" s="154" t="s">
        <v>1367</v>
      </c>
      <c r="H1610" s="154" t="s">
        <v>14318</v>
      </c>
      <c r="I1610" s="154">
        <v>0</v>
      </c>
      <c r="J1610" s="154">
        <v>0</v>
      </c>
      <c r="K1610" s="154">
        <v>0</v>
      </c>
      <c r="M1610" s="128">
        <f>IF(Tabla1[[#This Row],[Moneda]]="Dolares",Tabla1[[#This Row],[Precio Distribuidor]]*($M$1+0.35)*1.3,Tabla1[[#This Row],[Precio Distribuidor]]*1.3)</f>
        <v>156.61099999999999</v>
      </c>
    </row>
    <row r="1611" spans="1:13">
      <c r="A1611" s="154" t="s">
        <v>8859</v>
      </c>
      <c r="B1611" s="154" t="s">
        <v>8858</v>
      </c>
      <c r="C1611" s="154" t="s">
        <v>1388</v>
      </c>
      <c r="D1611" s="154" t="s">
        <v>7606</v>
      </c>
      <c r="E1611" s="81" t="s">
        <v>8857</v>
      </c>
      <c r="F1611" s="154">
        <v>120.47</v>
      </c>
      <c r="G1611" s="154" t="s">
        <v>1367</v>
      </c>
      <c r="H1611" s="154" t="s">
        <v>14318</v>
      </c>
      <c r="I1611" s="154">
        <v>0</v>
      </c>
      <c r="J1611" s="154">
        <v>0</v>
      </c>
      <c r="K1611" s="154">
        <v>0</v>
      </c>
      <c r="M1611" s="128">
        <f>IF(Tabla1[[#This Row],[Moneda]]="Dolares",Tabla1[[#This Row],[Precio Distribuidor]]*($M$1+0.35)*1.3,Tabla1[[#This Row],[Precio Distribuidor]]*1.3)</f>
        <v>156.61099999999999</v>
      </c>
    </row>
    <row r="1612" spans="1:13">
      <c r="A1612" s="154" t="s">
        <v>8856</v>
      </c>
      <c r="B1612" s="154" t="s">
        <v>8855</v>
      </c>
      <c r="C1612" s="154" t="s">
        <v>1535</v>
      </c>
      <c r="D1612" s="154" t="s">
        <v>7606</v>
      </c>
      <c r="E1612" s="81" t="s">
        <v>8854</v>
      </c>
      <c r="F1612" s="154">
        <v>2452.42</v>
      </c>
      <c r="G1612" s="154" t="s">
        <v>1367</v>
      </c>
      <c r="H1612" s="154" t="s">
        <v>14318</v>
      </c>
      <c r="I1612" s="154">
        <v>0</v>
      </c>
      <c r="J1612" s="154">
        <v>0</v>
      </c>
      <c r="K1612" s="154">
        <v>0</v>
      </c>
      <c r="M1612" s="128">
        <f>IF(Tabla1[[#This Row],[Moneda]]="Dolares",Tabla1[[#This Row],[Precio Distribuidor]]*($M$1+0.35)*1.3,Tabla1[[#This Row],[Precio Distribuidor]]*1.3)</f>
        <v>3188.1460000000002</v>
      </c>
    </row>
    <row r="1613" spans="1:13">
      <c r="A1613" s="154" t="s">
        <v>17672</v>
      </c>
      <c r="B1613" s="154" t="s">
        <v>17671</v>
      </c>
      <c r="C1613" s="154" t="s">
        <v>1535</v>
      </c>
      <c r="D1613" s="154" t="s">
        <v>7606</v>
      </c>
      <c r="E1613" s="81" t="s">
        <v>17670</v>
      </c>
      <c r="F1613" s="154">
        <v>3696.48</v>
      </c>
      <c r="G1613" s="154" t="s">
        <v>1367</v>
      </c>
      <c r="H1613" s="154" t="s">
        <v>14318</v>
      </c>
      <c r="I1613" s="154">
        <v>0</v>
      </c>
      <c r="J1613" s="154">
        <v>0</v>
      </c>
      <c r="K1613" s="154">
        <v>0</v>
      </c>
      <c r="M1613" s="128">
        <f>IF(Tabla1[[#This Row],[Moneda]]="Dolares",Tabla1[[#This Row],[Precio Distribuidor]]*($M$1+0.35)*1.3,Tabla1[[#This Row],[Precio Distribuidor]]*1.3)</f>
        <v>4805.424</v>
      </c>
    </row>
    <row r="1614" spans="1:13">
      <c r="A1614" s="154" t="s">
        <v>17669</v>
      </c>
      <c r="B1614" s="154" t="s">
        <v>17668</v>
      </c>
      <c r="C1614" s="154" t="s">
        <v>1535</v>
      </c>
      <c r="D1614" s="154" t="s">
        <v>7606</v>
      </c>
      <c r="E1614" s="81" t="s">
        <v>17667</v>
      </c>
      <c r="F1614" s="154">
        <v>3696.48</v>
      </c>
      <c r="G1614" s="154" t="s">
        <v>1367</v>
      </c>
      <c r="H1614" s="154" t="s">
        <v>14318</v>
      </c>
      <c r="I1614" s="154">
        <v>0</v>
      </c>
      <c r="J1614" s="154">
        <v>0</v>
      </c>
      <c r="K1614" s="154">
        <v>0</v>
      </c>
      <c r="M1614" s="128">
        <f>IF(Tabla1[[#This Row],[Moneda]]="Dolares",Tabla1[[#This Row],[Precio Distribuidor]]*($M$1+0.35)*1.3,Tabla1[[#This Row],[Precio Distribuidor]]*1.3)</f>
        <v>4805.424</v>
      </c>
    </row>
    <row r="1615" spans="1:13">
      <c r="A1615" s="154" t="s">
        <v>8853</v>
      </c>
      <c r="B1615" s="154" t="s">
        <v>8852</v>
      </c>
      <c r="C1615" s="154" t="s">
        <v>1535</v>
      </c>
      <c r="D1615" s="154" t="s">
        <v>7606</v>
      </c>
      <c r="E1615" s="81" t="s">
        <v>17666</v>
      </c>
      <c r="F1615" s="154">
        <v>3696.48</v>
      </c>
      <c r="G1615" s="154" t="s">
        <v>1367</v>
      </c>
      <c r="H1615" s="154" t="s">
        <v>14318</v>
      </c>
      <c r="I1615" s="154">
        <v>0</v>
      </c>
      <c r="J1615" s="154">
        <v>0</v>
      </c>
      <c r="K1615" s="154">
        <v>0</v>
      </c>
      <c r="M1615" s="128">
        <f>IF(Tabla1[[#This Row],[Moneda]]="Dolares",Tabla1[[#This Row],[Precio Distribuidor]]*($M$1+0.35)*1.3,Tabla1[[#This Row],[Precio Distribuidor]]*1.3)</f>
        <v>4805.424</v>
      </c>
    </row>
    <row r="1616" spans="1:13">
      <c r="A1616" s="154" t="s">
        <v>8851</v>
      </c>
      <c r="B1616" s="154" t="s">
        <v>8850</v>
      </c>
      <c r="C1616" s="154" t="s">
        <v>2852</v>
      </c>
      <c r="D1616" s="154" t="s">
        <v>7606</v>
      </c>
      <c r="E1616" s="81" t="s">
        <v>8849</v>
      </c>
      <c r="F1616" s="154">
        <v>852.06</v>
      </c>
      <c r="G1616" s="154" t="s">
        <v>1367</v>
      </c>
      <c r="H1616" s="154" t="s">
        <v>14318</v>
      </c>
      <c r="I1616" s="154">
        <v>1</v>
      </c>
      <c r="J1616" s="154">
        <v>0</v>
      </c>
      <c r="K1616" s="154">
        <v>0</v>
      </c>
      <c r="M1616" s="128">
        <f>IF(Tabla1[[#This Row],[Moneda]]="Dolares",Tabla1[[#This Row],[Precio Distribuidor]]*($M$1+0.35)*1.3,Tabla1[[#This Row],[Precio Distribuidor]]*1.3)</f>
        <v>1107.6779999999999</v>
      </c>
    </row>
    <row r="1617" spans="1:13">
      <c r="A1617" s="154" t="s">
        <v>8848</v>
      </c>
      <c r="B1617" s="154" t="s">
        <v>8847</v>
      </c>
      <c r="C1617" s="154" t="s">
        <v>2852</v>
      </c>
      <c r="D1617" s="154" t="s">
        <v>7606</v>
      </c>
      <c r="E1617" s="81" t="s">
        <v>8846</v>
      </c>
      <c r="F1617" s="154">
        <v>1371.16</v>
      </c>
      <c r="G1617" s="154" t="s">
        <v>1367</v>
      </c>
      <c r="H1617" s="154" t="s">
        <v>14318</v>
      </c>
      <c r="I1617" s="154">
        <v>0</v>
      </c>
      <c r="J1617" s="154">
        <v>0</v>
      </c>
      <c r="K1617" s="154">
        <v>0</v>
      </c>
      <c r="M1617" s="128">
        <f>IF(Tabla1[[#This Row],[Moneda]]="Dolares",Tabla1[[#This Row],[Precio Distribuidor]]*($M$1+0.35)*1.3,Tabla1[[#This Row],[Precio Distribuidor]]*1.3)</f>
        <v>1782.5080000000003</v>
      </c>
    </row>
    <row r="1618" spans="1:13">
      <c r="A1618" s="154" t="s">
        <v>8845</v>
      </c>
      <c r="B1618" s="154" t="s">
        <v>8844</v>
      </c>
      <c r="C1618" s="154" t="s">
        <v>2852</v>
      </c>
      <c r="D1618" s="154" t="s">
        <v>7606</v>
      </c>
      <c r="E1618" s="81" t="s">
        <v>8843</v>
      </c>
      <c r="F1618" s="154">
        <v>1667.77</v>
      </c>
      <c r="G1618" s="154" t="s">
        <v>1367</v>
      </c>
      <c r="H1618" s="154" t="s">
        <v>14318</v>
      </c>
      <c r="I1618" s="154">
        <v>0</v>
      </c>
      <c r="J1618" s="154">
        <v>0</v>
      </c>
      <c r="K1618" s="154">
        <v>0</v>
      </c>
      <c r="M1618" s="128">
        <f>IF(Tabla1[[#This Row],[Moneda]]="Dolares",Tabla1[[#This Row],[Precio Distribuidor]]*($M$1+0.35)*1.3,Tabla1[[#This Row],[Precio Distribuidor]]*1.3)</f>
        <v>2168.1010000000001</v>
      </c>
    </row>
    <row r="1619" spans="1:13">
      <c r="A1619" s="154" t="s">
        <v>8842</v>
      </c>
      <c r="B1619" s="154" t="s">
        <v>8841</v>
      </c>
      <c r="C1619" s="154" t="s">
        <v>2852</v>
      </c>
      <c r="D1619" s="154" t="s">
        <v>7606</v>
      </c>
      <c r="E1619" s="81" t="s">
        <v>8840</v>
      </c>
      <c r="F1619" s="154">
        <v>1779.01</v>
      </c>
      <c r="G1619" s="154" t="s">
        <v>1367</v>
      </c>
      <c r="H1619" s="154" t="s">
        <v>14318</v>
      </c>
      <c r="I1619" s="154">
        <v>0</v>
      </c>
      <c r="J1619" s="154">
        <v>0</v>
      </c>
      <c r="K1619" s="154">
        <v>0</v>
      </c>
      <c r="M1619" s="128">
        <f>IF(Tabla1[[#This Row],[Moneda]]="Dolares",Tabla1[[#This Row],[Precio Distribuidor]]*($M$1+0.35)*1.3,Tabla1[[#This Row],[Precio Distribuidor]]*1.3)</f>
        <v>2312.7130000000002</v>
      </c>
    </row>
    <row r="1620" spans="1:13">
      <c r="A1620" s="154" t="s">
        <v>8839</v>
      </c>
      <c r="B1620" s="154" t="s">
        <v>8838</v>
      </c>
      <c r="C1620" s="154" t="s">
        <v>3337</v>
      </c>
      <c r="D1620" s="154" t="s">
        <v>7606</v>
      </c>
      <c r="E1620" s="81" t="s">
        <v>8837</v>
      </c>
      <c r="F1620" s="154">
        <v>120.16</v>
      </c>
      <c r="G1620" s="154" t="s">
        <v>1373</v>
      </c>
      <c r="H1620" s="154" t="s">
        <v>14318</v>
      </c>
      <c r="I1620" s="154">
        <v>0</v>
      </c>
      <c r="J1620" s="154">
        <v>3</v>
      </c>
      <c r="K1620" s="154">
        <v>0</v>
      </c>
      <c r="M1620" s="128">
        <f>IF(Tabla1[[#This Row],[Moneda]]="Dolares",Tabla1[[#This Row],[Precio Distribuidor]]*($M$1+0.35)*1.3,Tabla1[[#This Row],[Precio Distribuidor]]*1.3)</f>
        <v>2600.8632000000002</v>
      </c>
    </row>
    <row r="1621" spans="1:13">
      <c r="A1621" s="154" t="s">
        <v>8836</v>
      </c>
      <c r="B1621" s="154" t="s">
        <v>8835</v>
      </c>
      <c r="C1621" s="154" t="s">
        <v>4609</v>
      </c>
      <c r="D1621" s="154" t="s">
        <v>7606</v>
      </c>
      <c r="E1621" s="81" t="s">
        <v>14267</v>
      </c>
      <c r="F1621" s="154">
        <v>407.19</v>
      </c>
      <c r="G1621" s="154" t="s">
        <v>1373</v>
      </c>
      <c r="H1621" s="154" t="s">
        <v>14318</v>
      </c>
      <c r="I1621" s="154">
        <v>0</v>
      </c>
      <c r="J1621" s="154">
        <v>0</v>
      </c>
      <c r="K1621" s="154">
        <v>0</v>
      </c>
      <c r="M1621" s="128">
        <f>IF(Tabla1[[#This Row],[Moneda]]="Dolares",Tabla1[[#This Row],[Precio Distribuidor]]*($M$1+0.35)*1.3,Tabla1[[#This Row],[Precio Distribuidor]]*1.3)</f>
        <v>8813.6275500000011</v>
      </c>
    </row>
    <row r="1622" spans="1:13">
      <c r="A1622" s="154" t="s">
        <v>8834</v>
      </c>
      <c r="B1622" s="154" t="s">
        <v>8833</v>
      </c>
      <c r="C1622" s="154" t="s">
        <v>3337</v>
      </c>
      <c r="D1622" s="154" t="s">
        <v>7606</v>
      </c>
      <c r="E1622" s="81" t="s">
        <v>8832</v>
      </c>
      <c r="F1622" s="154">
        <v>241.13</v>
      </c>
      <c r="G1622" s="154" t="s">
        <v>1373</v>
      </c>
      <c r="H1622" s="154" t="s">
        <v>14318</v>
      </c>
      <c r="I1622" s="154">
        <v>0</v>
      </c>
      <c r="J1622" s="154">
        <v>3</v>
      </c>
      <c r="K1622" s="154">
        <v>0</v>
      </c>
      <c r="M1622" s="128">
        <f>IF(Tabla1[[#This Row],[Moneda]]="Dolares",Tabla1[[#This Row],[Precio Distribuidor]]*($M$1+0.35)*1.3,Tabla1[[#This Row],[Precio Distribuidor]]*1.3)</f>
        <v>5219.2588500000011</v>
      </c>
    </row>
    <row r="1623" spans="1:13">
      <c r="A1623" s="154" t="s">
        <v>8831</v>
      </c>
      <c r="B1623" s="154" t="s">
        <v>8830</v>
      </c>
      <c r="C1623" s="154" t="s">
        <v>3337</v>
      </c>
      <c r="D1623" s="154" t="s">
        <v>7606</v>
      </c>
      <c r="E1623" s="81" t="s">
        <v>8829</v>
      </c>
      <c r="F1623" s="154">
        <v>52.42</v>
      </c>
      <c r="G1623" s="154" t="s">
        <v>1373</v>
      </c>
      <c r="H1623" s="154" t="s">
        <v>14318</v>
      </c>
      <c r="I1623" s="154">
        <v>0</v>
      </c>
      <c r="J1623" s="154">
        <v>3</v>
      </c>
      <c r="K1623" s="154">
        <v>0</v>
      </c>
      <c r="M1623" s="128">
        <f>IF(Tabla1[[#This Row],[Moneda]]="Dolares",Tabla1[[#This Row],[Precio Distribuidor]]*($M$1+0.35)*1.3,Tabla1[[#This Row],[Precio Distribuidor]]*1.3)</f>
        <v>1134.6309000000001</v>
      </c>
    </row>
    <row r="1624" spans="1:13">
      <c r="A1624" s="154" t="s">
        <v>8828</v>
      </c>
      <c r="B1624" s="154" t="s">
        <v>8827</v>
      </c>
      <c r="C1624" s="154" t="s">
        <v>2836</v>
      </c>
      <c r="D1624" s="154" t="s">
        <v>7606</v>
      </c>
      <c r="E1624" s="81" t="s">
        <v>8826</v>
      </c>
      <c r="F1624" s="154">
        <v>1042.96</v>
      </c>
      <c r="G1624" s="154" t="s">
        <v>1367</v>
      </c>
      <c r="H1624" s="154" t="s">
        <v>14318</v>
      </c>
      <c r="I1624" s="154">
        <v>0</v>
      </c>
      <c r="J1624" s="154">
        <v>0</v>
      </c>
      <c r="K1624" s="154">
        <v>0</v>
      </c>
      <c r="M1624" s="128">
        <f>IF(Tabla1[[#This Row],[Moneda]]="Dolares",Tabla1[[#This Row],[Precio Distribuidor]]*($M$1+0.35)*1.3,Tabla1[[#This Row],[Precio Distribuidor]]*1.3)</f>
        <v>1355.8480000000002</v>
      </c>
    </row>
    <row r="1625" spans="1:13">
      <c r="A1625" s="154" t="s">
        <v>8825</v>
      </c>
      <c r="B1625" s="154" t="s">
        <v>8824</v>
      </c>
      <c r="C1625" s="154" t="s">
        <v>2852</v>
      </c>
      <c r="D1625" s="154" t="s">
        <v>7606</v>
      </c>
      <c r="E1625" s="81" t="s">
        <v>8823</v>
      </c>
      <c r="F1625" s="154">
        <v>814.98</v>
      </c>
      <c r="G1625" s="154" t="s">
        <v>1367</v>
      </c>
      <c r="H1625" s="154" t="s">
        <v>14318</v>
      </c>
      <c r="I1625" s="154">
        <v>0</v>
      </c>
      <c r="J1625" s="154">
        <v>0</v>
      </c>
      <c r="K1625" s="154">
        <v>0</v>
      </c>
      <c r="M1625" s="128">
        <f>IF(Tabla1[[#This Row],[Moneda]]="Dolares",Tabla1[[#This Row],[Precio Distribuidor]]*($M$1+0.35)*1.3,Tabla1[[#This Row],[Precio Distribuidor]]*1.3)</f>
        <v>1059.4740000000002</v>
      </c>
    </row>
    <row r="1626" spans="1:13">
      <c r="A1626" s="154" t="s">
        <v>8822</v>
      </c>
      <c r="B1626" s="154" t="s">
        <v>8821</v>
      </c>
      <c r="C1626" s="154" t="s">
        <v>3337</v>
      </c>
      <c r="D1626" s="154" t="s">
        <v>7606</v>
      </c>
      <c r="E1626" s="81" t="s">
        <v>13680</v>
      </c>
      <c r="F1626" s="154">
        <v>79.84</v>
      </c>
      <c r="G1626" s="154" t="s">
        <v>1373</v>
      </c>
      <c r="H1626" s="154" t="s">
        <v>14318</v>
      </c>
      <c r="I1626" s="154">
        <v>0</v>
      </c>
      <c r="J1626" s="154">
        <v>3</v>
      </c>
      <c r="K1626" s="154">
        <v>0</v>
      </c>
      <c r="M1626" s="128">
        <f>IF(Tabla1[[#This Row],[Moneda]]="Dolares",Tabla1[[#This Row],[Precio Distribuidor]]*($M$1+0.35)*1.3,Tabla1[[#This Row],[Precio Distribuidor]]*1.3)</f>
        <v>1728.1368000000004</v>
      </c>
    </row>
    <row r="1627" spans="1:13">
      <c r="A1627" s="154" t="s">
        <v>8820</v>
      </c>
      <c r="B1627" s="154" t="s">
        <v>8819</v>
      </c>
      <c r="C1627" s="154" t="s">
        <v>3337</v>
      </c>
      <c r="D1627" s="154" t="s">
        <v>7606</v>
      </c>
      <c r="E1627" s="81" t="s">
        <v>8818</v>
      </c>
      <c r="F1627" s="154">
        <v>79.84</v>
      </c>
      <c r="G1627" s="154" t="s">
        <v>1373</v>
      </c>
      <c r="H1627" s="154" t="s">
        <v>14318</v>
      </c>
      <c r="I1627" s="154">
        <v>0</v>
      </c>
      <c r="J1627" s="154">
        <v>3</v>
      </c>
      <c r="K1627" s="154">
        <v>0</v>
      </c>
      <c r="M1627" s="128">
        <f>IF(Tabla1[[#This Row],[Moneda]]="Dolares",Tabla1[[#This Row],[Precio Distribuidor]]*($M$1+0.35)*1.3,Tabla1[[#This Row],[Precio Distribuidor]]*1.3)</f>
        <v>1728.1368000000004</v>
      </c>
    </row>
    <row r="1628" spans="1:13">
      <c r="A1628" s="154" t="s">
        <v>8817</v>
      </c>
      <c r="B1628" s="154" t="s">
        <v>8816</v>
      </c>
      <c r="C1628" s="154" t="s">
        <v>1535</v>
      </c>
      <c r="D1628" s="154" t="s">
        <v>7606</v>
      </c>
      <c r="E1628" s="81" t="s">
        <v>17665</v>
      </c>
      <c r="F1628" s="154">
        <v>4611.1899999999996</v>
      </c>
      <c r="G1628" s="154" t="s">
        <v>1367</v>
      </c>
      <c r="H1628" s="154" t="s">
        <v>14318</v>
      </c>
      <c r="I1628" s="154">
        <v>0</v>
      </c>
      <c r="J1628" s="154">
        <v>0</v>
      </c>
      <c r="K1628" s="154">
        <v>0</v>
      </c>
      <c r="M1628" s="128">
        <f>IF(Tabla1[[#This Row],[Moneda]]="Dolares",Tabla1[[#This Row],[Precio Distribuidor]]*($M$1+0.35)*1.3,Tabla1[[#This Row],[Precio Distribuidor]]*1.3)</f>
        <v>5994.5469999999996</v>
      </c>
    </row>
    <row r="1629" spans="1:13">
      <c r="A1629" s="154" t="s">
        <v>8815</v>
      </c>
      <c r="B1629" s="154" t="s">
        <v>8814</v>
      </c>
      <c r="C1629" s="154" t="s">
        <v>1388</v>
      </c>
      <c r="D1629" s="154" t="s">
        <v>7606</v>
      </c>
      <c r="E1629" s="81" t="s">
        <v>8813</v>
      </c>
      <c r="F1629" s="154">
        <v>89.08</v>
      </c>
      <c r="G1629" s="154" t="s">
        <v>1367</v>
      </c>
      <c r="H1629" s="154" t="s">
        <v>14318</v>
      </c>
      <c r="I1629" s="154">
        <v>0</v>
      </c>
      <c r="J1629" s="154">
        <v>0</v>
      </c>
      <c r="K1629" s="154">
        <v>0</v>
      </c>
      <c r="M1629" s="128">
        <f>IF(Tabla1[[#This Row],[Moneda]]="Dolares",Tabla1[[#This Row],[Precio Distribuidor]]*($M$1+0.35)*1.3,Tabla1[[#This Row],[Precio Distribuidor]]*1.3)</f>
        <v>115.804</v>
      </c>
    </row>
    <row r="1630" spans="1:13">
      <c r="A1630" s="154" t="s">
        <v>8812</v>
      </c>
      <c r="B1630" s="154" t="s">
        <v>8811</v>
      </c>
      <c r="C1630" s="154" t="s">
        <v>1388</v>
      </c>
      <c r="D1630" s="154" t="s">
        <v>7606</v>
      </c>
      <c r="E1630" s="81" t="s">
        <v>8810</v>
      </c>
      <c r="F1630" s="154">
        <v>131.41999999999999</v>
      </c>
      <c r="G1630" s="154" t="s">
        <v>1367</v>
      </c>
      <c r="H1630" s="154" t="s">
        <v>14318</v>
      </c>
      <c r="I1630" s="154">
        <v>0</v>
      </c>
      <c r="J1630" s="154">
        <v>0</v>
      </c>
      <c r="K1630" s="154">
        <v>0</v>
      </c>
      <c r="M1630" s="128">
        <f>IF(Tabla1[[#This Row],[Moneda]]="Dolares",Tabla1[[#This Row],[Precio Distribuidor]]*($M$1+0.35)*1.3,Tabla1[[#This Row],[Precio Distribuidor]]*1.3)</f>
        <v>170.846</v>
      </c>
    </row>
    <row r="1631" spans="1:13">
      <c r="A1631" s="154" t="s">
        <v>8809</v>
      </c>
      <c r="B1631" s="154" t="s">
        <v>8808</v>
      </c>
      <c r="C1631" s="154" t="s">
        <v>1388</v>
      </c>
      <c r="D1631" s="154" t="s">
        <v>7606</v>
      </c>
      <c r="E1631" s="81" t="s">
        <v>8807</v>
      </c>
      <c r="F1631" s="154">
        <v>131.41999999999999</v>
      </c>
      <c r="G1631" s="154" t="s">
        <v>1367</v>
      </c>
      <c r="H1631" s="154" t="s">
        <v>14318</v>
      </c>
      <c r="I1631" s="154">
        <v>0</v>
      </c>
      <c r="J1631" s="154">
        <v>0</v>
      </c>
      <c r="K1631" s="154">
        <v>0</v>
      </c>
      <c r="M1631" s="128">
        <f>IF(Tabla1[[#This Row],[Moneda]]="Dolares",Tabla1[[#This Row],[Precio Distribuidor]]*($M$1+0.35)*1.3,Tabla1[[#This Row],[Precio Distribuidor]]*1.3)</f>
        <v>170.846</v>
      </c>
    </row>
    <row r="1632" spans="1:13">
      <c r="A1632" s="154" t="s">
        <v>8806</v>
      </c>
      <c r="B1632" s="154" t="s">
        <v>8805</v>
      </c>
      <c r="C1632" s="154" t="s">
        <v>1388</v>
      </c>
      <c r="D1632" s="154" t="s">
        <v>7606</v>
      </c>
      <c r="E1632" s="81" t="s">
        <v>8804</v>
      </c>
      <c r="F1632" s="154">
        <v>131.41999999999999</v>
      </c>
      <c r="G1632" s="154" t="s">
        <v>1367</v>
      </c>
      <c r="H1632" s="154" t="s">
        <v>14318</v>
      </c>
      <c r="I1632" s="154">
        <v>0</v>
      </c>
      <c r="J1632" s="154">
        <v>0</v>
      </c>
      <c r="K1632" s="154">
        <v>0</v>
      </c>
      <c r="M1632" s="128">
        <f>IF(Tabla1[[#This Row],[Moneda]]="Dolares",Tabla1[[#This Row],[Precio Distribuidor]]*($M$1+0.35)*1.3,Tabla1[[#This Row],[Precio Distribuidor]]*1.3)</f>
        <v>170.846</v>
      </c>
    </row>
    <row r="1633" spans="1:13">
      <c r="A1633" s="154" t="s">
        <v>8803</v>
      </c>
      <c r="B1633" s="154" t="s">
        <v>8802</v>
      </c>
      <c r="C1633" s="154" t="s">
        <v>1388</v>
      </c>
      <c r="D1633" s="154" t="s">
        <v>7606</v>
      </c>
      <c r="E1633" s="81" t="s">
        <v>8801</v>
      </c>
      <c r="F1633" s="154">
        <v>103.68</v>
      </c>
      <c r="G1633" s="154" t="s">
        <v>1367</v>
      </c>
      <c r="H1633" s="154" t="s">
        <v>14318</v>
      </c>
      <c r="I1633" s="154">
        <v>0</v>
      </c>
      <c r="J1633" s="154">
        <v>0</v>
      </c>
      <c r="K1633" s="154">
        <v>0</v>
      </c>
      <c r="M1633" s="128">
        <f>IF(Tabla1[[#This Row],[Moneda]]="Dolares",Tabla1[[#This Row],[Precio Distribuidor]]*($M$1+0.35)*1.3,Tabla1[[#This Row],[Precio Distribuidor]]*1.3)</f>
        <v>134.78400000000002</v>
      </c>
    </row>
    <row r="1634" spans="1:13">
      <c r="A1634" s="154" t="s">
        <v>8800</v>
      </c>
      <c r="B1634" s="154" t="s">
        <v>8799</v>
      </c>
      <c r="C1634" s="154" t="s">
        <v>1388</v>
      </c>
      <c r="D1634" s="154" t="s">
        <v>7606</v>
      </c>
      <c r="E1634" s="81" t="s">
        <v>8798</v>
      </c>
      <c r="F1634" s="154">
        <v>138.72</v>
      </c>
      <c r="G1634" s="154" t="s">
        <v>1367</v>
      </c>
      <c r="H1634" s="154" t="s">
        <v>14318</v>
      </c>
      <c r="I1634" s="154">
        <v>0</v>
      </c>
      <c r="J1634" s="154">
        <v>0</v>
      </c>
      <c r="K1634" s="154">
        <v>0</v>
      </c>
      <c r="M1634" s="128">
        <f>IF(Tabla1[[#This Row],[Moneda]]="Dolares",Tabla1[[#This Row],[Precio Distribuidor]]*($M$1+0.35)*1.3,Tabla1[[#This Row],[Precio Distribuidor]]*1.3)</f>
        <v>180.33600000000001</v>
      </c>
    </row>
    <row r="1635" spans="1:13">
      <c r="A1635" s="154" t="s">
        <v>8797</v>
      </c>
      <c r="B1635" s="154" t="s">
        <v>8796</v>
      </c>
      <c r="C1635" s="154" t="s">
        <v>1388</v>
      </c>
      <c r="D1635" s="154" t="s">
        <v>7606</v>
      </c>
      <c r="E1635" s="81" t="s">
        <v>8795</v>
      </c>
      <c r="F1635" s="154">
        <v>138.72</v>
      </c>
      <c r="G1635" s="154" t="s">
        <v>1367</v>
      </c>
      <c r="H1635" s="154" t="s">
        <v>14318</v>
      </c>
      <c r="I1635" s="154">
        <v>0</v>
      </c>
      <c r="J1635" s="154">
        <v>0</v>
      </c>
      <c r="K1635" s="154">
        <v>0</v>
      </c>
      <c r="M1635" s="128">
        <f>IF(Tabla1[[#This Row],[Moneda]]="Dolares",Tabla1[[#This Row],[Precio Distribuidor]]*($M$1+0.35)*1.3,Tabla1[[#This Row],[Precio Distribuidor]]*1.3)</f>
        <v>180.33600000000001</v>
      </c>
    </row>
    <row r="1636" spans="1:13">
      <c r="A1636" s="154" t="s">
        <v>8794</v>
      </c>
      <c r="B1636" s="154" t="s">
        <v>8793</v>
      </c>
      <c r="C1636" s="154" t="s">
        <v>1388</v>
      </c>
      <c r="D1636" s="154" t="s">
        <v>7606</v>
      </c>
      <c r="E1636" s="81" t="s">
        <v>8792</v>
      </c>
      <c r="F1636" s="154">
        <v>138.72</v>
      </c>
      <c r="G1636" s="154" t="s">
        <v>1367</v>
      </c>
      <c r="H1636" s="154" t="s">
        <v>14318</v>
      </c>
      <c r="I1636" s="154">
        <v>0</v>
      </c>
      <c r="J1636" s="154">
        <v>0</v>
      </c>
      <c r="K1636" s="154">
        <v>0</v>
      </c>
      <c r="M1636" s="128">
        <f>IF(Tabla1[[#This Row],[Moneda]]="Dolares",Tabla1[[#This Row],[Precio Distribuidor]]*($M$1+0.35)*1.3,Tabla1[[#This Row],[Precio Distribuidor]]*1.3)</f>
        <v>180.33600000000001</v>
      </c>
    </row>
    <row r="1637" spans="1:13">
      <c r="A1637" s="154" t="s">
        <v>8791</v>
      </c>
      <c r="B1637" s="154" t="s">
        <v>8790</v>
      </c>
      <c r="C1637" s="154" t="s">
        <v>1535</v>
      </c>
      <c r="D1637" s="154" t="s">
        <v>7606</v>
      </c>
      <c r="E1637" s="81" t="s">
        <v>8789</v>
      </c>
      <c r="F1637" s="154">
        <v>2121.14</v>
      </c>
      <c r="G1637" s="154" t="s">
        <v>1367</v>
      </c>
      <c r="H1637" s="154" t="s">
        <v>14318</v>
      </c>
      <c r="I1637" s="154">
        <v>0</v>
      </c>
      <c r="J1637" s="154">
        <v>0</v>
      </c>
      <c r="K1637" s="154">
        <v>0</v>
      </c>
      <c r="M1637" s="128">
        <f>IF(Tabla1[[#This Row],[Moneda]]="Dolares",Tabla1[[#This Row],[Precio Distribuidor]]*($M$1+0.35)*1.3,Tabla1[[#This Row],[Precio Distribuidor]]*1.3)</f>
        <v>2757.482</v>
      </c>
    </row>
    <row r="1638" spans="1:13">
      <c r="A1638" s="154" t="s">
        <v>8788</v>
      </c>
      <c r="B1638" s="154" t="s">
        <v>8787</v>
      </c>
      <c r="C1638" s="154" t="s">
        <v>3337</v>
      </c>
      <c r="D1638" s="154" t="s">
        <v>7606</v>
      </c>
      <c r="E1638" s="81" t="s">
        <v>8786</v>
      </c>
      <c r="F1638" s="154">
        <v>14.43</v>
      </c>
      <c r="G1638" s="154" t="s">
        <v>1373</v>
      </c>
      <c r="H1638" s="154" t="s">
        <v>14318</v>
      </c>
      <c r="I1638" s="154">
        <v>0</v>
      </c>
      <c r="J1638" s="154">
        <v>3</v>
      </c>
      <c r="K1638" s="154">
        <v>0</v>
      </c>
      <c r="M1638" s="128">
        <f>IF(Tabla1[[#This Row],[Moneda]]="Dolares",Tabla1[[#This Row],[Precio Distribuidor]]*($M$1+0.35)*1.3,Tabla1[[#This Row],[Precio Distribuidor]]*1.3)</f>
        <v>312.33735000000007</v>
      </c>
    </row>
    <row r="1639" spans="1:13">
      <c r="A1639" s="154" t="s">
        <v>8785</v>
      </c>
      <c r="B1639" s="154" t="s">
        <v>8784</v>
      </c>
      <c r="C1639" s="154" t="s">
        <v>1388</v>
      </c>
      <c r="D1639" s="154" t="s">
        <v>7606</v>
      </c>
      <c r="E1639" s="81" t="s">
        <v>8783</v>
      </c>
      <c r="F1639" s="154">
        <v>459.24</v>
      </c>
      <c r="G1639" s="154" t="s">
        <v>1367</v>
      </c>
      <c r="H1639" s="154" t="s">
        <v>14318</v>
      </c>
      <c r="I1639" s="154">
        <v>0</v>
      </c>
      <c r="J1639" s="154">
        <v>0</v>
      </c>
      <c r="K1639" s="154">
        <v>0</v>
      </c>
      <c r="M1639" s="128">
        <f>IF(Tabla1[[#This Row],[Moneda]]="Dolares",Tabla1[[#This Row],[Precio Distribuidor]]*($M$1+0.35)*1.3,Tabla1[[#This Row],[Precio Distribuidor]]*1.3)</f>
        <v>597.01200000000006</v>
      </c>
    </row>
    <row r="1640" spans="1:13">
      <c r="A1640" s="154" t="s">
        <v>8782</v>
      </c>
      <c r="B1640" s="154" t="s">
        <v>8781</v>
      </c>
      <c r="C1640" s="154" t="s">
        <v>1388</v>
      </c>
      <c r="D1640" s="154" t="s">
        <v>7606</v>
      </c>
      <c r="E1640" s="81" t="s">
        <v>8780</v>
      </c>
      <c r="F1640" s="154">
        <v>294.97000000000003</v>
      </c>
      <c r="G1640" s="154" t="s">
        <v>1367</v>
      </c>
      <c r="H1640" s="154" t="s">
        <v>14318</v>
      </c>
      <c r="I1640" s="154">
        <v>0</v>
      </c>
      <c r="J1640" s="154">
        <v>0</v>
      </c>
      <c r="K1640" s="154">
        <v>0</v>
      </c>
      <c r="M1640" s="128">
        <f>IF(Tabla1[[#This Row],[Moneda]]="Dolares",Tabla1[[#This Row],[Precio Distribuidor]]*($M$1+0.35)*1.3,Tabla1[[#This Row],[Precio Distribuidor]]*1.3)</f>
        <v>383.46100000000007</v>
      </c>
    </row>
    <row r="1641" spans="1:13">
      <c r="A1641" s="154" t="s">
        <v>8779</v>
      </c>
      <c r="B1641" s="154" t="s">
        <v>8778</v>
      </c>
      <c r="C1641" s="154" t="s">
        <v>1388</v>
      </c>
      <c r="D1641" s="154" t="s">
        <v>7606</v>
      </c>
      <c r="E1641" s="81" t="s">
        <v>8777</v>
      </c>
      <c r="F1641" s="154">
        <v>294.97000000000003</v>
      </c>
      <c r="G1641" s="154" t="s">
        <v>1367</v>
      </c>
      <c r="H1641" s="154" t="s">
        <v>14318</v>
      </c>
      <c r="I1641" s="154">
        <v>0</v>
      </c>
      <c r="J1641" s="154">
        <v>0</v>
      </c>
      <c r="K1641" s="154">
        <v>0</v>
      </c>
      <c r="M1641" s="128">
        <f>IF(Tabla1[[#This Row],[Moneda]]="Dolares",Tabla1[[#This Row],[Precio Distribuidor]]*($M$1+0.35)*1.3,Tabla1[[#This Row],[Precio Distribuidor]]*1.3)</f>
        <v>383.46100000000007</v>
      </c>
    </row>
    <row r="1642" spans="1:13">
      <c r="A1642" s="154" t="s">
        <v>8776</v>
      </c>
      <c r="B1642" s="154" t="s">
        <v>8775</v>
      </c>
      <c r="C1642" s="154" t="s">
        <v>1535</v>
      </c>
      <c r="D1642" s="154" t="s">
        <v>7606</v>
      </c>
      <c r="E1642" s="81" t="s">
        <v>17664</v>
      </c>
      <c r="F1642" s="154">
        <v>1673.66</v>
      </c>
      <c r="G1642" s="154" t="s">
        <v>1367</v>
      </c>
      <c r="H1642" s="154" t="s">
        <v>14318</v>
      </c>
      <c r="I1642" s="154">
        <v>0</v>
      </c>
      <c r="J1642" s="154">
        <v>0</v>
      </c>
      <c r="K1642" s="154">
        <v>0</v>
      </c>
      <c r="M1642" s="128">
        <f>IF(Tabla1[[#This Row],[Moneda]]="Dolares",Tabla1[[#This Row],[Precio Distribuidor]]*($M$1+0.35)*1.3,Tabla1[[#This Row],[Precio Distribuidor]]*1.3)</f>
        <v>2175.7580000000003</v>
      </c>
    </row>
    <row r="1643" spans="1:13">
      <c r="A1643" s="154" t="s">
        <v>8774</v>
      </c>
      <c r="B1643" s="154" t="s">
        <v>8773</v>
      </c>
      <c r="C1643" s="154" t="s">
        <v>1535</v>
      </c>
      <c r="D1643" s="154" t="s">
        <v>7606</v>
      </c>
      <c r="E1643" s="81" t="s">
        <v>17663</v>
      </c>
      <c r="F1643" s="154">
        <v>2493.23</v>
      </c>
      <c r="G1643" s="154" t="s">
        <v>1367</v>
      </c>
      <c r="H1643" s="154" t="s">
        <v>14318</v>
      </c>
      <c r="I1643" s="154">
        <v>0</v>
      </c>
      <c r="J1643" s="154">
        <v>0</v>
      </c>
      <c r="K1643" s="154">
        <v>0</v>
      </c>
      <c r="M1643" s="128">
        <f>IF(Tabla1[[#This Row],[Moneda]]="Dolares",Tabla1[[#This Row],[Precio Distribuidor]]*($M$1+0.35)*1.3,Tabla1[[#This Row],[Precio Distribuidor]]*1.3)</f>
        <v>3241.1990000000001</v>
      </c>
    </row>
    <row r="1644" spans="1:13">
      <c r="A1644" s="154" t="s">
        <v>8772</v>
      </c>
      <c r="B1644" s="154" t="s">
        <v>8771</v>
      </c>
      <c r="C1644" s="154" t="s">
        <v>1535</v>
      </c>
      <c r="D1644" s="154" t="s">
        <v>7606</v>
      </c>
      <c r="E1644" s="81" t="s">
        <v>17662</v>
      </c>
      <c r="F1644" s="154">
        <v>2493.23</v>
      </c>
      <c r="G1644" s="154" t="s">
        <v>1367</v>
      </c>
      <c r="H1644" s="154" t="s">
        <v>14318</v>
      </c>
      <c r="I1644" s="154">
        <v>0</v>
      </c>
      <c r="J1644" s="154">
        <v>0</v>
      </c>
      <c r="K1644" s="154">
        <v>0</v>
      </c>
      <c r="M1644" s="128">
        <f>IF(Tabla1[[#This Row],[Moneda]]="Dolares",Tabla1[[#This Row],[Precio Distribuidor]]*($M$1+0.35)*1.3,Tabla1[[#This Row],[Precio Distribuidor]]*1.3)</f>
        <v>3241.1990000000001</v>
      </c>
    </row>
    <row r="1645" spans="1:13">
      <c r="A1645" s="154" t="s">
        <v>8770</v>
      </c>
      <c r="B1645" s="154" t="s">
        <v>8769</v>
      </c>
      <c r="C1645" s="154" t="s">
        <v>1535</v>
      </c>
      <c r="D1645" s="154" t="s">
        <v>7606</v>
      </c>
      <c r="E1645" s="81" t="s">
        <v>17661</v>
      </c>
      <c r="F1645" s="154">
        <v>2493.23</v>
      </c>
      <c r="G1645" s="154" t="s">
        <v>1367</v>
      </c>
      <c r="H1645" s="154" t="s">
        <v>14318</v>
      </c>
      <c r="I1645" s="154">
        <v>0</v>
      </c>
      <c r="J1645" s="154">
        <v>0</v>
      </c>
      <c r="K1645" s="154">
        <v>0</v>
      </c>
      <c r="M1645" s="128">
        <f>IF(Tabla1[[#This Row],[Moneda]]="Dolares",Tabla1[[#This Row],[Precio Distribuidor]]*($M$1+0.35)*1.3,Tabla1[[#This Row],[Precio Distribuidor]]*1.3)</f>
        <v>3241.1990000000001</v>
      </c>
    </row>
    <row r="1646" spans="1:13">
      <c r="A1646" s="154" t="s">
        <v>13681</v>
      </c>
      <c r="B1646" s="154" t="s">
        <v>13682</v>
      </c>
      <c r="C1646" s="154" t="s">
        <v>3337</v>
      </c>
      <c r="D1646" s="154" t="s">
        <v>7606</v>
      </c>
      <c r="E1646" s="81" t="s">
        <v>13683</v>
      </c>
      <c r="F1646" s="154">
        <v>200.81</v>
      </c>
      <c r="G1646" s="154" t="s">
        <v>1373</v>
      </c>
      <c r="H1646" s="154" t="s">
        <v>14318</v>
      </c>
      <c r="I1646" s="154">
        <v>0</v>
      </c>
      <c r="J1646" s="154">
        <v>3</v>
      </c>
      <c r="K1646" s="154">
        <v>0</v>
      </c>
      <c r="M1646" s="128">
        <f>IF(Tabla1[[#This Row],[Moneda]]="Dolares",Tabla1[[#This Row],[Precio Distribuidor]]*($M$1+0.35)*1.3,Tabla1[[#This Row],[Precio Distribuidor]]*1.3)</f>
        <v>4346.5324500000006</v>
      </c>
    </row>
    <row r="1647" spans="1:13">
      <c r="A1647" s="154" t="s">
        <v>8768</v>
      </c>
      <c r="B1647" s="154" t="s">
        <v>8767</v>
      </c>
      <c r="C1647" s="154" t="s">
        <v>5132</v>
      </c>
      <c r="D1647" s="154" t="s">
        <v>7606</v>
      </c>
      <c r="E1647" s="81" t="s">
        <v>17660</v>
      </c>
      <c r="F1647" s="154">
        <v>16.91</v>
      </c>
      <c r="G1647" s="154" t="s">
        <v>1373</v>
      </c>
      <c r="H1647" s="154" t="s">
        <v>14318</v>
      </c>
      <c r="I1647" s="154">
        <v>99</v>
      </c>
      <c r="J1647" s="154">
        <v>0</v>
      </c>
      <c r="K1647" s="154">
        <v>0</v>
      </c>
      <c r="M1647" s="128">
        <f>IF(Tabla1[[#This Row],[Moneda]]="Dolares",Tabla1[[#This Row],[Precio Distribuidor]]*($M$1+0.35)*1.3,Tabla1[[#This Row],[Precio Distribuidor]]*1.3)</f>
        <v>366.01695000000007</v>
      </c>
    </row>
    <row r="1648" spans="1:13">
      <c r="A1648" s="154" t="s">
        <v>8766</v>
      </c>
      <c r="B1648" s="154" t="s">
        <v>8765</v>
      </c>
      <c r="C1648" s="154" t="s">
        <v>5132</v>
      </c>
      <c r="D1648" s="154" t="s">
        <v>7606</v>
      </c>
      <c r="E1648" s="81" t="s">
        <v>17659</v>
      </c>
      <c r="F1648" s="154">
        <v>28.01</v>
      </c>
      <c r="G1648" s="154" t="s">
        <v>1373</v>
      </c>
      <c r="H1648" s="154" t="s">
        <v>14318</v>
      </c>
      <c r="I1648" s="154">
        <v>99</v>
      </c>
      <c r="J1648" s="154">
        <v>0</v>
      </c>
      <c r="K1648" s="154">
        <v>0</v>
      </c>
      <c r="M1648" s="128">
        <f>IF(Tabla1[[#This Row],[Moneda]]="Dolares",Tabla1[[#This Row],[Precio Distribuidor]]*($M$1+0.35)*1.3,Tabla1[[#This Row],[Precio Distribuidor]]*1.3)</f>
        <v>606.27645000000018</v>
      </c>
    </row>
    <row r="1649" spans="1:13">
      <c r="A1649" s="154" t="s">
        <v>8764</v>
      </c>
      <c r="B1649" s="154" t="s">
        <v>8763</v>
      </c>
      <c r="C1649" s="154" t="s">
        <v>2852</v>
      </c>
      <c r="D1649" s="154" t="s">
        <v>7606</v>
      </c>
      <c r="E1649" s="81" t="s">
        <v>8762</v>
      </c>
      <c r="F1649" s="154">
        <v>181.05</v>
      </c>
      <c r="G1649" s="154" t="s">
        <v>1367</v>
      </c>
      <c r="H1649" s="154" t="s">
        <v>14318</v>
      </c>
      <c r="I1649" s="154">
        <v>0</v>
      </c>
      <c r="J1649" s="154">
        <v>0</v>
      </c>
      <c r="K1649" s="154">
        <v>0</v>
      </c>
      <c r="M1649" s="128">
        <f>IF(Tabla1[[#This Row],[Moneda]]="Dolares",Tabla1[[#This Row],[Precio Distribuidor]]*($M$1+0.35)*1.3,Tabla1[[#This Row],[Precio Distribuidor]]*1.3)</f>
        <v>235.36500000000001</v>
      </c>
    </row>
    <row r="1650" spans="1:13">
      <c r="A1650" s="154" t="s">
        <v>8761</v>
      </c>
      <c r="B1650" s="154" t="s">
        <v>8760</v>
      </c>
      <c r="C1650" s="154" t="s">
        <v>1535</v>
      </c>
      <c r="D1650" s="154" t="s">
        <v>7606</v>
      </c>
      <c r="E1650" s="81" t="s">
        <v>8759</v>
      </c>
      <c r="F1650" s="154">
        <v>329.7</v>
      </c>
      <c r="G1650" s="154" t="s">
        <v>1367</v>
      </c>
      <c r="H1650" s="154" t="s">
        <v>14318</v>
      </c>
      <c r="I1650" s="154">
        <v>0</v>
      </c>
      <c r="J1650" s="154">
        <v>0</v>
      </c>
      <c r="K1650" s="154">
        <v>0</v>
      </c>
      <c r="M1650" s="128">
        <f>IF(Tabla1[[#This Row],[Moneda]]="Dolares",Tabla1[[#This Row],[Precio Distribuidor]]*($M$1+0.35)*1.3,Tabla1[[#This Row],[Precio Distribuidor]]*1.3)</f>
        <v>428.61</v>
      </c>
    </row>
    <row r="1651" spans="1:13">
      <c r="A1651" s="154" t="s">
        <v>8758</v>
      </c>
      <c r="B1651" s="154" t="s">
        <v>8757</v>
      </c>
      <c r="C1651" s="154" t="s">
        <v>1535</v>
      </c>
      <c r="D1651" s="154" t="s">
        <v>7606</v>
      </c>
      <c r="E1651" s="81" t="s">
        <v>8756</v>
      </c>
      <c r="F1651" s="154">
        <v>329.7</v>
      </c>
      <c r="G1651" s="154" t="s">
        <v>1367</v>
      </c>
      <c r="H1651" s="154" t="s">
        <v>14318</v>
      </c>
      <c r="I1651" s="154">
        <v>0</v>
      </c>
      <c r="J1651" s="154">
        <v>0</v>
      </c>
      <c r="K1651" s="154">
        <v>0</v>
      </c>
      <c r="M1651" s="128">
        <f>IF(Tabla1[[#This Row],[Moneda]]="Dolares",Tabla1[[#This Row],[Precio Distribuidor]]*($M$1+0.35)*1.3,Tabla1[[#This Row],[Precio Distribuidor]]*1.3)</f>
        <v>428.61</v>
      </c>
    </row>
    <row r="1652" spans="1:13">
      <c r="A1652" s="154" t="s">
        <v>8755</v>
      </c>
      <c r="B1652" s="154" t="s">
        <v>8754</v>
      </c>
      <c r="C1652" s="154" t="s">
        <v>1535</v>
      </c>
      <c r="D1652" s="154" t="s">
        <v>7606</v>
      </c>
      <c r="E1652" s="81" t="s">
        <v>8753</v>
      </c>
      <c r="F1652" s="154">
        <v>329.7</v>
      </c>
      <c r="G1652" s="154" t="s">
        <v>1367</v>
      </c>
      <c r="H1652" s="154" t="s">
        <v>14318</v>
      </c>
      <c r="I1652" s="154">
        <v>0</v>
      </c>
      <c r="J1652" s="154">
        <v>0</v>
      </c>
      <c r="K1652" s="154">
        <v>0</v>
      </c>
      <c r="M1652" s="128">
        <f>IF(Tabla1[[#This Row],[Moneda]]="Dolares",Tabla1[[#This Row],[Precio Distribuidor]]*($M$1+0.35)*1.3,Tabla1[[#This Row],[Precio Distribuidor]]*1.3)</f>
        <v>428.61</v>
      </c>
    </row>
    <row r="1653" spans="1:13">
      <c r="A1653" s="154" t="s">
        <v>8752</v>
      </c>
      <c r="B1653" s="154" t="s">
        <v>8751</v>
      </c>
      <c r="C1653" s="154" t="s">
        <v>1535</v>
      </c>
      <c r="D1653" s="154" t="s">
        <v>7606</v>
      </c>
      <c r="E1653" s="81" t="s">
        <v>8750</v>
      </c>
      <c r="F1653" s="154">
        <v>646.46</v>
      </c>
      <c r="G1653" s="154" t="s">
        <v>1367</v>
      </c>
      <c r="H1653" s="154" t="s">
        <v>14318</v>
      </c>
      <c r="I1653" s="154">
        <v>0</v>
      </c>
      <c r="J1653" s="154">
        <v>0</v>
      </c>
      <c r="K1653" s="154">
        <v>0</v>
      </c>
      <c r="M1653" s="128">
        <f>IF(Tabla1[[#This Row],[Moneda]]="Dolares",Tabla1[[#This Row],[Precio Distribuidor]]*($M$1+0.35)*1.3,Tabla1[[#This Row],[Precio Distribuidor]]*1.3)</f>
        <v>840.39800000000002</v>
      </c>
    </row>
    <row r="1654" spans="1:13">
      <c r="A1654" s="154" t="s">
        <v>13395</v>
      </c>
      <c r="B1654" s="154" t="s">
        <v>13396</v>
      </c>
      <c r="C1654" s="154" t="s">
        <v>3987</v>
      </c>
      <c r="D1654" s="154" t="s">
        <v>7606</v>
      </c>
      <c r="E1654" s="81" t="s">
        <v>13397</v>
      </c>
      <c r="F1654" s="154">
        <v>28.38</v>
      </c>
      <c r="G1654" s="154" t="s">
        <v>1373</v>
      </c>
      <c r="H1654" s="154" t="s">
        <v>14318</v>
      </c>
      <c r="I1654" s="154">
        <v>1</v>
      </c>
      <c r="J1654" s="154">
        <v>0</v>
      </c>
      <c r="K1654" s="154">
        <v>0</v>
      </c>
      <c r="M1654" s="128">
        <f>IF(Tabla1[[#This Row],[Moneda]]="Dolares",Tabla1[[#This Row],[Precio Distribuidor]]*($M$1+0.35)*1.3,Tabla1[[#This Row],[Precio Distribuidor]]*1.3)</f>
        <v>614.28510000000006</v>
      </c>
    </row>
    <row r="1655" spans="1:13">
      <c r="A1655" s="154" t="s">
        <v>8749</v>
      </c>
      <c r="B1655" s="154" t="s">
        <v>8748</v>
      </c>
      <c r="C1655" s="154" t="s">
        <v>1535</v>
      </c>
      <c r="D1655" s="154" t="s">
        <v>7606</v>
      </c>
      <c r="E1655" s="81" t="s">
        <v>12936</v>
      </c>
      <c r="F1655" s="154">
        <v>3457.43</v>
      </c>
      <c r="G1655" s="154" t="s">
        <v>1367</v>
      </c>
      <c r="H1655" s="154" t="s">
        <v>14318</v>
      </c>
      <c r="I1655" s="154">
        <v>0</v>
      </c>
      <c r="J1655" s="154">
        <v>0</v>
      </c>
      <c r="K1655" s="154">
        <v>0</v>
      </c>
      <c r="M1655" s="128">
        <f>IF(Tabla1[[#This Row],[Moneda]]="Dolares",Tabla1[[#This Row],[Precio Distribuidor]]*($M$1+0.35)*1.3,Tabla1[[#This Row],[Precio Distribuidor]]*1.3)</f>
        <v>4494.6589999999997</v>
      </c>
    </row>
    <row r="1656" spans="1:13">
      <c r="A1656" s="154" t="s">
        <v>8747</v>
      </c>
      <c r="B1656" s="154" t="s">
        <v>8746</v>
      </c>
      <c r="C1656" s="154" t="s">
        <v>1535</v>
      </c>
      <c r="D1656" s="154" t="s">
        <v>7606</v>
      </c>
      <c r="E1656" s="81" t="s">
        <v>17658</v>
      </c>
      <c r="F1656" s="154">
        <v>1389.83</v>
      </c>
      <c r="G1656" s="154" t="s">
        <v>1367</v>
      </c>
      <c r="H1656" s="154" t="s">
        <v>14318</v>
      </c>
      <c r="I1656" s="154">
        <v>0</v>
      </c>
      <c r="J1656" s="154">
        <v>0</v>
      </c>
      <c r="K1656" s="154">
        <v>0</v>
      </c>
      <c r="M1656" s="128">
        <f>IF(Tabla1[[#This Row],[Moneda]]="Dolares",Tabla1[[#This Row],[Precio Distribuidor]]*($M$1+0.35)*1.3,Tabla1[[#This Row],[Precio Distribuidor]]*1.3)</f>
        <v>1806.779</v>
      </c>
    </row>
    <row r="1657" spans="1:13">
      <c r="A1657" s="154" t="s">
        <v>8745</v>
      </c>
      <c r="B1657" s="154" t="s">
        <v>8744</v>
      </c>
      <c r="C1657" s="154" t="s">
        <v>1535</v>
      </c>
      <c r="D1657" s="154" t="s">
        <v>7606</v>
      </c>
      <c r="E1657" s="81" t="s">
        <v>17657</v>
      </c>
      <c r="F1657" s="154">
        <v>1576.17</v>
      </c>
      <c r="G1657" s="154" t="s">
        <v>1367</v>
      </c>
      <c r="H1657" s="154" t="s">
        <v>14318</v>
      </c>
      <c r="I1657" s="154">
        <v>0</v>
      </c>
      <c r="J1657" s="154">
        <v>0</v>
      </c>
      <c r="K1657" s="154">
        <v>0</v>
      </c>
      <c r="M1657" s="128">
        <f>IF(Tabla1[[#This Row],[Moneda]]="Dolares",Tabla1[[#This Row],[Precio Distribuidor]]*($M$1+0.35)*1.3,Tabla1[[#This Row],[Precio Distribuidor]]*1.3)</f>
        <v>2049.0210000000002</v>
      </c>
    </row>
    <row r="1658" spans="1:13">
      <c r="A1658" s="154" t="s">
        <v>8743</v>
      </c>
      <c r="B1658" s="154" t="s">
        <v>8742</v>
      </c>
      <c r="C1658" s="154" t="s">
        <v>1535</v>
      </c>
      <c r="D1658" s="154" t="s">
        <v>7606</v>
      </c>
      <c r="E1658" s="81" t="s">
        <v>17656</v>
      </c>
      <c r="F1658" s="154">
        <v>3112.66</v>
      </c>
      <c r="G1658" s="154" t="s">
        <v>1367</v>
      </c>
      <c r="H1658" s="154" t="s">
        <v>14318</v>
      </c>
      <c r="I1658" s="154">
        <v>0</v>
      </c>
      <c r="J1658" s="154">
        <v>0</v>
      </c>
      <c r="K1658" s="154">
        <v>0</v>
      </c>
      <c r="M1658" s="128">
        <f>IF(Tabla1[[#This Row],[Moneda]]="Dolares",Tabla1[[#This Row],[Precio Distribuidor]]*($M$1+0.35)*1.3,Tabla1[[#This Row],[Precio Distribuidor]]*1.3)</f>
        <v>4046.4580000000001</v>
      </c>
    </row>
    <row r="1659" spans="1:13">
      <c r="A1659" s="154" t="s">
        <v>8741</v>
      </c>
      <c r="B1659" s="154" t="s">
        <v>8740</v>
      </c>
      <c r="C1659" s="154" t="s">
        <v>1535</v>
      </c>
      <c r="D1659" s="154" t="s">
        <v>7606</v>
      </c>
      <c r="E1659" s="81" t="s">
        <v>12937</v>
      </c>
      <c r="F1659" s="154">
        <v>2189.87</v>
      </c>
      <c r="G1659" s="154" t="s">
        <v>1367</v>
      </c>
      <c r="H1659" s="154" t="s">
        <v>14318</v>
      </c>
      <c r="I1659" s="154">
        <v>0</v>
      </c>
      <c r="J1659" s="154">
        <v>0</v>
      </c>
      <c r="K1659" s="154">
        <v>0</v>
      </c>
      <c r="M1659" s="128">
        <f>IF(Tabla1[[#This Row],[Moneda]]="Dolares",Tabla1[[#This Row],[Precio Distribuidor]]*($M$1+0.35)*1.3,Tabla1[[#This Row],[Precio Distribuidor]]*1.3)</f>
        <v>2846.8310000000001</v>
      </c>
    </row>
    <row r="1660" spans="1:13">
      <c r="A1660" s="154" t="s">
        <v>8739</v>
      </c>
      <c r="B1660" s="154" t="s">
        <v>8738</v>
      </c>
      <c r="C1660" s="154" t="s">
        <v>3987</v>
      </c>
      <c r="D1660" s="154" t="s">
        <v>7606</v>
      </c>
      <c r="E1660" s="81" t="s">
        <v>17655</v>
      </c>
      <c r="F1660" s="154">
        <v>363.75</v>
      </c>
      <c r="G1660" s="154" t="s">
        <v>1373</v>
      </c>
      <c r="H1660" s="154" t="s">
        <v>14318</v>
      </c>
      <c r="I1660" s="154">
        <v>0</v>
      </c>
      <c r="J1660" s="154">
        <v>0</v>
      </c>
      <c r="K1660" s="154">
        <v>0</v>
      </c>
      <c r="M1660" s="128">
        <f>IF(Tabla1[[#This Row],[Moneda]]="Dolares",Tabla1[[#This Row],[Precio Distribuidor]]*($M$1+0.35)*1.3,Tabla1[[#This Row],[Precio Distribuidor]]*1.3)</f>
        <v>7873.3687500000015</v>
      </c>
    </row>
    <row r="1661" spans="1:13">
      <c r="A1661" s="154" t="s">
        <v>8737</v>
      </c>
      <c r="B1661" s="154" t="s">
        <v>8736</v>
      </c>
      <c r="C1661" s="154" t="s">
        <v>2836</v>
      </c>
      <c r="D1661" s="154" t="s">
        <v>7606</v>
      </c>
      <c r="E1661" s="81" t="s">
        <v>8735</v>
      </c>
      <c r="F1661" s="154">
        <v>1603.76</v>
      </c>
      <c r="G1661" s="154" t="s">
        <v>1367</v>
      </c>
      <c r="H1661" s="154" t="s">
        <v>14318</v>
      </c>
      <c r="I1661" s="154">
        <v>1</v>
      </c>
      <c r="J1661" s="154">
        <v>0</v>
      </c>
      <c r="K1661" s="154">
        <v>0</v>
      </c>
      <c r="M1661" s="128">
        <f>IF(Tabla1[[#This Row],[Moneda]]="Dolares",Tabla1[[#This Row],[Precio Distribuidor]]*($M$1+0.35)*1.3,Tabla1[[#This Row],[Precio Distribuidor]]*1.3)</f>
        <v>2084.8879999999999</v>
      </c>
    </row>
    <row r="1662" spans="1:13">
      <c r="A1662" s="154" t="s">
        <v>8734</v>
      </c>
      <c r="B1662" s="154" t="s">
        <v>8733</v>
      </c>
      <c r="C1662" s="154" t="s">
        <v>2836</v>
      </c>
      <c r="D1662" s="154" t="s">
        <v>7606</v>
      </c>
      <c r="E1662" s="81" t="s">
        <v>8732</v>
      </c>
      <c r="F1662" s="154">
        <v>1603.76</v>
      </c>
      <c r="G1662" s="154" t="s">
        <v>1367</v>
      </c>
      <c r="H1662" s="154" t="s">
        <v>14318</v>
      </c>
      <c r="I1662" s="154">
        <v>0</v>
      </c>
      <c r="J1662" s="154">
        <v>0</v>
      </c>
      <c r="K1662" s="154">
        <v>0</v>
      </c>
      <c r="M1662" s="128">
        <f>IF(Tabla1[[#This Row],[Moneda]]="Dolares",Tabla1[[#This Row],[Precio Distribuidor]]*($M$1+0.35)*1.3,Tabla1[[#This Row],[Precio Distribuidor]]*1.3)</f>
        <v>2084.8879999999999</v>
      </c>
    </row>
    <row r="1663" spans="1:13">
      <c r="A1663" s="154" t="s">
        <v>8731</v>
      </c>
      <c r="B1663" s="154" t="s">
        <v>8730</v>
      </c>
      <c r="C1663" s="154" t="s">
        <v>2836</v>
      </c>
      <c r="D1663" s="154" t="s">
        <v>7606</v>
      </c>
      <c r="E1663" s="81" t="s">
        <v>8729</v>
      </c>
      <c r="F1663" s="154">
        <v>1603.76</v>
      </c>
      <c r="G1663" s="154" t="s">
        <v>1367</v>
      </c>
      <c r="H1663" s="154" t="s">
        <v>14318</v>
      </c>
      <c r="I1663" s="154">
        <v>0</v>
      </c>
      <c r="J1663" s="154">
        <v>0</v>
      </c>
      <c r="K1663" s="154">
        <v>0</v>
      </c>
      <c r="M1663" s="128">
        <f>IF(Tabla1[[#This Row],[Moneda]]="Dolares",Tabla1[[#This Row],[Precio Distribuidor]]*($M$1+0.35)*1.3,Tabla1[[#This Row],[Precio Distribuidor]]*1.3)</f>
        <v>2084.8879999999999</v>
      </c>
    </row>
    <row r="1664" spans="1:13">
      <c r="A1664" s="154" t="s">
        <v>8728</v>
      </c>
      <c r="B1664" s="154" t="s">
        <v>8727</v>
      </c>
      <c r="C1664" s="154" t="s">
        <v>2836</v>
      </c>
      <c r="D1664" s="154" t="s">
        <v>7606</v>
      </c>
      <c r="E1664" s="81" t="s">
        <v>8726</v>
      </c>
      <c r="F1664" s="154">
        <v>1603.76</v>
      </c>
      <c r="G1664" s="154" t="s">
        <v>1367</v>
      </c>
      <c r="H1664" s="154" t="s">
        <v>14318</v>
      </c>
      <c r="I1664" s="154">
        <v>0</v>
      </c>
      <c r="J1664" s="154">
        <v>0</v>
      </c>
      <c r="K1664" s="154">
        <v>0</v>
      </c>
      <c r="M1664" s="128">
        <f>IF(Tabla1[[#This Row],[Moneda]]="Dolares",Tabla1[[#This Row],[Precio Distribuidor]]*($M$1+0.35)*1.3,Tabla1[[#This Row],[Precio Distribuidor]]*1.3)</f>
        <v>2084.8879999999999</v>
      </c>
    </row>
    <row r="1665" spans="1:13">
      <c r="A1665" s="154" t="s">
        <v>8725</v>
      </c>
      <c r="B1665" s="154" t="s">
        <v>8724</v>
      </c>
      <c r="C1665" s="154" t="s">
        <v>1535</v>
      </c>
      <c r="D1665" s="154" t="s">
        <v>7606</v>
      </c>
      <c r="E1665" s="81" t="s">
        <v>17654</v>
      </c>
      <c r="F1665" s="154">
        <v>944.67</v>
      </c>
      <c r="G1665" s="154" t="s">
        <v>1367</v>
      </c>
      <c r="H1665" s="154" t="s">
        <v>14318</v>
      </c>
      <c r="I1665" s="154">
        <v>0</v>
      </c>
      <c r="J1665" s="154">
        <v>0</v>
      </c>
      <c r="K1665" s="154">
        <v>0</v>
      </c>
      <c r="M1665" s="128">
        <f>IF(Tabla1[[#This Row],[Moneda]]="Dolares",Tabla1[[#This Row],[Precio Distribuidor]]*($M$1+0.35)*1.3,Tabla1[[#This Row],[Precio Distribuidor]]*1.3)</f>
        <v>1228.0709999999999</v>
      </c>
    </row>
    <row r="1666" spans="1:13">
      <c r="A1666" s="154" t="s">
        <v>8723</v>
      </c>
      <c r="B1666" s="154" t="s">
        <v>8722</v>
      </c>
      <c r="C1666" s="154" t="s">
        <v>1535</v>
      </c>
      <c r="D1666" s="154" t="s">
        <v>7606</v>
      </c>
      <c r="E1666" s="81" t="s">
        <v>17653</v>
      </c>
      <c r="F1666" s="154">
        <v>1345.83</v>
      </c>
      <c r="G1666" s="154" t="s">
        <v>1367</v>
      </c>
      <c r="H1666" s="154" t="s">
        <v>14318</v>
      </c>
      <c r="I1666" s="154">
        <v>0</v>
      </c>
      <c r="J1666" s="154">
        <v>0</v>
      </c>
      <c r="K1666" s="154">
        <v>0</v>
      </c>
      <c r="M1666" s="128">
        <f>IF(Tabla1[[#This Row],[Moneda]]="Dolares",Tabla1[[#This Row],[Precio Distribuidor]]*($M$1+0.35)*1.3,Tabla1[[#This Row],[Precio Distribuidor]]*1.3)</f>
        <v>1749.579</v>
      </c>
    </row>
    <row r="1667" spans="1:13">
      <c r="A1667" s="154" t="s">
        <v>8721</v>
      </c>
      <c r="B1667" s="154" t="s">
        <v>8720</v>
      </c>
      <c r="C1667" s="154" t="s">
        <v>1535</v>
      </c>
      <c r="D1667" s="154" t="s">
        <v>7606</v>
      </c>
      <c r="E1667" s="81" t="s">
        <v>17652</v>
      </c>
      <c r="F1667" s="154">
        <v>1345.83</v>
      </c>
      <c r="G1667" s="154" t="s">
        <v>1367</v>
      </c>
      <c r="H1667" s="154" t="s">
        <v>14318</v>
      </c>
      <c r="I1667" s="154">
        <v>0</v>
      </c>
      <c r="J1667" s="154">
        <v>0</v>
      </c>
      <c r="K1667" s="154">
        <v>0</v>
      </c>
      <c r="M1667" s="128">
        <f>IF(Tabla1[[#This Row],[Moneda]]="Dolares",Tabla1[[#This Row],[Precio Distribuidor]]*($M$1+0.35)*1.3,Tabla1[[#This Row],[Precio Distribuidor]]*1.3)</f>
        <v>1749.579</v>
      </c>
    </row>
    <row r="1668" spans="1:13">
      <c r="A1668" s="154" t="s">
        <v>8719</v>
      </c>
      <c r="B1668" s="154" t="s">
        <v>8718</v>
      </c>
      <c r="C1668" s="154" t="s">
        <v>1535</v>
      </c>
      <c r="D1668" s="154" t="s">
        <v>7606</v>
      </c>
      <c r="E1668" s="81" t="s">
        <v>17651</v>
      </c>
      <c r="F1668" s="154">
        <v>1345.83</v>
      </c>
      <c r="G1668" s="154" t="s">
        <v>1367</v>
      </c>
      <c r="H1668" s="154" t="s">
        <v>14318</v>
      </c>
      <c r="I1668" s="154">
        <v>0</v>
      </c>
      <c r="J1668" s="154">
        <v>0</v>
      </c>
      <c r="K1668" s="154">
        <v>0</v>
      </c>
      <c r="M1668" s="128">
        <f>IF(Tabla1[[#This Row],[Moneda]]="Dolares",Tabla1[[#This Row],[Precio Distribuidor]]*($M$1+0.35)*1.3,Tabla1[[#This Row],[Precio Distribuidor]]*1.3)</f>
        <v>1749.579</v>
      </c>
    </row>
    <row r="1669" spans="1:13">
      <c r="A1669" s="154" t="s">
        <v>8717</v>
      </c>
      <c r="B1669" s="154" t="s">
        <v>8716</v>
      </c>
      <c r="C1669" s="154" t="s">
        <v>2852</v>
      </c>
      <c r="D1669" s="154" t="s">
        <v>7606</v>
      </c>
      <c r="E1669" s="81" t="s">
        <v>8715</v>
      </c>
      <c r="F1669" s="154">
        <v>814.98</v>
      </c>
      <c r="G1669" s="154" t="s">
        <v>1367</v>
      </c>
      <c r="H1669" s="154" t="s">
        <v>14318</v>
      </c>
      <c r="I1669" s="154">
        <v>0</v>
      </c>
      <c r="J1669" s="154">
        <v>0</v>
      </c>
      <c r="K1669" s="154">
        <v>0</v>
      </c>
      <c r="M1669" s="128">
        <f>IF(Tabla1[[#This Row],[Moneda]]="Dolares",Tabla1[[#This Row],[Precio Distribuidor]]*($M$1+0.35)*1.3,Tabla1[[#This Row],[Precio Distribuidor]]*1.3)</f>
        <v>1059.4740000000002</v>
      </c>
    </row>
    <row r="1670" spans="1:13">
      <c r="A1670" s="154" t="s">
        <v>8714</v>
      </c>
      <c r="B1670" s="154" t="s">
        <v>8713</v>
      </c>
      <c r="C1670" s="154" t="s">
        <v>2852</v>
      </c>
      <c r="D1670" s="154" t="s">
        <v>7606</v>
      </c>
      <c r="E1670" s="81" t="s">
        <v>8712</v>
      </c>
      <c r="F1670" s="154">
        <v>814.98</v>
      </c>
      <c r="G1670" s="154" t="s">
        <v>1367</v>
      </c>
      <c r="H1670" s="154" t="s">
        <v>14318</v>
      </c>
      <c r="I1670" s="154">
        <v>0</v>
      </c>
      <c r="J1670" s="154">
        <v>0</v>
      </c>
      <c r="K1670" s="154">
        <v>0</v>
      </c>
      <c r="M1670" s="128">
        <f>IF(Tabla1[[#This Row],[Moneda]]="Dolares",Tabla1[[#This Row],[Precio Distribuidor]]*($M$1+0.35)*1.3,Tabla1[[#This Row],[Precio Distribuidor]]*1.3)</f>
        <v>1059.4740000000002</v>
      </c>
    </row>
    <row r="1671" spans="1:13">
      <c r="A1671" s="154" t="s">
        <v>8711</v>
      </c>
      <c r="B1671" s="154" t="s">
        <v>8710</v>
      </c>
      <c r="C1671" s="154" t="s">
        <v>2852</v>
      </c>
      <c r="D1671" s="154" t="s">
        <v>7606</v>
      </c>
      <c r="E1671" s="81" t="s">
        <v>8709</v>
      </c>
      <c r="F1671" s="154">
        <v>814.98</v>
      </c>
      <c r="G1671" s="154" t="s">
        <v>1367</v>
      </c>
      <c r="H1671" s="154" t="s">
        <v>14318</v>
      </c>
      <c r="I1671" s="154">
        <v>0</v>
      </c>
      <c r="J1671" s="154">
        <v>0</v>
      </c>
      <c r="K1671" s="154">
        <v>0</v>
      </c>
      <c r="M1671" s="128">
        <f>IF(Tabla1[[#This Row],[Moneda]]="Dolares",Tabla1[[#This Row],[Precio Distribuidor]]*($M$1+0.35)*1.3,Tabla1[[#This Row],[Precio Distribuidor]]*1.3)</f>
        <v>1059.4740000000002</v>
      </c>
    </row>
    <row r="1672" spans="1:13">
      <c r="A1672" s="154" t="s">
        <v>8708</v>
      </c>
      <c r="B1672" s="154" t="s">
        <v>8707</v>
      </c>
      <c r="C1672" s="154" t="s">
        <v>2836</v>
      </c>
      <c r="D1672" s="154" t="s">
        <v>7606</v>
      </c>
      <c r="E1672" s="81" t="s">
        <v>8706</v>
      </c>
      <c r="F1672" s="154">
        <v>1109.3800000000001</v>
      </c>
      <c r="G1672" s="154" t="s">
        <v>1367</v>
      </c>
      <c r="H1672" s="154" t="s">
        <v>14318</v>
      </c>
      <c r="I1672" s="154">
        <v>0</v>
      </c>
      <c r="J1672" s="154">
        <v>0</v>
      </c>
      <c r="K1672" s="154">
        <v>0</v>
      </c>
      <c r="M1672" s="128">
        <f>IF(Tabla1[[#This Row],[Moneda]]="Dolares",Tabla1[[#This Row],[Precio Distribuidor]]*($M$1+0.35)*1.3,Tabla1[[#This Row],[Precio Distribuidor]]*1.3)</f>
        <v>1442.1940000000002</v>
      </c>
    </row>
    <row r="1673" spans="1:13">
      <c r="A1673" s="154" t="s">
        <v>8705</v>
      </c>
      <c r="B1673" s="154" t="s">
        <v>8704</v>
      </c>
      <c r="C1673" s="154" t="s">
        <v>1535</v>
      </c>
      <c r="D1673" s="154" t="s">
        <v>7606</v>
      </c>
      <c r="E1673" s="81" t="s">
        <v>17650</v>
      </c>
      <c r="F1673" s="154">
        <v>1156.29</v>
      </c>
      <c r="G1673" s="154" t="s">
        <v>1367</v>
      </c>
      <c r="H1673" s="154" t="s">
        <v>14318</v>
      </c>
      <c r="I1673" s="154">
        <v>0</v>
      </c>
      <c r="J1673" s="154">
        <v>0</v>
      </c>
      <c r="K1673" s="154">
        <v>0</v>
      </c>
      <c r="M1673" s="128">
        <f>IF(Tabla1[[#This Row],[Moneda]]="Dolares",Tabla1[[#This Row],[Precio Distribuidor]]*($M$1+0.35)*1.3,Tabla1[[#This Row],[Precio Distribuidor]]*1.3)</f>
        <v>1503.1769999999999</v>
      </c>
    </row>
    <row r="1674" spans="1:13">
      <c r="A1674" s="154" t="s">
        <v>8703</v>
      </c>
      <c r="B1674" s="154" t="s">
        <v>8702</v>
      </c>
      <c r="C1674" s="154" t="s">
        <v>1388</v>
      </c>
      <c r="D1674" s="154" t="s">
        <v>7606</v>
      </c>
      <c r="E1674" s="81" t="s">
        <v>12725</v>
      </c>
      <c r="F1674" s="154">
        <v>248.24</v>
      </c>
      <c r="G1674" s="154" t="s">
        <v>1367</v>
      </c>
      <c r="H1674" s="154" t="s">
        <v>14318</v>
      </c>
      <c r="I1674" s="154">
        <v>0</v>
      </c>
      <c r="J1674" s="154">
        <v>0</v>
      </c>
      <c r="K1674" s="154">
        <v>0</v>
      </c>
      <c r="M1674" s="128">
        <f>IF(Tabla1[[#This Row],[Moneda]]="Dolares",Tabla1[[#This Row],[Precio Distribuidor]]*($M$1+0.35)*1.3,Tabla1[[#This Row],[Precio Distribuidor]]*1.3)</f>
        <v>322.71200000000005</v>
      </c>
    </row>
    <row r="1675" spans="1:13">
      <c r="A1675" s="154" t="s">
        <v>8701</v>
      </c>
      <c r="B1675" s="154" t="s">
        <v>8700</v>
      </c>
      <c r="C1675" s="154" t="s">
        <v>5926</v>
      </c>
      <c r="D1675" s="154" t="s">
        <v>7606</v>
      </c>
      <c r="E1675" s="81" t="s">
        <v>8699</v>
      </c>
      <c r="F1675" s="154">
        <v>60.22</v>
      </c>
      <c r="G1675" s="154" t="s">
        <v>1373</v>
      </c>
      <c r="H1675" s="154" t="s">
        <v>14318</v>
      </c>
      <c r="I1675" s="154">
        <v>0</v>
      </c>
      <c r="J1675" s="154">
        <v>6</v>
      </c>
      <c r="K1675" s="154">
        <v>0</v>
      </c>
      <c r="M1675" s="128">
        <f>IF(Tabla1[[#This Row],[Moneda]]="Dolares",Tabla1[[#This Row],[Precio Distribuidor]]*($M$1+0.35)*1.3,Tabla1[[#This Row],[Precio Distribuidor]]*1.3)</f>
        <v>1303.4619000000002</v>
      </c>
    </row>
    <row r="1676" spans="1:13">
      <c r="A1676" s="154" t="s">
        <v>8698</v>
      </c>
      <c r="B1676" s="154" t="s">
        <v>8697</v>
      </c>
      <c r="C1676" s="154" t="s">
        <v>1388</v>
      </c>
      <c r="D1676" s="154" t="s">
        <v>7606</v>
      </c>
      <c r="E1676" s="81" t="s">
        <v>8696</v>
      </c>
      <c r="F1676" s="154">
        <v>207.35</v>
      </c>
      <c r="G1676" s="154" t="s">
        <v>1367</v>
      </c>
      <c r="H1676" s="154" t="s">
        <v>14318</v>
      </c>
      <c r="I1676" s="154">
        <v>0</v>
      </c>
      <c r="J1676" s="154">
        <v>0</v>
      </c>
      <c r="K1676" s="154">
        <v>0</v>
      </c>
      <c r="M1676" s="128">
        <f>IF(Tabla1[[#This Row],[Moneda]]="Dolares",Tabla1[[#This Row],[Precio Distribuidor]]*($M$1+0.35)*1.3,Tabla1[[#This Row],[Precio Distribuidor]]*1.3)</f>
        <v>269.55500000000001</v>
      </c>
    </row>
    <row r="1677" spans="1:13">
      <c r="A1677" s="154" t="s">
        <v>8695</v>
      </c>
      <c r="B1677" s="154" t="s">
        <v>8694</v>
      </c>
      <c r="C1677" s="154" t="s">
        <v>1535</v>
      </c>
      <c r="D1677" s="154" t="s">
        <v>7606</v>
      </c>
      <c r="E1677" s="81" t="s">
        <v>8693</v>
      </c>
      <c r="F1677" s="154">
        <v>397.58</v>
      </c>
      <c r="G1677" s="154" t="s">
        <v>1367</v>
      </c>
      <c r="H1677" s="154" t="s">
        <v>14318</v>
      </c>
      <c r="I1677" s="154">
        <v>0</v>
      </c>
      <c r="J1677" s="154">
        <v>0</v>
      </c>
      <c r="K1677" s="154">
        <v>0</v>
      </c>
      <c r="M1677" s="128">
        <f>IF(Tabla1[[#This Row],[Moneda]]="Dolares",Tabla1[[#This Row],[Precio Distribuidor]]*($M$1+0.35)*1.3,Tabla1[[#This Row],[Precio Distribuidor]]*1.3)</f>
        <v>516.85400000000004</v>
      </c>
    </row>
    <row r="1678" spans="1:13">
      <c r="A1678" s="154" t="s">
        <v>8692</v>
      </c>
      <c r="B1678" s="154" t="s">
        <v>8691</v>
      </c>
      <c r="C1678" s="154" t="s">
        <v>1535</v>
      </c>
      <c r="D1678" s="154" t="s">
        <v>7606</v>
      </c>
      <c r="E1678" s="81" t="s">
        <v>8690</v>
      </c>
      <c r="F1678" s="154">
        <v>386.24</v>
      </c>
      <c r="G1678" s="154" t="s">
        <v>1367</v>
      </c>
      <c r="H1678" s="154" t="s">
        <v>14318</v>
      </c>
      <c r="I1678" s="154">
        <v>0</v>
      </c>
      <c r="J1678" s="154">
        <v>0</v>
      </c>
      <c r="K1678" s="154">
        <v>0</v>
      </c>
      <c r="M1678" s="128">
        <f>IF(Tabla1[[#This Row],[Moneda]]="Dolares",Tabla1[[#This Row],[Precio Distribuidor]]*($M$1+0.35)*1.3,Tabla1[[#This Row],[Precio Distribuidor]]*1.3)</f>
        <v>502.11200000000002</v>
      </c>
    </row>
    <row r="1679" spans="1:13">
      <c r="A1679" s="154" t="s">
        <v>8689</v>
      </c>
      <c r="B1679" s="154" t="s">
        <v>8688</v>
      </c>
      <c r="C1679" s="154" t="s">
        <v>1535</v>
      </c>
      <c r="D1679" s="154" t="s">
        <v>7606</v>
      </c>
      <c r="E1679" s="81" t="s">
        <v>17649</v>
      </c>
      <c r="F1679" s="154">
        <v>191.16</v>
      </c>
      <c r="G1679" s="154" t="s">
        <v>1367</v>
      </c>
      <c r="H1679" s="154" t="s">
        <v>14318</v>
      </c>
      <c r="I1679" s="154">
        <v>0</v>
      </c>
      <c r="J1679" s="154">
        <v>0</v>
      </c>
      <c r="K1679" s="154">
        <v>0</v>
      </c>
      <c r="M1679" s="128">
        <f>IF(Tabla1[[#This Row],[Moneda]]="Dolares",Tabla1[[#This Row],[Precio Distribuidor]]*($M$1+0.35)*1.3,Tabla1[[#This Row],[Precio Distribuidor]]*1.3)</f>
        <v>248.50800000000001</v>
      </c>
    </row>
    <row r="1680" spans="1:13">
      <c r="A1680" s="154" t="s">
        <v>8687</v>
      </c>
      <c r="B1680" s="154" t="s">
        <v>8686</v>
      </c>
      <c r="C1680" s="154" t="s">
        <v>1535</v>
      </c>
      <c r="D1680" s="154" t="s">
        <v>7606</v>
      </c>
      <c r="E1680" s="81" t="s">
        <v>17648</v>
      </c>
      <c r="F1680" s="154">
        <v>767.81</v>
      </c>
      <c r="G1680" s="154" t="s">
        <v>1367</v>
      </c>
      <c r="H1680" s="154" t="s">
        <v>14318</v>
      </c>
      <c r="I1680" s="154">
        <v>0</v>
      </c>
      <c r="J1680" s="154">
        <v>0</v>
      </c>
      <c r="K1680" s="154">
        <v>0</v>
      </c>
      <c r="M1680" s="128">
        <f>IF(Tabla1[[#This Row],[Moneda]]="Dolares",Tabla1[[#This Row],[Precio Distribuidor]]*($M$1+0.35)*1.3,Tabla1[[#This Row],[Precio Distribuidor]]*1.3)</f>
        <v>998.15300000000002</v>
      </c>
    </row>
    <row r="1681" spans="1:13">
      <c r="A1681" s="154" t="s">
        <v>8685</v>
      </c>
      <c r="B1681" s="154" t="s">
        <v>8684</v>
      </c>
      <c r="C1681" s="154" t="s">
        <v>1535</v>
      </c>
      <c r="D1681" s="154" t="s">
        <v>7606</v>
      </c>
      <c r="E1681" s="81" t="s">
        <v>17647</v>
      </c>
      <c r="F1681" s="154">
        <v>1072.3499999999999</v>
      </c>
      <c r="G1681" s="154" t="s">
        <v>1367</v>
      </c>
      <c r="H1681" s="154" t="s">
        <v>14318</v>
      </c>
      <c r="I1681" s="154">
        <v>0</v>
      </c>
      <c r="J1681" s="154">
        <v>0</v>
      </c>
      <c r="K1681" s="154">
        <v>0</v>
      </c>
      <c r="M1681" s="128">
        <f>IF(Tabla1[[#This Row],[Moneda]]="Dolares",Tabla1[[#This Row],[Precio Distribuidor]]*($M$1+0.35)*1.3,Tabla1[[#This Row],[Precio Distribuidor]]*1.3)</f>
        <v>1394.0549999999998</v>
      </c>
    </row>
    <row r="1682" spans="1:13">
      <c r="A1682" s="154" t="s">
        <v>8683</v>
      </c>
      <c r="B1682" s="154" t="s">
        <v>8682</v>
      </c>
      <c r="C1682" s="154" t="s">
        <v>1535</v>
      </c>
      <c r="D1682" s="154" t="s">
        <v>7606</v>
      </c>
      <c r="E1682" s="81" t="s">
        <v>17646</v>
      </c>
      <c r="F1682" s="154">
        <v>961.92</v>
      </c>
      <c r="G1682" s="154" t="s">
        <v>1367</v>
      </c>
      <c r="H1682" s="154" t="s">
        <v>14318</v>
      </c>
      <c r="I1682" s="154">
        <v>0</v>
      </c>
      <c r="J1682" s="154">
        <v>0</v>
      </c>
      <c r="K1682" s="154">
        <v>0</v>
      </c>
      <c r="M1682" s="128">
        <f>IF(Tabla1[[#This Row],[Moneda]]="Dolares",Tabla1[[#This Row],[Precio Distribuidor]]*($M$1+0.35)*1.3,Tabla1[[#This Row],[Precio Distribuidor]]*1.3)</f>
        <v>1250.4960000000001</v>
      </c>
    </row>
    <row r="1683" spans="1:13">
      <c r="A1683" s="154" t="s">
        <v>8681</v>
      </c>
      <c r="B1683" s="154" t="s">
        <v>8680</v>
      </c>
      <c r="C1683" s="154" t="s">
        <v>1535</v>
      </c>
      <c r="D1683" s="154" t="s">
        <v>7606</v>
      </c>
      <c r="E1683" s="81" t="s">
        <v>17645</v>
      </c>
      <c r="F1683" s="154">
        <v>961.92</v>
      </c>
      <c r="G1683" s="154" t="s">
        <v>1367</v>
      </c>
      <c r="H1683" s="154" t="s">
        <v>14318</v>
      </c>
      <c r="I1683" s="154">
        <v>0</v>
      </c>
      <c r="J1683" s="154">
        <v>0</v>
      </c>
      <c r="K1683" s="154">
        <v>0</v>
      </c>
      <c r="M1683" s="128">
        <f>IF(Tabla1[[#This Row],[Moneda]]="Dolares",Tabla1[[#This Row],[Precio Distribuidor]]*($M$1+0.35)*1.3,Tabla1[[#This Row],[Precio Distribuidor]]*1.3)</f>
        <v>1250.4960000000001</v>
      </c>
    </row>
    <row r="1684" spans="1:13">
      <c r="A1684" s="154" t="s">
        <v>8679</v>
      </c>
      <c r="B1684" s="154" t="s">
        <v>8678</v>
      </c>
      <c r="C1684" s="154" t="s">
        <v>1535</v>
      </c>
      <c r="D1684" s="154" t="s">
        <v>7606</v>
      </c>
      <c r="E1684" s="81" t="s">
        <v>17644</v>
      </c>
      <c r="F1684" s="154">
        <v>961.92</v>
      </c>
      <c r="G1684" s="154" t="s">
        <v>1367</v>
      </c>
      <c r="H1684" s="154" t="s">
        <v>14318</v>
      </c>
      <c r="I1684" s="154">
        <v>0</v>
      </c>
      <c r="J1684" s="154">
        <v>0</v>
      </c>
      <c r="K1684" s="154">
        <v>0</v>
      </c>
      <c r="M1684" s="128">
        <f>IF(Tabla1[[#This Row],[Moneda]]="Dolares",Tabla1[[#This Row],[Precio Distribuidor]]*($M$1+0.35)*1.3,Tabla1[[#This Row],[Precio Distribuidor]]*1.3)</f>
        <v>1250.4960000000001</v>
      </c>
    </row>
    <row r="1685" spans="1:13">
      <c r="A1685" s="154" t="s">
        <v>8677</v>
      </c>
      <c r="B1685" s="154" t="s">
        <v>8676</v>
      </c>
      <c r="C1685" s="154" t="s">
        <v>1535</v>
      </c>
      <c r="D1685" s="154" t="s">
        <v>7606</v>
      </c>
      <c r="E1685" s="81" t="s">
        <v>17643</v>
      </c>
      <c r="F1685" s="154">
        <v>1990.71</v>
      </c>
      <c r="G1685" s="154" t="s">
        <v>1367</v>
      </c>
      <c r="H1685" s="154" t="s">
        <v>14318</v>
      </c>
      <c r="I1685" s="154">
        <v>0</v>
      </c>
      <c r="J1685" s="154">
        <v>0</v>
      </c>
      <c r="K1685" s="154">
        <v>0</v>
      </c>
      <c r="M1685" s="128">
        <f>IF(Tabla1[[#This Row],[Moneda]]="Dolares",Tabla1[[#This Row],[Precio Distribuidor]]*($M$1+0.35)*1.3,Tabla1[[#This Row],[Precio Distribuidor]]*1.3)</f>
        <v>2587.9230000000002</v>
      </c>
    </row>
    <row r="1686" spans="1:13">
      <c r="A1686" s="154" t="s">
        <v>8675</v>
      </c>
      <c r="B1686" s="154" t="s">
        <v>8674</v>
      </c>
      <c r="C1686" s="154" t="s">
        <v>2836</v>
      </c>
      <c r="D1686" s="154" t="s">
        <v>7606</v>
      </c>
      <c r="E1686" s="81" t="s">
        <v>8673</v>
      </c>
      <c r="F1686" s="154">
        <v>197.15</v>
      </c>
      <c r="G1686" s="154" t="s">
        <v>1367</v>
      </c>
      <c r="H1686" s="154" t="s">
        <v>14318</v>
      </c>
      <c r="I1686" s="154">
        <v>0</v>
      </c>
      <c r="J1686" s="154">
        <v>0</v>
      </c>
      <c r="K1686" s="154">
        <v>0</v>
      </c>
      <c r="M1686" s="128">
        <f>IF(Tabla1[[#This Row],[Moneda]]="Dolares",Tabla1[[#This Row],[Precio Distribuidor]]*($M$1+0.35)*1.3,Tabla1[[#This Row],[Precio Distribuidor]]*1.3)</f>
        <v>256.29500000000002</v>
      </c>
    </row>
    <row r="1687" spans="1:13">
      <c r="A1687" s="154" t="s">
        <v>8672</v>
      </c>
      <c r="B1687" s="154" t="s">
        <v>8671</v>
      </c>
      <c r="C1687" s="154" t="s">
        <v>2836</v>
      </c>
      <c r="D1687" s="154" t="s">
        <v>7606</v>
      </c>
      <c r="E1687" s="81" t="s">
        <v>8670</v>
      </c>
      <c r="F1687" s="154">
        <v>199.3</v>
      </c>
      <c r="G1687" s="154" t="s">
        <v>1367</v>
      </c>
      <c r="H1687" s="154" t="s">
        <v>14318</v>
      </c>
      <c r="I1687" s="154">
        <v>0</v>
      </c>
      <c r="J1687" s="154">
        <v>0</v>
      </c>
      <c r="K1687" s="154">
        <v>0</v>
      </c>
      <c r="M1687" s="128">
        <f>IF(Tabla1[[#This Row],[Moneda]]="Dolares",Tabla1[[#This Row],[Precio Distribuidor]]*($M$1+0.35)*1.3,Tabla1[[#This Row],[Precio Distribuidor]]*1.3)</f>
        <v>259.09000000000003</v>
      </c>
    </row>
    <row r="1688" spans="1:13">
      <c r="A1688" s="154" t="s">
        <v>8669</v>
      </c>
      <c r="B1688" s="154" t="s">
        <v>8668</v>
      </c>
      <c r="C1688" s="154" t="s">
        <v>2836</v>
      </c>
      <c r="D1688" s="154" t="s">
        <v>7606</v>
      </c>
      <c r="E1688" s="81" t="s">
        <v>8667</v>
      </c>
      <c r="F1688" s="154">
        <v>197.15</v>
      </c>
      <c r="G1688" s="154" t="s">
        <v>1367</v>
      </c>
      <c r="H1688" s="154" t="s">
        <v>14318</v>
      </c>
      <c r="I1688" s="154">
        <v>0</v>
      </c>
      <c r="J1688" s="154">
        <v>0</v>
      </c>
      <c r="K1688" s="154">
        <v>0</v>
      </c>
      <c r="M1688" s="128">
        <f>IF(Tabla1[[#This Row],[Moneda]]="Dolares",Tabla1[[#This Row],[Precio Distribuidor]]*($M$1+0.35)*1.3,Tabla1[[#This Row],[Precio Distribuidor]]*1.3)</f>
        <v>256.29500000000002</v>
      </c>
    </row>
    <row r="1689" spans="1:13">
      <c r="A1689" s="154" t="s">
        <v>8666</v>
      </c>
      <c r="B1689" s="154" t="s">
        <v>8665</v>
      </c>
      <c r="C1689" s="154" t="s">
        <v>2836</v>
      </c>
      <c r="D1689" s="154" t="s">
        <v>7606</v>
      </c>
      <c r="E1689" s="81" t="s">
        <v>8664</v>
      </c>
      <c r="F1689" s="154">
        <v>197.15</v>
      </c>
      <c r="G1689" s="154" t="s">
        <v>1367</v>
      </c>
      <c r="H1689" s="154" t="s">
        <v>14318</v>
      </c>
      <c r="I1689" s="154">
        <v>0</v>
      </c>
      <c r="J1689" s="154">
        <v>0</v>
      </c>
      <c r="K1689" s="154">
        <v>0</v>
      </c>
      <c r="M1689" s="128">
        <f>IF(Tabla1[[#This Row],[Moneda]]="Dolares",Tabla1[[#This Row],[Precio Distribuidor]]*($M$1+0.35)*1.3,Tabla1[[#This Row],[Precio Distribuidor]]*1.3)</f>
        <v>256.29500000000002</v>
      </c>
    </row>
    <row r="1690" spans="1:13">
      <c r="A1690" s="154" t="s">
        <v>8663</v>
      </c>
      <c r="B1690" s="154" t="s">
        <v>8662</v>
      </c>
      <c r="C1690" s="154" t="s">
        <v>1535</v>
      </c>
      <c r="D1690" s="154" t="s">
        <v>7606</v>
      </c>
      <c r="E1690" s="81" t="s">
        <v>17642</v>
      </c>
      <c r="F1690" s="154">
        <v>1160.3399999999999</v>
      </c>
      <c r="G1690" s="154" t="s">
        <v>1367</v>
      </c>
      <c r="H1690" s="154" t="s">
        <v>14318</v>
      </c>
      <c r="I1690" s="154">
        <v>0</v>
      </c>
      <c r="J1690" s="154">
        <v>0</v>
      </c>
      <c r="K1690" s="154">
        <v>0</v>
      </c>
      <c r="M1690" s="128">
        <f>IF(Tabla1[[#This Row],[Moneda]]="Dolares",Tabla1[[#This Row],[Precio Distribuidor]]*($M$1+0.35)*1.3,Tabla1[[#This Row],[Precio Distribuidor]]*1.3)</f>
        <v>1508.442</v>
      </c>
    </row>
    <row r="1691" spans="1:13">
      <c r="A1691" s="154" t="s">
        <v>8661</v>
      </c>
      <c r="B1691" s="154" t="s">
        <v>8660</v>
      </c>
      <c r="C1691" s="154" t="s">
        <v>1620</v>
      </c>
      <c r="D1691" s="154" t="s">
        <v>7606</v>
      </c>
      <c r="E1691" s="81" t="s">
        <v>8659</v>
      </c>
      <c r="F1691" s="154">
        <v>843.01</v>
      </c>
      <c r="G1691" s="154" t="s">
        <v>1367</v>
      </c>
      <c r="H1691" s="154" t="s">
        <v>14318</v>
      </c>
      <c r="I1691" s="154">
        <v>0</v>
      </c>
      <c r="J1691" s="154">
        <v>0</v>
      </c>
      <c r="K1691" s="154">
        <v>0</v>
      </c>
      <c r="M1691" s="128">
        <f>IF(Tabla1[[#This Row],[Moneda]]="Dolares",Tabla1[[#This Row],[Precio Distribuidor]]*($M$1+0.35)*1.3,Tabla1[[#This Row],[Precio Distribuidor]]*1.3)</f>
        <v>1095.913</v>
      </c>
    </row>
    <row r="1692" spans="1:13">
      <c r="A1692" s="154" t="s">
        <v>8658</v>
      </c>
      <c r="B1692" s="154" t="s">
        <v>8657</v>
      </c>
      <c r="C1692" s="154" t="s">
        <v>7690</v>
      </c>
      <c r="D1692" s="154" t="s">
        <v>7606</v>
      </c>
      <c r="E1692" s="81" t="s">
        <v>8656</v>
      </c>
      <c r="F1692" s="154">
        <v>50.31</v>
      </c>
      <c r="G1692" s="154" t="s">
        <v>1367</v>
      </c>
      <c r="H1692" s="154" t="s">
        <v>14318</v>
      </c>
      <c r="I1692" s="154">
        <v>1</v>
      </c>
      <c r="J1692" s="154">
        <v>0</v>
      </c>
      <c r="K1692" s="154">
        <v>0</v>
      </c>
      <c r="M1692" s="128">
        <f>IF(Tabla1[[#This Row],[Moneda]]="Dolares",Tabla1[[#This Row],[Precio Distribuidor]]*($M$1+0.35)*1.3,Tabla1[[#This Row],[Precio Distribuidor]]*1.3)</f>
        <v>65.403000000000006</v>
      </c>
    </row>
    <row r="1693" spans="1:13">
      <c r="A1693" s="154" t="s">
        <v>8655</v>
      </c>
      <c r="B1693" s="154" t="s">
        <v>8654</v>
      </c>
      <c r="C1693" s="154" t="s">
        <v>2836</v>
      </c>
      <c r="D1693" s="154" t="s">
        <v>7606</v>
      </c>
      <c r="E1693" s="81" t="s">
        <v>8653</v>
      </c>
      <c r="F1693" s="154">
        <v>177.74</v>
      </c>
      <c r="G1693" s="154" t="s">
        <v>1367</v>
      </c>
      <c r="H1693" s="154" t="s">
        <v>14318</v>
      </c>
      <c r="I1693" s="154">
        <v>0</v>
      </c>
      <c r="J1693" s="154">
        <v>0</v>
      </c>
      <c r="K1693" s="154">
        <v>0</v>
      </c>
      <c r="M1693" s="128">
        <f>IF(Tabla1[[#This Row],[Moneda]]="Dolares",Tabla1[[#This Row],[Precio Distribuidor]]*($M$1+0.35)*1.3,Tabla1[[#This Row],[Precio Distribuidor]]*1.3)</f>
        <v>231.06200000000001</v>
      </c>
    </row>
    <row r="1694" spans="1:13">
      <c r="A1694" s="154" t="s">
        <v>8652</v>
      </c>
      <c r="B1694" s="154" t="s">
        <v>8651</v>
      </c>
      <c r="C1694" s="154" t="s">
        <v>1535</v>
      </c>
      <c r="D1694" s="154" t="s">
        <v>7606</v>
      </c>
      <c r="E1694" s="81" t="s">
        <v>8650</v>
      </c>
      <c r="F1694" s="154">
        <v>191.16</v>
      </c>
      <c r="G1694" s="154" t="s">
        <v>1367</v>
      </c>
      <c r="H1694" s="154" t="s">
        <v>14318</v>
      </c>
      <c r="I1694" s="154">
        <v>0</v>
      </c>
      <c r="J1694" s="154">
        <v>0</v>
      </c>
      <c r="K1694" s="154">
        <v>0</v>
      </c>
      <c r="M1694" s="128">
        <f>IF(Tabla1[[#This Row],[Moneda]]="Dolares",Tabla1[[#This Row],[Precio Distribuidor]]*($M$1+0.35)*1.3,Tabla1[[#This Row],[Precio Distribuidor]]*1.3)</f>
        <v>248.50800000000001</v>
      </c>
    </row>
    <row r="1695" spans="1:13">
      <c r="A1695" s="154" t="s">
        <v>8649</v>
      </c>
      <c r="B1695" s="154" t="s">
        <v>8648</v>
      </c>
      <c r="C1695" s="154" t="s">
        <v>1535</v>
      </c>
      <c r="D1695" s="154" t="s">
        <v>7606</v>
      </c>
      <c r="E1695" s="81" t="s">
        <v>8647</v>
      </c>
      <c r="F1695" s="154">
        <v>191.16</v>
      </c>
      <c r="G1695" s="154" t="s">
        <v>1367</v>
      </c>
      <c r="H1695" s="154" t="s">
        <v>14318</v>
      </c>
      <c r="I1695" s="154">
        <v>0</v>
      </c>
      <c r="J1695" s="154">
        <v>0</v>
      </c>
      <c r="K1695" s="154">
        <v>0</v>
      </c>
      <c r="M1695" s="128">
        <f>IF(Tabla1[[#This Row],[Moneda]]="Dolares",Tabla1[[#This Row],[Precio Distribuidor]]*($M$1+0.35)*1.3,Tabla1[[#This Row],[Precio Distribuidor]]*1.3)</f>
        <v>248.50800000000001</v>
      </c>
    </row>
    <row r="1696" spans="1:13">
      <c r="A1696" s="154" t="s">
        <v>8646</v>
      </c>
      <c r="B1696" s="154" t="s">
        <v>8645</v>
      </c>
      <c r="C1696" s="154" t="s">
        <v>1535</v>
      </c>
      <c r="D1696" s="154" t="s">
        <v>7606</v>
      </c>
      <c r="E1696" s="81" t="s">
        <v>8644</v>
      </c>
      <c r="F1696" s="154">
        <v>235.34</v>
      </c>
      <c r="G1696" s="154" t="s">
        <v>1367</v>
      </c>
      <c r="H1696" s="154" t="s">
        <v>14318</v>
      </c>
      <c r="I1696" s="154">
        <v>0</v>
      </c>
      <c r="J1696" s="154">
        <v>0</v>
      </c>
      <c r="K1696" s="154">
        <v>0</v>
      </c>
      <c r="M1696" s="128">
        <f>IF(Tabla1[[#This Row],[Moneda]]="Dolares",Tabla1[[#This Row],[Precio Distribuidor]]*($M$1+0.35)*1.3,Tabla1[[#This Row],[Precio Distribuidor]]*1.3)</f>
        <v>305.94200000000001</v>
      </c>
    </row>
    <row r="1697" spans="1:13">
      <c r="A1697" s="154" t="s">
        <v>8643</v>
      </c>
      <c r="B1697" s="154" t="s">
        <v>8642</v>
      </c>
      <c r="C1697" s="154" t="s">
        <v>4609</v>
      </c>
      <c r="D1697" s="154" t="s">
        <v>7606</v>
      </c>
      <c r="E1697" s="81" t="s">
        <v>8641</v>
      </c>
      <c r="F1697" s="154">
        <v>136.77000000000001</v>
      </c>
      <c r="G1697" s="154" t="s">
        <v>1373</v>
      </c>
      <c r="H1697" s="154" t="s">
        <v>14318</v>
      </c>
      <c r="I1697" s="154">
        <v>0</v>
      </c>
      <c r="J1697" s="154">
        <v>0</v>
      </c>
      <c r="K1697" s="154">
        <v>0</v>
      </c>
      <c r="M1697" s="128">
        <f>IF(Tabla1[[#This Row],[Moneda]]="Dolares",Tabla1[[#This Row],[Precio Distribuidor]]*($M$1+0.35)*1.3,Tabla1[[#This Row],[Precio Distribuidor]]*1.3)</f>
        <v>2960.3866500000004</v>
      </c>
    </row>
    <row r="1698" spans="1:13">
      <c r="A1698" s="154" t="s">
        <v>8640</v>
      </c>
      <c r="B1698" s="154" t="s">
        <v>8639</v>
      </c>
      <c r="C1698" s="154" t="s">
        <v>1535</v>
      </c>
      <c r="D1698" s="154" t="s">
        <v>7606</v>
      </c>
      <c r="E1698" s="81" t="s">
        <v>8638</v>
      </c>
      <c r="F1698" s="154">
        <v>327.85</v>
      </c>
      <c r="G1698" s="154" t="s">
        <v>1367</v>
      </c>
      <c r="H1698" s="154" t="s">
        <v>14318</v>
      </c>
      <c r="I1698" s="154">
        <v>0</v>
      </c>
      <c r="J1698" s="154">
        <v>0</v>
      </c>
      <c r="K1698" s="154">
        <v>0</v>
      </c>
      <c r="M1698" s="128">
        <f>IF(Tabla1[[#This Row],[Moneda]]="Dolares",Tabla1[[#This Row],[Precio Distribuidor]]*($M$1+0.35)*1.3,Tabla1[[#This Row],[Precio Distribuidor]]*1.3)</f>
        <v>426.20500000000004</v>
      </c>
    </row>
    <row r="1699" spans="1:13">
      <c r="A1699" s="154" t="s">
        <v>8637</v>
      </c>
      <c r="B1699" s="154" t="s">
        <v>8636</v>
      </c>
      <c r="C1699" s="154" t="s">
        <v>1535</v>
      </c>
      <c r="D1699" s="154" t="s">
        <v>7606</v>
      </c>
      <c r="E1699" s="81" t="s">
        <v>8635</v>
      </c>
      <c r="F1699" s="154">
        <v>520.98</v>
      </c>
      <c r="G1699" s="154" t="s">
        <v>1367</v>
      </c>
      <c r="H1699" s="154" t="s">
        <v>14318</v>
      </c>
      <c r="I1699" s="154">
        <v>0</v>
      </c>
      <c r="J1699" s="154">
        <v>0</v>
      </c>
      <c r="K1699" s="154">
        <v>0</v>
      </c>
      <c r="M1699" s="128">
        <f>IF(Tabla1[[#This Row],[Moneda]]="Dolares",Tabla1[[#This Row],[Precio Distribuidor]]*($M$1+0.35)*1.3,Tabla1[[#This Row],[Precio Distribuidor]]*1.3)</f>
        <v>677.274</v>
      </c>
    </row>
    <row r="1700" spans="1:13">
      <c r="A1700" s="154" t="s">
        <v>8634</v>
      </c>
      <c r="B1700" s="154" t="s">
        <v>8633</v>
      </c>
      <c r="C1700" s="154" t="s">
        <v>2836</v>
      </c>
      <c r="D1700" s="154" t="s">
        <v>7606</v>
      </c>
      <c r="E1700" s="81" t="s">
        <v>8632</v>
      </c>
      <c r="F1700" s="154">
        <v>1109.3800000000001</v>
      </c>
      <c r="G1700" s="154" t="s">
        <v>1367</v>
      </c>
      <c r="H1700" s="154" t="s">
        <v>14318</v>
      </c>
      <c r="I1700" s="154">
        <v>0</v>
      </c>
      <c r="J1700" s="154">
        <v>0</v>
      </c>
      <c r="K1700" s="154">
        <v>0</v>
      </c>
      <c r="M1700" s="128">
        <f>IF(Tabla1[[#This Row],[Moneda]]="Dolares",Tabla1[[#This Row],[Precio Distribuidor]]*($M$1+0.35)*1.3,Tabla1[[#This Row],[Precio Distribuidor]]*1.3)</f>
        <v>1442.1940000000002</v>
      </c>
    </row>
    <row r="1701" spans="1:13">
      <c r="A1701" s="154" t="s">
        <v>8631</v>
      </c>
      <c r="B1701" s="154" t="s">
        <v>8630</v>
      </c>
      <c r="C1701" s="154" t="s">
        <v>2836</v>
      </c>
      <c r="D1701" s="154" t="s">
        <v>7606</v>
      </c>
      <c r="E1701" s="81" t="s">
        <v>8629</v>
      </c>
      <c r="F1701" s="154">
        <v>1109.3800000000001</v>
      </c>
      <c r="G1701" s="154" t="s">
        <v>1367</v>
      </c>
      <c r="H1701" s="154" t="s">
        <v>14318</v>
      </c>
      <c r="I1701" s="154">
        <v>0</v>
      </c>
      <c r="J1701" s="154">
        <v>0</v>
      </c>
      <c r="K1701" s="154">
        <v>0</v>
      </c>
      <c r="M1701" s="128">
        <f>IF(Tabla1[[#This Row],[Moneda]]="Dolares",Tabla1[[#This Row],[Precio Distribuidor]]*($M$1+0.35)*1.3,Tabla1[[#This Row],[Precio Distribuidor]]*1.3)</f>
        <v>1442.1940000000002</v>
      </c>
    </row>
    <row r="1702" spans="1:13">
      <c r="A1702" s="154" t="s">
        <v>8628</v>
      </c>
      <c r="B1702" s="154" t="s">
        <v>8627</v>
      </c>
      <c r="C1702" s="154" t="s">
        <v>2836</v>
      </c>
      <c r="D1702" s="154" t="s">
        <v>7606</v>
      </c>
      <c r="E1702" s="81" t="s">
        <v>8626</v>
      </c>
      <c r="F1702" s="154">
        <v>1109.3800000000001</v>
      </c>
      <c r="G1702" s="154" t="s">
        <v>1367</v>
      </c>
      <c r="H1702" s="154" t="s">
        <v>14318</v>
      </c>
      <c r="I1702" s="154">
        <v>0</v>
      </c>
      <c r="J1702" s="154">
        <v>0</v>
      </c>
      <c r="K1702" s="154">
        <v>0</v>
      </c>
      <c r="M1702" s="128">
        <f>IF(Tabla1[[#This Row],[Moneda]]="Dolares",Tabla1[[#This Row],[Precio Distribuidor]]*($M$1+0.35)*1.3,Tabla1[[#This Row],[Precio Distribuidor]]*1.3)</f>
        <v>1442.1940000000002</v>
      </c>
    </row>
    <row r="1703" spans="1:13">
      <c r="A1703" s="154" t="s">
        <v>8625</v>
      </c>
      <c r="B1703" s="154" t="s">
        <v>8624</v>
      </c>
      <c r="C1703" s="154" t="s">
        <v>2836</v>
      </c>
      <c r="D1703" s="154" t="s">
        <v>7606</v>
      </c>
      <c r="E1703" s="81" t="s">
        <v>8623</v>
      </c>
      <c r="F1703" s="154">
        <v>1109.3800000000001</v>
      </c>
      <c r="G1703" s="154" t="s">
        <v>1367</v>
      </c>
      <c r="H1703" s="154" t="s">
        <v>14318</v>
      </c>
      <c r="I1703" s="154">
        <v>0</v>
      </c>
      <c r="J1703" s="154">
        <v>0</v>
      </c>
      <c r="K1703" s="154">
        <v>0</v>
      </c>
      <c r="M1703" s="128">
        <f>IF(Tabla1[[#This Row],[Moneda]]="Dolares",Tabla1[[#This Row],[Precio Distribuidor]]*($M$1+0.35)*1.3,Tabla1[[#This Row],[Precio Distribuidor]]*1.3)</f>
        <v>1442.1940000000002</v>
      </c>
    </row>
    <row r="1704" spans="1:13">
      <c r="A1704" s="154" t="s">
        <v>8622</v>
      </c>
      <c r="B1704" s="154" t="s">
        <v>8621</v>
      </c>
      <c r="C1704" s="154" t="s">
        <v>4609</v>
      </c>
      <c r="D1704" s="154" t="s">
        <v>7606</v>
      </c>
      <c r="E1704" s="81" t="s">
        <v>8620</v>
      </c>
      <c r="F1704" s="154">
        <v>128.91</v>
      </c>
      <c r="G1704" s="154" t="s">
        <v>1373</v>
      </c>
      <c r="H1704" s="154" t="s">
        <v>14318</v>
      </c>
      <c r="I1704" s="154">
        <v>0</v>
      </c>
      <c r="J1704" s="154">
        <v>0</v>
      </c>
      <c r="K1704" s="154">
        <v>0</v>
      </c>
      <c r="M1704" s="128">
        <f>IF(Tabla1[[#This Row],[Moneda]]="Dolares",Tabla1[[#This Row],[Precio Distribuidor]]*($M$1+0.35)*1.3,Tabla1[[#This Row],[Precio Distribuidor]]*1.3)</f>
        <v>2790.2569500000004</v>
      </c>
    </row>
    <row r="1705" spans="1:13">
      <c r="A1705" s="154" t="s">
        <v>8619</v>
      </c>
      <c r="B1705" s="154" t="s">
        <v>8618</v>
      </c>
      <c r="C1705" s="154" t="s">
        <v>3337</v>
      </c>
      <c r="D1705" s="154" t="s">
        <v>7606</v>
      </c>
      <c r="E1705" s="81" t="s">
        <v>8617</v>
      </c>
      <c r="F1705" s="154">
        <v>10.4</v>
      </c>
      <c r="G1705" s="154" t="s">
        <v>1373</v>
      </c>
      <c r="H1705" s="154" t="s">
        <v>14318</v>
      </c>
      <c r="I1705" s="154">
        <v>0</v>
      </c>
      <c r="J1705" s="154">
        <v>3</v>
      </c>
      <c r="K1705" s="154">
        <v>0</v>
      </c>
      <c r="M1705" s="128">
        <f>IF(Tabla1[[#This Row],[Moneda]]="Dolares",Tabla1[[#This Row],[Precio Distribuidor]]*($M$1+0.35)*1.3,Tabla1[[#This Row],[Precio Distribuidor]]*1.3)</f>
        <v>225.10800000000003</v>
      </c>
    </row>
    <row r="1706" spans="1:13">
      <c r="A1706" s="154" t="s">
        <v>8616</v>
      </c>
      <c r="B1706" s="154" t="s">
        <v>8615</v>
      </c>
      <c r="C1706" s="154" t="s">
        <v>1535</v>
      </c>
      <c r="D1706" s="154" t="s">
        <v>7606</v>
      </c>
      <c r="E1706" s="81" t="s">
        <v>8614</v>
      </c>
      <c r="F1706" s="154">
        <v>865.81</v>
      </c>
      <c r="G1706" s="154" t="s">
        <v>1367</v>
      </c>
      <c r="H1706" s="154" t="s">
        <v>14318</v>
      </c>
      <c r="I1706" s="154">
        <v>0</v>
      </c>
      <c r="J1706" s="154">
        <v>0</v>
      </c>
      <c r="K1706" s="154">
        <v>0</v>
      </c>
      <c r="M1706" s="128">
        <f>IF(Tabla1[[#This Row],[Moneda]]="Dolares",Tabla1[[#This Row],[Precio Distribuidor]]*($M$1+0.35)*1.3,Tabla1[[#This Row],[Precio Distribuidor]]*1.3)</f>
        <v>1125.5529999999999</v>
      </c>
    </row>
    <row r="1707" spans="1:13">
      <c r="A1707" s="154" t="s">
        <v>8613</v>
      </c>
      <c r="B1707" s="154" t="s">
        <v>8612</v>
      </c>
      <c r="C1707" s="154" t="s">
        <v>1535</v>
      </c>
      <c r="D1707" s="154" t="s">
        <v>7606</v>
      </c>
      <c r="E1707" s="81" t="s">
        <v>8611</v>
      </c>
      <c r="F1707" s="154">
        <v>902.92</v>
      </c>
      <c r="G1707" s="154" t="s">
        <v>1367</v>
      </c>
      <c r="H1707" s="154" t="s">
        <v>14318</v>
      </c>
      <c r="I1707" s="154">
        <v>0</v>
      </c>
      <c r="J1707" s="154">
        <v>0</v>
      </c>
      <c r="K1707" s="154">
        <v>0</v>
      </c>
      <c r="M1707" s="128">
        <f>IF(Tabla1[[#This Row],[Moneda]]="Dolares",Tabla1[[#This Row],[Precio Distribuidor]]*($M$1+0.35)*1.3,Tabla1[[#This Row],[Precio Distribuidor]]*1.3)</f>
        <v>1173.796</v>
      </c>
    </row>
    <row r="1708" spans="1:13">
      <c r="A1708" s="154" t="s">
        <v>8610</v>
      </c>
      <c r="B1708" s="154" t="s">
        <v>8609</v>
      </c>
      <c r="C1708" s="154" t="s">
        <v>1535</v>
      </c>
      <c r="D1708" s="154" t="s">
        <v>7606</v>
      </c>
      <c r="E1708" s="81" t="s">
        <v>8608</v>
      </c>
      <c r="F1708" s="154">
        <v>902.92</v>
      </c>
      <c r="G1708" s="154" t="s">
        <v>1367</v>
      </c>
      <c r="H1708" s="154" t="s">
        <v>14318</v>
      </c>
      <c r="I1708" s="154">
        <v>0</v>
      </c>
      <c r="J1708" s="154">
        <v>0</v>
      </c>
      <c r="K1708" s="154">
        <v>0</v>
      </c>
      <c r="M1708" s="128">
        <f>IF(Tabla1[[#This Row],[Moneda]]="Dolares",Tabla1[[#This Row],[Precio Distribuidor]]*($M$1+0.35)*1.3,Tabla1[[#This Row],[Precio Distribuidor]]*1.3)</f>
        <v>1173.796</v>
      </c>
    </row>
    <row r="1709" spans="1:13">
      <c r="A1709" s="154" t="s">
        <v>8607</v>
      </c>
      <c r="B1709" s="154" t="s">
        <v>8606</v>
      </c>
      <c r="C1709" s="154" t="s">
        <v>1535</v>
      </c>
      <c r="D1709" s="154" t="s">
        <v>7606</v>
      </c>
      <c r="E1709" s="81" t="s">
        <v>8605</v>
      </c>
      <c r="F1709" s="154">
        <v>902.92</v>
      </c>
      <c r="G1709" s="154" t="s">
        <v>1367</v>
      </c>
      <c r="H1709" s="154" t="s">
        <v>14318</v>
      </c>
      <c r="I1709" s="154">
        <v>0</v>
      </c>
      <c r="J1709" s="154">
        <v>0</v>
      </c>
      <c r="K1709" s="154">
        <v>0</v>
      </c>
      <c r="M1709" s="128">
        <f>IF(Tabla1[[#This Row],[Moneda]]="Dolares",Tabla1[[#This Row],[Precio Distribuidor]]*($M$1+0.35)*1.3,Tabla1[[#This Row],[Precio Distribuidor]]*1.3)</f>
        <v>1173.796</v>
      </c>
    </row>
    <row r="1710" spans="1:13">
      <c r="A1710" s="154" t="s">
        <v>8604</v>
      </c>
      <c r="B1710" s="154" t="s">
        <v>8603</v>
      </c>
      <c r="C1710" s="154" t="s">
        <v>1620</v>
      </c>
      <c r="D1710" s="154" t="s">
        <v>7606</v>
      </c>
      <c r="E1710" s="81" t="s">
        <v>8602</v>
      </c>
      <c r="F1710" s="154">
        <v>674.19</v>
      </c>
      <c r="G1710" s="154" t="s">
        <v>1367</v>
      </c>
      <c r="H1710" s="154" t="s">
        <v>14318</v>
      </c>
      <c r="I1710" s="154">
        <v>0</v>
      </c>
      <c r="J1710" s="154">
        <v>0</v>
      </c>
      <c r="K1710" s="154">
        <v>0</v>
      </c>
      <c r="M1710" s="128">
        <f>IF(Tabla1[[#This Row],[Moneda]]="Dolares",Tabla1[[#This Row],[Precio Distribuidor]]*($M$1+0.35)*1.3,Tabla1[[#This Row],[Precio Distribuidor]]*1.3)</f>
        <v>876.44700000000012</v>
      </c>
    </row>
    <row r="1711" spans="1:13">
      <c r="A1711" s="154" t="s">
        <v>8601</v>
      </c>
      <c r="B1711" s="154" t="s">
        <v>8600</v>
      </c>
      <c r="C1711" s="154" t="s">
        <v>1620</v>
      </c>
      <c r="D1711" s="154" t="s">
        <v>7606</v>
      </c>
      <c r="E1711" s="81" t="s">
        <v>8599</v>
      </c>
      <c r="F1711" s="154">
        <v>2115.0500000000002</v>
      </c>
      <c r="G1711" s="154" t="s">
        <v>1367</v>
      </c>
      <c r="H1711" s="154" t="s">
        <v>14318</v>
      </c>
      <c r="I1711" s="154">
        <v>0</v>
      </c>
      <c r="J1711" s="154">
        <v>0</v>
      </c>
      <c r="K1711" s="154">
        <v>0</v>
      </c>
      <c r="M1711" s="128">
        <f>IF(Tabla1[[#This Row],[Moneda]]="Dolares",Tabla1[[#This Row],[Precio Distribuidor]]*($M$1+0.35)*1.3,Tabla1[[#This Row],[Precio Distribuidor]]*1.3)</f>
        <v>2749.5650000000005</v>
      </c>
    </row>
    <row r="1712" spans="1:13">
      <c r="A1712" s="154" t="s">
        <v>8598</v>
      </c>
      <c r="B1712" s="154" t="s">
        <v>8597</v>
      </c>
      <c r="C1712" s="154" t="s">
        <v>1620</v>
      </c>
      <c r="D1712" s="154" t="s">
        <v>7606</v>
      </c>
      <c r="E1712" s="81" t="s">
        <v>8596</v>
      </c>
      <c r="F1712" s="154">
        <v>1407.53</v>
      </c>
      <c r="G1712" s="154" t="s">
        <v>1367</v>
      </c>
      <c r="H1712" s="154" t="s">
        <v>14318</v>
      </c>
      <c r="I1712" s="154">
        <v>0</v>
      </c>
      <c r="J1712" s="154">
        <v>0</v>
      </c>
      <c r="K1712" s="154">
        <v>0</v>
      </c>
      <c r="M1712" s="128">
        <f>IF(Tabla1[[#This Row],[Moneda]]="Dolares",Tabla1[[#This Row],[Precio Distribuidor]]*($M$1+0.35)*1.3,Tabla1[[#This Row],[Precio Distribuidor]]*1.3)</f>
        <v>1829.789</v>
      </c>
    </row>
    <row r="1713" spans="1:13">
      <c r="A1713" s="154" t="s">
        <v>8595</v>
      </c>
      <c r="B1713" s="154" t="s">
        <v>8594</v>
      </c>
      <c r="C1713" s="154" t="s">
        <v>2852</v>
      </c>
      <c r="D1713" s="154" t="s">
        <v>7606</v>
      </c>
      <c r="E1713" s="81" t="s">
        <v>8593</v>
      </c>
      <c r="F1713" s="154">
        <v>1000.37</v>
      </c>
      <c r="G1713" s="154" t="s">
        <v>1367</v>
      </c>
      <c r="H1713" s="154" t="s">
        <v>14318</v>
      </c>
      <c r="I1713" s="154">
        <v>0</v>
      </c>
      <c r="J1713" s="154">
        <v>0</v>
      </c>
      <c r="K1713" s="154">
        <v>0</v>
      </c>
      <c r="M1713" s="128">
        <f>IF(Tabla1[[#This Row],[Moneda]]="Dolares",Tabla1[[#This Row],[Precio Distribuidor]]*($M$1+0.35)*1.3,Tabla1[[#This Row],[Precio Distribuidor]]*1.3)</f>
        <v>1300.481</v>
      </c>
    </row>
    <row r="1714" spans="1:13">
      <c r="A1714" s="154" t="s">
        <v>8592</v>
      </c>
      <c r="B1714" s="154" t="s">
        <v>8591</v>
      </c>
      <c r="C1714" s="154" t="s">
        <v>2852</v>
      </c>
      <c r="D1714" s="154" t="s">
        <v>7606</v>
      </c>
      <c r="E1714" s="81" t="s">
        <v>8590</v>
      </c>
      <c r="F1714" s="154">
        <v>1000.37</v>
      </c>
      <c r="G1714" s="154" t="s">
        <v>1367</v>
      </c>
      <c r="H1714" s="154" t="s">
        <v>14318</v>
      </c>
      <c r="I1714" s="154">
        <v>0</v>
      </c>
      <c r="J1714" s="154">
        <v>0</v>
      </c>
      <c r="K1714" s="154">
        <v>0</v>
      </c>
      <c r="M1714" s="128">
        <f>IF(Tabla1[[#This Row],[Moneda]]="Dolares",Tabla1[[#This Row],[Precio Distribuidor]]*($M$1+0.35)*1.3,Tabla1[[#This Row],[Precio Distribuidor]]*1.3)</f>
        <v>1300.481</v>
      </c>
    </row>
    <row r="1715" spans="1:13">
      <c r="A1715" s="154" t="s">
        <v>8589</v>
      </c>
      <c r="B1715" s="154" t="s">
        <v>8588</v>
      </c>
      <c r="C1715" s="154" t="s">
        <v>2852</v>
      </c>
      <c r="D1715" s="154" t="s">
        <v>7606</v>
      </c>
      <c r="E1715" s="81" t="s">
        <v>8587</v>
      </c>
      <c r="F1715" s="154">
        <v>1185.76</v>
      </c>
      <c r="G1715" s="154" t="s">
        <v>1367</v>
      </c>
      <c r="H1715" s="154" t="s">
        <v>14318</v>
      </c>
      <c r="I1715" s="154">
        <v>0</v>
      </c>
      <c r="J1715" s="154">
        <v>0</v>
      </c>
      <c r="K1715" s="154">
        <v>0</v>
      </c>
      <c r="M1715" s="128">
        <f>IF(Tabla1[[#This Row],[Moneda]]="Dolares",Tabla1[[#This Row],[Precio Distribuidor]]*($M$1+0.35)*1.3,Tabla1[[#This Row],[Precio Distribuidor]]*1.3)</f>
        <v>1541.4880000000001</v>
      </c>
    </row>
    <row r="1716" spans="1:13">
      <c r="A1716" s="154" t="s">
        <v>8586</v>
      </c>
      <c r="B1716" s="154" t="s">
        <v>8585</v>
      </c>
      <c r="C1716" s="154" t="s">
        <v>2852</v>
      </c>
      <c r="D1716" s="154" t="s">
        <v>7606</v>
      </c>
      <c r="E1716" s="81" t="s">
        <v>8584</v>
      </c>
      <c r="F1716" s="154">
        <v>1000.37</v>
      </c>
      <c r="G1716" s="154" t="s">
        <v>1367</v>
      </c>
      <c r="H1716" s="154" t="s">
        <v>14318</v>
      </c>
      <c r="I1716" s="154">
        <v>0</v>
      </c>
      <c r="J1716" s="154">
        <v>0</v>
      </c>
      <c r="K1716" s="154">
        <v>0</v>
      </c>
      <c r="M1716" s="128">
        <f>IF(Tabla1[[#This Row],[Moneda]]="Dolares",Tabla1[[#This Row],[Precio Distribuidor]]*($M$1+0.35)*1.3,Tabla1[[#This Row],[Precio Distribuidor]]*1.3)</f>
        <v>1300.481</v>
      </c>
    </row>
    <row r="1717" spans="1:13">
      <c r="A1717" s="154" t="s">
        <v>8583</v>
      </c>
      <c r="B1717" s="154" t="s">
        <v>8582</v>
      </c>
      <c r="C1717" s="154" t="s">
        <v>1620</v>
      </c>
      <c r="D1717" s="154" t="s">
        <v>7606</v>
      </c>
      <c r="E1717" s="81" t="s">
        <v>8581</v>
      </c>
      <c r="F1717" s="154">
        <v>907.53</v>
      </c>
      <c r="G1717" s="154" t="s">
        <v>1367</v>
      </c>
      <c r="H1717" s="154" t="s">
        <v>14318</v>
      </c>
      <c r="I1717" s="154">
        <v>0</v>
      </c>
      <c r="J1717" s="154">
        <v>0</v>
      </c>
      <c r="K1717" s="154">
        <v>0</v>
      </c>
      <c r="M1717" s="128">
        <f>IF(Tabla1[[#This Row],[Moneda]]="Dolares",Tabla1[[#This Row],[Precio Distribuidor]]*($M$1+0.35)*1.3,Tabla1[[#This Row],[Precio Distribuidor]]*1.3)</f>
        <v>1179.789</v>
      </c>
    </row>
    <row r="1718" spans="1:13">
      <c r="A1718" s="154" t="s">
        <v>8580</v>
      </c>
      <c r="B1718" s="154" t="s">
        <v>8579</v>
      </c>
      <c r="C1718" s="154" t="s">
        <v>1620</v>
      </c>
      <c r="D1718" s="154" t="s">
        <v>7606</v>
      </c>
      <c r="E1718" s="81" t="s">
        <v>8578</v>
      </c>
      <c r="F1718" s="154">
        <v>1232.26</v>
      </c>
      <c r="G1718" s="154" t="s">
        <v>1367</v>
      </c>
      <c r="H1718" s="154" t="s">
        <v>14318</v>
      </c>
      <c r="I1718" s="154">
        <v>0</v>
      </c>
      <c r="J1718" s="154">
        <v>0</v>
      </c>
      <c r="K1718" s="154">
        <v>0</v>
      </c>
      <c r="M1718" s="128">
        <f>IF(Tabla1[[#This Row],[Moneda]]="Dolares",Tabla1[[#This Row],[Precio Distribuidor]]*($M$1+0.35)*1.3,Tabla1[[#This Row],[Precio Distribuidor]]*1.3)</f>
        <v>1601.9380000000001</v>
      </c>
    </row>
    <row r="1719" spans="1:13">
      <c r="A1719" s="154" t="s">
        <v>8577</v>
      </c>
      <c r="B1719" s="154" t="s">
        <v>8576</v>
      </c>
      <c r="C1719" s="154" t="s">
        <v>1620</v>
      </c>
      <c r="D1719" s="154" t="s">
        <v>7606</v>
      </c>
      <c r="E1719" s="81" t="s">
        <v>8575</v>
      </c>
      <c r="F1719" s="154">
        <v>778.49</v>
      </c>
      <c r="G1719" s="154" t="s">
        <v>1367</v>
      </c>
      <c r="H1719" s="154" t="s">
        <v>14318</v>
      </c>
      <c r="I1719" s="154">
        <v>0</v>
      </c>
      <c r="J1719" s="154">
        <v>0</v>
      </c>
      <c r="K1719" s="154">
        <v>0</v>
      </c>
      <c r="M1719" s="128">
        <f>IF(Tabla1[[#This Row],[Moneda]]="Dolares",Tabla1[[#This Row],[Precio Distribuidor]]*($M$1+0.35)*1.3,Tabla1[[#This Row],[Precio Distribuidor]]*1.3)</f>
        <v>1012.037</v>
      </c>
    </row>
    <row r="1720" spans="1:13">
      <c r="A1720" s="154" t="s">
        <v>8574</v>
      </c>
      <c r="B1720" s="154" t="s">
        <v>8573</v>
      </c>
      <c r="C1720" s="154" t="s">
        <v>1620</v>
      </c>
      <c r="D1720" s="154" t="s">
        <v>7606</v>
      </c>
      <c r="E1720" s="81" t="s">
        <v>8572</v>
      </c>
      <c r="F1720" s="154">
        <v>427.96</v>
      </c>
      <c r="G1720" s="154" t="s">
        <v>1367</v>
      </c>
      <c r="H1720" s="154" t="s">
        <v>14318</v>
      </c>
      <c r="I1720" s="154">
        <v>0</v>
      </c>
      <c r="J1720" s="154">
        <v>0</v>
      </c>
      <c r="K1720" s="154">
        <v>0</v>
      </c>
      <c r="M1720" s="128">
        <f>IF(Tabla1[[#This Row],[Moneda]]="Dolares",Tabla1[[#This Row],[Precio Distribuidor]]*($M$1+0.35)*1.3,Tabla1[[#This Row],[Precio Distribuidor]]*1.3)</f>
        <v>556.34799999999996</v>
      </c>
    </row>
    <row r="1721" spans="1:13">
      <c r="A1721" s="154" t="s">
        <v>8571</v>
      </c>
      <c r="B1721" s="154" t="s">
        <v>8570</v>
      </c>
      <c r="C1721" s="154" t="s">
        <v>1535</v>
      </c>
      <c r="D1721" s="154" t="s">
        <v>7606</v>
      </c>
      <c r="E1721" s="81" t="s">
        <v>8569</v>
      </c>
      <c r="F1721" s="154">
        <v>578.45000000000005</v>
      </c>
      <c r="G1721" s="154" t="s">
        <v>1367</v>
      </c>
      <c r="H1721" s="154" t="s">
        <v>14318</v>
      </c>
      <c r="I1721" s="154">
        <v>0</v>
      </c>
      <c r="J1721" s="154">
        <v>0</v>
      </c>
      <c r="K1721" s="154">
        <v>0</v>
      </c>
      <c r="M1721" s="128">
        <f>IF(Tabla1[[#This Row],[Moneda]]="Dolares",Tabla1[[#This Row],[Precio Distribuidor]]*($M$1+0.35)*1.3,Tabla1[[#This Row],[Precio Distribuidor]]*1.3)</f>
        <v>751.98500000000013</v>
      </c>
    </row>
    <row r="1722" spans="1:13">
      <c r="A1722" s="154" t="s">
        <v>8568</v>
      </c>
      <c r="B1722" s="154" t="s">
        <v>8567</v>
      </c>
      <c r="C1722" s="154" t="s">
        <v>1535</v>
      </c>
      <c r="D1722" s="154" t="s">
        <v>7606</v>
      </c>
      <c r="E1722" s="81" t="s">
        <v>8566</v>
      </c>
      <c r="F1722" s="154">
        <v>1371.59</v>
      </c>
      <c r="G1722" s="154" t="s">
        <v>1367</v>
      </c>
      <c r="H1722" s="154" t="s">
        <v>14318</v>
      </c>
      <c r="I1722" s="154">
        <v>0</v>
      </c>
      <c r="J1722" s="154">
        <v>0</v>
      </c>
      <c r="K1722" s="154">
        <v>0</v>
      </c>
      <c r="M1722" s="128">
        <f>IF(Tabla1[[#This Row],[Moneda]]="Dolares",Tabla1[[#This Row],[Precio Distribuidor]]*($M$1+0.35)*1.3,Tabla1[[#This Row],[Precio Distribuidor]]*1.3)</f>
        <v>1783.067</v>
      </c>
    </row>
    <row r="1723" spans="1:13">
      <c r="A1723" s="154" t="s">
        <v>8565</v>
      </c>
      <c r="B1723" s="154" t="s">
        <v>8564</v>
      </c>
      <c r="C1723" s="154" t="s">
        <v>1535</v>
      </c>
      <c r="D1723" s="154" t="s">
        <v>7606</v>
      </c>
      <c r="E1723" s="81" t="s">
        <v>8563</v>
      </c>
      <c r="F1723" s="154">
        <v>1371.59</v>
      </c>
      <c r="G1723" s="154" t="s">
        <v>1367</v>
      </c>
      <c r="H1723" s="154" t="s">
        <v>14318</v>
      </c>
      <c r="I1723" s="154">
        <v>0</v>
      </c>
      <c r="J1723" s="154">
        <v>0</v>
      </c>
      <c r="K1723" s="154">
        <v>0</v>
      </c>
      <c r="M1723" s="128">
        <f>IF(Tabla1[[#This Row],[Moneda]]="Dolares",Tabla1[[#This Row],[Precio Distribuidor]]*($M$1+0.35)*1.3,Tabla1[[#This Row],[Precio Distribuidor]]*1.3)</f>
        <v>1783.067</v>
      </c>
    </row>
    <row r="1724" spans="1:13">
      <c r="A1724" s="154" t="s">
        <v>8562</v>
      </c>
      <c r="B1724" s="154" t="s">
        <v>8561</v>
      </c>
      <c r="C1724" s="154" t="s">
        <v>1535</v>
      </c>
      <c r="D1724" s="154" t="s">
        <v>7606</v>
      </c>
      <c r="E1724" s="81" t="s">
        <v>17641</v>
      </c>
      <c r="F1724" s="154">
        <v>1371.59</v>
      </c>
      <c r="G1724" s="154" t="s">
        <v>1367</v>
      </c>
      <c r="H1724" s="154" t="s">
        <v>14318</v>
      </c>
      <c r="I1724" s="154">
        <v>0</v>
      </c>
      <c r="J1724" s="154">
        <v>0</v>
      </c>
      <c r="K1724" s="154">
        <v>0</v>
      </c>
      <c r="M1724" s="128">
        <f>IF(Tabla1[[#This Row],[Moneda]]="Dolares",Tabla1[[#This Row],[Precio Distribuidor]]*($M$1+0.35)*1.3,Tabla1[[#This Row],[Precio Distribuidor]]*1.3)</f>
        <v>1783.067</v>
      </c>
    </row>
    <row r="1725" spans="1:13">
      <c r="A1725" s="154" t="s">
        <v>8560</v>
      </c>
      <c r="B1725" s="154" t="s">
        <v>8559</v>
      </c>
      <c r="C1725" s="154" t="s">
        <v>1535</v>
      </c>
      <c r="D1725" s="154" t="s">
        <v>7606</v>
      </c>
      <c r="E1725" s="81" t="s">
        <v>8558</v>
      </c>
      <c r="F1725" s="154">
        <v>1385.35</v>
      </c>
      <c r="G1725" s="154" t="s">
        <v>1367</v>
      </c>
      <c r="H1725" s="154" t="s">
        <v>14318</v>
      </c>
      <c r="I1725" s="154">
        <v>0</v>
      </c>
      <c r="J1725" s="154">
        <v>0</v>
      </c>
      <c r="K1725" s="154">
        <v>0</v>
      </c>
      <c r="M1725" s="128">
        <f>IF(Tabla1[[#This Row],[Moneda]]="Dolares",Tabla1[[#This Row],[Precio Distribuidor]]*($M$1+0.35)*1.3,Tabla1[[#This Row],[Precio Distribuidor]]*1.3)</f>
        <v>1800.9549999999999</v>
      </c>
    </row>
    <row r="1726" spans="1:13">
      <c r="A1726" s="154" t="s">
        <v>8557</v>
      </c>
      <c r="B1726" s="154" t="s">
        <v>8556</v>
      </c>
      <c r="C1726" s="154" t="s">
        <v>1535</v>
      </c>
      <c r="D1726" s="154" t="s">
        <v>7606</v>
      </c>
      <c r="E1726" s="81" t="s">
        <v>17640</v>
      </c>
      <c r="F1726" s="154">
        <v>5840.56</v>
      </c>
      <c r="G1726" s="154" t="s">
        <v>1367</v>
      </c>
      <c r="H1726" s="154" t="s">
        <v>14318</v>
      </c>
      <c r="I1726" s="154">
        <v>0</v>
      </c>
      <c r="J1726" s="154">
        <v>0</v>
      </c>
      <c r="K1726" s="154">
        <v>0</v>
      </c>
      <c r="M1726" s="128">
        <f>IF(Tabla1[[#This Row],[Moneda]]="Dolares",Tabla1[[#This Row],[Precio Distribuidor]]*($M$1+0.35)*1.3,Tabla1[[#This Row],[Precio Distribuidor]]*1.3)</f>
        <v>7592.728000000001</v>
      </c>
    </row>
    <row r="1727" spans="1:13">
      <c r="A1727" s="154" t="s">
        <v>8555</v>
      </c>
      <c r="B1727" s="154" t="s">
        <v>8554</v>
      </c>
      <c r="C1727" s="154" t="s">
        <v>1535</v>
      </c>
      <c r="D1727" s="154" t="s">
        <v>7606</v>
      </c>
      <c r="E1727" s="81" t="s">
        <v>8553</v>
      </c>
      <c r="F1727" s="154">
        <v>807.85</v>
      </c>
      <c r="G1727" s="154" t="s">
        <v>1367</v>
      </c>
      <c r="H1727" s="154" t="s">
        <v>14318</v>
      </c>
      <c r="I1727" s="154">
        <v>1</v>
      </c>
      <c r="J1727" s="154">
        <v>0</v>
      </c>
      <c r="K1727" s="154">
        <v>0</v>
      </c>
      <c r="M1727" s="128">
        <f>IF(Tabla1[[#This Row],[Moneda]]="Dolares",Tabla1[[#This Row],[Precio Distribuidor]]*($M$1+0.35)*1.3,Tabla1[[#This Row],[Precio Distribuidor]]*1.3)</f>
        <v>1050.2050000000002</v>
      </c>
    </row>
    <row r="1728" spans="1:13">
      <c r="A1728" s="154" t="s">
        <v>8552</v>
      </c>
      <c r="B1728" s="154" t="s">
        <v>8551</v>
      </c>
      <c r="C1728" s="154" t="s">
        <v>1620</v>
      </c>
      <c r="D1728" s="154" t="s">
        <v>7606</v>
      </c>
      <c r="E1728" s="81" t="s">
        <v>8550</v>
      </c>
      <c r="F1728" s="154">
        <v>492.47</v>
      </c>
      <c r="G1728" s="154" t="s">
        <v>1367</v>
      </c>
      <c r="H1728" s="154" t="s">
        <v>14318</v>
      </c>
      <c r="I1728" s="154">
        <v>0</v>
      </c>
      <c r="J1728" s="154">
        <v>0</v>
      </c>
      <c r="K1728" s="154">
        <v>0</v>
      </c>
      <c r="M1728" s="128">
        <f>IF(Tabla1[[#This Row],[Moneda]]="Dolares",Tabla1[[#This Row],[Precio Distribuidor]]*($M$1+0.35)*1.3,Tabla1[[#This Row],[Precio Distribuidor]]*1.3)</f>
        <v>640.21100000000001</v>
      </c>
    </row>
    <row r="1729" spans="1:13">
      <c r="A1729" s="154" t="s">
        <v>8549</v>
      </c>
      <c r="B1729" s="154" t="s">
        <v>8548</v>
      </c>
      <c r="C1729" s="154" t="s">
        <v>2852</v>
      </c>
      <c r="D1729" s="154" t="s">
        <v>7606</v>
      </c>
      <c r="E1729" s="81" t="s">
        <v>8547</v>
      </c>
      <c r="F1729" s="154">
        <v>518.35</v>
      </c>
      <c r="G1729" s="154" t="s">
        <v>1367</v>
      </c>
      <c r="H1729" s="154" t="s">
        <v>14318</v>
      </c>
      <c r="I1729" s="154">
        <v>0</v>
      </c>
      <c r="J1729" s="154">
        <v>0</v>
      </c>
      <c r="K1729" s="154">
        <v>0</v>
      </c>
      <c r="M1729" s="128">
        <f>IF(Tabla1[[#This Row],[Moneda]]="Dolares",Tabla1[[#This Row],[Precio Distribuidor]]*($M$1+0.35)*1.3,Tabla1[[#This Row],[Precio Distribuidor]]*1.3)</f>
        <v>673.85500000000002</v>
      </c>
    </row>
    <row r="1730" spans="1:13">
      <c r="A1730" s="154" t="s">
        <v>8546</v>
      </c>
      <c r="B1730" s="154" t="s">
        <v>8545</v>
      </c>
      <c r="C1730" s="154" t="s">
        <v>2852</v>
      </c>
      <c r="D1730" s="154" t="s">
        <v>7606</v>
      </c>
      <c r="E1730" s="81" t="s">
        <v>8544</v>
      </c>
      <c r="F1730" s="154">
        <v>518.35</v>
      </c>
      <c r="G1730" s="154" t="s">
        <v>1367</v>
      </c>
      <c r="H1730" s="154" t="s">
        <v>14318</v>
      </c>
      <c r="I1730" s="154">
        <v>0</v>
      </c>
      <c r="J1730" s="154">
        <v>0</v>
      </c>
      <c r="K1730" s="154">
        <v>0</v>
      </c>
      <c r="M1730" s="128">
        <f>IF(Tabla1[[#This Row],[Moneda]]="Dolares",Tabla1[[#This Row],[Precio Distribuidor]]*($M$1+0.35)*1.3,Tabla1[[#This Row],[Precio Distribuidor]]*1.3)</f>
        <v>673.85500000000002</v>
      </c>
    </row>
    <row r="1731" spans="1:13">
      <c r="A1731" s="154" t="s">
        <v>8543</v>
      </c>
      <c r="B1731" s="154" t="s">
        <v>8542</v>
      </c>
      <c r="C1731" s="154" t="s">
        <v>3337</v>
      </c>
      <c r="D1731" s="154" t="s">
        <v>7606</v>
      </c>
      <c r="E1731" s="81" t="s">
        <v>8541</v>
      </c>
      <c r="F1731" s="154">
        <v>79.84</v>
      </c>
      <c r="G1731" s="154" t="s">
        <v>1373</v>
      </c>
      <c r="H1731" s="154" t="s">
        <v>14318</v>
      </c>
      <c r="I1731" s="154">
        <v>0</v>
      </c>
      <c r="J1731" s="154">
        <v>3</v>
      </c>
      <c r="K1731" s="154">
        <v>0</v>
      </c>
      <c r="M1731" s="128">
        <f>IF(Tabla1[[#This Row],[Moneda]]="Dolares",Tabla1[[#This Row],[Precio Distribuidor]]*($M$1+0.35)*1.3,Tabla1[[#This Row],[Precio Distribuidor]]*1.3)</f>
        <v>1728.1368000000004</v>
      </c>
    </row>
    <row r="1732" spans="1:13">
      <c r="A1732" s="154" t="s">
        <v>8540</v>
      </c>
      <c r="B1732" s="154" t="s">
        <v>8539</v>
      </c>
      <c r="C1732" s="154" t="s">
        <v>2836</v>
      </c>
      <c r="D1732" s="154" t="s">
        <v>7606</v>
      </c>
      <c r="E1732" s="81" t="s">
        <v>8538</v>
      </c>
      <c r="F1732" s="154">
        <v>197.15</v>
      </c>
      <c r="G1732" s="154" t="s">
        <v>1367</v>
      </c>
      <c r="H1732" s="154" t="s">
        <v>14318</v>
      </c>
      <c r="I1732" s="154">
        <v>0</v>
      </c>
      <c r="J1732" s="154">
        <v>0</v>
      </c>
      <c r="K1732" s="154">
        <v>0</v>
      </c>
      <c r="M1732" s="128">
        <f>IF(Tabla1[[#This Row],[Moneda]]="Dolares",Tabla1[[#This Row],[Precio Distribuidor]]*($M$1+0.35)*1.3,Tabla1[[#This Row],[Precio Distribuidor]]*1.3)</f>
        <v>256.29500000000002</v>
      </c>
    </row>
    <row r="1733" spans="1:13">
      <c r="A1733" s="154" t="s">
        <v>8537</v>
      </c>
      <c r="B1733" s="154" t="s">
        <v>9440</v>
      </c>
      <c r="C1733" s="154" t="s">
        <v>2836</v>
      </c>
      <c r="D1733" s="154" t="s">
        <v>7606</v>
      </c>
      <c r="E1733" s="81" t="s">
        <v>8536</v>
      </c>
      <c r="F1733" s="154">
        <v>177.74</v>
      </c>
      <c r="G1733" s="154" t="s">
        <v>1367</v>
      </c>
      <c r="H1733" s="154" t="s">
        <v>14318</v>
      </c>
      <c r="I1733" s="154">
        <v>0</v>
      </c>
      <c r="J1733" s="154">
        <v>0</v>
      </c>
      <c r="K1733" s="154">
        <v>0</v>
      </c>
      <c r="M1733" s="128">
        <f>IF(Tabla1[[#This Row],[Moneda]]="Dolares",Tabla1[[#This Row],[Precio Distribuidor]]*($M$1+0.35)*1.3,Tabla1[[#This Row],[Precio Distribuidor]]*1.3)</f>
        <v>231.06200000000001</v>
      </c>
    </row>
    <row r="1734" spans="1:13">
      <c r="A1734" s="154" t="s">
        <v>8535</v>
      </c>
      <c r="B1734" s="154" t="s">
        <v>8534</v>
      </c>
      <c r="C1734" s="154" t="s">
        <v>2836</v>
      </c>
      <c r="D1734" s="154" t="s">
        <v>7606</v>
      </c>
      <c r="E1734" s="81" t="s">
        <v>8533</v>
      </c>
      <c r="F1734" s="154">
        <v>177.74</v>
      </c>
      <c r="G1734" s="154" t="s">
        <v>1367</v>
      </c>
      <c r="H1734" s="154" t="s">
        <v>14318</v>
      </c>
      <c r="I1734" s="154">
        <v>0</v>
      </c>
      <c r="J1734" s="154">
        <v>0</v>
      </c>
      <c r="K1734" s="154">
        <v>0</v>
      </c>
      <c r="M1734" s="128">
        <f>IF(Tabla1[[#This Row],[Moneda]]="Dolares",Tabla1[[#This Row],[Precio Distribuidor]]*($M$1+0.35)*1.3,Tabla1[[#This Row],[Precio Distribuidor]]*1.3)</f>
        <v>231.06200000000001</v>
      </c>
    </row>
    <row r="1735" spans="1:13">
      <c r="A1735" s="154" t="s">
        <v>8532</v>
      </c>
      <c r="B1735" s="154" t="s">
        <v>8531</v>
      </c>
      <c r="C1735" s="154" t="s">
        <v>2836</v>
      </c>
      <c r="D1735" s="154" t="s">
        <v>7606</v>
      </c>
      <c r="E1735" s="81" t="s">
        <v>8530</v>
      </c>
      <c r="F1735" s="154">
        <v>163.44</v>
      </c>
      <c r="G1735" s="154" t="s">
        <v>1367</v>
      </c>
      <c r="H1735" s="154" t="s">
        <v>14318</v>
      </c>
      <c r="I1735" s="154">
        <v>0</v>
      </c>
      <c r="J1735" s="154">
        <v>0</v>
      </c>
      <c r="K1735" s="154">
        <v>0</v>
      </c>
      <c r="M1735" s="128">
        <f>IF(Tabla1[[#This Row],[Moneda]]="Dolares",Tabla1[[#This Row],[Precio Distribuidor]]*($M$1+0.35)*1.3,Tabla1[[#This Row],[Precio Distribuidor]]*1.3)</f>
        <v>212.47200000000001</v>
      </c>
    </row>
    <row r="1736" spans="1:13">
      <c r="A1736" s="154" t="s">
        <v>8529</v>
      </c>
      <c r="B1736" s="154" t="s">
        <v>8528</v>
      </c>
      <c r="C1736" s="154" t="s">
        <v>2836</v>
      </c>
      <c r="D1736" s="154" t="s">
        <v>7606</v>
      </c>
      <c r="E1736" s="81" t="s">
        <v>8527</v>
      </c>
      <c r="F1736" s="154">
        <v>163.44</v>
      </c>
      <c r="G1736" s="154" t="s">
        <v>1367</v>
      </c>
      <c r="H1736" s="154" t="s">
        <v>14318</v>
      </c>
      <c r="I1736" s="154">
        <v>0</v>
      </c>
      <c r="J1736" s="154">
        <v>0</v>
      </c>
      <c r="K1736" s="154">
        <v>0</v>
      </c>
      <c r="M1736" s="128">
        <f>IF(Tabla1[[#This Row],[Moneda]]="Dolares",Tabla1[[#This Row],[Precio Distribuidor]]*($M$1+0.35)*1.3,Tabla1[[#This Row],[Precio Distribuidor]]*1.3)</f>
        <v>212.47200000000001</v>
      </c>
    </row>
    <row r="1737" spans="1:13">
      <c r="A1737" s="154" t="s">
        <v>8526</v>
      </c>
      <c r="B1737" s="154" t="s">
        <v>8525</v>
      </c>
      <c r="C1737" s="154" t="s">
        <v>2836</v>
      </c>
      <c r="D1737" s="154" t="s">
        <v>7606</v>
      </c>
      <c r="E1737" s="81" t="s">
        <v>8524</v>
      </c>
      <c r="F1737" s="154">
        <v>163.44</v>
      </c>
      <c r="G1737" s="154" t="s">
        <v>1367</v>
      </c>
      <c r="H1737" s="154" t="s">
        <v>14318</v>
      </c>
      <c r="I1737" s="154">
        <v>0</v>
      </c>
      <c r="J1737" s="154">
        <v>0</v>
      </c>
      <c r="K1737" s="154">
        <v>0</v>
      </c>
      <c r="M1737" s="128">
        <f>IF(Tabla1[[#This Row],[Moneda]]="Dolares",Tabla1[[#This Row],[Precio Distribuidor]]*($M$1+0.35)*1.3,Tabla1[[#This Row],[Precio Distribuidor]]*1.3)</f>
        <v>212.47200000000001</v>
      </c>
    </row>
    <row r="1738" spans="1:13">
      <c r="A1738" s="154" t="s">
        <v>8523</v>
      </c>
      <c r="B1738" s="154" t="s">
        <v>8522</v>
      </c>
      <c r="C1738" s="154" t="s">
        <v>2836</v>
      </c>
      <c r="D1738" s="154" t="s">
        <v>7606</v>
      </c>
      <c r="E1738" s="81" t="s">
        <v>8521</v>
      </c>
      <c r="F1738" s="154">
        <v>163.44</v>
      </c>
      <c r="G1738" s="154" t="s">
        <v>1367</v>
      </c>
      <c r="H1738" s="154" t="s">
        <v>14318</v>
      </c>
      <c r="I1738" s="154">
        <v>0</v>
      </c>
      <c r="J1738" s="154">
        <v>0</v>
      </c>
      <c r="K1738" s="154">
        <v>0</v>
      </c>
      <c r="M1738" s="128">
        <f>IF(Tabla1[[#This Row],[Moneda]]="Dolares",Tabla1[[#This Row],[Precio Distribuidor]]*($M$1+0.35)*1.3,Tabla1[[#This Row],[Precio Distribuidor]]*1.3)</f>
        <v>212.47200000000001</v>
      </c>
    </row>
    <row r="1739" spans="1:13">
      <c r="A1739" s="154" t="s">
        <v>8520</v>
      </c>
      <c r="B1739" s="154" t="s">
        <v>8519</v>
      </c>
      <c r="C1739" s="154" t="s">
        <v>5132</v>
      </c>
      <c r="D1739" s="154" t="s">
        <v>7606</v>
      </c>
      <c r="E1739" s="81" t="s">
        <v>8518</v>
      </c>
      <c r="F1739" s="154">
        <v>8.77</v>
      </c>
      <c r="G1739" s="154" t="s">
        <v>1373</v>
      </c>
      <c r="H1739" s="154" t="s">
        <v>14318</v>
      </c>
      <c r="I1739" s="154">
        <v>99</v>
      </c>
      <c r="J1739" s="154">
        <v>0</v>
      </c>
      <c r="K1739" s="154">
        <v>0</v>
      </c>
      <c r="M1739" s="128">
        <f>IF(Tabla1[[#This Row],[Moneda]]="Dolares",Tabla1[[#This Row],[Precio Distribuidor]]*($M$1+0.35)*1.3,Tabla1[[#This Row],[Precio Distribuidor]]*1.3)</f>
        <v>189.82665</v>
      </c>
    </row>
    <row r="1740" spans="1:13">
      <c r="A1740" s="154" t="s">
        <v>8517</v>
      </c>
      <c r="B1740" s="154" t="s">
        <v>8516</v>
      </c>
      <c r="C1740" s="154" t="s">
        <v>3337</v>
      </c>
      <c r="D1740" s="154" t="s">
        <v>7606</v>
      </c>
      <c r="E1740" s="81" t="s">
        <v>8515</v>
      </c>
      <c r="F1740" s="154">
        <v>120.16</v>
      </c>
      <c r="G1740" s="154" t="s">
        <v>1373</v>
      </c>
      <c r="H1740" s="154" t="s">
        <v>14318</v>
      </c>
      <c r="I1740" s="154">
        <v>0</v>
      </c>
      <c r="J1740" s="154">
        <v>3</v>
      </c>
      <c r="K1740" s="154">
        <v>0</v>
      </c>
      <c r="M1740" s="128">
        <f>IF(Tabla1[[#This Row],[Moneda]]="Dolares",Tabla1[[#This Row],[Precio Distribuidor]]*($M$1+0.35)*1.3,Tabla1[[#This Row],[Precio Distribuidor]]*1.3)</f>
        <v>2600.8632000000002</v>
      </c>
    </row>
    <row r="1741" spans="1:13">
      <c r="A1741" s="154" t="s">
        <v>8514</v>
      </c>
      <c r="B1741" s="154" t="s">
        <v>8513</v>
      </c>
      <c r="C1741" s="154" t="s">
        <v>1398</v>
      </c>
      <c r="D1741" s="154" t="s">
        <v>7606</v>
      </c>
      <c r="E1741" s="81" t="s">
        <v>8512</v>
      </c>
      <c r="F1741" s="154">
        <v>15.33</v>
      </c>
      <c r="G1741" s="154" t="s">
        <v>1373</v>
      </c>
      <c r="H1741" s="154" t="s">
        <v>14318</v>
      </c>
      <c r="I1741" s="154">
        <v>0</v>
      </c>
      <c r="J1741" s="154">
        <v>0</v>
      </c>
      <c r="K1741" s="154">
        <v>0</v>
      </c>
      <c r="M1741" s="128">
        <f>IF(Tabla1[[#This Row],[Moneda]]="Dolares",Tabla1[[#This Row],[Precio Distribuidor]]*($M$1+0.35)*1.3,Tabla1[[#This Row],[Precio Distribuidor]]*1.3)</f>
        <v>331.81785000000008</v>
      </c>
    </row>
    <row r="1742" spans="1:13">
      <c r="A1742" s="154" t="s">
        <v>8511</v>
      </c>
      <c r="B1742" s="154" t="s">
        <v>8510</v>
      </c>
      <c r="C1742" s="154" t="s">
        <v>1398</v>
      </c>
      <c r="D1742" s="154" t="s">
        <v>7606</v>
      </c>
      <c r="E1742" s="81" t="s">
        <v>8509</v>
      </c>
      <c r="F1742" s="154">
        <v>9.7799999999999994</v>
      </c>
      <c r="G1742" s="154" t="s">
        <v>1373</v>
      </c>
      <c r="H1742" s="154" t="s">
        <v>14318</v>
      </c>
      <c r="I1742" s="154">
        <v>0</v>
      </c>
      <c r="J1742" s="154">
        <v>0</v>
      </c>
      <c r="K1742" s="154">
        <v>0</v>
      </c>
      <c r="M1742" s="128">
        <f>IF(Tabla1[[#This Row],[Moneda]]="Dolares",Tabla1[[#This Row],[Precio Distribuidor]]*($M$1+0.35)*1.3,Tabla1[[#This Row],[Precio Distribuidor]]*1.3)</f>
        <v>211.68810000000002</v>
      </c>
    </row>
    <row r="1743" spans="1:13">
      <c r="A1743" s="154" t="s">
        <v>8508</v>
      </c>
      <c r="B1743" s="154" t="s">
        <v>8507</v>
      </c>
      <c r="C1743" s="154" t="s">
        <v>7690</v>
      </c>
      <c r="D1743" s="154" t="s">
        <v>7606</v>
      </c>
      <c r="E1743" s="81" t="s">
        <v>13983</v>
      </c>
      <c r="F1743" s="154">
        <v>64.400000000000006</v>
      </c>
      <c r="G1743" s="154" t="s">
        <v>1367</v>
      </c>
      <c r="H1743" s="154" t="s">
        <v>14318</v>
      </c>
      <c r="I1743" s="154">
        <v>0</v>
      </c>
      <c r="J1743" s="154">
        <v>6</v>
      </c>
      <c r="K1743" s="154">
        <v>0</v>
      </c>
      <c r="M1743" s="128">
        <f>IF(Tabla1[[#This Row],[Moneda]]="Dolares",Tabla1[[#This Row],[Precio Distribuidor]]*($M$1+0.35)*1.3,Tabla1[[#This Row],[Precio Distribuidor]]*1.3)</f>
        <v>83.720000000000013</v>
      </c>
    </row>
    <row r="1744" spans="1:13">
      <c r="A1744" s="154" t="s">
        <v>8506</v>
      </c>
      <c r="B1744" s="154" t="s">
        <v>8505</v>
      </c>
      <c r="C1744" s="154" t="s">
        <v>7690</v>
      </c>
      <c r="D1744" s="154" t="s">
        <v>7606</v>
      </c>
      <c r="E1744" s="81" t="s">
        <v>13984</v>
      </c>
      <c r="F1744" s="154">
        <v>40.130000000000003</v>
      </c>
      <c r="G1744" s="154" t="s">
        <v>1367</v>
      </c>
      <c r="H1744" s="154" t="s">
        <v>14318</v>
      </c>
      <c r="I1744" s="154">
        <v>0</v>
      </c>
      <c r="J1744" s="154">
        <v>6</v>
      </c>
      <c r="K1744" s="154">
        <v>0</v>
      </c>
      <c r="M1744" s="128">
        <f>IF(Tabla1[[#This Row],[Moneda]]="Dolares",Tabla1[[#This Row],[Precio Distribuidor]]*($M$1+0.35)*1.3,Tabla1[[#This Row],[Precio Distribuidor]]*1.3)</f>
        <v>52.169000000000004</v>
      </c>
    </row>
    <row r="1745" spans="1:13">
      <c r="A1745" s="154" t="s">
        <v>8504</v>
      </c>
      <c r="B1745" s="154" t="s">
        <v>8503</v>
      </c>
      <c r="C1745" s="154" t="s">
        <v>7690</v>
      </c>
      <c r="D1745" s="154" t="s">
        <v>7606</v>
      </c>
      <c r="E1745" s="81" t="s">
        <v>13985</v>
      </c>
      <c r="F1745" s="154">
        <v>98</v>
      </c>
      <c r="G1745" s="154" t="s">
        <v>1367</v>
      </c>
      <c r="H1745" s="154" t="s">
        <v>14318</v>
      </c>
      <c r="I1745" s="154">
        <v>0</v>
      </c>
      <c r="J1745" s="154">
        <v>6</v>
      </c>
      <c r="K1745" s="154">
        <v>0</v>
      </c>
      <c r="M1745" s="128">
        <f>IF(Tabla1[[#This Row],[Moneda]]="Dolares",Tabla1[[#This Row],[Precio Distribuidor]]*($M$1+0.35)*1.3,Tabla1[[#This Row],[Precio Distribuidor]]*1.3)</f>
        <v>127.4</v>
      </c>
    </row>
    <row r="1746" spans="1:13">
      <c r="A1746" s="154" t="s">
        <v>8502</v>
      </c>
      <c r="B1746" s="154" t="s">
        <v>8501</v>
      </c>
      <c r="C1746" s="154" t="s">
        <v>7690</v>
      </c>
      <c r="D1746" s="154" t="s">
        <v>7606</v>
      </c>
      <c r="E1746" s="81" t="s">
        <v>13986</v>
      </c>
      <c r="F1746" s="154">
        <v>84</v>
      </c>
      <c r="G1746" s="154" t="s">
        <v>1367</v>
      </c>
      <c r="H1746" s="154" t="s">
        <v>14318</v>
      </c>
      <c r="I1746" s="154">
        <v>0</v>
      </c>
      <c r="J1746" s="154">
        <v>6</v>
      </c>
      <c r="K1746" s="154">
        <v>0</v>
      </c>
      <c r="M1746" s="128">
        <f>IF(Tabla1[[#This Row],[Moneda]]="Dolares",Tabla1[[#This Row],[Precio Distribuidor]]*($M$1+0.35)*1.3,Tabla1[[#This Row],[Precio Distribuidor]]*1.3)</f>
        <v>109.2</v>
      </c>
    </row>
    <row r="1747" spans="1:13">
      <c r="A1747" s="154" t="s">
        <v>8500</v>
      </c>
      <c r="B1747" s="154" t="s">
        <v>8499</v>
      </c>
      <c r="C1747" s="154" t="s">
        <v>3337</v>
      </c>
      <c r="D1747" s="154" t="s">
        <v>7606</v>
      </c>
      <c r="E1747" s="81" t="s">
        <v>8498</v>
      </c>
      <c r="F1747" s="154">
        <v>200.86</v>
      </c>
      <c r="G1747" s="154" t="s">
        <v>1373</v>
      </c>
      <c r="H1747" s="154" t="s">
        <v>14318</v>
      </c>
      <c r="I1747" s="154">
        <v>0</v>
      </c>
      <c r="J1747" s="154">
        <v>3</v>
      </c>
      <c r="K1747" s="154">
        <v>0</v>
      </c>
      <c r="M1747" s="128">
        <f>IF(Tabla1[[#This Row],[Moneda]]="Dolares",Tabla1[[#This Row],[Precio Distribuidor]]*($M$1+0.35)*1.3,Tabla1[[#This Row],[Precio Distribuidor]]*1.3)</f>
        <v>4347.614700000001</v>
      </c>
    </row>
    <row r="1748" spans="1:13">
      <c r="A1748" s="154" t="s">
        <v>8497</v>
      </c>
      <c r="B1748" s="154" t="s">
        <v>8496</v>
      </c>
      <c r="C1748" s="154" t="s">
        <v>3337</v>
      </c>
      <c r="D1748" s="154" t="s">
        <v>7606</v>
      </c>
      <c r="E1748" s="81" t="s">
        <v>8495</v>
      </c>
      <c r="F1748" s="154">
        <v>200.86</v>
      </c>
      <c r="G1748" s="154" t="s">
        <v>1373</v>
      </c>
      <c r="H1748" s="154" t="s">
        <v>14318</v>
      </c>
      <c r="I1748" s="154">
        <v>0</v>
      </c>
      <c r="J1748" s="154">
        <v>3</v>
      </c>
      <c r="K1748" s="154">
        <v>0</v>
      </c>
      <c r="M1748" s="128">
        <f>IF(Tabla1[[#This Row],[Moneda]]="Dolares",Tabla1[[#This Row],[Precio Distribuidor]]*($M$1+0.35)*1.3,Tabla1[[#This Row],[Precio Distribuidor]]*1.3)</f>
        <v>4347.614700000001</v>
      </c>
    </row>
    <row r="1749" spans="1:13">
      <c r="A1749" s="154" t="s">
        <v>8494</v>
      </c>
      <c r="B1749" s="154" t="s">
        <v>8493</v>
      </c>
      <c r="C1749" s="154" t="s">
        <v>2852</v>
      </c>
      <c r="D1749" s="154" t="s">
        <v>7606</v>
      </c>
      <c r="E1749" s="81" t="s">
        <v>8492</v>
      </c>
      <c r="F1749" s="154">
        <v>152.06</v>
      </c>
      <c r="G1749" s="154" t="s">
        <v>1367</v>
      </c>
      <c r="H1749" s="154" t="s">
        <v>14318</v>
      </c>
      <c r="I1749" s="154">
        <v>0</v>
      </c>
      <c r="J1749" s="154">
        <v>0</v>
      </c>
      <c r="K1749" s="154">
        <v>0</v>
      </c>
      <c r="M1749" s="128">
        <f>IF(Tabla1[[#This Row],[Moneda]]="Dolares",Tabla1[[#This Row],[Precio Distribuidor]]*($M$1+0.35)*1.3,Tabla1[[#This Row],[Precio Distribuidor]]*1.3)</f>
        <v>197.678</v>
      </c>
    </row>
    <row r="1750" spans="1:13">
      <c r="A1750" s="154" t="s">
        <v>8491</v>
      </c>
      <c r="B1750" s="154" t="s">
        <v>8490</v>
      </c>
      <c r="C1750" s="154" t="s">
        <v>2852</v>
      </c>
      <c r="D1750" s="154" t="s">
        <v>7606</v>
      </c>
      <c r="E1750" s="81" t="s">
        <v>8489</v>
      </c>
      <c r="F1750" s="154">
        <v>90.99</v>
      </c>
      <c r="G1750" s="154" t="s">
        <v>1367</v>
      </c>
      <c r="H1750" s="154" t="s">
        <v>14318</v>
      </c>
      <c r="I1750" s="154">
        <v>0</v>
      </c>
      <c r="J1750" s="154">
        <v>0</v>
      </c>
      <c r="K1750" s="154">
        <v>0</v>
      </c>
      <c r="M1750" s="128">
        <f>IF(Tabla1[[#This Row],[Moneda]]="Dolares",Tabla1[[#This Row],[Precio Distribuidor]]*($M$1+0.35)*1.3,Tabla1[[#This Row],[Precio Distribuidor]]*1.3)</f>
        <v>118.28699999999999</v>
      </c>
    </row>
    <row r="1751" spans="1:13">
      <c r="A1751" s="154" t="s">
        <v>8488</v>
      </c>
      <c r="B1751" s="154" t="s">
        <v>8487</v>
      </c>
      <c r="C1751" s="154" t="s">
        <v>2852</v>
      </c>
      <c r="D1751" s="154" t="s">
        <v>7606</v>
      </c>
      <c r="E1751" s="81" t="s">
        <v>8486</v>
      </c>
      <c r="F1751" s="154">
        <v>90.99</v>
      </c>
      <c r="G1751" s="154" t="s">
        <v>1367</v>
      </c>
      <c r="H1751" s="154" t="s">
        <v>14318</v>
      </c>
      <c r="I1751" s="154">
        <v>0</v>
      </c>
      <c r="J1751" s="154">
        <v>0</v>
      </c>
      <c r="K1751" s="154">
        <v>0</v>
      </c>
      <c r="M1751" s="128">
        <f>IF(Tabla1[[#This Row],[Moneda]]="Dolares",Tabla1[[#This Row],[Precio Distribuidor]]*($M$1+0.35)*1.3,Tabla1[[#This Row],[Precio Distribuidor]]*1.3)</f>
        <v>118.28699999999999</v>
      </c>
    </row>
    <row r="1752" spans="1:13">
      <c r="A1752" s="154" t="s">
        <v>8485</v>
      </c>
      <c r="B1752" s="154" t="s">
        <v>8484</v>
      </c>
      <c r="C1752" s="154" t="s">
        <v>2852</v>
      </c>
      <c r="D1752" s="154" t="s">
        <v>7606</v>
      </c>
      <c r="E1752" s="81" t="s">
        <v>8483</v>
      </c>
      <c r="F1752" s="154">
        <v>90.99</v>
      </c>
      <c r="G1752" s="154" t="s">
        <v>1367</v>
      </c>
      <c r="H1752" s="154" t="s">
        <v>14318</v>
      </c>
      <c r="I1752" s="154">
        <v>0</v>
      </c>
      <c r="J1752" s="154">
        <v>0</v>
      </c>
      <c r="K1752" s="154">
        <v>0</v>
      </c>
      <c r="M1752" s="128">
        <f>IF(Tabla1[[#This Row],[Moneda]]="Dolares",Tabla1[[#This Row],[Precio Distribuidor]]*($M$1+0.35)*1.3,Tabla1[[#This Row],[Precio Distribuidor]]*1.3)</f>
        <v>118.28699999999999</v>
      </c>
    </row>
    <row r="1753" spans="1:13">
      <c r="A1753" s="154" t="s">
        <v>8482</v>
      </c>
      <c r="B1753" s="154" t="s">
        <v>8481</v>
      </c>
      <c r="C1753" s="154" t="s">
        <v>1535</v>
      </c>
      <c r="D1753" s="154" t="s">
        <v>7606</v>
      </c>
      <c r="E1753" s="81" t="s">
        <v>17639</v>
      </c>
      <c r="F1753" s="154">
        <v>3584.57</v>
      </c>
      <c r="G1753" s="154" t="s">
        <v>1367</v>
      </c>
      <c r="H1753" s="154" t="s">
        <v>14318</v>
      </c>
      <c r="I1753" s="154">
        <v>0</v>
      </c>
      <c r="J1753" s="154">
        <v>0</v>
      </c>
      <c r="K1753" s="154">
        <v>0</v>
      </c>
      <c r="M1753" s="128">
        <f>IF(Tabla1[[#This Row],[Moneda]]="Dolares",Tabla1[[#This Row],[Precio Distribuidor]]*($M$1+0.35)*1.3,Tabla1[[#This Row],[Precio Distribuidor]]*1.3)</f>
        <v>4659.9410000000007</v>
      </c>
    </row>
    <row r="1754" spans="1:13">
      <c r="A1754" s="154" t="s">
        <v>8480</v>
      </c>
      <c r="B1754" s="154" t="s">
        <v>8479</v>
      </c>
      <c r="C1754" s="154" t="s">
        <v>2852</v>
      </c>
      <c r="D1754" s="154" t="s">
        <v>7606</v>
      </c>
      <c r="E1754" s="81" t="s">
        <v>8478</v>
      </c>
      <c r="F1754" s="154">
        <v>220.58</v>
      </c>
      <c r="G1754" s="154" t="s">
        <v>1367</v>
      </c>
      <c r="H1754" s="154" t="s">
        <v>14318</v>
      </c>
      <c r="I1754" s="154">
        <v>0</v>
      </c>
      <c r="J1754" s="154">
        <v>0</v>
      </c>
      <c r="K1754" s="154">
        <v>0</v>
      </c>
      <c r="M1754" s="128">
        <f>IF(Tabla1[[#This Row],[Moneda]]="Dolares",Tabla1[[#This Row],[Precio Distribuidor]]*($M$1+0.35)*1.3,Tabla1[[#This Row],[Precio Distribuidor]]*1.3)</f>
        <v>286.75400000000002</v>
      </c>
    </row>
    <row r="1755" spans="1:13">
      <c r="A1755" s="154" t="s">
        <v>8477</v>
      </c>
      <c r="B1755" s="154" t="s">
        <v>8476</v>
      </c>
      <c r="C1755" s="154" t="s">
        <v>2852</v>
      </c>
      <c r="D1755" s="154" t="s">
        <v>7606</v>
      </c>
      <c r="E1755" s="81" t="s">
        <v>8475</v>
      </c>
      <c r="F1755" s="154">
        <v>135.53</v>
      </c>
      <c r="G1755" s="154" t="s">
        <v>1367</v>
      </c>
      <c r="H1755" s="154" t="s">
        <v>14318</v>
      </c>
      <c r="I1755" s="154">
        <v>0</v>
      </c>
      <c r="J1755" s="154">
        <v>0</v>
      </c>
      <c r="K1755" s="154">
        <v>0</v>
      </c>
      <c r="M1755" s="128">
        <f>IF(Tabla1[[#This Row],[Moneda]]="Dolares",Tabla1[[#This Row],[Precio Distribuidor]]*($M$1+0.35)*1.3,Tabla1[[#This Row],[Precio Distribuidor]]*1.3)</f>
        <v>176.18900000000002</v>
      </c>
    </row>
    <row r="1756" spans="1:13">
      <c r="A1756" s="154" t="s">
        <v>8474</v>
      </c>
      <c r="B1756" s="154" t="s">
        <v>8473</v>
      </c>
      <c r="C1756" s="154" t="s">
        <v>3337</v>
      </c>
      <c r="D1756" s="154" t="s">
        <v>7606</v>
      </c>
      <c r="E1756" s="81" t="s">
        <v>8472</v>
      </c>
      <c r="F1756" s="154">
        <v>79.84</v>
      </c>
      <c r="G1756" s="154" t="s">
        <v>1373</v>
      </c>
      <c r="H1756" s="154" t="s">
        <v>14318</v>
      </c>
      <c r="I1756" s="154">
        <v>0</v>
      </c>
      <c r="J1756" s="154">
        <v>3</v>
      </c>
      <c r="K1756" s="154">
        <v>0</v>
      </c>
      <c r="M1756" s="128">
        <f>IF(Tabla1[[#This Row],[Moneda]]="Dolares",Tabla1[[#This Row],[Precio Distribuidor]]*($M$1+0.35)*1.3,Tabla1[[#This Row],[Precio Distribuidor]]*1.3)</f>
        <v>1728.1368000000004</v>
      </c>
    </row>
    <row r="1757" spans="1:13">
      <c r="A1757" s="154" t="s">
        <v>8471</v>
      </c>
      <c r="B1757" s="154" t="s">
        <v>8470</v>
      </c>
      <c r="C1757" s="154" t="s">
        <v>2852</v>
      </c>
      <c r="D1757" s="154" t="s">
        <v>7606</v>
      </c>
      <c r="E1757" s="81" t="s">
        <v>8469</v>
      </c>
      <c r="F1757" s="154">
        <v>135.53</v>
      </c>
      <c r="G1757" s="154" t="s">
        <v>1367</v>
      </c>
      <c r="H1757" s="154" t="s">
        <v>14318</v>
      </c>
      <c r="I1757" s="154">
        <v>0</v>
      </c>
      <c r="J1757" s="154">
        <v>0</v>
      </c>
      <c r="K1757" s="154">
        <v>0</v>
      </c>
      <c r="M1757" s="128">
        <f>IF(Tabla1[[#This Row],[Moneda]]="Dolares",Tabla1[[#This Row],[Precio Distribuidor]]*($M$1+0.35)*1.3,Tabla1[[#This Row],[Precio Distribuidor]]*1.3)</f>
        <v>176.18900000000002</v>
      </c>
    </row>
    <row r="1758" spans="1:13">
      <c r="A1758" s="154" t="s">
        <v>8468</v>
      </c>
      <c r="B1758" s="154" t="s">
        <v>8467</v>
      </c>
      <c r="C1758" s="154" t="s">
        <v>2836</v>
      </c>
      <c r="D1758" s="154" t="s">
        <v>7606</v>
      </c>
      <c r="E1758" s="81" t="s">
        <v>8466</v>
      </c>
      <c r="F1758" s="154">
        <v>203.28</v>
      </c>
      <c r="G1758" s="154" t="s">
        <v>1367</v>
      </c>
      <c r="H1758" s="154" t="s">
        <v>14318</v>
      </c>
      <c r="I1758" s="154">
        <v>0</v>
      </c>
      <c r="J1758" s="154">
        <v>0</v>
      </c>
      <c r="K1758" s="154">
        <v>0</v>
      </c>
      <c r="M1758" s="128">
        <f>IF(Tabla1[[#This Row],[Moneda]]="Dolares",Tabla1[[#This Row],[Precio Distribuidor]]*($M$1+0.35)*1.3,Tabla1[[#This Row],[Precio Distribuidor]]*1.3)</f>
        <v>264.26400000000001</v>
      </c>
    </row>
    <row r="1759" spans="1:13">
      <c r="A1759" s="154" t="s">
        <v>8465</v>
      </c>
      <c r="B1759" s="154" t="s">
        <v>8464</v>
      </c>
      <c r="C1759" s="154" t="s">
        <v>2836</v>
      </c>
      <c r="D1759" s="154" t="s">
        <v>7606</v>
      </c>
      <c r="E1759" s="81" t="s">
        <v>8463</v>
      </c>
      <c r="F1759" s="154">
        <v>257.42</v>
      </c>
      <c r="G1759" s="154" t="s">
        <v>1367</v>
      </c>
      <c r="H1759" s="154" t="s">
        <v>14318</v>
      </c>
      <c r="I1759" s="154">
        <v>1</v>
      </c>
      <c r="J1759" s="154">
        <v>0</v>
      </c>
      <c r="K1759" s="154">
        <v>0</v>
      </c>
      <c r="M1759" s="128">
        <f>IF(Tabla1[[#This Row],[Moneda]]="Dolares",Tabla1[[#This Row],[Precio Distribuidor]]*($M$1+0.35)*1.3,Tabla1[[#This Row],[Precio Distribuidor]]*1.3)</f>
        <v>334.64600000000002</v>
      </c>
    </row>
    <row r="1760" spans="1:13">
      <c r="A1760" s="154" t="s">
        <v>8462</v>
      </c>
      <c r="B1760" s="154" t="s">
        <v>8461</v>
      </c>
      <c r="C1760" s="154" t="s">
        <v>5132</v>
      </c>
      <c r="D1760" s="154" t="s">
        <v>7606</v>
      </c>
      <c r="E1760" s="81" t="s">
        <v>8460</v>
      </c>
      <c r="F1760" s="154">
        <v>20.67</v>
      </c>
      <c r="G1760" s="154" t="s">
        <v>1373</v>
      </c>
      <c r="H1760" s="154" t="s">
        <v>14318</v>
      </c>
      <c r="I1760" s="154">
        <v>99</v>
      </c>
      <c r="J1760" s="154">
        <v>0</v>
      </c>
      <c r="K1760" s="154">
        <v>0</v>
      </c>
      <c r="M1760" s="128">
        <f>IF(Tabla1[[#This Row],[Moneda]]="Dolares",Tabla1[[#This Row],[Precio Distribuidor]]*($M$1+0.35)*1.3,Tabla1[[#This Row],[Precio Distribuidor]]*1.3)</f>
        <v>447.40215000000012</v>
      </c>
    </row>
    <row r="1761" spans="1:13">
      <c r="A1761" s="154" t="s">
        <v>8459</v>
      </c>
      <c r="B1761" s="154" t="s">
        <v>8458</v>
      </c>
      <c r="C1761" s="154" t="s">
        <v>4563</v>
      </c>
      <c r="D1761" s="154" t="s">
        <v>7606</v>
      </c>
      <c r="E1761" s="81" t="s">
        <v>8457</v>
      </c>
      <c r="F1761" s="154">
        <v>989.25</v>
      </c>
      <c r="G1761" s="154" t="s">
        <v>1367</v>
      </c>
      <c r="H1761" s="154" t="s">
        <v>14318</v>
      </c>
      <c r="I1761" s="154">
        <v>0</v>
      </c>
      <c r="J1761" s="154">
        <v>3</v>
      </c>
      <c r="K1761" s="154">
        <v>0</v>
      </c>
      <c r="M1761" s="128">
        <f>IF(Tabla1[[#This Row],[Moneda]]="Dolares",Tabla1[[#This Row],[Precio Distribuidor]]*($M$1+0.35)*1.3,Tabla1[[#This Row],[Precio Distribuidor]]*1.3)</f>
        <v>1286.0250000000001</v>
      </c>
    </row>
    <row r="1762" spans="1:13">
      <c r="A1762" s="154" t="s">
        <v>8456</v>
      </c>
      <c r="B1762" s="154" t="s">
        <v>8455</v>
      </c>
      <c r="C1762" s="154" t="s">
        <v>4563</v>
      </c>
      <c r="D1762" s="154" t="s">
        <v>7606</v>
      </c>
      <c r="E1762" s="81" t="s">
        <v>8454</v>
      </c>
      <c r="F1762" s="154">
        <v>1462.37</v>
      </c>
      <c r="G1762" s="154" t="s">
        <v>1367</v>
      </c>
      <c r="H1762" s="154" t="s">
        <v>14318</v>
      </c>
      <c r="I1762" s="154">
        <v>0</v>
      </c>
      <c r="J1762" s="154">
        <v>3</v>
      </c>
      <c r="K1762" s="154">
        <v>0</v>
      </c>
      <c r="M1762" s="128">
        <f>IF(Tabla1[[#This Row],[Moneda]]="Dolares",Tabla1[[#This Row],[Precio Distribuidor]]*($M$1+0.35)*1.3,Tabla1[[#This Row],[Precio Distribuidor]]*1.3)</f>
        <v>1901.0809999999999</v>
      </c>
    </row>
    <row r="1763" spans="1:13">
      <c r="A1763" s="154" t="s">
        <v>8453</v>
      </c>
      <c r="B1763" s="154" t="s">
        <v>8452</v>
      </c>
      <c r="C1763" s="154" t="s">
        <v>4563</v>
      </c>
      <c r="D1763" s="154" t="s">
        <v>7606</v>
      </c>
      <c r="E1763" s="81" t="s">
        <v>8451</v>
      </c>
      <c r="F1763" s="154">
        <v>1462.37</v>
      </c>
      <c r="G1763" s="154" t="s">
        <v>1367</v>
      </c>
      <c r="H1763" s="154" t="s">
        <v>14318</v>
      </c>
      <c r="I1763" s="154">
        <v>0</v>
      </c>
      <c r="J1763" s="154">
        <v>3</v>
      </c>
      <c r="K1763" s="154">
        <v>0</v>
      </c>
      <c r="M1763" s="128">
        <f>IF(Tabla1[[#This Row],[Moneda]]="Dolares",Tabla1[[#This Row],[Precio Distribuidor]]*($M$1+0.35)*1.3,Tabla1[[#This Row],[Precio Distribuidor]]*1.3)</f>
        <v>1901.0809999999999</v>
      </c>
    </row>
    <row r="1764" spans="1:13">
      <c r="A1764" s="154" t="s">
        <v>8450</v>
      </c>
      <c r="B1764" s="154" t="s">
        <v>8449</v>
      </c>
      <c r="C1764" s="154" t="s">
        <v>1398</v>
      </c>
      <c r="D1764" s="154" t="s">
        <v>7606</v>
      </c>
      <c r="E1764" s="81" t="s">
        <v>8448</v>
      </c>
      <c r="F1764" s="154">
        <v>2.58</v>
      </c>
      <c r="G1764" s="154" t="s">
        <v>1373</v>
      </c>
      <c r="H1764" s="154" t="s">
        <v>14318</v>
      </c>
      <c r="I1764" s="154">
        <v>0</v>
      </c>
      <c r="J1764" s="154">
        <v>0</v>
      </c>
      <c r="K1764" s="154">
        <v>0</v>
      </c>
      <c r="M1764" s="128">
        <f>IF(Tabla1[[#This Row],[Moneda]]="Dolares",Tabla1[[#This Row],[Precio Distribuidor]]*($M$1+0.35)*1.3,Tabla1[[#This Row],[Precio Distribuidor]]*1.3)</f>
        <v>55.844100000000012</v>
      </c>
    </row>
    <row r="1765" spans="1:13">
      <c r="A1765" s="154" t="s">
        <v>8447</v>
      </c>
      <c r="B1765" s="154" t="s">
        <v>8446</v>
      </c>
      <c r="C1765" s="154" t="s">
        <v>3337</v>
      </c>
      <c r="D1765" s="154" t="s">
        <v>7606</v>
      </c>
      <c r="E1765" s="81" t="s">
        <v>13684</v>
      </c>
      <c r="F1765" s="154">
        <v>157.31</v>
      </c>
      <c r="G1765" s="154" t="s">
        <v>1373</v>
      </c>
      <c r="H1765" s="154" t="s">
        <v>14318</v>
      </c>
      <c r="I1765" s="154">
        <v>0</v>
      </c>
      <c r="J1765" s="154">
        <v>3</v>
      </c>
      <c r="K1765" s="154">
        <v>0</v>
      </c>
      <c r="M1765" s="128">
        <f>IF(Tabla1[[#This Row],[Moneda]]="Dolares",Tabla1[[#This Row],[Precio Distribuidor]]*($M$1+0.35)*1.3,Tabla1[[#This Row],[Precio Distribuidor]]*1.3)</f>
        <v>3404.9749500000007</v>
      </c>
    </row>
    <row r="1766" spans="1:13">
      <c r="A1766" s="154" t="s">
        <v>8445</v>
      </c>
      <c r="B1766" s="154" t="s">
        <v>8444</v>
      </c>
      <c r="C1766" s="154" t="s">
        <v>3337</v>
      </c>
      <c r="D1766" s="154" t="s">
        <v>7606</v>
      </c>
      <c r="E1766" s="81" t="s">
        <v>13685</v>
      </c>
      <c r="F1766" s="154">
        <v>200.81</v>
      </c>
      <c r="G1766" s="154" t="s">
        <v>1373</v>
      </c>
      <c r="H1766" s="154" t="s">
        <v>14318</v>
      </c>
      <c r="I1766" s="154">
        <v>0</v>
      </c>
      <c r="J1766" s="154">
        <v>3</v>
      </c>
      <c r="K1766" s="154">
        <v>0</v>
      </c>
      <c r="M1766" s="128">
        <f>IF(Tabla1[[#This Row],[Moneda]]="Dolares",Tabla1[[#This Row],[Precio Distribuidor]]*($M$1+0.35)*1.3,Tabla1[[#This Row],[Precio Distribuidor]]*1.3)</f>
        <v>4346.5324500000006</v>
      </c>
    </row>
    <row r="1767" spans="1:13">
      <c r="A1767" s="154" t="s">
        <v>8443</v>
      </c>
      <c r="B1767" s="154" t="s">
        <v>8442</v>
      </c>
      <c r="C1767" s="154" t="s">
        <v>1398</v>
      </c>
      <c r="D1767" s="154" t="s">
        <v>7606</v>
      </c>
      <c r="E1767" s="81" t="s">
        <v>8441</v>
      </c>
      <c r="F1767" s="154">
        <v>2.58</v>
      </c>
      <c r="G1767" s="154" t="s">
        <v>1373</v>
      </c>
      <c r="H1767" s="154" t="s">
        <v>14318</v>
      </c>
      <c r="I1767" s="154">
        <v>0</v>
      </c>
      <c r="J1767" s="154">
        <v>0</v>
      </c>
      <c r="K1767" s="154">
        <v>0</v>
      </c>
      <c r="M1767" s="128">
        <f>IF(Tabla1[[#This Row],[Moneda]]="Dolares",Tabla1[[#This Row],[Precio Distribuidor]]*($M$1+0.35)*1.3,Tabla1[[#This Row],[Precio Distribuidor]]*1.3)</f>
        <v>55.844100000000012</v>
      </c>
    </row>
    <row r="1768" spans="1:13">
      <c r="A1768" s="154" t="s">
        <v>8440</v>
      </c>
      <c r="B1768" s="154" t="s">
        <v>8439</v>
      </c>
      <c r="C1768" s="154" t="s">
        <v>1398</v>
      </c>
      <c r="D1768" s="154" t="s">
        <v>7606</v>
      </c>
      <c r="E1768" s="81" t="s">
        <v>8438</v>
      </c>
      <c r="F1768" s="154">
        <v>1.69</v>
      </c>
      <c r="G1768" s="154" t="s">
        <v>1373</v>
      </c>
      <c r="H1768" s="154" t="s">
        <v>14318</v>
      </c>
      <c r="I1768" s="154">
        <v>0</v>
      </c>
      <c r="J1768" s="154">
        <v>0</v>
      </c>
      <c r="K1768" s="154">
        <v>0</v>
      </c>
      <c r="M1768" s="128">
        <f>IF(Tabla1[[#This Row],[Moneda]]="Dolares",Tabla1[[#This Row],[Precio Distribuidor]]*($M$1+0.35)*1.3,Tabla1[[#This Row],[Precio Distribuidor]]*1.3)</f>
        <v>36.580050000000007</v>
      </c>
    </row>
    <row r="1769" spans="1:13">
      <c r="A1769" s="154" t="s">
        <v>8437</v>
      </c>
      <c r="B1769" s="154" t="s">
        <v>8436</v>
      </c>
      <c r="C1769" s="154" t="s">
        <v>1620</v>
      </c>
      <c r="D1769" s="154" t="s">
        <v>7606</v>
      </c>
      <c r="E1769" s="81" t="s">
        <v>8435</v>
      </c>
      <c r="F1769" s="154">
        <v>603.23</v>
      </c>
      <c r="G1769" s="154" t="s">
        <v>1367</v>
      </c>
      <c r="H1769" s="154" t="s">
        <v>14318</v>
      </c>
      <c r="I1769" s="154">
        <v>0</v>
      </c>
      <c r="J1769" s="154">
        <v>0</v>
      </c>
      <c r="K1769" s="154">
        <v>0</v>
      </c>
      <c r="M1769" s="128">
        <f>IF(Tabla1[[#This Row],[Moneda]]="Dolares",Tabla1[[#This Row],[Precio Distribuidor]]*($M$1+0.35)*1.3,Tabla1[[#This Row],[Precio Distribuidor]]*1.3)</f>
        <v>784.19900000000007</v>
      </c>
    </row>
    <row r="1770" spans="1:13">
      <c r="A1770" s="154" t="s">
        <v>8434</v>
      </c>
      <c r="B1770" s="154" t="s">
        <v>8433</v>
      </c>
      <c r="C1770" s="154" t="s">
        <v>5132</v>
      </c>
      <c r="D1770" s="154" t="s">
        <v>7606</v>
      </c>
      <c r="E1770" s="81" t="s">
        <v>8432</v>
      </c>
      <c r="F1770" s="154">
        <v>2.4300000000000002</v>
      </c>
      <c r="G1770" s="154" t="s">
        <v>1373</v>
      </c>
      <c r="H1770" s="154" t="s">
        <v>14318</v>
      </c>
      <c r="I1770" s="154">
        <v>99</v>
      </c>
      <c r="J1770" s="154">
        <v>0</v>
      </c>
      <c r="K1770" s="154">
        <v>0</v>
      </c>
      <c r="M1770" s="128">
        <f>IF(Tabla1[[#This Row],[Moneda]]="Dolares",Tabla1[[#This Row],[Precio Distribuidor]]*($M$1+0.35)*1.3,Tabla1[[#This Row],[Precio Distribuidor]]*1.3)</f>
        <v>52.597350000000006</v>
      </c>
    </row>
    <row r="1771" spans="1:13">
      <c r="A1771" s="154" t="s">
        <v>8431</v>
      </c>
      <c r="B1771" s="154" t="s">
        <v>8430</v>
      </c>
      <c r="C1771" s="154" t="s">
        <v>5132</v>
      </c>
      <c r="D1771" s="154" t="s">
        <v>7606</v>
      </c>
      <c r="E1771" s="81" t="s">
        <v>8429</v>
      </c>
      <c r="F1771" s="154">
        <v>2.4300000000000002</v>
      </c>
      <c r="G1771" s="154" t="s">
        <v>1373</v>
      </c>
      <c r="H1771" s="154" t="s">
        <v>14318</v>
      </c>
      <c r="I1771" s="154">
        <v>99</v>
      </c>
      <c r="J1771" s="154">
        <v>0</v>
      </c>
      <c r="K1771" s="154">
        <v>0</v>
      </c>
      <c r="M1771" s="128">
        <f>IF(Tabla1[[#This Row],[Moneda]]="Dolares",Tabla1[[#This Row],[Precio Distribuidor]]*($M$1+0.35)*1.3,Tabla1[[#This Row],[Precio Distribuidor]]*1.3)</f>
        <v>52.597350000000006</v>
      </c>
    </row>
    <row r="1772" spans="1:13">
      <c r="A1772" s="154" t="s">
        <v>8428</v>
      </c>
      <c r="B1772" s="154" t="s">
        <v>8427</v>
      </c>
      <c r="C1772" s="154" t="s">
        <v>2852</v>
      </c>
      <c r="D1772" s="154" t="s">
        <v>7606</v>
      </c>
      <c r="E1772" s="81" t="s">
        <v>8426</v>
      </c>
      <c r="F1772" s="154">
        <v>135.53</v>
      </c>
      <c r="G1772" s="154" t="s">
        <v>1367</v>
      </c>
      <c r="H1772" s="154" t="s">
        <v>14318</v>
      </c>
      <c r="I1772" s="154">
        <v>0</v>
      </c>
      <c r="J1772" s="154">
        <v>0</v>
      </c>
      <c r="K1772" s="154">
        <v>0</v>
      </c>
      <c r="M1772" s="128">
        <f>IF(Tabla1[[#This Row],[Moneda]]="Dolares",Tabla1[[#This Row],[Precio Distribuidor]]*($M$1+0.35)*1.3,Tabla1[[#This Row],[Precio Distribuidor]]*1.3)</f>
        <v>176.18900000000002</v>
      </c>
    </row>
    <row r="1773" spans="1:13">
      <c r="A1773" s="154" t="s">
        <v>8425</v>
      </c>
      <c r="B1773" s="154" t="s">
        <v>8424</v>
      </c>
      <c r="C1773" s="154" t="s">
        <v>5132</v>
      </c>
      <c r="D1773" s="154" t="s">
        <v>7606</v>
      </c>
      <c r="E1773" s="81" t="s">
        <v>8423</v>
      </c>
      <c r="F1773" s="154">
        <v>7.49</v>
      </c>
      <c r="G1773" s="154" t="s">
        <v>1373</v>
      </c>
      <c r="H1773" s="154" t="s">
        <v>14318</v>
      </c>
      <c r="I1773" s="154">
        <v>99</v>
      </c>
      <c r="J1773" s="154">
        <v>0</v>
      </c>
      <c r="K1773" s="154">
        <v>0</v>
      </c>
      <c r="M1773" s="128">
        <f>IF(Tabla1[[#This Row],[Moneda]]="Dolares",Tabla1[[#This Row],[Precio Distribuidor]]*($M$1+0.35)*1.3,Tabla1[[#This Row],[Precio Distribuidor]]*1.3)</f>
        <v>162.12105000000003</v>
      </c>
    </row>
    <row r="1774" spans="1:13">
      <c r="A1774" s="154" t="s">
        <v>8422</v>
      </c>
      <c r="B1774" s="154" t="s">
        <v>8421</v>
      </c>
      <c r="C1774" s="154" t="s">
        <v>5132</v>
      </c>
      <c r="D1774" s="154" t="s">
        <v>7606</v>
      </c>
      <c r="E1774" s="81" t="s">
        <v>8420</v>
      </c>
      <c r="F1774" s="154">
        <v>7.48</v>
      </c>
      <c r="G1774" s="154" t="s">
        <v>1373</v>
      </c>
      <c r="H1774" s="154" t="s">
        <v>14318</v>
      </c>
      <c r="I1774" s="154">
        <v>99</v>
      </c>
      <c r="J1774" s="154">
        <v>0</v>
      </c>
      <c r="K1774" s="154">
        <v>0</v>
      </c>
      <c r="M1774" s="128">
        <f>IF(Tabla1[[#This Row],[Moneda]]="Dolares",Tabla1[[#This Row],[Precio Distribuidor]]*($M$1+0.35)*1.3,Tabla1[[#This Row],[Precio Distribuidor]]*1.3)</f>
        <v>161.90460000000004</v>
      </c>
    </row>
    <row r="1775" spans="1:13">
      <c r="A1775" s="154" t="s">
        <v>8419</v>
      </c>
      <c r="B1775" s="154" t="s">
        <v>8418</v>
      </c>
      <c r="C1775" s="154" t="s">
        <v>4472</v>
      </c>
      <c r="D1775" s="154" t="s">
        <v>7606</v>
      </c>
      <c r="E1775" s="81" t="s">
        <v>8417</v>
      </c>
      <c r="F1775" s="154">
        <v>118.55</v>
      </c>
      <c r="G1775" s="154" t="s">
        <v>1373</v>
      </c>
      <c r="H1775" s="154" t="s">
        <v>14318</v>
      </c>
      <c r="I1775" s="154">
        <v>0</v>
      </c>
      <c r="J1775" s="154">
        <v>6</v>
      </c>
      <c r="K1775" s="154">
        <v>0</v>
      </c>
      <c r="M1775" s="128">
        <f>IF(Tabla1[[#This Row],[Moneda]]="Dolares",Tabla1[[#This Row],[Precio Distribuidor]]*($M$1+0.35)*1.3,Tabla1[[#This Row],[Precio Distribuidor]]*1.3)</f>
        <v>2566.0147500000003</v>
      </c>
    </row>
    <row r="1776" spans="1:13">
      <c r="A1776" s="154" t="s">
        <v>8416</v>
      </c>
      <c r="B1776" s="154" t="s">
        <v>8415</v>
      </c>
      <c r="C1776" s="154" t="s">
        <v>4472</v>
      </c>
      <c r="D1776" s="154" t="s">
        <v>7606</v>
      </c>
      <c r="E1776" s="81" t="s">
        <v>8414</v>
      </c>
      <c r="F1776" s="154">
        <v>210.48</v>
      </c>
      <c r="G1776" s="154" t="s">
        <v>1373</v>
      </c>
      <c r="H1776" s="154" t="s">
        <v>14318</v>
      </c>
      <c r="I1776" s="154">
        <v>0</v>
      </c>
      <c r="J1776" s="154">
        <v>6</v>
      </c>
      <c r="K1776" s="154">
        <v>0</v>
      </c>
      <c r="M1776" s="128">
        <f>IF(Tabla1[[#This Row],[Moneda]]="Dolares",Tabla1[[#This Row],[Precio Distribuidor]]*($M$1+0.35)*1.3,Tabla1[[#This Row],[Precio Distribuidor]]*1.3)</f>
        <v>4555.8396000000002</v>
      </c>
    </row>
    <row r="1777" spans="1:13">
      <c r="A1777" s="154" t="s">
        <v>8413</v>
      </c>
      <c r="B1777" s="154" t="s">
        <v>8412</v>
      </c>
      <c r="C1777" s="154" t="s">
        <v>1388</v>
      </c>
      <c r="D1777" s="154" t="s">
        <v>7606</v>
      </c>
      <c r="E1777" s="81" t="s">
        <v>8411</v>
      </c>
      <c r="F1777" s="154">
        <v>56.22</v>
      </c>
      <c r="G1777" s="154" t="s">
        <v>1367</v>
      </c>
      <c r="H1777" s="154" t="s">
        <v>14318</v>
      </c>
      <c r="I1777" s="154">
        <v>0</v>
      </c>
      <c r="J1777" s="154">
        <v>0</v>
      </c>
      <c r="K1777" s="154">
        <v>0</v>
      </c>
      <c r="M1777" s="128">
        <f>IF(Tabla1[[#This Row],[Moneda]]="Dolares",Tabla1[[#This Row],[Precio Distribuidor]]*($M$1+0.35)*1.3,Tabla1[[#This Row],[Precio Distribuidor]]*1.3)</f>
        <v>73.085999999999999</v>
      </c>
    </row>
    <row r="1778" spans="1:13">
      <c r="A1778" s="154" t="s">
        <v>8410</v>
      </c>
      <c r="B1778" s="154" t="s">
        <v>8409</v>
      </c>
      <c r="C1778" s="154" t="s">
        <v>1535</v>
      </c>
      <c r="D1778" s="154" t="s">
        <v>7606</v>
      </c>
      <c r="E1778" s="81" t="s">
        <v>8408</v>
      </c>
      <c r="F1778" s="154">
        <v>5737.03</v>
      </c>
      <c r="G1778" s="154" t="s">
        <v>1367</v>
      </c>
      <c r="H1778" s="154" t="s">
        <v>14318</v>
      </c>
      <c r="I1778" s="154">
        <v>0</v>
      </c>
      <c r="J1778" s="154">
        <v>0</v>
      </c>
      <c r="K1778" s="154">
        <v>0</v>
      </c>
      <c r="M1778" s="128">
        <f>IF(Tabla1[[#This Row],[Moneda]]="Dolares",Tabla1[[#This Row],[Precio Distribuidor]]*($M$1+0.35)*1.3,Tabla1[[#This Row],[Precio Distribuidor]]*1.3)</f>
        <v>7458.1390000000001</v>
      </c>
    </row>
    <row r="1779" spans="1:13">
      <c r="A1779" s="154" t="s">
        <v>12938</v>
      </c>
      <c r="B1779" s="154" t="s">
        <v>12939</v>
      </c>
      <c r="C1779" s="154" t="s">
        <v>1535</v>
      </c>
      <c r="D1779" s="154" t="s">
        <v>7606</v>
      </c>
      <c r="E1779" s="81" t="s">
        <v>12940</v>
      </c>
      <c r="F1779" s="154">
        <v>3493.98</v>
      </c>
      <c r="G1779" s="154" t="s">
        <v>1367</v>
      </c>
      <c r="H1779" s="154" t="s">
        <v>14318</v>
      </c>
      <c r="I1779" s="154">
        <v>0</v>
      </c>
      <c r="J1779" s="154">
        <v>0</v>
      </c>
      <c r="K1779" s="154">
        <v>0</v>
      </c>
      <c r="M1779" s="128">
        <f>IF(Tabla1[[#This Row],[Moneda]]="Dolares",Tabla1[[#This Row],[Precio Distribuidor]]*($M$1+0.35)*1.3,Tabla1[[#This Row],[Precio Distribuidor]]*1.3)</f>
        <v>4542.174</v>
      </c>
    </row>
    <row r="1780" spans="1:13">
      <c r="A1780" s="154" t="s">
        <v>8407</v>
      </c>
      <c r="B1780" s="154" t="s">
        <v>8406</v>
      </c>
      <c r="C1780" s="154" t="s">
        <v>1535</v>
      </c>
      <c r="D1780" s="154" t="s">
        <v>7606</v>
      </c>
      <c r="E1780" s="81" t="s">
        <v>8405</v>
      </c>
      <c r="F1780" s="154">
        <v>5737.03</v>
      </c>
      <c r="G1780" s="154" t="s">
        <v>1367</v>
      </c>
      <c r="H1780" s="154" t="s">
        <v>14318</v>
      </c>
      <c r="I1780" s="154">
        <v>0</v>
      </c>
      <c r="J1780" s="154">
        <v>0</v>
      </c>
      <c r="K1780" s="154">
        <v>0</v>
      </c>
      <c r="M1780" s="128">
        <f>IF(Tabla1[[#This Row],[Moneda]]="Dolares",Tabla1[[#This Row],[Precio Distribuidor]]*($M$1+0.35)*1.3,Tabla1[[#This Row],[Precio Distribuidor]]*1.3)</f>
        <v>7458.1390000000001</v>
      </c>
    </row>
    <row r="1781" spans="1:13">
      <c r="A1781" s="154" t="s">
        <v>8404</v>
      </c>
      <c r="B1781" s="154" t="s">
        <v>8403</v>
      </c>
      <c r="C1781" s="154" t="s">
        <v>1535</v>
      </c>
      <c r="D1781" s="154" t="s">
        <v>7606</v>
      </c>
      <c r="E1781" s="81" t="s">
        <v>8402</v>
      </c>
      <c r="F1781" s="154">
        <v>5737.03</v>
      </c>
      <c r="G1781" s="154" t="s">
        <v>1367</v>
      </c>
      <c r="H1781" s="154" t="s">
        <v>14318</v>
      </c>
      <c r="I1781" s="154">
        <v>0</v>
      </c>
      <c r="J1781" s="154">
        <v>0</v>
      </c>
      <c r="K1781" s="154">
        <v>0</v>
      </c>
      <c r="M1781" s="128">
        <f>IF(Tabla1[[#This Row],[Moneda]]="Dolares",Tabla1[[#This Row],[Precio Distribuidor]]*($M$1+0.35)*1.3,Tabla1[[#This Row],[Precio Distribuidor]]*1.3)</f>
        <v>7458.1390000000001</v>
      </c>
    </row>
    <row r="1782" spans="1:13">
      <c r="A1782" s="154" t="s">
        <v>8401</v>
      </c>
      <c r="B1782" s="154" t="s">
        <v>8400</v>
      </c>
      <c r="C1782" s="154" t="s">
        <v>1535</v>
      </c>
      <c r="D1782" s="154" t="s">
        <v>7606</v>
      </c>
      <c r="E1782" s="81" t="s">
        <v>17638</v>
      </c>
      <c r="F1782" s="154">
        <v>2777.93</v>
      </c>
      <c r="G1782" s="154" t="s">
        <v>1367</v>
      </c>
      <c r="H1782" s="154" t="s">
        <v>14318</v>
      </c>
      <c r="I1782" s="154">
        <v>0</v>
      </c>
      <c r="J1782" s="154">
        <v>0</v>
      </c>
      <c r="K1782" s="154">
        <v>0</v>
      </c>
      <c r="M1782" s="128">
        <f>IF(Tabla1[[#This Row],[Moneda]]="Dolares",Tabla1[[#This Row],[Precio Distribuidor]]*($M$1+0.35)*1.3,Tabla1[[#This Row],[Precio Distribuidor]]*1.3)</f>
        <v>3611.3089999999997</v>
      </c>
    </row>
    <row r="1783" spans="1:13">
      <c r="A1783" s="154" t="s">
        <v>8399</v>
      </c>
      <c r="B1783" s="154" t="s">
        <v>8398</v>
      </c>
      <c r="C1783" s="154" t="s">
        <v>1535</v>
      </c>
      <c r="D1783" s="154" t="s">
        <v>7606</v>
      </c>
      <c r="E1783" s="81" t="s">
        <v>17637</v>
      </c>
      <c r="F1783" s="154">
        <v>4520.6099999999997</v>
      </c>
      <c r="G1783" s="154" t="s">
        <v>1367</v>
      </c>
      <c r="H1783" s="154" t="s">
        <v>14318</v>
      </c>
      <c r="I1783" s="154">
        <v>0</v>
      </c>
      <c r="J1783" s="154">
        <v>0</v>
      </c>
      <c r="K1783" s="154">
        <v>0</v>
      </c>
      <c r="M1783" s="128">
        <f>IF(Tabla1[[#This Row],[Moneda]]="Dolares",Tabla1[[#This Row],[Precio Distribuidor]]*($M$1+0.35)*1.3,Tabla1[[#This Row],[Precio Distribuidor]]*1.3)</f>
        <v>5876.7929999999997</v>
      </c>
    </row>
    <row r="1784" spans="1:13">
      <c r="A1784" s="154" t="s">
        <v>8397</v>
      </c>
      <c r="B1784" s="154" t="s">
        <v>8396</v>
      </c>
      <c r="C1784" s="154" t="s">
        <v>1535</v>
      </c>
      <c r="D1784" s="154" t="s">
        <v>7606</v>
      </c>
      <c r="E1784" s="81" t="s">
        <v>12941</v>
      </c>
      <c r="F1784" s="154">
        <v>4791.84</v>
      </c>
      <c r="G1784" s="154" t="s">
        <v>1367</v>
      </c>
      <c r="H1784" s="154" t="s">
        <v>14318</v>
      </c>
      <c r="I1784" s="154">
        <v>0</v>
      </c>
      <c r="J1784" s="154">
        <v>0</v>
      </c>
      <c r="K1784" s="154">
        <v>0</v>
      </c>
      <c r="M1784" s="128">
        <f>IF(Tabla1[[#This Row],[Moneda]]="Dolares",Tabla1[[#This Row],[Precio Distribuidor]]*($M$1+0.35)*1.3,Tabla1[[#This Row],[Precio Distribuidor]]*1.3)</f>
        <v>6229.3920000000007</v>
      </c>
    </row>
    <row r="1785" spans="1:13">
      <c r="A1785" s="154" t="s">
        <v>12942</v>
      </c>
      <c r="B1785" s="154" t="s">
        <v>12943</v>
      </c>
      <c r="C1785" s="154" t="s">
        <v>1535</v>
      </c>
      <c r="D1785" s="154" t="s">
        <v>7606</v>
      </c>
      <c r="E1785" s="81" t="s">
        <v>12944</v>
      </c>
      <c r="F1785" s="154">
        <v>4520.6099999999997</v>
      </c>
      <c r="G1785" s="154" t="s">
        <v>1367</v>
      </c>
      <c r="H1785" s="154" t="s">
        <v>14318</v>
      </c>
      <c r="I1785" s="154">
        <v>0</v>
      </c>
      <c r="J1785" s="154">
        <v>0</v>
      </c>
      <c r="K1785" s="154">
        <v>0</v>
      </c>
      <c r="M1785" s="128">
        <f>IF(Tabla1[[#This Row],[Moneda]]="Dolares",Tabla1[[#This Row],[Precio Distribuidor]]*($M$1+0.35)*1.3,Tabla1[[#This Row],[Precio Distribuidor]]*1.3)</f>
        <v>5876.7929999999997</v>
      </c>
    </row>
    <row r="1786" spans="1:13">
      <c r="A1786" s="154" t="s">
        <v>8395</v>
      </c>
      <c r="B1786" s="154" t="s">
        <v>8394</v>
      </c>
      <c r="C1786" s="154" t="s">
        <v>1535</v>
      </c>
      <c r="D1786" s="154" t="s">
        <v>7606</v>
      </c>
      <c r="E1786" s="81" t="s">
        <v>8393</v>
      </c>
      <c r="F1786" s="154">
        <v>5624.01</v>
      </c>
      <c r="G1786" s="154" t="s">
        <v>1367</v>
      </c>
      <c r="H1786" s="154" t="s">
        <v>14318</v>
      </c>
      <c r="I1786" s="154">
        <v>0</v>
      </c>
      <c r="J1786" s="154">
        <v>0</v>
      </c>
      <c r="K1786" s="154">
        <v>0</v>
      </c>
      <c r="M1786" s="128">
        <f>IF(Tabla1[[#This Row],[Moneda]]="Dolares",Tabla1[[#This Row],[Precio Distribuidor]]*($M$1+0.35)*1.3,Tabla1[[#This Row],[Precio Distribuidor]]*1.3)</f>
        <v>7311.2130000000006</v>
      </c>
    </row>
    <row r="1787" spans="1:13">
      <c r="A1787" s="154" t="s">
        <v>8392</v>
      </c>
      <c r="B1787" s="154" t="s">
        <v>8391</v>
      </c>
      <c r="C1787" s="154" t="s">
        <v>1535</v>
      </c>
      <c r="D1787" s="154" t="s">
        <v>7606</v>
      </c>
      <c r="E1787" s="81" t="s">
        <v>8390</v>
      </c>
      <c r="F1787" s="154">
        <v>5624.01</v>
      </c>
      <c r="G1787" s="154" t="s">
        <v>1367</v>
      </c>
      <c r="H1787" s="154" t="s">
        <v>14318</v>
      </c>
      <c r="I1787" s="154">
        <v>0</v>
      </c>
      <c r="J1787" s="154">
        <v>0</v>
      </c>
      <c r="K1787" s="154">
        <v>0</v>
      </c>
      <c r="M1787" s="128">
        <f>IF(Tabla1[[#This Row],[Moneda]]="Dolares",Tabla1[[#This Row],[Precio Distribuidor]]*($M$1+0.35)*1.3,Tabla1[[#This Row],[Precio Distribuidor]]*1.3)</f>
        <v>7311.2130000000006</v>
      </c>
    </row>
    <row r="1788" spans="1:13">
      <c r="A1788" s="154" t="s">
        <v>8389</v>
      </c>
      <c r="B1788" s="154" t="s">
        <v>8388</v>
      </c>
      <c r="C1788" s="154" t="s">
        <v>1535</v>
      </c>
      <c r="D1788" s="154" t="s">
        <v>7606</v>
      </c>
      <c r="E1788" s="81" t="s">
        <v>8387</v>
      </c>
      <c r="F1788" s="154">
        <v>5624.01</v>
      </c>
      <c r="G1788" s="154" t="s">
        <v>1367</v>
      </c>
      <c r="H1788" s="154" t="s">
        <v>14318</v>
      </c>
      <c r="I1788" s="154">
        <v>0</v>
      </c>
      <c r="J1788" s="154">
        <v>0</v>
      </c>
      <c r="K1788" s="154">
        <v>0</v>
      </c>
      <c r="M1788" s="128">
        <f>IF(Tabla1[[#This Row],[Moneda]]="Dolares",Tabla1[[#This Row],[Precio Distribuidor]]*($M$1+0.35)*1.3,Tabla1[[#This Row],[Precio Distribuidor]]*1.3)</f>
        <v>7311.2130000000006</v>
      </c>
    </row>
    <row r="1789" spans="1:13">
      <c r="A1789" s="154" t="s">
        <v>17636</v>
      </c>
      <c r="B1789" s="154" t="s">
        <v>17635</v>
      </c>
      <c r="C1789" s="154" t="s">
        <v>3337</v>
      </c>
      <c r="D1789" s="154" t="s">
        <v>7606</v>
      </c>
      <c r="E1789" s="81" t="s">
        <v>17634</v>
      </c>
      <c r="F1789" s="154">
        <v>31.45</v>
      </c>
      <c r="G1789" s="154" t="s">
        <v>1373</v>
      </c>
      <c r="H1789" s="154" t="s">
        <v>14318</v>
      </c>
      <c r="I1789" s="154">
        <v>0</v>
      </c>
      <c r="J1789" s="154">
        <v>3</v>
      </c>
      <c r="K1789" s="154">
        <v>0</v>
      </c>
      <c r="M1789" s="128">
        <f>IF(Tabla1[[#This Row],[Moneda]]="Dolares",Tabla1[[#This Row],[Precio Distribuidor]]*($M$1+0.35)*1.3,Tabla1[[#This Row],[Precio Distribuidor]]*1.3)</f>
        <v>680.73525000000006</v>
      </c>
    </row>
    <row r="1790" spans="1:13">
      <c r="A1790" s="154" t="s">
        <v>8386</v>
      </c>
      <c r="B1790" s="154" t="s">
        <v>8385</v>
      </c>
      <c r="C1790" s="154" t="s">
        <v>2836</v>
      </c>
      <c r="D1790" s="154" t="s">
        <v>7606</v>
      </c>
      <c r="E1790" s="81" t="s">
        <v>8384</v>
      </c>
      <c r="F1790" s="154">
        <v>400.43</v>
      </c>
      <c r="G1790" s="154" t="s">
        <v>1367</v>
      </c>
      <c r="H1790" s="154" t="s">
        <v>14318</v>
      </c>
      <c r="I1790" s="154">
        <v>0</v>
      </c>
      <c r="J1790" s="154">
        <v>0</v>
      </c>
      <c r="K1790" s="154">
        <v>0</v>
      </c>
      <c r="M1790" s="128">
        <f>IF(Tabla1[[#This Row],[Moneda]]="Dolares",Tabla1[[#This Row],[Precio Distribuidor]]*($M$1+0.35)*1.3,Tabla1[[#This Row],[Precio Distribuidor]]*1.3)</f>
        <v>520.55900000000008</v>
      </c>
    </row>
    <row r="1791" spans="1:13">
      <c r="A1791" s="154" t="s">
        <v>8383</v>
      </c>
      <c r="B1791" s="154" t="s">
        <v>8382</v>
      </c>
      <c r="C1791" s="154" t="s">
        <v>2836</v>
      </c>
      <c r="D1791" s="154" t="s">
        <v>7606</v>
      </c>
      <c r="E1791" s="81" t="s">
        <v>8381</v>
      </c>
      <c r="F1791" s="154">
        <v>460.7</v>
      </c>
      <c r="G1791" s="154" t="s">
        <v>1367</v>
      </c>
      <c r="H1791" s="154" t="s">
        <v>14318</v>
      </c>
      <c r="I1791" s="154">
        <v>0</v>
      </c>
      <c r="J1791" s="154">
        <v>0</v>
      </c>
      <c r="K1791" s="154">
        <v>0</v>
      </c>
      <c r="M1791" s="128">
        <f>IF(Tabla1[[#This Row],[Moneda]]="Dolares",Tabla1[[#This Row],[Precio Distribuidor]]*($M$1+0.35)*1.3,Tabla1[[#This Row],[Precio Distribuidor]]*1.3)</f>
        <v>598.91</v>
      </c>
    </row>
    <row r="1792" spans="1:13">
      <c r="A1792" s="154" t="s">
        <v>8380</v>
      </c>
      <c r="B1792" s="154" t="s">
        <v>8379</v>
      </c>
      <c r="C1792" s="154" t="s">
        <v>2836</v>
      </c>
      <c r="D1792" s="154" t="s">
        <v>7606</v>
      </c>
      <c r="E1792" s="81" t="s">
        <v>8378</v>
      </c>
      <c r="F1792" s="154">
        <v>269.68</v>
      </c>
      <c r="G1792" s="154" t="s">
        <v>1367</v>
      </c>
      <c r="H1792" s="154" t="s">
        <v>14318</v>
      </c>
      <c r="I1792" s="154">
        <v>0</v>
      </c>
      <c r="J1792" s="154">
        <v>0</v>
      </c>
      <c r="K1792" s="154">
        <v>0</v>
      </c>
      <c r="M1792" s="128">
        <f>IF(Tabla1[[#This Row],[Moneda]]="Dolares",Tabla1[[#This Row],[Precio Distribuidor]]*($M$1+0.35)*1.3,Tabla1[[#This Row],[Precio Distribuidor]]*1.3)</f>
        <v>350.584</v>
      </c>
    </row>
    <row r="1793" spans="1:13">
      <c r="A1793" s="154" t="s">
        <v>8377</v>
      </c>
      <c r="B1793" s="154" t="s">
        <v>8376</v>
      </c>
      <c r="C1793" s="154" t="s">
        <v>2836</v>
      </c>
      <c r="D1793" s="154" t="s">
        <v>7606</v>
      </c>
      <c r="E1793" s="81" t="s">
        <v>8375</v>
      </c>
      <c r="F1793" s="154">
        <v>373.87</v>
      </c>
      <c r="G1793" s="154" t="s">
        <v>1367</v>
      </c>
      <c r="H1793" s="154" t="s">
        <v>14318</v>
      </c>
      <c r="I1793" s="154">
        <v>0</v>
      </c>
      <c r="J1793" s="154">
        <v>0</v>
      </c>
      <c r="K1793" s="154">
        <v>0</v>
      </c>
      <c r="M1793" s="128">
        <f>IF(Tabla1[[#This Row],[Moneda]]="Dolares",Tabla1[[#This Row],[Precio Distribuidor]]*($M$1+0.35)*1.3,Tabla1[[#This Row],[Precio Distribuidor]]*1.3)</f>
        <v>486.03100000000001</v>
      </c>
    </row>
    <row r="1794" spans="1:13">
      <c r="A1794" s="154" t="s">
        <v>8374</v>
      </c>
      <c r="B1794" s="154" t="s">
        <v>8373</v>
      </c>
      <c r="C1794" s="154" t="s">
        <v>1388</v>
      </c>
      <c r="D1794" s="154" t="s">
        <v>7606</v>
      </c>
      <c r="E1794" s="81" t="s">
        <v>8372</v>
      </c>
      <c r="F1794" s="154">
        <v>427.12</v>
      </c>
      <c r="G1794" s="154" t="s">
        <v>1367</v>
      </c>
      <c r="H1794" s="154" t="s">
        <v>14318</v>
      </c>
      <c r="I1794" s="154">
        <v>1</v>
      </c>
      <c r="J1794" s="154">
        <v>0</v>
      </c>
      <c r="K1794" s="154">
        <v>0</v>
      </c>
      <c r="M1794" s="128">
        <f>IF(Tabla1[[#This Row],[Moneda]]="Dolares",Tabla1[[#This Row],[Precio Distribuidor]]*($M$1+0.35)*1.3,Tabla1[[#This Row],[Precio Distribuidor]]*1.3)</f>
        <v>555.25599999999997</v>
      </c>
    </row>
    <row r="1795" spans="1:13">
      <c r="A1795" s="154" t="s">
        <v>8371</v>
      </c>
      <c r="B1795" s="154" t="s">
        <v>8370</v>
      </c>
      <c r="C1795" s="154" t="s">
        <v>1535</v>
      </c>
      <c r="D1795" s="154" t="s">
        <v>7606</v>
      </c>
      <c r="E1795" s="81" t="s">
        <v>17633</v>
      </c>
      <c r="F1795" s="154">
        <v>722.05</v>
      </c>
      <c r="G1795" s="154" t="s">
        <v>1367</v>
      </c>
      <c r="H1795" s="154" t="s">
        <v>14318</v>
      </c>
      <c r="I1795" s="154">
        <v>0</v>
      </c>
      <c r="J1795" s="154">
        <v>0</v>
      </c>
      <c r="K1795" s="154">
        <v>0</v>
      </c>
      <c r="M1795" s="128">
        <f>IF(Tabla1[[#This Row],[Moneda]]="Dolares",Tabla1[[#This Row],[Precio Distribuidor]]*($M$1+0.35)*1.3,Tabla1[[#This Row],[Precio Distribuidor]]*1.3)</f>
        <v>938.66499999999996</v>
      </c>
    </row>
    <row r="1796" spans="1:13">
      <c r="A1796" s="154" t="s">
        <v>8369</v>
      </c>
      <c r="B1796" s="154" t="s">
        <v>8368</v>
      </c>
      <c r="C1796" s="154" t="s">
        <v>5926</v>
      </c>
      <c r="D1796" s="154" t="s">
        <v>7606</v>
      </c>
      <c r="E1796" s="81" t="s">
        <v>8367</v>
      </c>
      <c r="F1796" s="154">
        <v>72.040000000000006</v>
      </c>
      <c r="G1796" s="154" t="s">
        <v>1373</v>
      </c>
      <c r="H1796" s="154" t="s">
        <v>14318</v>
      </c>
      <c r="I1796" s="154">
        <v>0</v>
      </c>
      <c r="J1796" s="154">
        <v>6</v>
      </c>
      <c r="K1796" s="154">
        <v>0</v>
      </c>
      <c r="M1796" s="128">
        <f>IF(Tabla1[[#This Row],[Moneda]]="Dolares",Tabla1[[#This Row],[Precio Distribuidor]]*($M$1+0.35)*1.3,Tabla1[[#This Row],[Precio Distribuidor]]*1.3)</f>
        <v>1559.3058000000005</v>
      </c>
    </row>
    <row r="1797" spans="1:13">
      <c r="A1797" s="154" t="s">
        <v>8366</v>
      </c>
      <c r="B1797" s="154" t="s">
        <v>8365</v>
      </c>
      <c r="C1797" s="154" t="s">
        <v>1388</v>
      </c>
      <c r="D1797" s="154" t="s">
        <v>7606</v>
      </c>
      <c r="E1797" s="81" t="s">
        <v>8364</v>
      </c>
      <c r="F1797" s="154">
        <v>338.04</v>
      </c>
      <c r="G1797" s="154" t="s">
        <v>1367</v>
      </c>
      <c r="H1797" s="154" t="s">
        <v>14318</v>
      </c>
      <c r="I1797" s="154">
        <v>0</v>
      </c>
      <c r="J1797" s="154">
        <v>6</v>
      </c>
      <c r="K1797" s="154">
        <v>0</v>
      </c>
      <c r="M1797" s="128">
        <f>IF(Tabla1[[#This Row],[Moneda]]="Dolares",Tabla1[[#This Row],[Precio Distribuidor]]*($M$1+0.35)*1.3,Tabla1[[#This Row],[Precio Distribuidor]]*1.3)</f>
        <v>439.45200000000006</v>
      </c>
    </row>
    <row r="1798" spans="1:13">
      <c r="A1798" s="154" t="s">
        <v>8363</v>
      </c>
      <c r="B1798" s="154" t="s">
        <v>8362</v>
      </c>
      <c r="C1798" s="154" t="s">
        <v>1620</v>
      </c>
      <c r="D1798" s="154" t="s">
        <v>7606</v>
      </c>
      <c r="E1798" s="81" t="s">
        <v>8361</v>
      </c>
      <c r="F1798" s="154">
        <v>322.58</v>
      </c>
      <c r="G1798" s="154" t="s">
        <v>1367</v>
      </c>
      <c r="H1798" s="154" t="s">
        <v>14318</v>
      </c>
      <c r="I1798" s="154">
        <v>0</v>
      </c>
      <c r="J1798" s="154">
        <v>0</v>
      </c>
      <c r="K1798" s="154">
        <v>0</v>
      </c>
      <c r="M1798" s="128">
        <f>IF(Tabla1[[#This Row],[Moneda]]="Dolares",Tabla1[[#This Row],[Precio Distribuidor]]*($M$1+0.35)*1.3,Tabla1[[#This Row],[Precio Distribuidor]]*1.3)</f>
        <v>419.35399999999998</v>
      </c>
    </row>
    <row r="1799" spans="1:13">
      <c r="A1799" s="154" t="s">
        <v>8360</v>
      </c>
      <c r="B1799" s="154" t="s">
        <v>8359</v>
      </c>
      <c r="C1799" s="154" t="s">
        <v>3987</v>
      </c>
      <c r="D1799" s="154" t="s">
        <v>7606</v>
      </c>
      <c r="E1799" s="81" t="s">
        <v>8358</v>
      </c>
      <c r="F1799" s="154">
        <v>157.37</v>
      </c>
      <c r="G1799" s="154" t="s">
        <v>1373</v>
      </c>
      <c r="H1799" s="154" t="s">
        <v>14318</v>
      </c>
      <c r="I1799" s="154">
        <v>0</v>
      </c>
      <c r="J1799" s="154">
        <v>0</v>
      </c>
      <c r="K1799" s="154">
        <v>0</v>
      </c>
      <c r="M1799" s="128">
        <f>IF(Tabla1[[#This Row],[Moneda]]="Dolares",Tabla1[[#This Row],[Precio Distribuidor]]*($M$1+0.35)*1.3,Tabla1[[#This Row],[Precio Distribuidor]]*1.3)</f>
        <v>3406.273650000001</v>
      </c>
    </row>
    <row r="1800" spans="1:13">
      <c r="A1800" s="154" t="s">
        <v>8357</v>
      </c>
      <c r="B1800" s="154" t="s">
        <v>8356</v>
      </c>
      <c r="C1800" s="154" t="s">
        <v>3987</v>
      </c>
      <c r="D1800" s="154" t="s">
        <v>7606</v>
      </c>
      <c r="E1800" s="81" t="s">
        <v>17632</v>
      </c>
      <c r="F1800" s="154">
        <v>444.75</v>
      </c>
      <c r="G1800" s="154" t="s">
        <v>1373</v>
      </c>
      <c r="H1800" s="154" t="s">
        <v>14318</v>
      </c>
      <c r="I1800" s="154">
        <v>0</v>
      </c>
      <c r="J1800" s="154">
        <v>0</v>
      </c>
      <c r="K1800" s="154">
        <v>0</v>
      </c>
      <c r="M1800" s="128">
        <f>IF(Tabla1[[#This Row],[Moneda]]="Dolares",Tabla1[[#This Row],[Precio Distribuidor]]*($M$1+0.35)*1.3,Tabla1[[#This Row],[Precio Distribuidor]]*1.3)</f>
        <v>9626.6137500000004</v>
      </c>
    </row>
    <row r="1801" spans="1:13">
      <c r="A1801" s="154" t="s">
        <v>8355</v>
      </c>
      <c r="B1801" s="154" t="s">
        <v>8354</v>
      </c>
      <c r="C1801" s="154" t="s">
        <v>3987</v>
      </c>
      <c r="D1801" s="154" t="s">
        <v>7606</v>
      </c>
      <c r="E1801" s="81" t="s">
        <v>8353</v>
      </c>
      <c r="F1801" s="154">
        <v>214.57</v>
      </c>
      <c r="G1801" s="154" t="s">
        <v>1373</v>
      </c>
      <c r="H1801" s="154" t="s">
        <v>14318</v>
      </c>
      <c r="I1801" s="154">
        <v>0</v>
      </c>
      <c r="J1801" s="154">
        <v>0</v>
      </c>
      <c r="K1801" s="154">
        <v>0</v>
      </c>
      <c r="M1801" s="128">
        <f>IF(Tabla1[[#This Row],[Moneda]]="Dolares",Tabla1[[#This Row],[Precio Distribuidor]]*($M$1+0.35)*1.3,Tabla1[[#This Row],[Precio Distribuidor]]*1.3)</f>
        <v>4644.3676500000001</v>
      </c>
    </row>
    <row r="1802" spans="1:13">
      <c r="A1802" s="154" t="s">
        <v>17631</v>
      </c>
      <c r="B1802" s="154" t="s">
        <v>17630</v>
      </c>
      <c r="C1802" s="154" t="s">
        <v>3987</v>
      </c>
      <c r="D1802" s="154" t="s">
        <v>7606</v>
      </c>
      <c r="E1802" s="81" t="s">
        <v>17629</v>
      </c>
      <c r="F1802" s="154">
        <v>40.549999999999997</v>
      </c>
      <c r="G1802" s="154" t="s">
        <v>1373</v>
      </c>
      <c r="H1802" s="154" t="s">
        <v>14318</v>
      </c>
      <c r="I1802" s="154">
        <v>1</v>
      </c>
      <c r="J1802" s="154">
        <v>0</v>
      </c>
      <c r="K1802" s="154">
        <v>0</v>
      </c>
      <c r="M1802" s="128">
        <f>IF(Tabla1[[#This Row],[Moneda]]="Dolares",Tabla1[[#This Row],[Precio Distribuidor]]*($M$1+0.35)*1.3,Tabla1[[#This Row],[Precio Distribuidor]]*1.3)</f>
        <v>877.7047500000001</v>
      </c>
    </row>
    <row r="1803" spans="1:13">
      <c r="A1803" s="154" t="s">
        <v>8352</v>
      </c>
      <c r="B1803" s="154" t="s">
        <v>12390</v>
      </c>
      <c r="C1803" s="154" t="s">
        <v>2852</v>
      </c>
      <c r="D1803" s="154" t="s">
        <v>7606</v>
      </c>
      <c r="E1803" s="81" t="s">
        <v>8351</v>
      </c>
      <c r="F1803" s="154">
        <v>103.08</v>
      </c>
      <c r="G1803" s="154" t="s">
        <v>1367</v>
      </c>
      <c r="H1803" s="154" t="s">
        <v>14318</v>
      </c>
      <c r="I1803" s="154">
        <v>0</v>
      </c>
      <c r="J1803" s="154">
        <v>0</v>
      </c>
      <c r="K1803" s="154">
        <v>0</v>
      </c>
      <c r="M1803" s="128">
        <f>IF(Tabla1[[#This Row],[Moneda]]="Dolares",Tabla1[[#This Row],[Precio Distribuidor]]*($M$1+0.35)*1.3,Tabla1[[#This Row],[Precio Distribuidor]]*1.3)</f>
        <v>134.00399999999999</v>
      </c>
    </row>
    <row r="1804" spans="1:13">
      <c r="A1804" s="154" t="s">
        <v>8350</v>
      </c>
      <c r="B1804" s="154" t="s">
        <v>8349</v>
      </c>
      <c r="C1804" s="154" t="s">
        <v>2852</v>
      </c>
      <c r="D1804" s="154" t="s">
        <v>7606</v>
      </c>
      <c r="E1804" s="81" t="s">
        <v>8348</v>
      </c>
      <c r="F1804" s="154">
        <v>103.08</v>
      </c>
      <c r="G1804" s="154" t="s">
        <v>1367</v>
      </c>
      <c r="H1804" s="154" t="s">
        <v>14318</v>
      </c>
      <c r="I1804" s="154">
        <v>0</v>
      </c>
      <c r="J1804" s="154">
        <v>0</v>
      </c>
      <c r="K1804" s="154">
        <v>0</v>
      </c>
      <c r="M1804" s="128">
        <f>IF(Tabla1[[#This Row],[Moneda]]="Dolares",Tabla1[[#This Row],[Precio Distribuidor]]*($M$1+0.35)*1.3,Tabla1[[#This Row],[Precio Distribuidor]]*1.3)</f>
        <v>134.00399999999999</v>
      </c>
    </row>
    <row r="1805" spans="1:13">
      <c r="A1805" s="154" t="s">
        <v>8347</v>
      </c>
      <c r="B1805" s="154" t="s">
        <v>8346</v>
      </c>
      <c r="C1805" s="154" t="s">
        <v>2852</v>
      </c>
      <c r="D1805" s="154" t="s">
        <v>7606</v>
      </c>
      <c r="E1805" s="81" t="s">
        <v>8345</v>
      </c>
      <c r="F1805" s="154">
        <v>103.08</v>
      </c>
      <c r="G1805" s="154" t="s">
        <v>1367</v>
      </c>
      <c r="H1805" s="154" t="s">
        <v>14318</v>
      </c>
      <c r="I1805" s="154">
        <v>0</v>
      </c>
      <c r="J1805" s="154">
        <v>0</v>
      </c>
      <c r="K1805" s="154">
        <v>0</v>
      </c>
      <c r="M1805" s="128">
        <f>IF(Tabla1[[#This Row],[Moneda]]="Dolares",Tabla1[[#This Row],[Precio Distribuidor]]*($M$1+0.35)*1.3,Tabla1[[#This Row],[Precio Distribuidor]]*1.3)</f>
        <v>134.00399999999999</v>
      </c>
    </row>
    <row r="1806" spans="1:13">
      <c r="A1806" s="154" t="s">
        <v>8344</v>
      </c>
      <c r="B1806" s="154" t="s">
        <v>8343</v>
      </c>
      <c r="C1806" s="154" t="s">
        <v>2852</v>
      </c>
      <c r="D1806" s="154" t="s">
        <v>7606</v>
      </c>
      <c r="E1806" s="81" t="s">
        <v>8342</v>
      </c>
      <c r="F1806" s="154">
        <v>103.08</v>
      </c>
      <c r="G1806" s="154" t="s">
        <v>1367</v>
      </c>
      <c r="H1806" s="154" t="s">
        <v>14318</v>
      </c>
      <c r="I1806" s="154">
        <v>0</v>
      </c>
      <c r="J1806" s="154">
        <v>0</v>
      </c>
      <c r="K1806" s="154">
        <v>0</v>
      </c>
      <c r="M1806" s="128">
        <f>IF(Tabla1[[#This Row],[Moneda]]="Dolares",Tabla1[[#This Row],[Precio Distribuidor]]*($M$1+0.35)*1.3,Tabla1[[#This Row],[Precio Distribuidor]]*1.3)</f>
        <v>134.00399999999999</v>
      </c>
    </row>
    <row r="1807" spans="1:13">
      <c r="A1807" s="154" t="s">
        <v>8341</v>
      </c>
      <c r="B1807" s="154" t="s">
        <v>8340</v>
      </c>
      <c r="C1807" s="154" t="s">
        <v>3987</v>
      </c>
      <c r="D1807" s="154" t="s">
        <v>7606</v>
      </c>
      <c r="E1807" s="81" t="s">
        <v>8339</v>
      </c>
      <c r="F1807" s="154">
        <v>38.96</v>
      </c>
      <c r="G1807" s="154" t="s">
        <v>1373</v>
      </c>
      <c r="H1807" s="154" t="s">
        <v>14318</v>
      </c>
      <c r="I1807" s="154">
        <v>0</v>
      </c>
      <c r="J1807" s="154">
        <v>0</v>
      </c>
      <c r="K1807" s="154">
        <v>0</v>
      </c>
      <c r="M1807" s="128">
        <f>IF(Tabla1[[#This Row],[Moneda]]="Dolares",Tabla1[[#This Row],[Precio Distribuidor]]*($M$1+0.35)*1.3,Tabla1[[#This Row],[Precio Distribuidor]]*1.3)</f>
        <v>843.28920000000016</v>
      </c>
    </row>
    <row r="1808" spans="1:13">
      <c r="A1808" s="154" t="s">
        <v>8338</v>
      </c>
      <c r="B1808" s="154" t="s">
        <v>8337</v>
      </c>
      <c r="C1808" s="154" t="s">
        <v>3987</v>
      </c>
      <c r="D1808" s="154" t="s">
        <v>7606</v>
      </c>
      <c r="E1808" s="81" t="s">
        <v>8336</v>
      </c>
      <c r="F1808" s="154">
        <v>51.19</v>
      </c>
      <c r="G1808" s="154" t="s">
        <v>1373</v>
      </c>
      <c r="H1808" s="154" t="s">
        <v>14318</v>
      </c>
      <c r="I1808" s="154">
        <v>0</v>
      </c>
      <c r="J1808" s="154">
        <v>0</v>
      </c>
      <c r="K1808" s="154">
        <v>0</v>
      </c>
      <c r="M1808" s="128">
        <f>IF(Tabla1[[#This Row],[Moneda]]="Dolares",Tabla1[[#This Row],[Precio Distribuidor]]*($M$1+0.35)*1.3,Tabla1[[#This Row],[Precio Distribuidor]]*1.3)</f>
        <v>1108.0075500000003</v>
      </c>
    </row>
    <row r="1809" spans="1:13">
      <c r="A1809" s="154" t="s">
        <v>8335</v>
      </c>
      <c r="B1809" s="154" t="s">
        <v>8334</v>
      </c>
      <c r="C1809" s="154" t="s">
        <v>3337</v>
      </c>
      <c r="D1809" s="154" t="s">
        <v>7606</v>
      </c>
      <c r="E1809" s="81" t="s">
        <v>8333</v>
      </c>
      <c r="F1809" s="154">
        <v>71.77</v>
      </c>
      <c r="G1809" s="154" t="s">
        <v>1373</v>
      </c>
      <c r="H1809" s="154" t="s">
        <v>14318</v>
      </c>
      <c r="I1809" s="154">
        <v>0</v>
      </c>
      <c r="J1809" s="154">
        <v>3</v>
      </c>
      <c r="K1809" s="154">
        <v>0</v>
      </c>
      <c r="M1809" s="128">
        <f>IF(Tabla1[[#This Row],[Moneda]]="Dolares",Tabla1[[#This Row],[Precio Distribuidor]]*($M$1+0.35)*1.3,Tabla1[[#This Row],[Precio Distribuidor]]*1.3)</f>
        <v>1553.4616500000002</v>
      </c>
    </row>
    <row r="1810" spans="1:13">
      <c r="A1810" s="154" t="s">
        <v>8332</v>
      </c>
      <c r="B1810" s="154" t="s">
        <v>8331</v>
      </c>
      <c r="C1810" s="154" t="s">
        <v>3337</v>
      </c>
      <c r="D1810" s="154" t="s">
        <v>7606</v>
      </c>
      <c r="E1810" s="81" t="s">
        <v>8330</v>
      </c>
      <c r="F1810" s="154">
        <v>71.77</v>
      </c>
      <c r="G1810" s="154" t="s">
        <v>1373</v>
      </c>
      <c r="H1810" s="154" t="s">
        <v>14318</v>
      </c>
      <c r="I1810" s="154">
        <v>0</v>
      </c>
      <c r="J1810" s="154">
        <v>3</v>
      </c>
      <c r="K1810" s="154">
        <v>0</v>
      </c>
      <c r="M1810" s="128">
        <f>IF(Tabla1[[#This Row],[Moneda]]="Dolares",Tabla1[[#This Row],[Precio Distribuidor]]*($M$1+0.35)*1.3,Tabla1[[#This Row],[Precio Distribuidor]]*1.3)</f>
        <v>1553.4616500000002</v>
      </c>
    </row>
    <row r="1811" spans="1:13">
      <c r="A1811" s="154" t="s">
        <v>8329</v>
      </c>
      <c r="B1811" s="154" t="s">
        <v>8328</v>
      </c>
      <c r="C1811" s="154" t="s">
        <v>3337</v>
      </c>
      <c r="D1811" s="154" t="s">
        <v>7606</v>
      </c>
      <c r="E1811" s="81" t="s">
        <v>8327</v>
      </c>
      <c r="F1811" s="154">
        <v>71.77</v>
      </c>
      <c r="G1811" s="154" t="s">
        <v>1373</v>
      </c>
      <c r="H1811" s="154" t="s">
        <v>14318</v>
      </c>
      <c r="I1811" s="154">
        <v>0</v>
      </c>
      <c r="J1811" s="154">
        <v>3</v>
      </c>
      <c r="K1811" s="154">
        <v>0</v>
      </c>
      <c r="M1811" s="128">
        <f>IF(Tabla1[[#This Row],[Moneda]]="Dolares",Tabla1[[#This Row],[Precio Distribuidor]]*($M$1+0.35)*1.3,Tabla1[[#This Row],[Precio Distribuidor]]*1.3)</f>
        <v>1553.4616500000002</v>
      </c>
    </row>
    <row r="1812" spans="1:13">
      <c r="A1812" s="154" t="s">
        <v>8326</v>
      </c>
      <c r="B1812" s="154" t="s">
        <v>8325</v>
      </c>
      <c r="C1812" s="154" t="s">
        <v>3337</v>
      </c>
      <c r="D1812" s="154" t="s">
        <v>7606</v>
      </c>
      <c r="E1812" s="81" t="s">
        <v>8324</v>
      </c>
      <c r="F1812" s="154">
        <v>47.58</v>
      </c>
      <c r="G1812" s="154" t="s">
        <v>1373</v>
      </c>
      <c r="H1812" s="154" t="s">
        <v>14318</v>
      </c>
      <c r="I1812" s="154">
        <v>0</v>
      </c>
      <c r="J1812" s="154">
        <v>3</v>
      </c>
      <c r="K1812" s="154">
        <v>0</v>
      </c>
      <c r="M1812" s="128">
        <f>IF(Tabla1[[#This Row],[Moneda]]="Dolares",Tabla1[[#This Row],[Precio Distribuidor]]*($M$1+0.35)*1.3,Tabla1[[#This Row],[Precio Distribuidor]]*1.3)</f>
        <v>1029.8691000000001</v>
      </c>
    </row>
    <row r="1813" spans="1:13">
      <c r="A1813" s="154" t="s">
        <v>8323</v>
      </c>
      <c r="B1813" s="154" t="s">
        <v>8322</v>
      </c>
      <c r="C1813" s="154" t="s">
        <v>3987</v>
      </c>
      <c r="D1813" s="154" t="s">
        <v>7606</v>
      </c>
      <c r="E1813" s="81" t="s">
        <v>13398</v>
      </c>
      <c r="F1813" s="154">
        <v>54.59</v>
      </c>
      <c r="G1813" s="154" t="s">
        <v>1373</v>
      </c>
      <c r="H1813" s="154" t="s">
        <v>14318</v>
      </c>
      <c r="I1813" s="154">
        <v>0</v>
      </c>
      <c r="J1813" s="154">
        <v>0</v>
      </c>
      <c r="K1813" s="154">
        <v>0</v>
      </c>
      <c r="M1813" s="128">
        <f>IF(Tabla1[[#This Row],[Moneda]]="Dolares",Tabla1[[#This Row],[Precio Distribuidor]]*($M$1+0.35)*1.3,Tabla1[[#This Row],[Precio Distribuidor]]*1.3)</f>
        <v>1181.6005500000003</v>
      </c>
    </row>
    <row r="1814" spans="1:13">
      <c r="A1814" s="154" t="s">
        <v>13399</v>
      </c>
      <c r="B1814" s="154" t="s">
        <v>13400</v>
      </c>
      <c r="C1814" s="154" t="s">
        <v>3987</v>
      </c>
      <c r="D1814" s="154" t="s">
        <v>7606</v>
      </c>
      <c r="E1814" s="81" t="s">
        <v>13401</v>
      </c>
      <c r="F1814" s="154">
        <v>51.19</v>
      </c>
      <c r="G1814" s="154" t="s">
        <v>1373</v>
      </c>
      <c r="H1814" s="154" t="s">
        <v>14318</v>
      </c>
      <c r="I1814" s="154">
        <v>0</v>
      </c>
      <c r="J1814" s="154">
        <v>0</v>
      </c>
      <c r="K1814" s="154">
        <v>0</v>
      </c>
      <c r="M1814" s="128">
        <f>IF(Tabla1[[#This Row],[Moneda]]="Dolares",Tabla1[[#This Row],[Precio Distribuidor]]*($M$1+0.35)*1.3,Tabla1[[#This Row],[Precio Distribuidor]]*1.3)</f>
        <v>1108.0075500000003</v>
      </c>
    </row>
    <row r="1815" spans="1:13">
      <c r="A1815" s="154" t="s">
        <v>13402</v>
      </c>
      <c r="B1815" s="154" t="s">
        <v>13403</v>
      </c>
      <c r="C1815" s="154" t="s">
        <v>3987</v>
      </c>
      <c r="D1815" s="154" t="s">
        <v>7606</v>
      </c>
      <c r="E1815" s="81" t="s">
        <v>13404</v>
      </c>
      <c r="F1815" s="154">
        <v>78.62</v>
      </c>
      <c r="G1815" s="154" t="s">
        <v>1373</v>
      </c>
      <c r="H1815" s="154" t="s">
        <v>14318</v>
      </c>
      <c r="I1815" s="154">
        <v>0</v>
      </c>
      <c r="J1815" s="154">
        <v>0</v>
      </c>
      <c r="K1815" s="154">
        <v>0</v>
      </c>
      <c r="M1815" s="128">
        <f>IF(Tabla1[[#This Row],[Moneda]]="Dolares",Tabla1[[#This Row],[Precio Distribuidor]]*($M$1+0.35)*1.3,Tabla1[[#This Row],[Precio Distribuidor]]*1.3)</f>
        <v>1701.7299000000003</v>
      </c>
    </row>
    <row r="1816" spans="1:13">
      <c r="A1816" s="154" t="s">
        <v>17628</v>
      </c>
      <c r="B1816" s="154" t="s">
        <v>17627</v>
      </c>
      <c r="C1816" s="154" t="s">
        <v>3987</v>
      </c>
      <c r="D1816" s="154" t="s">
        <v>7606</v>
      </c>
      <c r="E1816" s="81" t="s">
        <v>17626</v>
      </c>
      <c r="F1816" s="154">
        <v>78.62</v>
      </c>
      <c r="G1816" s="154" t="s">
        <v>1373</v>
      </c>
      <c r="H1816" s="154" t="s">
        <v>14318</v>
      </c>
      <c r="I1816" s="154">
        <v>0</v>
      </c>
      <c r="J1816" s="154">
        <v>0</v>
      </c>
      <c r="K1816" s="154">
        <v>0</v>
      </c>
      <c r="M1816" s="128">
        <f>IF(Tabla1[[#This Row],[Moneda]]="Dolares",Tabla1[[#This Row],[Precio Distribuidor]]*($M$1+0.35)*1.3,Tabla1[[#This Row],[Precio Distribuidor]]*1.3)</f>
        <v>1701.7299000000003</v>
      </c>
    </row>
    <row r="1817" spans="1:13">
      <c r="A1817" s="154" t="s">
        <v>13405</v>
      </c>
      <c r="B1817" s="154" t="s">
        <v>13406</v>
      </c>
      <c r="C1817" s="154" t="s">
        <v>3987</v>
      </c>
      <c r="D1817" s="154" t="s">
        <v>7606</v>
      </c>
      <c r="E1817" s="81" t="s">
        <v>13407</v>
      </c>
      <c r="F1817" s="154">
        <v>55.65</v>
      </c>
      <c r="G1817" s="154" t="s">
        <v>1373</v>
      </c>
      <c r="H1817" s="154" t="s">
        <v>14318</v>
      </c>
      <c r="I1817" s="154">
        <v>0</v>
      </c>
      <c r="J1817" s="154">
        <v>0</v>
      </c>
      <c r="K1817" s="154">
        <v>0</v>
      </c>
      <c r="M1817" s="128">
        <f>IF(Tabla1[[#This Row],[Moneda]]="Dolares",Tabla1[[#This Row],[Precio Distribuidor]]*($M$1+0.35)*1.3,Tabla1[[#This Row],[Precio Distribuidor]]*1.3)</f>
        <v>1204.5442500000001</v>
      </c>
    </row>
    <row r="1818" spans="1:13">
      <c r="A1818" s="154" t="s">
        <v>13408</v>
      </c>
      <c r="B1818" s="154" t="s">
        <v>13409</v>
      </c>
      <c r="C1818" s="154" t="s">
        <v>3987</v>
      </c>
      <c r="D1818" s="154" t="s">
        <v>7606</v>
      </c>
      <c r="E1818" s="81" t="s">
        <v>17625</v>
      </c>
      <c r="F1818" s="154">
        <v>51.19</v>
      </c>
      <c r="G1818" s="154" t="s">
        <v>1373</v>
      </c>
      <c r="H1818" s="154" t="s">
        <v>14318</v>
      </c>
      <c r="I1818" s="154">
        <v>0</v>
      </c>
      <c r="J1818" s="154">
        <v>0</v>
      </c>
      <c r="K1818" s="154">
        <v>0</v>
      </c>
      <c r="M1818" s="128">
        <f>IF(Tabla1[[#This Row],[Moneda]]="Dolares",Tabla1[[#This Row],[Precio Distribuidor]]*($M$1+0.35)*1.3,Tabla1[[#This Row],[Precio Distribuidor]]*1.3)</f>
        <v>1108.0075500000003</v>
      </c>
    </row>
    <row r="1819" spans="1:13">
      <c r="A1819" s="154" t="s">
        <v>13410</v>
      </c>
      <c r="B1819" s="154" t="s">
        <v>13411</v>
      </c>
      <c r="C1819" s="154" t="s">
        <v>3987</v>
      </c>
      <c r="D1819" s="154" t="s">
        <v>7606</v>
      </c>
      <c r="E1819" s="81" t="s">
        <v>13412</v>
      </c>
      <c r="F1819" s="154">
        <v>78.62</v>
      </c>
      <c r="G1819" s="154" t="s">
        <v>1373</v>
      </c>
      <c r="H1819" s="154" t="s">
        <v>14318</v>
      </c>
      <c r="I1819" s="154">
        <v>0</v>
      </c>
      <c r="J1819" s="154">
        <v>0</v>
      </c>
      <c r="K1819" s="154">
        <v>0</v>
      </c>
      <c r="M1819" s="128">
        <f>IF(Tabla1[[#This Row],[Moneda]]="Dolares",Tabla1[[#This Row],[Precio Distribuidor]]*($M$1+0.35)*1.3,Tabla1[[#This Row],[Precio Distribuidor]]*1.3)</f>
        <v>1701.7299000000003</v>
      </c>
    </row>
    <row r="1820" spans="1:13">
      <c r="A1820" s="154" t="s">
        <v>8321</v>
      </c>
      <c r="B1820" s="154" t="s">
        <v>8320</v>
      </c>
      <c r="C1820" s="154" t="s">
        <v>3337</v>
      </c>
      <c r="D1820" s="154" t="s">
        <v>7606</v>
      </c>
      <c r="E1820" s="81" t="s">
        <v>8319</v>
      </c>
      <c r="F1820" s="154">
        <v>6.38</v>
      </c>
      <c r="G1820" s="154" t="s">
        <v>1373</v>
      </c>
      <c r="H1820" s="154" t="s">
        <v>14318</v>
      </c>
      <c r="I1820" s="154">
        <v>0</v>
      </c>
      <c r="J1820" s="154">
        <v>3</v>
      </c>
      <c r="K1820" s="154">
        <v>0</v>
      </c>
      <c r="M1820" s="128">
        <f>IF(Tabla1[[#This Row],[Moneda]]="Dolares",Tabla1[[#This Row],[Precio Distribuidor]]*($M$1+0.35)*1.3,Tabla1[[#This Row],[Precio Distribuidor]]*1.3)</f>
        <v>138.09510000000003</v>
      </c>
    </row>
    <row r="1821" spans="1:13">
      <c r="A1821" s="154" t="s">
        <v>8318</v>
      </c>
      <c r="B1821" s="154" t="s">
        <v>8317</v>
      </c>
      <c r="C1821" s="154" t="s">
        <v>3987</v>
      </c>
      <c r="D1821" s="154" t="s">
        <v>7606</v>
      </c>
      <c r="E1821" s="81" t="s">
        <v>8316</v>
      </c>
      <c r="F1821" s="154">
        <v>491.16</v>
      </c>
      <c r="G1821" s="154" t="s">
        <v>1373</v>
      </c>
      <c r="H1821" s="154" t="s">
        <v>14318</v>
      </c>
      <c r="I1821" s="154">
        <v>0</v>
      </c>
      <c r="J1821" s="154">
        <v>0</v>
      </c>
      <c r="K1821" s="154">
        <v>0</v>
      </c>
      <c r="M1821" s="128">
        <f>IF(Tabla1[[#This Row],[Moneda]]="Dolares",Tabla1[[#This Row],[Precio Distribuidor]]*($M$1+0.35)*1.3,Tabla1[[#This Row],[Precio Distribuidor]]*1.3)</f>
        <v>10631.158200000002</v>
      </c>
    </row>
    <row r="1822" spans="1:13">
      <c r="A1822" s="154" t="s">
        <v>8315</v>
      </c>
      <c r="B1822" s="154" t="s">
        <v>8314</v>
      </c>
      <c r="C1822" s="154" t="s">
        <v>3987</v>
      </c>
      <c r="D1822" s="154" t="s">
        <v>7606</v>
      </c>
      <c r="E1822" s="81" t="s">
        <v>8313</v>
      </c>
      <c r="F1822" s="154">
        <v>392.92</v>
      </c>
      <c r="G1822" s="154" t="s">
        <v>1373</v>
      </c>
      <c r="H1822" s="154" t="s">
        <v>14318</v>
      </c>
      <c r="I1822" s="154">
        <v>0</v>
      </c>
      <c r="J1822" s="154">
        <v>0</v>
      </c>
      <c r="K1822" s="154">
        <v>0</v>
      </c>
      <c r="M1822" s="128">
        <f>IF(Tabla1[[#This Row],[Moneda]]="Dolares",Tabla1[[#This Row],[Precio Distribuidor]]*($M$1+0.35)*1.3,Tabla1[[#This Row],[Precio Distribuidor]]*1.3)</f>
        <v>8504.7534000000014</v>
      </c>
    </row>
    <row r="1823" spans="1:13">
      <c r="A1823" s="154" t="s">
        <v>8312</v>
      </c>
      <c r="B1823" s="154" t="s">
        <v>8311</v>
      </c>
      <c r="C1823" s="154" t="s">
        <v>3987</v>
      </c>
      <c r="D1823" s="154" t="s">
        <v>7606</v>
      </c>
      <c r="E1823" s="81" t="s">
        <v>8310</v>
      </c>
      <c r="F1823" s="154">
        <v>491.16</v>
      </c>
      <c r="G1823" s="154" t="s">
        <v>1373</v>
      </c>
      <c r="H1823" s="154" t="s">
        <v>14318</v>
      </c>
      <c r="I1823" s="154">
        <v>0</v>
      </c>
      <c r="J1823" s="154">
        <v>0</v>
      </c>
      <c r="K1823" s="154">
        <v>0</v>
      </c>
      <c r="M1823" s="128">
        <f>IF(Tabla1[[#This Row],[Moneda]]="Dolares",Tabla1[[#This Row],[Precio Distribuidor]]*($M$1+0.35)*1.3,Tabla1[[#This Row],[Precio Distribuidor]]*1.3)</f>
        <v>10631.158200000002</v>
      </c>
    </row>
    <row r="1824" spans="1:13">
      <c r="A1824" s="154" t="s">
        <v>8309</v>
      </c>
      <c r="B1824" s="154" t="s">
        <v>8308</v>
      </c>
      <c r="C1824" s="154" t="s">
        <v>3987</v>
      </c>
      <c r="D1824" s="154" t="s">
        <v>7606</v>
      </c>
      <c r="E1824" s="81" t="s">
        <v>8307</v>
      </c>
      <c r="F1824" s="154">
        <v>491.16</v>
      </c>
      <c r="G1824" s="154" t="s">
        <v>1373</v>
      </c>
      <c r="H1824" s="154" t="s">
        <v>14318</v>
      </c>
      <c r="I1824" s="154">
        <v>0</v>
      </c>
      <c r="J1824" s="154">
        <v>0</v>
      </c>
      <c r="K1824" s="154">
        <v>0</v>
      </c>
      <c r="M1824" s="128">
        <f>IF(Tabla1[[#This Row],[Moneda]]="Dolares",Tabla1[[#This Row],[Precio Distribuidor]]*($M$1+0.35)*1.3,Tabla1[[#This Row],[Precio Distribuidor]]*1.3)</f>
        <v>10631.158200000002</v>
      </c>
    </row>
    <row r="1825" spans="1:13">
      <c r="A1825" s="154" t="s">
        <v>13413</v>
      </c>
      <c r="B1825" s="154" t="s">
        <v>13414</v>
      </c>
      <c r="C1825" s="154" t="s">
        <v>3987</v>
      </c>
      <c r="D1825" s="154" t="s">
        <v>7606</v>
      </c>
      <c r="E1825" s="81" t="s">
        <v>13415</v>
      </c>
      <c r="F1825" s="154">
        <v>128.16</v>
      </c>
      <c r="G1825" s="154" t="s">
        <v>1373</v>
      </c>
      <c r="H1825" s="154" t="s">
        <v>14318</v>
      </c>
      <c r="I1825" s="154">
        <v>0</v>
      </c>
      <c r="J1825" s="154">
        <v>0</v>
      </c>
      <c r="K1825" s="154">
        <v>0</v>
      </c>
      <c r="M1825" s="128">
        <f>IF(Tabla1[[#This Row],[Moneda]]="Dolares",Tabla1[[#This Row],[Precio Distribuidor]]*($M$1+0.35)*1.3,Tabla1[[#This Row],[Precio Distribuidor]]*1.3)</f>
        <v>2774.0232000000001</v>
      </c>
    </row>
    <row r="1826" spans="1:13">
      <c r="A1826" s="154" t="s">
        <v>17624</v>
      </c>
      <c r="B1826" s="154" t="s">
        <v>17623</v>
      </c>
      <c r="C1826" s="154" t="s">
        <v>3987</v>
      </c>
      <c r="D1826" s="154" t="s">
        <v>7606</v>
      </c>
      <c r="E1826" s="81" t="s">
        <v>17622</v>
      </c>
      <c r="F1826" s="154">
        <v>76.88</v>
      </c>
      <c r="G1826" s="154" t="s">
        <v>1373</v>
      </c>
      <c r="H1826" s="154" t="s">
        <v>14318</v>
      </c>
      <c r="I1826" s="154">
        <v>0</v>
      </c>
      <c r="J1826" s="154">
        <v>0</v>
      </c>
      <c r="K1826" s="154">
        <v>0</v>
      </c>
      <c r="M1826" s="128">
        <f>IF(Tabla1[[#This Row],[Moneda]]="Dolares",Tabla1[[#This Row],[Precio Distribuidor]]*($M$1+0.35)*1.3,Tabla1[[#This Row],[Precio Distribuidor]]*1.3)</f>
        <v>1664.0676000000003</v>
      </c>
    </row>
    <row r="1827" spans="1:13">
      <c r="A1827" s="154" t="s">
        <v>13416</v>
      </c>
      <c r="B1827" s="154" t="s">
        <v>13417</v>
      </c>
      <c r="C1827" s="154" t="s">
        <v>3987</v>
      </c>
      <c r="D1827" s="154" t="s">
        <v>7606</v>
      </c>
      <c r="E1827" s="81" t="s">
        <v>13418</v>
      </c>
      <c r="F1827" s="154">
        <v>192.89</v>
      </c>
      <c r="G1827" s="154" t="s">
        <v>1373</v>
      </c>
      <c r="H1827" s="154" t="s">
        <v>14318</v>
      </c>
      <c r="I1827" s="154">
        <v>0</v>
      </c>
      <c r="J1827" s="154">
        <v>0</v>
      </c>
      <c r="K1827" s="154">
        <v>0</v>
      </c>
      <c r="M1827" s="128">
        <f>IF(Tabla1[[#This Row],[Moneda]]="Dolares",Tabla1[[#This Row],[Precio Distribuidor]]*($M$1+0.35)*1.3,Tabla1[[#This Row],[Precio Distribuidor]]*1.3)</f>
        <v>4175.1040499999999</v>
      </c>
    </row>
    <row r="1828" spans="1:13">
      <c r="A1828" s="154" t="s">
        <v>8306</v>
      </c>
      <c r="B1828" s="154" t="s">
        <v>8305</v>
      </c>
      <c r="C1828" s="154" t="s">
        <v>3987</v>
      </c>
      <c r="D1828" s="154" t="s">
        <v>7606</v>
      </c>
      <c r="E1828" s="81" t="s">
        <v>8304</v>
      </c>
      <c r="F1828" s="154">
        <v>282.85000000000002</v>
      </c>
      <c r="G1828" s="154" t="s">
        <v>1373</v>
      </c>
      <c r="H1828" s="154" t="s">
        <v>14318</v>
      </c>
      <c r="I1828" s="154">
        <v>0</v>
      </c>
      <c r="J1828" s="154">
        <v>0</v>
      </c>
      <c r="K1828" s="154">
        <v>0</v>
      </c>
      <c r="M1828" s="128">
        <f>IF(Tabla1[[#This Row],[Moneda]]="Dolares",Tabla1[[#This Row],[Precio Distribuidor]]*($M$1+0.35)*1.3,Tabla1[[#This Row],[Precio Distribuidor]]*1.3)</f>
        <v>6122.2882500000014</v>
      </c>
    </row>
    <row r="1829" spans="1:13">
      <c r="A1829" s="154" t="s">
        <v>8303</v>
      </c>
      <c r="B1829" s="154" t="s">
        <v>8302</v>
      </c>
      <c r="C1829" s="154" t="s">
        <v>3987</v>
      </c>
      <c r="D1829" s="154" t="s">
        <v>7606</v>
      </c>
      <c r="E1829" s="81" t="s">
        <v>8301</v>
      </c>
      <c r="F1829" s="154">
        <v>392.92</v>
      </c>
      <c r="G1829" s="154" t="s">
        <v>1373</v>
      </c>
      <c r="H1829" s="154" t="s">
        <v>14318</v>
      </c>
      <c r="I1829" s="154">
        <v>0</v>
      </c>
      <c r="J1829" s="154">
        <v>0</v>
      </c>
      <c r="K1829" s="154">
        <v>0</v>
      </c>
      <c r="M1829" s="128">
        <f>IF(Tabla1[[#This Row],[Moneda]]="Dolares",Tabla1[[#This Row],[Precio Distribuidor]]*($M$1+0.35)*1.3,Tabla1[[#This Row],[Precio Distribuidor]]*1.3)</f>
        <v>8504.7534000000014</v>
      </c>
    </row>
    <row r="1830" spans="1:13">
      <c r="A1830" s="154" t="s">
        <v>8300</v>
      </c>
      <c r="B1830" s="154" t="s">
        <v>8299</v>
      </c>
      <c r="C1830" s="154" t="s">
        <v>3337</v>
      </c>
      <c r="D1830" s="154" t="s">
        <v>7606</v>
      </c>
      <c r="E1830" s="81" t="s">
        <v>8298</v>
      </c>
      <c r="F1830" s="154">
        <v>144.35</v>
      </c>
      <c r="G1830" s="154" t="s">
        <v>1373</v>
      </c>
      <c r="H1830" s="154" t="s">
        <v>14318</v>
      </c>
      <c r="I1830" s="154">
        <v>0</v>
      </c>
      <c r="J1830" s="154">
        <v>3</v>
      </c>
      <c r="K1830" s="154">
        <v>0</v>
      </c>
      <c r="M1830" s="128">
        <f>IF(Tabla1[[#This Row],[Moneda]]="Dolares",Tabla1[[#This Row],[Precio Distribuidor]]*($M$1+0.35)*1.3,Tabla1[[#This Row],[Precio Distribuidor]]*1.3)</f>
        <v>3124.4557500000005</v>
      </c>
    </row>
    <row r="1831" spans="1:13">
      <c r="A1831" s="154" t="s">
        <v>8297</v>
      </c>
      <c r="B1831" s="154" t="s">
        <v>8296</v>
      </c>
      <c r="C1831" s="154" t="s">
        <v>3337</v>
      </c>
      <c r="D1831" s="154" t="s">
        <v>7606</v>
      </c>
      <c r="E1831" s="81" t="s">
        <v>8295</v>
      </c>
      <c r="F1831" s="154">
        <v>144.35</v>
      </c>
      <c r="G1831" s="154" t="s">
        <v>1373</v>
      </c>
      <c r="H1831" s="154" t="s">
        <v>14318</v>
      </c>
      <c r="I1831" s="154">
        <v>0</v>
      </c>
      <c r="J1831" s="154">
        <v>3</v>
      </c>
      <c r="K1831" s="154">
        <v>0</v>
      </c>
      <c r="M1831" s="128">
        <f>IF(Tabla1[[#This Row],[Moneda]]="Dolares",Tabla1[[#This Row],[Precio Distribuidor]]*($M$1+0.35)*1.3,Tabla1[[#This Row],[Precio Distribuidor]]*1.3)</f>
        <v>3124.4557500000005</v>
      </c>
    </row>
    <row r="1832" spans="1:13">
      <c r="A1832" s="154" t="s">
        <v>8294</v>
      </c>
      <c r="B1832" s="154" t="s">
        <v>8293</v>
      </c>
      <c r="C1832" s="154" t="s">
        <v>3337</v>
      </c>
      <c r="D1832" s="154" t="s">
        <v>7606</v>
      </c>
      <c r="E1832" s="81" t="s">
        <v>8292</v>
      </c>
      <c r="F1832" s="154">
        <v>144.35</v>
      </c>
      <c r="G1832" s="154" t="s">
        <v>1373</v>
      </c>
      <c r="H1832" s="154" t="s">
        <v>14318</v>
      </c>
      <c r="I1832" s="154">
        <v>0</v>
      </c>
      <c r="J1832" s="154">
        <v>3</v>
      </c>
      <c r="K1832" s="154">
        <v>0</v>
      </c>
      <c r="M1832" s="128">
        <f>IF(Tabla1[[#This Row],[Moneda]]="Dolares",Tabla1[[#This Row],[Precio Distribuidor]]*($M$1+0.35)*1.3,Tabla1[[#This Row],[Precio Distribuidor]]*1.3)</f>
        <v>3124.4557500000005</v>
      </c>
    </row>
    <row r="1833" spans="1:13">
      <c r="A1833" s="154" t="s">
        <v>8291</v>
      </c>
      <c r="B1833" s="154" t="s">
        <v>8290</v>
      </c>
      <c r="C1833" s="154" t="s">
        <v>4472</v>
      </c>
      <c r="D1833" s="154" t="s">
        <v>7606</v>
      </c>
      <c r="E1833" s="81" t="s">
        <v>8289</v>
      </c>
      <c r="F1833" s="154">
        <v>206.45</v>
      </c>
      <c r="G1833" s="154" t="s">
        <v>1373</v>
      </c>
      <c r="H1833" s="154" t="s">
        <v>14318</v>
      </c>
      <c r="I1833" s="154">
        <v>0</v>
      </c>
      <c r="J1833" s="154">
        <v>6</v>
      </c>
      <c r="K1833" s="154">
        <v>0</v>
      </c>
      <c r="M1833" s="128">
        <f>IF(Tabla1[[#This Row],[Moneda]]="Dolares",Tabla1[[#This Row],[Precio Distribuidor]]*($M$1+0.35)*1.3,Tabla1[[#This Row],[Precio Distribuidor]]*1.3)</f>
        <v>4468.6102500000006</v>
      </c>
    </row>
    <row r="1834" spans="1:13">
      <c r="A1834" s="154" t="s">
        <v>8288</v>
      </c>
      <c r="B1834" s="154" t="s">
        <v>8287</v>
      </c>
      <c r="C1834" s="154" t="s">
        <v>1388</v>
      </c>
      <c r="D1834" s="154" t="s">
        <v>7606</v>
      </c>
      <c r="E1834" s="81" t="s">
        <v>8286</v>
      </c>
      <c r="F1834" s="154">
        <v>722.81</v>
      </c>
      <c r="G1834" s="154" t="s">
        <v>1367</v>
      </c>
      <c r="H1834" s="154" t="s">
        <v>14318</v>
      </c>
      <c r="I1834" s="154">
        <v>0</v>
      </c>
      <c r="J1834" s="154">
        <v>0</v>
      </c>
      <c r="K1834" s="154">
        <v>0</v>
      </c>
      <c r="M1834" s="128">
        <f>IF(Tabla1[[#This Row],[Moneda]]="Dolares",Tabla1[[#This Row],[Precio Distribuidor]]*($M$1+0.35)*1.3,Tabla1[[#This Row],[Precio Distribuidor]]*1.3)</f>
        <v>939.65299999999991</v>
      </c>
    </row>
    <row r="1835" spans="1:13">
      <c r="A1835" s="154" t="s">
        <v>8285</v>
      </c>
      <c r="B1835" s="154" t="s">
        <v>8284</v>
      </c>
      <c r="C1835" s="154" t="s">
        <v>1388</v>
      </c>
      <c r="D1835" s="154" t="s">
        <v>7606</v>
      </c>
      <c r="E1835" s="81" t="s">
        <v>8283</v>
      </c>
      <c r="F1835" s="154">
        <v>722.81</v>
      </c>
      <c r="G1835" s="154" t="s">
        <v>1367</v>
      </c>
      <c r="H1835" s="154" t="s">
        <v>14318</v>
      </c>
      <c r="I1835" s="154">
        <v>0</v>
      </c>
      <c r="J1835" s="154">
        <v>0</v>
      </c>
      <c r="K1835" s="154">
        <v>0</v>
      </c>
      <c r="M1835" s="128">
        <f>IF(Tabla1[[#This Row],[Moneda]]="Dolares",Tabla1[[#This Row],[Precio Distribuidor]]*($M$1+0.35)*1.3,Tabla1[[#This Row],[Precio Distribuidor]]*1.3)</f>
        <v>939.65299999999991</v>
      </c>
    </row>
    <row r="1836" spans="1:13">
      <c r="A1836" s="154" t="s">
        <v>8282</v>
      </c>
      <c r="B1836" s="154" t="s">
        <v>8281</v>
      </c>
      <c r="C1836" s="154" t="s">
        <v>7690</v>
      </c>
      <c r="D1836" s="154" t="s">
        <v>7606</v>
      </c>
      <c r="E1836" s="81" t="s">
        <v>17621</v>
      </c>
      <c r="F1836" s="154">
        <v>33.520000000000003</v>
      </c>
      <c r="G1836" s="154" t="s">
        <v>1367</v>
      </c>
      <c r="H1836" s="154" t="s">
        <v>14318</v>
      </c>
      <c r="I1836" s="154">
        <v>1</v>
      </c>
      <c r="J1836" s="154">
        <v>0</v>
      </c>
      <c r="K1836" s="154">
        <v>0</v>
      </c>
      <c r="M1836" s="128">
        <f>IF(Tabla1[[#This Row],[Moneda]]="Dolares",Tabla1[[#This Row],[Precio Distribuidor]]*($M$1+0.35)*1.3,Tabla1[[#This Row],[Precio Distribuidor]]*1.3)</f>
        <v>43.576000000000008</v>
      </c>
    </row>
    <row r="1837" spans="1:13">
      <c r="A1837" s="154" t="s">
        <v>8280</v>
      </c>
      <c r="B1837" s="154" t="s">
        <v>8279</v>
      </c>
      <c r="C1837" s="154" t="s">
        <v>1388</v>
      </c>
      <c r="D1837" s="154" t="s">
        <v>7606</v>
      </c>
      <c r="E1837" s="81" t="s">
        <v>8278</v>
      </c>
      <c r="F1837" s="154">
        <v>143.1</v>
      </c>
      <c r="G1837" s="154" t="s">
        <v>1367</v>
      </c>
      <c r="H1837" s="154" t="s">
        <v>14318</v>
      </c>
      <c r="I1837" s="154">
        <v>0</v>
      </c>
      <c r="J1837" s="154">
        <v>0</v>
      </c>
      <c r="K1837" s="154">
        <v>0</v>
      </c>
      <c r="M1837" s="128">
        <f>IF(Tabla1[[#This Row],[Moneda]]="Dolares",Tabla1[[#This Row],[Precio Distribuidor]]*($M$1+0.35)*1.3,Tabla1[[#This Row],[Precio Distribuidor]]*1.3)</f>
        <v>186.03</v>
      </c>
    </row>
    <row r="1838" spans="1:13">
      <c r="A1838" s="154" t="s">
        <v>8277</v>
      </c>
      <c r="B1838" s="154" t="s">
        <v>8276</v>
      </c>
      <c r="C1838" s="154" t="s">
        <v>3337</v>
      </c>
      <c r="D1838" s="154" t="s">
        <v>7606</v>
      </c>
      <c r="E1838" s="81" t="s">
        <v>8275</v>
      </c>
      <c r="F1838" s="154">
        <v>79.84</v>
      </c>
      <c r="G1838" s="154" t="s">
        <v>1373</v>
      </c>
      <c r="H1838" s="154" t="s">
        <v>14318</v>
      </c>
      <c r="I1838" s="154">
        <v>0</v>
      </c>
      <c r="J1838" s="154">
        <v>3</v>
      </c>
      <c r="K1838" s="154">
        <v>0</v>
      </c>
      <c r="M1838" s="128">
        <f>IF(Tabla1[[#This Row],[Moneda]]="Dolares",Tabla1[[#This Row],[Precio Distribuidor]]*($M$1+0.35)*1.3,Tabla1[[#This Row],[Precio Distribuidor]]*1.3)</f>
        <v>1728.1368000000004</v>
      </c>
    </row>
    <row r="1839" spans="1:13">
      <c r="A1839" s="154" t="s">
        <v>8274</v>
      </c>
      <c r="B1839" s="154" t="s">
        <v>8273</v>
      </c>
      <c r="C1839" s="154" t="s">
        <v>3337</v>
      </c>
      <c r="D1839" s="154" t="s">
        <v>7606</v>
      </c>
      <c r="E1839" s="81" t="s">
        <v>8272</v>
      </c>
      <c r="F1839" s="154">
        <v>95.97</v>
      </c>
      <c r="G1839" s="154" t="s">
        <v>1373</v>
      </c>
      <c r="H1839" s="154" t="s">
        <v>14318</v>
      </c>
      <c r="I1839" s="154">
        <v>0</v>
      </c>
      <c r="J1839" s="154">
        <v>3</v>
      </c>
      <c r="K1839" s="154">
        <v>0</v>
      </c>
      <c r="M1839" s="128">
        <f>IF(Tabla1[[#This Row],[Moneda]]="Dolares",Tabla1[[#This Row],[Precio Distribuidor]]*($M$1+0.35)*1.3,Tabla1[[#This Row],[Precio Distribuidor]]*1.3)</f>
        <v>2077.2706500000004</v>
      </c>
    </row>
    <row r="1840" spans="1:13">
      <c r="A1840" s="154" t="s">
        <v>8271</v>
      </c>
      <c r="B1840" s="154" t="s">
        <v>8270</v>
      </c>
      <c r="C1840" s="154" t="s">
        <v>3337</v>
      </c>
      <c r="D1840" s="154" t="s">
        <v>7606</v>
      </c>
      <c r="E1840" s="81" t="s">
        <v>8269</v>
      </c>
      <c r="F1840" s="154">
        <v>95.97</v>
      </c>
      <c r="G1840" s="154" t="s">
        <v>1373</v>
      </c>
      <c r="H1840" s="154" t="s">
        <v>14318</v>
      </c>
      <c r="I1840" s="154">
        <v>0</v>
      </c>
      <c r="J1840" s="154">
        <v>3</v>
      </c>
      <c r="K1840" s="154">
        <v>0</v>
      </c>
      <c r="M1840" s="128">
        <f>IF(Tabla1[[#This Row],[Moneda]]="Dolares",Tabla1[[#This Row],[Precio Distribuidor]]*($M$1+0.35)*1.3,Tabla1[[#This Row],[Precio Distribuidor]]*1.3)</f>
        <v>2077.2706500000004</v>
      </c>
    </row>
    <row r="1841" spans="1:13">
      <c r="A1841" s="154" t="s">
        <v>8268</v>
      </c>
      <c r="B1841" s="154" t="s">
        <v>8267</v>
      </c>
      <c r="C1841" s="154" t="s">
        <v>3337</v>
      </c>
      <c r="D1841" s="154" t="s">
        <v>7606</v>
      </c>
      <c r="E1841" s="81" t="s">
        <v>8266</v>
      </c>
      <c r="F1841" s="154">
        <v>95.97</v>
      </c>
      <c r="G1841" s="154" t="s">
        <v>1373</v>
      </c>
      <c r="H1841" s="154" t="s">
        <v>14318</v>
      </c>
      <c r="I1841" s="154">
        <v>0</v>
      </c>
      <c r="J1841" s="154">
        <v>3</v>
      </c>
      <c r="K1841" s="154">
        <v>0</v>
      </c>
      <c r="M1841" s="128">
        <f>IF(Tabla1[[#This Row],[Moneda]]="Dolares",Tabla1[[#This Row],[Precio Distribuidor]]*($M$1+0.35)*1.3,Tabla1[[#This Row],[Precio Distribuidor]]*1.3)</f>
        <v>2077.2706500000004</v>
      </c>
    </row>
    <row r="1842" spans="1:13">
      <c r="A1842" s="154" t="s">
        <v>8265</v>
      </c>
      <c r="B1842" s="154" t="s">
        <v>8264</v>
      </c>
      <c r="C1842" s="154" t="s">
        <v>3987</v>
      </c>
      <c r="D1842" s="154" t="s">
        <v>7606</v>
      </c>
      <c r="E1842" s="81" t="s">
        <v>8263</v>
      </c>
      <c r="F1842" s="154">
        <v>449.95</v>
      </c>
      <c r="G1842" s="154" t="s">
        <v>1373</v>
      </c>
      <c r="H1842" s="154" t="s">
        <v>14318</v>
      </c>
      <c r="I1842" s="154">
        <v>0</v>
      </c>
      <c r="J1842" s="154">
        <v>0</v>
      </c>
      <c r="K1842" s="154">
        <v>0</v>
      </c>
      <c r="M1842" s="128">
        <f>IF(Tabla1[[#This Row],[Moneda]]="Dolares",Tabla1[[#This Row],[Precio Distribuidor]]*($M$1+0.35)*1.3,Tabla1[[#This Row],[Precio Distribuidor]]*1.3)</f>
        <v>9739.1677500000005</v>
      </c>
    </row>
    <row r="1843" spans="1:13">
      <c r="A1843" s="154" t="s">
        <v>8262</v>
      </c>
      <c r="B1843" s="154" t="s">
        <v>8261</v>
      </c>
      <c r="C1843" s="154" t="s">
        <v>3987</v>
      </c>
      <c r="D1843" s="154" t="s">
        <v>7606</v>
      </c>
      <c r="E1843" s="81" t="s">
        <v>8260</v>
      </c>
      <c r="F1843" s="154">
        <v>449.95</v>
      </c>
      <c r="G1843" s="154" t="s">
        <v>1373</v>
      </c>
      <c r="H1843" s="154" t="s">
        <v>14318</v>
      </c>
      <c r="I1843" s="154">
        <v>0</v>
      </c>
      <c r="J1843" s="154">
        <v>0</v>
      </c>
      <c r="K1843" s="154">
        <v>0</v>
      </c>
      <c r="M1843" s="128">
        <f>IF(Tabla1[[#This Row],[Moneda]]="Dolares",Tabla1[[#This Row],[Precio Distribuidor]]*($M$1+0.35)*1.3,Tabla1[[#This Row],[Precio Distribuidor]]*1.3)</f>
        <v>9739.1677500000005</v>
      </c>
    </row>
    <row r="1844" spans="1:13">
      <c r="A1844" s="154" t="s">
        <v>8259</v>
      </c>
      <c r="B1844" s="154" t="s">
        <v>8258</v>
      </c>
      <c r="C1844" s="154" t="s">
        <v>3987</v>
      </c>
      <c r="D1844" s="154" t="s">
        <v>7606</v>
      </c>
      <c r="E1844" s="81" t="s">
        <v>8257</v>
      </c>
      <c r="F1844" s="154">
        <v>449.95</v>
      </c>
      <c r="G1844" s="154" t="s">
        <v>1373</v>
      </c>
      <c r="H1844" s="154" t="s">
        <v>14318</v>
      </c>
      <c r="I1844" s="154">
        <v>0</v>
      </c>
      <c r="J1844" s="154">
        <v>0</v>
      </c>
      <c r="K1844" s="154">
        <v>0</v>
      </c>
      <c r="M1844" s="128">
        <f>IF(Tabla1[[#This Row],[Moneda]]="Dolares",Tabla1[[#This Row],[Precio Distribuidor]]*($M$1+0.35)*1.3,Tabla1[[#This Row],[Precio Distribuidor]]*1.3)</f>
        <v>9739.1677500000005</v>
      </c>
    </row>
    <row r="1845" spans="1:13">
      <c r="A1845" s="154" t="s">
        <v>8256</v>
      </c>
      <c r="B1845" s="154" t="s">
        <v>8255</v>
      </c>
      <c r="C1845" s="154" t="s">
        <v>3987</v>
      </c>
      <c r="D1845" s="154" t="s">
        <v>7606</v>
      </c>
      <c r="E1845" s="81" t="s">
        <v>8254</v>
      </c>
      <c r="F1845" s="154">
        <v>259.75</v>
      </c>
      <c r="G1845" s="154" t="s">
        <v>1373</v>
      </c>
      <c r="H1845" s="154" t="s">
        <v>14318</v>
      </c>
      <c r="I1845" s="154">
        <v>0</v>
      </c>
      <c r="J1845" s="154">
        <v>0</v>
      </c>
      <c r="K1845" s="154">
        <v>0</v>
      </c>
      <c r="M1845" s="128">
        <f>IF(Tabla1[[#This Row],[Moneda]]="Dolares",Tabla1[[#This Row],[Precio Distribuidor]]*($M$1+0.35)*1.3,Tabla1[[#This Row],[Precio Distribuidor]]*1.3)</f>
        <v>5622.2887500000006</v>
      </c>
    </row>
    <row r="1846" spans="1:13">
      <c r="A1846" s="154" t="s">
        <v>8253</v>
      </c>
      <c r="B1846" s="154" t="s">
        <v>8252</v>
      </c>
      <c r="C1846" s="154" t="s">
        <v>1388</v>
      </c>
      <c r="D1846" s="154" t="s">
        <v>7606</v>
      </c>
      <c r="E1846" s="81" t="s">
        <v>8251</v>
      </c>
      <c r="F1846" s="154">
        <v>3139.46</v>
      </c>
      <c r="G1846" s="154" t="s">
        <v>1367</v>
      </c>
      <c r="H1846" s="154" t="s">
        <v>14318</v>
      </c>
      <c r="I1846" s="154">
        <v>0</v>
      </c>
      <c r="J1846" s="154">
        <v>0</v>
      </c>
      <c r="K1846" s="154">
        <v>0</v>
      </c>
      <c r="M1846" s="128">
        <f>IF(Tabla1[[#This Row],[Moneda]]="Dolares",Tabla1[[#This Row],[Precio Distribuidor]]*($M$1+0.35)*1.3,Tabla1[[#This Row],[Precio Distribuidor]]*1.3)</f>
        <v>4081.2980000000002</v>
      </c>
    </row>
    <row r="1847" spans="1:13">
      <c r="A1847" s="154" t="s">
        <v>8250</v>
      </c>
      <c r="B1847" s="154" t="s">
        <v>8249</v>
      </c>
      <c r="C1847" s="154" t="s">
        <v>3987</v>
      </c>
      <c r="D1847" s="154" t="s">
        <v>7606</v>
      </c>
      <c r="E1847" s="81" t="s">
        <v>8248</v>
      </c>
      <c r="F1847" s="154">
        <v>10.23</v>
      </c>
      <c r="G1847" s="154" t="s">
        <v>1373</v>
      </c>
      <c r="H1847" s="154" t="s">
        <v>14318</v>
      </c>
      <c r="I1847" s="154">
        <v>0</v>
      </c>
      <c r="J1847" s="154">
        <v>0</v>
      </c>
      <c r="K1847" s="154">
        <v>0</v>
      </c>
      <c r="M1847" s="128">
        <f>IF(Tabla1[[#This Row],[Moneda]]="Dolares",Tabla1[[#This Row],[Precio Distribuidor]]*($M$1+0.35)*1.3,Tabla1[[#This Row],[Precio Distribuidor]]*1.3)</f>
        <v>221.42835000000005</v>
      </c>
    </row>
    <row r="1848" spans="1:13">
      <c r="A1848" s="154" t="s">
        <v>8247</v>
      </c>
      <c r="B1848" s="154" t="s">
        <v>8246</v>
      </c>
      <c r="C1848" s="154" t="s">
        <v>1388</v>
      </c>
      <c r="D1848" s="154" t="s">
        <v>7606</v>
      </c>
      <c r="E1848" s="81" t="s">
        <v>8245</v>
      </c>
      <c r="F1848" s="154">
        <v>944.03</v>
      </c>
      <c r="G1848" s="154" t="s">
        <v>1367</v>
      </c>
      <c r="H1848" s="154" t="s">
        <v>14318</v>
      </c>
      <c r="I1848" s="154">
        <v>0</v>
      </c>
      <c r="J1848" s="154">
        <v>0</v>
      </c>
      <c r="K1848" s="154">
        <v>0</v>
      </c>
      <c r="M1848" s="128">
        <f>IF(Tabla1[[#This Row],[Moneda]]="Dolares",Tabla1[[#This Row],[Precio Distribuidor]]*($M$1+0.35)*1.3,Tabla1[[#This Row],[Precio Distribuidor]]*1.3)</f>
        <v>1227.239</v>
      </c>
    </row>
    <row r="1849" spans="1:13">
      <c r="A1849" s="154" t="s">
        <v>8244</v>
      </c>
      <c r="B1849" s="154" t="s">
        <v>8243</v>
      </c>
      <c r="C1849" s="154" t="s">
        <v>1388</v>
      </c>
      <c r="D1849" s="154" t="s">
        <v>7606</v>
      </c>
      <c r="E1849" s="81" t="s">
        <v>17620</v>
      </c>
      <c r="F1849" s="154">
        <v>442.44</v>
      </c>
      <c r="G1849" s="154" t="s">
        <v>1367</v>
      </c>
      <c r="H1849" s="154" t="s">
        <v>14318</v>
      </c>
      <c r="I1849" s="154">
        <v>0</v>
      </c>
      <c r="J1849" s="154">
        <v>0</v>
      </c>
      <c r="K1849" s="154">
        <v>0</v>
      </c>
      <c r="M1849" s="128">
        <f>IF(Tabla1[[#This Row],[Moneda]]="Dolares",Tabla1[[#This Row],[Precio Distribuidor]]*($M$1+0.35)*1.3,Tabla1[[#This Row],[Precio Distribuidor]]*1.3)</f>
        <v>575.17200000000003</v>
      </c>
    </row>
    <row r="1850" spans="1:13">
      <c r="A1850" s="154" t="s">
        <v>8242</v>
      </c>
      <c r="B1850" s="154" t="s">
        <v>8241</v>
      </c>
      <c r="C1850" s="154" t="s">
        <v>1388</v>
      </c>
      <c r="D1850" s="154" t="s">
        <v>7606</v>
      </c>
      <c r="E1850" s="81" t="s">
        <v>17619</v>
      </c>
      <c r="F1850" s="154">
        <v>159.16</v>
      </c>
      <c r="G1850" s="154" t="s">
        <v>1367</v>
      </c>
      <c r="H1850" s="154" t="s">
        <v>14318</v>
      </c>
      <c r="I1850" s="154">
        <v>0</v>
      </c>
      <c r="J1850" s="154">
        <v>0</v>
      </c>
      <c r="K1850" s="154">
        <v>0</v>
      </c>
      <c r="M1850" s="128">
        <f>IF(Tabla1[[#This Row],[Moneda]]="Dolares",Tabla1[[#This Row],[Precio Distribuidor]]*($M$1+0.35)*1.3,Tabla1[[#This Row],[Precio Distribuidor]]*1.3)</f>
        <v>206.90800000000002</v>
      </c>
    </row>
    <row r="1851" spans="1:13">
      <c r="A1851" s="154" t="s">
        <v>8240</v>
      </c>
      <c r="B1851" s="154" t="s">
        <v>8239</v>
      </c>
      <c r="C1851" s="154" t="s">
        <v>1388</v>
      </c>
      <c r="D1851" s="154" t="s">
        <v>7606</v>
      </c>
      <c r="E1851" s="81" t="s">
        <v>8238</v>
      </c>
      <c r="F1851" s="154">
        <v>1023.61</v>
      </c>
      <c r="G1851" s="154" t="s">
        <v>1367</v>
      </c>
      <c r="H1851" s="154" t="s">
        <v>14318</v>
      </c>
      <c r="I1851" s="154">
        <v>0</v>
      </c>
      <c r="J1851" s="154">
        <v>0</v>
      </c>
      <c r="K1851" s="154">
        <v>0</v>
      </c>
      <c r="M1851" s="128">
        <f>IF(Tabla1[[#This Row],[Moneda]]="Dolares",Tabla1[[#This Row],[Precio Distribuidor]]*($M$1+0.35)*1.3,Tabla1[[#This Row],[Precio Distribuidor]]*1.3)</f>
        <v>1330.693</v>
      </c>
    </row>
    <row r="1852" spans="1:13">
      <c r="A1852" s="154" t="s">
        <v>17618</v>
      </c>
      <c r="B1852" s="154" t="s">
        <v>17617</v>
      </c>
      <c r="C1852" s="154" t="s">
        <v>3987</v>
      </c>
      <c r="D1852" s="154" t="s">
        <v>7606</v>
      </c>
      <c r="E1852" s="81" t="s">
        <v>17616</v>
      </c>
      <c r="F1852" s="154">
        <v>359.22</v>
      </c>
      <c r="G1852" s="154" t="s">
        <v>1373</v>
      </c>
      <c r="H1852" s="154" t="s">
        <v>14318</v>
      </c>
      <c r="I1852" s="154">
        <v>0</v>
      </c>
      <c r="J1852" s="154">
        <v>0</v>
      </c>
      <c r="K1852" s="154">
        <v>0</v>
      </c>
      <c r="M1852" s="128">
        <f>IF(Tabla1[[#This Row],[Moneda]]="Dolares",Tabla1[[#This Row],[Precio Distribuidor]]*($M$1+0.35)*1.3,Tabla1[[#This Row],[Precio Distribuidor]]*1.3)</f>
        <v>7775.3169000000016</v>
      </c>
    </row>
    <row r="1853" spans="1:13">
      <c r="A1853" s="154" t="s">
        <v>17615</v>
      </c>
      <c r="B1853" s="154" t="s">
        <v>17614</v>
      </c>
      <c r="C1853" s="154" t="s">
        <v>1796</v>
      </c>
      <c r="D1853" s="154" t="s">
        <v>7606</v>
      </c>
      <c r="E1853" s="81" t="s">
        <v>17613</v>
      </c>
      <c r="F1853" s="154">
        <v>69.53</v>
      </c>
      <c r="G1853" s="154" t="s">
        <v>1367</v>
      </c>
      <c r="H1853" s="154" t="s">
        <v>14318</v>
      </c>
      <c r="I1853" s="154">
        <v>1</v>
      </c>
      <c r="J1853" s="154">
        <v>0</v>
      </c>
      <c r="K1853" s="154">
        <v>0</v>
      </c>
      <c r="M1853" s="128">
        <f>IF(Tabla1[[#This Row],[Moneda]]="Dolares",Tabla1[[#This Row],[Precio Distribuidor]]*($M$1+0.35)*1.3,Tabla1[[#This Row],[Precio Distribuidor]]*1.3)</f>
        <v>90.38900000000001</v>
      </c>
    </row>
    <row r="1854" spans="1:13">
      <c r="A1854" s="154" t="s">
        <v>8237</v>
      </c>
      <c r="B1854" s="154" t="s">
        <v>8236</v>
      </c>
      <c r="C1854" s="154" t="s">
        <v>4472</v>
      </c>
      <c r="D1854" s="154" t="s">
        <v>7606</v>
      </c>
      <c r="E1854" s="81" t="s">
        <v>8235</v>
      </c>
      <c r="F1854" s="154">
        <v>127.42</v>
      </c>
      <c r="G1854" s="154" t="s">
        <v>1373</v>
      </c>
      <c r="H1854" s="154" t="s">
        <v>14318</v>
      </c>
      <c r="I1854" s="154">
        <v>0</v>
      </c>
      <c r="J1854" s="154">
        <v>6</v>
      </c>
      <c r="K1854" s="154">
        <v>0</v>
      </c>
      <c r="M1854" s="128">
        <f>IF(Tabla1[[#This Row],[Moneda]]="Dolares",Tabla1[[#This Row],[Precio Distribuidor]]*($M$1+0.35)*1.3,Tabla1[[#This Row],[Precio Distribuidor]]*1.3)</f>
        <v>2758.0059000000001</v>
      </c>
    </row>
    <row r="1855" spans="1:13">
      <c r="A1855" s="154" t="s">
        <v>8234</v>
      </c>
      <c r="B1855" s="154" t="s">
        <v>8233</v>
      </c>
      <c r="C1855" s="154" t="s">
        <v>4472</v>
      </c>
      <c r="D1855" s="154" t="s">
        <v>7606</v>
      </c>
      <c r="E1855" s="81" t="s">
        <v>8232</v>
      </c>
      <c r="F1855" s="154">
        <v>187.9</v>
      </c>
      <c r="G1855" s="154" t="s">
        <v>1373</v>
      </c>
      <c r="H1855" s="154" t="s">
        <v>14318</v>
      </c>
      <c r="I1855" s="154">
        <v>0</v>
      </c>
      <c r="J1855" s="154">
        <v>6</v>
      </c>
      <c r="K1855" s="154">
        <v>0</v>
      </c>
      <c r="M1855" s="128">
        <f>IF(Tabla1[[#This Row],[Moneda]]="Dolares",Tabla1[[#This Row],[Precio Distribuidor]]*($M$1+0.35)*1.3,Tabla1[[#This Row],[Precio Distribuidor]]*1.3)</f>
        <v>4067.0955000000004</v>
      </c>
    </row>
    <row r="1856" spans="1:13">
      <c r="A1856" s="154" t="s">
        <v>8231</v>
      </c>
      <c r="B1856" s="154" t="s">
        <v>8230</v>
      </c>
      <c r="C1856" s="154" t="s">
        <v>4472</v>
      </c>
      <c r="D1856" s="154" t="s">
        <v>7606</v>
      </c>
      <c r="E1856" s="81" t="s">
        <v>8229</v>
      </c>
      <c r="F1856" s="154">
        <v>109.68</v>
      </c>
      <c r="G1856" s="154" t="s">
        <v>1373</v>
      </c>
      <c r="H1856" s="154" t="s">
        <v>14318</v>
      </c>
      <c r="I1856" s="154">
        <v>0</v>
      </c>
      <c r="J1856" s="154">
        <v>6</v>
      </c>
      <c r="K1856" s="154">
        <v>0</v>
      </c>
      <c r="M1856" s="128">
        <f>IF(Tabla1[[#This Row],[Moneda]]="Dolares",Tabla1[[#This Row],[Precio Distribuidor]]*($M$1+0.35)*1.3,Tabla1[[#This Row],[Precio Distribuidor]]*1.3)</f>
        <v>2374.0236000000004</v>
      </c>
    </row>
    <row r="1857" spans="1:13">
      <c r="A1857" s="154" t="s">
        <v>8228</v>
      </c>
      <c r="B1857" s="154" t="s">
        <v>8227</v>
      </c>
      <c r="C1857" s="154" t="s">
        <v>1535</v>
      </c>
      <c r="D1857" s="154" t="s">
        <v>7606</v>
      </c>
      <c r="E1857" s="81" t="s">
        <v>17612</v>
      </c>
      <c r="F1857" s="154">
        <v>1092.8</v>
      </c>
      <c r="G1857" s="154" t="s">
        <v>1367</v>
      </c>
      <c r="H1857" s="154" t="s">
        <v>14318</v>
      </c>
      <c r="I1857" s="154">
        <v>0</v>
      </c>
      <c r="J1857" s="154">
        <v>0</v>
      </c>
      <c r="K1857" s="154">
        <v>0</v>
      </c>
      <c r="M1857" s="128">
        <f>IF(Tabla1[[#This Row],[Moneda]]="Dolares",Tabla1[[#This Row],[Precio Distribuidor]]*($M$1+0.35)*1.3,Tabla1[[#This Row],[Precio Distribuidor]]*1.3)</f>
        <v>1420.64</v>
      </c>
    </row>
    <row r="1858" spans="1:13">
      <c r="A1858" s="154" t="s">
        <v>8226</v>
      </c>
      <c r="B1858" s="154" t="s">
        <v>8225</v>
      </c>
      <c r="C1858" s="154" t="s">
        <v>1535</v>
      </c>
      <c r="D1858" s="154" t="s">
        <v>7606</v>
      </c>
      <c r="E1858" s="81" t="s">
        <v>17611</v>
      </c>
      <c r="F1858" s="154">
        <v>1464.86</v>
      </c>
      <c r="G1858" s="154" t="s">
        <v>1367</v>
      </c>
      <c r="H1858" s="154" t="s">
        <v>14318</v>
      </c>
      <c r="I1858" s="154">
        <v>0</v>
      </c>
      <c r="J1858" s="154">
        <v>0</v>
      </c>
      <c r="K1858" s="154">
        <v>0</v>
      </c>
      <c r="M1858" s="128">
        <f>IF(Tabla1[[#This Row],[Moneda]]="Dolares",Tabla1[[#This Row],[Precio Distribuidor]]*($M$1+0.35)*1.3,Tabla1[[#This Row],[Precio Distribuidor]]*1.3)</f>
        <v>1904.318</v>
      </c>
    </row>
    <row r="1859" spans="1:13">
      <c r="A1859" s="154" t="s">
        <v>8224</v>
      </c>
      <c r="B1859" s="154" t="s">
        <v>8223</v>
      </c>
      <c r="C1859" s="154" t="s">
        <v>1535</v>
      </c>
      <c r="D1859" s="154" t="s">
        <v>7606</v>
      </c>
      <c r="E1859" s="81" t="s">
        <v>17610</v>
      </c>
      <c r="F1859" s="154">
        <v>1507.07</v>
      </c>
      <c r="G1859" s="154" t="s">
        <v>1367</v>
      </c>
      <c r="H1859" s="154" t="s">
        <v>14318</v>
      </c>
      <c r="I1859" s="154">
        <v>0</v>
      </c>
      <c r="J1859" s="154">
        <v>0</v>
      </c>
      <c r="K1859" s="154">
        <v>0</v>
      </c>
      <c r="M1859" s="128">
        <f>IF(Tabla1[[#This Row],[Moneda]]="Dolares",Tabla1[[#This Row],[Precio Distribuidor]]*($M$1+0.35)*1.3,Tabla1[[#This Row],[Precio Distribuidor]]*1.3)</f>
        <v>1959.191</v>
      </c>
    </row>
    <row r="1860" spans="1:13">
      <c r="A1860" s="154" t="s">
        <v>8222</v>
      </c>
      <c r="B1860" s="154" t="s">
        <v>8221</v>
      </c>
      <c r="C1860" s="154" t="s">
        <v>3987</v>
      </c>
      <c r="D1860" s="154" t="s">
        <v>7606</v>
      </c>
      <c r="E1860" s="81" t="s">
        <v>8220</v>
      </c>
      <c r="F1860" s="154">
        <v>87.37</v>
      </c>
      <c r="G1860" s="154" t="s">
        <v>1373</v>
      </c>
      <c r="H1860" s="154" t="s">
        <v>14318</v>
      </c>
      <c r="I1860" s="154">
        <v>0</v>
      </c>
      <c r="J1860" s="154">
        <v>0</v>
      </c>
      <c r="K1860" s="154">
        <v>0</v>
      </c>
      <c r="M1860" s="128">
        <f>IF(Tabla1[[#This Row],[Moneda]]="Dolares",Tabla1[[#This Row],[Precio Distribuidor]]*($M$1+0.35)*1.3,Tabla1[[#This Row],[Precio Distribuidor]]*1.3)</f>
        <v>1891.1236500000005</v>
      </c>
    </row>
    <row r="1861" spans="1:13">
      <c r="A1861" s="154" t="s">
        <v>8219</v>
      </c>
      <c r="B1861" s="154" t="s">
        <v>8218</v>
      </c>
      <c r="C1861" s="154" t="s">
        <v>2836</v>
      </c>
      <c r="D1861" s="154" t="s">
        <v>7606</v>
      </c>
      <c r="E1861" s="81" t="s">
        <v>8217</v>
      </c>
      <c r="F1861" s="154">
        <v>1109.3800000000001</v>
      </c>
      <c r="G1861" s="154" t="s">
        <v>1367</v>
      </c>
      <c r="H1861" s="154" t="s">
        <v>14318</v>
      </c>
      <c r="I1861" s="154">
        <v>0</v>
      </c>
      <c r="J1861" s="154">
        <v>0</v>
      </c>
      <c r="K1861" s="154">
        <v>0</v>
      </c>
      <c r="M1861" s="128">
        <f>IF(Tabla1[[#This Row],[Moneda]]="Dolares",Tabla1[[#This Row],[Precio Distribuidor]]*($M$1+0.35)*1.3,Tabla1[[#This Row],[Precio Distribuidor]]*1.3)</f>
        <v>1442.1940000000002</v>
      </c>
    </row>
    <row r="1862" spans="1:13">
      <c r="A1862" s="154" t="s">
        <v>8216</v>
      </c>
      <c r="B1862" s="154" t="s">
        <v>8215</v>
      </c>
      <c r="C1862" s="154" t="s">
        <v>3987</v>
      </c>
      <c r="D1862" s="154" t="s">
        <v>7606</v>
      </c>
      <c r="E1862" s="81" t="s">
        <v>8214</v>
      </c>
      <c r="F1862" s="154">
        <v>227.97</v>
      </c>
      <c r="G1862" s="154" t="s">
        <v>1373</v>
      </c>
      <c r="H1862" s="154" t="s">
        <v>14318</v>
      </c>
      <c r="I1862" s="154">
        <v>0</v>
      </c>
      <c r="J1862" s="154">
        <v>0</v>
      </c>
      <c r="K1862" s="154">
        <v>0</v>
      </c>
      <c r="M1862" s="128">
        <f>IF(Tabla1[[#This Row],[Moneda]]="Dolares",Tabla1[[#This Row],[Precio Distribuidor]]*($M$1+0.35)*1.3,Tabla1[[#This Row],[Precio Distribuidor]]*1.3)</f>
        <v>4934.4106500000007</v>
      </c>
    </row>
    <row r="1863" spans="1:13">
      <c r="A1863" s="154" t="s">
        <v>8213</v>
      </c>
      <c r="B1863" s="154" t="s">
        <v>8212</v>
      </c>
      <c r="C1863" s="154" t="s">
        <v>3987</v>
      </c>
      <c r="D1863" s="154" t="s">
        <v>7606</v>
      </c>
      <c r="E1863" s="81" t="s">
        <v>8211</v>
      </c>
      <c r="F1863" s="154">
        <v>227.97</v>
      </c>
      <c r="G1863" s="154" t="s">
        <v>1373</v>
      </c>
      <c r="H1863" s="154" t="s">
        <v>14318</v>
      </c>
      <c r="I1863" s="154">
        <v>0</v>
      </c>
      <c r="J1863" s="154">
        <v>0</v>
      </c>
      <c r="K1863" s="154">
        <v>0</v>
      </c>
      <c r="M1863" s="128">
        <f>IF(Tabla1[[#This Row],[Moneda]]="Dolares",Tabla1[[#This Row],[Precio Distribuidor]]*($M$1+0.35)*1.3,Tabla1[[#This Row],[Precio Distribuidor]]*1.3)</f>
        <v>4934.4106500000007</v>
      </c>
    </row>
    <row r="1864" spans="1:13">
      <c r="A1864" s="154" t="s">
        <v>8210</v>
      </c>
      <c r="B1864" s="154" t="s">
        <v>8209</v>
      </c>
      <c r="C1864" s="154" t="s">
        <v>3987</v>
      </c>
      <c r="D1864" s="154" t="s">
        <v>7606</v>
      </c>
      <c r="E1864" s="81" t="s">
        <v>8208</v>
      </c>
      <c r="F1864" s="154">
        <v>138.47999999999999</v>
      </c>
      <c r="G1864" s="154" t="s">
        <v>1373</v>
      </c>
      <c r="H1864" s="154" t="s">
        <v>14318</v>
      </c>
      <c r="I1864" s="154">
        <v>0</v>
      </c>
      <c r="J1864" s="154">
        <v>0</v>
      </c>
      <c r="K1864" s="154">
        <v>0</v>
      </c>
      <c r="M1864" s="128">
        <f>IF(Tabla1[[#This Row],[Moneda]]="Dolares",Tabla1[[#This Row],[Precio Distribuidor]]*($M$1+0.35)*1.3,Tabla1[[#This Row],[Precio Distribuidor]]*1.3)</f>
        <v>2997.3996000000002</v>
      </c>
    </row>
    <row r="1865" spans="1:13">
      <c r="A1865" s="154" t="s">
        <v>8207</v>
      </c>
      <c r="B1865" s="154" t="s">
        <v>8206</v>
      </c>
      <c r="C1865" s="154" t="s">
        <v>3987</v>
      </c>
      <c r="D1865" s="154" t="s">
        <v>7606</v>
      </c>
      <c r="E1865" s="81" t="s">
        <v>8205</v>
      </c>
      <c r="F1865" s="154">
        <v>227.97</v>
      </c>
      <c r="G1865" s="154" t="s">
        <v>1373</v>
      </c>
      <c r="H1865" s="154" t="s">
        <v>14318</v>
      </c>
      <c r="I1865" s="154">
        <v>0</v>
      </c>
      <c r="J1865" s="154">
        <v>0</v>
      </c>
      <c r="K1865" s="154">
        <v>0</v>
      </c>
      <c r="M1865" s="128">
        <f>IF(Tabla1[[#This Row],[Moneda]]="Dolares",Tabla1[[#This Row],[Precio Distribuidor]]*($M$1+0.35)*1.3,Tabla1[[#This Row],[Precio Distribuidor]]*1.3)</f>
        <v>4934.4106500000007</v>
      </c>
    </row>
    <row r="1866" spans="1:13">
      <c r="A1866" s="154" t="s">
        <v>8204</v>
      </c>
      <c r="B1866" s="154" t="s">
        <v>8203</v>
      </c>
      <c r="C1866" s="154" t="s">
        <v>1388</v>
      </c>
      <c r="D1866" s="154" t="s">
        <v>7606</v>
      </c>
      <c r="E1866" s="81" t="s">
        <v>8202</v>
      </c>
      <c r="F1866" s="154">
        <v>722.81</v>
      </c>
      <c r="G1866" s="154" t="s">
        <v>1367</v>
      </c>
      <c r="H1866" s="154" t="s">
        <v>14318</v>
      </c>
      <c r="I1866" s="154">
        <v>0</v>
      </c>
      <c r="J1866" s="154">
        <v>0</v>
      </c>
      <c r="K1866" s="154">
        <v>0</v>
      </c>
      <c r="M1866" s="128">
        <f>IF(Tabla1[[#This Row],[Moneda]]="Dolares",Tabla1[[#This Row],[Precio Distribuidor]]*($M$1+0.35)*1.3,Tabla1[[#This Row],[Precio Distribuidor]]*1.3)</f>
        <v>939.65299999999991</v>
      </c>
    </row>
    <row r="1867" spans="1:13">
      <c r="A1867" s="154" t="s">
        <v>8201</v>
      </c>
      <c r="B1867" s="154" t="s">
        <v>8200</v>
      </c>
      <c r="C1867" s="154" t="s">
        <v>1388</v>
      </c>
      <c r="D1867" s="154" t="s">
        <v>7606</v>
      </c>
      <c r="E1867" s="81" t="s">
        <v>8199</v>
      </c>
      <c r="F1867" s="154">
        <v>722.81</v>
      </c>
      <c r="G1867" s="154" t="s">
        <v>1367</v>
      </c>
      <c r="H1867" s="154" t="s">
        <v>14318</v>
      </c>
      <c r="I1867" s="154">
        <v>0</v>
      </c>
      <c r="J1867" s="154">
        <v>0</v>
      </c>
      <c r="K1867" s="154">
        <v>0</v>
      </c>
      <c r="M1867" s="128">
        <f>IF(Tabla1[[#This Row],[Moneda]]="Dolares",Tabla1[[#This Row],[Precio Distribuidor]]*($M$1+0.35)*1.3,Tabla1[[#This Row],[Precio Distribuidor]]*1.3)</f>
        <v>939.65299999999991</v>
      </c>
    </row>
    <row r="1868" spans="1:13">
      <c r="A1868" s="154" t="s">
        <v>8198</v>
      </c>
      <c r="B1868" s="154" t="s">
        <v>8197</v>
      </c>
      <c r="C1868" s="154" t="s">
        <v>7690</v>
      </c>
      <c r="D1868" s="154" t="s">
        <v>7606</v>
      </c>
      <c r="E1868" s="81" t="s">
        <v>13987</v>
      </c>
      <c r="F1868" s="154">
        <v>13.43</v>
      </c>
      <c r="G1868" s="154" t="s">
        <v>1367</v>
      </c>
      <c r="H1868" s="154" t="s">
        <v>14318</v>
      </c>
      <c r="I1868" s="154">
        <v>0</v>
      </c>
      <c r="J1868" s="154">
        <v>0</v>
      </c>
      <c r="K1868" s="154">
        <v>0</v>
      </c>
      <c r="M1868" s="128">
        <f>IF(Tabla1[[#This Row],[Moneda]]="Dolares",Tabla1[[#This Row],[Precio Distribuidor]]*($M$1+0.35)*1.3,Tabla1[[#This Row],[Precio Distribuidor]]*1.3)</f>
        <v>17.459</v>
      </c>
    </row>
    <row r="1869" spans="1:13">
      <c r="A1869" s="154" t="s">
        <v>8196</v>
      </c>
      <c r="B1869" s="154" t="s">
        <v>8195</v>
      </c>
      <c r="C1869" s="154" t="s">
        <v>1398</v>
      </c>
      <c r="D1869" s="154" t="s">
        <v>7606</v>
      </c>
      <c r="E1869" s="81" t="s">
        <v>8194</v>
      </c>
      <c r="F1869" s="154">
        <v>23.63</v>
      </c>
      <c r="G1869" s="154" t="s">
        <v>1373</v>
      </c>
      <c r="H1869" s="154" t="s">
        <v>14318</v>
      </c>
      <c r="I1869" s="154">
        <v>0</v>
      </c>
      <c r="J1869" s="154">
        <v>0</v>
      </c>
      <c r="K1869" s="154">
        <v>0</v>
      </c>
      <c r="M1869" s="128">
        <f>IF(Tabla1[[#This Row],[Moneda]]="Dolares",Tabla1[[#This Row],[Precio Distribuidor]]*($M$1+0.35)*1.3,Tabla1[[#This Row],[Precio Distribuidor]]*1.3)</f>
        <v>511.47135000000003</v>
      </c>
    </row>
    <row r="1870" spans="1:13">
      <c r="A1870" s="154" t="s">
        <v>13997</v>
      </c>
      <c r="B1870" s="154" t="s">
        <v>13998</v>
      </c>
      <c r="C1870" s="154" t="s">
        <v>1398</v>
      </c>
      <c r="D1870" s="154" t="s">
        <v>7606</v>
      </c>
      <c r="E1870" s="81" t="s">
        <v>13999</v>
      </c>
      <c r="F1870" s="154">
        <v>0.37</v>
      </c>
      <c r="G1870" s="154" t="s">
        <v>1373</v>
      </c>
      <c r="H1870" s="154" t="s">
        <v>14318</v>
      </c>
      <c r="I1870" s="154">
        <v>0</v>
      </c>
      <c r="J1870" s="154">
        <v>0</v>
      </c>
      <c r="K1870" s="154">
        <v>0</v>
      </c>
      <c r="M1870" s="128">
        <f>IF(Tabla1[[#This Row],[Moneda]]="Dolares",Tabla1[[#This Row],[Precio Distribuidor]]*($M$1+0.35)*1.3,Tabla1[[#This Row],[Precio Distribuidor]]*1.3)</f>
        <v>8.0086500000000012</v>
      </c>
    </row>
    <row r="1871" spans="1:13">
      <c r="A1871" s="154" t="s">
        <v>8193</v>
      </c>
      <c r="B1871" s="154" t="s">
        <v>8192</v>
      </c>
      <c r="C1871" s="154" t="s">
        <v>1535</v>
      </c>
      <c r="D1871" s="154" t="s">
        <v>7606</v>
      </c>
      <c r="E1871" s="81" t="s">
        <v>17609</v>
      </c>
      <c r="F1871" s="154">
        <v>1463.16</v>
      </c>
      <c r="G1871" s="154" t="s">
        <v>1367</v>
      </c>
      <c r="H1871" s="154" t="s">
        <v>14318</v>
      </c>
      <c r="I1871" s="154">
        <v>0</v>
      </c>
      <c r="J1871" s="154">
        <v>0</v>
      </c>
      <c r="K1871" s="154">
        <v>0</v>
      </c>
      <c r="M1871" s="128">
        <f>IF(Tabla1[[#This Row],[Moneda]]="Dolares",Tabla1[[#This Row],[Precio Distribuidor]]*($M$1+0.35)*1.3,Tabla1[[#This Row],[Precio Distribuidor]]*1.3)</f>
        <v>1902.1080000000002</v>
      </c>
    </row>
    <row r="1872" spans="1:13">
      <c r="A1872" s="154" t="s">
        <v>12726</v>
      </c>
      <c r="B1872" s="154" t="s">
        <v>12727</v>
      </c>
      <c r="C1872" s="154" t="s">
        <v>1388</v>
      </c>
      <c r="D1872" s="154" t="s">
        <v>7606</v>
      </c>
      <c r="E1872" s="81" t="s">
        <v>12728</v>
      </c>
      <c r="F1872" s="154">
        <v>561.45000000000005</v>
      </c>
      <c r="G1872" s="154" t="s">
        <v>1367</v>
      </c>
      <c r="H1872" s="154" t="s">
        <v>14318</v>
      </c>
      <c r="I1872" s="154">
        <v>0</v>
      </c>
      <c r="J1872" s="154">
        <v>0</v>
      </c>
      <c r="K1872" s="154">
        <v>0</v>
      </c>
      <c r="M1872" s="128">
        <f>IF(Tabla1[[#This Row],[Moneda]]="Dolares",Tabla1[[#This Row],[Precio Distribuidor]]*($M$1+0.35)*1.3,Tabla1[[#This Row],[Precio Distribuidor]]*1.3)</f>
        <v>729.8850000000001</v>
      </c>
    </row>
    <row r="1873" spans="1:13">
      <c r="A1873" s="154" t="s">
        <v>12729</v>
      </c>
      <c r="B1873" s="154" t="s">
        <v>12730</v>
      </c>
      <c r="C1873" s="154" t="s">
        <v>1388</v>
      </c>
      <c r="D1873" s="154" t="s">
        <v>7606</v>
      </c>
      <c r="E1873" s="81" t="s">
        <v>12731</v>
      </c>
      <c r="F1873" s="154">
        <v>625.70000000000005</v>
      </c>
      <c r="G1873" s="154" t="s">
        <v>1367</v>
      </c>
      <c r="H1873" s="154" t="s">
        <v>14318</v>
      </c>
      <c r="I1873" s="154">
        <v>0</v>
      </c>
      <c r="J1873" s="154">
        <v>0</v>
      </c>
      <c r="K1873" s="154">
        <v>0</v>
      </c>
      <c r="M1873" s="128">
        <f>IF(Tabla1[[#This Row],[Moneda]]="Dolares",Tabla1[[#This Row],[Precio Distribuidor]]*($M$1+0.35)*1.3,Tabla1[[#This Row],[Precio Distribuidor]]*1.3)</f>
        <v>813.41000000000008</v>
      </c>
    </row>
    <row r="1874" spans="1:13">
      <c r="A1874" s="154" t="s">
        <v>12732</v>
      </c>
      <c r="B1874" s="154" t="s">
        <v>12733</v>
      </c>
      <c r="C1874" s="154" t="s">
        <v>1388</v>
      </c>
      <c r="D1874" s="154" t="s">
        <v>7606</v>
      </c>
      <c r="E1874" s="81" t="s">
        <v>12734</v>
      </c>
      <c r="F1874" s="154">
        <v>378.92</v>
      </c>
      <c r="G1874" s="154" t="s">
        <v>1367</v>
      </c>
      <c r="H1874" s="154" t="s">
        <v>14318</v>
      </c>
      <c r="I1874" s="154">
        <v>0</v>
      </c>
      <c r="J1874" s="154">
        <v>0</v>
      </c>
      <c r="K1874" s="154">
        <v>0</v>
      </c>
      <c r="M1874" s="128">
        <f>IF(Tabla1[[#This Row],[Moneda]]="Dolares",Tabla1[[#This Row],[Precio Distribuidor]]*($M$1+0.35)*1.3,Tabla1[[#This Row],[Precio Distribuidor]]*1.3)</f>
        <v>492.59600000000006</v>
      </c>
    </row>
    <row r="1875" spans="1:13">
      <c r="A1875" s="154" t="s">
        <v>12945</v>
      </c>
      <c r="B1875" s="154" t="s">
        <v>12946</v>
      </c>
      <c r="C1875" s="154" t="s">
        <v>1535</v>
      </c>
      <c r="D1875" s="154" t="s">
        <v>7606</v>
      </c>
      <c r="E1875" s="81" t="s">
        <v>12947</v>
      </c>
      <c r="F1875" s="154">
        <v>693.17</v>
      </c>
      <c r="G1875" s="154" t="s">
        <v>1367</v>
      </c>
      <c r="H1875" s="154" t="s">
        <v>14318</v>
      </c>
      <c r="I1875" s="154">
        <v>0</v>
      </c>
      <c r="J1875" s="154">
        <v>0</v>
      </c>
      <c r="K1875" s="154">
        <v>0</v>
      </c>
      <c r="M1875" s="128">
        <f>IF(Tabla1[[#This Row],[Moneda]]="Dolares",Tabla1[[#This Row],[Precio Distribuidor]]*($M$1+0.35)*1.3,Tabla1[[#This Row],[Precio Distribuidor]]*1.3)</f>
        <v>901.12099999999998</v>
      </c>
    </row>
    <row r="1876" spans="1:13">
      <c r="A1876" s="154" t="s">
        <v>12948</v>
      </c>
      <c r="B1876" s="154" t="s">
        <v>12949</v>
      </c>
      <c r="C1876" s="154" t="s">
        <v>1535</v>
      </c>
      <c r="D1876" s="154" t="s">
        <v>7606</v>
      </c>
      <c r="E1876" s="81" t="s">
        <v>12950</v>
      </c>
      <c r="F1876" s="154">
        <v>697.49</v>
      </c>
      <c r="G1876" s="154" t="s">
        <v>1367</v>
      </c>
      <c r="H1876" s="154" t="s">
        <v>14318</v>
      </c>
      <c r="I1876" s="154">
        <v>0</v>
      </c>
      <c r="J1876" s="154">
        <v>0</v>
      </c>
      <c r="K1876" s="154">
        <v>0</v>
      </c>
      <c r="M1876" s="128">
        <f>IF(Tabla1[[#This Row],[Moneda]]="Dolares",Tabla1[[#This Row],[Precio Distribuidor]]*($M$1+0.35)*1.3,Tabla1[[#This Row],[Precio Distribuidor]]*1.3)</f>
        <v>906.73700000000008</v>
      </c>
    </row>
    <row r="1877" spans="1:13">
      <c r="A1877" s="154" t="s">
        <v>12951</v>
      </c>
      <c r="B1877" s="154" t="s">
        <v>12952</v>
      </c>
      <c r="C1877" s="154" t="s">
        <v>1535</v>
      </c>
      <c r="D1877" s="154" t="s">
        <v>7606</v>
      </c>
      <c r="E1877" s="81" t="s">
        <v>12953</v>
      </c>
      <c r="F1877" s="154">
        <v>693.17</v>
      </c>
      <c r="G1877" s="154" t="s">
        <v>1367</v>
      </c>
      <c r="H1877" s="154" t="s">
        <v>14318</v>
      </c>
      <c r="I1877" s="154">
        <v>0</v>
      </c>
      <c r="J1877" s="154">
        <v>0</v>
      </c>
      <c r="K1877" s="154">
        <v>0</v>
      </c>
      <c r="M1877" s="128">
        <f>IF(Tabla1[[#This Row],[Moneda]]="Dolares",Tabla1[[#This Row],[Precio Distribuidor]]*($M$1+0.35)*1.3,Tabla1[[#This Row],[Precio Distribuidor]]*1.3)</f>
        <v>901.12099999999998</v>
      </c>
    </row>
    <row r="1878" spans="1:13">
      <c r="A1878" s="154" t="s">
        <v>12954</v>
      </c>
      <c r="B1878" s="154" t="s">
        <v>12955</v>
      </c>
      <c r="C1878" s="154" t="s">
        <v>1535</v>
      </c>
      <c r="D1878" s="154" t="s">
        <v>7606</v>
      </c>
      <c r="E1878" s="81" t="s">
        <v>12956</v>
      </c>
      <c r="F1878" s="154">
        <v>693.17</v>
      </c>
      <c r="G1878" s="154" t="s">
        <v>1367</v>
      </c>
      <c r="H1878" s="154" t="s">
        <v>14318</v>
      </c>
      <c r="I1878" s="154">
        <v>0</v>
      </c>
      <c r="J1878" s="154">
        <v>0</v>
      </c>
      <c r="K1878" s="154">
        <v>0</v>
      </c>
      <c r="M1878" s="128">
        <f>IF(Tabla1[[#This Row],[Moneda]]="Dolares",Tabla1[[#This Row],[Precio Distribuidor]]*($M$1+0.35)*1.3,Tabla1[[#This Row],[Precio Distribuidor]]*1.3)</f>
        <v>901.12099999999998</v>
      </c>
    </row>
    <row r="1879" spans="1:13">
      <c r="A1879" s="154" t="s">
        <v>13961</v>
      </c>
      <c r="B1879" s="154" t="s">
        <v>13962</v>
      </c>
      <c r="C1879" s="154" t="s">
        <v>4563</v>
      </c>
      <c r="D1879" s="154" t="s">
        <v>7606</v>
      </c>
      <c r="E1879" s="81" t="s">
        <v>13963</v>
      </c>
      <c r="F1879" s="154">
        <v>1279.57</v>
      </c>
      <c r="G1879" s="154" t="s">
        <v>1367</v>
      </c>
      <c r="H1879" s="154" t="s">
        <v>14318</v>
      </c>
      <c r="I1879" s="154">
        <v>0</v>
      </c>
      <c r="J1879" s="154">
        <v>6</v>
      </c>
      <c r="K1879" s="154">
        <v>0</v>
      </c>
      <c r="M1879" s="128">
        <f>IF(Tabla1[[#This Row],[Moneda]]="Dolares",Tabla1[[#This Row],[Precio Distribuidor]]*($M$1+0.35)*1.3,Tabla1[[#This Row],[Precio Distribuidor]]*1.3)</f>
        <v>1663.441</v>
      </c>
    </row>
    <row r="1880" spans="1:13">
      <c r="A1880" s="154" t="s">
        <v>13964</v>
      </c>
      <c r="B1880" s="154" t="s">
        <v>13965</v>
      </c>
      <c r="C1880" s="154" t="s">
        <v>4563</v>
      </c>
      <c r="D1880" s="154" t="s">
        <v>7606</v>
      </c>
      <c r="E1880" s="81" t="s">
        <v>13966</v>
      </c>
      <c r="F1880" s="154">
        <v>1311.83</v>
      </c>
      <c r="G1880" s="154" t="s">
        <v>1367</v>
      </c>
      <c r="H1880" s="154" t="s">
        <v>14318</v>
      </c>
      <c r="I1880" s="154">
        <v>0</v>
      </c>
      <c r="J1880" s="154">
        <v>6</v>
      </c>
      <c r="K1880" s="154">
        <v>0</v>
      </c>
      <c r="M1880" s="128">
        <f>IF(Tabla1[[#This Row],[Moneda]]="Dolares",Tabla1[[#This Row],[Precio Distribuidor]]*($M$1+0.35)*1.3,Tabla1[[#This Row],[Precio Distribuidor]]*1.3)</f>
        <v>1705.3789999999999</v>
      </c>
    </row>
    <row r="1881" spans="1:13">
      <c r="A1881" s="154" t="s">
        <v>12735</v>
      </c>
      <c r="B1881" s="154" t="s">
        <v>12736</v>
      </c>
      <c r="C1881" s="154" t="s">
        <v>1388</v>
      </c>
      <c r="D1881" s="154" t="s">
        <v>7606</v>
      </c>
      <c r="E1881" s="81" t="s">
        <v>12737</v>
      </c>
      <c r="F1881" s="154">
        <v>110.98</v>
      </c>
      <c r="G1881" s="154" t="s">
        <v>1367</v>
      </c>
      <c r="H1881" s="154" t="s">
        <v>14318</v>
      </c>
      <c r="I1881" s="154">
        <v>0</v>
      </c>
      <c r="J1881" s="154">
        <v>0</v>
      </c>
      <c r="K1881" s="154">
        <v>0</v>
      </c>
      <c r="M1881" s="128">
        <f>IF(Tabla1[[#This Row],[Moneda]]="Dolares",Tabla1[[#This Row],[Precio Distribuidor]]*($M$1+0.35)*1.3,Tabla1[[#This Row],[Precio Distribuidor]]*1.3)</f>
        <v>144.274</v>
      </c>
    </row>
    <row r="1882" spans="1:13">
      <c r="A1882" s="154" t="s">
        <v>14000</v>
      </c>
      <c r="B1882" s="154" t="s">
        <v>14001</v>
      </c>
      <c r="C1882" s="154" t="s">
        <v>1398</v>
      </c>
      <c r="D1882" s="154" t="s">
        <v>7606</v>
      </c>
      <c r="E1882" s="81" t="s">
        <v>14002</v>
      </c>
      <c r="F1882" s="154">
        <v>0.37</v>
      </c>
      <c r="G1882" s="154" t="s">
        <v>1373</v>
      </c>
      <c r="H1882" s="154" t="s">
        <v>14318</v>
      </c>
      <c r="I1882" s="154">
        <v>0</v>
      </c>
      <c r="J1882" s="154">
        <v>0</v>
      </c>
      <c r="K1882" s="154">
        <v>0</v>
      </c>
      <c r="M1882" s="128">
        <f>IF(Tabla1[[#This Row],[Moneda]]="Dolares",Tabla1[[#This Row],[Precio Distribuidor]]*($M$1+0.35)*1.3,Tabla1[[#This Row],[Precio Distribuidor]]*1.3)</f>
        <v>8.0086500000000012</v>
      </c>
    </row>
    <row r="1883" spans="1:13">
      <c r="A1883" s="154" t="s">
        <v>14003</v>
      </c>
      <c r="B1883" s="154" t="s">
        <v>14004</v>
      </c>
      <c r="C1883" s="154" t="s">
        <v>1398</v>
      </c>
      <c r="D1883" s="154" t="s">
        <v>7606</v>
      </c>
      <c r="E1883" s="81" t="s">
        <v>14005</v>
      </c>
      <c r="F1883" s="154">
        <v>0.67</v>
      </c>
      <c r="G1883" s="154" t="s">
        <v>1373</v>
      </c>
      <c r="H1883" s="154" t="s">
        <v>14318</v>
      </c>
      <c r="I1883" s="154">
        <v>0</v>
      </c>
      <c r="J1883" s="154">
        <v>0</v>
      </c>
      <c r="K1883" s="154">
        <v>0</v>
      </c>
      <c r="M1883" s="128">
        <f>IF(Tabla1[[#This Row],[Moneda]]="Dolares",Tabla1[[#This Row],[Precio Distribuidor]]*($M$1+0.35)*1.3,Tabla1[[#This Row],[Precio Distribuidor]]*1.3)</f>
        <v>14.502150000000002</v>
      </c>
    </row>
    <row r="1884" spans="1:13">
      <c r="A1884" s="154" t="s">
        <v>14006</v>
      </c>
      <c r="B1884" s="154" t="s">
        <v>14007</v>
      </c>
      <c r="C1884" s="154" t="s">
        <v>1398</v>
      </c>
      <c r="D1884" s="154" t="s">
        <v>7606</v>
      </c>
      <c r="E1884" s="81" t="s">
        <v>14008</v>
      </c>
      <c r="F1884" s="154">
        <v>54.95</v>
      </c>
      <c r="G1884" s="154" t="s">
        <v>1373</v>
      </c>
      <c r="H1884" s="154" t="s">
        <v>14318</v>
      </c>
      <c r="I1884" s="154">
        <v>0</v>
      </c>
      <c r="J1884" s="154">
        <v>0</v>
      </c>
      <c r="K1884" s="154">
        <v>0</v>
      </c>
      <c r="M1884" s="128">
        <f>IF(Tabla1[[#This Row],[Moneda]]="Dolares",Tabla1[[#This Row],[Precio Distribuidor]]*($M$1+0.35)*1.3,Tabla1[[#This Row],[Precio Distribuidor]]*1.3)</f>
        <v>1189.3927500000002</v>
      </c>
    </row>
    <row r="1885" spans="1:13">
      <c r="A1885" s="154" t="s">
        <v>12738</v>
      </c>
      <c r="B1885" s="154" t="s">
        <v>12739</v>
      </c>
      <c r="C1885" s="154" t="s">
        <v>1388</v>
      </c>
      <c r="D1885" s="154" t="s">
        <v>7606</v>
      </c>
      <c r="E1885" s="81" t="s">
        <v>12740</v>
      </c>
      <c r="F1885" s="154">
        <v>171.58</v>
      </c>
      <c r="G1885" s="154" t="s">
        <v>1367</v>
      </c>
      <c r="H1885" s="154" t="s">
        <v>14318</v>
      </c>
      <c r="I1885" s="154">
        <v>0</v>
      </c>
      <c r="J1885" s="154">
        <v>0</v>
      </c>
      <c r="K1885" s="154">
        <v>0</v>
      </c>
      <c r="M1885" s="128">
        <f>IF(Tabla1[[#This Row],[Moneda]]="Dolares",Tabla1[[#This Row],[Precio Distribuidor]]*($M$1+0.35)*1.3,Tabla1[[#This Row],[Precio Distribuidor]]*1.3)</f>
        <v>223.05400000000003</v>
      </c>
    </row>
    <row r="1886" spans="1:13">
      <c r="A1886" s="154" t="s">
        <v>12391</v>
      </c>
      <c r="B1886" s="154" t="s">
        <v>12392</v>
      </c>
      <c r="C1886" s="154" t="s">
        <v>2852</v>
      </c>
      <c r="D1886" s="154" t="s">
        <v>7606</v>
      </c>
      <c r="E1886" s="81" t="s">
        <v>12393</v>
      </c>
      <c r="F1886" s="154">
        <v>963.29</v>
      </c>
      <c r="G1886" s="154" t="s">
        <v>1367</v>
      </c>
      <c r="H1886" s="154" t="s">
        <v>14318</v>
      </c>
      <c r="I1886" s="154">
        <v>0</v>
      </c>
      <c r="J1886" s="154">
        <v>0</v>
      </c>
      <c r="K1886" s="154">
        <v>0</v>
      </c>
      <c r="M1886" s="128">
        <f>IF(Tabla1[[#This Row],[Moneda]]="Dolares",Tabla1[[#This Row],[Precio Distribuidor]]*($M$1+0.35)*1.3,Tabla1[[#This Row],[Precio Distribuidor]]*1.3)</f>
        <v>1252.277</v>
      </c>
    </row>
    <row r="1887" spans="1:13">
      <c r="A1887" s="154" t="s">
        <v>12394</v>
      </c>
      <c r="B1887" s="154" t="s">
        <v>12395</v>
      </c>
      <c r="C1887" s="154" t="s">
        <v>2852</v>
      </c>
      <c r="D1887" s="154" t="s">
        <v>7606</v>
      </c>
      <c r="E1887" s="81" t="s">
        <v>12396</v>
      </c>
      <c r="F1887" s="154">
        <v>963.29</v>
      </c>
      <c r="G1887" s="154" t="s">
        <v>1367</v>
      </c>
      <c r="H1887" s="154" t="s">
        <v>14318</v>
      </c>
      <c r="I1887" s="154">
        <v>0</v>
      </c>
      <c r="J1887" s="154">
        <v>0</v>
      </c>
      <c r="K1887" s="154">
        <v>0</v>
      </c>
      <c r="M1887" s="128">
        <f>IF(Tabla1[[#This Row],[Moneda]]="Dolares",Tabla1[[#This Row],[Precio Distribuidor]]*($M$1+0.35)*1.3,Tabla1[[#This Row],[Precio Distribuidor]]*1.3)</f>
        <v>1252.277</v>
      </c>
    </row>
    <row r="1888" spans="1:13">
      <c r="A1888" s="154" t="s">
        <v>12397</v>
      </c>
      <c r="B1888" s="154" t="s">
        <v>12398</v>
      </c>
      <c r="C1888" s="154" t="s">
        <v>2852</v>
      </c>
      <c r="D1888" s="154" t="s">
        <v>7606</v>
      </c>
      <c r="E1888" s="81" t="s">
        <v>12399</v>
      </c>
      <c r="F1888" s="154">
        <v>963.29</v>
      </c>
      <c r="G1888" s="154" t="s">
        <v>1367</v>
      </c>
      <c r="H1888" s="154" t="s">
        <v>14318</v>
      </c>
      <c r="I1888" s="154">
        <v>0</v>
      </c>
      <c r="J1888" s="154">
        <v>0</v>
      </c>
      <c r="K1888" s="154">
        <v>0</v>
      </c>
      <c r="M1888" s="128">
        <f>IF(Tabla1[[#This Row],[Moneda]]="Dolares",Tabla1[[#This Row],[Precio Distribuidor]]*($M$1+0.35)*1.3,Tabla1[[#This Row],[Precio Distribuidor]]*1.3)</f>
        <v>1252.277</v>
      </c>
    </row>
    <row r="1889" spans="1:13">
      <c r="A1889" s="154" t="s">
        <v>12400</v>
      </c>
      <c r="B1889" s="154" t="s">
        <v>12401</v>
      </c>
      <c r="C1889" s="154" t="s">
        <v>2852</v>
      </c>
      <c r="D1889" s="154" t="s">
        <v>7606</v>
      </c>
      <c r="E1889" s="81" t="s">
        <v>12402</v>
      </c>
      <c r="F1889" s="154">
        <v>963.29</v>
      </c>
      <c r="G1889" s="154" t="s">
        <v>1367</v>
      </c>
      <c r="H1889" s="154" t="s">
        <v>14318</v>
      </c>
      <c r="I1889" s="154">
        <v>0</v>
      </c>
      <c r="J1889" s="154">
        <v>0</v>
      </c>
      <c r="K1889" s="154">
        <v>0</v>
      </c>
      <c r="M1889" s="128">
        <f>IF(Tabla1[[#This Row],[Moneda]]="Dolares",Tabla1[[#This Row],[Precio Distribuidor]]*($M$1+0.35)*1.3,Tabla1[[#This Row],[Precio Distribuidor]]*1.3)</f>
        <v>1252.277</v>
      </c>
    </row>
    <row r="1890" spans="1:13">
      <c r="A1890" s="154" t="s">
        <v>13419</v>
      </c>
      <c r="B1890" s="154" t="s">
        <v>13420</v>
      </c>
      <c r="C1890" s="154" t="s">
        <v>3987</v>
      </c>
      <c r="D1890" s="154" t="s">
        <v>7606</v>
      </c>
      <c r="E1890" s="81" t="s">
        <v>13421</v>
      </c>
      <c r="F1890" s="154">
        <v>81.8</v>
      </c>
      <c r="G1890" s="154" t="s">
        <v>1373</v>
      </c>
      <c r="H1890" s="154" t="s">
        <v>14318</v>
      </c>
      <c r="I1890" s="154">
        <v>0</v>
      </c>
      <c r="J1890" s="154">
        <v>0</v>
      </c>
      <c r="K1890" s="154">
        <v>0</v>
      </c>
      <c r="M1890" s="128">
        <f>IF(Tabla1[[#This Row],[Moneda]]="Dolares",Tabla1[[#This Row],[Precio Distribuidor]]*($M$1+0.35)*1.3,Tabla1[[#This Row],[Precio Distribuidor]]*1.3)</f>
        <v>1770.5610000000001</v>
      </c>
    </row>
    <row r="1891" spans="1:13">
      <c r="A1891" s="154" t="s">
        <v>13422</v>
      </c>
      <c r="B1891" s="154" t="s">
        <v>13423</v>
      </c>
      <c r="C1891" s="154" t="s">
        <v>3987</v>
      </c>
      <c r="D1891" s="154" t="s">
        <v>7606</v>
      </c>
      <c r="E1891" s="81" t="s">
        <v>13424</v>
      </c>
      <c r="F1891" s="154">
        <v>90.82</v>
      </c>
      <c r="G1891" s="154" t="s">
        <v>1373</v>
      </c>
      <c r="H1891" s="154" t="s">
        <v>14318</v>
      </c>
      <c r="I1891" s="154">
        <v>0</v>
      </c>
      <c r="J1891" s="154">
        <v>0</v>
      </c>
      <c r="K1891" s="154">
        <v>0</v>
      </c>
      <c r="M1891" s="128">
        <f>IF(Tabla1[[#This Row],[Moneda]]="Dolares",Tabla1[[#This Row],[Precio Distribuidor]]*($M$1+0.35)*1.3,Tabla1[[#This Row],[Precio Distribuidor]]*1.3)</f>
        <v>1965.7989</v>
      </c>
    </row>
    <row r="1892" spans="1:13">
      <c r="A1892" s="154" t="s">
        <v>13425</v>
      </c>
      <c r="B1892" s="154" t="s">
        <v>13426</v>
      </c>
      <c r="C1892" s="154" t="s">
        <v>3987</v>
      </c>
      <c r="D1892" s="154" t="s">
        <v>7606</v>
      </c>
      <c r="E1892" s="81" t="s">
        <v>13427</v>
      </c>
      <c r="F1892" s="154">
        <v>90.82</v>
      </c>
      <c r="G1892" s="154" t="s">
        <v>1373</v>
      </c>
      <c r="H1892" s="154" t="s">
        <v>14318</v>
      </c>
      <c r="I1892" s="154">
        <v>0</v>
      </c>
      <c r="J1892" s="154">
        <v>0</v>
      </c>
      <c r="K1892" s="154">
        <v>0</v>
      </c>
      <c r="M1892" s="128">
        <f>IF(Tabla1[[#This Row],[Moneda]]="Dolares",Tabla1[[#This Row],[Precio Distribuidor]]*($M$1+0.35)*1.3,Tabla1[[#This Row],[Precio Distribuidor]]*1.3)</f>
        <v>1965.7989</v>
      </c>
    </row>
    <row r="1893" spans="1:13">
      <c r="A1893" s="154" t="s">
        <v>13428</v>
      </c>
      <c r="B1893" s="154" t="s">
        <v>13429</v>
      </c>
      <c r="C1893" s="154" t="s">
        <v>3987</v>
      </c>
      <c r="D1893" s="154" t="s">
        <v>7606</v>
      </c>
      <c r="E1893" s="81" t="s">
        <v>13430</v>
      </c>
      <c r="F1893" s="154">
        <v>90.82</v>
      </c>
      <c r="G1893" s="154" t="s">
        <v>1373</v>
      </c>
      <c r="H1893" s="154" t="s">
        <v>14318</v>
      </c>
      <c r="I1893" s="154">
        <v>0</v>
      </c>
      <c r="J1893" s="154">
        <v>0</v>
      </c>
      <c r="K1893" s="154">
        <v>0</v>
      </c>
      <c r="M1893" s="128">
        <f>IF(Tabla1[[#This Row],[Moneda]]="Dolares",Tabla1[[#This Row],[Precio Distribuidor]]*($M$1+0.35)*1.3,Tabla1[[#This Row],[Precio Distribuidor]]*1.3)</f>
        <v>1965.7989</v>
      </c>
    </row>
    <row r="1894" spans="1:13">
      <c r="A1894" s="154" t="s">
        <v>13988</v>
      </c>
      <c r="B1894" s="154" t="s">
        <v>13989</v>
      </c>
      <c r="C1894" s="154" t="s">
        <v>7690</v>
      </c>
      <c r="D1894" s="154" t="s">
        <v>7606</v>
      </c>
      <c r="E1894" s="81" t="s">
        <v>13990</v>
      </c>
      <c r="F1894" s="154">
        <v>39.67</v>
      </c>
      <c r="G1894" s="154" t="s">
        <v>1367</v>
      </c>
      <c r="H1894" s="154" t="s">
        <v>14318</v>
      </c>
      <c r="I1894" s="154">
        <v>0</v>
      </c>
      <c r="J1894" s="154">
        <v>6</v>
      </c>
      <c r="K1894" s="154">
        <v>0</v>
      </c>
      <c r="M1894" s="128">
        <f>IF(Tabla1[[#This Row],[Moneda]]="Dolares",Tabla1[[#This Row],[Precio Distribuidor]]*($M$1+0.35)*1.3,Tabla1[[#This Row],[Precio Distribuidor]]*1.3)</f>
        <v>51.571000000000005</v>
      </c>
    </row>
    <row r="1895" spans="1:13">
      <c r="A1895" s="154" t="s">
        <v>13686</v>
      </c>
      <c r="B1895" s="154" t="s">
        <v>13687</v>
      </c>
      <c r="C1895" s="154" t="s">
        <v>3337</v>
      </c>
      <c r="D1895" s="154" t="s">
        <v>7606</v>
      </c>
      <c r="E1895" s="81" t="s">
        <v>13688</v>
      </c>
      <c r="F1895" s="154">
        <v>47.58</v>
      </c>
      <c r="G1895" s="154" t="s">
        <v>1373</v>
      </c>
      <c r="H1895" s="154" t="s">
        <v>14318</v>
      </c>
      <c r="I1895" s="154">
        <v>0</v>
      </c>
      <c r="J1895" s="154">
        <v>3</v>
      </c>
      <c r="K1895" s="154">
        <v>0</v>
      </c>
      <c r="M1895" s="128">
        <f>IF(Tabla1[[#This Row],[Moneda]]="Dolares",Tabla1[[#This Row],[Precio Distribuidor]]*($M$1+0.35)*1.3,Tabla1[[#This Row],[Precio Distribuidor]]*1.3)</f>
        <v>1029.8691000000001</v>
      </c>
    </row>
    <row r="1896" spans="1:13">
      <c r="A1896" s="154" t="s">
        <v>12741</v>
      </c>
      <c r="B1896" s="154" t="s">
        <v>17608</v>
      </c>
      <c r="C1896" s="154" t="s">
        <v>1388</v>
      </c>
      <c r="D1896" s="154" t="s">
        <v>7606</v>
      </c>
      <c r="E1896" s="81" t="s">
        <v>12742</v>
      </c>
      <c r="F1896" s="154">
        <v>335.85</v>
      </c>
      <c r="G1896" s="154" t="s">
        <v>1367</v>
      </c>
      <c r="H1896" s="154" t="s">
        <v>14318</v>
      </c>
      <c r="I1896" s="154">
        <v>0</v>
      </c>
      <c r="J1896" s="154">
        <v>0</v>
      </c>
      <c r="K1896" s="154">
        <v>0</v>
      </c>
      <c r="M1896" s="128">
        <f>IF(Tabla1[[#This Row],[Moneda]]="Dolares",Tabla1[[#This Row],[Precio Distribuidor]]*($M$1+0.35)*1.3,Tabla1[[#This Row],[Precio Distribuidor]]*1.3)</f>
        <v>436.60500000000002</v>
      </c>
    </row>
    <row r="1897" spans="1:13">
      <c r="A1897" s="154" t="s">
        <v>12743</v>
      </c>
      <c r="B1897" s="154" t="s">
        <v>17607</v>
      </c>
      <c r="C1897" s="154" t="s">
        <v>1388</v>
      </c>
      <c r="D1897" s="154" t="s">
        <v>7606</v>
      </c>
      <c r="E1897" s="81" t="s">
        <v>12744</v>
      </c>
      <c r="F1897" s="154">
        <v>341.69</v>
      </c>
      <c r="G1897" s="154" t="s">
        <v>1367</v>
      </c>
      <c r="H1897" s="154" t="s">
        <v>14318</v>
      </c>
      <c r="I1897" s="154">
        <v>0</v>
      </c>
      <c r="J1897" s="154">
        <v>0</v>
      </c>
      <c r="K1897" s="154">
        <v>0</v>
      </c>
      <c r="M1897" s="128">
        <f>IF(Tabla1[[#This Row],[Moneda]]="Dolares",Tabla1[[#This Row],[Precio Distribuidor]]*($M$1+0.35)*1.3,Tabla1[[#This Row],[Precio Distribuidor]]*1.3)</f>
        <v>444.197</v>
      </c>
    </row>
    <row r="1898" spans="1:13">
      <c r="A1898" s="154" t="s">
        <v>13689</v>
      </c>
      <c r="B1898" s="154" t="s">
        <v>13690</v>
      </c>
      <c r="C1898" s="154" t="s">
        <v>3337</v>
      </c>
      <c r="D1898" s="154" t="s">
        <v>7606</v>
      </c>
      <c r="E1898" s="81" t="s">
        <v>13691</v>
      </c>
      <c r="F1898" s="154">
        <v>4.0199999999999996</v>
      </c>
      <c r="G1898" s="154" t="s">
        <v>1373</v>
      </c>
      <c r="H1898" s="154" t="s">
        <v>14318</v>
      </c>
      <c r="I1898" s="154">
        <v>0</v>
      </c>
      <c r="J1898" s="154">
        <v>3</v>
      </c>
      <c r="K1898" s="154">
        <v>0</v>
      </c>
      <c r="M1898" s="128">
        <f>IF(Tabla1[[#This Row],[Moneda]]="Dolares",Tabla1[[#This Row],[Precio Distribuidor]]*($M$1+0.35)*1.3,Tabla1[[#This Row],[Precio Distribuidor]]*1.3)</f>
        <v>87.012900000000016</v>
      </c>
    </row>
    <row r="1899" spans="1:13">
      <c r="A1899" s="154" t="s">
        <v>12745</v>
      </c>
      <c r="B1899" s="154" t="s">
        <v>12746</v>
      </c>
      <c r="C1899" s="154" t="s">
        <v>1388</v>
      </c>
      <c r="D1899" s="154" t="s">
        <v>7606</v>
      </c>
      <c r="E1899" s="81" t="s">
        <v>12747</v>
      </c>
      <c r="F1899" s="154">
        <v>684.84</v>
      </c>
      <c r="G1899" s="154" t="s">
        <v>1367</v>
      </c>
      <c r="H1899" s="154" t="s">
        <v>14318</v>
      </c>
      <c r="I1899" s="154">
        <v>0</v>
      </c>
      <c r="J1899" s="154">
        <v>0</v>
      </c>
      <c r="K1899" s="154">
        <v>0</v>
      </c>
      <c r="M1899" s="128">
        <f>IF(Tabla1[[#This Row],[Moneda]]="Dolares",Tabla1[[#This Row],[Precio Distribuidor]]*($M$1+0.35)*1.3,Tabla1[[#This Row],[Precio Distribuidor]]*1.3)</f>
        <v>890.29200000000003</v>
      </c>
    </row>
    <row r="1900" spans="1:13">
      <c r="A1900" s="154" t="s">
        <v>13692</v>
      </c>
      <c r="B1900" s="154" t="s">
        <v>13693</v>
      </c>
      <c r="C1900" s="154" t="s">
        <v>3337</v>
      </c>
      <c r="D1900" s="154" t="s">
        <v>7606</v>
      </c>
      <c r="E1900" s="81" t="s">
        <v>13694</v>
      </c>
      <c r="F1900" s="154">
        <v>152.41999999999999</v>
      </c>
      <c r="G1900" s="154" t="s">
        <v>1373</v>
      </c>
      <c r="H1900" s="154" t="s">
        <v>14318</v>
      </c>
      <c r="I1900" s="154">
        <v>0</v>
      </c>
      <c r="J1900" s="154">
        <v>3</v>
      </c>
      <c r="K1900" s="154">
        <v>0</v>
      </c>
      <c r="M1900" s="128">
        <f>IF(Tabla1[[#This Row],[Moneda]]="Dolares",Tabla1[[#This Row],[Precio Distribuidor]]*($M$1+0.35)*1.3,Tabla1[[#This Row],[Precio Distribuidor]]*1.3)</f>
        <v>3299.1309000000001</v>
      </c>
    </row>
    <row r="1901" spans="1:13">
      <c r="A1901" s="154" t="s">
        <v>13695</v>
      </c>
      <c r="B1901" s="154" t="s">
        <v>13696</v>
      </c>
      <c r="C1901" s="154" t="s">
        <v>3337</v>
      </c>
      <c r="D1901" s="154" t="s">
        <v>7606</v>
      </c>
      <c r="E1901" s="81" t="s">
        <v>13697</v>
      </c>
      <c r="F1901" s="154">
        <v>152.41999999999999</v>
      </c>
      <c r="G1901" s="154" t="s">
        <v>1373</v>
      </c>
      <c r="H1901" s="154" t="s">
        <v>14318</v>
      </c>
      <c r="I1901" s="154">
        <v>0</v>
      </c>
      <c r="J1901" s="154">
        <v>3</v>
      </c>
      <c r="K1901" s="154">
        <v>0</v>
      </c>
      <c r="M1901" s="128">
        <f>IF(Tabla1[[#This Row],[Moneda]]="Dolares",Tabla1[[#This Row],[Precio Distribuidor]]*($M$1+0.35)*1.3,Tabla1[[#This Row],[Precio Distribuidor]]*1.3)</f>
        <v>3299.1309000000001</v>
      </c>
    </row>
    <row r="1902" spans="1:13">
      <c r="A1902" s="154" t="s">
        <v>13698</v>
      </c>
      <c r="B1902" s="154" t="s">
        <v>13699</v>
      </c>
      <c r="C1902" s="154" t="s">
        <v>3337</v>
      </c>
      <c r="D1902" s="154" t="s">
        <v>7606</v>
      </c>
      <c r="E1902" s="81" t="s">
        <v>13700</v>
      </c>
      <c r="F1902" s="154">
        <v>152.41999999999999</v>
      </c>
      <c r="G1902" s="154" t="s">
        <v>1373</v>
      </c>
      <c r="H1902" s="154" t="s">
        <v>14318</v>
      </c>
      <c r="I1902" s="154">
        <v>0</v>
      </c>
      <c r="J1902" s="154">
        <v>3</v>
      </c>
      <c r="K1902" s="154">
        <v>0</v>
      </c>
      <c r="M1902" s="128">
        <f>IF(Tabla1[[#This Row],[Moneda]]="Dolares",Tabla1[[#This Row],[Precio Distribuidor]]*($M$1+0.35)*1.3,Tabla1[[#This Row],[Precio Distribuidor]]*1.3)</f>
        <v>3299.1309000000001</v>
      </c>
    </row>
    <row r="1903" spans="1:13">
      <c r="A1903" s="154" t="s">
        <v>13701</v>
      </c>
      <c r="B1903" s="154" t="s">
        <v>13702</v>
      </c>
      <c r="C1903" s="154" t="s">
        <v>3337</v>
      </c>
      <c r="D1903" s="154" t="s">
        <v>7606</v>
      </c>
      <c r="E1903" s="81" t="s">
        <v>13703</v>
      </c>
      <c r="F1903" s="154">
        <v>71.77</v>
      </c>
      <c r="G1903" s="154" t="s">
        <v>1373</v>
      </c>
      <c r="H1903" s="154" t="s">
        <v>14318</v>
      </c>
      <c r="I1903" s="154">
        <v>0</v>
      </c>
      <c r="J1903" s="154">
        <v>3</v>
      </c>
      <c r="K1903" s="154">
        <v>0</v>
      </c>
      <c r="M1903" s="128">
        <f>IF(Tabla1[[#This Row],[Moneda]]="Dolares",Tabla1[[#This Row],[Precio Distribuidor]]*($M$1+0.35)*1.3,Tabla1[[#This Row],[Precio Distribuidor]]*1.3)</f>
        <v>1553.4616500000002</v>
      </c>
    </row>
    <row r="1904" spans="1:13">
      <c r="A1904" s="154" t="s">
        <v>17606</v>
      </c>
      <c r="B1904" s="154" t="s">
        <v>17605</v>
      </c>
      <c r="C1904" s="154" t="s">
        <v>2836</v>
      </c>
      <c r="D1904" s="154" t="s">
        <v>7606</v>
      </c>
      <c r="E1904" s="81" t="s">
        <v>17604</v>
      </c>
      <c r="F1904" s="154">
        <v>2557.1999999999998</v>
      </c>
      <c r="G1904" s="154" t="s">
        <v>1367</v>
      </c>
      <c r="H1904" s="154" t="s">
        <v>14318</v>
      </c>
      <c r="I1904" s="154">
        <v>0</v>
      </c>
      <c r="J1904" s="154">
        <v>0</v>
      </c>
      <c r="K1904" s="154">
        <v>0</v>
      </c>
      <c r="M1904" s="128">
        <f>IF(Tabla1[[#This Row],[Moneda]]="Dolares",Tabla1[[#This Row],[Precio Distribuidor]]*($M$1+0.35)*1.3,Tabla1[[#This Row],[Precio Distribuidor]]*1.3)</f>
        <v>3324.3599999999997</v>
      </c>
    </row>
    <row r="1905" spans="1:13">
      <c r="A1905" s="154" t="s">
        <v>17603</v>
      </c>
      <c r="B1905" s="154" t="s">
        <v>17602</v>
      </c>
      <c r="C1905" s="154" t="s">
        <v>2836</v>
      </c>
      <c r="D1905" s="154" t="s">
        <v>7606</v>
      </c>
      <c r="E1905" s="81" t="s">
        <v>17601</v>
      </c>
      <c r="F1905" s="154">
        <v>2557.1999999999998</v>
      </c>
      <c r="G1905" s="154" t="s">
        <v>1367</v>
      </c>
      <c r="H1905" s="154" t="s">
        <v>14318</v>
      </c>
      <c r="I1905" s="154">
        <v>0</v>
      </c>
      <c r="J1905" s="154">
        <v>0</v>
      </c>
      <c r="K1905" s="154">
        <v>0</v>
      </c>
      <c r="M1905" s="128">
        <f>IF(Tabla1[[#This Row],[Moneda]]="Dolares",Tabla1[[#This Row],[Precio Distribuidor]]*($M$1+0.35)*1.3,Tabla1[[#This Row],[Precio Distribuidor]]*1.3)</f>
        <v>3324.3599999999997</v>
      </c>
    </row>
    <row r="1906" spans="1:13">
      <c r="A1906" s="154" t="s">
        <v>17600</v>
      </c>
      <c r="B1906" s="154" t="s">
        <v>17599</v>
      </c>
      <c r="C1906" s="154" t="s">
        <v>2836</v>
      </c>
      <c r="D1906" s="154" t="s">
        <v>7606</v>
      </c>
      <c r="E1906" s="81" t="s">
        <v>17598</v>
      </c>
      <c r="F1906" s="154">
        <v>2557.1999999999998</v>
      </c>
      <c r="G1906" s="154" t="s">
        <v>1367</v>
      </c>
      <c r="H1906" s="154" t="s">
        <v>14318</v>
      </c>
      <c r="I1906" s="154">
        <v>0</v>
      </c>
      <c r="J1906" s="154">
        <v>0</v>
      </c>
      <c r="K1906" s="154">
        <v>0</v>
      </c>
      <c r="M1906" s="128">
        <f>IF(Tabla1[[#This Row],[Moneda]]="Dolares",Tabla1[[#This Row],[Precio Distribuidor]]*($M$1+0.35)*1.3,Tabla1[[#This Row],[Precio Distribuidor]]*1.3)</f>
        <v>3324.3599999999997</v>
      </c>
    </row>
    <row r="1907" spans="1:13">
      <c r="A1907" s="154" t="s">
        <v>17597</v>
      </c>
      <c r="B1907" s="154" t="s">
        <v>17596</v>
      </c>
      <c r="C1907" s="154" t="s">
        <v>2836</v>
      </c>
      <c r="D1907" s="154" t="s">
        <v>7606</v>
      </c>
      <c r="E1907" s="81" t="s">
        <v>17595</v>
      </c>
      <c r="F1907" s="154">
        <v>2557.1999999999998</v>
      </c>
      <c r="G1907" s="154" t="s">
        <v>1367</v>
      </c>
      <c r="H1907" s="154" t="s">
        <v>14318</v>
      </c>
      <c r="I1907" s="154">
        <v>0</v>
      </c>
      <c r="J1907" s="154">
        <v>0</v>
      </c>
      <c r="K1907" s="154">
        <v>0</v>
      </c>
      <c r="M1907" s="128">
        <f>IF(Tabla1[[#This Row],[Moneda]]="Dolares",Tabla1[[#This Row],[Precio Distribuidor]]*($M$1+0.35)*1.3,Tabla1[[#This Row],[Precio Distribuidor]]*1.3)</f>
        <v>3324.3599999999997</v>
      </c>
    </row>
    <row r="1908" spans="1:13">
      <c r="A1908" s="154" t="s">
        <v>17594</v>
      </c>
      <c r="B1908" s="154" t="s">
        <v>17593</v>
      </c>
      <c r="C1908" s="154" t="s">
        <v>2836</v>
      </c>
      <c r="D1908" s="154" t="s">
        <v>7606</v>
      </c>
      <c r="E1908" s="81" t="s">
        <v>17592</v>
      </c>
      <c r="F1908" s="154">
        <v>2557.1999999999998</v>
      </c>
      <c r="G1908" s="154" t="s">
        <v>1367</v>
      </c>
      <c r="H1908" s="154" t="s">
        <v>14318</v>
      </c>
      <c r="I1908" s="154">
        <v>0</v>
      </c>
      <c r="J1908" s="154">
        <v>0</v>
      </c>
      <c r="K1908" s="154">
        <v>0</v>
      </c>
      <c r="M1908" s="128">
        <f>IF(Tabla1[[#This Row],[Moneda]]="Dolares",Tabla1[[#This Row],[Precio Distribuidor]]*($M$1+0.35)*1.3,Tabla1[[#This Row],[Precio Distribuidor]]*1.3)</f>
        <v>3324.3599999999997</v>
      </c>
    </row>
    <row r="1909" spans="1:13">
      <c r="A1909" s="154" t="s">
        <v>17591</v>
      </c>
      <c r="B1909" s="154" t="s">
        <v>17590</v>
      </c>
      <c r="C1909" s="154" t="s">
        <v>2836</v>
      </c>
      <c r="D1909" s="154" t="s">
        <v>7606</v>
      </c>
      <c r="E1909" s="81" t="s">
        <v>17589</v>
      </c>
      <c r="F1909" s="154">
        <v>2557.1999999999998</v>
      </c>
      <c r="G1909" s="154" t="s">
        <v>1367</v>
      </c>
      <c r="H1909" s="154" t="s">
        <v>14318</v>
      </c>
      <c r="I1909" s="154">
        <v>0</v>
      </c>
      <c r="J1909" s="154">
        <v>0</v>
      </c>
      <c r="K1909" s="154">
        <v>0</v>
      </c>
      <c r="M1909" s="128">
        <f>IF(Tabla1[[#This Row],[Moneda]]="Dolares",Tabla1[[#This Row],[Precio Distribuidor]]*($M$1+0.35)*1.3,Tabla1[[#This Row],[Precio Distribuidor]]*1.3)</f>
        <v>3324.3599999999997</v>
      </c>
    </row>
    <row r="1910" spans="1:13">
      <c r="A1910" s="154" t="s">
        <v>17588</v>
      </c>
      <c r="B1910" s="154" t="s">
        <v>17587</v>
      </c>
      <c r="C1910" s="154" t="s">
        <v>2836</v>
      </c>
      <c r="D1910" s="154" t="s">
        <v>7606</v>
      </c>
      <c r="E1910" s="81" t="s">
        <v>17586</v>
      </c>
      <c r="F1910" s="154">
        <v>3965.91</v>
      </c>
      <c r="G1910" s="154" t="s">
        <v>1367</v>
      </c>
      <c r="H1910" s="154" t="s">
        <v>14318</v>
      </c>
      <c r="I1910" s="154">
        <v>0</v>
      </c>
      <c r="J1910" s="154">
        <v>0</v>
      </c>
      <c r="K1910" s="154">
        <v>0</v>
      </c>
      <c r="M1910" s="128">
        <f>IF(Tabla1[[#This Row],[Moneda]]="Dolares",Tabla1[[#This Row],[Precio Distribuidor]]*($M$1+0.35)*1.3,Tabla1[[#This Row],[Precio Distribuidor]]*1.3)</f>
        <v>5155.683</v>
      </c>
    </row>
    <row r="1911" spans="1:13">
      <c r="A1911" s="154" t="s">
        <v>13431</v>
      </c>
      <c r="B1911" s="154" t="s">
        <v>13432</v>
      </c>
      <c r="C1911" s="154" t="s">
        <v>3987</v>
      </c>
      <c r="D1911" s="154" t="s">
        <v>7606</v>
      </c>
      <c r="E1911" s="81" t="s">
        <v>13433</v>
      </c>
      <c r="F1911" s="154">
        <v>282.85000000000002</v>
      </c>
      <c r="G1911" s="154" t="s">
        <v>1373</v>
      </c>
      <c r="H1911" s="154" t="s">
        <v>14318</v>
      </c>
      <c r="I1911" s="154">
        <v>0</v>
      </c>
      <c r="J1911" s="154">
        <v>0</v>
      </c>
      <c r="K1911" s="154">
        <v>0</v>
      </c>
      <c r="M1911" s="128">
        <f>IF(Tabla1[[#This Row],[Moneda]]="Dolares",Tabla1[[#This Row],[Precio Distribuidor]]*($M$1+0.35)*1.3,Tabla1[[#This Row],[Precio Distribuidor]]*1.3)</f>
        <v>6122.2882500000014</v>
      </c>
    </row>
    <row r="1912" spans="1:13">
      <c r="A1912" s="154" t="s">
        <v>8191</v>
      </c>
      <c r="B1912" s="154" t="s">
        <v>8190</v>
      </c>
      <c r="C1912" s="154" t="s">
        <v>1535</v>
      </c>
      <c r="D1912" s="154" t="s">
        <v>7606</v>
      </c>
      <c r="E1912" s="81" t="s">
        <v>8189</v>
      </c>
      <c r="F1912" s="154">
        <v>478.72</v>
      </c>
      <c r="G1912" s="154" t="s">
        <v>1367</v>
      </c>
      <c r="H1912" s="154" t="s">
        <v>14318</v>
      </c>
      <c r="I1912" s="154">
        <v>0</v>
      </c>
      <c r="J1912" s="154">
        <v>0</v>
      </c>
      <c r="K1912" s="154">
        <v>0</v>
      </c>
      <c r="M1912" s="128">
        <f>IF(Tabla1[[#This Row],[Moneda]]="Dolares",Tabla1[[#This Row],[Precio Distribuidor]]*($M$1+0.35)*1.3,Tabla1[[#This Row],[Precio Distribuidor]]*1.3)</f>
        <v>622.33600000000001</v>
      </c>
    </row>
    <row r="1913" spans="1:13">
      <c r="A1913" s="154" t="s">
        <v>17585</v>
      </c>
      <c r="B1913" s="154" t="s">
        <v>17584</v>
      </c>
      <c r="C1913" s="154" t="s">
        <v>2836</v>
      </c>
      <c r="D1913" s="154" t="s">
        <v>7606</v>
      </c>
      <c r="E1913" s="81" t="s">
        <v>17583</v>
      </c>
      <c r="F1913" s="154">
        <v>989.84</v>
      </c>
      <c r="G1913" s="154" t="s">
        <v>1367</v>
      </c>
      <c r="H1913" s="154" t="s">
        <v>14318</v>
      </c>
      <c r="I1913" s="154">
        <v>0</v>
      </c>
      <c r="J1913" s="154">
        <v>0</v>
      </c>
      <c r="K1913" s="154">
        <v>0</v>
      </c>
      <c r="M1913" s="128">
        <f>IF(Tabla1[[#This Row],[Moneda]]="Dolares",Tabla1[[#This Row],[Precio Distribuidor]]*($M$1+0.35)*1.3,Tabla1[[#This Row],[Precio Distribuidor]]*1.3)</f>
        <v>1286.7920000000001</v>
      </c>
    </row>
    <row r="1914" spans="1:13">
      <c r="A1914" s="154" t="s">
        <v>17582</v>
      </c>
      <c r="B1914" s="154" t="s">
        <v>17581</v>
      </c>
      <c r="C1914" s="154" t="s">
        <v>3987</v>
      </c>
      <c r="D1914" s="154" t="s">
        <v>7606</v>
      </c>
      <c r="E1914" s="81" t="s">
        <v>17580</v>
      </c>
      <c r="F1914" s="154">
        <v>22.26</v>
      </c>
      <c r="G1914" s="154" t="s">
        <v>1373</v>
      </c>
      <c r="H1914" s="154" t="s">
        <v>14318</v>
      </c>
      <c r="I1914" s="154">
        <v>0</v>
      </c>
      <c r="J1914" s="154">
        <v>0</v>
      </c>
      <c r="K1914" s="154">
        <v>0</v>
      </c>
      <c r="M1914" s="128">
        <f>IF(Tabla1[[#This Row],[Moneda]]="Dolares",Tabla1[[#This Row],[Precio Distribuidor]]*($M$1+0.35)*1.3,Tabla1[[#This Row],[Precio Distribuidor]]*1.3)</f>
        <v>481.81770000000012</v>
      </c>
    </row>
    <row r="1915" spans="1:13">
      <c r="A1915" s="154" t="s">
        <v>17579</v>
      </c>
      <c r="B1915" s="154" t="s">
        <v>17578</v>
      </c>
      <c r="C1915" s="154" t="s">
        <v>3987</v>
      </c>
      <c r="D1915" s="154" t="s">
        <v>7606</v>
      </c>
      <c r="E1915" s="81" t="s">
        <v>17577</v>
      </c>
      <c r="F1915" s="154">
        <v>149.71</v>
      </c>
      <c r="G1915" s="154" t="s">
        <v>1373</v>
      </c>
      <c r="H1915" s="154" t="s">
        <v>14318</v>
      </c>
      <c r="I1915" s="154">
        <v>0</v>
      </c>
      <c r="J1915" s="154">
        <v>0</v>
      </c>
      <c r="K1915" s="154">
        <v>0</v>
      </c>
      <c r="M1915" s="128">
        <f>IF(Tabla1[[#This Row],[Moneda]]="Dolares",Tabla1[[#This Row],[Precio Distribuidor]]*($M$1+0.35)*1.3,Tabla1[[#This Row],[Precio Distribuidor]]*1.3)</f>
        <v>3240.4729500000008</v>
      </c>
    </row>
    <row r="1916" spans="1:13">
      <c r="A1916" s="154" t="s">
        <v>17576</v>
      </c>
      <c r="B1916" s="154" t="s">
        <v>17575</v>
      </c>
      <c r="C1916" s="154" t="s">
        <v>3987</v>
      </c>
      <c r="D1916" s="154" t="s">
        <v>7606</v>
      </c>
      <c r="E1916" s="81" t="s">
        <v>17574</v>
      </c>
      <c r="F1916" s="154">
        <v>132.88</v>
      </c>
      <c r="G1916" s="154" t="s">
        <v>1373</v>
      </c>
      <c r="H1916" s="154" t="s">
        <v>14318</v>
      </c>
      <c r="I1916" s="154">
        <v>0</v>
      </c>
      <c r="J1916" s="154">
        <v>0</v>
      </c>
      <c r="K1916" s="154">
        <v>0</v>
      </c>
      <c r="M1916" s="128">
        <f>IF(Tabla1[[#This Row],[Moneda]]="Dolares",Tabla1[[#This Row],[Precio Distribuidor]]*($M$1+0.35)*1.3,Tabla1[[#This Row],[Precio Distribuidor]]*1.3)</f>
        <v>2876.1876000000002</v>
      </c>
    </row>
    <row r="1917" spans="1:13">
      <c r="A1917" s="154" t="s">
        <v>17573</v>
      </c>
      <c r="B1917" s="154" t="s">
        <v>17572</v>
      </c>
      <c r="C1917" s="154" t="s">
        <v>3987</v>
      </c>
      <c r="D1917" s="154" t="s">
        <v>7606</v>
      </c>
      <c r="E1917" s="81" t="s">
        <v>17571</v>
      </c>
      <c r="F1917" s="154">
        <v>213.78</v>
      </c>
      <c r="G1917" s="154" t="s">
        <v>1373</v>
      </c>
      <c r="H1917" s="154" t="s">
        <v>14318</v>
      </c>
      <c r="I1917" s="154">
        <v>0</v>
      </c>
      <c r="J1917" s="154">
        <v>0</v>
      </c>
      <c r="K1917" s="154">
        <v>0</v>
      </c>
      <c r="M1917" s="128">
        <f>IF(Tabla1[[#This Row],[Moneda]]="Dolares",Tabla1[[#This Row],[Precio Distribuidor]]*($M$1+0.35)*1.3,Tabla1[[#This Row],[Precio Distribuidor]]*1.3)</f>
        <v>4627.2681000000002</v>
      </c>
    </row>
    <row r="1918" spans="1:13">
      <c r="A1918" s="154" t="s">
        <v>17570</v>
      </c>
      <c r="B1918" s="154" t="s">
        <v>17569</v>
      </c>
      <c r="C1918" s="154" t="s">
        <v>3987</v>
      </c>
      <c r="D1918" s="154" t="s">
        <v>7606</v>
      </c>
      <c r="E1918" s="81" t="s">
        <v>17568</v>
      </c>
      <c r="F1918" s="154">
        <v>213.78</v>
      </c>
      <c r="G1918" s="154" t="s">
        <v>1373</v>
      </c>
      <c r="H1918" s="154" t="s">
        <v>14318</v>
      </c>
      <c r="I1918" s="154">
        <v>0</v>
      </c>
      <c r="J1918" s="154">
        <v>0</v>
      </c>
      <c r="K1918" s="154">
        <v>0</v>
      </c>
      <c r="M1918" s="128">
        <f>IF(Tabla1[[#This Row],[Moneda]]="Dolares",Tabla1[[#This Row],[Precio Distribuidor]]*($M$1+0.35)*1.3,Tabla1[[#This Row],[Precio Distribuidor]]*1.3)</f>
        <v>4627.2681000000002</v>
      </c>
    </row>
    <row r="1919" spans="1:13">
      <c r="A1919" s="154" t="s">
        <v>8188</v>
      </c>
      <c r="B1919" s="154" t="s">
        <v>8187</v>
      </c>
      <c r="C1919" s="154" t="s">
        <v>1535</v>
      </c>
      <c r="D1919" s="154" t="s">
        <v>7606</v>
      </c>
      <c r="E1919" s="81" t="s">
        <v>17567</v>
      </c>
      <c r="F1919" s="154">
        <v>1913.23</v>
      </c>
      <c r="G1919" s="154" t="s">
        <v>1367</v>
      </c>
      <c r="H1919" s="154" t="s">
        <v>14318</v>
      </c>
      <c r="I1919" s="154">
        <v>0</v>
      </c>
      <c r="J1919" s="154">
        <v>0</v>
      </c>
      <c r="K1919" s="154">
        <v>0</v>
      </c>
      <c r="M1919" s="128">
        <f>IF(Tabla1[[#This Row],[Moneda]]="Dolares",Tabla1[[#This Row],[Precio Distribuidor]]*($M$1+0.35)*1.3,Tabla1[[#This Row],[Precio Distribuidor]]*1.3)</f>
        <v>2487.1990000000001</v>
      </c>
    </row>
    <row r="1920" spans="1:13">
      <c r="A1920" s="154" t="s">
        <v>17566</v>
      </c>
      <c r="B1920" s="154" t="s">
        <v>17565</v>
      </c>
      <c r="C1920" s="154" t="s">
        <v>3987</v>
      </c>
      <c r="D1920" s="154" t="s">
        <v>7606</v>
      </c>
      <c r="E1920" s="81" t="s">
        <v>17564</v>
      </c>
      <c r="F1920" s="154">
        <v>213.78</v>
      </c>
      <c r="G1920" s="154" t="s">
        <v>1373</v>
      </c>
      <c r="H1920" s="154" t="s">
        <v>14318</v>
      </c>
      <c r="I1920" s="154">
        <v>0</v>
      </c>
      <c r="J1920" s="154">
        <v>0</v>
      </c>
      <c r="K1920" s="154">
        <v>0</v>
      </c>
      <c r="M1920" s="128">
        <f>IF(Tabla1[[#This Row],[Moneda]]="Dolares",Tabla1[[#This Row],[Precio Distribuidor]]*($M$1+0.35)*1.3,Tabla1[[#This Row],[Precio Distribuidor]]*1.3)</f>
        <v>4627.2681000000002</v>
      </c>
    </row>
    <row r="1921" spans="1:13">
      <c r="A1921" s="154" t="s">
        <v>17563</v>
      </c>
      <c r="B1921" s="154" t="s">
        <v>17562</v>
      </c>
      <c r="C1921" s="154" t="s">
        <v>3987</v>
      </c>
      <c r="D1921" s="154" t="s">
        <v>7606</v>
      </c>
      <c r="E1921" s="81" t="s">
        <v>17561</v>
      </c>
      <c r="F1921" s="154">
        <v>83.58</v>
      </c>
      <c r="G1921" s="154" t="s">
        <v>1373</v>
      </c>
      <c r="H1921" s="154" t="s">
        <v>14318</v>
      </c>
      <c r="I1921" s="154">
        <v>0</v>
      </c>
      <c r="J1921" s="154">
        <v>0</v>
      </c>
      <c r="K1921" s="154">
        <v>0</v>
      </c>
      <c r="M1921" s="128">
        <f>IF(Tabla1[[#This Row],[Moneda]]="Dolares",Tabla1[[#This Row],[Precio Distribuidor]]*($M$1+0.35)*1.3,Tabla1[[#This Row],[Precio Distribuidor]]*1.3)</f>
        <v>1809.0891000000004</v>
      </c>
    </row>
    <row r="1922" spans="1:13">
      <c r="A1922" s="154" t="s">
        <v>17560</v>
      </c>
      <c r="B1922" s="154" t="s">
        <v>17559</v>
      </c>
      <c r="C1922" s="154" t="s">
        <v>3987</v>
      </c>
      <c r="D1922" s="154" t="s">
        <v>7606</v>
      </c>
      <c r="E1922" s="81" t="s">
        <v>17558</v>
      </c>
      <c r="F1922" s="154">
        <v>83.58</v>
      </c>
      <c r="G1922" s="154" t="s">
        <v>1373</v>
      </c>
      <c r="H1922" s="154" t="s">
        <v>14318</v>
      </c>
      <c r="I1922" s="154">
        <v>0</v>
      </c>
      <c r="J1922" s="154">
        <v>0</v>
      </c>
      <c r="K1922" s="154">
        <v>0</v>
      </c>
      <c r="M1922" s="128">
        <f>IF(Tabla1[[#This Row],[Moneda]]="Dolares",Tabla1[[#This Row],[Precio Distribuidor]]*($M$1+0.35)*1.3,Tabla1[[#This Row],[Precio Distribuidor]]*1.3)</f>
        <v>1809.0891000000004</v>
      </c>
    </row>
    <row r="1923" spans="1:13">
      <c r="A1923" s="154" t="s">
        <v>17557</v>
      </c>
      <c r="B1923" s="154" t="s">
        <v>17556</v>
      </c>
      <c r="C1923" s="154" t="s">
        <v>3987</v>
      </c>
      <c r="D1923" s="154" t="s">
        <v>7606</v>
      </c>
      <c r="E1923" s="81" t="s">
        <v>17555</v>
      </c>
      <c r="F1923" s="154">
        <v>11.9</v>
      </c>
      <c r="G1923" s="154" t="s">
        <v>1373</v>
      </c>
      <c r="H1923" s="154" t="s">
        <v>14318</v>
      </c>
      <c r="I1923" s="154">
        <v>0</v>
      </c>
      <c r="J1923" s="154">
        <v>0</v>
      </c>
      <c r="K1923" s="154">
        <v>0</v>
      </c>
      <c r="M1923" s="128">
        <f>IF(Tabla1[[#This Row],[Moneda]]="Dolares",Tabla1[[#This Row],[Precio Distribuidor]]*($M$1+0.35)*1.3,Tabla1[[#This Row],[Precio Distribuidor]]*1.3)</f>
        <v>257.57550000000003</v>
      </c>
    </row>
    <row r="1924" spans="1:13">
      <c r="A1924" s="154" t="s">
        <v>17554</v>
      </c>
      <c r="B1924" s="154" t="s">
        <v>17553</v>
      </c>
      <c r="C1924" s="154" t="s">
        <v>3987</v>
      </c>
      <c r="D1924" s="154" t="s">
        <v>7606</v>
      </c>
      <c r="E1924" s="81" t="s">
        <v>17552</v>
      </c>
      <c r="F1924" s="154">
        <v>83.58</v>
      </c>
      <c r="G1924" s="154" t="s">
        <v>1373</v>
      </c>
      <c r="H1924" s="154" t="s">
        <v>14318</v>
      </c>
      <c r="I1924" s="154">
        <v>0</v>
      </c>
      <c r="J1924" s="154">
        <v>0</v>
      </c>
      <c r="K1924" s="154">
        <v>0</v>
      </c>
      <c r="M1924" s="128">
        <f>IF(Tabla1[[#This Row],[Moneda]]="Dolares",Tabla1[[#This Row],[Precio Distribuidor]]*($M$1+0.35)*1.3,Tabla1[[#This Row],[Precio Distribuidor]]*1.3)</f>
        <v>1809.0891000000004</v>
      </c>
    </row>
    <row r="1925" spans="1:13">
      <c r="A1925" s="154" t="s">
        <v>17551</v>
      </c>
      <c r="B1925" s="154" t="s">
        <v>17550</v>
      </c>
      <c r="C1925" s="154" t="s">
        <v>3987</v>
      </c>
      <c r="D1925" s="154" t="s">
        <v>7606</v>
      </c>
      <c r="E1925" s="81" t="s">
        <v>17549</v>
      </c>
      <c r="F1925" s="154">
        <v>37.9</v>
      </c>
      <c r="G1925" s="154" t="s">
        <v>1373</v>
      </c>
      <c r="H1925" s="154" t="s">
        <v>14318</v>
      </c>
      <c r="I1925" s="154">
        <v>0</v>
      </c>
      <c r="J1925" s="154">
        <v>0</v>
      </c>
      <c r="K1925" s="154">
        <v>0</v>
      </c>
      <c r="M1925" s="128">
        <f>IF(Tabla1[[#This Row],[Moneda]]="Dolares",Tabla1[[#This Row],[Precio Distribuidor]]*($M$1+0.35)*1.3,Tabla1[[#This Row],[Precio Distribuidor]]*1.3)</f>
        <v>820.34550000000013</v>
      </c>
    </row>
    <row r="1926" spans="1:13">
      <c r="A1926" s="154" t="s">
        <v>17548</v>
      </c>
      <c r="B1926" s="154" t="s">
        <v>17547</v>
      </c>
      <c r="C1926" s="154" t="s">
        <v>3337</v>
      </c>
      <c r="D1926" s="154" t="s">
        <v>7606</v>
      </c>
      <c r="E1926" s="81" t="s">
        <v>17546</v>
      </c>
      <c r="F1926" s="154">
        <v>152.41999999999999</v>
      </c>
      <c r="G1926" s="154" t="s">
        <v>1373</v>
      </c>
      <c r="H1926" s="154" t="s">
        <v>14318</v>
      </c>
      <c r="I1926" s="154">
        <v>0</v>
      </c>
      <c r="J1926" s="154">
        <v>3</v>
      </c>
      <c r="K1926" s="154">
        <v>0</v>
      </c>
      <c r="M1926" s="128">
        <f>IF(Tabla1[[#This Row],[Moneda]]="Dolares",Tabla1[[#This Row],[Precio Distribuidor]]*($M$1+0.35)*1.3,Tabla1[[#This Row],[Precio Distribuidor]]*1.3)</f>
        <v>3299.1309000000001</v>
      </c>
    </row>
    <row r="1927" spans="1:13">
      <c r="A1927" s="154" t="s">
        <v>17545</v>
      </c>
      <c r="B1927" s="154" t="s">
        <v>17544</v>
      </c>
      <c r="C1927" s="154" t="s">
        <v>3337</v>
      </c>
      <c r="D1927" s="154" t="s">
        <v>7606</v>
      </c>
      <c r="E1927" s="81" t="s">
        <v>17543</v>
      </c>
      <c r="F1927" s="154">
        <v>152.41999999999999</v>
      </c>
      <c r="G1927" s="154" t="s">
        <v>1373</v>
      </c>
      <c r="H1927" s="154" t="s">
        <v>14318</v>
      </c>
      <c r="I1927" s="154">
        <v>0</v>
      </c>
      <c r="J1927" s="154">
        <v>3</v>
      </c>
      <c r="K1927" s="154">
        <v>0</v>
      </c>
      <c r="M1927" s="128">
        <f>IF(Tabla1[[#This Row],[Moneda]]="Dolares",Tabla1[[#This Row],[Precio Distribuidor]]*($M$1+0.35)*1.3,Tabla1[[#This Row],[Precio Distribuidor]]*1.3)</f>
        <v>3299.1309000000001</v>
      </c>
    </row>
    <row r="1928" spans="1:13">
      <c r="A1928" s="154" t="s">
        <v>17542</v>
      </c>
      <c r="B1928" s="154" t="s">
        <v>17541</v>
      </c>
      <c r="C1928" s="154" t="s">
        <v>3337</v>
      </c>
      <c r="D1928" s="154" t="s">
        <v>7606</v>
      </c>
      <c r="E1928" s="81" t="s">
        <v>17540</v>
      </c>
      <c r="F1928" s="154">
        <v>152.41999999999999</v>
      </c>
      <c r="G1928" s="154" t="s">
        <v>1373</v>
      </c>
      <c r="H1928" s="154" t="s">
        <v>14318</v>
      </c>
      <c r="I1928" s="154">
        <v>0</v>
      </c>
      <c r="J1928" s="154">
        <v>3</v>
      </c>
      <c r="K1928" s="154">
        <v>0</v>
      </c>
      <c r="M1928" s="128">
        <f>IF(Tabla1[[#This Row],[Moneda]]="Dolares",Tabla1[[#This Row],[Precio Distribuidor]]*($M$1+0.35)*1.3,Tabla1[[#This Row],[Precio Distribuidor]]*1.3)</f>
        <v>3299.1309000000001</v>
      </c>
    </row>
    <row r="1929" spans="1:13">
      <c r="A1929" s="154" t="s">
        <v>17539</v>
      </c>
      <c r="B1929" s="154" t="s">
        <v>17538</v>
      </c>
      <c r="C1929" s="154" t="s">
        <v>3337</v>
      </c>
      <c r="D1929" s="154" t="s">
        <v>7606</v>
      </c>
      <c r="E1929" s="81" t="s">
        <v>17537</v>
      </c>
      <c r="F1929" s="154">
        <v>87.9</v>
      </c>
      <c r="G1929" s="154" t="s">
        <v>1373</v>
      </c>
      <c r="H1929" s="154" t="s">
        <v>14318</v>
      </c>
      <c r="I1929" s="154">
        <v>0</v>
      </c>
      <c r="J1929" s="154">
        <v>3</v>
      </c>
      <c r="K1929" s="154">
        <v>0</v>
      </c>
      <c r="M1929" s="128">
        <f>IF(Tabla1[[#This Row],[Moneda]]="Dolares",Tabla1[[#This Row],[Precio Distribuidor]]*($M$1+0.35)*1.3,Tabla1[[#This Row],[Precio Distribuidor]]*1.3)</f>
        <v>1902.5955000000004</v>
      </c>
    </row>
    <row r="1930" spans="1:13">
      <c r="A1930" s="154" t="s">
        <v>17536</v>
      </c>
      <c r="B1930" s="154" t="s">
        <v>17535</v>
      </c>
      <c r="C1930" s="154" t="s">
        <v>2852</v>
      </c>
      <c r="D1930" s="154" t="s">
        <v>7606</v>
      </c>
      <c r="E1930" s="81" t="s">
        <v>17534</v>
      </c>
      <c r="F1930" s="154">
        <v>518.35</v>
      </c>
      <c r="G1930" s="154" t="s">
        <v>1367</v>
      </c>
      <c r="H1930" s="154" t="s">
        <v>14318</v>
      </c>
      <c r="I1930" s="154">
        <v>0</v>
      </c>
      <c r="J1930" s="154">
        <v>0</v>
      </c>
      <c r="K1930" s="154">
        <v>0</v>
      </c>
      <c r="M1930" s="128">
        <f>IF(Tabla1[[#This Row],[Moneda]]="Dolares",Tabla1[[#This Row],[Precio Distribuidor]]*($M$1+0.35)*1.3,Tabla1[[#This Row],[Precio Distribuidor]]*1.3)</f>
        <v>673.85500000000002</v>
      </c>
    </row>
    <row r="1931" spans="1:13">
      <c r="A1931" s="154" t="s">
        <v>17533</v>
      </c>
      <c r="B1931" s="154" t="s">
        <v>17532</v>
      </c>
      <c r="C1931" s="154" t="s">
        <v>1535</v>
      </c>
      <c r="D1931" s="154" t="s">
        <v>7606</v>
      </c>
      <c r="E1931" s="81" t="s">
        <v>17531</v>
      </c>
      <c r="F1931" s="154">
        <v>362.14</v>
      </c>
      <c r="G1931" s="154" t="s">
        <v>1367</v>
      </c>
      <c r="H1931" s="154" t="s">
        <v>14318</v>
      </c>
      <c r="I1931" s="154">
        <v>0</v>
      </c>
      <c r="J1931" s="154">
        <v>0</v>
      </c>
      <c r="K1931" s="154">
        <v>0</v>
      </c>
      <c r="M1931" s="128">
        <f>IF(Tabla1[[#This Row],[Moneda]]="Dolares",Tabla1[[#This Row],[Precio Distribuidor]]*($M$1+0.35)*1.3,Tabla1[[#This Row],[Precio Distribuidor]]*1.3)</f>
        <v>470.78199999999998</v>
      </c>
    </row>
    <row r="1932" spans="1:13">
      <c r="A1932" s="154" t="s">
        <v>17530</v>
      </c>
      <c r="B1932" s="154" t="s">
        <v>17529</v>
      </c>
      <c r="C1932" s="154" t="s">
        <v>1535</v>
      </c>
      <c r="D1932" s="154" t="s">
        <v>7606</v>
      </c>
      <c r="E1932" s="81" t="s">
        <v>17528</v>
      </c>
      <c r="F1932" s="154">
        <v>227.02</v>
      </c>
      <c r="G1932" s="154" t="s">
        <v>1367</v>
      </c>
      <c r="H1932" s="154" t="s">
        <v>14318</v>
      </c>
      <c r="I1932" s="154">
        <v>0</v>
      </c>
      <c r="J1932" s="154">
        <v>0</v>
      </c>
      <c r="K1932" s="154">
        <v>0</v>
      </c>
      <c r="M1932" s="128">
        <f>IF(Tabla1[[#This Row],[Moneda]]="Dolares",Tabla1[[#This Row],[Precio Distribuidor]]*($M$1+0.35)*1.3,Tabla1[[#This Row],[Precio Distribuidor]]*1.3)</f>
        <v>295.12600000000003</v>
      </c>
    </row>
    <row r="1933" spans="1:13">
      <c r="A1933" s="154" t="s">
        <v>17527</v>
      </c>
      <c r="B1933" s="154" t="s">
        <v>17526</v>
      </c>
      <c r="C1933" s="154" t="s">
        <v>1535</v>
      </c>
      <c r="D1933" s="154" t="s">
        <v>7606</v>
      </c>
      <c r="E1933" s="81" t="s">
        <v>17525</v>
      </c>
      <c r="F1933" s="154">
        <v>227.02</v>
      </c>
      <c r="G1933" s="154" t="s">
        <v>1367</v>
      </c>
      <c r="H1933" s="154" t="s">
        <v>14318</v>
      </c>
      <c r="I1933" s="154">
        <v>0</v>
      </c>
      <c r="J1933" s="154">
        <v>0</v>
      </c>
      <c r="K1933" s="154">
        <v>0</v>
      </c>
      <c r="M1933" s="128">
        <f>IF(Tabla1[[#This Row],[Moneda]]="Dolares",Tabla1[[#This Row],[Precio Distribuidor]]*($M$1+0.35)*1.3,Tabla1[[#This Row],[Precio Distribuidor]]*1.3)</f>
        <v>295.12600000000003</v>
      </c>
    </row>
    <row r="1934" spans="1:13">
      <c r="A1934" s="154" t="s">
        <v>17524</v>
      </c>
      <c r="B1934" s="154" t="s">
        <v>17523</v>
      </c>
      <c r="C1934" s="154" t="s">
        <v>1535</v>
      </c>
      <c r="D1934" s="154" t="s">
        <v>7606</v>
      </c>
      <c r="E1934" s="81" t="s">
        <v>17522</v>
      </c>
      <c r="F1934" s="154">
        <v>227.02</v>
      </c>
      <c r="G1934" s="154" t="s">
        <v>1367</v>
      </c>
      <c r="H1934" s="154" t="s">
        <v>14318</v>
      </c>
      <c r="I1934" s="154">
        <v>0</v>
      </c>
      <c r="J1934" s="154">
        <v>0</v>
      </c>
      <c r="K1934" s="154">
        <v>0</v>
      </c>
      <c r="M1934" s="128">
        <f>IF(Tabla1[[#This Row],[Moneda]]="Dolares",Tabla1[[#This Row],[Precio Distribuidor]]*($M$1+0.35)*1.3,Tabla1[[#This Row],[Precio Distribuidor]]*1.3)</f>
        <v>295.12600000000003</v>
      </c>
    </row>
    <row r="1935" spans="1:13">
      <c r="A1935" s="154" t="s">
        <v>17521</v>
      </c>
      <c r="B1935" s="154" t="s">
        <v>17520</v>
      </c>
      <c r="C1935" s="154" t="s">
        <v>1620</v>
      </c>
      <c r="D1935" s="154" t="s">
        <v>7606</v>
      </c>
      <c r="E1935" s="81" t="s">
        <v>17519</v>
      </c>
      <c r="F1935" s="154">
        <v>2166.67</v>
      </c>
      <c r="G1935" s="154" t="s">
        <v>1367</v>
      </c>
      <c r="H1935" s="154" t="s">
        <v>14318</v>
      </c>
      <c r="I1935" s="154">
        <v>0</v>
      </c>
      <c r="J1935" s="154">
        <v>0</v>
      </c>
      <c r="K1935" s="154">
        <v>0</v>
      </c>
      <c r="M1935" s="128">
        <f>IF(Tabla1[[#This Row],[Moneda]]="Dolares",Tabla1[[#This Row],[Precio Distribuidor]]*($M$1+0.35)*1.3,Tabla1[[#This Row],[Precio Distribuidor]]*1.3)</f>
        <v>2816.6710000000003</v>
      </c>
    </row>
    <row r="1936" spans="1:13">
      <c r="A1936" s="154" t="s">
        <v>17518</v>
      </c>
      <c r="B1936" s="154" t="s">
        <v>17517</v>
      </c>
      <c r="C1936" s="154" t="s">
        <v>1620</v>
      </c>
      <c r="D1936" s="154" t="s">
        <v>7606</v>
      </c>
      <c r="E1936" s="81" t="s">
        <v>17516</v>
      </c>
      <c r="F1936" s="154">
        <v>1060.22</v>
      </c>
      <c r="G1936" s="154" t="s">
        <v>1367</v>
      </c>
      <c r="H1936" s="154" t="s">
        <v>14318</v>
      </c>
      <c r="I1936" s="154">
        <v>0</v>
      </c>
      <c r="J1936" s="154">
        <v>0</v>
      </c>
      <c r="K1936" s="154">
        <v>0</v>
      </c>
      <c r="M1936" s="128">
        <f>IF(Tabla1[[#This Row],[Moneda]]="Dolares",Tabla1[[#This Row],[Precio Distribuidor]]*($M$1+0.35)*1.3,Tabla1[[#This Row],[Precio Distribuidor]]*1.3)</f>
        <v>1378.2860000000001</v>
      </c>
    </row>
    <row r="1937" spans="1:13">
      <c r="A1937" s="154" t="s">
        <v>17515</v>
      </c>
      <c r="B1937" s="154" t="s">
        <v>17514</v>
      </c>
      <c r="C1937" s="154" t="s">
        <v>2852</v>
      </c>
      <c r="D1937" s="154" t="s">
        <v>7606</v>
      </c>
      <c r="E1937" s="81" t="s">
        <v>17513</v>
      </c>
      <c r="F1937" s="154">
        <v>740.83</v>
      </c>
      <c r="G1937" s="154" t="s">
        <v>1367</v>
      </c>
      <c r="H1937" s="154" t="s">
        <v>14318</v>
      </c>
      <c r="I1937" s="154">
        <v>0</v>
      </c>
      <c r="J1937" s="154">
        <v>0</v>
      </c>
      <c r="K1937" s="154">
        <v>0</v>
      </c>
      <c r="M1937" s="128">
        <f>IF(Tabla1[[#This Row],[Moneda]]="Dolares",Tabla1[[#This Row],[Precio Distribuidor]]*($M$1+0.35)*1.3,Tabla1[[#This Row],[Precio Distribuidor]]*1.3)</f>
        <v>963.07900000000006</v>
      </c>
    </row>
    <row r="1938" spans="1:13">
      <c r="A1938" s="154" t="s">
        <v>17512</v>
      </c>
      <c r="B1938" s="154" t="s">
        <v>17511</v>
      </c>
      <c r="C1938" s="154" t="s">
        <v>1535</v>
      </c>
      <c r="D1938" s="154" t="s">
        <v>7606</v>
      </c>
      <c r="E1938" s="81" t="s">
        <v>17510</v>
      </c>
      <c r="F1938" s="154">
        <v>840.4</v>
      </c>
      <c r="G1938" s="154" t="s">
        <v>1367</v>
      </c>
      <c r="H1938" s="154" t="s">
        <v>14318</v>
      </c>
      <c r="I1938" s="154">
        <v>0</v>
      </c>
      <c r="J1938" s="154">
        <v>0</v>
      </c>
      <c r="K1938" s="154">
        <v>0</v>
      </c>
      <c r="M1938" s="128">
        <f>IF(Tabla1[[#This Row],[Moneda]]="Dolares",Tabla1[[#This Row],[Precio Distribuidor]]*($M$1+0.35)*1.3,Tabla1[[#This Row],[Precio Distribuidor]]*1.3)</f>
        <v>1092.52</v>
      </c>
    </row>
    <row r="1939" spans="1:13">
      <c r="A1939" s="154" t="s">
        <v>17509</v>
      </c>
      <c r="B1939" s="154" t="s">
        <v>17508</v>
      </c>
      <c r="C1939" s="154" t="s">
        <v>1535</v>
      </c>
      <c r="D1939" s="154" t="s">
        <v>7606</v>
      </c>
      <c r="E1939" s="81" t="s">
        <v>17507</v>
      </c>
      <c r="F1939" s="154">
        <v>336.16</v>
      </c>
      <c r="G1939" s="154" t="s">
        <v>1367</v>
      </c>
      <c r="H1939" s="154" t="s">
        <v>14318</v>
      </c>
      <c r="I1939" s="154">
        <v>0</v>
      </c>
      <c r="J1939" s="154">
        <v>0</v>
      </c>
      <c r="K1939" s="154">
        <v>0</v>
      </c>
      <c r="M1939" s="128">
        <f>IF(Tabla1[[#This Row],[Moneda]]="Dolares",Tabla1[[#This Row],[Precio Distribuidor]]*($M$1+0.35)*1.3,Tabla1[[#This Row],[Precio Distribuidor]]*1.3)</f>
        <v>437.00800000000004</v>
      </c>
    </row>
    <row r="1940" spans="1:13">
      <c r="A1940" s="154" t="s">
        <v>17506</v>
      </c>
      <c r="B1940" s="154" t="s">
        <v>17505</v>
      </c>
      <c r="C1940" s="154" t="s">
        <v>1535</v>
      </c>
      <c r="D1940" s="154" t="s">
        <v>7606</v>
      </c>
      <c r="E1940" s="81" t="s">
        <v>17504</v>
      </c>
      <c r="F1940" s="154">
        <v>336.16</v>
      </c>
      <c r="G1940" s="154" t="s">
        <v>1367</v>
      </c>
      <c r="H1940" s="154" t="s">
        <v>14318</v>
      </c>
      <c r="I1940" s="154">
        <v>0</v>
      </c>
      <c r="J1940" s="154">
        <v>0</v>
      </c>
      <c r="K1940" s="154">
        <v>0</v>
      </c>
      <c r="M1940" s="128">
        <f>IF(Tabla1[[#This Row],[Moneda]]="Dolares",Tabla1[[#This Row],[Precio Distribuidor]]*($M$1+0.35)*1.3,Tabla1[[#This Row],[Precio Distribuidor]]*1.3)</f>
        <v>437.00800000000004</v>
      </c>
    </row>
    <row r="1941" spans="1:13">
      <c r="A1941" s="154" t="s">
        <v>17503</v>
      </c>
      <c r="B1941" s="154" t="s">
        <v>17502</v>
      </c>
      <c r="C1941" s="154" t="s">
        <v>1535</v>
      </c>
      <c r="D1941" s="154" t="s">
        <v>7606</v>
      </c>
      <c r="E1941" s="81" t="s">
        <v>17501</v>
      </c>
      <c r="F1941" s="154">
        <v>336.16</v>
      </c>
      <c r="G1941" s="154" t="s">
        <v>1367</v>
      </c>
      <c r="H1941" s="154" t="s">
        <v>14318</v>
      </c>
      <c r="I1941" s="154">
        <v>0</v>
      </c>
      <c r="J1941" s="154">
        <v>0</v>
      </c>
      <c r="K1941" s="154">
        <v>0</v>
      </c>
      <c r="M1941" s="128">
        <f>IF(Tabla1[[#This Row],[Moneda]]="Dolares",Tabla1[[#This Row],[Precio Distribuidor]]*($M$1+0.35)*1.3,Tabla1[[#This Row],[Precio Distribuidor]]*1.3)</f>
        <v>437.00800000000004</v>
      </c>
    </row>
    <row r="1942" spans="1:13">
      <c r="A1942" s="154" t="s">
        <v>17500</v>
      </c>
      <c r="B1942" s="154" t="s">
        <v>17499</v>
      </c>
      <c r="C1942" s="154" t="s">
        <v>1535</v>
      </c>
      <c r="D1942" s="154" t="s">
        <v>7606</v>
      </c>
      <c r="E1942" s="81" t="s">
        <v>17498</v>
      </c>
      <c r="F1942" s="154">
        <v>336.16</v>
      </c>
      <c r="G1942" s="154" t="s">
        <v>1367</v>
      </c>
      <c r="H1942" s="154" t="s">
        <v>14318</v>
      </c>
      <c r="I1942" s="154">
        <v>0</v>
      </c>
      <c r="J1942" s="154">
        <v>0</v>
      </c>
      <c r="K1942" s="154">
        <v>0</v>
      </c>
      <c r="M1942" s="128">
        <f>IF(Tabla1[[#This Row],[Moneda]]="Dolares",Tabla1[[#This Row],[Precio Distribuidor]]*($M$1+0.35)*1.3,Tabla1[[#This Row],[Precio Distribuidor]]*1.3)</f>
        <v>437.00800000000004</v>
      </c>
    </row>
    <row r="1943" spans="1:13">
      <c r="A1943" s="154" t="s">
        <v>17497</v>
      </c>
      <c r="B1943" s="154" t="s">
        <v>17496</v>
      </c>
      <c r="C1943" s="154" t="s">
        <v>1535</v>
      </c>
      <c r="D1943" s="154" t="s">
        <v>7606</v>
      </c>
      <c r="E1943" s="81" t="s">
        <v>17495</v>
      </c>
      <c r="F1943" s="154">
        <v>3174.19</v>
      </c>
      <c r="G1943" s="154" t="s">
        <v>1367</v>
      </c>
      <c r="H1943" s="154" t="s">
        <v>14318</v>
      </c>
      <c r="I1943" s="154">
        <v>0</v>
      </c>
      <c r="J1943" s="154">
        <v>0</v>
      </c>
      <c r="K1943" s="154">
        <v>0</v>
      </c>
      <c r="M1943" s="128">
        <f>IF(Tabla1[[#This Row],[Moneda]]="Dolares",Tabla1[[#This Row],[Precio Distribuidor]]*($M$1+0.35)*1.3,Tabla1[[#This Row],[Precio Distribuidor]]*1.3)</f>
        <v>4126.4470000000001</v>
      </c>
    </row>
    <row r="1944" spans="1:13">
      <c r="A1944" s="154" t="s">
        <v>17494</v>
      </c>
      <c r="B1944" s="154" t="s">
        <v>17493</v>
      </c>
      <c r="C1944" s="154" t="s">
        <v>1535</v>
      </c>
      <c r="D1944" s="154" t="s">
        <v>7606</v>
      </c>
      <c r="E1944" s="81" t="s">
        <v>17492</v>
      </c>
      <c r="F1944" s="154">
        <v>1448.08</v>
      </c>
      <c r="G1944" s="154" t="s">
        <v>1367</v>
      </c>
      <c r="H1944" s="154" t="s">
        <v>14318</v>
      </c>
      <c r="I1944" s="154">
        <v>0</v>
      </c>
      <c r="J1944" s="154">
        <v>0</v>
      </c>
      <c r="K1944" s="154">
        <v>0</v>
      </c>
      <c r="M1944" s="128">
        <f>IF(Tabla1[[#This Row],[Moneda]]="Dolares",Tabla1[[#This Row],[Precio Distribuidor]]*($M$1+0.35)*1.3,Tabla1[[#This Row],[Precio Distribuidor]]*1.3)</f>
        <v>1882.5039999999999</v>
      </c>
    </row>
    <row r="1945" spans="1:13">
      <c r="A1945" s="154" t="s">
        <v>17491</v>
      </c>
      <c r="B1945" s="154" t="s">
        <v>17490</v>
      </c>
      <c r="C1945" s="154" t="s">
        <v>1535</v>
      </c>
      <c r="D1945" s="154" t="s">
        <v>7606</v>
      </c>
      <c r="E1945" s="81" t="s">
        <v>17489</v>
      </c>
      <c r="F1945" s="154">
        <v>1448.08</v>
      </c>
      <c r="G1945" s="154" t="s">
        <v>1367</v>
      </c>
      <c r="H1945" s="154" t="s">
        <v>14318</v>
      </c>
      <c r="I1945" s="154">
        <v>0</v>
      </c>
      <c r="J1945" s="154">
        <v>0</v>
      </c>
      <c r="K1945" s="154">
        <v>0</v>
      </c>
      <c r="M1945" s="128">
        <f>IF(Tabla1[[#This Row],[Moneda]]="Dolares",Tabla1[[#This Row],[Precio Distribuidor]]*($M$1+0.35)*1.3,Tabla1[[#This Row],[Precio Distribuidor]]*1.3)</f>
        <v>1882.5039999999999</v>
      </c>
    </row>
    <row r="1946" spans="1:13">
      <c r="A1946" s="154" t="s">
        <v>17488</v>
      </c>
      <c r="B1946" s="154" t="s">
        <v>17487</v>
      </c>
      <c r="C1946" s="154" t="s">
        <v>1535</v>
      </c>
      <c r="D1946" s="154" t="s">
        <v>7606</v>
      </c>
      <c r="E1946" s="81" t="s">
        <v>17486</v>
      </c>
      <c r="F1946" s="154">
        <v>1868.28</v>
      </c>
      <c r="G1946" s="154" t="s">
        <v>1367</v>
      </c>
      <c r="H1946" s="154" t="s">
        <v>14318</v>
      </c>
      <c r="I1946" s="154">
        <v>0</v>
      </c>
      <c r="J1946" s="154">
        <v>0</v>
      </c>
      <c r="K1946" s="154">
        <v>0</v>
      </c>
      <c r="M1946" s="128">
        <f>IF(Tabla1[[#This Row],[Moneda]]="Dolares",Tabla1[[#This Row],[Precio Distribuidor]]*($M$1+0.35)*1.3,Tabla1[[#This Row],[Precio Distribuidor]]*1.3)</f>
        <v>2428.7640000000001</v>
      </c>
    </row>
    <row r="1947" spans="1:13">
      <c r="A1947" s="154" t="s">
        <v>17485</v>
      </c>
      <c r="B1947" s="154" t="s">
        <v>17484</v>
      </c>
      <c r="C1947" s="154" t="s">
        <v>1535</v>
      </c>
      <c r="D1947" s="154" t="s">
        <v>7606</v>
      </c>
      <c r="E1947" s="81" t="s">
        <v>17483</v>
      </c>
      <c r="F1947" s="154">
        <v>1448.08</v>
      </c>
      <c r="G1947" s="154" t="s">
        <v>1367</v>
      </c>
      <c r="H1947" s="154" t="s">
        <v>14318</v>
      </c>
      <c r="I1947" s="154">
        <v>0</v>
      </c>
      <c r="J1947" s="154">
        <v>0</v>
      </c>
      <c r="K1947" s="154">
        <v>0</v>
      </c>
      <c r="M1947" s="128">
        <f>IF(Tabla1[[#This Row],[Moneda]]="Dolares",Tabla1[[#This Row],[Precio Distribuidor]]*($M$1+0.35)*1.3,Tabla1[[#This Row],[Precio Distribuidor]]*1.3)</f>
        <v>1882.5039999999999</v>
      </c>
    </row>
    <row r="1948" spans="1:13">
      <c r="A1948" s="154" t="s">
        <v>17482</v>
      </c>
      <c r="B1948" s="154" t="s">
        <v>17481</v>
      </c>
      <c r="C1948" s="154" t="s">
        <v>1535</v>
      </c>
      <c r="D1948" s="154" t="s">
        <v>7606</v>
      </c>
      <c r="E1948" s="81" t="s">
        <v>17480</v>
      </c>
      <c r="F1948" s="154">
        <v>840.4</v>
      </c>
      <c r="G1948" s="154" t="s">
        <v>1367</v>
      </c>
      <c r="H1948" s="154" t="s">
        <v>14318</v>
      </c>
      <c r="I1948" s="154">
        <v>0</v>
      </c>
      <c r="J1948" s="154">
        <v>0</v>
      </c>
      <c r="K1948" s="154">
        <v>0</v>
      </c>
      <c r="M1948" s="128">
        <f>IF(Tabla1[[#This Row],[Moneda]]="Dolares",Tabla1[[#This Row],[Precio Distribuidor]]*($M$1+0.35)*1.3,Tabla1[[#This Row],[Precio Distribuidor]]*1.3)</f>
        <v>1092.52</v>
      </c>
    </row>
    <row r="1949" spans="1:13">
      <c r="A1949" s="154" t="s">
        <v>17479</v>
      </c>
      <c r="B1949" s="154" t="s">
        <v>17478</v>
      </c>
      <c r="C1949" s="154" t="s">
        <v>1535</v>
      </c>
      <c r="D1949" s="154" t="s">
        <v>7606</v>
      </c>
      <c r="E1949" s="81" t="s">
        <v>17477</v>
      </c>
      <c r="F1949" s="154">
        <v>840.4</v>
      </c>
      <c r="G1949" s="154" t="s">
        <v>1367</v>
      </c>
      <c r="H1949" s="154" t="s">
        <v>14318</v>
      </c>
      <c r="I1949" s="154">
        <v>0</v>
      </c>
      <c r="J1949" s="154">
        <v>0</v>
      </c>
      <c r="K1949" s="154">
        <v>0</v>
      </c>
      <c r="M1949" s="128">
        <f>IF(Tabla1[[#This Row],[Moneda]]="Dolares",Tabla1[[#This Row],[Precio Distribuidor]]*($M$1+0.35)*1.3,Tabla1[[#This Row],[Precio Distribuidor]]*1.3)</f>
        <v>1092.52</v>
      </c>
    </row>
    <row r="1950" spans="1:13">
      <c r="A1950" s="154" t="s">
        <v>17476</v>
      </c>
      <c r="B1950" s="154" t="s">
        <v>17475</v>
      </c>
      <c r="C1950" s="154" t="s">
        <v>1535</v>
      </c>
      <c r="D1950" s="154" t="s">
        <v>7606</v>
      </c>
      <c r="E1950" s="81" t="s">
        <v>17474</v>
      </c>
      <c r="F1950" s="154">
        <v>1448.08</v>
      </c>
      <c r="G1950" s="154" t="s">
        <v>1367</v>
      </c>
      <c r="H1950" s="154" t="s">
        <v>14318</v>
      </c>
      <c r="I1950" s="154">
        <v>0</v>
      </c>
      <c r="J1950" s="154">
        <v>0</v>
      </c>
      <c r="K1950" s="154">
        <v>0</v>
      </c>
      <c r="M1950" s="128">
        <f>IF(Tabla1[[#This Row],[Moneda]]="Dolares",Tabla1[[#This Row],[Precio Distribuidor]]*($M$1+0.35)*1.3,Tabla1[[#This Row],[Precio Distribuidor]]*1.3)</f>
        <v>1882.5039999999999</v>
      </c>
    </row>
    <row r="1951" spans="1:13">
      <c r="A1951" s="154" t="s">
        <v>17473</v>
      </c>
      <c r="B1951" s="154" t="s">
        <v>17472</v>
      </c>
      <c r="C1951" s="154" t="s">
        <v>1535</v>
      </c>
      <c r="D1951" s="154" t="s">
        <v>7606</v>
      </c>
      <c r="E1951" s="81" t="s">
        <v>17471</v>
      </c>
      <c r="F1951" s="154">
        <v>840.4</v>
      </c>
      <c r="G1951" s="154" t="s">
        <v>1367</v>
      </c>
      <c r="H1951" s="154" t="s">
        <v>14318</v>
      </c>
      <c r="I1951" s="154">
        <v>0</v>
      </c>
      <c r="J1951" s="154">
        <v>0</v>
      </c>
      <c r="K1951" s="154">
        <v>0</v>
      </c>
      <c r="M1951" s="128">
        <f>IF(Tabla1[[#This Row],[Moneda]]="Dolares",Tabla1[[#This Row],[Precio Distribuidor]]*($M$1+0.35)*1.3,Tabla1[[#This Row],[Precio Distribuidor]]*1.3)</f>
        <v>1092.52</v>
      </c>
    </row>
    <row r="1952" spans="1:13">
      <c r="A1952" s="154" t="s">
        <v>17470</v>
      </c>
      <c r="B1952" s="154" t="s">
        <v>17469</v>
      </c>
      <c r="C1952" s="154" t="s">
        <v>1535</v>
      </c>
      <c r="D1952" s="154" t="s">
        <v>7606</v>
      </c>
      <c r="E1952" s="81" t="s">
        <v>17468</v>
      </c>
      <c r="F1952" s="154">
        <v>840.4</v>
      </c>
      <c r="G1952" s="154" t="s">
        <v>1367</v>
      </c>
      <c r="H1952" s="154" t="s">
        <v>14318</v>
      </c>
      <c r="I1952" s="154">
        <v>0</v>
      </c>
      <c r="J1952" s="154">
        <v>0</v>
      </c>
      <c r="K1952" s="154">
        <v>0</v>
      </c>
      <c r="M1952" s="128">
        <f>IF(Tabla1[[#This Row],[Moneda]]="Dolares",Tabla1[[#This Row],[Precio Distribuidor]]*($M$1+0.35)*1.3,Tabla1[[#This Row],[Precio Distribuidor]]*1.3)</f>
        <v>1092.52</v>
      </c>
    </row>
    <row r="1953" spans="1:13">
      <c r="A1953" s="154" t="s">
        <v>17467</v>
      </c>
      <c r="B1953" s="154" t="s">
        <v>17466</v>
      </c>
      <c r="C1953" s="154" t="s">
        <v>1535</v>
      </c>
      <c r="D1953" s="154" t="s">
        <v>7606</v>
      </c>
      <c r="E1953" s="81" t="s">
        <v>17465</v>
      </c>
      <c r="F1953" s="154">
        <v>578.59</v>
      </c>
      <c r="G1953" s="154" t="s">
        <v>1367</v>
      </c>
      <c r="H1953" s="154" t="s">
        <v>14318</v>
      </c>
      <c r="I1953" s="154">
        <v>0</v>
      </c>
      <c r="J1953" s="154">
        <v>0</v>
      </c>
      <c r="K1953" s="154">
        <v>0</v>
      </c>
      <c r="M1953" s="128">
        <f>IF(Tabla1[[#This Row],[Moneda]]="Dolares",Tabla1[[#This Row],[Precio Distribuidor]]*($M$1+0.35)*1.3,Tabla1[[#This Row],[Precio Distribuidor]]*1.3)</f>
        <v>752.16700000000003</v>
      </c>
    </row>
    <row r="1954" spans="1:13">
      <c r="A1954" s="154" t="s">
        <v>17464</v>
      </c>
      <c r="B1954" s="154" t="s">
        <v>17463</v>
      </c>
      <c r="C1954" s="154" t="s">
        <v>1535</v>
      </c>
      <c r="D1954" s="154" t="s">
        <v>7606</v>
      </c>
      <c r="E1954" s="81" t="s">
        <v>17462</v>
      </c>
      <c r="F1954" s="154">
        <v>1448.08</v>
      </c>
      <c r="G1954" s="154" t="s">
        <v>1367</v>
      </c>
      <c r="H1954" s="154" t="s">
        <v>14318</v>
      </c>
      <c r="I1954" s="154">
        <v>0</v>
      </c>
      <c r="J1954" s="154">
        <v>0</v>
      </c>
      <c r="K1954" s="154">
        <v>0</v>
      </c>
      <c r="M1954" s="128">
        <f>IF(Tabla1[[#This Row],[Moneda]]="Dolares",Tabla1[[#This Row],[Precio Distribuidor]]*($M$1+0.35)*1.3,Tabla1[[#This Row],[Precio Distribuidor]]*1.3)</f>
        <v>1882.5039999999999</v>
      </c>
    </row>
    <row r="1955" spans="1:13">
      <c r="A1955" s="154" t="s">
        <v>17461</v>
      </c>
      <c r="B1955" s="154" t="s">
        <v>17460</v>
      </c>
      <c r="C1955" s="154" t="s">
        <v>1535</v>
      </c>
      <c r="D1955" s="154" t="s">
        <v>7606</v>
      </c>
      <c r="E1955" s="81" t="s">
        <v>17459</v>
      </c>
      <c r="F1955" s="154">
        <v>775.76</v>
      </c>
      <c r="G1955" s="154" t="s">
        <v>1367</v>
      </c>
      <c r="H1955" s="154" t="s">
        <v>14318</v>
      </c>
      <c r="I1955" s="154">
        <v>0</v>
      </c>
      <c r="J1955" s="154">
        <v>0</v>
      </c>
      <c r="K1955" s="154">
        <v>0</v>
      </c>
      <c r="M1955" s="128">
        <f>IF(Tabla1[[#This Row],[Moneda]]="Dolares",Tabla1[[#This Row],[Precio Distribuidor]]*($M$1+0.35)*1.3,Tabla1[[#This Row],[Precio Distribuidor]]*1.3)</f>
        <v>1008.4880000000001</v>
      </c>
    </row>
    <row r="1956" spans="1:13">
      <c r="A1956" s="154" t="s">
        <v>17458</v>
      </c>
      <c r="B1956" s="154" t="s">
        <v>17457</v>
      </c>
      <c r="C1956" s="154" t="s">
        <v>1535</v>
      </c>
      <c r="D1956" s="154" t="s">
        <v>7606</v>
      </c>
      <c r="E1956" s="81" t="s">
        <v>17456</v>
      </c>
      <c r="F1956" s="154">
        <v>775.76</v>
      </c>
      <c r="G1956" s="154" t="s">
        <v>1367</v>
      </c>
      <c r="H1956" s="154" t="s">
        <v>14318</v>
      </c>
      <c r="I1956" s="154">
        <v>0</v>
      </c>
      <c r="J1956" s="154">
        <v>0</v>
      </c>
      <c r="K1956" s="154">
        <v>0</v>
      </c>
      <c r="M1956" s="128">
        <f>IF(Tabla1[[#This Row],[Moneda]]="Dolares",Tabla1[[#This Row],[Precio Distribuidor]]*($M$1+0.35)*1.3,Tabla1[[#This Row],[Precio Distribuidor]]*1.3)</f>
        <v>1008.4880000000001</v>
      </c>
    </row>
    <row r="1957" spans="1:13">
      <c r="A1957" s="154" t="s">
        <v>17455</v>
      </c>
      <c r="B1957" s="154" t="s">
        <v>17454</v>
      </c>
      <c r="C1957" s="154" t="s">
        <v>1388</v>
      </c>
      <c r="D1957" s="154" t="s">
        <v>7606</v>
      </c>
      <c r="E1957" s="81" t="s">
        <v>17453</v>
      </c>
      <c r="F1957" s="154">
        <v>142.38</v>
      </c>
      <c r="G1957" s="154" t="s">
        <v>1367</v>
      </c>
      <c r="H1957" s="154" t="s">
        <v>14318</v>
      </c>
      <c r="I1957" s="154">
        <v>0</v>
      </c>
      <c r="J1957" s="154">
        <v>0</v>
      </c>
      <c r="K1957" s="154">
        <v>0</v>
      </c>
      <c r="M1957" s="128">
        <f>IF(Tabla1[[#This Row],[Moneda]]="Dolares",Tabla1[[#This Row],[Precio Distribuidor]]*($M$1+0.35)*1.3,Tabla1[[#This Row],[Precio Distribuidor]]*1.3)</f>
        <v>185.09399999999999</v>
      </c>
    </row>
    <row r="1958" spans="1:13">
      <c r="A1958" s="154" t="s">
        <v>17452</v>
      </c>
      <c r="B1958" s="154" t="s">
        <v>17451</v>
      </c>
      <c r="C1958" s="154" t="s">
        <v>3987</v>
      </c>
      <c r="D1958" s="154" t="s">
        <v>7606</v>
      </c>
      <c r="E1958" s="81" t="s">
        <v>17450</v>
      </c>
      <c r="F1958" s="154">
        <v>284.33999999999997</v>
      </c>
      <c r="G1958" s="154" t="s">
        <v>1373</v>
      </c>
      <c r="H1958" s="154" t="s">
        <v>14318</v>
      </c>
      <c r="I1958" s="154">
        <v>0</v>
      </c>
      <c r="J1958" s="154">
        <v>0</v>
      </c>
      <c r="K1958" s="154">
        <v>0</v>
      </c>
      <c r="M1958" s="128">
        <f>IF(Tabla1[[#This Row],[Moneda]]="Dolares",Tabla1[[#This Row],[Precio Distribuidor]]*($M$1+0.35)*1.3,Tabla1[[#This Row],[Precio Distribuidor]]*1.3)</f>
        <v>6154.5393000000004</v>
      </c>
    </row>
    <row r="1959" spans="1:13">
      <c r="A1959" s="154" t="s">
        <v>17449</v>
      </c>
      <c r="B1959" s="154" t="s">
        <v>17448</v>
      </c>
      <c r="C1959" s="154" t="s">
        <v>1388</v>
      </c>
      <c r="D1959" s="154" t="s">
        <v>7606</v>
      </c>
      <c r="E1959" s="81" t="s">
        <v>17447</v>
      </c>
      <c r="F1959" s="154">
        <v>170.85</v>
      </c>
      <c r="G1959" s="154" t="s">
        <v>1367</v>
      </c>
      <c r="H1959" s="154" t="s">
        <v>14318</v>
      </c>
      <c r="I1959" s="154">
        <v>0</v>
      </c>
      <c r="J1959" s="154">
        <v>0</v>
      </c>
      <c r="K1959" s="154">
        <v>0</v>
      </c>
      <c r="M1959" s="128">
        <f>IF(Tabla1[[#This Row],[Moneda]]="Dolares",Tabla1[[#This Row],[Precio Distribuidor]]*($M$1+0.35)*1.3,Tabla1[[#This Row],[Precio Distribuidor]]*1.3)</f>
        <v>222.10499999999999</v>
      </c>
    </row>
    <row r="1960" spans="1:13">
      <c r="A1960" s="154" t="s">
        <v>17446</v>
      </c>
      <c r="B1960" s="154" t="s">
        <v>17445</v>
      </c>
      <c r="C1960" s="154" t="s">
        <v>1388</v>
      </c>
      <c r="D1960" s="154" t="s">
        <v>7606</v>
      </c>
      <c r="E1960" s="81" t="s">
        <v>17444</v>
      </c>
      <c r="F1960" s="154">
        <v>170.85</v>
      </c>
      <c r="G1960" s="154" t="s">
        <v>1367</v>
      </c>
      <c r="H1960" s="154" t="s">
        <v>14318</v>
      </c>
      <c r="I1960" s="154">
        <v>0</v>
      </c>
      <c r="J1960" s="154">
        <v>0</v>
      </c>
      <c r="K1960" s="154">
        <v>0</v>
      </c>
      <c r="M1960" s="128">
        <f>IF(Tabla1[[#This Row],[Moneda]]="Dolares",Tabla1[[#This Row],[Precio Distribuidor]]*($M$1+0.35)*1.3,Tabla1[[#This Row],[Precio Distribuidor]]*1.3)</f>
        <v>222.10499999999999</v>
      </c>
    </row>
    <row r="1961" spans="1:13">
      <c r="A1961" s="154" t="s">
        <v>17443</v>
      </c>
      <c r="B1961" s="154" t="s">
        <v>17442</v>
      </c>
      <c r="C1961" s="154" t="s">
        <v>1388</v>
      </c>
      <c r="D1961" s="154" t="s">
        <v>7606</v>
      </c>
      <c r="E1961" s="81" t="s">
        <v>17441</v>
      </c>
      <c r="F1961" s="154">
        <v>116.82</v>
      </c>
      <c r="G1961" s="154" t="s">
        <v>1367</v>
      </c>
      <c r="H1961" s="154" t="s">
        <v>14318</v>
      </c>
      <c r="I1961" s="154">
        <v>0</v>
      </c>
      <c r="J1961" s="154">
        <v>0</v>
      </c>
      <c r="K1961" s="154">
        <v>0</v>
      </c>
      <c r="M1961" s="128">
        <f>IF(Tabla1[[#This Row],[Moneda]]="Dolares",Tabla1[[#This Row],[Precio Distribuidor]]*($M$1+0.35)*1.3,Tabla1[[#This Row],[Precio Distribuidor]]*1.3)</f>
        <v>151.86599999999999</v>
      </c>
    </row>
    <row r="1962" spans="1:13">
      <c r="A1962" s="154" t="s">
        <v>8186</v>
      </c>
      <c r="B1962" s="154" t="s">
        <v>8185</v>
      </c>
      <c r="C1962" s="154" t="s">
        <v>1620</v>
      </c>
      <c r="D1962" s="154" t="s">
        <v>7606</v>
      </c>
      <c r="E1962" s="81" t="s">
        <v>8184</v>
      </c>
      <c r="F1962" s="154">
        <v>1127.96</v>
      </c>
      <c r="G1962" s="154" t="s">
        <v>1367</v>
      </c>
      <c r="H1962" s="154" t="s">
        <v>14318</v>
      </c>
      <c r="I1962" s="154">
        <v>0</v>
      </c>
      <c r="J1962" s="154">
        <v>0</v>
      </c>
      <c r="K1962" s="154">
        <v>0</v>
      </c>
      <c r="M1962" s="128">
        <f>IF(Tabla1[[#This Row],[Moneda]]="Dolares",Tabla1[[#This Row],[Precio Distribuidor]]*($M$1+0.35)*1.3,Tabla1[[#This Row],[Precio Distribuidor]]*1.3)</f>
        <v>1466.3480000000002</v>
      </c>
    </row>
    <row r="1963" spans="1:13">
      <c r="A1963" s="154" t="s">
        <v>17440</v>
      </c>
      <c r="B1963" s="154" t="s">
        <v>17439</v>
      </c>
      <c r="C1963" s="154" t="s">
        <v>1388</v>
      </c>
      <c r="D1963" s="154" t="s">
        <v>7606</v>
      </c>
      <c r="E1963" s="81" t="s">
        <v>17438</v>
      </c>
      <c r="F1963" s="154">
        <v>170.85</v>
      </c>
      <c r="G1963" s="154" t="s">
        <v>1367</v>
      </c>
      <c r="H1963" s="154" t="s">
        <v>14318</v>
      </c>
      <c r="I1963" s="154">
        <v>0</v>
      </c>
      <c r="J1963" s="154">
        <v>0</v>
      </c>
      <c r="K1963" s="154">
        <v>0</v>
      </c>
      <c r="M1963" s="128">
        <f>IF(Tabla1[[#This Row],[Moneda]]="Dolares",Tabla1[[#This Row],[Precio Distribuidor]]*($M$1+0.35)*1.3,Tabla1[[#This Row],[Precio Distribuidor]]*1.3)</f>
        <v>222.10499999999999</v>
      </c>
    </row>
    <row r="1964" spans="1:13">
      <c r="A1964" s="154" t="s">
        <v>17437</v>
      </c>
      <c r="B1964" s="154" t="s">
        <v>17436</v>
      </c>
      <c r="C1964" s="154" t="s">
        <v>1388</v>
      </c>
      <c r="D1964" s="154" t="s">
        <v>7606</v>
      </c>
      <c r="E1964" s="81" t="s">
        <v>17435</v>
      </c>
      <c r="F1964" s="154">
        <v>202.97</v>
      </c>
      <c r="G1964" s="154" t="s">
        <v>1367</v>
      </c>
      <c r="H1964" s="154" t="s">
        <v>14318</v>
      </c>
      <c r="I1964" s="154">
        <v>0</v>
      </c>
      <c r="J1964" s="154">
        <v>0</v>
      </c>
      <c r="K1964" s="154">
        <v>0</v>
      </c>
      <c r="M1964" s="128">
        <f>IF(Tabla1[[#This Row],[Moneda]]="Dolares",Tabla1[[#This Row],[Precio Distribuidor]]*($M$1+0.35)*1.3,Tabla1[[#This Row],[Precio Distribuidor]]*1.3)</f>
        <v>263.86099999999999</v>
      </c>
    </row>
    <row r="1965" spans="1:13">
      <c r="A1965" s="154" t="s">
        <v>17434</v>
      </c>
      <c r="B1965" s="154" t="s">
        <v>17433</v>
      </c>
      <c r="C1965" s="154" t="s">
        <v>3987</v>
      </c>
      <c r="D1965" s="154" t="s">
        <v>7606</v>
      </c>
      <c r="E1965" s="81" t="s">
        <v>17432</v>
      </c>
      <c r="F1965" s="154">
        <v>210.61</v>
      </c>
      <c r="G1965" s="154" t="s">
        <v>1373</v>
      </c>
      <c r="H1965" s="154" t="s">
        <v>14318</v>
      </c>
      <c r="I1965" s="154">
        <v>0</v>
      </c>
      <c r="J1965" s="154">
        <v>0</v>
      </c>
      <c r="K1965" s="154">
        <v>0</v>
      </c>
      <c r="M1965" s="128">
        <f>IF(Tabla1[[#This Row],[Moneda]]="Dolares",Tabla1[[#This Row],[Precio Distribuidor]]*($M$1+0.35)*1.3,Tabla1[[#This Row],[Precio Distribuidor]]*1.3)</f>
        <v>4558.6534500000007</v>
      </c>
    </row>
    <row r="1966" spans="1:13">
      <c r="A1966" s="154" t="s">
        <v>17431</v>
      </c>
      <c r="B1966" s="154" t="s">
        <v>17430</v>
      </c>
      <c r="C1966" s="154" t="s">
        <v>3337</v>
      </c>
      <c r="D1966" s="154" t="s">
        <v>7606</v>
      </c>
      <c r="E1966" s="81" t="s">
        <v>17429</v>
      </c>
      <c r="F1966" s="154">
        <v>149.04</v>
      </c>
      <c r="G1966" s="154" t="s">
        <v>1373</v>
      </c>
      <c r="H1966" s="154" t="s">
        <v>14318</v>
      </c>
      <c r="I1966" s="154">
        <v>0</v>
      </c>
      <c r="J1966" s="154">
        <v>3</v>
      </c>
      <c r="K1966" s="154">
        <v>0</v>
      </c>
      <c r="M1966" s="128">
        <f>IF(Tabla1[[#This Row],[Moneda]]="Dolares",Tabla1[[#This Row],[Precio Distribuidor]]*($M$1+0.35)*1.3,Tabla1[[#This Row],[Precio Distribuidor]]*1.3)</f>
        <v>3225.9708000000001</v>
      </c>
    </row>
    <row r="1967" spans="1:13">
      <c r="A1967" s="154" t="s">
        <v>17428</v>
      </c>
      <c r="B1967" s="154" t="s">
        <v>17427</v>
      </c>
      <c r="C1967" s="154" t="s">
        <v>3337</v>
      </c>
      <c r="D1967" s="154" t="s">
        <v>7606</v>
      </c>
      <c r="E1967" s="81" t="s">
        <v>17426</v>
      </c>
      <c r="F1967" s="154">
        <v>149.04</v>
      </c>
      <c r="G1967" s="154" t="s">
        <v>1373</v>
      </c>
      <c r="H1967" s="154" t="s">
        <v>14318</v>
      </c>
      <c r="I1967" s="154">
        <v>0</v>
      </c>
      <c r="J1967" s="154">
        <v>3</v>
      </c>
      <c r="K1967" s="154">
        <v>0</v>
      </c>
      <c r="M1967" s="128">
        <f>IF(Tabla1[[#This Row],[Moneda]]="Dolares",Tabla1[[#This Row],[Precio Distribuidor]]*($M$1+0.35)*1.3,Tabla1[[#This Row],[Precio Distribuidor]]*1.3)</f>
        <v>3225.9708000000001</v>
      </c>
    </row>
    <row r="1968" spans="1:13">
      <c r="A1968" s="154" t="s">
        <v>17425</v>
      </c>
      <c r="B1968" s="154" t="s">
        <v>17424</v>
      </c>
      <c r="C1968" s="154" t="s">
        <v>1398</v>
      </c>
      <c r="D1968" s="154" t="s">
        <v>7606</v>
      </c>
      <c r="E1968" s="81" t="s">
        <v>17423</v>
      </c>
      <c r="F1968" s="154">
        <v>24.67</v>
      </c>
      <c r="G1968" s="154" t="s">
        <v>1373</v>
      </c>
      <c r="H1968" s="154" t="s">
        <v>14318</v>
      </c>
      <c r="I1968" s="154">
        <v>0</v>
      </c>
      <c r="J1968" s="154">
        <v>0</v>
      </c>
      <c r="K1968" s="154">
        <v>0</v>
      </c>
      <c r="M1968" s="128">
        <f>IF(Tabla1[[#This Row],[Moneda]]="Dolares",Tabla1[[#This Row],[Precio Distribuidor]]*($M$1+0.35)*1.3,Tabla1[[#This Row],[Precio Distribuidor]]*1.3)</f>
        <v>533.98215000000016</v>
      </c>
    </row>
    <row r="1969" spans="1:13">
      <c r="A1969" s="154" t="s">
        <v>17422</v>
      </c>
      <c r="B1969" s="154" t="s">
        <v>17421</v>
      </c>
      <c r="C1969" s="154" t="s">
        <v>1388</v>
      </c>
      <c r="D1969" s="154" t="s">
        <v>7606</v>
      </c>
      <c r="E1969" s="81" t="s">
        <v>17420</v>
      </c>
      <c r="F1969" s="154">
        <v>441.72</v>
      </c>
      <c r="G1969" s="154" t="s">
        <v>1367</v>
      </c>
      <c r="H1969" s="154" t="s">
        <v>14318</v>
      </c>
      <c r="I1969" s="154">
        <v>0</v>
      </c>
      <c r="J1969" s="154">
        <v>0</v>
      </c>
      <c r="K1969" s="154">
        <v>0</v>
      </c>
      <c r="M1969" s="128">
        <f>IF(Tabla1[[#This Row],[Moneda]]="Dolares",Tabla1[[#This Row],[Precio Distribuidor]]*($M$1+0.35)*1.3,Tabla1[[#This Row],[Precio Distribuidor]]*1.3)</f>
        <v>574.2360000000001</v>
      </c>
    </row>
    <row r="1970" spans="1:13">
      <c r="A1970" s="154" t="s">
        <v>17419</v>
      </c>
      <c r="B1970" s="154" t="s">
        <v>17418</v>
      </c>
      <c r="C1970" s="154" t="s">
        <v>1388</v>
      </c>
      <c r="D1970" s="154" t="s">
        <v>7606</v>
      </c>
      <c r="E1970" s="81" t="s">
        <v>17417</v>
      </c>
      <c r="F1970" s="154">
        <v>441.72</v>
      </c>
      <c r="G1970" s="154" t="s">
        <v>1367</v>
      </c>
      <c r="H1970" s="154" t="s">
        <v>14318</v>
      </c>
      <c r="I1970" s="154">
        <v>0</v>
      </c>
      <c r="J1970" s="154">
        <v>0</v>
      </c>
      <c r="K1970" s="154">
        <v>0</v>
      </c>
      <c r="M1970" s="128">
        <f>IF(Tabla1[[#This Row],[Moneda]]="Dolares",Tabla1[[#This Row],[Precio Distribuidor]]*($M$1+0.35)*1.3,Tabla1[[#This Row],[Precio Distribuidor]]*1.3)</f>
        <v>574.2360000000001</v>
      </c>
    </row>
    <row r="1971" spans="1:13">
      <c r="A1971" s="154" t="s">
        <v>17416</v>
      </c>
      <c r="B1971" s="154" t="s">
        <v>17415</v>
      </c>
      <c r="C1971" s="154" t="s">
        <v>4472</v>
      </c>
      <c r="D1971" s="154" t="s">
        <v>7606</v>
      </c>
      <c r="E1971" s="81" t="s">
        <v>17414</v>
      </c>
      <c r="F1971" s="154">
        <v>47.31</v>
      </c>
      <c r="G1971" s="154" t="s">
        <v>1373</v>
      </c>
      <c r="H1971" s="154" t="s">
        <v>14318</v>
      </c>
      <c r="I1971" s="154">
        <v>0</v>
      </c>
      <c r="J1971" s="154">
        <v>6</v>
      </c>
      <c r="K1971" s="154">
        <v>0</v>
      </c>
      <c r="M1971" s="128">
        <f>IF(Tabla1[[#This Row],[Moneda]]="Dolares",Tabla1[[#This Row],[Precio Distribuidor]]*($M$1+0.35)*1.3,Tabla1[[#This Row],[Precio Distribuidor]]*1.3)</f>
        <v>1024.0249500000002</v>
      </c>
    </row>
    <row r="1972" spans="1:13">
      <c r="A1972" s="154" t="s">
        <v>17413</v>
      </c>
      <c r="B1972" s="154" t="s">
        <v>17412</v>
      </c>
      <c r="C1972" s="154" t="s">
        <v>4472</v>
      </c>
      <c r="D1972" s="154" t="s">
        <v>7606</v>
      </c>
      <c r="E1972" s="81" t="s">
        <v>17411</v>
      </c>
      <c r="F1972" s="154">
        <v>47.31</v>
      </c>
      <c r="G1972" s="154" t="s">
        <v>1373</v>
      </c>
      <c r="H1972" s="154" t="s">
        <v>14318</v>
      </c>
      <c r="I1972" s="154">
        <v>0</v>
      </c>
      <c r="J1972" s="154">
        <v>6</v>
      </c>
      <c r="K1972" s="154">
        <v>0</v>
      </c>
      <c r="M1972" s="128">
        <f>IF(Tabla1[[#This Row],[Moneda]]="Dolares",Tabla1[[#This Row],[Precio Distribuidor]]*($M$1+0.35)*1.3,Tabla1[[#This Row],[Precio Distribuidor]]*1.3)</f>
        <v>1024.0249500000002</v>
      </c>
    </row>
    <row r="1973" spans="1:13">
      <c r="A1973" s="154" t="s">
        <v>8183</v>
      </c>
      <c r="B1973" s="154" t="s">
        <v>8182</v>
      </c>
      <c r="C1973" s="154" t="s">
        <v>1535</v>
      </c>
      <c r="D1973" s="154" t="s">
        <v>7606</v>
      </c>
      <c r="E1973" s="81" t="s">
        <v>8181</v>
      </c>
      <c r="F1973" s="154">
        <v>279.33</v>
      </c>
      <c r="G1973" s="154" t="s">
        <v>1367</v>
      </c>
      <c r="H1973" s="154" t="s">
        <v>14318</v>
      </c>
      <c r="I1973" s="154">
        <v>0</v>
      </c>
      <c r="J1973" s="154">
        <v>0</v>
      </c>
      <c r="K1973" s="154">
        <v>0</v>
      </c>
      <c r="M1973" s="128">
        <f>IF(Tabla1[[#This Row],[Moneda]]="Dolares",Tabla1[[#This Row],[Precio Distribuidor]]*($M$1+0.35)*1.3,Tabla1[[#This Row],[Precio Distribuidor]]*1.3)</f>
        <v>363.12900000000002</v>
      </c>
    </row>
    <row r="1974" spans="1:13">
      <c r="A1974" s="154" t="s">
        <v>17410</v>
      </c>
      <c r="B1974" s="154" t="s">
        <v>17409</v>
      </c>
      <c r="C1974" s="154" t="s">
        <v>4472</v>
      </c>
      <c r="D1974" s="154" t="s">
        <v>7606</v>
      </c>
      <c r="E1974" s="81" t="s">
        <v>17408</v>
      </c>
      <c r="F1974" s="154">
        <v>20.16</v>
      </c>
      <c r="G1974" s="154" t="s">
        <v>1373</v>
      </c>
      <c r="H1974" s="154" t="s">
        <v>14318</v>
      </c>
      <c r="I1974" s="154">
        <v>0</v>
      </c>
      <c r="J1974" s="154">
        <v>6</v>
      </c>
      <c r="K1974" s="154">
        <v>0</v>
      </c>
      <c r="M1974" s="128">
        <f>IF(Tabla1[[#This Row],[Moneda]]="Dolares",Tabla1[[#This Row],[Precio Distribuidor]]*($M$1+0.35)*1.3,Tabla1[[#This Row],[Precio Distribuidor]]*1.3)</f>
        <v>436.36320000000006</v>
      </c>
    </row>
    <row r="1975" spans="1:13">
      <c r="A1975" s="154" t="s">
        <v>17407</v>
      </c>
      <c r="B1975" s="154" t="s">
        <v>17406</v>
      </c>
      <c r="C1975" s="154" t="s">
        <v>4472</v>
      </c>
      <c r="D1975" s="154" t="s">
        <v>7606</v>
      </c>
      <c r="E1975" s="81" t="s">
        <v>17405</v>
      </c>
      <c r="F1975" s="154">
        <v>47.31</v>
      </c>
      <c r="G1975" s="154" t="s">
        <v>1373</v>
      </c>
      <c r="H1975" s="154" t="s">
        <v>14318</v>
      </c>
      <c r="I1975" s="154">
        <v>0</v>
      </c>
      <c r="J1975" s="154">
        <v>6</v>
      </c>
      <c r="K1975" s="154">
        <v>0</v>
      </c>
      <c r="M1975" s="128">
        <f>IF(Tabla1[[#This Row],[Moneda]]="Dolares",Tabla1[[#This Row],[Precio Distribuidor]]*($M$1+0.35)*1.3,Tabla1[[#This Row],[Precio Distribuidor]]*1.3)</f>
        <v>1024.0249500000002</v>
      </c>
    </row>
    <row r="1976" spans="1:13">
      <c r="A1976" s="154" t="s">
        <v>17404</v>
      </c>
      <c r="B1976" s="154" t="s">
        <v>17403</v>
      </c>
      <c r="C1976" s="154" t="s">
        <v>3337</v>
      </c>
      <c r="D1976" s="154" t="s">
        <v>7606</v>
      </c>
      <c r="E1976" s="81" t="s">
        <v>17402</v>
      </c>
      <c r="F1976" s="154">
        <v>195.16</v>
      </c>
      <c r="G1976" s="154" t="s">
        <v>1373</v>
      </c>
      <c r="H1976" s="154" t="s">
        <v>14318</v>
      </c>
      <c r="I1976" s="154">
        <v>0</v>
      </c>
      <c r="J1976" s="154">
        <v>3</v>
      </c>
      <c r="K1976" s="154">
        <v>0</v>
      </c>
      <c r="M1976" s="128">
        <f>IF(Tabla1[[#This Row],[Moneda]]="Dolares",Tabla1[[#This Row],[Precio Distribuidor]]*($M$1+0.35)*1.3,Tabla1[[#This Row],[Precio Distribuidor]]*1.3)</f>
        <v>4224.2382000000007</v>
      </c>
    </row>
    <row r="1977" spans="1:13">
      <c r="A1977" s="154" t="s">
        <v>17401</v>
      </c>
      <c r="B1977" s="154" t="s">
        <v>17400</v>
      </c>
      <c r="C1977" s="154" t="s">
        <v>3337</v>
      </c>
      <c r="D1977" s="154" t="s">
        <v>7606</v>
      </c>
      <c r="E1977" s="81" t="s">
        <v>17399</v>
      </c>
      <c r="F1977" s="154">
        <v>84.45</v>
      </c>
      <c r="G1977" s="154" t="s">
        <v>1373</v>
      </c>
      <c r="H1977" s="154" t="s">
        <v>14318</v>
      </c>
      <c r="I1977" s="154">
        <v>0</v>
      </c>
      <c r="J1977" s="154">
        <v>3</v>
      </c>
      <c r="K1977" s="154">
        <v>0</v>
      </c>
      <c r="M1977" s="128">
        <f>IF(Tabla1[[#This Row],[Moneda]]="Dolares",Tabla1[[#This Row],[Precio Distribuidor]]*($M$1+0.35)*1.3,Tabla1[[#This Row],[Precio Distribuidor]]*1.3)</f>
        <v>1827.9202500000004</v>
      </c>
    </row>
    <row r="1978" spans="1:13">
      <c r="A1978" s="154" t="s">
        <v>17398</v>
      </c>
      <c r="B1978" s="154" t="s">
        <v>17397</v>
      </c>
      <c r="C1978" s="154" t="s">
        <v>3337</v>
      </c>
      <c r="D1978" s="154" t="s">
        <v>7606</v>
      </c>
      <c r="E1978" s="81" t="s">
        <v>17396</v>
      </c>
      <c r="F1978" s="154">
        <v>195.16</v>
      </c>
      <c r="G1978" s="154" t="s">
        <v>1373</v>
      </c>
      <c r="H1978" s="154" t="s">
        <v>14318</v>
      </c>
      <c r="I1978" s="154">
        <v>0</v>
      </c>
      <c r="J1978" s="154">
        <v>3</v>
      </c>
      <c r="K1978" s="154">
        <v>0</v>
      </c>
      <c r="M1978" s="128">
        <f>IF(Tabla1[[#This Row],[Moneda]]="Dolares",Tabla1[[#This Row],[Precio Distribuidor]]*($M$1+0.35)*1.3,Tabla1[[#This Row],[Precio Distribuidor]]*1.3)</f>
        <v>4224.2382000000007</v>
      </c>
    </row>
    <row r="1979" spans="1:13">
      <c r="A1979" s="154" t="s">
        <v>17395</v>
      </c>
      <c r="B1979" s="154" t="s">
        <v>17394</v>
      </c>
      <c r="C1979" s="154" t="s">
        <v>3337</v>
      </c>
      <c r="D1979" s="154" t="s">
        <v>7606</v>
      </c>
      <c r="E1979" s="81" t="s">
        <v>17393</v>
      </c>
      <c r="F1979" s="154">
        <v>149.03</v>
      </c>
      <c r="G1979" s="154" t="s">
        <v>1373</v>
      </c>
      <c r="H1979" s="154" t="s">
        <v>14318</v>
      </c>
      <c r="I1979" s="154">
        <v>0</v>
      </c>
      <c r="J1979" s="154">
        <v>3</v>
      </c>
      <c r="K1979" s="154">
        <v>0</v>
      </c>
      <c r="M1979" s="128">
        <f>IF(Tabla1[[#This Row],[Moneda]]="Dolares",Tabla1[[#This Row],[Precio Distribuidor]]*($M$1+0.35)*1.3,Tabla1[[#This Row],[Precio Distribuidor]]*1.3)</f>
        <v>3225.7543500000006</v>
      </c>
    </row>
    <row r="1980" spans="1:13">
      <c r="A1980" s="154" t="s">
        <v>17392</v>
      </c>
      <c r="B1980" s="154" t="s">
        <v>17391</v>
      </c>
      <c r="C1980" s="154" t="s">
        <v>3337</v>
      </c>
      <c r="D1980" s="154" t="s">
        <v>7606</v>
      </c>
      <c r="E1980" s="81" t="s">
        <v>17390</v>
      </c>
      <c r="F1980" s="154">
        <v>149.03</v>
      </c>
      <c r="G1980" s="154" t="s">
        <v>1373</v>
      </c>
      <c r="H1980" s="154" t="s">
        <v>14318</v>
      </c>
      <c r="I1980" s="154">
        <v>0</v>
      </c>
      <c r="J1980" s="154">
        <v>3</v>
      </c>
      <c r="K1980" s="154">
        <v>0</v>
      </c>
      <c r="M1980" s="128">
        <f>IF(Tabla1[[#This Row],[Moneda]]="Dolares",Tabla1[[#This Row],[Precio Distribuidor]]*($M$1+0.35)*1.3,Tabla1[[#This Row],[Precio Distribuidor]]*1.3)</f>
        <v>3225.7543500000006</v>
      </c>
    </row>
    <row r="1981" spans="1:13">
      <c r="A1981" s="154" t="s">
        <v>17389</v>
      </c>
      <c r="B1981" s="154" t="s">
        <v>17388</v>
      </c>
      <c r="C1981" s="154" t="s">
        <v>3337</v>
      </c>
      <c r="D1981" s="154" t="s">
        <v>7606</v>
      </c>
      <c r="E1981" s="81" t="s">
        <v>17387</v>
      </c>
      <c r="F1981" s="154">
        <v>149.03</v>
      </c>
      <c r="G1981" s="154" t="s">
        <v>1373</v>
      </c>
      <c r="H1981" s="154" t="s">
        <v>14318</v>
      </c>
      <c r="I1981" s="154">
        <v>0</v>
      </c>
      <c r="J1981" s="154">
        <v>3</v>
      </c>
      <c r="K1981" s="154">
        <v>0</v>
      </c>
      <c r="M1981" s="128">
        <f>IF(Tabla1[[#This Row],[Moneda]]="Dolares",Tabla1[[#This Row],[Precio Distribuidor]]*($M$1+0.35)*1.3,Tabla1[[#This Row],[Precio Distribuidor]]*1.3)</f>
        <v>3225.7543500000006</v>
      </c>
    </row>
    <row r="1982" spans="1:13">
      <c r="A1982" s="154" t="s">
        <v>17386</v>
      </c>
      <c r="B1982" s="154" t="s">
        <v>17385</v>
      </c>
      <c r="C1982" s="154" t="s">
        <v>3337</v>
      </c>
      <c r="D1982" s="154" t="s">
        <v>7606</v>
      </c>
      <c r="E1982" s="81" t="s">
        <v>17384</v>
      </c>
      <c r="F1982" s="154">
        <v>188.06</v>
      </c>
      <c r="G1982" s="154" t="s">
        <v>1373</v>
      </c>
      <c r="H1982" s="154" t="s">
        <v>14318</v>
      </c>
      <c r="I1982" s="154">
        <v>0</v>
      </c>
      <c r="J1982" s="154">
        <v>3</v>
      </c>
      <c r="K1982" s="154">
        <v>0</v>
      </c>
      <c r="M1982" s="128">
        <f>IF(Tabla1[[#This Row],[Moneda]]="Dolares",Tabla1[[#This Row],[Precio Distribuidor]]*($M$1+0.35)*1.3,Tabla1[[#This Row],[Precio Distribuidor]]*1.3)</f>
        <v>4070.558700000001</v>
      </c>
    </row>
    <row r="1983" spans="1:13">
      <c r="A1983" s="154" t="s">
        <v>17383</v>
      </c>
      <c r="B1983" s="154" t="s">
        <v>17382</v>
      </c>
      <c r="C1983" s="154" t="s">
        <v>3337</v>
      </c>
      <c r="D1983" s="154" t="s">
        <v>7606</v>
      </c>
      <c r="E1983" s="81" t="s">
        <v>17381</v>
      </c>
      <c r="F1983" s="154">
        <v>188.06</v>
      </c>
      <c r="G1983" s="154" t="s">
        <v>1373</v>
      </c>
      <c r="H1983" s="154" t="s">
        <v>14318</v>
      </c>
      <c r="I1983" s="154">
        <v>0</v>
      </c>
      <c r="J1983" s="154">
        <v>3</v>
      </c>
      <c r="K1983" s="154">
        <v>0</v>
      </c>
      <c r="M1983" s="128">
        <f>IF(Tabla1[[#This Row],[Moneda]]="Dolares",Tabla1[[#This Row],[Precio Distribuidor]]*($M$1+0.35)*1.3,Tabla1[[#This Row],[Precio Distribuidor]]*1.3)</f>
        <v>4070.558700000001</v>
      </c>
    </row>
    <row r="1984" spans="1:13">
      <c r="A1984" s="154" t="s">
        <v>17380</v>
      </c>
      <c r="B1984" s="154" t="s">
        <v>17379</v>
      </c>
      <c r="C1984" s="154" t="s">
        <v>1535</v>
      </c>
      <c r="D1984" s="154" t="s">
        <v>7606</v>
      </c>
      <c r="E1984" s="81" t="s">
        <v>17378</v>
      </c>
      <c r="F1984" s="154">
        <v>3345.17</v>
      </c>
      <c r="G1984" s="154" t="s">
        <v>1367</v>
      </c>
      <c r="H1984" s="154" t="s">
        <v>14318</v>
      </c>
      <c r="I1984" s="154">
        <v>0</v>
      </c>
      <c r="J1984" s="154">
        <v>0</v>
      </c>
      <c r="K1984" s="154">
        <v>0</v>
      </c>
      <c r="M1984" s="128">
        <f>IF(Tabla1[[#This Row],[Moneda]]="Dolares",Tabla1[[#This Row],[Precio Distribuidor]]*($M$1+0.35)*1.3,Tabla1[[#This Row],[Precio Distribuidor]]*1.3)</f>
        <v>4348.7210000000005</v>
      </c>
    </row>
    <row r="1985" spans="1:13">
      <c r="A1985" s="154" t="s">
        <v>17377</v>
      </c>
      <c r="B1985" s="154" t="s">
        <v>17376</v>
      </c>
      <c r="C1985" s="154" t="s">
        <v>3987</v>
      </c>
      <c r="D1985" s="154" t="s">
        <v>7606</v>
      </c>
      <c r="E1985" s="81" t="s">
        <v>17375</v>
      </c>
      <c r="F1985" s="154">
        <v>18.29</v>
      </c>
      <c r="G1985" s="154" t="s">
        <v>1373</v>
      </c>
      <c r="H1985" s="154" t="s">
        <v>14318</v>
      </c>
      <c r="I1985" s="154">
        <v>0</v>
      </c>
      <c r="J1985" s="154">
        <v>0</v>
      </c>
      <c r="K1985" s="154">
        <v>0</v>
      </c>
      <c r="M1985" s="128">
        <f>IF(Tabla1[[#This Row],[Moneda]]="Dolares",Tabla1[[#This Row],[Precio Distribuidor]]*($M$1+0.35)*1.3,Tabla1[[#This Row],[Precio Distribuidor]]*1.3)</f>
        <v>395.88705000000004</v>
      </c>
    </row>
    <row r="1986" spans="1:13">
      <c r="A1986" s="154" t="s">
        <v>17374</v>
      </c>
      <c r="B1986" s="154" t="s">
        <v>17373</v>
      </c>
      <c r="C1986" s="154" t="s">
        <v>1388</v>
      </c>
      <c r="D1986" s="154" t="s">
        <v>7606</v>
      </c>
      <c r="E1986" s="81" t="s">
        <v>17372</v>
      </c>
      <c r="F1986" s="154">
        <v>64.98</v>
      </c>
      <c r="G1986" s="154" t="s">
        <v>1367</v>
      </c>
      <c r="H1986" s="154" t="s">
        <v>14318</v>
      </c>
      <c r="I1986" s="154">
        <v>0</v>
      </c>
      <c r="J1986" s="154">
        <v>0</v>
      </c>
      <c r="K1986" s="154">
        <v>0</v>
      </c>
      <c r="M1986" s="128">
        <f>IF(Tabla1[[#This Row],[Moneda]]="Dolares",Tabla1[[#This Row],[Precio Distribuidor]]*($M$1+0.35)*1.3,Tabla1[[#This Row],[Precio Distribuidor]]*1.3)</f>
        <v>84.474000000000004</v>
      </c>
    </row>
    <row r="1987" spans="1:13">
      <c r="A1987" s="154" t="s">
        <v>17371</v>
      </c>
      <c r="B1987" s="154" t="s">
        <v>17370</v>
      </c>
      <c r="C1987" s="154" t="s">
        <v>3337</v>
      </c>
      <c r="D1987" s="154" t="s">
        <v>7606</v>
      </c>
      <c r="E1987" s="81" t="s">
        <v>17369</v>
      </c>
      <c r="F1987" s="154">
        <v>152.41999999999999</v>
      </c>
      <c r="G1987" s="154" t="s">
        <v>1373</v>
      </c>
      <c r="H1987" s="154" t="s">
        <v>14318</v>
      </c>
      <c r="I1987" s="154">
        <v>0</v>
      </c>
      <c r="J1987" s="154">
        <v>3</v>
      </c>
      <c r="K1987" s="154">
        <v>0</v>
      </c>
      <c r="M1987" s="128">
        <f>IF(Tabla1[[#This Row],[Moneda]]="Dolares",Tabla1[[#This Row],[Precio Distribuidor]]*($M$1+0.35)*1.3,Tabla1[[#This Row],[Precio Distribuidor]]*1.3)</f>
        <v>3299.1309000000001</v>
      </c>
    </row>
    <row r="1988" spans="1:13">
      <c r="A1988" s="154" t="s">
        <v>17368</v>
      </c>
      <c r="B1988" s="154" t="s">
        <v>17367</v>
      </c>
      <c r="C1988" s="154" t="s">
        <v>3337</v>
      </c>
      <c r="D1988" s="154" t="s">
        <v>7606</v>
      </c>
      <c r="E1988" s="81" t="s">
        <v>17366</v>
      </c>
      <c r="F1988" s="154">
        <v>152.41999999999999</v>
      </c>
      <c r="G1988" s="154" t="s">
        <v>1373</v>
      </c>
      <c r="H1988" s="154" t="s">
        <v>14318</v>
      </c>
      <c r="I1988" s="154">
        <v>0</v>
      </c>
      <c r="J1988" s="154">
        <v>4</v>
      </c>
      <c r="K1988" s="154">
        <v>0</v>
      </c>
      <c r="M1988" s="128">
        <f>IF(Tabla1[[#This Row],[Moneda]]="Dolares",Tabla1[[#This Row],[Precio Distribuidor]]*($M$1+0.35)*1.3,Tabla1[[#This Row],[Precio Distribuidor]]*1.3)</f>
        <v>3299.1309000000001</v>
      </c>
    </row>
    <row r="1989" spans="1:13">
      <c r="A1989" s="154" t="s">
        <v>17365</v>
      </c>
      <c r="B1989" s="154" t="s">
        <v>17364</v>
      </c>
      <c r="C1989" s="154" t="s">
        <v>3337</v>
      </c>
      <c r="D1989" s="154" t="s">
        <v>7606</v>
      </c>
      <c r="E1989" s="81" t="s">
        <v>17363</v>
      </c>
      <c r="F1989" s="154">
        <v>152.41999999999999</v>
      </c>
      <c r="G1989" s="154" t="s">
        <v>1373</v>
      </c>
      <c r="H1989" s="154" t="s">
        <v>14318</v>
      </c>
      <c r="I1989" s="154">
        <v>0</v>
      </c>
      <c r="J1989" s="154">
        <v>3</v>
      </c>
      <c r="K1989" s="154">
        <v>0</v>
      </c>
      <c r="M1989" s="128">
        <f>IF(Tabla1[[#This Row],[Moneda]]="Dolares",Tabla1[[#This Row],[Precio Distribuidor]]*($M$1+0.35)*1.3,Tabla1[[#This Row],[Precio Distribuidor]]*1.3)</f>
        <v>3299.1309000000001</v>
      </c>
    </row>
    <row r="1990" spans="1:13">
      <c r="A1990" s="154" t="s">
        <v>17362</v>
      </c>
      <c r="B1990" s="154" t="s">
        <v>17361</v>
      </c>
      <c r="C1990" s="154" t="s">
        <v>3337</v>
      </c>
      <c r="D1990" s="154" t="s">
        <v>7606</v>
      </c>
      <c r="E1990" s="81" t="s">
        <v>17360</v>
      </c>
      <c r="F1990" s="154">
        <v>95.97</v>
      </c>
      <c r="G1990" s="154" t="s">
        <v>1373</v>
      </c>
      <c r="H1990" s="154" t="s">
        <v>14318</v>
      </c>
      <c r="I1990" s="154">
        <v>0</v>
      </c>
      <c r="J1990" s="154">
        <v>0</v>
      </c>
      <c r="K1990" s="154">
        <v>0</v>
      </c>
      <c r="M1990" s="128">
        <f>IF(Tabla1[[#This Row],[Moneda]]="Dolares",Tabla1[[#This Row],[Precio Distribuidor]]*($M$1+0.35)*1.3,Tabla1[[#This Row],[Precio Distribuidor]]*1.3)</f>
        <v>2077.2706500000004</v>
      </c>
    </row>
    <row r="1991" spans="1:13">
      <c r="A1991" s="154" t="s">
        <v>17359</v>
      </c>
      <c r="B1991" s="154" t="s">
        <v>17358</v>
      </c>
      <c r="C1991" s="154" t="s">
        <v>1388</v>
      </c>
      <c r="D1991" s="154" t="s">
        <v>7606</v>
      </c>
      <c r="E1991" s="81" t="s">
        <v>17357</v>
      </c>
      <c r="F1991" s="154">
        <v>47.46</v>
      </c>
      <c r="G1991" s="154" t="s">
        <v>1367</v>
      </c>
      <c r="H1991" s="154" t="s">
        <v>14318</v>
      </c>
      <c r="I1991" s="154">
        <v>0</v>
      </c>
      <c r="J1991" s="154">
        <v>0</v>
      </c>
      <c r="K1991" s="154">
        <v>0</v>
      </c>
      <c r="M1991" s="128">
        <f>IF(Tabla1[[#This Row],[Moneda]]="Dolares",Tabla1[[#This Row],[Precio Distribuidor]]*($M$1+0.35)*1.3,Tabla1[[#This Row],[Precio Distribuidor]]*1.3)</f>
        <v>61.698</v>
      </c>
    </row>
    <row r="1992" spans="1:13">
      <c r="A1992" s="154" t="s">
        <v>17356</v>
      </c>
      <c r="B1992" s="154" t="s">
        <v>17355</v>
      </c>
      <c r="C1992" s="154" t="s">
        <v>4472</v>
      </c>
      <c r="D1992" s="154" t="s">
        <v>7606</v>
      </c>
      <c r="E1992" s="81" t="s">
        <v>17354</v>
      </c>
      <c r="F1992" s="154">
        <v>52.42</v>
      </c>
      <c r="G1992" s="154" t="s">
        <v>1373</v>
      </c>
      <c r="H1992" s="154" t="s">
        <v>14318</v>
      </c>
      <c r="I1992" s="154">
        <v>0</v>
      </c>
      <c r="J1992" s="154">
        <v>6</v>
      </c>
      <c r="K1992" s="154">
        <v>0</v>
      </c>
      <c r="M1992" s="128">
        <f>IF(Tabla1[[#This Row],[Moneda]]="Dolares",Tabla1[[#This Row],[Precio Distribuidor]]*($M$1+0.35)*1.3,Tabla1[[#This Row],[Precio Distribuidor]]*1.3)</f>
        <v>1134.6309000000001</v>
      </c>
    </row>
    <row r="1993" spans="1:13">
      <c r="A1993" s="154" t="s">
        <v>17353</v>
      </c>
      <c r="B1993" s="154" t="s">
        <v>17352</v>
      </c>
      <c r="C1993" s="154" t="s">
        <v>4472</v>
      </c>
      <c r="D1993" s="154" t="s">
        <v>7606</v>
      </c>
      <c r="E1993" s="81" t="s">
        <v>17351</v>
      </c>
      <c r="F1993" s="154">
        <v>22.58</v>
      </c>
      <c r="G1993" s="154" t="s">
        <v>1373</v>
      </c>
      <c r="H1993" s="154" t="s">
        <v>14318</v>
      </c>
      <c r="I1993" s="154">
        <v>0</v>
      </c>
      <c r="J1993" s="154">
        <v>6</v>
      </c>
      <c r="K1993" s="154">
        <v>0</v>
      </c>
      <c r="M1993" s="128">
        <f>IF(Tabla1[[#This Row],[Moneda]]="Dolares",Tabla1[[#This Row],[Precio Distribuidor]]*($M$1+0.35)*1.3,Tabla1[[#This Row],[Precio Distribuidor]]*1.3)</f>
        <v>488.7441</v>
      </c>
    </row>
    <row r="1994" spans="1:13">
      <c r="A1994" s="154" t="s">
        <v>17350</v>
      </c>
      <c r="B1994" s="154" t="s">
        <v>17349</v>
      </c>
      <c r="C1994" s="154" t="s">
        <v>4472</v>
      </c>
      <c r="D1994" s="154" t="s">
        <v>7606</v>
      </c>
      <c r="E1994" s="81" t="s">
        <v>17348</v>
      </c>
      <c r="F1994" s="154">
        <v>52.42</v>
      </c>
      <c r="G1994" s="154" t="s">
        <v>1373</v>
      </c>
      <c r="H1994" s="154" t="s">
        <v>14318</v>
      </c>
      <c r="I1994" s="154">
        <v>0</v>
      </c>
      <c r="J1994" s="154">
        <v>6</v>
      </c>
      <c r="K1994" s="154">
        <v>0</v>
      </c>
      <c r="M1994" s="128">
        <f>IF(Tabla1[[#This Row],[Moneda]]="Dolares",Tabla1[[#This Row],[Precio Distribuidor]]*($M$1+0.35)*1.3,Tabla1[[#This Row],[Precio Distribuidor]]*1.3)</f>
        <v>1134.6309000000001</v>
      </c>
    </row>
    <row r="1995" spans="1:13">
      <c r="A1995" s="154" t="s">
        <v>17347</v>
      </c>
      <c r="B1995" s="154" t="s">
        <v>17346</v>
      </c>
      <c r="C1995" s="154" t="s">
        <v>4472</v>
      </c>
      <c r="D1995" s="154" t="s">
        <v>7606</v>
      </c>
      <c r="E1995" s="81" t="s">
        <v>17345</v>
      </c>
      <c r="F1995" s="154">
        <v>52.42</v>
      </c>
      <c r="G1995" s="154" t="s">
        <v>1373</v>
      </c>
      <c r="H1995" s="154" t="s">
        <v>14318</v>
      </c>
      <c r="I1995" s="154">
        <v>0</v>
      </c>
      <c r="J1995" s="154">
        <v>6</v>
      </c>
      <c r="K1995" s="154">
        <v>0</v>
      </c>
      <c r="M1995" s="128">
        <f>IF(Tabla1[[#This Row],[Moneda]]="Dolares",Tabla1[[#This Row],[Precio Distribuidor]]*($M$1+0.35)*1.3,Tabla1[[#This Row],[Precio Distribuidor]]*1.3)</f>
        <v>1134.6309000000001</v>
      </c>
    </row>
    <row r="1996" spans="1:13">
      <c r="A1996" s="154" t="s">
        <v>17344</v>
      </c>
      <c r="B1996" s="154" t="s">
        <v>17343</v>
      </c>
      <c r="C1996" s="154" t="s">
        <v>1535</v>
      </c>
      <c r="D1996" s="154" t="s">
        <v>7606</v>
      </c>
      <c r="E1996" s="81" t="s">
        <v>17342</v>
      </c>
      <c r="F1996" s="154">
        <v>3895.03</v>
      </c>
      <c r="G1996" s="154" t="s">
        <v>1367</v>
      </c>
      <c r="H1996" s="154" t="s">
        <v>14318</v>
      </c>
      <c r="I1996" s="154">
        <v>0</v>
      </c>
      <c r="J1996" s="154">
        <v>0</v>
      </c>
      <c r="K1996" s="154">
        <v>0</v>
      </c>
      <c r="M1996" s="128">
        <f>IF(Tabla1[[#This Row],[Moneda]]="Dolares",Tabla1[[#This Row],[Precio Distribuidor]]*($M$1+0.35)*1.3,Tabla1[[#This Row],[Precio Distribuidor]]*1.3)</f>
        <v>5063.5390000000007</v>
      </c>
    </row>
    <row r="1997" spans="1:13">
      <c r="A1997" s="154" t="s">
        <v>8180</v>
      </c>
      <c r="B1997" s="154" t="s">
        <v>8179</v>
      </c>
      <c r="C1997" s="154" t="s">
        <v>1535</v>
      </c>
      <c r="D1997" s="154" t="s">
        <v>7606</v>
      </c>
      <c r="E1997" s="81" t="s">
        <v>8178</v>
      </c>
      <c r="F1997" s="154">
        <v>346.08</v>
      </c>
      <c r="G1997" s="154" t="s">
        <v>1367</v>
      </c>
      <c r="H1997" s="154" t="s">
        <v>14318</v>
      </c>
      <c r="I1997" s="154">
        <v>0</v>
      </c>
      <c r="J1997" s="154">
        <v>0</v>
      </c>
      <c r="K1997" s="154">
        <v>0</v>
      </c>
      <c r="M1997" s="128">
        <f>IF(Tabla1[[#This Row],[Moneda]]="Dolares",Tabla1[[#This Row],[Precio Distribuidor]]*($M$1+0.35)*1.3,Tabla1[[#This Row],[Precio Distribuidor]]*1.3)</f>
        <v>449.904</v>
      </c>
    </row>
    <row r="1998" spans="1:13">
      <c r="A1998" s="154" t="s">
        <v>8177</v>
      </c>
      <c r="B1998" s="154" t="s">
        <v>8176</v>
      </c>
      <c r="C1998" s="154" t="s">
        <v>1535</v>
      </c>
      <c r="D1998" s="154" t="s">
        <v>7606</v>
      </c>
      <c r="E1998" s="81" t="s">
        <v>8175</v>
      </c>
      <c r="F1998" s="154">
        <v>499.17</v>
      </c>
      <c r="G1998" s="154" t="s">
        <v>1367</v>
      </c>
      <c r="H1998" s="154" t="s">
        <v>14318</v>
      </c>
      <c r="I1998" s="154">
        <v>0</v>
      </c>
      <c r="J1998" s="154">
        <v>0</v>
      </c>
      <c r="K1998" s="154">
        <v>0</v>
      </c>
      <c r="M1998" s="128">
        <f>IF(Tabla1[[#This Row],[Moneda]]="Dolares",Tabla1[[#This Row],[Precio Distribuidor]]*($M$1+0.35)*1.3,Tabla1[[#This Row],[Precio Distribuidor]]*1.3)</f>
        <v>648.92100000000005</v>
      </c>
    </row>
    <row r="1999" spans="1:13">
      <c r="A1999" s="154" t="s">
        <v>8174</v>
      </c>
      <c r="B1999" s="154" t="s">
        <v>8173</v>
      </c>
      <c r="C1999" s="154" t="s">
        <v>7690</v>
      </c>
      <c r="D1999" s="154" t="s">
        <v>7606</v>
      </c>
      <c r="E1999" s="81" t="s">
        <v>8172</v>
      </c>
      <c r="F1999" s="154">
        <v>72.78</v>
      </c>
      <c r="G1999" s="154" t="s">
        <v>1367</v>
      </c>
      <c r="H1999" s="154" t="s">
        <v>14318</v>
      </c>
      <c r="I1999" s="154">
        <v>0</v>
      </c>
      <c r="J1999" s="154">
        <v>0</v>
      </c>
      <c r="K1999" s="154">
        <v>0</v>
      </c>
      <c r="M1999" s="128">
        <f>IF(Tabla1[[#This Row],[Moneda]]="Dolares",Tabla1[[#This Row],[Precio Distribuidor]]*($M$1+0.35)*1.3,Tabla1[[#This Row],[Precio Distribuidor]]*1.3)</f>
        <v>94.614000000000004</v>
      </c>
    </row>
    <row r="2000" spans="1:13">
      <c r="A2000" s="154" t="s">
        <v>8171</v>
      </c>
      <c r="B2000" s="154" t="s">
        <v>8170</v>
      </c>
      <c r="C2000" s="154" t="s">
        <v>7690</v>
      </c>
      <c r="D2000" s="154" t="s">
        <v>7606</v>
      </c>
      <c r="E2000" s="81" t="s">
        <v>8169</v>
      </c>
      <c r="F2000" s="154">
        <v>36.04</v>
      </c>
      <c r="G2000" s="154" t="s">
        <v>1367</v>
      </c>
      <c r="H2000" s="154" t="s">
        <v>14318</v>
      </c>
      <c r="I2000" s="154">
        <v>0</v>
      </c>
      <c r="J2000" s="154">
        <v>6</v>
      </c>
      <c r="K2000" s="154">
        <v>0</v>
      </c>
      <c r="M2000" s="128">
        <f>IF(Tabla1[[#This Row],[Moneda]]="Dolares",Tabla1[[#This Row],[Precio Distribuidor]]*($M$1+0.35)*1.3,Tabla1[[#This Row],[Precio Distribuidor]]*1.3)</f>
        <v>46.852000000000004</v>
      </c>
    </row>
    <row r="2001" spans="1:13">
      <c r="A2001" s="154" t="s">
        <v>8168</v>
      </c>
      <c r="B2001" s="154" t="s">
        <v>8167</v>
      </c>
      <c r="C2001" s="154" t="s">
        <v>7690</v>
      </c>
      <c r="D2001" s="154" t="s">
        <v>7606</v>
      </c>
      <c r="E2001" s="81" t="s">
        <v>8166</v>
      </c>
      <c r="F2001" s="154">
        <v>29.92</v>
      </c>
      <c r="G2001" s="154" t="s">
        <v>1367</v>
      </c>
      <c r="H2001" s="154" t="s">
        <v>14318</v>
      </c>
      <c r="I2001" s="154">
        <v>0</v>
      </c>
      <c r="J2001" s="154">
        <v>0</v>
      </c>
      <c r="K2001" s="154">
        <v>0</v>
      </c>
      <c r="M2001" s="128">
        <f>IF(Tabla1[[#This Row],[Moneda]]="Dolares",Tabla1[[#This Row],[Precio Distribuidor]]*($M$1+0.35)*1.3,Tabla1[[#This Row],[Precio Distribuidor]]*1.3)</f>
        <v>38.896000000000001</v>
      </c>
    </row>
    <row r="2002" spans="1:13">
      <c r="A2002" s="154" t="s">
        <v>8165</v>
      </c>
      <c r="B2002" s="154" t="s">
        <v>8164</v>
      </c>
      <c r="C2002" s="154" t="s">
        <v>7690</v>
      </c>
      <c r="D2002" s="154" t="s">
        <v>7606</v>
      </c>
      <c r="E2002" s="81" t="s">
        <v>8163</v>
      </c>
      <c r="F2002" s="154">
        <v>31.44</v>
      </c>
      <c r="G2002" s="154" t="s">
        <v>1367</v>
      </c>
      <c r="H2002" s="154" t="s">
        <v>14318</v>
      </c>
      <c r="I2002" s="154">
        <v>0</v>
      </c>
      <c r="J2002" s="154">
        <v>0</v>
      </c>
      <c r="K2002" s="154">
        <v>0</v>
      </c>
      <c r="M2002" s="128">
        <f>IF(Tabla1[[#This Row],[Moneda]]="Dolares",Tabla1[[#This Row],[Precio Distribuidor]]*($M$1+0.35)*1.3,Tabla1[[#This Row],[Precio Distribuidor]]*1.3)</f>
        <v>40.872</v>
      </c>
    </row>
    <row r="2003" spans="1:13">
      <c r="A2003" s="154" t="s">
        <v>8162</v>
      </c>
      <c r="B2003" s="154" t="s">
        <v>8161</v>
      </c>
      <c r="C2003" s="154" t="s">
        <v>7690</v>
      </c>
      <c r="D2003" s="154" t="s">
        <v>7606</v>
      </c>
      <c r="E2003" s="81" t="s">
        <v>8160</v>
      </c>
      <c r="F2003" s="154">
        <v>30.64</v>
      </c>
      <c r="G2003" s="154" t="s">
        <v>1367</v>
      </c>
      <c r="H2003" s="154" t="s">
        <v>14318</v>
      </c>
      <c r="I2003" s="154">
        <v>0</v>
      </c>
      <c r="J2003" s="154">
        <v>0</v>
      </c>
      <c r="K2003" s="154">
        <v>0</v>
      </c>
      <c r="M2003" s="128">
        <f>IF(Tabla1[[#This Row],[Moneda]]="Dolares",Tabla1[[#This Row],[Precio Distribuidor]]*($M$1+0.35)*1.3,Tabla1[[#This Row],[Precio Distribuidor]]*1.3)</f>
        <v>39.832000000000001</v>
      </c>
    </row>
    <row r="2004" spans="1:13">
      <c r="A2004" s="154" t="s">
        <v>8159</v>
      </c>
      <c r="B2004" s="154" t="s">
        <v>8158</v>
      </c>
      <c r="C2004" s="154" t="s">
        <v>7690</v>
      </c>
      <c r="D2004" s="154" t="s">
        <v>7606</v>
      </c>
      <c r="E2004" s="81" t="s">
        <v>17341</v>
      </c>
      <c r="F2004" s="154">
        <v>30.64</v>
      </c>
      <c r="G2004" s="154" t="s">
        <v>1367</v>
      </c>
      <c r="H2004" s="154" t="s">
        <v>14318</v>
      </c>
      <c r="I2004" s="154">
        <v>0</v>
      </c>
      <c r="J2004" s="154">
        <v>0</v>
      </c>
      <c r="K2004" s="154">
        <v>0</v>
      </c>
      <c r="M2004" s="128">
        <f>IF(Tabla1[[#This Row],[Moneda]]="Dolares",Tabla1[[#This Row],[Precio Distribuidor]]*($M$1+0.35)*1.3,Tabla1[[#This Row],[Precio Distribuidor]]*1.3)</f>
        <v>39.832000000000001</v>
      </c>
    </row>
    <row r="2005" spans="1:13">
      <c r="A2005" s="154" t="s">
        <v>8157</v>
      </c>
      <c r="B2005" s="154" t="s">
        <v>8156</v>
      </c>
      <c r="C2005" s="154" t="s">
        <v>1535</v>
      </c>
      <c r="D2005" s="154" t="s">
        <v>7606</v>
      </c>
      <c r="E2005" s="81" t="s">
        <v>8155</v>
      </c>
      <c r="F2005" s="154">
        <v>463.22</v>
      </c>
      <c r="G2005" s="154" t="s">
        <v>1367</v>
      </c>
      <c r="H2005" s="154" t="s">
        <v>14318</v>
      </c>
      <c r="I2005" s="154">
        <v>0</v>
      </c>
      <c r="J2005" s="154">
        <v>0</v>
      </c>
      <c r="K2005" s="154">
        <v>0</v>
      </c>
      <c r="M2005" s="128">
        <f>IF(Tabla1[[#This Row],[Moneda]]="Dolares",Tabla1[[#This Row],[Precio Distribuidor]]*($M$1+0.35)*1.3,Tabla1[[#This Row],[Precio Distribuidor]]*1.3)</f>
        <v>602.18600000000004</v>
      </c>
    </row>
    <row r="2006" spans="1:13">
      <c r="A2006" s="154" t="s">
        <v>8154</v>
      </c>
      <c r="B2006" s="154" t="s">
        <v>8153</v>
      </c>
      <c r="C2006" s="154" t="s">
        <v>1535</v>
      </c>
      <c r="D2006" s="154" t="s">
        <v>7606</v>
      </c>
      <c r="E2006" s="81" t="s">
        <v>8152</v>
      </c>
      <c r="F2006" s="154">
        <v>452.41</v>
      </c>
      <c r="G2006" s="154" t="s">
        <v>1367</v>
      </c>
      <c r="H2006" s="154" t="s">
        <v>14318</v>
      </c>
      <c r="I2006" s="154">
        <v>0</v>
      </c>
      <c r="J2006" s="154">
        <v>0</v>
      </c>
      <c r="K2006" s="154">
        <v>0</v>
      </c>
      <c r="M2006" s="128">
        <f>IF(Tabla1[[#This Row],[Moneda]]="Dolares",Tabla1[[#This Row],[Precio Distribuidor]]*($M$1+0.35)*1.3,Tabla1[[#This Row],[Precio Distribuidor]]*1.3)</f>
        <v>588.13300000000004</v>
      </c>
    </row>
    <row r="2007" spans="1:13">
      <c r="A2007" s="154" t="s">
        <v>8151</v>
      </c>
      <c r="B2007" s="154" t="s">
        <v>8150</v>
      </c>
      <c r="C2007" s="154" t="s">
        <v>1535</v>
      </c>
      <c r="D2007" s="154" t="s">
        <v>7606</v>
      </c>
      <c r="E2007" s="81" t="s">
        <v>8149</v>
      </c>
      <c r="F2007" s="154">
        <v>515.77</v>
      </c>
      <c r="G2007" s="154" t="s">
        <v>1367</v>
      </c>
      <c r="H2007" s="154" t="s">
        <v>14318</v>
      </c>
      <c r="I2007" s="154">
        <v>0</v>
      </c>
      <c r="J2007" s="154">
        <v>0</v>
      </c>
      <c r="K2007" s="154">
        <v>0</v>
      </c>
      <c r="M2007" s="128">
        <f>IF(Tabla1[[#This Row],[Moneda]]="Dolares",Tabla1[[#This Row],[Precio Distribuidor]]*($M$1+0.35)*1.3,Tabla1[[#This Row],[Precio Distribuidor]]*1.3)</f>
        <v>670.50099999999998</v>
      </c>
    </row>
    <row r="2008" spans="1:13">
      <c r="A2008" s="154" t="s">
        <v>8148</v>
      </c>
      <c r="B2008" s="154" t="s">
        <v>8147</v>
      </c>
      <c r="C2008" s="154" t="s">
        <v>1535</v>
      </c>
      <c r="D2008" s="154" t="s">
        <v>7606</v>
      </c>
      <c r="E2008" s="81" t="s">
        <v>17340</v>
      </c>
      <c r="F2008" s="154">
        <v>1083.17</v>
      </c>
      <c r="G2008" s="154" t="s">
        <v>1367</v>
      </c>
      <c r="H2008" s="154" t="s">
        <v>14318</v>
      </c>
      <c r="I2008" s="154">
        <v>0</v>
      </c>
      <c r="J2008" s="154">
        <v>0</v>
      </c>
      <c r="K2008" s="154">
        <v>0</v>
      </c>
      <c r="M2008" s="128">
        <f>IF(Tabla1[[#This Row],[Moneda]]="Dolares",Tabla1[[#This Row],[Precio Distribuidor]]*($M$1+0.35)*1.3,Tabla1[[#This Row],[Precio Distribuidor]]*1.3)</f>
        <v>1408.1210000000001</v>
      </c>
    </row>
    <row r="2009" spans="1:13">
      <c r="A2009" s="154" t="s">
        <v>8146</v>
      </c>
      <c r="B2009" s="154" t="s">
        <v>8145</v>
      </c>
      <c r="C2009" s="154" t="s">
        <v>1535</v>
      </c>
      <c r="D2009" s="154" t="s">
        <v>7606</v>
      </c>
      <c r="E2009" s="81" t="s">
        <v>12957</v>
      </c>
      <c r="F2009" s="154">
        <v>968.48</v>
      </c>
      <c r="G2009" s="154" t="s">
        <v>1367</v>
      </c>
      <c r="H2009" s="154" t="s">
        <v>14318</v>
      </c>
      <c r="I2009" s="154">
        <v>0</v>
      </c>
      <c r="J2009" s="154">
        <v>0</v>
      </c>
      <c r="K2009" s="154">
        <v>0</v>
      </c>
      <c r="M2009" s="128">
        <f>IF(Tabla1[[#This Row],[Moneda]]="Dolares",Tabla1[[#This Row],[Precio Distribuidor]]*($M$1+0.35)*1.3,Tabla1[[#This Row],[Precio Distribuidor]]*1.3)</f>
        <v>1259.0240000000001</v>
      </c>
    </row>
    <row r="2010" spans="1:13">
      <c r="A2010" s="154" t="s">
        <v>8144</v>
      </c>
      <c r="B2010" s="154" t="s">
        <v>8143</v>
      </c>
      <c r="C2010" s="154" t="s">
        <v>1535</v>
      </c>
      <c r="D2010" s="154" t="s">
        <v>7606</v>
      </c>
      <c r="E2010" s="81" t="s">
        <v>12958</v>
      </c>
      <c r="F2010" s="154">
        <v>981.33</v>
      </c>
      <c r="G2010" s="154" t="s">
        <v>1367</v>
      </c>
      <c r="H2010" s="154" t="s">
        <v>14318</v>
      </c>
      <c r="I2010" s="154">
        <v>0</v>
      </c>
      <c r="J2010" s="154">
        <v>0</v>
      </c>
      <c r="K2010" s="154">
        <v>0</v>
      </c>
      <c r="M2010" s="128">
        <f>IF(Tabla1[[#This Row],[Moneda]]="Dolares",Tabla1[[#This Row],[Precio Distribuidor]]*($M$1+0.35)*1.3,Tabla1[[#This Row],[Precio Distribuidor]]*1.3)</f>
        <v>1275.729</v>
      </c>
    </row>
    <row r="2011" spans="1:13">
      <c r="A2011" s="154" t="s">
        <v>8142</v>
      </c>
      <c r="B2011" s="154" t="s">
        <v>8141</v>
      </c>
      <c r="C2011" s="154" t="s">
        <v>1535</v>
      </c>
      <c r="D2011" s="154" t="s">
        <v>7606</v>
      </c>
      <c r="E2011" s="81" t="s">
        <v>17339</v>
      </c>
      <c r="F2011" s="154">
        <v>1710.23</v>
      </c>
      <c r="G2011" s="154" t="s">
        <v>1367</v>
      </c>
      <c r="H2011" s="154" t="s">
        <v>14318</v>
      </c>
      <c r="I2011" s="154">
        <v>0</v>
      </c>
      <c r="J2011" s="154">
        <v>0</v>
      </c>
      <c r="K2011" s="154">
        <v>3</v>
      </c>
      <c r="M2011" s="128">
        <f>IF(Tabla1[[#This Row],[Moneda]]="Dolares",Tabla1[[#This Row],[Precio Distribuidor]]*($M$1+0.35)*1.3,Tabla1[[#This Row],[Precio Distribuidor]]*1.3)</f>
        <v>2223.299</v>
      </c>
    </row>
    <row r="2012" spans="1:13">
      <c r="A2012" s="154" t="s">
        <v>8140</v>
      </c>
      <c r="B2012" s="154" t="s">
        <v>8139</v>
      </c>
      <c r="C2012" s="154" t="s">
        <v>1535</v>
      </c>
      <c r="D2012" s="154" t="s">
        <v>7606</v>
      </c>
      <c r="E2012" s="81" t="s">
        <v>17338</v>
      </c>
      <c r="F2012" s="154">
        <v>2057.0500000000002</v>
      </c>
      <c r="G2012" s="154" t="s">
        <v>1367</v>
      </c>
      <c r="H2012" s="154" t="s">
        <v>14318</v>
      </c>
      <c r="I2012" s="154">
        <v>0</v>
      </c>
      <c r="J2012" s="154">
        <v>0</v>
      </c>
      <c r="K2012" s="154">
        <v>3</v>
      </c>
      <c r="M2012" s="128">
        <f>IF(Tabla1[[#This Row],[Moneda]]="Dolares",Tabla1[[#This Row],[Precio Distribuidor]]*($M$1+0.35)*1.3,Tabla1[[#This Row],[Precio Distribuidor]]*1.3)</f>
        <v>2674.1650000000004</v>
      </c>
    </row>
    <row r="2013" spans="1:13">
      <c r="A2013" s="154" t="s">
        <v>8138</v>
      </c>
      <c r="B2013" s="154" t="s">
        <v>8137</v>
      </c>
      <c r="C2013" s="154" t="s">
        <v>1535</v>
      </c>
      <c r="D2013" s="154" t="s">
        <v>7606</v>
      </c>
      <c r="E2013" s="81" t="s">
        <v>17337</v>
      </c>
      <c r="F2013" s="154">
        <v>1135.8499999999999</v>
      </c>
      <c r="G2013" s="154" t="s">
        <v>1367</v>
      </c>
      <c r="H2013" s="154" t="s">
        <v>14318</v>
      </c>
      <c r="I2013" s="154">
        <v>0</v>
      </c>
      <c r="J2013" s="154">
        <v>0</v>
      </c>
      <c r="K2013" s="154">
        <v>0</v>
      </c>
      <c r="M2013" s="128">
        <f>IF(Tabla1[[#This Row],[Moneda]]="Dolares",Tabla1[[#This Row],[Precio Distribuidor]]*($M$1+0.35)*1.3,Tabla1[[#This Row],[Precio Distribuidor]]*1.3)</f>
        <v>1476.605</v>
      </c>
    </row>
    <row r="2014" spans="1:13">
      <c r="A2014" s="154" t="s">
        <v>8136</v>
      </c>
      <c r="B2014" s="154" t="s">
        <v>8135</v>
      </c>
      <c r="C2014" s="154" t="s">
        <v>1535</v>
      </c>
      <c r="D2014" s="154" t="s">
        <v>7606</v>
      </c>
      <c r="E2014" s="81" t="s">
        <v>17336</v>
      </c>
      <c r="F2014" s="154">
        <v>1043.44</v>
      </c>
      <c r="G2014" s="154" t="s">
        <v>1367</v>
      </c>
      <c r="H2014" s="154" t="s">
        <v>14318</v>
      </c>
      <c r="I2014" s="154">
        <v>0</v>
      </c>
      <c r="J2014" s="154">
        <v>0</v>
      </c>
      <c r="K2014" s="154">
        <v>0</v>
      </c>
      <c r="M2014" s="128">
        <f>IF(Tabla1[[#This Row],[Moneda]]="Dolares",Tabla1[[#This Row],[Precio Distribuidor]]*($M$1+0.35)*1.3,Tabla1[[#This Row],[Precio Distribuidor]]*1.3)</f>
        <v>1356.4720000000002</v>
      </c>
    </row>
    <row r="2015" spans="1:13">
      <c r="A2015" s="154" t="s">
        <v>8134</v>
      </c>
      <c r="B2015" s="154" t="s">
        <v>8133</v>
      </c>
      <c r="C2015" s="154" t="s">
        <v>1535</v>
      </c>
      <c r="D2015" s="154" t="s">
        <v>7606</v>
      </c>
      <c r="E2015" s="81" t="s">
        <v>17335</v>
      </c>
      <c r="F2015" s="154">
        <v>1138.95</v>
      </c>
      <c r="G2015" s="154" t="s">
        <v>1367</v>
      </c>
      <c r="H2015" s="154" t="s">
        <v>14318</v>
      </c>
      <c r="I2015" s="154">
        <v>0</v>
      </c>
      <c r="J2015" s="154">
        <v>0</v>
      </c>
      <c r="K2015" s="154">
        <v>0</v>
      </c>
      <c r="M2015" s="128">
        <f>IF(Tabla1[[#This Row],[Moneda]]="Dolares",Tabla1[[#This Row],[Precio Distribuidor]]*($M$1+0.35)*1.3,Tabla1[[#This Row],[Precio Distribuidor]]*1.3)</f>
        <v>1480.6350000000002</v>
      </c>
    </row>
    <row r="2016" spans="1:13">
      <c r="A2016" s="154" t="s">
        <v>8132</v>
      </c>
      <c r="B2016" s="154" t="s">
        <v>8131</v>
      </c>
      <c r="C2016" s="154" t="s">
        <v>1535</v>
      </c>
      <c r="D2016" s="154" t="s">
        <v>7606</v>
      </c>
      <c r="E2016" s="81" t="s">
        <v>17334</v>
      </c>
      <c r="F2016" s="154">
        <v>1138.95</v>
      </c>
      <c r="G2016" s="154" t="s">
        <v>1367</v>
      </c>
      <c r="H2016" s="154" t="s">
        <v>14318</v>
      </c>
      <c r="I2016" s="154">
        <v>0</v>
      </c>
      <c r="J2016" s="154">
        <v>0</v>
      </c>
      <c r="K2016" s="154">
        <v>0</v>
      </c>
      <c r="M2016" s="128">
        <f>IF(Tabla1[[#This Row],[Moneda]]="Dolares",Tabla1[[#This Row],[Precio Distribuidor]]*($M$1+0.35)*1.3,Tabla1[[#This Row],[Precio Distribuidor]]*1.3)</f>
        <v>1480.6350000000002</v>
      </c>
    </row>
    <row r="2017" spans="1:13">
      <c r="A2017" s="154" t="s">
        <v>8130</v>
      </c>
      <c r="B2017" s="154" t="s">
        <v>8129</v>
      </c>
      <c r="C2017" s="154" t="s">
        <v>1535</v>
      </c>
      <c r="D2017" s="154" t="s">
        <v>7606</v>
      </c>
      <c r="E2017" s="81" t="s">
        <v>17333</v>
      </c>
      <c r="F2017" s="154">
        <v>1138.95</v>
      </c>
      <c r="G2017" s="154" t="s">
        <v>1367</v>
      </c>
      <c r="H2017" s="154" t="s">
        <v>14318</v>
      </c>
      <c r="I2017" s="154">
        <v>0</v>
      </c>
      <c r="J2017" s="154">
        <v>0</v>
      </c>
      <c r="K2017" s="154">
        <v>0</v>
      </c>
      <c r="M2017" s="128">
        <f>IF(Tabla1[[#This Row],[Moneda]]="Dolares",Tabla1[[#This Row],[Precio Distribuidor]]*($M$1+0.35)*1.3,Tabla1[[#This Row],[Precio Distribuidor]]*1.3)</f>
        <v>1480.6350000000002</v>
      </c>
    </row>
    <row r="2018" spans="1:13">
      <c r="A2018" s="154" t="s">
        <v>17332</v>
      </c>
      <c r="B2018" s="154" t="s">
        <v>17331</v>
      </c>
      <c r="C2018" s="154" t="s">
        <v>1535</v>
      </c>
      <c r="D2018" s="154" t="s">
        <v>7606</v>
      </c>
      <c r="E2018" s="81" t="s">
        <v>17330</v>
      </c>
      <c r="F2018" s="154">
        <v>4777.53</v>
      </c>
      <c r="G2018" s="154" t="s">
        <v>1367</v>
      </c>
      <c r="H2018" s="154" t="s">
        <v>14318</v>
      </c>
      <c r="I2018" s="154">
        <v>0</v>
      </c>
      <c r="J2018" s="154">
        <v>0</v>
      </c>
      <c r="K2018" s="154">
        <v>0</v>
      </c>
      <c r="M2018" s="128">
        <f>IF(Tabla1[[#This Row],[Moneda]]="Dolares",Tabla1[[#This Row],[Precio Distribuidor]]*($M$1+0.35)*1.3,Tabla1[[#This Row],[Precio Distribuidor]]*1.3)</f>
        <v>6210.7889999999998</v>
      </c>
    </row>
    <row r="2019" spans="1:13">
      <c r="A2019" s="154" t="s">
        <v>17329</v>
      </c>
      <c r="B2019" s="154" t="s">
        <v>17328</v>
      </c>
      <c r="C2019" s="154" t="s">
        <v>1535</v>
      </c>
      <c r="D2019" s="154" t="s">
        <v>7606</v>
      </c>
      <c r="E2019" s="81" t="s">
        <v>17327</v>
      </c>
      <c r="F2019" s="154">
        <v>4777.53</v>
      </c>
      <c r="G2019" s="154" t="s">
        <v>1367</v>
      </c>
      <c r="H2019" s="154" t="s">
        <v>14318</v>
      </c>
      <c r="I2019" s="154">
        <v>0</v>
      </c>
      <c r="J2019" s="154">
        <v>0</v>
      </c>
      <c r="K2019" s="154">
        <v>0</v>
      </c>
      <c r="M2019" s="128">
        <f>IF(Tabla1[[#This Row],[Moneda]]="Dolares",Tabla1[[#This Row],[Precio Distribuidor]]*($M$1+0.35)*1.3,Tabla1[[#This Row],[Precio Distribuidor]]*1.3)</f>
        <v>6210.7889999999998</v>
      </c>
    </row>
    <row r="2020" spans="1:13">
      <c r="A2020" s="154" t="s">
        <v>17326</v>
      </c>
      <c r="B2020" s="154" t="s">
        <v>17325</v>
      </c>
      <c r="C2020" s="154" t="s">
        <v>1535</v>
      </c>
      <c r="D2020" s="154" t="s">
        <v>7606</v>
      </c>
      <c r="E2020" s="81" t="s">
        <v>17324</v>
      </c>
      <c r="F2020" s="154">
        <v>4777.53</v>
      </c>
      <c r="G2020" s="154" t="s">
        <v>1367</v>
      </c>
      <c r="H2020" s="154" t="s">
        <v>14318</v>
      </c>
      <c r="I2020" s="154">
        <v>0</v>
      </c>
      <c r="J2020" s="154">
        <v>0</v>
      </c>
      <c r="K2020" s="154">
        <v>0</v>
      </c>
      <c r="M2020" s="128">
        <f>IF(Tabla1[[#This Row],[Moneda]]="Dolares",Tabla1[[#This Row],[Precio Distribuidor]]*($M$1+0.35)*1.3,Tabla1[[#This Row],[Precio Distribuidor]]*1.3)</f>
        <v>6210.7889999999998</v>
      </c>
    </row>
    <row r="2021" spans="1:13">
      <c r="A2021" s="154" t="s">
        <v>8128</v>
      </c>
      <c r="B2021" s="154" t="s">
        <v>8127</v>
      </c>
      <c r="C2021" s="154" t="s">
        <v>1535</v>
      </c>
      <c r="D2021" s="154" t="s">
        <v>7606</v>
      </c>
      <c r="E2021" s="81" t="s">
        <v>8126</v>
      </c>
      <c r="F2021" s="154">
        <v>192.68</v>
      </c>
      <c r="G2021" s="154" t="s">
        <v>1367</v>
      </c>
      <c r="H2021" s="154" t="s">
        <v>14318</v>
      </c>
      <c r="I2021" s="154">
        <v>0</v>
      </c>
      <c r="J2021" s="154">
        <v>0</v>
      </c>
      <c r="K2021" s="154">
        <v>0</v>
      </c>
      <c r="M2021" s="128">
        <f>IF(Tabla1[[#This Row],[Moneda]]="Dolares",Tabla1[[#This Row],[Precio Distribuidor]]*($M$1+0.35)*1.3,Tabla1[[#This Row],[Precio Distribuidor]]*1.3)</f>
        <v>250.48400000000001</v>
      </c>
    </row>
    <row r="2022" spans="1:13">
      <c r="A2022" s="154" t="s">
        <v>8125</v>
      </c>
      <c r="B2022" s="154" t="s">
        <v>8124</v>
      </c>
      <c r="C2022" s="154" t="s">
        <v>1535</v>
      </c>
      <c r="D2022" s="154" t="s">
        <v>7606</v>
      </c>
      <c r="E2022" s="81" t="s">
        <v>8123</v>
      </c>
      <c r="F2022" s="154">
        <v>259.3</v>
      </c>
      <c r="G2022" s="154" t="s">
        <v>1367</v>
      </c>
      <c r="H2022" s="154" t="s">
        <v>14318</v>
      </c>
      <c r="I2022" s="154">
        <v>0</v>
      </c>
      <c r="J2022" s="154">
        <v>0</v>
      </c>
      <c r="K2022" s="154">
        <v>0</v>
      </c>
      <c r="M2022" s="128">
        <f>IF(Tabla1[[#This Row],[Moneda]]="Dolares",Tabla1[[#This Row],[Precio Distribuidor]]*($M$1+0.35)*1.3,Tabla1[[#This Row],[Precio Distribuidor]]*1.3)</f>
        <v>337.09000000000003</v>
      </c>
    </row>
    <row r="2023" spans="1:13">
      <c r="A2023" s="154" t="s">
        <v>8122</v>
      </c>
      <c r="B2023" s="154" t="s">
        <v>8121</v>
      </c>
      <c r="C2023" s="154" t="s">
        <v>1535</v>
      </c>
      <c r="D2023" s="154" t="s">
        <v>7606</v>
      </c>
      <c r="E2023" s="81" t="s">
        <v>8120</v>
      </c>
      <c r="F2023" s="154">
        <v>379.65</v>
      </c>
      <c r="G2023" s="154" t="s">
        <v>1367</v>
      </c>
      <c r="H2023" s="154" t="s">
        <v>14318</v>
      </c>
      <c r="I2023" s="154">
        <v>0</v>
      </c>
      <c r="J2023" s="154">
        <v>0</v>
      </c>
      <c r="K2023" s="154">
        <v>0</v>
      </c>
      <c r="M2023" s="128">
        <f>IF(Tabla1[[#This Row],[Moneda]]="Dolares",Tabla1[[#This Row],[Precio Distribuidor]]*($M$1+0.35)*1.3,Tabla1[[#This Row],[Precio Distribuidor]]*1.3)</f>
        <v>493.54499999999996</v>
      </c>
    </row>
    <row r="2024" spans="1:13">
      <c r="A2024" s="154" t="s">
        <v>8119</v>
      </c>
      <c r="B2024" s="154" t="s">
        <v>8118</v>
      </c>
      <c r="C2024" s="154" t="s">
        <v>2836</v>
      </c>
      <c r="D2024" s="154" t="s">
        <v>7606</v>
      </c>
      <c r="E2024" s="81" t="s">
        <v>8117</v>
      </c>
      <c r="F2024" s="154">
        <v>292.14999999999998</v>
      </c>
      <c r="G2024" s="154" t="s">
        <v>1367</v>
      </c>
      <c r="H2024" s="154" t="s">
        <v>14318</v>
      </c>
      <c r="I2024" s="154">
        <v>0</v>
      </c>
      <c r="J2024" s="154">
        <v>0</v>
      </c>
      <c r="K2024" s="154">
        <v>0</v>
      </c>
      <c r="M2024" s="128">
        <f>IF(Tabla1[[#This Row],[Moneda]]="Dolares",Tabla1[[#This Row],[Precio Distribuidor]]*($M$1+0.35)*1.3,Tabla1[[#This Row],[Precio Distribuidor]]*1.3)</f>
        <v>379.79499999999996</v>
      </c>
    </row>
    <row r="2025" spans="1:13">
      <c r="A2025" s="154" t="s">
        <v>8116</v>
      </c>
      <c r="B2025" s="154" t="s">
        <v>8115</v>
      </c>
      <c r="C2025" s="154" t="s">
        <v>2836</v>
      </c>
      <c r="D2025" s="154" t="s">
        <v>7606</v>
      </c>
      <c r="E2025" s="81" t="s">
        <v>8114</v>
      </c>
      <c r="F2025" s="154">
        <v>352.42</v>
      </c>
      <c r="G2025" s="154" t="s">
        <v>1367</v>
      </c>
      <c r="H2025" s="154" t="s">
        <v>14318</v>
      </c>
      <c r="I2025" s="154">
        <v>0</v>
      </c>
      <c r="J2025" s="154">
        <v>0</v>
      </c>
      <c r="K2025" s="154">
        <v>0</v>
      </c>
      <c r="M2025" s="128">
        <f>IF(Tabla1[[#This Row],[Moneda]]="Dolares",Tabla1[[#This Row],[Precio Distribuidor]]*($M$1+0.35)*1.3,Tabla1[[#This Row],[Precio Distribuidor]]*1.3)</f>
        <v>458.14600000000002</v>
      </c>
    </row>
    <row r="2026" spans="1:13">
      <c r="A2026" s="154" t="s">
        <v>8113</v>
      </c>
      <c r="B2026" s="154" t="s">
        <v>8112</v>
      </c>
      <c r="C2026" s="154" t="s">
        <v>1535</v>
      </c>
      <c r="D2026" s="154" t="s">
        <v>7606</v>
      </c>
      <c r="E2026" s="81" t="s">
        <v>8111</v>
      </c>
      <c r="F2026" s="154">
        <v>513.9</v>
      </c>
      <c r="G2026" s="154" t="s">
        <v>1367</v>
      </c>
      <c r="H2026" s="154" t="s">
        <v>14318</v>
      </c>
      <c r="I2026" s="154">
        <v>0</v>
      </c>
      <c r="J2026" s="154">
        <v>0</v>
      </c>
      <c r="K2026" s="154">
        <v>0</v>
      </c>
      <c r="M2026" s="128">
        <f>IF(Tabla1[[#This Row],[Moneda]]="Dolares",Tabla1[[#This Row],[Precio Distribuidor]]*($M$1+0.35)*1.3,Tabla1[[#This Row],[Precio Distribuidor]]*1.3)</f>
        <v>668.07</v>
      </c>
    </row>
    <row r="2027" spans="1:13">
      <c r="A2027" s="154" t="s">
        <v>8110</v>
      </c>
      <c r="B2027" s="154" t="s">
        <v>8109</v>
      </c>
      <c r="C2027" s="154" t="s">
        <v>1535</v>
      </c>
      <c r="D2027" s="154" t="s">
        <v>7606</v>
      </c>
      <c r="E2027" s="81" t="s">
        <v>8108</v>
      </c>
      <c r="F2027" s="154">
        <v>513.9</v>
      </c>
      <c r="G2027" s="154" t="s">
        <v>1367</v>
      </c>
      <c r="H2027" s="154" t="s">
        <v>14318</v>
      </c>
      <c r="I2027" s="154">
        <v>0</v>
      </c>
      <c r="J2027" s="154">
        <v>0</v>
      </c>
      <c r="K2027" s="154">
        <v>0</v>
      </c>
      <c r="M2027" s="128">
        <f>IF(Tabla1[[#This Row],[Moneda]]="Dolares",Tabla1[[#This Row],[Precio Distribuidor]]*($M$1+0.35)*1.3,Tabla1[[#This Row],[Precio Distribuidor]]*1.3)</f>
        <v>668.07</v>
      </c>
    </row>
    <row r="2028" spans="1:13">
      <c r="A2028" s="154" t="s">
        <v>8107</v>
      </c>
      <c r="B2028" s="154" t="s">
        <v>8106</v>
      </c>
      <c r="C2028" s="154" t="s">
        <v>1535</v>
      </c>
      <c r="D2028" s="154" t="s">
        <v>7606</v>
      </c>
      <c r="E2028" s="81" t="s">
        <v>8105</v>
      </c>
      <c r="F2028" s="154">
        <v>513.9</v>
      </c>
      <c r="G2028" s="154" t="s">
        <v>1367</v>
      </c>
      <c r="H2028" s="154" t="s">
        <v>14318</v>
      </c>
      <c r="I2028" s="154">
        <v>0</v>
      </c>
      <c r="J2028" s="154">
        <v>0</v>
      </c>
      <c r="K2028" s="154">
        <v>0</v>
      </c>
      <c r="M2028" s="128">
        <f>IF(Tabla1[[#This Row],[Moneda]]="Dolares",Tabla1[[#This Row],[Precio Distribuidor]]*($M$1+0.35)*1.3,Tabla1[[#This Row],[Precio Distribuidor]]*1.3)</f>
        <v>668.07</v>
      </c>
    </row>
    <row r="2029" spans="1:13">
      <c r="A2029" s="154" t="s">
        <v>8104</v>
      </c>
      <c r="B2029" s="154" t="s">
        <v>8103</v>
      </c>
      <c r="C2029" s="154" t="s">
        <v>1535</v>
      </c>
      <c r="D2029" s="154" t="s">
        <v>7606</v>
      </c>
      <c r="E2029" s="81" t="s">
        <v>8102</v>
      </c>
      <c r="F2029" s="154">
        <v>513.9</v>
      </c>
      <c r="G2029" s="154" t="s">
        <v>1367</v>
      </c>
      <c r="H2029" s="154" t="s">
        <v>14318</v>
      </c>
      <c r="I2029" s="154">
        <v>0</v>
      </c>
      <c r="J2029" s="154">
        <v>0</v>
      </c>
      <c r="K2029" s="154">
        <v>0</v>
      </c>
      <c r="M2029" s="128">
        <f>IF(Tabla1[[#This Row],[Moneda]]="Dolares",Tabla1[[#This Row],[Precio Distribuidor]]*($M$1+0.35)*1.3,Tabla1[[#This Row],[Precio Distribuidor]]*1.3)</f>
        <v>668.07</v>
      </c>
    </row>
    <row r="2030" spans="1:13">
      <c r="A2030" s="154" t="s">
        <v>8101</v>
      </c>
      <c r="B2030" s="154" t="s">
        <v>8100</v>
      </c>
      <c r="C2030" s="154" t="s">
        <v>1535</v>
      </c>
      <c r="D2030" s="154" t="s">
        <v>7606</v>
      </c>
      <c r="E2030" s="81" t="s">
        <v>8099</v>
      </c>
      <c r="F2030" s="154">
        <v>320.45999999999998</v>
      </c>
      <c r="G2030" s="154" t="s">
        <v>1367</v>
      </c>
      <c r="H2030" s="154" t="s">
        <v>14318</v>
      </c>
      <c r="I2030" s="154">
        <v>0</v>
      </c>
      <c r="J2030" s="154">
        <v>0</v>
      </c>
      <c r="K2030" s="154">
        <v>0</v>
      </c>
      <c r="M2030" s="128">
        <f>IF(Tabla1[[#This Row],[Moneda]]="Dolares",Tabla1[[#This Row],[Precio Distribuidor]]*($M$1+0.35)*1.3,Tabla1[[#This Row],[Precio Distribuidor]]*1.3)</f>
        <v>416.59800000000001</v>
      </c>
    </row>
    <row r="2031" spans="1:13">
      <c r="A2031" s="154" t="s">
        <v>8098</v>
      </c>
      <c r="B2031" s="154" t="s">
        <v>8097</v>
      </c>
      <c r="C2031" s="154" t="s">
        <v>1535</v>
      </c>
      <c r="D2031" s="154" t="s">
        <v>7606</v>
      </c>
      <c r="E2031" s="81" t="s">
        <v>8096</v>
      </c>
      <c r="F2031" s="154">
        <v>197.11</v>
      </c>
      <c r="G2031" s="154" t="s">
        <v>1367</v>
      </c>
      <c r="H2031" s="154" t="s">
        <v>14318</v>
      </c>
      <c r="I2031" s="154">
        <v>0</v>
      </c>
      <c r="J2031" s="154">
        <v>0</v>
      </c>
      <c r="K2031" s="154">
        <v>0</v>
      </c>
      <c r="M2031" s="128">
        <f>IF(Tabla1[[#This Row],[Moneda]]="Dolares",Tabla1[[#This Row],[Precio Distribuidor]]*($M$1+0.35)*1.3,Tabla1[[#This Row],[Precio Distribuidor]]*1.3)</f>
        <v>256.24300000000005</v>
      </c>
    </row>
    <row r="2032" spans="1:13">
      <c r="A2032" s="154" t="s">
        <v>17323</v>
      </c>
      <c r="B2032" s="154" t="s">
        <v>17322</v>
      </c>
      <c r="C2032" s="154" t="s">
        <v>1535</v>
      </c>
      <c r="D2032" s="154" t="s">
        <v>7606</v>
      </c>
      <c r="E2032" s="81" t="s">
        <v>17321</v>
      </c>
      <c r="F2032" s="154">
        <v>2702.8</v>
      </c>
      <c r="G2032" s="154" t="s">
        <v>1367</v>
      </c>
      <c r="H2032" s="154" t="s">
        <v>14318</v>
      </c>
      <c r="I2032" s="154">
        <v>0</v>
      </c>
      <c r="J2032" s="154">
        <v>0</v>
      </c>
      <c r="K2032" s="154">
        <v>0</v>
      </c>
      <c r="M2032" s="128">
        <f>IF(Tabla1[[#This Row],[Moneda]]="Dolares",Tabla1[[#This Row],[Precio Distribuidor]]*($M$1+0.35)*1.3,Tabla1[[#This Row],[Precio Distribuidor]]*1.3)</f>
        <v>3513.6400000000003</v>
      </c>
    </row>
    <row r="2033" spans="1:13">
      <c r="A2033" s="154" t="s">
        <v>17320</v>
      </c>
      <c r="B2033" s="154" t="s">
        <v>17319</v>
      </c>
      <c r="C2033" s="154" t="s">
        <v>1535</v>
      </c>
      <c r="D2033" s="154" t="s">
        <v>7606</v>
      </c>
      <c r="E2033" s="81" t="s">
        <v>17318</v>
      </c>
      <c r="F2033" s="154">
        <v>3528.86</v>
      </c>
      <c r="G2033" s="154" t="s">
        <v>1367</v>
      </c>
      <c r="H2033" s="154" t="s">
        <v>14318</v>
      </c>
      <c r="I2033" s="154">
        <v>0</v>
      </c>
      <c r="J2033" s="154">
        <v>0</v>
      </c>
      <c r="K2033" s="154">
        <v>0</v>
      </c>
      <c r="M2033" s="128">
        <f>IF(Tabla1[[#This Row],[Moneda]]="Dolares",Tabla1[[#This Row],[Precio Distribuidor]]*($M$1+0.35)*1.3,Tabla1[[#This Row],[Precio Distribuidor]]*1.3)</f>
        <v>4587.518</v>
      </c>
    </row>
    <row r="2034" spans="1:13">
      <c r="A2034" s="154" t="s">
        <v>17317</v>
      </c>
      <c r="B2034" s="154" t="s">
        <v>17316</v>
      </c>
      <c r="C2034" s="154" t="s">
        <v>1535</v>
      </c>
      <c r="D2034" s="154" t="s">
        <v>7606</v>
      </c>
      <c r="E2034" s="81" t="s">
        <v>17315</v>
      </c>
      <c r="F2034" s="154">
        <v>3528.86</v>
      </c>
      <c r="G2034" s="154" t="s">
        <v>1367</v>
      </c>
      <c r="H2034" s="154" t="s">
        <v>14318</v>
      </c>
      <c r="I2034" s="154">
        <v>0</v>
      </c>
      <c r="J2034" s="154">
        <v>0</v>
      </c>
      <c r="K2034" s="154">
        <v>0</v>
      </c>
      <c r="M2034" s="128">
        <f>IF(Tabla1[[#This Row],[Moneda]]="Dolares",Tabla1[[#This Row],[Precio Distribuidor]]*($M$1+0.35)*1.3,Tabla1[[#This Row],[Precio Distribuidor]]*1.3)</f>
        <v>4587.518</v>
      </c>
    </row>
    <row r="2035" spans="1:13">
      <c r="A2035" s="154" t="s">
        <v>8095</v>
      </c>
      <c r="B2035" s="154" t="s">
        <v>8094</v>
      </c>
      <c r="C2035" s="154" t="s">
        <v>1535</v>
      </c>
      <c r="D2035" s="154" t="s">
        <v>7606</v>
      </c>
      <c r="E2035" s="81" t="s">
        <v>8093</v>
      </c>
      <c r="F2035" s="154">
        <v>3528.86</v>
      </c>
      <c r="G2035" s="154" t="s">
        <v>1367</v>
      </c>
      <c r="H2035" s="154" t="s">
        <v>14318</v>
      </c>
      <c r="I2035" s="154">
        <v>0</v>
      </c>
      <c r="J2035" s="154">
        <v>0</v>
      </c>
      <c r="K2035" s="154">
        <v>0</v>
      </c>
      <c r="M2035" s="128">
        <f>IF(Tabla1[[#This Row],[Moneda]]="Dolares",Tabla1[[#This Row],[Precio Distribuidor]]*($M$1+0.35)*1.3,Tabla1[[#This Row],[Precio Distribuidor]]*1.3)</f>
        <v>4587.518</v>
      </c>
    </row>
    <row r="2036" spans="1:13">
      <c r="A2036" s="154" t="s">
        <v>8092</v>
      </c>
      <c r="B2036" s="154" t="s">
        <v>8091</v>
      </c>
      <c r="C2036" s="154" t="s">
        <v>5132</v>
      </c>
      <c r="D2036" s="154" t="s">
        <v>7606</v>
      </c>
      <c r="E2036" s="81" t="s">
        <v>8090</v>
      </c>
      <c r="F2036" s="154">
        <v>8.33</v>
      </c>
      <c r="G2036" s="154" t="s">
        <v>1373</v>
      </c>
      <c r="H2036" s="154" t="s">
        <v>14318</v>
      </c>
      <c r="I2036" s="154">
        <v>99</v>
      </c>
      <c r="J2036" s="154">
        <v>0</v>
      </c>
      <c r="K2036" s="154">
        <v>0</v>
      </c>
      <c r="M2036" s="128">
        <f>IF(Tabla1[[#This Row],[Moneda]]="Dolares",Tabla1[[#This Row],[Precio Distribuidor]]*($M$1+0.35)*1.3,Tabla1[[#This Row],[Precio Distribuidor]]*1.3)</f>
        <v>180.30285000000001</v>
      </c>
    </row>
    <row r="2037" spans="1:13">
      <c r="A2037" s="154" t="s">
        <v>8089</v>
      </c>
      <c r="B2037" s="154" t="s">
        <v>8088</v>
      </c>
      <c r="C2037" s="154" t="s">
        <v>2836</v>
      </c>
      <c r="D2037" s="154" t="s">
        <v>7606</v>
      </c>
      <c r="E2037" s="81" t="s">
        <v>8087</v>
      </c>
      <c r="F2037" s="154">
        <v>193.06</v>
      </c>
      <c r="G2037" s="154" t="s">
        <v>1367</v>
      </c>
      <c r="H2037" s="154" t="s">
        <v>14318</v>
      </c>
      <c r="I2037" s="154">
        <v>0</v>
      </c>
      <c r="J2037" s="154">
        <v>0</v>
      </c>
      <c r="K2037" s="154">
        <v>0</v>
      </c>
      <c r="M2037" s="128">
        <f>IF(Tabla1[[#This Row],[Moneda]]="Dolares",Tabla1[[#This Row],[Precio Distribuidor]]*($M$1+0.35)*1.3,Tabla1[[#This Row],[Precio Distribuidor]]*1.3)</f>
        <v>250.97800000000001</v>
      </c>
    </row>
    <row r="2038" spans="1:13">
      <c r="A2038" s="154" t="s">
        <v>8086</v>
      </c>
      <c r="B2038" s="154" t="s">
        <v>8085</v>
      </c>
      <c r="C2038" s="154" t="s">
        <v>2836</v>
      </c>
      <c r="D2038" s="154" t="s">
        <v>7606</v>
      </c>
      <c r="E2038" s="81" t="s">
        <v>8084</v>
      </c>
      <c r="F2038" s="154">
        <v>193.06</v>
      </c>
      <c r="G2038" s="154" t="s">
        <v>1367</v>
      </c>
      <c r="H2038" s="154" t="s">
        <v>14318</v>
      </c>
      <c r="I2038" s="154">
        <v>0</v>
      </c>
      <c r="J2038" s="154">
        <v>0</v>
      </c>
      <c r="K2038" s="154">
        <v>0</v>
      </c>
      <c r="M2038" s="128">
        <f>IF(Tabla1[[#This Row],[Moneda]]="Dolares",Tabla1[[#This Row],[Precio Distribuidor]]*($M$1+0.35)*1.3,Tabla1[[#This Row],[Precio Distribuidor]]*1.3)</f>
        <v>250.97800000000001</v>
      </c>
    </row>
    <row r="2039" spans="1:13">
      <c r="A2039" s="154" t="s">
        <v>8083</v>
      </c>
      <c r="B2039" s="154" t="s">
        <v>8082</v>
      </c>
      <c r="C2039" s="154" t="s">
        <v>2836</v>
      </c>
      <c r="D2039" s="154" t="s">
        <v>7606</v>
      </c>
      <c r="E2039" s="81" t="s">
        <v>8081</v>
      </c>
      <c r="F2039" s="154">
        <v>193.06</v>
      </c>
      <c r="G2039" s="154" t="s">
        <v>1367</v>
      </c>
      <c r="H2039" s="154" t="s">
        <v>14318</v>
      </c>
      <c r="I2039" s="154">
        <v>0</v>
      </c>
      <c r="J2039" s="154">
        <v>0</v>
      </c>
      <c r="K2039" s="154">
        <v>0</v>
      </c>
      <c r="M2039" s="128">
        <f>IF(Tabla1[[#This Row],[Moneda]]="Dolares",Tabla1[[#This Row],[Precio Distribuidor]]*($M$1+0.35)*1.3,Tabla1[[#This Row],[Precio Distribuidor]]*1.3)</f>
        <v>250.97800000000001</v>
      </c>
    </row>
    <row r="2040" spans="1:13">
      <c r="A2040" s="154" t="s">
        <v>8080</v>
      </c>
      <c r="B2040" s="154" t="s">
        <v>8079</v>
      </c>
      <c r="C2040" s="154" t="s">
        <v>2836</v>
      </c>
      <c r="D2040" s="154" t="s">
        <v>7606</v>
      </c>
      <c r="E2040" s="81" t="s">
        <v>8078</v>
      </c>
      <c r="F2040" s="154">
        <v>193.06</v>
      </c>
      <c r="G2040" s="154" t="s">
        <v>1367</v>
      </c>
      <c r="H2040" s="154" t="s">
        <v>14318</v>
      </c>
      <c r="I2040" s="154">
        <v>0</v>
      </c>
      <c r="J2040" s="154">
        <v>0</v>
      </c>
      <c r="K2040" s="154">
        <v>0</v>
      </c>
      <c r="M2040" s="128">
        <f>IF(Tabla1[[#This Row],[Moneda]]="Dolares",Tabla1[[#This Row],[Precio Distribuidor]]*($M$1+0.35)*1.3,Tabla1[[#This Row],[Precio Distribuidor]]*1.3)</f>
        <v>250.97800000000001</v>
      </c>
    </row>
    <row r="2041" spans="1:13">
      <c r="A2041" s="154" t="s">
        <v>8077</v>
      </c>
      <c r="B2041" s="154" t="s">
        <v>8076</v>
      </c>
      <c r="C2041" s="154" t="s">
        <v>2836</v>
      </c>
      <c r="D2041" s="154" t="s">
        <v>7606</v>
      </c>
      <c r="E2041" s="81" t="s">
        <v>8075</v>
      </c>
      <c r="F2041" s="154">
        <v>193.06</v>
      </c>
      <c r="G2041" s="154" t="s">
        <v>1367</v>
      </c>
      <c r="H2041" s="154" t="s">
        <v>14318</v>
      </c>
      <c r="I2041" s="154">
        <v>0</v>
      </c>
      <c r="J2041" s="154">
        <v>0</v>
      </c>
      <c r="K2041" s="154">
        <v>0</v>
      </c>
      <c r="M2041" s="128">
        <f>IF(Tabla1[[#This Row],[Moneda]]="Dolares",Tabla1[[#This Row],[Precio Distribuidor]]*($M$1+0.35)*1.3,Tabla1[[#This Row],[Precio Distribuidor]]*1.3)</f>
        <v>250.97800000000001</v>
      </c>
    </row>
    <row r="2042" spans="1:13">
      <c r="A2042" s="154" t="s">
        <v>8074</v>
      </c>
      <c r="B2042" s="154" t="s">
        <v>8073</v>
      </c>
      <c r="C2042" s="154" t="s">
        <v>7690</v>
      </c>
      <c r="D2042" s="154" t="s">
        <v>7606</v>
      </c>
      <c r="E2042" s="81" t="s">
        <v>13991</v>
      </c>
      <c r="F2042" s="154">
        <v>17.920000000000002</v>
      </c>
      <c r="G2042" s="154" t="s">
        <v>1367</v>
      </c>
      <c r="H2042" s="154" t="s">
        <v>14318</v>
      </c>
      <c r="I2042" s="154">
        <v>0</v>
      </c>
      <c r="J2042" s="154">
        <v>0</v>
      </c>
      <c r="K2042" s="154">
        <v>0</v>
      </c>
      <c r="M2042" s="128">
        <f>IF(Tabla1[[#This Row],[Moneda]]="Dolares",Tabla1[[#This Row],[Precio Distribuidor]]*($M$1+0.35)*1.3,Tabla1[[#This Row],[Precio Distribuidor]]*1.3)</f>
        <v>23.296000000000003</v>
      </c>
    </row>
    <row r="2043" spans="1:13">
      <c r="A2043" s="154" t="s">
        <v>8072</v>
      </c>
      <c r="B2043" s="154" t="s">
        <v>8071</v>
      </c>
      <c r="C2043" s="154" t="s">
        <v>7690</v>
      </c>
      <c r="D2043" s="154" t="s">
        <v>7606</v>
      </c>
      <c r="E2043" s="81" t="s">
        <v>8070</v>
      </c>
      <c r="F2043" s="154">
        <v>22.81</v>
      </c>
      <c r="G2043" s="154" t="s">
        <v>1367</v>
      </c>
      <c r="H2043" s="154" t="s">
        <v>14318</v>
      </c>
      <c r="I2043" s="154">
        <v>0</v>
      </c>
      <c r="J2043" s="154">
        <v>0</v>
      </c>
      <c r="K2043" s="154">
        <v>0</v>
      </c>
      <c r="M2043" s="128">
        <f>IF(Tabla1[[#This Row],[Moneda]]="Dolares",Tabla1[[#This Row],[Precio Distribuidor]]*($M$1+0.35)*1.3,Tabla1[[#This Row],[Precio Distribuidor]]*1.3)</f>
        <v>29.652999999999999</v>
      </c>
    </row>
    <row r="2044" spans="1:13">
      <c r="A2044" s="154" t="s">
        <v>8069</v>
      </c>
      <c r="B2044" s="154" t="s">
        <v>8068</v>
      </c>
      <c r="C2044" s="154" t="s">
        <v>1535</v>
      </c>
      <c r="D2044" s="154" t="s">
        <v>7606</v>
      </c>
      <c r="E2044" s="81" t="s">
        <v>17314</v>
      </c>
      <c r="F2044" s="154">
        <v>1825.49</v>
      </c>
      <c r="G2044" s="154" t="s">
        <v>1367</v>
      </c>
      <c r="H2044" s="154" t="s">
        <v>14318</v>
      </c>
      <c r="I2044" s="154">
        <v>0</v>
      </c>
      <c r="J2044" s="154">
        <v>0</v>
      </c>
      <c r="K2044" s="154">
        <v>0</v>
      </c>
      <c r="M2044" s="128">
        <f>IF(Tabla1[[#This Row],[Moneda]]="Dolares",Tabla1[[#This Row],[Precio Distribuidor]]*($M$1+0.35)*1.3,Tabla1[[#This Row],[Precio Distribuidor]]*1.3)</f>
        <v>2373.1370000000002</v>
      </c>
    </row>
    <row r="2045" spans="1:13">
      <c r="A2045" s="154" t="s">
        <v>8067</v>
      </c>
      <c r="B2045" s="154" t="s">
        <v>8066</v>
      </c>
      <c r="C2045" s="154" t="s">
        <v>1535</v>
      </c>
      <c r="D2045" s="154" t="s">
        <v>7606</v>
      </c>
      <c r="E2045" s="81" t="s">
        <v>17313</v>
      </c>
      <c r="F2045" s="154">
        <v>1928.54</v>
      </c>
      <c r="G2045" s="154" t="s">
        <v>1367</v>
      </c>
      <c r="H2045" s="154" t="s">
        <v>14318</v>
      </c>
      <c r="I2045" s="154">
        <v>0</v>
      </c>
      <c r="J2045" s="154">
        <v>0</v>
      </c>
      <c r="K2045" s="154">
        <v>0</v>
      </c>
      <c r="M2045" s="128">
        <f>IF(Tabla1[[#This Row],[Moneda]]="Dolares",Tabla1[[#This Row],[Precio Distribuidor]]*($M$1+0.35)*1.3,Tabla1[[#This Row],[Precio Distribuidor]]*1.3)</f>
        <v>2507.1019999999999</v>
      </c>
    </row>
    <row r="2046" spans="1:13">
      <c r="A2046" s="154" t="s">
        <v>12959</v>
      </c>
      <c r="B2046" s="154" t="s">
        <v>12960</v>
      </c>
      <c r="C2046" s="154" t="s">
        <v>1535</v>
      </c>
      <c r="D2046" s="154" t="s">
        <v>7606</v>
      </c>
      <c r="E2046" s="81" t="s">
        <v>17312</v>
      </c>
      <c r="F2046" s="154">
        <v>1928.54</v>
      </c>
      <c r="G2046" s="154" t="s">
        <v>1367</v>
      </c>
      <c r="H2046" s="154" t="s">
        <v>14318</v>
      </c>
      <c r="I2046" s="154">
        <v>0</v>
      </c>
      <c r="J2046" s="154">
        <v>0</v>
      </c>
      <c r="K2046" s="154">
        <v>0</v>
      </c>
      <c r="M2046" s="128">
        <f>IF(Tabla1[[#This Row],[Moneda]]="Dolares",Tabla1[[#This Row],[Precio Distribuidor]]*($M$1+0.35)*1.3,Tabla1[[#This Row],[Precio Distribuidor]]*1.3)</f>
        <v>2507.1019999999999</v>
      </c>
    </row>
    <row r="2047" spans="1:13">
      <c r="A2047" s="154" t="s">
        <v>8065</v>
      </c>
      <c r="B2047" s="154" t="s">
        <v>8064</v>
      </c>
      <c r="C2047" s="154" t="s">
        <v>2836</v>
      </c>
      <c r="D2047" s="154" t="s">
        <v>7606</v>
      </c>
      <c r="E2047" s="81" t="s">
        <v>8063</v>
      </c>
      <c r="F2047" s="154">
        <v>216.56</v>
      </c>
      <c r="G2047" s="154" t="s">
        <v>1367</v>
      </c>
      <c r="H2047" s="154" t="s">
        <v>14318</v>
      </c>
      <c r="I2047" s="154">
        <v>0</v>
      </c>
      <c r="J2047" s="154">
        <v>0</v>
      </c>
      <c r="K2047" s="154">
        <v>0</v>
      </c>
      <c r="M2047" s="128">
        <f>IF(Tabla1[[#This Row],[Moneda]]="Dolares",Tabla1[[#This Row],[Precio Distribuidor]]*($M$1+0.35)*1.3,Tabla1[[#This Row],[Precio Distribuidor]]*1.3)</f>
        <v>281.52800000000002</v>
      </c>
    </row>
    <row r="2048" spans="1:13">
      <c r="A2048" s="154" t="s">
        <v>12748</v>
      </c>
      <c r="B2048" s="154" t="s">
        <v>12749</v>
      </c>
      <c r="C2048" s="154" t="s">
        <v>1388</v>
      </c>
      <c r="D2048" s="154" t="s">
        <v>7606</v>
      </c>
      <c r="E2048" s="81" t="s">
        <v>12750</v>
      </c>
      <c r="F2048" s="154">
        <v>1026.53</v>
      </c>
      <c r="G2048" s="154" t="s">
        <v>1367</v>
      </c>
      <c r="H2048" s="154" t="s">
        <v>14318</v>
      </c>
      <c r="I2048" s="154">
        <v>0</v>
      </c>
      <c r="J2048" s="154">
        <v>0</v>
      </c>
      <c r="K2048" s="154">
        <v>0</v>
      </c>
      <c r="M2048" s="128">
        <f>IF(Tabla1[[#This Row],[Moneda]]="Dolares",Tabla1[[#This Row],[Precio Distribuidor]]*($M$1+0.35)*1.3,Tabla1[[#This Row],[Precio Distribuidor]]*1.3)</f>
        <v>1334.489</v>
      </c>
    </row>
    <row r="2049" spans="1:13">
      <c r="A2049" s="154" t="s">
        <v>8062</v>
      </c>
      <c r="B2049" s="154" t="s">
        <v>8061</v>
      </c>
      <c r="C2049" s="154" t="s">
        <v>1535</v>
      </c>
      <c r="D2049" s="154" t="s">
        <v>7606</v>
      </c>
      <c r="E2049" s="81" t="s">
        <v>8060</v>
      </c>
      <c r="F2049" s="154">
        <v>889.42</v>
      </c>
      <c r="G2049" s="154" t="s">
        <v>1367</v>
      </c>
      <c r="H2049" s="154" t="s">
        <v>14318</v>
      </c>
      <c r="I2049" s="154">
        <v>0</v>
      </c>
      <c r="J2049" s="154">
        <v>0</v>
      </c>
      <c r="K2049" s="154">
        <v>0</v>
      </c>
      <c r="M2049" s="128">
        <f>IF(Tabla1[[#This Row],[Moneda]]="Dolares",Tabla1[[#This Row],[Precio Distribuidor]]*($M$1+0.35)*1.3,Tabla1[[#This Row],[Precio Distribuidor]]*1.3)</f>
        <v>1156.2460000000001</v>
      </c>
    </row>
    <row r="2050" spans="1:13">
      <c r="A2050" s="154" t="s">
        <v>8059</v>
      </c>
      <c r="B2050" s="154" t="s">
        <v>8058</v>
      </c>
      <c r="C2050" s="154" t="s">
        <v>1388</v>
      </c>
      <c r="D2050" s="154" t="s">
        <v>7606</v>
      </c>
      <c r="E2050" s="81" t="s">
        <v>8057</v>
      </c>
      <c r="F2050" s="154">
        <v>340.23</v>
      </c>
      <c r="G2050" s="154" t="s">
        <v>1367</v>
      </c>
      <c r="H2050" s="154" t="s">
        <v>14318</v>
      </c>
      <c r="I2050" s="154">
        <v>1</v>
      </c>
      <c r="J2050" s="154">
        <v>0</v>
      </c>
      <c r="K2050" s="154">
        <v>0</v>
      </c>
      <c r="M2050" s="128">
        <f>IF(Tabla1[[#This Row],[Moneda]]="Dolares",Tabla1[[#This Row],[Precio Distribuidor]]*($M$1+0.35)*1.3,Tabla1[[#This Row],[Precio Distribuidor]]*1.3)</f>
        <v>442.29900000000004</v>
      </c>
    </row>
    <row r="2051" spans="1:13">
      <c r="A2051" s="154" t="s">
        <v>8056</v>
      </c>
      <c r="B2051" s="154" t="s">
        <v>8055</v>
      </c>
      <c r="C2051" s="154" t="s">
        <v>1388</v>
      </c>
      <c r="D2051" s="154" t="s">
        <v>7606</v>
      </c>
      <c r="E2051" s="81" t="s">
        <v>8054</v>
      </c>
      <c r="F2051" s="154">
        <v>143.1</v>
      </c>
      <c r="G2051" s="154" t="s">
        <v>1367</v>
      </c>
      <c r="H2051" s="154" t="s">
        <v>14318</v>
      </c>
      <c r="I2051" s="154">
        <v>0</v>
      </c>
      <c r="J2051" s="154">
        <v>0</v>
      </c>
      <c r="K2051" s="154">
        <v>0</v>
      </c>
      <c r="M2051" s="128">
        <f>IF(Tabla1[[#This Row],[Moneda]]="Dolares",Tabla1[[#This Row],[Precio Distribuidor]]*($M$1+0.35)*1.3,Tabla1[[#This Row],[Precio Distribuidor]]*1.3)</f>
        <v>186.03</v>
      </c>
    </row>
    <row r="2052" spans="1:13">
      <c r="A2052" s="154" t="s">
        <v>8053</v>
      </c>
      <c r="B2052" s="154" t="s">
        <v>8052</v>
      </c>
      <c r="C2052" s="154" t="s">
        <v>1388</v>
      </c>
      <c r="D2052" s="154" t="s">
        <v>7606</v>
      </c>
      <c r="E2052" s="81" t="s">
        <v>8051</v>
      </c>
      <c r="F2052" s="154">
        <v>143.1</v>
      </c>
      <c r="G2052" s="154" t="s">
        <v>1367</v>
      </c>
      <c r="H2052" s="154" t="s">
        <v>14318</v>
      </c>
      <c r="I2052" s="154">
        <v>0</v>
      </c>
      <c r="J2052" s="154">
        <v>0</v>
      </c>
      <c r="K2052" s="154">
        <v>0</v>
      </c>
      <c r="M2052" s="128">
        <f>IF(Tabla1[[#This Row],[Moneda]]="Dolares",Tabla1[[#This Row],[Precio Distribuidor]]*($M$1+0.35)*1.3,Tabla1[[#This Row],[Precio Distribuidor]]*1.3)</f>
        <v>186.03</v>
      </c>
    </row>
    <row r="2053" spans="1:13">
      <c r="A2053" s="154" t="s">
        <v>8050</v>
      </c>
      <c r="B2053" s="154" t="s">
        <v>8049</v>
      </c>
      <c r="C2053" s="154" t="s">
        <v>1388</v>
      </c>
      <c r="D2053" s="154" t="s">
        <v>7606</v>
      </c>
      <c r="E2053" s="81" t="s">
        <v>8048</v>
      </c>
      <c r="F2053" s="154">
        <v>143.1</v>
      </c>
      <c r="G2053" s="154" t="s">
        <v>1367</v>
      </c>
      <c r="H2053" s="154" t="s">
        <v>14318</v>
      </c>
      <c r="I2053" s="154">
        <v>0</v>
      </c>
      <c r="J2053" s="154">
        <v>0</v>
      </c>
      <c r="K2053" s="154">
        <v>0</v>
      </c>
      <c r="M2053" s="128">
        <f>IF(Tabla1[[#This Row],[Moneda]]="Dolares",Tabla1[[#This Row],[Precio Distribuidor]]*($M$1+0.35)*1.3,Tabla1[[#This Row],[Precio Distribuidor]]*1.3)</f>
        <v>186.03</v>
      </c>
    </row>
    <row r="2054" spans="1:13">
      <c r="A2054" s="154" t="s">
        <v>8047</v>
      </c>
      <c r="B2054" s="154" t="s">
        <v>8046</v>
      </c>
      <c r="C2054" s="154" t="s">
        <v>1388</v>
      </c>
      <c r="D2054" s="154" t="s">
        <v>7606</v>
      </c>
      <c r="E2054" s="81" t="s">
        <v>8045</v>
      </c>
      <c r="F2054" s="154">
        <v>143.1</v>
      </c>
      <c r="G2054" s="154" t="s">
        <v>1367</v>
      </c>
      <c r="H2054" s="154" t="s">
        <v>14318</v>
      </c>
      <c r="I2054" s="154">
        <v>0</v>
      </c>
      <c r="J2054" s="154">
        <v>0</v>
      </c>
      <c r="K2054" s="154">
        <v>0</v>
      </c>
      <c r="M2054" s="128">
        <f>IF(Tabla1[[#This Row],[Moneda]]="Dolares",Tabla1[[#This Row],[Precio Distribuidor]]*($M$1+0.35)*1.3,Tabla1[[#This Row],[Precio Distribuidor]]*1.3)</f>
        <v>186.03</v>
      </c>
    </row>
    <row r="2055" spans="1:13">
      <c r="A2055" s="154" t="s">
        <v>8044</v>
      </c>
      <c r="B2055" s="154" t="s">
        <v>8043</v>
      </c>
      <c r="C2055" s="154" t="s">
        <v>2836</v>
      </c>
      <c r="D2055" s="154" t="s">
        <v>7606</v>
      </c>
      <c r="E2055" s="81" t="s">
        <v>8042</v>
      </c>
      <c r="F2055" s="154">
        <v>1847.9</v>
      </c>
      <c r="G2055" s="154" t="s">
        <v>1367</v>
      </c>
      <c r="H2055" s="154" t="s">
        <v>14318</v>
      </c>
      <c r="I2055" s="154">
        <v>0</v>
      </c>
      <c r="J2055" s="154">
        <v>0</v>
      </c>
      <c r="K2055" s="154">
        <v>0</v>
      </c>
      <c r="M2055" s="128">
        <f>IF(Tabla1[[#This Row],[Moneda]]="Dolares",Tabla1[[#This Row],[Precio Distribuidor]]*($M$1+0.35)*1.3,Tabla1[[#This Row],[Precio Distribuidor]]*1.3)</f>
        <v>2402.27</v>
      </c>
    </row>
    <row r="2056" spans="1:13">
      <c r="A2056" s="154" t="s">
        <v>8041</v>
      </c>
      <c r="B2056" s="154" t="s">
        <v>17311</v>
      </c>
      <c r="C2056" s="154" t="s">
        <v>2836</v>
      </c>
      <c r="D2056" s="154" t="s">
        <v>7606</v>
      </c>
      <c r="E2056" s="81" t="s">
        <v>8040</v>
      </c>
      <c r="F2056" s="154">
        <v>989.84</v>
      </c>
      <c r="G2056" s="154" t="s">
        <v>1367</v>
      </c>
      <c r="H2056" s="154" t="s">
        <v>14318</v>
      </c>
      <c r="I2056" s="154">
        <v>0</v>
      </c>
      <c r="J2056" s="154">
        <v>0</v>
      </c>
      <c r="K2056" s="154">
        <v>0</v>
      </c>
      <c r="M2056" s="128">
        <f>IF(Tabla1[[#This Row],[Moneda]]="Dolares",Tabla1[[#This Row],[Precio Distribuidor]]*($M$1+0.35)*1.3,Tabla1[[#This Row],[Precio Distribuidor]]*1.3)</f>
        <v>1286.7920000000001</v>
      </c>
    </row>
    <row r="2057" spans="1:13">
      <c r="A2057" s="154" t="s">
        <v>8039</v>
      </c>
      <c r="B2057" s="154" t="s">
        <v>8038</v>
      </c>
      <c r="C2057" s="154" t="s">
        <v>1535</v>
      </c>
      <c r="D2057" s="154" t="s">
        <v>7606</v>
      </c>
      <c r="E2057" s="81" t="s">
        <v>8037</v>
      </c>
      <c r="F2057" s="154">
        <v>327.85</v>
      </c>
      <c r="G2057" s="154" t="s">
        <v>1367</v>
      </c>
      <c r="H2057" s="154" t="s">
        <v>14318</v>
      </c>
      <c r="I2057" s="154">
        <v>0</v>
      </c>
      <c r="J2057" s="154">
        <v>3</v>
      </c>
      <c r="K2057" s="154">
        <v>0</v>
      </c>
      <c r="M2057" s="128">
        <f>IF(Tabla1[[#This Row],[Moneda]]="Dolares",Tabla1[[#This Row],[Precio Distribuidor]]*($M$1+0.35)*1.3,Tabla1[[#This Row],[Precio Distribuidor]]*1.3)</f>
        <v>426.20500000000004</v>
      </c>
    </row>
    <row r="2058" spans="1:13">
      <c r="A2058" s="154" t="s">
        <v>8036</v>
      </c>
      <c r="B2058" s="154" t="s">
        <v>8035</v>
      </c>
      <c r="C2058" s="154" t="s">
        <v>1388</v>
      </c>
      <c r="D2058" s="154" t="s">
        <v>7606</v>
      </c>
      <c r="E2058" s="81" t="s">
        <v>8034</v>
      </c>
      <c r="F2058" s="154">
        <v>1131.67</v>
      </c>
      <c r="G2058" s="154" t="s">
        <v>1367</v>
      </c>
      <c r="H2058" s="154" t="s">
        <v>14318</v>
      </c>
      <c r="I2058" s="154">
        <v>0</v>
      </c>
      <c r="J2058" s="154">
        <v>0</v>
      </c>
      <c r="K2058" s="154">
        <v>0</v>
      </c>
      <c r="M2058" s="128">
        <f>IF(Tabla1[[#This Row],[Moneda]]="Dolares",Tabla1[[#This Row],[Precio Distribuidor]]*($M$1+0.35)*1.3,Tabla1[[#This Row],[Precio Distribuidor]]*1.3)</f>
        <v>1471.171</v>
      </c>
    </row>
    <row r="2059" spans="1:13">
      <c r="A2059" s="154" t="s">
        <v>8033</v>
      </c>
      <c r="B2059" s="154" t="s">
        <v>8032</v>
      </c>
      <c r="C2059" s="154" t="s">
        <v>1535</v>
      </c>
      <c r="D2059" s="154" t="s">
        <v>7606</v>
      </c>
      <c r="E2059" s="81" t="s">
        <v>17310</v>
      </c>
      <c r="F2059" s="154">
        <v>1110.31</v>
      </c>
      <c r="G2059" s="154" t="s">
        <v>1367</v>
      </c>
      <c r="H2059" s="154" t="s">
        <v>14318</v>
      </c>
      <c r="I2059" s="154">
        <v>0</v>
      </c>
      <c r="J2059" s="154">
        <v>0</v>
      </c>
      <c r="K2059" s="154">
        <v>0</v>
      </c>
      <c r="M2059" s="128">
        <f>IF(Tabla1[[#This Row],[Moneda]]="Dolares",Tabla1[[#This Row],[Precio Distribuidor]]*($M$1+0.35)*1.3,Tabla1[[#This Row],[Precio Distribuidor]]*1.3)</f>
        <v>1443.403</v>
      </c>
    </row>
    <row r="2060" spans="1:13">
      <c r="A2060" s="154" t="s">
        <v>8031</v>
      </c>
      <c r="B2060" s="154" t="s">
        <v>8030</v>
      </c>
      <c r="C2060" s="154" t="s">
        <v>1535</v>
      </c>
      <c r="D2060" s="154" t="s">
        <v>7606</v>
      </c>
      <c r="E2060" s="81" t="s">
        <v>17309</v>
      </c>
      <c r="F2060" s="154">
        <v>1626.46</v>
      </c>
      <c r="G2060" s="154" t="s">
        <v>1367</v>
      </c>
      <c r="H2060" s="154" t="s">
        <v>14318</v>
      </c>
      <c r="I2060" s="154">
        <v>0</v>
      </c>
      <c r="J2060" s="154">
        <v>0</v>
      </c>
      <c r="K2060" s="154">
        <v>0</v>
      </c>
      <c r="M2060" s="128">
        <f>IF(Tabla1[[#This Row],[Moneda]]="Dolares",Tabla1[[#This Row],[Precio Distribuidor]]*($M$1+0.35)*1.3,Tabla1[[#This Row],[Precio Distribuidor]]*1.3)</f>
        <v>2114.3980000000001</v>
      </c>
    </row>
    <row r="2061" spans="1:13">
      <c r="A2061" s="154" t="s">
        <v>8029</v>
      </c>
      <c r="B2061" s="154" t="s">
        <v>8028</v>
      </c>
      <c r="C2061" s="154" t="s">
        <v>1388</v>
      </c>
      <c r="D2061" s="154" t="s">
        <v>7606</v>
      </c>
      <c r="E2061" s="81" t="s">
        <v>8027</v>
      </c>
      <c r="F2061" s="154">
        <v>166.46</v>
      </c>
      <c r="G2061" s="154" t="s">
        <v>1367</v>
      </c>
      <c r="H2061" s="154" t="s">
        <v>14318</v>
      </c>
      <c r="I2061" s="154">
        <v>0</v>
      </c>
      <c r="J2061" s="154">
        <v>0</v>
      </c>
      <c r="K2061" s="154">
        <v>0</v>
      </c>
      <c r="M2061" s="128">
        <f>IF(Tabla1[[#This Row],[Moneda]]="Dolares",Tabla1[[#This Row],[Precio Distribuidor]]*($M$1+0.35)*1.3,Tabla1[[#This Row],[Precio Distribuidor]]*1.3)</f>
        <v>216.39800000000002</v>
      </c>
    </row>
    <row r="2062" spans="1:13">
      <c r="A2062" s="154" t="s">
        <v>8026</v>
      </c>
      <c r="B2062" s="154" t="s">
        <v>8025</v>
      </c>
      <c r="C2062" s="154" t="s">
        <v>1388</v>
      </c>
      <c r="D2062" s="154" t="s">
        <v>7606</v>
      </c>
      <c r="E2062" s="81" t="s">
        <v>8024</v>
      </c>
      <c r="F2062" s="154">
        <v>166.46</v>
      </c>
      <c r="G2062" s="154" t="s">
        <v>1367</v>
      </c>
      <c r="H2062" s="154" t="s">
        <v>14318</v>
      </c>
      <c r="I2062" s="154">
        <v>0</v>
      </c>
      <c r="J2062" s="154">
        <v>0</v>
      </c>
      <c r="K2062" s="154">
        <v>0</v>
      </c>
      <c r="M2062" s="128">
        <f>IF(Tabla1[[#This Row],[Moneda]]="Dolares",Tabla1[[#This Row],[Precio Distribuidor]]*($M$1+0.35)*1.3,Tabla1[[#This Row],[Precio Distribuidor]]*1.3)</f>
        <v>216.39800000000002</v>
      </c>
    </row>
    <row r="2063" spans="1:13">
      <c r="A2063" s="154" t="s">
        <v>8023</v>
      </c>
      <c r="B2063" s="154" t="s">
        <v>8022</v>
      </c>
      <c r="C2063" s="154" t="s">
        <v>1388</v>
      </c>
      <c r="D2063" s="154" t="s">
        <v>7606</v>
      </c>
      <c r="E2063" s="81" t="s">
        <v>8021</v>
      </c>
      <c r="F2063" s="154">
        <v>166.46</v>
      </c>
      <c r="G2063" s="154" t="s">
        <v>1367</v>
      </c>
      <c r="H2063" s="154" t="s">
        <v>14318</v>
      </c>
      <c r="I2063" s="154">
        <v>0</v>
      </c>
      <c r="J2063" s="154">
        <v>0</v>
      </c>
      <c r="K2063" s="154">
        <v>0</v>
      </c>
      <c r="M2063" s="128">
        <f>IF(Tabla1[[#This Row],[Moneda]]="Dolares",Tabla1[[#This Row],[Precio Distribuidor]]*($M$1+0.35)*1.3,Tabla1[[#This Row],[Precio Distribuidor]]*1.3)</f>
        <v>216.39800000000002</v>
      </c>
    </row>
    <row r="2064" spans="1:13">
      <c r="A2064" s="154" t="s">
        <v>8020</v>
      </c>
      <c r="B2064" s="154" t="s">
        <v>8019</v>
      </c>
      <c r="C2064" s="154" t="s">
        <v>1388</v>
      </c>
      <c r="D2064" s="154" t="s">
        <v>7606</v>
      </c>
      <c r="E2064" s="81" t="s">
        <v>8018</v>
      </c>
      <c r="F2064" s="154">
        <v>166.46</v>
      </c>
      <c r="G2064" s="154" t="s">
        <v>1367</v>
      </c>
      <c r="H2064" s="154" t="s">
        <v>14318</v>
      </c>
      <c r="I2064" s="154">
        <v>0</v>
      </c>
      <c r="J2064" s="154">
        <v>0</v>
      </c>
      <c r="K2064" s="154">
        <v>0</v>
      </c>
      <c r="M2064" s="128">
        <f>IF(Tabla1[[#This Row],[Moneda]]="Dolares",Tabla1[[#This Row],[Precio Distribuidor]]*($M$1+0.35)*1.3,Tabla1[[#This Row],[Precio Distribuidor]]*1.3)</f>
        <v>216.39800000000002</v>
      </c>
    </row>
    <row r="2065" spans="1:13">
      <c r="A2065" s="154" t="s">
        <v>8017</v>
      </c>
      <c r="B2065" s="154" t="s">
        <v>8016</v>
      </c>
      <c r="C2065" s="154" t="s">
        <v>1388</v>
      </c>
      <c r="D2065" s="154" t="s">
        <v>7606</v>
      </c>
      <c r="E2065" s="81" t="s">
        <v>8015</v>
      </c>
      <c r="F2065" s="154">
        <v>166.46</v>
      </c>
      <c r="G2065" s="154" t="s">
        <v>1367</v>
      </c>
      <c r="H2065" s="154" t="s">
        <v>14318</v>
      </c>
      <c r="I2065" s="154">
        <v>0</v>
      </c>
      <c r="J2065" s="154">
        <v>0</v>
      </c>
      <c r="K2065" s="154">
        <v>0</v>
      </c>
      <c r="M2065" s="128">
        <f>IF(Tabla1[[#This Row],[Moneda]]="Dolares",Tabla1[[#This Row],[Precio Distribuidor]]*($M$1+0.35)*1.3,Tabla1[[#This Row],[Precio Distribuidor]]*1.3)</f>
        <v>216.39800000000002</v>
      </c>
    </row>
    <row r="2066" spans="1:13">
      <c r="A2066" s="154" t="s">
        <v>8014</v>
      </c>
      <c r="B2066" s="154" t="s">
        <v>8013</v>
      </c>
      <c r="C2066" s="154" t="s">
        <v>1388</v>
      </c>
      <c r="D2066" s="154" t="s">
        <v>7606</v>
      </c>
      <c r="E2066" s="81" t="s">
        <v>8012</v>
      </c>
      <c r="F2066" s="154">
        <v>166.46</v>
      </c>
      <c r="G2066" s="154" t="s">
        <v>1367</v>
      </c>
      <c r="H2066" s="154" t="s">
        <v>14318</v>
      </c>
      <c r="I2066" s="154">
        <v>0</v>
      </c>
      <c r="J2066" s="154">
        <v>0</v>
      </c>
      <c r="K2066" s="154">
        <v>0</v>
      </c>
      <c r="M2066" s="128">
        <f>IF(Tabla1[[#This Row],[Moneda]]="Dolares",Tabla1[[#This Row],[Precio Distribuidor]]*($M$1+0.35)*1.3,Tabla1[[#This Row],[Precio Distribuidor]]*1.3)</f>
        <v>216.39800000000002</v>
      </c>
    </row>
    <row r="2067" spans="1:13">
      <c r="A2067" s="154" t="s">
        <v>8011</v>
      </c>
      <c r="B2067" s="154" t="s">
        <v>8010</v>
      </c>
      <c r="C2067" s="154" t="s">
        <v>1388</v>
      </c>
      <c r="D2067" s="154" t="s">
        <v>7606</v>
      </c>
      <c r="E2067" s="81" t="s">
        <v>8009</v>
      </c>
      <c r="F2067" s="154">
        <v>143.1</v>
      </c>
      <c r="G2067" s="154" t="s">
        <v>1367</v>
      </c>
      <c r="H2067" s="154" t="s">
        <v>14318</v>
      </c>
      <c r="I2067" s="154">
        <v>0</v>
      </c>
      <c r="J2067" s="154">
        <v>0</v>
      </c>
      <c r="K2067" s="154">
        <v>0</v>
      </c>
      <c r="M2067" s="128">
        <f>IF(Tabla1[[#This Row],[Moneda]]="Dolares",Tabla1[[#This Row],[Precio Distribuidor]]*($M$1+0.35)*1.3,Tabla1[[#This Row],[Precio Distribuidor]]*1.3)</f>
        <v>186.03</v>
      </c>
    </row>
    <row r="2068" spans="1:13">
      <c r="A2068" s="154" t="s">
        <v>8008</v>
      </c>
      <c r="B2068" s="154" t="s">
        <v>8007</v>
      </c>
      <c r="C2068" s="154" t="s">
        <v>1796</v>
      </c>
      <c r="D2068" s="154" t="s">
        <v>7606</v>
      </c>
      <c r="E2068" s="81" t="s">
        <v>8006</v>
      </c>
      <c r="F2068" s="154">
        <v>36.729999999999997</v>
      </c>
      <c r="G2068" s="154" t="s">
        <v>1367</v>
      </c>
      <c r="H2068" s="154" t="s">
        <v>14318</v>
      </c>
      <c r="I2068" s="154">
        <v>0</v>
      </c>
      <c r="J2068" s="154">
        <v>0</v>
      </c>
      <c r="K2068" s="154">
        <v>0</v>
      </c>
      <c r="M2068" s="128">
        <f>IF(Tabla1[[#This Row],[Moneda]]="Dolares",Tabla1[[#This Row],[Precio Distribuidor]]*($M$1+0.35)*1.3,Tabla1[[#This Row],[Precio Distribuidor]]*1.3)</f>
        <v>47.748999999999995</v>
      </c>
    </row>
    <row r="2069" spans="1:13">
      <c r="A2069" s="154" t="s">
        <v>8005</v>
      </c>
      <c r="B2069" s="154" t="s">
        <v>8004</v>
      </c>
      <c r="C2069" s="154" t="s">
        <v>1796</v>
      </c>
      <c r="D2069" s="154" t="s">
        <v>7606</v>
      </c>
      <c r="E2069" s="81" t="s">
        <v>8003</v>
      </c>
      <c r="F2069" s="154">
        <v>86.56</v>
      </c>
      <c r="G2069" s="154" t="s">
        <v>1367</v>
      </c>
      <c r="H2069" s="154" t="s">
        <v>14318</v>
      </c>
      <c r="I2069" s="154">
        <v>0</v>
      </c>
      <c r="J2069" s="154">
        <v>0</v>
      </c>
      <c r="K2069" s="154">
        <v>0</v>
      </c>
      <c r="M2069" s="128">
        <f>IF(Tabla1[[#This Row],[Moneda]]="Dolares",Tabla1[[#This Row],[Precio Distribuidor]]*($M$1+0.35)*1.3,Tabla1[[#This Row],[Precio Distribuidor]]*1.3)</f>
        <v>112.52800000000001</v>
      </c>
    </row>
    <row r="2070" spans="1:13">
      <c r="A2070" s="154" t="s">
        <v>8002</v>
      </c>
      <c r="B2070" s="154" t="s">
        <v>8001</v>
      </c>
      <c r="C2070" s="154" t="s">
        <v>1398</v>
      </c>
      <c r="D2070" s="154" t="s">
        <v>7606</v>
      </c>
      <c r="E2070" s="81" t="s">
        <v>8000</v>
      </c>
      <c r="F2070" s="154">
        <v>0.32</v>
      </c>
      <c r="G2070" s="154" t="s">
        <v>1373</v>
      </c>
      <c r="H2070" s="154" t="s">
        <v>14318</v>
      </c>
      <c r="I2070" s="154">
        <v>0</v>
      </c>
      <c r="J2070" s="154">
        <v>0</v>
      </c>
      <c r="K2070" s="154">
        <v>0</v>
      </c>
      <c r="M2070" s="128">
        <f>IF(Tabla1[[#This Row],[Moneda]]="Dolares",Tabla1[[#This Row],[Precio Distribuidor]]*($M$1+0.35)*1.3,Tabla1[[#This Row],[Precio Distribuidor]]*1.3)</f>
        <v>6.9264000000000019</v>
      </c>
    </row>
    <row r="2071" spans="1:13">
      <c r="A2071" s="154" t="s">
        <v>7999</v>
      </c>
      <c r="B2071" s="154" t="s">
        <v>7998</v>
      </c>
      <c r="C2071" s="154" t="s">
        <v>1398</v>
      </c>
      <c r="D2071" s="154" t="s">
        <v>7606</v>
      </c>
      <c r="E2071" s="81" t="s">
        <v>7997</v>
      </c>
      <c r="F2071" s="154">
        <v>7.58</v>
      </c>
      <c r="G2071" s="154" t="s">
        <v>1373</v>
      </c>
      <c r="H2071" s="154" t="s">
        <v>14318</v>
      </c>
      <c r="I2071" s="154">
        <v>0</v>
      </c>
      <c r="J2071" s="154">
        <v>0</v>
      </c>
      <c r="K2071" s="154">
        <v>0</v>
      </c>
      <c r="M2071" s="128">
        <f>IF(Tabla1[[#This Row],[Moneda]]="Dolares",Tabla1[[#This Row],[Precio Distribuidor]]*($M$1+0.35)*1.3,Tabla1[[#This Row],[Precio Distribuidor]]*1.3)</f>
        <v>164.06910000000002</v>
      </c>
    </row>
    <row r="2072" spans="1:13">
      <c r="A2072" s="154" t="s">
        <v>7996</v>
      </c>
      <c r="B2072" s="154" t="s">
        <v>7995</v>
      </c>
      <c r="C2072" s="154" t="s">
        <v>2852</v>
      </c>
      <c r="D2072" s="154" t="s">
        <v>7606</v>
      </c>
      <c r="E2072" s="81" t="s">
        <v>7994</v>
      </c>
      <c r="F2072" s="154">
        <v>666.67</v>
      </c>
      <c r="G2072" s="154" t="s">
        <v>1367</v>
      </c>
      <c r="H2072" s="154" t="s">
        <v>14318</v>
      </c>
      <c r="I2072" s="154">
        <v>0</v>
      </c>
      <c r="J2072" s="154">
        <v>0</v>
      </c>
      <c r="K2072" s="154">
        <v>0</v>
      </c>
      <c r="M2072" s="128">
        <f>IF(Tabla1[[#This Row],[Moneda]]="Dolares",Tabla1[[#This Row],[Precio Distribuidor]]*($M$1+0.35)*1.3,Tabla1[[#This Row],[Precio Distribuidor]]*1.3)</f>
        <v>866.67099999999994</v>
      </c>
    </row>
    <row r="2073" spans="1:13">
      <c r="A2073" s="154" t="s">
        <v>7993</v>
      </c>
      <c r="B2073" s="154" t="s">
        <v>7992</v>
      </c>
      <c r="C2073" s="154" t="s">
        <v>2852</v>
      </c>
      <c r="D2073" s="154" t="s">
        <v>7606</v>
      </c>
      <c r="E2073" s="81" t="s">
        <v>7991</v>
      </c>
      <c r="F2073" s="154">
        <v>1185.76</v>
      </c>
      <c r="G2073" s="154" t="s">
        <v>1367</v>
      </c>
      <c r="H2073" s="154" t="s">
        <v>14318</v>
      </c>
      <c r="I2073" s="154">
        <v>0</v>
      </c>
      <c r="J2073" s="154">
        <v>0</v>
      </c>
      <c r="K2073" s="154">
        <v>0</v>
      </c>
      <c r="M2073" s="128">
        <f>IF(Tabla1[[#This Row],[Moneda]]="Dolares",Tabla1[[#This Row],[Precio Distribuidor]]*($M$1+0.35)*1.3,Tabla1[[#This Row],[Precio Distribuidor]]*1.3)</f>
        <v>1541.4880000000001</v>
      </c>
    </row>
    <row r="2074" spans="1:13">
      <c r="A2074" s="154" t="s">
        <v>7990</v>
      </c>
      <c r="B2074" s="154" t="s">
        <v>7989</v>
      </c>
      <c r="C2074" s="154" t="s">
        <v>2852</v>
      </c>
      <c r="D2074" s="154" t="s">
        <v>7606</v>
      </c>
      <c r="E2074" s="81" t="s">
        <v>7988</v>
      </c>
      <c r="F2074" s="154">
        <v>814.98</v>
      </c>
      <c r="G2074" s="154" t="s">
        <v>1367</v>
      </c>
      <c r="H2074" s="154" t="s">
        <v>14318</v>
      </c>
      <c r="I2074" s="154">
        <v>0</v>
      </c>
      <c r="J2074" s="154">
        <v>0</v>
      </c>
      <c r="K2074" s="154">
        <v>0</v>
      </c>
      <c r="M2074" s="128">
        <f>IF(Tabla1[[#This Row],[Moneda]]="Dolares",Tabla1[[#This Row],[Precio Distribuidor]]*($M$1+0.35)*1.3,Tabla1[[#This Row],[Precio Distribuidor]]*1.3)</f>
        <v>1059.4740000000002</v>
      </c>
    </row>
    <row r="2075" spans="1:13">
      <c r="A2075" s="154" t="s">
        <v>7987</v>
      </c>
      <c r="B2075" s="154" t="s">
        <v>7986</v>
      </c>
      <c r="C2075" s="154" t="s">
        <v>2836</v>
      </c>
      <c r="D2075" s="154" t="s">
        <v>7606</v>
      </c>
      <c r="E2075" s="81" t="s">
        <v>7985</v>
      </c>
      <c r="F2075" s="154">
        <v>238.01</v>
      </c>
      <c r="G2075" s="154" t="s">
        <v>1367</v>
      </c>
      <c r="H2075" s="154" t="s">
        <v>14318</v>
      </c>
      <c r="I2075" s="154">
        <v>0</v>
      </c>
      <c r="J2075" s="154">
        <v>0</v>
      </c>
      <c r="K2075" s="154">
        <v>0</v>
      </c>
      <c r="M2075" s="128">
        <f>IF(Tabla1[[#This Row],[Moneda]]="Dolares",Tabla1[[#This Row],[Precio Distribuidor]]*($M$1+0.35)*1.3,Tabla1[[#This Row],[Precio Distribuidor]]*1.3)</f>
        <v>309.41300000000001</v>
      </c>
    </row>
    <row r="2076" spans="1:13">
      <c r="A2076" s="154" t="s">
        <v>7984</v>
      </c>
      <c r="B2076" s="154" t="s">
        <v>7983</v>
      </c>
      <c r="C2076" s="154" t="s">
        <v>2836</v>
      </c>
      <c r="D2076" s="154" t="s">
        <v>7606</v>
      </c>
      <c r="E2076" s="81" t="s">
        <v>7982</v>
      </c>
      <c r="F2076" s="154">
        <v>313.60000000000002</v>
      </c>
      <c r="G2076" s="154" t="s">
        <v>1367</v>
      </c>
      <c r="H2076" s="154" t="s">
        <v>14318</v>
      </c>
      <c r="I2076" s="154">
        <v>0</v>
      </c>
      <c r="J2076" s="154">
        <v>0</v>
      </c>
      <c r="K2076" s="154">
        <v>0</v>
      </c>
      <c r="M2076" s="128">
        <f>IF(Tabla1[[#This Row],[Moneda]]="Dolares",Tabla1[[#This Row],[Precio Distribuidor]]*($M$1+0.35)*1.3,Tabla1[[#This Row],[Precio Distribuidor]]*1.3)</f>
        <v>407.68000000000006</v>
      </c>
    </row>
    <row r="2077" spans="1:13">
      <c r="A2077" s="154" t="s">
        <v>7981</v>
      </c>
      <c r="B2077" s="154" t="s">
        <v>7980</v>
      </c>
      <c r="C2077" s="154" t="s">
        <v>2836</v>
      </c>
      <c r="D2077" s="154" t="s">
        <v>7606</v>
      </c>
      <c r="E2077" s="81" t="s">
        <v>7979</v>
      </c>
      <c r="F2077" s="154">
        <v>193.06</v>
      </c>
      <c r="G2077" s="154" t="s">
        <v>1367</v>
      </c>
      <c r="H2077" s="154" t="s">
        <v>14318</v>
      </c>
      <c r="I2077" s="154">
        <v>0</v>
      </c>
      <c r="J2077" s="154">
        <v>0</v>
      </c>
      <c r="K2077" s="154">
        <v>0</v>
      </c>
      <c r="M2077" s="128">
        <f>IF(Tabla1[[#This Row],[Moneda]]="Dolares",Tabla1[[#This Row],[Precio Distribuidor]]*($M$1+0.35)*1.3,Tabla1[[#This Row],[Precio Distribuidor]]*1.3)</f>
        <v>250.97800000000001</v>
      </c>
    </row>
    <row r="2078" spans="1:13">
      <c r="A2078" s="154" t="s">
        <v>7978</v>
      </c>
      <c r="B2078" s="154" t="s">
        <v>7977</v>
      </c>
      <c r="C2078" s="154" t="s">
        <v>2836</v>
      </c>
      <c r="D2078" s="154" t="s">
        <v>7606</v>
      </c>
      <c r="E2078" s="81" t="s">
        <v>7976</v>
      </c>
      <c r="F2078" s="154">
        <v>193.06</v>
      </c>
      <c r="G2078" s="154" t="s">
        <v>1367</v>
      </c>
      <c r="H2078" s="154" t="s">
        <v>14318</v>
      </c>
      <c r="I2078" s="154">
        <v>0</v>
      </c>
      <c r="J2078" s="154">
        <v>0</v>
      </c>
      <c r="K2078" s="154">
        <v>0</v>
      </c>
      <c r="M2078" s="128">
        <f>IF(Tabla1[[#This Row],[Moneda]]="Dolares",Tabla1[[#This Row],[Precio Distribuidor]]*($M$1+0.35)*1.3,Tabla1[[#This Row],[Precio Distribuidor]]*1.3)</f>
        <v>250.97800000000001</v>
      </c>
    </row>
    <row r="2079" spans="1:13">
      <c r="A2079" s="154" t="s">
        <v>17308</v>
      </c>
      <c r="B2079" s="154" t="s">
        <v>17307</v>
      </c>
      <c r="C2079" s="154" t="s">
        <v>1535</v>
      </c>
      <c r="D2079" s="154" t="s">
        <v>7606</v>
      </c>
      <c r="E2079" s="81" t="s">
        <v>17306</v>
      </c>
      <c r="F2079" s="154">
        <v>2724.96</v>
      </c>
      <c r="G2079" s="154" t="s">
        <v>1367</v>
      </c>
      <c r="H2079" s="154" t="s">
        <v>14318</v>
      </c>
      <c r="I2079" s="154">
        <v>0</v>
      </c>
      <c r="J2079" s="154">
        <v>0</v>
      </c>
      <c r="K2079" s="154">
        <v>3</v>
      </c>
      <c r="M2079" s="128">
        <f>IF(Tabla1[[#This Row],[Moneda]]="Dolares",Tabla1[[#This Row],[Precio Distribuidor]]*($M$1+0.35)*1.3,Tabla1[[#This Row],[Precio Distribuidor]]*1.3)</f>
        <v>3542.4480000000003</v>
      </c>
    </row>
    <row r="2080" spans="1:13">
      <c r="A2080" s="154" t="s">
        <v>7975</v>
      </c>
      <c r="B2080" s="154" t="s">
        <v>7974</v>
      </c>
      <c r="C2080" s="154" t="s">
        <v>1535</v>
      </c>
      <c r="D2080" s="154" t="s">
        <v>7606</v>
      </c>
      <c r="E2080" s="81" t="s">
        <v>7973</v>
      </c>
      <c r="F2080" s="154">
        <v>274.16000000000003</v>
      </c>
      <c r="G2080" s="154" t="s">
        <v>1367</v>
      </c>
      <c r="H2080" s="154" t="s">
        <v>14318</v>
      </c>
      <c r="I2080" s="154">
        <v>0</v>
      </c>
      <c r="J2080" s="154">
        <v>0</v>
      </c>
      <c r="K2080" s="154">
        <v>0</v>
      </c>
      <c r="M2080" s="128">
        <f>IF(Tabla1[[#This Row],[Moneda]]="Dolares",Tabla1[[#This Row],[Precio Distribuidor]]*($M$1+0.35)*1.3,Tabla1[[#This Row],[Precio Distribuidor]]*1.3)</f>
        <v>356.40800000000007</v>
      </c>
    </row>
    <row r="2081" spans="1:13">
      <c r="A2081" s="154" t="s">
        <v>7972</v>
      </c>
      <c r="B2081" s="154" t="s">
        <v>7971</v>
      </c>
      <c r="C2081" s="154" t="s">
        <v>1535</v>
      </c>
      <c r="D2081" s="154" t="s">
        <v>7606</v>
      </c>
      <c r="E2081" s="81" t="s">
        <v>7970</v>
      </c>
      <c r="F2081" s="154">
        <v>140.86000000000001</v>
      </c>
      <c r="G2081" s="154" t="s">
        <v>1367</v>
      </c>
      <c r="H2081" s="154" t="s">
        <v>14318</v>
      </c>
      <c r="I2081" s="154">
        <v>0</v>
      </c>
      <c r="J2081" s="154">
        <v>0</v>
      </c>
      <c r="K2081" s="154">
        <v>0</v>
      </c>
      <c r="M2081" s="128">
        <f>IF(Tabla1[[#This Row],[Moneda]]="Dolares",Tabla1[[#This Row],[Precio Distribuidor]]*($M$1+0.35)*1.3,Tabla1[[#This Row],[Precio Distribuidor]]*1.3)</f>
        <v>183.11800000000002</v>
      </c>
    </row>
    <row r="2082" spans="1:13">
      <c r="A2082" s="154" t="s">
        <v>7969</v>
      </c>
      <c r="B2082" s="154" t="s">
        <v>7968</v>
      </c>
      <c r="C2082" s="154" t="s">
        <v>1535</v>
      </c>
      <c r="D2082" s="154" t="s">
        <v>7606</v>
      </c>
      <c r="E2082" s="81" t="s">
        <v>7967</v>
      </c>
      <c r="F2082" s="154">
        <v>140.86000000000001</v>
      </c>
      <c r="G2082" s="154" t="s">
        <v>1367</v>
      </c>
      <c r="H2082" s="154" t="s">
        <v>14318</v>
      </c>
      <c r="I2082" s="154">
        <v>0</v>
      </c>
      <c r="J2082" s="154">
        <v>0</v>
      </c>
      <c r="K2082" s="154">
        <v>0</v>
      </c>
      <c r="M2082" s="128">
        <f>IF(Tabla1[[#This Row],[Moneda]]="Dolares",Tabla1[[#This Row],[Precio Distribuidor]]*($M$1+0.35)*1.3,Tabla1[[#This Row],[Precio Distribuidor]]*1.3)</f>
        <v>183.11800000000002</v>
      </c>
    </row>
    <row r="2083" spans="1:13">
      <c r="A2083" s="154" t="s">
        <v>7966</v>
      </c>
      <c r="B2083" s="154" t="s">
        <v>7965</v>
      </c>
      <c r="C2083" s="154" t="s">
        <v>1535</v>
      </c>
      <c r="D2083" s="154" t="s">
        <v>7606</v>
      </c>
      <c r="E2083" s="81" t="s">
        <v>7964</v>
      </c>
      <c r="F2083" s="154">
        <v>140.86000000000001</v>
      </c>
      <c r="G2083" s="154" t="s">
        <v>1367</v>
      </c>
      <c r="H2083" s="154" t="s">
        <v>14318</v>
      </c>
      <c r="I2083" s="154">
        <v>0</v>
      </c>
      <c r="J2083" s="154">
        <v>0</v>
      </c>
      <c r="K2083" s="154">
        <v>0</v>
      </c>
      <c r="M2083" s="128">
        <f>IF(Tabla1[[#This Row],[Moneda]]="Dolares",Tabla1[[#This Row],[Precio Distribuidor]]*($M$1+0.35)*1.3,Tabla1[[#This Row],[Precio Distribuidor]]*1.3)</f>
        <v>183.11800000000002</v>
      </c>
    </row>
    <row r="2084" spans="1:13">
      <c r="A2084" s="154" t="s">
        <v>7963</v>
      </c>
      <c r="B2084" s="154" t="s">
        <v>7962</v>
      </c>
      <c r="C2084" s="154" t="s">
        <v>1535</v>
      </c>
      <c r="D2084" s="154" t="s">
        <v>7606</v>
      </c>
      <c r="E2084" s="81" t="s">
        <v>7961</v>
      </c>
      <c r="F2084" s="154">
        <v>140.86000000000001</v>
      </c>
      <c r="G2084" s="154" t="s">
        <v>1367</v>
      </c>
      <c r="H2084" s="154" t="s">
        <v>14318</v>
      </c>
      <c r="I2084" s="154">
        <v>0</v>
      </c>
      <c r="J2084" s="154">
        <v>0</v>
      </c>
      <c r="K2084" s="154">
        <v>0</v>
      </c>
      <c r="M2084" s="128">
        <f>IF(Tabla1[[#This Row],[Moneda]]="Dolares",Tabla1[[#This Row],[Precio Distribuidor]]*($M$1+0.35)*1.3,Tabla1[[#This Row],[Precio Distribuidor]]*1.3)</f>
        <v>183.11800000000002</v>
      </c>
    </row>
    <row r="2085" spans="1:13">
      <c r="A2085" s="154" t="s">
        <v>7960</v>
      </c>
      <c r="B2085" s="154" t="s">
        <v>7959</v>
      </c>
      <c r="C2085" s="154" t="s">
        <v>1535</v>
      </c>
      <c r="D2085" s="154" t="s">
        <v>7606</v>
      </c>
      <c r="E2085" s="81" t="s">
        <v>7958</v>
      </c>
      <c r="F2085" s="154">
        <v>140.86000000000001</v>
      </c>
      <c r="G2085" s="154" t="s">
        <v>1367</v>
      </c>
      <c r="H2085" s="154" t="s">
        <v>14318</v>
      </c>
      <c r="I2085" s="154">
        <v>0</v>
      </c>
      <c r="J2085" s="154">
        <v>0</v>
      </c>
      <c r="K2085" s="154">
        <v>0</v>
      </c>
      <c r="M2085" s="128">
        <f>IF(Tabla1[[#This Row],[Moneda]]="Dolares",Tabla1[[#This Row],[Precio Distribuidor]]*($M$1+0.35)*1.3,Tabla1[[#This Row],[Precio Distribuidor]]*1.3)</f>
        <v>183.11800000000002</v>
      </c>
    </row>
    <row r="2086" spans="1:13">
      <c r="A2086" s="154" t="s">
        <v>7957</v>
      </c>
      <c r="B2086" s="154" t="s">
        <v>7956</v>
      </c>
      <c r="C2086" s="154" t="s">
        <v>1535</v>
      </c>
      <c r="D2086" s="154" t="s">
        <v>7606</v>
      </c>
      <c r="E2086" s="81" t="s">
        <v>7955</v>
      </c>
      <c r="F2086" s="154">
        <v>197.61</v>
      </c>
      <c r="G2086" s="154" t="s">
        <v>1367</v>
      </c>
      <c r="H2086" s="154" t="s">
        <v>14318</v>
      </c>
      <c r="I2086" s="154">
        <v>0</v>
      </c>
      <c r="J2086" s="154">
        <v>0</v>
      </c>
      <c r="K2086" s="154">
        <v>0</v>
      </c>
      <c r="M2086" s="128">
        <f>IF(Tabla1[[#This Row],[Moneda]]="Dolares",Tabla1[[#This Row],[Precio Distribuidor]]*($M$1+0.35)*1.3,Tabla1[[#This Row],[Precio Distribuidor]]*1.3)</f>
        <v>256.89300000000003</v>
      </c>
    </row>
    <row r="2087" spans="1:13">
      <c r="A2087" s="154" t="s">
        <v>7954</v>
      </c>
      <c r="B2087" s="154" t="s">
        <v>7953</v>
      </c>
      <c r="C2087" s="154" t="s">
        <v>1535</v>
      </c>
      <c r="D2087" s="154" t="s">
        <v>7606</v>
      </c>
      <c r="E2087" s="81" t="s">
        <v>7952</v>
      </c>
      <c r="F2087" s="154">
        <v>256.77</v>
      </c>
      <c r="G2087" s="154" t="s">
        <v>1367</v>
      </c>
      <c r="H2087" s="154" t="s">
        <v>14318</v>
      </c>
      <c r="I2087" s="154">
        <v>0</v>
      </c>
      <c r="J2087" s="154">
        <v>0</v>
      </c>
      <c r="K2087" s="154">
        <v>0</v>
      </c>
      <c r="M2087" s="128">
        <f>IF(Tabla1[[#This Row],[Moneda]]="Dolares",Tabla1[[#This Row],[Precio Distribuidor]]*($M$1+0.35)*1.3,Tabla1[[#This Row],[Precio Distribuidor]]*1.3)</f>
        <v>333.80099999999999</v>
      </c>
    </row>
    <row r="2088" spans="1:13">
      <c r="A2088" s="154" t="s">
        <v>7951</v>
      </c>
      <c r="B2088" s="154" t="s">
        <v>7950</v>
      </c>
      <c r="C2088" s="154" t="s">
        <v>2852</v>
      </c>
      <c r="D2088" s="154" t="s">
        <v>7606</v>
      </c>
      <c r="E2088" s="81" t="s">
        <v>7949</v>
      </c>
      <c r="F2088" s="154">
        <v>889.14</v>
      </c>
      <c r="G2088" s="154" t="s">
        <v>1367</v>
      </c>
      <c r="H2088" s="154" t="s">
        <v>14318</v>
      </c>
      <c r="I2088" s="154">
        <v>0</v>
      </c>
      <c r="J2088" s="154">
        <v>0</v>
      </c>
      <c r="K2088" s="154">
        <v>0</v>
      </c>
      <c r="M2088" s="128">
        <f>IF(Tabla1[[#This Row],[Moneda]]="Dolares",Tabla1[[#This Row],[Precio Distribuidor]]*($M$1+0.35)*1.3,Tabla1[[#This Row],[Precio Distribuidor]]*1.3)</f>
        <v>1155.8820000000001</v>
      </c>
    </row>
    <row r="2089" spans="1:13">
      <c r="A2089" s="154" t="s">
        <v>7948</v>
      </c>
      <c r="B2089" s="154" t="s">
        <v>7947</v>
      </c>
      <c r="C2089" s="154" t="s">
        <v>2852</v>
      </c>
      <c r="D2089" s="154" t="s">
        <v>7606</v>
      </c>
      <c r="E2089" s="81" t="s">
        <v>7946</v>
      </c>
      <c r="F2089" s="154">
        <v>963.29</v>
      </c>
      <c r="G2089" s="154" t="s">
        <v>1367</v>
      </c>
      <c r="H2089" s="154" t="s">
        <v>14318</v>
      </c>
      <c r="I2089" s="154">
        <v>0</v>
      </c>
      <c r="J2089" s="154">
        <v>0</v>
      </c>
      <c r="K2089" s="154">
        <v>0</v>
      </c>
      <c r="M2089" s="128">
        <f>IF(Tabla1[[#This Row],[Moneda]]="Dolares",Tabla1[[#This Row],[Precio Distribuidor]]*($M$1+0.35)*1.3,Tabla1[[#This Row],[Precio Distribuidor]]*1.3)</f>
        <v>1252.277</v>
      </c>
    </row>
    <row r="2090" spans="1:13">
      <c r="A2090" s="154" t="s">
        <v>7945</v>
      </c>
      <c r="B2090" s="154" t="s">
        <v>7944</v>
      </c>
      <c r="C2090" s="154" t="s">
        <v>1535</v>
      </c>
      <c r="D2090" s="154" t="s">
        <v>7606</v>
      </c>
      <c r="E2090" s="81" t="s">
        <v>12961</v>
      </c>
      <c r="F2090" s="154">
        <v>764.36</v>
      </c>
      <c r="G2090" s="154" t="s">
        <v>1367</v>
      </c>
      <c r="H2090" s="154" t="s">
        <v>14318</v>
      </c>
      <c r="I2090" s="154">
        <v>0</v>
      </c>
      <c r="J2090" s="154">
        <v>0</v>
      </c>
      <c r="K2090" s="154">
        <v>0</v>
      </c>
      <c r="M2090" s="128">
        <f>IF(Tabla1[[#This Row],[Moneda]]="Dolares",Tabla1[[#This Row],[Precio Distribuidor]]*($M$1+0.35)*1.3,Tabla1[[#This Row],[Precio Distribuidor]]*1.3)</f>
        <v>993.66800000000001</v>
      </c>
    </row>
    <row r="2091" spans="1:13">
      <c r="A2091" s="154" t="s">
        <v>7943</v>
      </c>
      <c r="B2091" s="154" t="s">
        <v>7942</v>
      </c>
      <c r="C2091" s="154" t="s">
        <v>1535</v>
      </c>
      <c r="D2091" s="154" t="s">
        <v>7606</v>
      </c>
      <c r="E2091" s="81" t="s">
        <v>12962</v>
      </c>
      <c r="F2091" s="154">
        <v>878.59</v>
      </c>
      <c r="G2091" s="154" t="s">
        <v>1367</v>
      </c>
      <c r="H2091" s="154" t="s">
        <v>14318</v>
      </c>
      <c r="I2091" s="154">
        <v>0</v>
      </c>
      <c r="J2091" s="154">
        <v>0</v>
      </c>
      <c r="K2091" s="154">
        <v>0</v>
      </c>
      <c r="M2091" s="128">
        <f>IF(Tabla1[[#This Row],[Moneda]]="Dolares",Tabla1[[#This Row],[Precio Distribuidor]]*($M$1+0.35)*1.3,Tabla1[[#This Row],[Precio Distribuidor]]*1.3)</f>
        <v>1142.1670000000001</v>
      </c>
    </row>
    <row r="2092" spans="1:13">
      <c r="A2092" s="154" t="s">
        <v>7941</v>
      </c>
      <c r="B2092" s="154" t="s">
        <v>7940</v>
      </c>
      <c r="C2092" s="154" t="s">
        <v>3987</v>
      </c>
      <c r="D2092" s="154" t="s">
        <v>7606</v>
      </c>
      <c r="E2092" s="81" t="s">
        <v>7939</v>
      </c>
      <c r="F2092" s="154">
        <v>34.68</v>
      </c>
      <c r="G2092" s="154" t="s">
        <v>1373</v>
      </c>
      <c r="H2092" s="154" t="s">
        <v>14318</v>
      </c>
      <c r="I2092" s="154">
        <v>0</v>
      </c>
      <c r="J2092" s="154">
        <v>0</v>
      </c>
      <c r="K2092" s="154">
        <v>0</v>
      </c>
      <c r="M2092" s="128">
        <f>IF(Tabla1[[#This Row],[Moneda]]="Dolares",Tabla1[[#This Row],[Precio Distribuidor]]*($M$1+0.35)*1.3,Tabla1[[#This Row],[Precio Distribuidor]]*1.3)</f>
        <v>750.6486000000001</v>
      </c>
    </row>
    <row r="2093" spans="1:13">
      <c r="A2093" s="154" t="s">
        <v>7938</v>
      </c>
      <c r="B2093" s="154" t="s">
        <v>7937</v>
      </c>
      <c r="C2093" s="154" t="s">
        <v>3987</v>
      </c>
      <c r="D2093" s="154" t="s">
        <v>7606</v>
      </c>
      <c r="E2093" s="81" t="s">
        <v>7936</v>
      </c>
      <c r="F2093" s="154">
        <v>29.84</v>
      </c>
      <c r="G2093" s="154" t="s">
        <v>1373</v>
      </c>
      <c r="H2093" s="154" t="s">
        <v>14318</v>
      </c>
      <c r="I2093" s="154">
        <v>0</v>
      </c>
      <c r="J2093" s="154">
        <v>0</v>
      </c>
      <c r="K2093" s="154">
        <v>0</v>
      </c>
      <c r="M2093" s="128">
        <f>IF(Tabla1[[#This Row],[Moneda]]="Dolares",Tabla1[[#This Row],[Precio Distribuidor]]*($M$1+0.35)*1.3,Tabla1[[#This Row],[Precio Distribuidor]]*1.3)</f>
        <v>645.88680000000011</v>
      </c>
    </row>
    <row r="2094" spans="1:13">
      <c r="A2094" s="154" t="s">
        <v>7935</v>
      </c>
      <c r="B2094" s="154" t="s">
        <v>7934</v>
      </c>
      <c r="C2094" s="154" t="s">
        <v>3987</v>
      </c>
      <c r="D2094" s="154" t="s">
        <v>7606</v>
      </c>
      <c r="E2094" s="81" t="s">
        <v>7933</v>
      </c>
      <c r="F2094" s="154">
        <v>84.45</v>
      </c>
      <c r="G2094" s="154" t="s">
        <v>1373</v>
      </c>
      <c r="H2094" s="154" t="s">
        <v>14318</v>
      </c>
      <c r="I2094" s="154">
        <v>0</v>
      </c>
      <c r="J2094" s="154">
        <v>0</v>
      </c>
      <c r="K2094" s="154">
        <v>0</v>
      </c>
      <c r="M2094" s="128">
        <f>IF(Tabla1[[#This Row],[Moneda]]="Dolares",Tabla1[[#This Row],[Precio Distribuidor]]*($M$1+0.35)*1.3,Tabla1[[#This Row],[Precio Distribuidor]]*1.3)</f>
        <v>1827.9202500000004</v>
      </c>
    </row>
    <row r="2095" spans="1:13">
      <c r="A2095" s="154" t="s">
        <v>7932</v>
      </c>
      <c r="B2095" s="154" t="s">
        <v>7931</v>
      </c>
      <c r="C2095" s="154" t="s">
        <v>3987</v>
      </c>
      <c r="D2095" s="154" t="s">
        <v>7606</v>
      </c>
      <c r="E2095" s="81" t="s">
        <v>7930</v>
      </c>
      <c r="F2095" s="154">
        <v>145.74</v>
      </c>
      <c r="G2095" s="154" t="s">
        <v>1373</v>
      </c>
      <c r="H2095" s="154" t="s">
        <v>14318</v>
      </c>
      <c r="I2095" s="154">
        <v>0</v>
      </c>
      <c r="J2095" s="154">
        <v>3</v>
      </c>
      <c r="K2095" s="154">
        <v>0</v>
      </c>
      <c r="M2095" s="128">
        <f>IF(Tabla1[[#This Row],[Moneda]]="Dolares",Tabla1[[#This Row],[Precio Distribuidor]]*($M$1+0.35)*1.3,Tabla1[[#This Row],[Precio Distribuidor]]*1.3)</f>
        <v>3154.5423000000005</v>
      </c>
    </row>
    <row r="2096" spans="1:13">
      <c r="A2096" s="154" t="s">
        <v>7929</v>
      </c>
      <c r="B2096" s="154" t="s">
        <v>7928</v>
      </c>
      <c r="C2096" s="154" t="s">
        <v>3987</v>
      </c>
      <c r="D2096" s="154" t="s">
        <v>7606</v>
      </c>
      <c r="E2096" s="81" t="s">
        <v>7927</v>
      </c>
      <c r="F2096" s="154">
        <v>76.319999999999993</v>
      </c>
      <c r="G2096" s="154" t="s">
        <v>1373</v>
      </c>
      <c r="H2096" s="154" t="s">
        <v>14318</v>
      </c>
      <c r="I2096" s="154">
        <v>0</v>
      </c>
      <c r="J2096" s="154">
        <v>0</v>
      </c>
      <c r="K2096" s="154">
        <v>0</v>
      </c>
      <c r="M2096" s="128">
        <f>IF(Tabla1[[#This Row],[Moneda]]="Dolares",Tabla1[[#This Row],[Precio Distribuidor]]*($M$1+0.35)*1.3,Tabla1[[#This Row],[Precio Distribuidor]]*1.3)</f>
        <v>1651.9464</v>
      </c>
    </row>
    <row r="2097" spans="1:13">
      <c r="A2097" s="154" t="s">
        <v>7926</v>
      </c>
      <c r="B2097" s="154" t="s">
        <v>7925</v>
      </c>
      <c r="C2097" s="154" t="s">
        <v>1388</v>
      </c>
      <c r="D2097" s="154" t="s">
        <v>7606</v>
      </c>
      <c r="E2097" s="81" t="s">
        <v>7924</v>
      </c>
      <c r="F2097" s="154">
        <v>329.28</v>
      </c>
      <c r="G2097" s="154" t="s">
        <v>1367</v>
      </c>
      <c r="H2097" s="154" t="s">
        <v>14318</v>
      </c>
      <c r="I2097" s="154">
        <v>0</v>
      </c>
      <c r="J2097" s="154">
        <v>0</v>
      </c>
      <c r="K2097" s="154">
        <v>0</v>
      </c>
      <c r="M2097" s="128">
        <f>IF(Tabla1[[#This Row],[Moneda]]="Dolares",Tabla1[[#This Row],[Precio Distribuidor]]*($M$1+0.35)*1.3,Tabla1[[#This Row],[Precio Distribuidor]]*1.3)</f>
        <v>428.06399999999996</v>
      </c>
    </row>
    <row r="2098" spans="1:13">
      <c r="A2098" s="154" t="s">
        <v>7923</v>
      </c>
      <c r="B2098" s="154" t="s">
        <v>7922</v>
      </c>
      <c r="C2098" s="154" t="s">
        <v>1388</v>
      </c>
      <c r="D2098" s="154" t="s">
        <v>7606</v>
      </c>
      <c r="E2098" s="81" t="s">
        <v>7921</v>
      </c>
      <c r="F2098" s="154">
        <v>198.59</v>
      </c>
      <c r="G2098" s="154" t="s">
        <v>1367</v>
      </c>
      <c r="H2098" s="154" t="s">
        <v>14318</v>
      </c>
      <c r="I2098" s="154">
        <v>0</v>
      </c>
      <c r="J2098" s="154">
        <v>0</v>
      </c>
      <c r="K2098" s="154">
        <v>0</v>
      </c>
      <c r="M2098" s="128">
        <f>IF(Tabla1[[#This Row],[Moneda]]="Dolares",Tabla1[[#This Row],[Precio Distribuidor]]*($M$1+0.35)*1.3,Tabla1[[#This Row],[Precio Distribuidor]]*1.3)</f>
        <v>258.16700000000003</v>
      </c>
    </row>
    <row r="2099" spans="1:13">
      <c r="A2099" s="154" t="s">
        <v>7920</v>
      </c>
      <c r="B2099" s="154" t="s">
        <v>7919</v>
      </c>
      <c r="C2099" s="154" t="s">
        <v>3987</v>
      </c>
      <c r="D2099" s="154" t="s">
        <v>7606</v>
      </c>
      <c r="E2099" s="81" t="s">
        <v>7918</v>
      </c>
      <c r="F2099" s="154">
        <v>21.77</v>
      </c>
      <c r="G2099" s="154" t="s">
        <v>1373</v>
      </c>
      <c r="H2099" s="154" t="s">
        <v>14318</v>
      </c>
      <c r="I2099" s="154">
        <v>0</v>
      </c>
      <c r="J2099" s="154">
        <v>0</v>
      </c>
      <c r="K2099" s="154">
        <v>0</v>
      </c>
      <c r="M2099" s="128">
        <f>IF(Tabla1[[#This Row],[Moneda]]="Dolares",Tabla1[[#This Row],[Precio Distribuidor]]*($M$1+0.35)*1.3,Tabla1[[#This Row],[Precio Distribuidor]]*1.3)</f>
        <v>471.21165000000002</v>
      </c>
    </row>
    <row r="2100" spans="1:13">
      <c r="A2100" s="154" t="s">
        <v>7917</v>
      </c>
      <c r="B2100" s="154" t="s">
        <v>7916</v>
      </c>
      <c r="C2100" s="154" t="s">
        <v>2852</v>
      </c>
      <c r="D2100" s="154" t="s">
        <v>7606</v>
      </c>
      <c r="E2100" s="81" t="s">
        <v>7915</v>
      </c>
      <c r="F2100" s="154">
        <v>592.51</v>
      </c>
      <c r="G2100" s="154" t="s">
        <v>1367</v>
      </c>
      <c r="H2100" s="154" t="s">
        <v>14318</v>
      </c>
      <c r="I2100" s="154">
        <v>0</v>
      </c>
      <c r="J2100" s="154">
        <v>0</v>
      </c>
      <c r="K2100" s="154">
        <v>0</v>
      </c>
      <c r="M2100" s="128">
        <f>IF(Tabla1[[#This Row],[Moneda]]="Dolares",Tabla1[[#This Row],[Precio Distribuidor]]*($M$1+0.35)*1.3,Tabla1[[#This Row],[Precio Distribuidor]]*1.3)</f>
        <v>770.26300000000003</v>
      </c>
    </row>
    <row r="2101" spans="1:13">
      <c r="A2101" s="154" t="s">
        <v>7914</v>
      </c>
      <c r="B2101" s="154" t="s">
        <v>7913</v>
      </c>
      <c r="C2101" s="154" t="s">
        <v>2852</v>
      </c>
      <c r="D2101" s="154" t="s">
        <v>7606</v>
      </c>
      <c r="E2101" s="81" t="s">
        <v>7912</v>
      </c>
      <c r="F2101" s="154">
        <v>814.98</v>
      </c>
      <c r="G2101" s="154" t="s">
        <v>1367</v>
      </c>
      <c r="H2101" s="154" t="s">
        <v>14318</v>
      </c>
      <c r="I2101" s="154">
        <v>0</v>
      </c>
      <c r="J2101" s="154">
        <v>0</v>
      </c>
      <c r="K2101" s="154">
        <v>0</v>
      </c>
      <c r="M2101" s="128">
        <f>IF(Tabla1[[#This Row],[Moneda]]="Dolares",Tabla1[[#This Row],[Precio Distribuidor]]*($M$1+0.35)*1.3,Tabla1[[#This Row],[Precio Distribuidor]]*1.3)</f>
        <v>1059.4740000000002</v>
      </c>
    </row>
    <row r="2102" spans="1:13">
      <c r="A2102" s="154" t="s">
        <v>7911</v>
      </c>
      <c r="B2102" s="154" t="s">
        <v>7910</v>
      </c>
      <c r="C2102" s="154" t="s">
        <v>2852</v>
      </c>
      <c r="D2102" s="154" t="s">
        <v>7606</v>
      </c>
      <c r="E2102" s="81" t="s">
        <v>7909</v>
      </c>
      <c r="F2102" s="154">
        <v>236.84</v>
      </c>
      <c r="G2102" s="154" t="s">
        <v>1367</v>
      </c>
      <c r="H2102" s="154" t="s">
        <v>14318</v>
      </c>
      <c r="I2102" s="154">
        <v>0</v>
      </c>
      <c r="J2102" s="154">
        <v>0</v>
      </c>
      <c r="K2102" s="154">
        <v>0</v>
      </c>
      <c r="M2102" s="128">
        <f>IF(Tabla1[[#This Row],[Moneda]]="Dolares",Tabla1[[#This Row],[Precio Distribuidor]]*($M$1+0.35)*1.3,Tabla1[[#This Row],[Precio Distribuidor]]*1.3)</f>
        <v>307.892</v>
      </c>
    </row>
    <row r="2103" spans="1:13">
      <c r="A2103" s="154" t="s">
        <v>7908</v>
      </c>
      <c r="B2103" s="154" t="s">
        <v>7907</v>
      </c>
      <c r="C2103" s="154" t="s">
        <v>2852</v>
      </c>
      <c r="D2103" s="154" t="s">
        <v>7606</v>
      </c>
      <c r="E2103" s="81" t="s">
        <v>7906</v>
      </c>
      <c r="F2103" s="154">
        <v>1146</v>
      </c>
      <c r="G2103" s="154" t="s">
        <v>1367</v>
      </c>
      <c r="H2103" s="154" t="s">
        <v>14318</v>
      </c>
      <c r="I2103" s="154">
        <v>0</v>
      </c>
      <c r="J2103" s="154">
        <v>0</v>
      </c>
      <c r="K2103" s="154">
        <v>0</v>
      </c>
      <c r="M2103" s="128">
        <f>IF(Tabla1[[#This Row],[Moneda]]="Dolares",Tabla1[[#This Row],[Precio Distribuidor]]*($M$1+0.35)*1.3,Tabla1[[#This Row],[Precio Distribuidor]]*1.3)</f>
        <v>1489.8</v>
      </c>
    </row>
    <row r="2104" spans="1:13">
      <c r="A2104" s="154" t="s">
        <v>7905</v>
      </c>
      <c r="B2104" s="154" t="s">
        <v>7904</v>
      </c>
      <c r="C2104" s="154" t="s">
        <v>1535</v>
      </c>
      <c r="D2104" s="154" t="s">
        <v>7606</v>
      </c>
      <c r="E2104" s="81" t="s">
        <v>12963</v>
      </c>
      <c r="F2104" s="154">
        <v>888.33</v>
      </c>
      <c r="G2104" s="154" t="s">
        <v>1367</v>
      </c>
      <c r="H2104" s="154" t="s">
        <v>14318</v>
      </c>
      <c r="I2104" s="154">
        <v>0</v>
      </c>
      <c r="J2104" s="154">
        <v>0</v>
      </c>
      <c r="K2104" s="154">
        <v>0</v>
      </c>
      <c r="M2104" s="128">
        <f>IF(Tabla1[[#This Row],[Moneda]]="Dolares",Tabla1[[#This Row],[Precio Distribuidor]]*($M$1+0.35)*1.3,Tabla1[[#This Row],[Precio Distribuidor]]*1.3)</f>
        <v>1154.8290000000002</v>
      </c>
    </row>
    <row r="2105" spans="1:13">
      <c r="A2105" s="154" t="s">
        <v>7903</v>
      </c>
      <c r="B2105" s="154" t="s">
        <v>7902</v>
      </c>
      <c r="C2105" s="154" t="s">
        <v>1535</v>
      </c>
      <c r="D2105" s="154" t="s">
        <v>7606</v>
      </c>
      <c r="E2105" s="81" t="s">
        <v>12964</v>
      </c>
      <c r="F2105" s="154">
        <v>816.47</v>
      </c>
      <c r="G2105" s="154" t="s">
        <v>1367</v>
      </c>
      <c r="H2105" s="154" t="s">
        <v>14318</v>
      </c>
      <c r="I2105" s="154">
        <v>0</v>
      </c>
      <c r="J2105" s="154">
        <v>0</v>
      </c>
      <c r="K2105" s="154">
        <v>0</v>
      </c>
      <c r="M2105" s="128">
        <f>IF(Tabla1[[#This Row],[Moneda]]="Dolares",Tabla1[[#This Row],[Precio Distribuidor]]*($M$1+0.35)*1.3,Tabla1[[#This Row],[Precio Distribuidor]]*1.3)</f>
        <v>1061.4110000000001</v>
      </c>
    </row>
    <row r="2106" spans="1:13">
      <c r="A2106" s="154" t="s">
        <v>7901</v>
      </c>
      <c r="B2106" s="154" t="s">
        <v>7900</v>
      </c>
      <c r="C2106" s="154" t="s">
        <v>1535</v>
      </c>
      <c r="D2106" s="154" t="s">
        <v>7606</v>
      </c>
      <c r="E2106" s="81" t="s">
        <v>12965</v>
      </c>
      <c r="F2106" s="154">
        <v>816.47</v>
      </c>
      <c r="G2106" s="154" t="s">
        <v>1367</v>
      </c>
      <c r="H2106" s="154" t="s">
        <v>14318</v>
      </c>
      <c r="I2106" s="154">
        <v>0</v>
      </c>
      <c r="J2106" s="154">
        <v>0</v>
      </c>
      <c r="K2106" s="154">
        <v>0</v>
      </c>
      <c r="M2106" s="128">
        <f>IF(Tabla1[[#This Row],[Moneda]]="Dolares",Tabla1[[#This Row],[Precio Distribuidor]]*($M$1+0.35)*1.3,Tabla1[[#This Row],[Precio Distribuidor]]*1.3)</f>
        <v>1061.4110000000001</v>
      </c>
    </row>
    <row r="2107" spans="1:13">
      <c r="A2107" s="154" t="s">
        <v>7899</v>
      </c>
      <c r="B2107" s="154" t="s">
        <v>7898</v>
      </c>
      <c r="C2107" s="154" t="s">
        <v>1535</v>
      </c>
      <c r="D2107" s="154" t="s">
        <v>7606</v>
      </c>
      <c r="E2107" s="81" t="s">
        <v>7897</v>
      </c>
      <c r="F2107" s="154">
        <v>816.47</v>
      </c>
      <c r="G2107" s="154" t="s">
        <v>1367</v>
      </c>
      <c r="H2107" s="154" t="s">
        <v>14318</v>
      </c>
      <c r="I2107" s="154">
        <v>0</v>
      </c>
      <c r="J2107" s="154">
        <v>0</v>
      </c>
      <c r="K2107" s="154">
        <v>0</v>
      </c>
      <c r="M2107" s="128">
        <f>IF(Tabla1[[#This Row],[Moneda]]="Dolares",Tabla1[[#This Row],[Precio Distribuidor]]*($M$1+0.35)*1.3,Tabla1[[#This Row],[Precio Distribuidor]]*1.3)</f>
        <v>1061.4110000000001</v>
      </c>
    </row>
    <row r="2108" spans="1:13">
      <c r="A2108" s="154" t="s">
        <v>7896</v>
      </c>
      <c r="B2108" s="154" t="s">
        <v>7895</v>
      </c>
      <c r="C2108" s="154" t="s">
        <v>1535</v>
      </c>
      <c r="D2108" s="154" t="s">
        <v>7606</v>
      </c>
      <c r="E2108" s="81" t="s">
        <v>7894</v>
      </c>
      <c r="F2108" s="154">
        <v>290.26</v>
      </c>
      <c r="G2108" s="154" t="s">
        <v>1367</v>
      </c>
      <c r="H2108" s="154" t="s">
        <v>14318</v>
      </c>
      <c r="I2108" s="154">
        <v>0</v>
      </c>
      <c r="J2108" s="154">
        <v>0</v>
      </c>
      <c r="K2108" s="154">
        <v>0</v>
      </c>
      <c r="M2108" s="128">
        <f>IF(Tabla1[[#This Row],[Moneda]]="Dolares",Tabla1[[#This Row],[Precio Distribuidor]]*($M$1+0.35)*1.3,Tabla1[[#This Row],[Precio Distribuidor]]*1.3)</f>
        <v>377.33800000000002</v>
      </c>
    </row>
    <row r="2109" spans="1:13">
      <c r="A2109" s="154" t="s">
        <v>7893</v>
      </c>
      <c r="B2109" s="154" t="s">
        <v>7892</v>
      </c>
      <c r="C2109" s="154" t="s">
        <v>1535</v>
      </c>
      <c r="D2109" s="154" t="s">
        <v>7606</v>
      </c>
      <c r="E2109" s="81" t="s">
        <v>7891</v>
      </c>
      <c r="F2109" s="154">
        <v>217.36</v>
      </c>
      <c r="G2109" s="154" t="s">
        <v>1367</v>
      </c>
      <c r="H2109" s="154" t="s">
        <v>14318</v>
      </c>
      <c r="I2109" s="154">
        <v>0</v>
      </c>
      <c r="J2109" s="154">
        <v>0</v>
      </c>
      <c r="K2109" s="154">
        <v>0</v>
      </c>
      <c r="M2109" s="128">
        <f>IF(Tabla1[[#This Row],[Moneda]]="Dolares",Tabla1[[#This Row],[Precio Distribuidor]]*($M$1+0.35)*1.3,Tabla1[[#This Row],[Precio Distribuidor]]*1.3)</f>
        <v>282.56800000000004</v>
      </c>
    </row>
    <row r="2110" spans="1:13">
      <c r="A2110" s="154" t="s">
        <v>7890</v>
      </c>
      <c r="B2110" s="154" t="s">
        <v>7889</v>
      </c>
      <c r="C2110" s="154" t="s">
        <v>1535</v>
      </c>
      <c r="D2110" s="154" t="s">
        <v>7606</v>
      </c>
      <c r="E2110" s="81" t="s">
        <v>7888</v>
      </c>
      <c r="F2110" s="154">
        <v>217.36</v>
      </c>
      <c r="G2110" s="154" t="s">
        <v>1367</v>
      </c>
      <c r="H2110" s="154" t="s">
        <v>14318</v>
      </c>
      <c r="I2110" s="154">
        <v>0</v>
      </c>
      <c r="J2110" s="154">
        <v>0</v>
      </c>
      <c r="K2110" s="154">
        <v>0</v>
      </c>
      <c r="M2110" s="128">
        <f>IF(Tabla1[[#This Row],[Moneda]]="Dolares",Tabla1[[#This Row],[Precio Distribuidor]]*($M$1+0.35)*1.3,Tabla1[[#This Row],[Precio Distribuidor]]*1.3)</f>
        <v>282.56800000000004</v>
      </c>
    </row>
    <row r="2111" spans="1:13">
      <c r="A2111" s="154" t="s">
        <v>7887</v>
      </c>
      <c r="B2111" s="154" t="s">
        <v>7886</v>
      </c>
      <c r="C2111" s="154" t="s">
        <v>1535</v>
      </c>
      <c r="D2111" s="154" t="s">
        <v>7606</v>
      </c>
      <c r="E2111" s="81" t="s">
        <v>7885</v>
      </c>
      <c r="F2111" s="154">
        <v>217.36</v>
      </c>
      <c r="G2111" s="154" t="s">
        <v>1367</v>
      </c>
      <c r="H2111" s="154" t="s">
        <v>14318</v>
      </c>
      <c r="I2111" s="154">
        <v>0</v>
      </c>
      <c r="J2111" s="154">
        <v>0</v>
      </c>
      <c r="K2111" s="154">
        <v>0</v>
      </c>
      <c r="M2111" s="128">
        <f>IF(Tabla1[[#This Row],[Moneda]]="Dolares",Tabla1[[#This Row],[Precio Distribuidor]]*($M$1+0.35)*1.3,Tabla1[[#This Row],[Precio Distribuidor]]*1.3)</f>
        <v>282.56800000000004</v>
      </c>
    </row>
    <row r="2112" spans="1:13">
      <c r="A2112" s="154" t="s">
        <v>7884</v>
      </c>
      <c r="B2112" s="154" t="s">
        <v>7883</v>
      </c>
      <c r="C2112" s="154" t="s">
        <v>5132</v>
      </c>
      <c r="D2112" s="154" t="s">
        <v>7606</v>
      </c>
      <c r="E2112" s="81" t="s">
        <v>7882</v>
      </c>
      <c r="F2112" s="154">
        <v>9.52</v>
      </c>
      <c r="G2112" s="154" t="s">
        <v>1373</v>
      </c>
      <c r="H2112" s="154" t="s">
        <v>14318</v>
      </c>
      <c r="I2112" s="154">
        <v>99</v>
      </c>
      <c r="J2112" s="154">
        <v>0</v>
      </c>
      <c r="K2112" s="154">
        <v>0</v>
      </c>
      <c r="M2112" s="128">
        <f>IF(Tabla1[[#This Row],[Moneda]]="Dolares",Tabla1[[#This Row],[Precio Distribuidor]]*($M$1+0.35)*1.3,Tabla1[[#This Row],[Precio Distribuidor]]*1.3)</f>
        <v>206.06040000000002</v>
      </c>
    </row>
    <row r="2113" spans="1:13">
      <c r="A2113" s="154" t="s">
        <v>7881</v>
      </c>
      <c r="B2113" s="154" t="s">
        <v>7880</v>
      </c>
      <c r="C2113" s="154" t="s">
        <v>1620</v>
      </c>
      <c r="D2113" s="154" t="s">
        <v>7606</v>
      </c>
      <c r="E2113" s="81" t="s">
        <v>7879</v>
      </c>
      <c r="F2113" s="154">
        <v>843.01</v>
      </c>
      <c r="G2113" s="154" t="s">
        <v>1367</v>
      </c>
      <c r="H2113" s="154" t="s">
        <v>14318</v>
      </c>
      <c r="I2113" s="154">
        <v>0</v>
      </c>
      <c r="J2113" s="154">
        <v>0</v>
      </c>
      <c r="K2113" s="154">
        <v>0</v>
      </c>
      <c r="M2113" s="128">
        <f>IF(Tabla1[[#This Row],[Moneda]]="Dolares",Tabla1[[#This Row],[Precio Distribuidor]]*($M$1+0.35)*1.3,Tabla1[[#This Row],[Precio Distribuidor]]*1.3)</f>
        <v>1095.913</v>
      </c>
    </row>
    <row r="2114" spans="1:13">
      <c r="A2114" s="154" t="s">
        <v>7878</v>
      </c>
      <c r="B2114" s="154" t="s">
        <v>7877</v>
      </c>
      <c r="C2114" s="154" t="s">
        <v>1620</v>
      </c>
      <c r="D2114" s="154" t="s">
        <v>7606</v>
      </c>
      <c r="E2114" s="81" t="s">
        <v>7876</v>
      </c>
      <c r="F2114" s="154">
        <v>843.01</v>
      </c>
      <c r="G2114" s="154" t="s">
        <v>1367</v>
      </c>
      <c r="H2114" s="154" t="s">
        <v>14318</v>
      </c>
      <c r="I2114" s="154">
        <v>0</v>
      </c>
      <c r="J2114" s="154">
        <v>0</v>
      </c>
      <c r="K2114" s="154">
        <v>0</v>
      </c>
      <c r="M2114" s="128">
        <f>IF(Tabla1[[#This Row],[Moneda]]="Dolares",Tabla1[[#This Row],[Precio Distribuidor]]*($M$1+0.35)*1.3,Tabla1[[#This Row],[Precio Distribuidor]]*1.3)</f>
        <v>1095.913</v>
      </c>
    </row>
    <row r="2115" spans="1:13">
      <c r="A2115" s="154" t="s">
        <v>7875</v>
      </c>
      <c r="B2115" s="154" t="s">
        <v>7874</v>
      </c>
      <c r="C2115" s="154" t="s">
        <v>1535</v>
      </c>
      <c r="D2115" s="154" t="s">
        <v>7606</v>
      </c>
      <c r="E2115" s="81" t="s">
        <v>17305</v>
      </c>
      <c r="F2115" s="154">
        <v>2049.63</v>
      </c>
      <c r="G2115" s="154" t="s">
        <v>1367</v>
      </c>
      <c r="H2115" s="154" t="s">
        <v>14318</v>
      </c>
      <c r="I2115" s="154">
        <v>0</v>
      </c>
      <c r="J2115" s="154">
        <v>0</v>
      </c>
      <c r="K2115" s="154">
        <v>0</v>
      </c>
      <c r="M2115" s="128">
        <f>IF(Tabla1[[#This Row],[Moneda]]="Dolares",Tabla1[[#This Row],[Precio Distribuidor]]*($M$1+0.35)*1.3,Tabla1[[#This Row],[Precio Distribuidor]]*1.3)</f>
        <v>2664.5190000000002</v>
      </c>
    </row>
    <row r="2116" spans="1:13">
      <c r="A2116" s="154" t="s">
        <v>7873</v>
      </c>
      <c r="B2116" s="154" t="s">
        <v>7872</v>
      </c>
      <c r="C2116" s="154" t="s">
        <v>1535</v>
      </c>
      <c r="D2116" s="154" t="s">
        <v>7606</v>
      </c>
      <c r="E2116" s="81" t="s">
        <v>7871</v>
      </c>
      <c r="F2116" s="154">
        <v>934.95</v>
      </c>
      <c r="G2116" s="154" t="s">
        <v>1367</v>
      </c>
      <c r="H2116" s="154" t="s">
        <v>14318</v>
      </c>
      <c r="I2116" s="154">
        <v>0</v>
      </c>
      <c r="J2116" s="154">
        <v>0</v>
      </c>
      <c r="K2116" s="154">
        <v>0</v>
      </c>
      <c r="M2116" s="128">
        <f>IF(Tabla1[[#This Row],[Moneda]]="Dolares",Tabla1[[#This Row],[Precio Distribuidor]]*($M$1+0.35)*1.3,Tabla1[[#This Row],[Precio Distribuidor]]*1.3)</f>
        <v>1215.4350000000002</v>
      </c>
    </row>
    <row r="2117" spans="1:13">
      <c r="A2117" s="154" t="s">
        <v>7870</v>
      </c>
      <c r="B2117" s="154" t="s">
        <v>7869</v>
      </c>
      <c r="C2117" s="154" t="s">
        <v>1535</v>
      </c>
      <c r="D2117" s="154" t="s">
        <v>7606</v>
      </c>
      <c r="E2117" s="81" t="s">
        <v>7868</v>
      </c>
      <c r="F2117" s="154">
        <v>934.95</v>
      </c>
      <c r="G2117" s="154" t="s">
        <v>1367</v>
      </c>
      <c r="H2117" s="154" t="s">
        <v>14318</v>
      </c>
      <c r="I2117" s="154">
        <v>0</v>
      </c>
      <c r="J2117" s="154">
        <v>0</v>
      </c>
      <c r="K2117" s="154">
        <v>0</v>
      </c>
      <c r="M2117" s="128">
        <f>IF(Tabla1[[#This Row],[Moneda]]="Dolares",Tabla1[[#This Row],[Precio Distribuidor]]*($M$1+0.35)*1.3,Tabla1[[#This Row],[Precio Distribuidor]]*1.3)</f>
        <v>1215.4350000000002</v>
      </c>
    </row>
    <row r="2118" spans="1:13">
      <c r="A2118" s="154" t="s">
        <v>7867</v>
      </c>
      <c r="B2118" s="154" t="s">
        <v>7866</v>
      </c>
      <c r="C2118" s="154" t="s">
        <v>1535</v>
      </c>
      <c r="D2118" s="154" t="s">
        <v>7606</v>
      </c>
      <c r="E2118" s="81" t="s">
        <v>7865</v>
      </c>
      <c r="F2118" s="154">
        <v>486.8</v>
      </c>
      <c r="G2118" s="154" t="s">
        <v>1367</v>
      </c>
      <c r="H2118" s="154" t="s">
        <v>14318</v>
      </c>
      <c r="I2118" s="154">
        <v>0</v>
      </c>
      <c r="J2118" s="154">
        <v>0</v>
      </c>
      <c r="K2118" s="154">
        <v>0</v>
      </c>
      <c r="M2118" s="128">
        <f>IF(Tabla1[[#This Row],[Moneda]]="Dolares",Tabla1[[#This Row],[Precio Distribuidor]]*($M$1+0.35)*1.3,Tabla1[[#This Row],[Precio Distribuidor]]*1.3)</f>
        <v>632.84</v>
      </c>
    </row>
    <row r="2119" spans="1:13">
      <c r="A2119" s="154" t="s">
        <v>7864</v>
      </c>
      <c r="B2119" s="154" t="s">
        <v>7863</v>
      </c>
      <c r="C2119" s="154" t="s">
        <v>1535</v>
      </c>
      <c r="D2119" s="154" t="s">
        <v>7606</v>
      </c>
      <c r="E2119" s="81" t="s">
        <v>7862</v>
      </c>
      <c r="F2119" s="154">
        <v>552.69000000000005</v>
      </c>
      <c r="G2119" s="154" t="s">
        <v>1367</v>
      </c>
      <c r="H2119" s="154" t="s">
        <v>14318</v>
      </c>
      <c r="I2119" s="154">
        <v>0</v>
      </c>
      <c r="J2119" s="154">
        <v>0</v>
      </c>
      <c r="K2119" s="154">
        <v>0</v>
      </c>
      <c r="M2119" s="128">
        <f>IF(Tabla1[[#This Row],[Moneda]]="Dolares",Tabla1[[#This Row],[Precio Distribuidor]]*($M$1+0.35)*1.3,Tabla1[[#This Row],[Precio Distribuidor]]*1.3)</f>
        <v>718.49700000000007</v>
      </c>
    </row>
    <row r="2120" spans="1:13">
      <c r="A2120" s="154" t="s">
        <v>7861</v>
      </c>
      <c r="B2120" s="154" t="s">
        <v>7860</v>
      </c>
      <c r="C2120" s="154" t="s">
        <v>7690</v>
      </c>
      <c r="D2120" s="154" t="s">
        <v>7606</v>
      </c>
      <c r="E2120" s="81" t="s">
        <v>7859</v>
      </c>
      <c r="F2120" s="154">
        <v>63.09</v>
      </c>
      <c r="G2120" s="154" t="s">
        <v>1367</v>
      </c>
      <c r="H2120" s="154" t="s">
        <v>14318</v>
      </c>
      <c r="I2120" s="154">
        <v>0</v>
      </c>
      <c r="J2120" s="154">
        <v>0</v>
      </c>
      <c r="K2120" s="154">
        <v>0</v>
      </c>
      <c r="M2120" s="128">
        <f>IF(Tabla1[[#This Row],[Moneda]]="Dolares",Tabla1[[#This Row],[Precio Distribuidor]]*($M$1+0.35)*1.3,Tabla1[[#This Row],[Precio Distribuidor]]*1.3)</f>
        <v>82.01700000000001</v>
      </c>
    </row>
    <row r="2121" spans="1:13">
      <c r="A2121" s="154" t="s">
        <v>7858</v>
      </c>
      <c r="B2121" s="154" t="s">
        <v>7857</v>
      </c>
      <c r="C2121" s="154" t="s">
        <v>1388</v>
      </c>
      <c r="D2121" s="154" t="s">
        <v>7606</v>
      </c>
      <c r="E2121" s="81" t="s">
        <v>7856</v>
      </c>
      <c r="F2121" s="154">
        <v>149.68</v>
      </c>
      <c r="G2121" s="154" t="s">
        <v>1367</v>
      </c>
      <c r="H2121" s="154" t="s">
        <v>14318</v>
      </c>
      <c r="I2121" s="154">
        <v>0</v>
      </c>
      <c r="J2121" s="154">
        <v>0</v>
      </c>
      <c r="K2121" s="154">
        <v>0</v>
      </c>
      <c r="M2121" s="128">
        <f>IF(Tabla1[[#This Row],[Moneda]]="Dolares",Tabla1[[#This Row],[Precio Distribuidor]]*($M$1+0.35)*1.3,Tabla1[[#This Row],[Precio Distribuidor]]*1.3)</f>
        <v>194.584</v>
      </c>
    </row>
    <row r="2122" spans="1:13">
      <c r="A2122" s="154" t="s">
        <v>7855</v>
      </c>
      <c r="B2122" s="154" t="s">
        <v>7854</v>
      </c>
      <c r="C2122" s="154" t="s">
        <v>1535</v>
      </c>
      <c r="D2122" s="154" t="s">
        <v>7606</v>
      </c>
      <c r="E2122" s="81" t="s">
        <v>12966</v>
      </c>
      <c r="F2122" s="154">
        <v>3454.99</v>
      </c>
      <c r="G2122" s="154" t="s">
        <v>1367</v>
      </c>
      <c r="H2122" s="154" t="s">
        <v>14318</v>
      </c>
      <c r="I2122" s="154">
        <v>0</v>
      </c>
      <c r="J2122" s="154">
        <v>0</v>
      </c>
      <c r="K2122" s="154">
        <v>0</v>
      </c>
      <c r="M2122" s="128">
        <f>IF(Tabla1[[#This Row],[Moneda]]="Dolares",Tabla1[[#This Row],[Precio Distribuidor]]*($M$1+0.35)*1.3,Tabla1[[#This Row],[Precio Distribuidor]]*1.3)</f>
        <v>4491.4870000000001</v>
      </c>
    </row>
    <row r="2123" spans="1:13">
      <c r="A2123" s="154" t="s">
        <v>7853</v>
      </c>
      <c r="B2123" s="154" t="s">
        <v>7852</v>
      </c>
      <c r="C2123" s="154" t="s">
        <v>1620</v>
      </c>
      <c r="D2123" s="154" t="s">
        <v>7606</v>
      </c>
      <c r="E2123" s="81" t="s">
        <v>7851</v>
      </c>
      <c r="F2123" s="154">
        <v>674.19</v>
      </c>
      <c r="G2123" s="154" t="s">
        <v>1367</v>
      </c>
      <c r="H2123" s="154" t="s">
        <v>14318</v>
      </c>
      <c r="I2123" s="154">
        <v>0</v>
      </c>
      <c r="J2123" s="154">
        <v>0</v>
      </c>
      <c r="K2123" s="154">
        <v>0</v>
      </c>
      <c r="M2123" s="128">
        <f>IF(Tabla1[[#This Row],[Moneda]]="Dolares",Tabla1[[#This Row],[Precio Distribuidor]]*($M$1+0.35)*1.3,Tabla1[[#This Row],[Precio Distribuidor]]*1.3)</f>
        <v>876.44700000000012</v>
      </c>
    </row>
    <row r="2124" spans="1:13">
      <c r="A2124" s="154" t="s">
        <v>7850</v>
      </c>
      <c r="B2124" s="154" t="s">
        <v>7849</v>
      </c>
      <c r="C2124" s="154" t="s">
        <v>1535</v>
      </c>
      <c r="D2124" s="154" t="s">
        <v>7606</v>
      </c>
      <c r="E2124" s="81" t="s">
        <v>7848</v>
      </c>
      <c r="F2124" s="154">
        <v>489.62</v>
      </c>
      <c r="G2124" s="154" t="s">
        <v>1367</v>
      </c>
      <c r="H2124" s="154" t="s">
        <v>14318</v>
      </c>
      <c r="I2124" s="154">
        <v>1</v>
      </c>
      <c r="J2124" s="154">
        <v>0</v>
      </c>
      <c r="K2124" s="154">
        <v>0</v>
      </c>
      <c r="M2124" s="128">
        <f>IF(Tabla1[[#This Row],[Moneda]]="Dolares",Tabla1[[#This Row],[Precio Distribuidor]]*($M$1+0.35)*1.3,Tabla1[[#This Row],[Precio Distribuidor]]*1.3)</f>
        <v>636.50599999999997</v>
      </c>
    </row>
    <row r="2125" spans="1:13">
      <c r="A2125" s="154" t="s">
        <v>7847</v>
      </c>
      <c r="B2125" s="154" t="s">
        <v>7846</v>
      </c>
      <c r="C2125" s="154" t="s">
        <v>1620</v>
      </c>
      <c r="D2125" s="154" t="s">
        <v>7606</v>
      </c>
      <c r="E2125" s="81" t="s">
        <v>7845</v>
      </c>
      <c r="F2125" s="154">
        <v>603.23</v>
      </c>
      <c r="G2125" s="154" t="s">
        <v>1367</v>
      </c>
      <c r="H2125" s="154" t="s">
        <v>14318</v>
      </c>
      <c r="I2125" s="154">
        <v>0</v>
      </c>
      <c r="J2125" s="154">
        <v>0</v>
      </c>
      <c r="K2125" s="154">
        <v>0</v>
      </c>
      <c r="M2125" s="128">
        <f>IF(Tabla1[[#This Row],[Moneda]]="Dolares",Tabla1[[#This Row],[Precio Distribuidor]]*($M$1+0.35)*1.3,Tabla1[[#This Row],[Precio Distribuidor]]*1.3)</f>
        <v>784.19900000000007</v>
      </c>
    </row>
    <row r="2126" spans="1:13">
      <c r="A2126" s="154" t="s">
        <v>7844</v>
      </c>
      <c r="B2126" s="154" t="s">
        <v>7843</v>
      </c>
      <c r="C2126" s="154" t="s">
        <v>1620</v>
      </c>
      <c r="D2126" s="154" t="s">
        <v>7606</v>
      </c>
      <c r="E2126" s="81" t="s">
        <v>7842</v>
      </c>
      <c r="F2126" s="154">
        <v>603.23</v>
      </c>
      <c r="G2126" s="154" t="s">
        <v>1367</v>
      </c>
      <c r="H2126" s="154" t="s">
        <v>14318</v>
      </c>
      <c r="I2126" s="154">
        <v>0</v>
      </c>
      <c r="J2126" s="154">
        <v>0</v>
      </c>
      <c r="K2126" s="154">
        <v>0</v>
      </c>
      <c r="M2126" s="128">
        <f>IF(Tabla1[[#This Row],[Moneda]]="Dolares",Tabla1[[#This Row],[Precio Distribuidor]]*($M$1+0.35)*1.3,Tabla1[[#This Row],[Precio Distribuidor]]*1.3)</f>
        <v>784.19900000000007</v>
      </c>
    </row>
    <row r="2127" spans="1:13">
      <c r="A2127" s="154" t="s">
        <v>7841</v>
      </c>
      <c r="B2127" s="154" t="s">
        <v>7840</v>
      </c>
      <c r="C2127" s="154" t="s">
        <v>1620</v>
      </c>
      <c r="D2127" s="154" t="s">
        <v>7606</v>
      </c>
      <c r="E2127" s="81" t="s">
        <v>7839</v>
      </c>
      <c r="F2127" s="154">
        <v>603.23</v>
      </c>
      <c r="G2127" s="154" t="s">
        <v>1367</v>
      </c>
      <c r="H2127" s="154" t="s">
        <v>14318</v>
      </c>
      <c r="I2127" s="154">
        <v>0</v>
      </c>
      <c r="J2127" s="154">
        <v>0</v>
      </c>
      <c r="K2127" s="154">
        <v>0</v>
      </c>
      <c r="M2127" s="128">
        <f>IF(Tabla1[[#This Row],[Moneda]]="Dolares",Tabla1[[#This Row],[Precio Distribuidor]]*($M$1+0.35)*1.3,Tabla1[[#This Row],[Precio Distribuidor]]*1.3)</f>
        <v>784.19900000000007</v>
      </c>
    </row>
    <row r="2128" spans="1:13">
      <c r="A2128" s="154" t="s">
        <v>7838</v>
      </c>
      <c r="B2128" s="154" t="s">
        <v>7837</v>
      </c>
      <c r="C2128" s="154" t="s">
        <v>1620</v>
      </c>
      <c r="D2128" s="154" t="s">
        <v>7606</v>
      </c>
      <c r="E2128" s="81" t="s">
        <v>7836</v>
      </c>
      <c r="F2128" s="154">
        <v>907.53</v>
      </c>
      <c r="G2128" s="154" t="s">
        <v>1367</v>
      </c>
      <c r="H2128" s="154" t="s">
        <v>14318</v>
      </c>
      <c r="I2128" s="154">
        <v>0</v>
      </c>
      <c r="J2128" s="154">
        <v>0</v>
      </c>
      <c r="K2128" s="154">
        <v>0</v>
      </c>
      <c r="M2128" s="128">
        <f>IF(Tabla1[[#This Row],[Moneda]]="Dolares",Tabla1[[#This Row],[Precio Distribuidor]]*($M$1+0.35)*1.3,Tabla1[[#This Row],[Precio Distribuidor]]*1.3)</f>
        <v>1179.789</v>
      </c>
    </row>
    <row r="2129" spans="1:13">
      <c r="A2129" s="154" t="s">
        <v>7835</v>
      </c>
      <c r="B2129" s="154" t="s">
        <v>7834</v>
      </c>
      <c r="C2129" s="154" t="s">
        <v>3987</v>
      </c>
      <c r="D2129" s="154" t="s">
        <v>7606</v>
      </c>
      <c r="E2129" s="81" t="s">
        <v>7833</v>
      </c>
      <c r="F2129" s="154">
        <v>24.19</v>
      </c>
      <c r="G2129" s="154" t="s">
        <v>1373</v>
      </c>
      <c r="H2129" s="154" t="s">
        <v>14318</v>
      </c>
      <c r="I2129" s="154">
        <v>0</v>
      </c>
      <c r="J2129" s="154">
        <v>0</v>
      </c>
      <c r="K2129" s="154">
        <v>0</v>
      </c>
      <c r="M2129" s="128">
        <f>IF(Tabla1[[#This Row],[Moneda]]="Dolares",Tabla1[[#This Row],[Precio Distribuidor]]*($M$1+0.35)*1.3,Tabla1[[#This Row],[Precio Distribuidor]]*1.3)</f>
        <v>523.59255000000007</v>
      </c>
    </row>
    <row r="2130" spans="1:13">
      <c r="A2130" s="154" t="s">
        <v>7832</v>
      </c>
      <c r="B2130" s="154" t="s">
        <v>7831</v>
      </c>
      <c r="C2130" s="154" t="s">
        <v>3987</v>
      </c>
      <c r="D2130" s="154" t="s">
        <v>7606</v>
      </c>
      <c r="E2130" s="81" t="s">
        <v>7830</v>
      </c>
      <c r="F2130" s="154">
        <v>21.77</v>
      </c>
      <c r="G2130" s="154" t="s">
        <v>1373</v>
      </c>
      <c r="H2130" s="154" t="s">
        <v>14318</v>
      </c>
      <c r="I2130" s="154">
        <v>0</v>
      </c>
      <c r="J2130" s="154">
        <v>0</v>
      </c>
      <c r="K2130" s="154">
        <v>0</v>
      </c>
      <c r="M2130" s="128">
        <f>IF(Tabla1[[#This Row],[Moneda]]="Dolares",Tabla1[[#This Row],[Precio Distribuidor]]*($M$1+0.35)*1.3,Tabla1[[#This Row],[Precio Distribuidor]]*1.3)</f>
        <v>471.21165000000002</v>
      </c>
    </row>
    <row r="2131" spans="1:13">
      <c r="A2131" s="154" t="s">
        <v>7829</v>
      </c>
      <c r="B2131" s="154" t="s">
        <v>7828</v>
      </c>
      <c r="C2131" s="154" t="s">
        <v>2852</v>
      </c>
      <c r="D2131" s="154" t="s">
        <v>7606</v>
      </c>
      <c r="E2131" s="81" t="s">
        <v>7827</v>
      </c>
      <c r="F2131" s="154">
        <v>2668.16</v>
      </c>
      <c r="G2131" s="154" t="s">
        <v>1367</v>
      </c>
      <c r="H2131" s="154" t="s">
        <v>14318</v>
      </c>
      <c r="I2131" s="154">
        <v>0</v>
      </c>
      <c r="J2131" s="154">
        <v>0</v>
      </c>
      <c r="K2131" s="154">
        <v>0</v>
      </c>
      <c r="M2131" s="128">
        <f>IF(Tabla1[[#This Row],[Moneda]]="Dolares",Tabla1[[#This Row],[Precio Distribuidor]]*($M$1+0.35)*1.3,Tabla1[[#This Row],[Precio Distribuidor]]*1.3)</f>
        <v>3468.6079999999997</v>
      </c>
    </row>
    <row r="2132" spans="1:13">
      <c r="A2132" s="154" t="s">
        <v>7826</v>
      </c>
      <c r="B2132" s="154" t="s">
        <v>7825</v>
      </c>
      <c r="C2132" s="154" t="s">
        <v>1620</v>
      </c>
      <c r="D2132" s="154" t="s">
        <v>7606</v>
      </c>
      <c r="E2132" s="81" t="s">
        <v>7824</v>
      </c>
      <c r="F2132" s="154">
        <v>1212.9000000000001</v>
      </c>
      <c r="G2132" s="154" t="s">
        <v>1367</v>
      </c>
      <c r="H2132" s="154" t="s">
        <v>14318</v>
      </c>
      <c r="I2132" s="154">
        <v>0</v>
      </c>
      <c r="J2132" s="154">
        <v>0</v>
      </c>
      <c r="K2132" s="154">
        <v>0</v>
      </c>
      <c r="M2132" s="128">
        <f>IF(Tabla1[[#This Row],[Moneda]]="Dolares",Tabla1[[#This Row],[Precio Distribuidor]]*($M$1+0.35)*1.3,Tabla1[[#This Row],[Precio Distribuidor]]*1.3)</f>
        <v>1576.7700000000002</v>
      </c>
    </row>
    <row r="2133" spans="1:13">
      <c r="A2133" s="154" t="s">
        <v>7823</v>
      </c>
      <c r="B2133" s="154" t="s">
        <v>7822</v>
      </c>
      <c r="C2133" s="154" t="s">
        <v>1620</v>
      </c>
      <c r="D2133" s="154" t="s">
        <v>7606</v>
      </c>
      <c r="E2133" s="81" t="s">
        <v>7821</v>
      </c>
      <c r="F2133" s="154">
        <v>843.01</v>
      </c>
      <c r="G2133" s="154" t="s">
        <v>1367</v>
      </c>
      <c r="H2133" s="154" t="s">
        <v>14318</v>
      </c>
      <c r="I2133" s="154">
        <v>0</v>
      </c>
      <c r="J2133" s="154">
        <v>0</v>
      </c>
      <c r="K2133" s="154">
        <v>0</v>
      </c>
      <c r="M2133" s="128">
        <f>IF(Tabla1[[#This Row],[Moneda]]="Dolares",Tabla1[[#This Row],[Precio Distribuidor]]*($M$1+0.35)*1.3,Tabla1[[#This Row],[Precio Distribuidor]]*1.3)</f>
        <v>1095.913</v>
      </c>
    </row>
    <row r="2134" spans="1:13">
      <c r="A2134" s="154" t="s">
        <v>7820</v>
      </c>
      <c r="B2134" s="154" t="s">
        <v>7819</v>
      </c>
      <c r="C2134" s="154" t="s">
        <v>1535</v>
      </c>
      <c r="D2134" s="154" t="s">
        <v>7606</v>
      </c>
      <c r="E2134" s="81" t="s">
        <v>7818</v>
      </c>
      <c r="F2134" s="154">
        <v>206.76</v>
      </c>
      <c r="G2134" s="154" t="s">
        <v>1367</v>
      </c>
      <c r="H2134" s="154" t="s">
        <v>14318</v>
      </c>
      <c r="I2134" s="154">
        <v>0</v>
      </c>
      <c r="J2134" s="154">
        <v>0</v>
      </c>
      <c r="K2134" s="154">
        <v>0</v>
      </c>
      <c r="M2134" s="128">
        <f>IF(Tabla1[[#This Row],[Moneda]]="Dolares",Tabla1[[#This Row],[Precio Distribuidor]]*($M$1+0.35)*1.3,Tabla1[[#This Row],[Precio Distribuidor]]*1.3)</f>
        <v>268.78800000000001</v>
      </c>
    </row>
    <row r="2135" spans="1:13">
      <c r="A2135" s="154" t="s">
        <v>7817</v>
      </c>
      <c r="B2135" s="154" t="s">
        <v>7816</v>
      </c>
      <c r="C2135" s="154" t="s">
        <v>1535</v>
      </c>
      <c r="D2135" s="154" t="s">
        <v>7606</v>
      </c>
      <c r="E2135" s="81" t="s">
        <v>7815</v>
      </c>
      <c r="F2135" s="154">
        <v>251.65</v>
      </c>
      <c r="G2135" s="154" t="s">
        <v>1367</v>
      </c>
      <c r="H2135" s="154" t="s">
        <v>14318</v>
      </c>
      <c r="I2135" s="154">
        <v>0</v>
      </c>
      <c r="J2135" s="154">
        <v>0</v>
      </c>
      <c r="K2135" s="154">
        <v>0</v>
      </c>
      <c r="M2135" s="128">
        <f>IF(Tabla1[[#This Row],[Moneda]]="Dolares",Tabla1[[#This Row],[Precio Distribuidor]]*($M$1+0.35)*1.3,Tabla1[[#This Row],[Precio Distribuidor]]*1.3)</f>
        <v>327.14500000000004</v>
      </c>
    </row>
    <row r="2136" spans="1:13">
      <c r="A2136" s="154" t="s">
        <v>17304</v>
      </c>
      <c r="B2136" s="154" t="s">
        <v>17303</v>
      </c>
      <c r="C2136" s="154" t="s">
        <v>2852</v>
      </c>
      <c r="D2136" s="154" t="s">
        <v>7606</v>
      </c>
      <c r="E2136" s="81" t="s">
        <v>17302</v>
      </c>
      <c r="F2136" s="154">
        <v>176.96</v>
      </c>
      <c r="G2136" s="154" t="s">
        <v>1367</v>
      </c>
      <c r="H2136" s="154" t="s">
        <v>14318</v>
      </c>
      <c r="I2136" s="154">
        <v>0</v>
      </c>
      <c r="J2136" s="154">
        <v>0</v>
      </c>
      <c r="K2136" s="154">
        <v>0</v>
      </c>
      <c r="M2136" s="128">
        <f>IF(Tabla1[[#This Row],[Moneda]]="Dolares",Tabla1[[#This Row],[Precio Distribuidor]]*($M$1+0.35)*1.3,Tabla1[[#This Row],[Precio Distribuidor]]*1.3)</f>
        <v>230.04800000000003</v>
      </c>
    </row>
    <row r="2137" spans="1:13">
      <c r="A2137" s="154" t="s">
        <v>7814</v>
      </c>
      <c r="B2137" s="154" t="s">
        <v>7813</v>
      </c>
      <c r="C2137" s="154" t="s">
        <v>1535</v>
      </c>
      <c r="D2137" s="154" t="s">
        <v>7606</v>
      </c>
      <c r="E2137" s="81" t="s">
        <v>12967</v>
      </c>
      <c r="F2137" s="154">
        <v>1390</v>
      </c>
      <c r="G2137" s="154" t="s">
        <v>1367</v>
      </c>
      <c r="H2137" s="154" t="s">
        <v>14318</v>
      </c>
      <c r="I2137" s="154">
        <v>0</v>
      </c>
      <c r="J2137" s="154">
        <v>0</v>
      </c>
      <c r="K2137" s="154">
        <v>0</v>
      </c>
      <c r="M2137" s="128">
        <f>IF(Tabla1[[#This Row],[Moneda]]="Dolares",Tabla1[[#This Row],[Precio Distribuidor]]*($M$1+0.35)*1.3,Tabla1[[#This Row],[Precio Distribuidor]]*1.3)</f>
        <v>1807</v>
      </c>
    </row>
    <row r="2138" spans="1:13">
      <c r="A2138" s="154" t="s">
        <v>7812</v>
      </c>
      <c r="B2138" s="154" t="s">
        <v>7811</v>
      </c>
      <c r="C2138" s="154" t="s">
        <v>1535</v>
      </c>
      <c r="D2138" s="154" t="s">
        <v>7606</v>
      </c>
      <c r="E2138" s="81" t="s">
        <v>12968</v>
      </c>
      <c r="F2138" s="154">
        <v>1370.07</v>
      </c>
      <c r="G2138" s="154" t="s">
        <v>1367</v>
      </c>
      <c r="H2138" s="154" t="s">
        <v>14318</v>
      </c>
      <c r="I2138" s="154">
        <v>0</v>
      </c>
      <c r="J2138" s="154">
        <v>0</v>
      </c>
      <c r="K2138" s="154">
        <v>0</v>
      </c>
      <c r="M2138" s="128">
        <f>IF(Tabla1[[#This Row],[Moneda]]="Dolares",Tabla1[[#This Row],[Precio Distribuidor]]*($M$1+0.35)*1.3,Tabla1[[#This Row],[Precio Distribuidor]]*1.3)</f>
        <v>1781.0909999999999</v>
      </c>
    </row>
    <row r="2139" spans="1:13">
      <c r="A2139" s="154" t="s">
        <v>7810</v>
      </c>
      <c r="B2139" s="154" t="s">
        <v>7809</v>
      </c>
      <c r="C2139" s="154" t="s">
        <v>1535</v>
      </c>
      <c r="D2139" s="154" t="s">
        <v>7606</v>
      </c>
      <c r="E2139" s="81" t="s">
        <v>12969</v>
      </c>
      <c r="F2139" s="154">
        <v>1370.07</v>
      </c>
      <c r="G2139" s="154" t="s">
        <v>1367</v>
      </c>
      <c r="H2139" s="154" t="s">
        <v>14318</v>
      </c>
      <c r="I2139" s="154">
        <v>0</v>
      </c>
      <c r="J2139" s="154">
        <v>0</v>
      </c>
      <c r="K2139" s="154">
        <v>0</v>
      </c>
      <c r="M2139" s="128">
        <f>IF(Tabla1[[#This Row],[Moneda]]="Dolares",Tabla1[[#This Row],[Precio Distribuidor]]*($M$1+0.35)*1.3,Tabla1[[#This Row],[Precio Distribuidor]]*1.3)</f>
        <v>1781.0909999999999</v>
      </c>
    </row>
    <row r="2140" spans="1:13">
      <c r="A2140" s="154" t="s">
        <v>7808</v>
      </c>
      <c r="B2140" s="154" t="s">
        <v>7807</v>
      </c>
      <c r="C2140" s="154" t="s">
        <v>1535</v>
      </c>
      <c r="D2140" s="154" t="s">
        <v>7606</v>
      </c>
      <c r="E2140" s="81" t="s">
        <v>12970</v>
      </c>
      <c r="F2140" s="154">
        <v>1370.07</v>
      </c>
      <c r="G2140" s="154" t="s">
        <v>1367</v>
      </c>
      <c r="H2140" s="154" t="s">
        <v>14318</v>
      </c>
      <c r="I2140" s="154">
        <v>0</v>
      </c>
      <c r="J2140" s="154">
        <v>0</v>
      </c>
      <c r="K2140" s="154">
        <v>0</v>
      </c>
      <c r="M2140" s="128">
        <f>IF(Tabla1[[#This Row],[Moneda]]="Dolares",Tabla1[[#This Row],[Precio Distribuidor]]*($M$1+0.35)*1.3,Tabla1[[#This Row],[Precio Distribuidor]]*1.3)</f>
        <v>1781.0909999999999</v>
      </c>
    </row>
    <row r="2141" spans="1:13">
      <c r="A2141" s="154" t="s">
        <v>7806</v>
      </c>
      <c r="B2141" s="154" t="s">
        <v>7805</v>
      </c>
      <c r="C2141" s="154" t="s">
        <v>2836</v>
      </c>
      <c r="D2141" s="154" t="s">
        <v>7606</v>
      </c>
      <c r="E2141" s="81" t="s">
        <v>7804</v>
      </c>
      <c r="F2141" s="154">
        <v>186.94</v>
      </c>
      <c r="G2141" s="154" t="s">
        <v>1367</v>
      </c>
      <c r="H2141" s="154" t="s">
        <v>14318</v>
      </c>
      <c r="I2141" s="154">
        <v>0</v>
      </c>
      <c r="J2141" s="154">
        <v>0</v>
      </c>
      <c r="K2141" s="154">
        <v>0</v>
      </c>
      <c r="M2141" s="128">
        <f>IF(Tabla1[[#This Row],[Moneda]]="Dolares",Tabla1[[#This Row],[Precio Distribuidor]]*($M$1+0.35)*1.3,Tabla1[[#This Row],[Precio Distribuidor]]*1.3)</f>
        <v>243.02199999999999</v>
      </c>
    </row>
    <row r="2142" spans="1:13">
      <c r="A2142" s="154" t="s">
        <v>7803</v>
      </c>
      <c r="B2142" s="154" t="s">
        <v>7802</v>
      </c>
      <c r="C2142" s="154" t="s">
        <v>2836</v>
      </c>
      <c r="D2142" s="154" t="s">
        <v>7606</v>
      </c>
      <c r="E2142" s="81" t="s">
        <v>7801</v>
      </c>
      <c r="F2142" s="154">
        <v>291.13</v>
      </c>
      <c r="G2142" s="154" t="s">
        <v>1367</v>
      </c>
      <c r="H2142" s="154" t="s">
        <v>14318</v>
      </c>
      <c r="I2142" s="154">
        <v>0</v>
      </c>
      <c r="J2142" s="154">
        <v>0</v>
      </c>
      <c r="K2142" s="154">
        <v>0</v>
      </c>
      <c r="M2142" s="128">
        <f>IF(Tabla1[[#This Row],[Moneda]]="Dolares",Tabla1[[#This Row],[Precio Distribuidor]]*($M$1+0.35)*1.3,Tabla1[[#This Row],[Precio Distribuidor]]*1.3)</f>
        <v>378.46899999999999</v>
      </c>
    </row>
    <row r="2143" spans="1:13">
      <c r="A2143" s="154" t="s">
        <v>7800</v>
      </c>
      <c r="B2143" s="154" t="s">
        <v>7799</v>
      </c>
      <c r="C2143" s="154" t="s">
        <v>2836</v>
      </c>
      <c r="D2143" s="154" t="s">
        <v>7606</v>
      </c>
      <c r="E2143" s="81" t="s">
        <v>7798</v>
      </c>
      <c r="F2143" s="154">
        <v>171.61</v>
      </c>
      <c r="G2143" s="154" t="s">
        <v>1367</v>
      </c>
      <c r="H2143" s="154" t="s">
        <v>14318</v>
      </c>
      <c r="I2143" s="154">
        <v>0</v>
      </c>
      <c r="J2143" s="154">
        <v>0</v>
      </c>
      <c r="K2143" s="154">
        <v>0</v>
      </c>
      <c r="M2143" s="128">
        <f>IF(Tabla1[[#This Row],[Moneda]]="Dolares",Tabla1[[#This Row],[Precio Distribuidor]]*($M$1+0.35)*1.3,Tabla1[[#This Row],[Precio Distribuidor]]*1.3)</f>
        <v>223.09300000000002</v>
      </c>
    </row>
    <row r="2144" spans="1:13">
      <c r="A2144" s="154" t="s">
        <v>7797</v>
      </c>
      <c r="B2144" s="154" t="s">
        <v>7796</v>
      </c>
      <c r="C2144" s="154" t="s">
        <v>2836</v>
      </c>
      <c r="D2144" s="154" t="s">
        <v>7606</v>
      </c>
      <c r="E2144" s="81" t="s">
        <v>7795</v>
      </c>
      <c r="F2144" s="154">
        <v>156.29</v>
      </c>
      <c r="G2144" s="154" t="s">
        <v>1367</v>
      </c>
      <c r="H2144" s="154" t="s">
        <v>14318</v>
      </c>
      <c r="I2144" s="154">
        <v>0</v>
      </c>
      <c r="J2144" s="154">
        <v>0</v>
      </c>
      <c r="K2144" s="154">
        <v>0</v>
      </c>
      <c r="M2144" s="128">
        <f>IF(Tabla1[[#This Row],[Moneda]]="Dolares",Tabla1[[#This Row],[Precio Distribuidor]]*($M$1+0.35)*1.3,Tabla1[[#This Row],[Precio Distribuidor]]*1.3)</f>
        <v>203.17699999999999</v>
      </c>
    </row>
    <row r="2145" spans="1:13">
      <c r="A2145" s="154" t="s">
        <v>7794</v>
      </c>
      <c r="B2145" s="154" t="s">
        <v>7793</v>
      </c>
      <c r="C2145" s="154" t="s">
        <v>2836</v>
      </c>
      <c r="D2145" s="154" t="s">
        <v>7606</v>
      </c>
      <c r="E2145" s="81" t="s">
        <v>7792</v>
      </c>
      <c r="F2145" s="154">
        <v>156.29</v>
      </c>
      <c r="G2145" s="154" t="s">
        <v>1367</v>
      </c>
      <c r="H2145" s="154" t="s">
        <v>14318</v>
      </c>
      <c r="I2145" s="154">
        <v>0</v>
      </c>
      <c r="J2145" s="154">
        <v>0</v>
      </c>
      <c r="K2145" s="154">
        <v>0</v>
      </c>
      <c r="M2145" s="128">
        <f>IF(Tabla1[[#This Row],[Moneda]]="Dolares",Tabla1[[#This Row],[Precio Distribuidor]]*($M$1+0.35)*1.3,Tabla1[[#This Row],[Precio Distribuidor]]*1.3)</f>
        <v>203.17699999999999</v>
      </c>
    </row>
    <row r="2146" spans="1:13">
      <c r="A2146" s="154" t="s">
        <v>7791</v>
      </c>
      <c r="B2146" s="154" t="s">
        <v>7790</v>
      </c>
      <c r="C2146" s="154" t="s">
        <v>2836</v>
      </c>
      <c r="D2146" s="154" t="s">
        <v>7606</v>
      </c>
      <c r="E2146" s="81" t="s">
        <v>7789</v>
      </c>
      <c r="F2146" s="154">
        <v>156.29</v>
      </c>
      <c r="G2146" s="154" t="s">
        <v>1367</v>
      </c>
      <c r="H2146" s="154" t="s">
        <v>14318</v>
      </c>
      <c r="I2146" s="154">
        <v>0</v>
      </c>
      <c r="J2146" s="154">
        <v>0</v>
      </c>
      <c r="K2146" s="154">
        <v>0</v>
      </c>
      <c r="M2146" s="128">
        <f>IF(Tabla1[[#This Row],[Moneda]]="Dolares",Tabla1[[#This Row],[Precio Distribuidor]]*($M$1+0.35)*1.3,Tabla1[[#This Row],[Precio Distribuidor]]*1.3)</f>
        <v>203.17699999999999</v>
      </c>
    </row>
    <row r="2147" spans="1:13">
      <c r="A2147" s="154" t="s">
        <v>7788</v>
      </c>
      <c r="B2147" s="154" t="s">
        <v>7787</v>
      </c>
      <c r="C2147" s="154" t="s">
        <v>2836</v>
      </c>
      <c r="D2147" s="154" t="s">
        <v>7606</v>
      </c>
      <c r="E2147" s="81" t="s">
        <v>7786</v>
      </c>
      <c r="F2147" s="154">
        <v>156.29</v>
      </c>
      <c r="G2147" s="154" t="s">
        <v>1367</v>
      </c>
      <c r="H2147" s="154" t="s">
        <v>14318</v>
      </c>
      <c r="I2147" s="154">
        <v>0</v>
      </c>
      <c r="J2147" s="154">
        <v>0</v>
      </c>
      <c r="K2147" s="154">
        <v>0</v>
      </c>
      <c r="M2147" s="128">
        <f>IF(Tabla1[[#This Row],[Moneda]]="Dolares",Tabla1[[#This Row],[Precio Distribuidor]]*($M$1+0.35)*1.3,Tabla1[[#This Row],[Precio Distribuidor]]*1.3)</f>
        <v>203.17699999999999</v>
      </c>
    </row>
    <row r="2148" spans="1:13">
      <c r="A2148" s="154" t="s">
        <v>7785</v>
      </c>
      <c r="B2148" s="154" t="s">
        <v>7784</v>
      </c>
      <c r="C2148" s="154" t="s">
        <v>2836</v>
      </c>
      <c r="D2148" s="154" t="s">
        <v>7606</v>
      </c>
      <c r="E2148" s="81" t="s">
        <v>7783</v>
      </c>
      <c r="F2148" s="154">
        <v>203.28</v>
      </c>
      <c r="G2148" s="154" t="s">
        <v>1367</v>
      </c>
      <c r="H2148" s="154" t="s">
        <v>14318</v>
      </c>
      <c r="I2148" s="154">
        <v>0</v>
      </c>
      <c r="J2148" s="154">
        <v>0</v>
      </c>
      <c r="K2148" s="154">
        <v>0</v>
      </c>
      <c r="M2148" s="128">
        <f>IF(Tabla1[[#This Row],[Moneda]]="Dolares",Tabla1[[#This Row],[Precio Distribuidor]]*($M$1+0.35)*1.3,Tabla1[[#This Row],[Precio Distribuidor]]*1.3)</f>
        <v>264.26400000000001</v>
      </c>
    </row>
    <row r="2149" spans="1:13">
      <c r="A2149" s="154" t="s">
        <v>7782</v>
      </c>
      <c r="B2149" s="154" t="s">
        <v>7781</v>
      </c>
      <c r="C2149" s="154" t="s">
        <v>2836</v>
      </c>
      <c r="D2149" s="154" t="s">
        <v>7606</v>
      </c>
      <c r="E2149" s="81" t="s">
        <v>7780</v>
      </c>
      <c r="F2149" s="154">
        <v>257.42</v>
      </c>
      <c r="G2149" s="154" t="s">
        <v>1367</v>
      </c>
      <c r="H2149" s="154" t="s">
        <v>14318</v>
      </c>
      <c r="I2149" s="154">
        <v>0</v>
      </c>
      <c r="J2149" s="154">
        <v>0</v>
      </c>
      <c r="K2149" s="154">
        <v>0</v>
      </c>
      <c r="M2149" s="128">
        <f>IF(Tabla1[[#This Row],[Moneda]]="Dolares",Tabla1[[#This Row],[Precio Distribuidor]]*($M$1+0.35)*1.3,Tabla1[[#This Row],[Precio Distribuidor]]*1.3)</f>
        <v>334.64600000000002</v>
      </c>
    </row>
    <row r="2150" spans="1:13">
      <c r="A2150" s="154" t="s">
        <v>7779</v>
      </c>
      <c r="B2150" s="154" t="s">
        <v>7778</v>
      </c>
      <c r="C2150" s="154" t="s">
        <v>2836</v>
      </c>
      <c r="D2150" s="154" t="s">
        <v>7606</v>
      </c>
      <c r="E2150" s="81" t="s">
        <v>7777</v>
      </c>
      <c r="F2150" s="154">
        <v>268.66000000000003</v>
      </c>
      <c r="G2150" s="154" t="s">
        <v>1367</v>
      </c>
      <c r="H2150" s="154" t="s">
        <v>14318</v>
      </c>
      <c r="I2150" s="154">
        <v>1</v>
      </c>
      <c r="J2150" s="154">
        <v>0</v>
      </c>
      <c r="K2150" s="154">
        <v>0</v>
      </c>
      <c r="M2150" s="128">
        <f>IF(Tabla1[[#This Row],[Moneda]]="Dolares",Tabla1[[#This Row],[Precio Distribuidor]]*($M$1+0.35)*1.3,Tabla1[[#This Row],[Precio Distribuidor]]*1.3)</f>
        <v>349.25800000000004</v>
      </c>
    </row>
    <row r="2151" spans="1:13">
      <c r="A2151" s="154" t="s">
        <v>7776</v>
      </c>
      <c r="B2151" s="154" t="s">
        <v>7775</v>
      </c>
      <c r="C2151" s="154" t="s">
        <v>2836</v>
      </c>
      <c r="D2151" s="154" t="s">
        <v>7606</v>
      </c>
      <c r="E2151" s="81" t="s">
        <v>7774</v>
      </c>
      <c r="F2151" s="154">
        <v>317.69</v>
      </c>
      <c r="G2151" s="154" t="s">
        <v>1367</v>
      </c>
      <c r="H2151" s="154" t="s">
        <v>14318</v>
      </c>
      <c r="I2151" s="154">
        <v>1</v>
      </c>
      <c r="J2151" s="154">
        <v>0</v>
      </c>
      <c r="K2151" s="154">
        <v>0</v>
      </c>
      <c r="M2151" s="128">
        <f>IF(Tabla1[[#This Row],[Moneda]]="Dolares",Tabla1[[#This Row],[Precio Distribuidor]]*($M$1+0.35)*1.3,Tabla1[[#This Row],[Precio Distribuidor]]*1.3)</f>
        <v>412.99700000000001</v>
      </c>
    </row>
    <row r="2152" spans="1:13">
      <c r="A2152" s="154" t="s">
        <v>7773</v>
      </c>
      <c r="B2152" s="154" t="s">
        <v>7772</v>
      </c>
      <c r="C2152" s="154" t="s">
        <v>1535</v>
      </c>
      <c r="D2152" s="154" t="s">
        <v>7606</v>
      </c>
      <c r="E2152" s="81" t="s">
        <v>7771</v>
      </c>
      <c r="F2152" s="154">
        <v>185.56</v>
      </c>
      <c r="G2152" s="154" t="s">
        <v>1367</v>
      </c>
      <c r="H2152" s="154" t="s">
        <v>14318</v>
      </c>
      <c r="I2152" s="154">
        <v>0</v>
      </c>
      <c r="J2152" s="154">
        <v>0</v>
      </c>
      <c r="K2152" s="154">
        <v>0</v>
      </c>
      <c r="M2152" s="128">
        <f>IF(Tabla1[[#This Row],[Moneda]]="Dolares",Tabla1[[#This Row],[Precio Distribuidor]]*($M$1+0.35)*1.3,Tabla1[[#This Row],[Precio Distribuidor]]*1.3)</f>
        <v>241.22800000000001</v>
      </c>
    </row>
    <row r="2153" spans="1:13">
      <c r="A2153" s="154" t="s">
        <v>7770</v>
      </c>
      <c r="B2153" s="154" t="s">
        <v>7769</v>
      </c>
      <c r="C2153" s="154" t="s">
        <v>1535</v>
      </c>
      <c r="D2153" s="154" t="s">
        <v>7606</v>
      </c>
      <c r="E2153" s="81" t="s">
        <v>7768</v>
      </c>
      <c r="F2153" s="154">
        <v>334.7</v>
      </c>
      <c r="G2153" s="154" t="s">
        <v>1367</v>
      </c>
      <c r="H2153" s="154" t="s">
        <v>14318</v>
      </c>
      <c r="I2153" s="154">
        <v>0</v>
      </c>
      <c r="J2153" s="154">
        <v>0</v>
      </c>
      <c r="K2153" s="154">
        <v>0</v>
      </c>
      <c r="M2153" s="128">
        <f>IF(Tabla1[[#This Row],[Moneda]]="Dolares",Tabla1[[#This Row],[Precio Distribuidor]]*($M$1+0.35)*1.3,Tabla1[[#This Row],[Precio Distribuidor]]*1.3)</f>
        <v>435.11</v>
      </c>
    </row>
    <row r="2154" spans="1:13">
      <c r="A2154" s="154" t="s">
        <v>7767</v>
      </c>
      <c r="B2154" s="154" t="s">
        <v>7766</v>
      </c>
      <c r="C2154" s="154" t="s">
        <v>1535</v>
      </c>
      <c r="D2154" s="154" t="s">
        <v>7606</v>
      </c>
      <c r="E2154" s="81" t="s">
        <v>17301</v>
      </c>
      <c r="F2154" s="154">
        <v>998.85</v>
      </c>
      <c r="G2154" s="154" t="s">
        <v>1367</v>
      </c>
      <c r="H2154" s="154" t="s">
        <v>14318</v>
      </c>
      <c r="I2154" s="154">
        <v>0</v>
      </c>
      <c r="J2154" s="154">
        <v>0</v>
      </c>
      <c r="K2154" s="154">
        <v>0</v>
      </c>
      <c r="M2154" s="128">
        <f>IF(Tabla1[[#This Row],[Moneda]]="Dolares",Tabla1[[#This Row],[Precio Distribuidor]]*($M$1+0.35)*1.3,Tabla1[[#This Row],[Precio Distribuidor]]*1.3)</f>
        <v>1298.5050000000001</v>
      </c>
    </row>
    <row r="2155" spans="1:13">
      <c r="A2155" s="154" t="s">
        <v>7765</v>
      </c>
      <c r="B2155" s="154" t="s">
        <v>7764</v>
      </c>
      <c r="C2155" s="154" t="s">
        <v>3987</v>
      </c>
      <c r="D2155" s="154" t="s">
        <v>7606</v>
      </c>
      <c r="E2155" s="81" t="s">
        <v>7763</v>
      </c>
      <c r="F2155" s="154">
        <v>131.1</v>
      </c>
      <c r="G2155" s="154" t="s">
        <v>1373</v>
      </c>
      <c r="H2155" s="154" t="s">
        <v>14318</v>
      </c>
      <c r="I2155" s="154">
        <v>0</v>
      </c>
      <c r="J2155" s="154">
        <v>0</v>
      </c>
      <c r="K2155" s="154">
        <v>0</v>
      </c>
      <c r="M2155" s="128">
        <f>IF(Tabla1[[#This Row],[Moneda]]="Dolares",Tabla1[[#This Row],[Precio Distribuidor]]*($M$1+0.35)*1.3,Tabla1[[#This Row],[Precio Distribuidor]]*1.3)</f>
        <v>2837.6595000000002</v>
      </c>
    </row>
    <row r="2156" spans="1:13">
      <c r="A2156" s="154" t="s">
        <v>17300</v>
      </c>
      <c r="B2156" s="154" t="s">
        <v>17299</v>
      </c>
      <c r="C2156" s="154" t="s">
        <v>1535</v>
      </c>
      <c r="D2156" s="154" t="s">
        <v>7606</v>
      </c>
      <c r="E2156" s="81" t="s">
        <v>17298</v>
      </c>
      <c r="F2156" s="154">
        <v>78.959999999999994</v>
      </c>
      <c r="G2156" s="154" t="s">
        <v>1367</v>
      </c>
      <c r="H2156" s="154" t="s">
        <v>14318</v>
      </c>
      <c r="I2156" s="154">
        <v>0</v>
      </c>
      <c r="J2156" s="154">
        <v>0</v>
      </c>
      <c r="K2156" s="154">
        <v>0</v>
      </c>
      <c r="M2156" s="128">
        <f>IF(Tabla1[[#This Row],[Moneda]]="Dolares",Tabla1[[#This Row],[Precio Distribuidor]]*($M$1+0.35)*1.3,Tabla1[[#This Row],[Precio Distribuidor]]*1.3)</f>
        <v>102.648</v>
      </c>
    </row>
    <row r="2157" spans="1:13">
      <c r="A2157" s="154" t="s">
        <v>7762</v>
      </c>
      <c r="B2157" s="154" t="s">
        <v>7761</v>
      </c>
      <c r="C2157" s="154" t="s">
        <v>1388</v>
      </c>
      <c r="D2157" s="154" t="s">
        <v>7606</v>
      </c>
      <c r="E2157" s="81" t="s">
        <v>7760</v>
      </c>
      <c r="F2157" s="154">
        <v>182.53</v>
      </c>
      <c r="G2157" s="154" t="s">
        <v>1367</v>
      </c>
      <c r="H2157" s="154" t="s">
        <v>14318</v>
      </c>
      <c r="I2157" s="154">
        <v>1</v>
      </c>
      <c r="J2157" s="154">
        <v>0</v>
      </c>
      <c r="K2157" s="154">
        <v>0</v>
      </c>
      <c r="M2157" s="128">
        <f>IF(Tabla1[[#This Row],[Moneda]]="Dolares",Tabla1[[#This Row],[Precio Distribuidor]]*($M$1+0.35)*1.3,Tabla1[[#This Row],[Precio Distribuidor]]*1.3)</f>
        <v>237.28900000000002</v>
      </c>
    </row>
    <row r="2158" spans="1:13">
      <c r="A2158" s="154" t="s">
        <v>7759</v>
      </c>
      <c r="B2158" s="154" t="s">
        <v>7758</v>
      </c>
      <c r="C2158" s="154" t="s">
        <v>1388</v>
      </c>
      <c r="D2158" s="154" t="s">
        <v>7606</v>
      </c>
      <c r="E2158" s="81" t="s">
        <v>7757</v>
      </c>
      <c r="F2158" s="154">
        <v>182.53</v>
      </c>
      <c r="G2158" s="154" t="s">
        <v>1367</v>
      </c>
      <c r="H2158" s="154" t="s">
        <v>14318</v>
      </c>
      <c r="I2158" s="154">
        <v>1</v>
      </c>
      <c r="J2158" s="154">
        <v>0</v>
      </c>
      <c r="K2158" s="154">
        <v>0</v>
      </c>
      <c r="M2158" s="128">
        <f>IF(Tabla1[[#This Row],[Moneda]]="Dolares",Tabla1[[#This Row],[Precio Distribuidor]]*($M$1+0.35)*1.3,Tabla1[[#This Row],[Precio Distribuidor]]*1.3)</f>
        <v>237.28900000000002</v>
      </c>
    </row>
    <row r="2159" spans="1:13">
      <c r="A2159" s="154" t="s">
        <v>7756</v>
      </c>
      <c r="B2159" s="154" t="s">
        <v>7755</v>
      </c>
      <c r="C2159" s="154" t="s">
        <v>1388</v>
      </c>
      <c r="D2159" s="154" t="s">
        <v>7606</v>
      </c>
      <c r="E2159" s="81" t="s">
        <v>7754</v>
      </c>
      <c r="F2159" s="154">
        <v>182.53</v>
      </c>
      <c r="G2159" s="154" t="s">
        <v>1367</v>
      </c>
      <c r="H2159" s="154" t="s">
        <v>14318</v>
      </c>
      <c r="I2159" s="154">
        <v>0</v>
      </c>
      <c r="J2159" s="154">
        <v>0</v>
      </c>
      <c r="K2159" s="154">
        <v>0</v>
      </c>
      <c r="M2159" s="128">
        <f>IF(Tabla1[[#This Row],[Moneda]]="Dolares",Tabla1[[#This Row],[Precio Distribuidor]]*($M$1+0.35)*1.3,Tabla1[[#This Row],[Precio Distribuidor]]*1.3)</f>
        <v>237.28900000000002</v>
      </c>
    </row>
    <row r="2160" spans="1:13">
      <c r="A2160" s="154" t="s">
        <v>7753</v>
      </c>
      <c r="B2160" s="154" t="s">
        <v>7752</v>
      </c>
      <c r="C2160" s="154" t="s">
        <v>1535</v>
      </c>
      <c r="D2160" s="154" t="s">
        <v>7606</v>
      </c>
      <c r="E2160" s="81" t="s">
        <v>7751</v>
      </c>
      <c r="F2160" s="154">
        <v>395.32</v>
      </c>
      <c r="G2160" s="154" t="s">
        <v>1367</v>
      </c>
      <c r="H2160" s="154" t="s">
        <v>14318</v>
      </c>
      <c r="I2160" s="154">
        <v>1</v>
      </c>
      <c r="J2160" s="154">
        <v>0</v>
      </c>
      <c r="K2160" s="154">
        <v>0</v>
      </c>
      <c r="M2160" s="128">
        <f>IF(Tabla1[[#This Row],[Moneda]]="Dolares",Tabla1[[#This Row],[Precio Distribuidor]]*($M$1+0.35)*1.3,Tabla1[[#This Row],[Precio Distribuidor]]*1.3)</f>
        <v>513.91600000000005</v>
      </c>
    </row>
    <row r="2161" spans="1:13">
      <c r="A2161" s="154" t="s">
        <v>7750</v>
      </c>
      <c r="B2161" s="154" t="s">
        <v>7749</v>
      </c>
      <c r="C2161" s="154" t="s">
        <v>1535</v>
      </c>
      <c r="D2161" s="154" t="s">
        <v>7606</v>
      </c>
      <c r="E2161" s="81" t="s">
        <v>7748</v>
      </c>
      <c r="F2161" s="154">
        <v>145.03</v>
      </c>
      <c r="G2161" s="154" t="s">
        <v>1367</v>
      </c>
      <c r="H2161" s="154" t="s">
        <v>14318</v>
      </c>
      <c r="I2161" s="154">
        <v>0</v>
      </c>
      <c r="J2161" s="154">
        <v>0</v>
      </c>
      <c r="K2161" s="154">
        <v>0</v>
      </c>
      <c r="M2161" s="128">
        <f>IF(Tabla1[[#This Row],[Moneda]]="Dolares",Tabla1[[#This Row],[Precio Distribuidor]]*($M$1+0.35)*1.3,Tabla1[[#This Row],[Precio Distribuidor]]*1.3)</f>
        <v>188.53900000000002</v>
      </c>
    </row>
    <row r="2162" spans="1:13">
      <c r="A2162" s="154" t="s">
        <v>7747</v>
      </c>
      <c r="B2162" s="154" t="s">
        <v>7746</v>
      </c>
      <c r="C2162" s="154" t="s">
        <v>1535</v>
      </c>
      <c r="D2162" s="154" t="s">
        <v>7606</v>
      </c>
      <c r="E2162" s="81" t="s">
        <v>7745</v>
      </c>
      <c r="F2162" s="154">
        <v>130.91999999999999</v>
      </c>
      <c r="G2162" s="154" t="s">
        <v>1367</v>
      </c>
      <c r="H2162" s="154" t="s">
        <v>14318</v>
      </c>
      <c r="I2162" s="154">
        <v>0</v>
      </c>
      <c r="J2162" s="154">
        <v>0</v>
      </c>
      <c r="K2162" s="154">
        <v>0</v>
      </c>
      <c r="M2162" s="128">
        <f>IF(Tabla1[[#This Row],[Moneda]]="Dolares",Tabla1[[#This Row],[Precio Distribuidor]]*($M$1+0.35)*1.3,Tabla1[[#This Row],[Precio Distribuidor]]*1.3)</f>
        <v>170.196</v>
      </c>
    </row>
    <row r="2163" spans="1:13">
      <c r="A2163" s="154" t="s">
        <v>7744</v>
      </c>
      <c r="B2163" s="154" t="s">
        <v>7743</v>
      </c>
      <c r="C2163" s="154" t="s">
        <v>1535</v>
      </c>
      <c r="D2163" s="154" t="s">
        <v>7606</v>
      </c>
      <c r="E2163" s="81" t="s">
        <v>7742</v>
      </c>
      <c r="F2163" s="154">
        <v>130.91999999999999</v>
      </c>
      <c r="G2163" s="154" t="s">
        <v>1367</v>
      </c>
      <c r="H2163" s="154" t="s">
        <v>14318</v>
      </c>
      <c r="I2163" s="154">
        <v>0</v>
      </c>
      <c r="J2163" s="154">
        <v>0</v>
      </c>
      <c r="K2163" s="154">
        <v>0</v>
      </c>
      <c r="M2163" s="128">
        <f>IF(Tabla1[[#This Row],[Moneda]]="Dolares",Tabla1[[#This Row],[Precio Distribuidor]]*($M$1+0.35)*1.3,Tabla1[[#This Row],[Precio Distribuidor]]*1.3)</f>
        <v>170.196</v>
      </c>
    </row>
    <row r="2164" spans="1:13">
      <c r="A2164" s="154" t="s">
        <v>7741</v>
      </c>
      <c r="B2164" s="154" t="s">
        <v>7740</v>
      </c>
      <c r="C2164" s="154" t="s">
        <v>1535</v>
      </c>
      <c r="D2164" s="154" t="s">
        <v>7606</v>
      </c>
      <c r="E2164" s="81" t="s">
        <v>7739</v>
      </c>
      <c r="F2164" s="154">
        <v>130.91999999999999</v>
      </c>
      <c r="G2164" s="154" t="s">
        <v>1367</v>
      </c>
      <c r="H2164" s="154" t="s">
        <v>14318</v>
      </c>
      <c r="I2164" s="154">
        <v>0</v>
      </c>
      <c r="J2164" s="154">
        <v>0</v>
      </c>
      <c r="K2164" s="154">
        <v>0</v>
      </c>
      <c r="M2164" s="128">
        <f>IF(Tabla1[[#This Row],[Moneda]]="Dolares",Tabla1[[#This Row],[Precio Distribuidor]]*($M$1+0.35)*1.3,Tabla1[[#This Row],[Precio Distribuidor]]*1.3)</f>
        <v>170.196</v>
      </c>
    </row>
    <row r="2165" spans="1:13">
      <c r="A2165" s="154" t="s">
        <v>7738</v>
      </c>
      <c r="B2165" s="154" t="s">
        <v>7737</v>
      </c>
      <c r="C2165" s="154" t="s">
        <v>1535</v>
      </c>
      <c r="D2165" s="154" t="s">
        <v>7606</v>
      </c>
      <c r="E2165" s="81" t="s">
        <v>7736</v>
      </c>
      <c r="F2165" s="154">
        <v>130.91999999999999</v>
      </c>
      <c r="G2165" s="154" t="s">
        <v>1367</v>
      </c>
      <c r="H2165" s="154" t="s">
        <v>14318</v>
      </c>
      <c r="I2165" s="154">
        <v>0</v>
      </c>
      <c r="J2165" s="154">
        <v>0</v>
      </c>
      <c r="K2165" s="154">
        <v>0</v>
      </c>
      <c r="M2165" s="128">
        <f>IF(Tabla1[[#This Row],[Moneda]]="Dolares",Tabla1[[#This Row],[Precio Distribuidor]]*($M$1+0.35)*1.3,Tabla1[[#This Row],[Precio Distribuidor]]*1.3)</f>
        <v>170.196</v>
      </c>
    </row>
    <row r="2166" spans="1:13">
      <c r="A2166" s="154" t="s">
        <v>7735</v>
      </c>
      <c r="B2166" s="154" t="s">
        <v>7734</v>
      </c>
      <c r="C2166" s="154" t="s">
        <v>1535</v>
      </c>
      <c r="D2166" s="154" t="s">
        <v>7606</v>
      </c>
      <c r="E2166" s="81" t="s">
        <v>7733</v>
      </c>
      <c r="F2166" s="154">
        <v>714.72</v>
      </c>
      <c r="G2166" s="154" t="s">
        <v>1367</v>
      </c>
      <c r="H2166" s="154" t="s">
        <v>14318</v>
      </c>
      <c r="I2166" s="154">
        <v>0</v>
      </c>
      <c r="J2166" s="154">
        <v>0</v>
      </c>
      <c r="K2166" s="154">
        <v>3</v>
      </c>
      <c r="M2166" s="128">
        <f>IF(Tabla1[[#This Row],[Moneda]]="Dolares",Tabla1[[#This Row],[Precio Distribuidor]]*($M$1+0.35)*1.3,Tabla1[[#This Row],[Precio Distribuidor]]*1.3)</f>
        <v>929.13600000000008</v>
      </c>
    </row>
    <row r="2167" spans="1:13">
      <c r="A2167" s="154" t="s">
        <v>7732</v>
      </c>
      <c r="B2167" s="154" t="s">
        <v>7731</v>
      </c>
      <c r="C2167" s="154" t="s">
        <v>1535</v>
      </c>
      <c r="D2167" s="154" t="s">
        <v>7606</v>
      </c>
      <c r="E2167" s="81" t="s">
        <v>7730</v>
      </c>
      <c r="F2167" s="154">
        <v>714.72</v>
      </c>
      <c r="G2167" s="154" t="s">
        <v>1367</v>
      </c>
      <c r="H2167" s="154" t="s">
        <v>14318</v>
      </c>
      <c r="I2167" s="154">
        <v>0</v>
      </c>
      <c r="J2167" s="154">
        <v>0</v>
      </c>
      <c r="K2167" s="154">
        <v>3</v>
      </c>
      <c r="M2167" s="128">
        <f>IF(Tabla1[[#This Row],[Moneda]]="Dolares",Tabla1[[#This Row],[Precio Distribuidor]]*($M$1+0.35)*1.3,Tabla1[[#This Row],[Precio Distribuidor]]*1.3)</f>
        <v>929.13600000000008</v>
      </c>
    </row>
    <row r="2168" spans="1:13">
      <c r="A2168" s="154" t="s">
        <v>7729</v>
      </c>
      <c r="B2168" s="154" t="s">
        <v>7728</v>
      </c>
      <c r="C2168" s="154" t="s">
        <v>1535</v>
      </c>
      <c r="D2168" s="154" t="s">
        <v>7606</v>
      </c>
      <c r="E2168" s="81" t="s">
        <v>7727</v>
      </c>
      <c r="F2168" s="154">
        <v>309.35000000000002</v>
      </c>
      <c r="G2168" s="154" t="s">
        <v>1367</v>
      </c>
      <c r="H2168" s="154" t="s">
        <v>14318</v>
      </c>
      <c r="I2168" s="154">
        <v>0</v>
      </c>
      <c r="J2168" s="154">
        <v>0</v>
      </c>
      <c r="K2168" s="154">
        <v>3</v>
      </c>
      <c r="M2168" s="128">
        <f>IF(Tabla1[[#This Row],[Moneda]]="Dolares",Tabla1[[#This Row],[Precio Distribuidor]]*($M$1+0.35)*1.3,Tabla1[[#This Row],[Precio Distribuidor]]*1.3)</f>
        <v>402.15500000000003</v>
      </c>
    </row>
    <row r="2169" spans="1:13">
      <c r="A2169" s="154" t="s">
        <v>7726</v>
      </c>
      <c r="B2169" s="154" t="s">
        <v>7725</v>
      </c>
      <c r="C2169" s="154" t="s">
        <v>1535</v>
      </c>
      <c r="D2169" s="154" t="s">
        <v>7606</v>
      </c>
      <c r="E2169" s="81" t="s">
        <v>7724</v>
      </c>
      <c r="F2169" s="154">
        <v>228.93</v>
      </c>
      <c r="G2169" s="154" t="s">
        <v>1367</v>
      </c>
      <c r="H2169" s="154" t="s">
        <v>14318</v>
      </c>
      <c r="I2169" s="154">
        <v>0</v>
      </c>
      <c r="J2169" s="154">
        <v>0</v>
      </c>
      <c r="K2169" s="154">
        <v>3</v>
      </c>
      <c r="M2169" s="128">
        <f>IF(Tabla1[[#This Row],[Moneda]]="Dolares",Tabla1[[#This Row],[Precio Distribuidor]]*($M$1+0.35)*1.3,Tabla1[[#This Row],[Precio Distribuidor]]*1.3)</f>
        <v>297.60900000000004</v>
      </c>
    </row>
    <row r="2170" spans="1:13">
      <c r="A2170" s="154" t="s">
        <v>7723</v>
      </c>
      <c r="B2170" s="154" t="s">
        <v>7722</v>
      </c>
      <c r="C2170" s="154" t="s">
        <v>1535</v>
      </c>
      <c r="D2170" s="154" t="s">
        <v>7606</v>
      </c>
      <c r="E2170" s="81" t="s">
        <v>7721</v>
      </c>
      <c r="F2170" s="154">
        <v>228.93</v>
      </c>
      <c r="G2170" s="154" t="s">
        <v>1367</v>
      </c>
      <c r="H2170" s="154" t="s">
        <v>14318</v>
      </c>
      <c r="I2170" s="154">
        <v>0</v>
      </c>
      <c r="J2170" s="154">
        <v>0</v>
      </c>
      <c r="K2170" s="154">
        <v>3</v>
      </c>
      <c r="M2170" s="128">
        <f>IF(Tabla1[[#This Row],[Moneda]]="Dolares",Tabla1[[#This Row],[Precio Distribuidor]]*($M$1+0.35)*1.3,Tabla1[[#This Row],[Precio Distribuidor]]*1.3)</f>
        <v>297.60900000000004</v>
      </c>
    </row>
    <row r="2171" spans="1:13">
      <c r="A2171" s="154" t="s">
        <v>7720</v>
      </c>
      <c r="B2171" s="154" t="s">
        <v>7719</v>
      </c>
      <c r="C2171" s="154" t="s">
        <v>1535</v>
      </c>
      <c r="D2171" s="154" t="s">
        <v>7606</v>
      </c>
      <c r="E2171" s="81" t="s">
        <v>7718</v>
      </c>
      <c r="F2171" s="154">
        <v>228.93</v>
      </c>
      <c r="G2171" s="154" t="s">
        <v>1367</v>
      </c>
      <c r="H2171" s="154" t="s">
        <v>14318</v>
      </c>
      <c r="I2171" s="154">
        <v>0</v>
      </c>
      <c r="J2171" s="154">
        <v>0</v>
      </c>
      <c r="K2171" s="154">
        <v>3</v>
      </c>
      <c r="M2171" s="128">
        <f>IF(Tabla1[[#This Row],[Moneda]]="Dolares",Tabla1[[#This Row],[Precio Distribuidor]]*($M$1+0.35)*1.3,Tabla1[[#This Row],[Precio Distribuidor]]*1.3)</f>
        <v>297.60900000000004</v>
      </c>
    </row>
    <row r="2172" spans="1:13">
      <c r="A2172" s="154" t="s">
        <v>7717</v>
      </c>
      <c r="B2172" s="154" t="s">
        <v>7716</v>
      </c>
      <c r="C2172" s="154" t="s">
        <v>1620</v>
      </c>
      <c r="D2172" s="154" t="s">
        <v>7606</v>
      </c>
      <c r="E2172" s="81" t="s">
        <v>7715</v>
      </c>
      <c r="F2172" s="154">
        <v>778.49</v>
      </c>
      <c r="G2172" s="154" t="s">
        <v>1367</v>
      </c>
      <c r="H2172" s="154" t="s">
        <v>14318</v>
      </c>
      <c r="I2172" s="154">
        <v>0</v>
      </c>
      <c r="J2172" s="154">
        <v>0</v>
      </c>
      <c r="K2172" s="154">
        <v>0</v>
      </c>
      <c r="M2172" s="128">
        <f>IF(Tabla1[[#This Row],[Moneda]]="Dolares",Tabla1[[#This Row],[Precio Distribuidor]]*($M$1+0.35)*1.3,Tabla1[[#This Row],[Precio Distribuidor]]*1.3)</f>
        <v>1012.037</v>
      </c>
    </row>
    <row r="2173" spans="1:13">
      <c r="A2173" s="154" t="s">
        <v>7714</v>
      </c>
      <c r="B2173" s="154" t="s">
        <v>7713</v>
      </c>
      <c r="C2173" s="154" t="s">
        <v>1535</v>
      </c>
      <c r="D2173" s="154" t="s">
        <v>7606</v>
      </c>
      <c r="E2173" s="81" t="s">
        <v>7712</v>
      </c>
      <c r="F2173" s="154">
        <v>247.19</v>
      </c>
      <c r="G2173" s="154" t="s">
        <v>1367</v>
      </c>
      <c r="H2173" s="154" t="s">
        <v>14318</v>
      </c>
      <c r="I2173" s="154">
        <v>0</v>
      </c>
      <c r="J2173" s="154">
        <v>0</v>
      </c>
      <c r="K2173" s="154">
        <v>3</v>
      </c>
      <c r="M2173" s="128">
        <f>IF(Tabla1[[#This Row],[Moneda]]="Dolares",Tabla1[[#This Row],[Precio Distribuidor]]*($M$1+0.35)*1.3,Tabla1[[#This Row],[Precio Distribuidor]]*1.3)</f>
        <v>321.34699999999998</v>
      </c>
    </row>
    <row r="2174" spans="1:13">
      <c r="A2174" s="154" t="s">
        <v>7711</v>
      </c>
      <c r="B2174" s="154" t="s">
        <v>7710</v>
      </c>
      <c r="C2174" s="154" t="s">
        <v>1535</v>
      </c>
      <c r="D2174" s="154" t="s">
        <v>7606</v>
      </c>
      <c r="E2174" s="81" t="s">
        <v>7709</v>
      </c>
      <c r="F2174" s="154">
        <v>191.06</v>
      </c>
      <c r="G2174" s="154" t="s">
        <v>1367</v>
      </c>
      <c r="H2174" s="154" t="s">
        <v>14318</v>
      </c>
      <c r="I2174" s="154">
        <v>0</v>
      </c>
      <c r="J2174" s="154">
        <v>0</v>
      </c>
      <c r="K2174" s="154">
        <v>3</v>
      </c>
      <c r="M2174" s="128">
        <f>IF(Tabla1[[#This Row],[Moneda]]="Dolares",Tabla1[[#This Row],[Precio Distribuidor]]*($M$1+0.35)*1.3,Tabla1[[#This Row],[Precio Distribuidor]]*1.3)</f>
        <v>248.37800000000001</v>
      </c>
    </row>
    <row r="2175" spans="1:13">
      <c r="A2175" s="154" t="s">
        <v>7708</v>
      </c>
      <c r="B2175" s="154" t="s">
        <v>7707</v>
      </c>
      <c r="C2175" s="154" t="s">
        <v>1535</v>
      </c>
      <c r="D2175" s="154" t="s">
        <v>7606</v>
      </c>
      <c r="E2175" s="81" t="s">
        <v>7706</v>
      </c>
      <c r="F2175" s="154">
        <v>191.06</v>
      </c>
      <c r="G2175" s="154" t="s">
        <v>1367</v>
      </c>
      <c r="H2175" s="154" t="s">
        <v>14318</v>
      </c>
      <c r="I2175" s="154">
        <v>0</v>
      </c>
      <c r="J2175" s="154">
        <v>0</v>
      </c>
      <c r="K2175" s="154">
        <v>3</v>
      </c>
      <c r="M2175" s="128">
        <f>IF(Tabla1[[#This Row],[Moneda]]="Dolares",Tabla1[[#This Row],[Precio Distribuidor]]*($M$1+0.35)*1.3,Tabla1[[#This Row],[Precio Distribuidor]]*1.3)</f>
        <v>248.37800000000001</v>
      </c>
    </row>
    <row r="2176" spans="1:13">
      <c r="A2176" s="154" t="s">
        <v>7705</v>
      </c>
      <c r="B2176" s="154" t="s">
        <v>7704</v>
      </c>
      <c r="C2176" s="154" t="s">
        <v>1535</v>
      </c>
      <c r="D2176" s="154" t="s">
        <v>7606</v>
      </c>
      <c r="E2176" s="81" t="s">
        <v>7703</v>
      </c>
      <c r="F2176" s="154">
        <v>191.06</v>
      </c>
      <c r="G2176" s="154" t="s">
        <v>1367</v>
      </c>
      <c r="H2176" s="154" t="s">
        <v>14318</v>
      </c>
      <c r="I2176" s="154">
        <v>0</v>
      </c>
      <c r="J2176" s="154">
        <v>0</v>
      </c>
      <c r="K2176" s="154">
        <v>3</v>
      </c>
      <c r="M2176" s="128">
        <f>IF(Tabla1[[#This Row],[Moneda]]="Dolares",Tabla1[[#This Row],[Precio Distribuidor]]*($M$1+0.35)*1.3,Tabla1[[#This Row],[Precio Distribuidor]]*1.3)</f>
        <v>248.37800000000001</v>
      </c>
    </row>
    <row r="2177" spans="1:13">
      <c r="A2177" s="154" t="s">
        <v>7702</v>
      </c>
      <c r="B2177" s="154" t="s">
        <v>7701</v>
      </c>
      <c r="C2177" s="154" t="s">
        <v>1535</v>
      </c>
      <c r="D2177" s="154" t="s">
        <v>7606</v>
      </c>
      <c r="E2177" s="81" t="s">
        <v>7700</v>
      </c>
      <c r="F2177" s="154">
        <v>422.59</v>
      </c>
      <c r="G2177" s="154" t="s">
        <v>1367</v>
      </c>
      <c r="H2177" s="154" t="s">
        <v>14318</v>
      </c>
      <c r="I2177" s="154">
        <v>0</v>
      </c>
      <c r="J2177" s="154">
        <v>0</v>
      </c>
      <c r="K2177" s="154">
        <v>3</v>
      </c>
      <c r="M2177" s="128">
        <f>IF(Tabla1[[#This Row],[Moneda]]="Dolares",Tabla1[[#This Row],[Precio Distribuidor]]*($M$1+0.35)*1.3,Tabla1[[#This Row],[Precio Distribuidor]]*1.3)</f>
        <v>549.36699999999996</v>
      </c>
    </row>
    <row r="2178" spans="1:13">
      <c r="A2178" s="154" t="s">
        <v>7699</v>
      </c>
      <c r="B2178" s="154" t="s">
        <v>7698</v>
      </c>
      <c r="C2178" s="154" t="s">
        <v>1535</v>
      </c>
      <c r="D2178" s="154" t="s">
        <v>7606</v>
      </c>
      <c r="E2178" s="81" t="s">
        <v>12971</v>
      </c>
      <c r="F2178" s="154">
        <v>1522.25</v>
      </c>
      <c r="G2178" s="154" t="s">
        <v>1367</v>
      </c>
      <c r="H2178" s="154" t="s">
        <v>14318</v>
      </c>
      <c r="I2178" s="154">
        <v>0</v>
      </c>
      <c r="J2178" s="154">
        <v>0</v>
      </c>
      <c r="K2178" s="154">
        <v>3</v>
      </c>
      <c r="M2178" s="128">
        <f>IF(Tabla1[[#This Row],[Moneda]]="Dolares",Tabla1[[#This Row],[Precio Distribuidor]]*($M$1+0.35)*1.3,Tabla1[[#This Row],[Precio Distribuidor]]*1.3)</f>
        <v>1978.925</v>
      </c>
    </row>
    <row r="2179" spans="1:13">
      <c r="A2179" s="154" t="s">
        <v>7697</v>
      </c>
      <c r="B2179" s="154" t="s">
        <v>7696</v>
      </c>
      <c r="C2179" s="154" t="s">
        <v>1535</v>
      </c>
      <c r="D2179" s="154" t="s">
        <v>7606</v>
      </c>
      <c r="E2179" s="81" t="s">
        <v>12972</v>
      </c>
      <c r="F2179" s="154">
        <v>2988.86</v>
      </c>
      <c r="G2179" s="154" t="s">
        <v>1367</v>
      </c>
      <c r="H2179" s="154" t="s">
        <v>14318</v>
      </c>
      <c r="I2179" s="154">
        <v>0</v>
      </c>
      <c r="J2179" s="154">
        <v>0</v>
      </c>
      <c r="K2179" s="154">
        <v>3</v>
      </c>
      <c r="M2179" s="128">
        <f>IF(Tabla1[[#This Row],[Moneda]]="Dolares",Tabla1[[#This Row],[Precio Distribuidor]]*($M$1+0.35)*1.3,Tabla1[[#This Row],[Precio Distribuidor]]*1.3)</f>
        <v>3885.5180000000005</v>
      </c>
    </row>
    <row r="2180" spans="1:13">
      <c r="A2180" s="154" t="s">
        <v>12973</v>
      </c>
      <c r="B2180" s="154" t="s">
        <v>12974</v>
      </c>
      <c r="C2180" s="154" t="s">
        <v>1535</v>
      </c>
      <c r="D2180" s="154" t="s">
        <v>7606</v>
      </c>
      <c r="E2180" s="81" t="s">
        <v>12975</v>
      </c>
      <c r="F2180" s="154">
        <v>2988.86</v>
      </c>
      <c r="G2180" s="154" t="s">
        <v>1367</v>
      </c>
      <c r="H2180" s="154" t="s">
        <v>14318</v>
      </c>
      <c r="I2180" s="154">
        <v>0</v>
      </c>
      <c r="J2180" s="154">
        <v>0</v>
      </c>
      <c r="K2180" s="154">
        <v>3</v>
      </c>
      <c r="M2180" s="128">
        <f>IF(Tabla1[[#This Row],[Moneda]]="Dolares",Tabla1[[#This Row],[Precio Distribuidor]]*($M$1+0.35)*1.3,Tabla1[[#This Row],[Precio Distribuidor]]*1.3)</f>
        <v>3885.5180000000005</v>
      </c>
    </row>
    <row r="2181" spans="1:13">
      <c r="A2181" s="154" t="s">
        <v>12976</v>
      </c>
      <c r="B2181" s="154" t="s">
        <v>12977</v>
      </c>
      <c r="C2181" s="154" t="s">
        <v>1535</v>
      </c>
      <c r="D2181" s="154" t="s">
        <v>7606</v>
      </c>
      <c r="E2181" s="81" t="s">
        <v>12978</v>
      </c>
      <c r="F2181" s="154">
        <v>3168.19</v>
      </c>
      <c r="G2181" s="154" t="s">
        <v>1367</v>
      </c>
      <c r="H2181" s="154" t="s">
        <v>14318</v>
      </c>
      <c r="I2181" s="154">
        <v>0</v>
      </c>
      <c r="J2181" s="154">
        <v>0</v>
      </c>
      <c r="K2181" s="154">
        <v>3</v>
      </c>
      <c r="M2181" s="128">
        <f>IF(Tabla1[[#This Row],[Moneda]]="Dolares",Tabla1[[#This Row],[Precio Distribuidor]]*($M$1+0.35)*1.3,Tabla1[[#This Row],[Precio Distribuidor]]*1.3)</f>
        <v>4118.6469999999999</v>
      </c>
    </row>
    <row r="2182" spans="1:13">
      <c r="A2182" s="154" t="s">
        <v>7695</v>
      </c>
      <c r="B2182" s="154" t="s">
        <v>7694</v>
      </c>
      <c r="C2182" s="154" t="s">
        <v>7690</v>
      </c>
      <c r="D2182" s="154" t="s">
        <v>7606</v>
      </c>
      <c r="E2182" s="81" t="s">
        <v>7693</v>
      </c>
      <c r="F2182" s="154">
        <v>25.08</v>
      </c>
      <c r="G2182" s="154" t="s">
        <v>1367</v>
      </c>
      <c r="H2182" s="154" t="s">
        <v>14318</v>
      </c>
      <c r="I2182" s="154">
        <v>0</v>
      </c>
      <c r="J2182" s="154">
        <v>0</v>
      </c>
      <c r="K2182" s="154">
        <v>0</v>
      </c>
      <c r="M2182" s="128">
        <f>IF(Tabla1[[#This Row],[Moneda]]="Dolares",Tabla1[[#This Row],[Precio Distribuidor]]*($M$1+0.35)*1.3,Tabla1[[#This Row],[Precio Distribuidor]]*1.3)</f>
        <v>32.603999999999999</v>
      </c>
    </row>
    <row r="2183" spans="1:13">
      <c r="A2183" s="154" t="s">
        <v>7692</v>
      </c>
      <c r="B2183" s="154" t="s">
        <v>7691</v>
      </c>
      <c r="C2183" s="154" t="s">
        <v>7690</v>
      </c>
      <c r="D2183" s="154" t="s">
        <v>7606</v>
      </c>
      <c r="E2183" s="81" t="s">
        <v>13992</v>
      </c>
      <c r="F2183" s="154">
        <v>9.01</v>
      </c>
      <c r="G2183" s="154" t="s">
        <v>1367</v>
      </c>
      <c r="H2183" s="154" t="s">
        <v>14318</v>
      </c>
      <c r="I2183" s="154">
        <v>0</v>
      </c>
      <c r="J2183" s="154">
        <v>0</v>
      </c>
      <c r="K2183" s="154">
        <v>0</v>
      </c>
      <c r="M2183" s="128">
        <f>IF(Tabla1[[#This Row],[Moneda]]="Dolares",Tabla1[[#This Row],[Precio Distribuidor]]*($M$1+0.35)*1.3,Tabla1[[#This Row],[Precio Distribuidor]]*1.3)</f>
        <v>11.713000000000001</v>
      </c>
    </row>
    <row r="2184" spans="1:13">
      <c r="A2184" s="154" t="s">
        <v>7689</v>
      </c>
      <c r="B2184" s="154" t="s">
        <v>7688</v>
      </c>
      <c r="C2184" s="154" t="s">
        <v>1535</v>
      </c>
      <c r="D2184" s="154" t="s">
        <v>7606</v>
      </c>
      <c r="E2184" s="81" t="s">
        <v>7687</v>
      </c>
      <c r="F2184" s="154">
        <v>501.09</v>
      </c>
      <c r="G2184" s="154" t="s">
        <v>1367</v>
      </c>
      <c r="H2184" s="154" t="s">
        <v>14318</v>
      </c>
      <c r="I2184" s="154">
        <v>0</v>
      </c>
      <c r="J2184" s="154">
        <v>0</v>
      </c>
      <c r="K2184" s="154">
        <v>3</v>
      </c>
      <c r="M2184" s="128">
        <f>IF(Tabla1[[#This Row],[Moneda]]="Dolares",Tabla1[[#This Row],[Precio Distribuidor]]*($M$1+0.35)*1.3,Tabla1[[#This Row],[Precio Distribuidor]]*1.3)</f>
        <v>651.41700000000003</v>
      </c>
    </row>
    <row r="2185" spans="1:13">
      <c r="A2185" s="154" t="s">
        <v>7686</v>
      </c>
      <c r="B2185" s="154" t="s">
        <v>7685</v>
      </c>
      <c r="C2185" s="154" t="s">
        <v>1535</v>
      </c>
      <c r="D2185" s="154" t="s">
        <v>7606</v>
      </c>
      <c r="E2185" s="81" t="s">
        <v>7684</v>
      </c>
      <c r="F2185" s="154">
        <v>501.09</v>
      </c>
      <c r="G2185" s="154" t="s">
        <v>1367</v>
      </c>
      <c r="H2185" s="154" t="s">
        <v>14318</v>
      </c>
      <c r="I2185" s="154">
        <v>0</v>
      </c>
      <c r="J2185" s="154">
        <v>0</v>
      </c>
      <c r="K2185" s="154">
        <v>3</v>
      </c>
      <c r="M2185" s="128">
        <f>IF(Tabla1[[#This Row],[Moneda]]="Dolares",Tabla1[[#This Row],[Precio Distribuidor]]*($M$1+0.35)*1.3,Tabla1[[#This Row],[Precio Distribuidor]]*1.3)</f>
        <v>651.41700000000003</v>
      </c>
    </row>
    <row r="2186" spans="1:13">
      <c r="A2186" s="154" t="s">
        <v>7683</v>
      </c>
      <c r="B2186" s="154" t="s">
        <v>7682</v>
      </c>
      <c r="C2186" s="154" t="s">
        <v>1535</v>
      </c>
      <c r="D2186" s="154" t="s">
        <v>7606</v>
      </c>
      <c r="E2186" s="81" t="s">
        <v>7681</v>
      </c>
      <c r="F2186" s="154">
        <v>501.09</v>
      </c>
      <c r="G2186" s="154" t="s">
        <v>1367</v>
      </c>
      <c r="H2186" s="154" t="s">
        <v>14318</v>
      </c>
      <c r="I2186" s="154">
        <v>0</v>
      </c>
      <c r="J2186" s="154">
        <v>0</v>
      </c>
      <c r="K2186" s="154">
        <v>3</v>
      </c>
      <c r="M2186" s="128">
        <f>IF(Tabla1[[#This Row],[Moneda]]="Dolares",Tabla1[[#This Row],[Precio Distribuidor]]*($M$1+0.35)*1.3,Tabla1[[#This Row],[Precio Distribuidor]]*1.3)</f>
        <v>651.41700000000003</v>
      </c>
    </row>
    <row r="2187" spans="1:13">
      <c r="A2187" s="154" t="s">
        <v>7680</v>
      </c>
      <c r="B2187" s="154" t="s">
        <v>7679</v>
      </c>
      <c r="C2187" s="154" t="s">
        <v>1535</v>
      </c>
      <c r="D2187" s="154" t="s">
        <v>7606</v>
      </c>
      <c r="E2187" s="81" t="s">
        <v>7678</v>
      </c>
      <c r="F2187" s="154">
        <v>501.09</v>
      </c>
      <c r="G2187" s="154" t="s">
        <v>1367</v>
      </c>
      <c r="H2187" s="154" t="s">
        <v>14318</v>
      </c>
      <c r="I2187" s="154">
        <v>0</v>
      </c>
      <c r="J2187" s="154">
        <v>0</v>
      </c>
      <c r="K2187" s="154">
        <v>3</v>
      </c>
      <c r="M2187" s="128">
        <f>IF(Tabla1[[#This Row],[Moneda]]="Dolares",Tabla1[[#This Row],[Precio Distribuidor]]*($M$1+0.35)*1.3,Tabla1[[#This Row],[Precio Distribuidor]]*1.3)</f>
        <v>651.41700000000003</v>
      </c>
    </row>
    <row r="2188" spans="1:13">
      <c r="A2188" s="154" t="s">
        <v>7677</v>
      </c>
      <c r="B2188" s="154" t="s">
        <v>7676</v>
      </c>
      <c r="C2188" s="154" t="s">
        <v>2852</v>
      </c>
      <c r="D2188" s="154" t="s">
        <v>7606</v>
      </c>
      <c r="E2188" s="81" t="s">
        <v>7675</v>
      </c>
      <c r="F2188" s="154">
        <v>963.29</v>
      </c>
      <c r="G2188" s="154" t="s">
        <v>1367</v>
      </c>
      <c r="H2188" s="154" t="s">
        <v>14318</v>
      </c>
      <c r="I2188" s="154">
        <v>0</v>
      </c>
      <c r="J2188" s="154">
        <v>0</v>
      </c>
      <c r="K2188" s="154">
        <v>0</v>
      </c>
      <c r="M2188" s="128">
        <f>IF(Tabla1[[#This Row],[Moneda]]="Dolares",Tabla1[[#This Row],[Precio Distribuidor]]*($M$1+0.35)*1.3,Tabla1[[#This Row],[Precio Distribuidor]]*1.3)</f>
        <v>1252.277</v>
      </c>
    </row>
    <row r="2189" spans="1:13">
      <c r="A2189" s="154" t="s">
        <v>7674</v>
      </c>
      <c r="B2189" s="154" t="s">
        <v>7673</v>
      </c>
      <c r="C2189" s="154" t="s">
        <v>2852</v>
      </c>
      <c r="D2189" s="154" t="s">
        <v>7606</v>
      </c>
      <c r="E2189" s="81" t="s">
        <v>7672</v>
      </c>
      <c r="F2189" s="154">
        <v>1556.54</v>
      </c>
      <c r="G2189" s="154" t="s">
        <v>1367</v>
      </c>
      <c r="H2189" s="154" t="s">
        <v>14318</v>
      </c>
      <c r="I2189" s="154">
        <v>0</v>
      </c>
      <c r="J2189" s="154">
        <v>0</v>
      </c>
      <c r="K2189" s="154">
        <v>0</v>
      </c>
      <c r="M2189" s="128">
        <f>IF(Tabla1[[#This Row],[Moneda]]="Dolares",Tabla1[[#This Row],[Precio Distribuidor]]*($M$1+0.35)*1.3,Tabla1[[#This Row],[Precio Distribuidor]]*1.3)</f>
        <v>2023.502</v>
      </c>
    </row>
    <row r="2190" spans="1:13">
      <c r="A2190" s="154" t="s">
        <v>7671</v>
      </c>
      <c r="B2190" s="154" t="s">
        <v>7670</v>
      </c>
      <c r="C2190" s="154" t="s">
        <v>2852</v>
      </c>
      <c r="D2190" s="154" t="s">
        <v>7606</v>
      </c>
      <c r="E2190" s="81" t="s">
        <v>7669</v>
      </c>
      <c r="F2190" s="154">
        <v>2168.4899999999998</v>
      </c>
      <c r="G2190" s="154" t="s">
        <v>1367</v>
      </c>
      <c r="H2190" s="154" t="s">
        <v>14318</v>
      </c>
      <c r="I2190" s="154">
        <v>0</v>
      </c>
      <c r="J2190" s="154">
        <v>0</v>
      </c>
      <c r="K2190" s="154">
        <v>0</v>
      </c>
      <c r="M2190" s="128">
        <f>IF(Tabla1[[#This Row],[Moneda]]="Dolares",Tabla1[[#This Row],[Precio Distribuidor]]*($M$1+0.35)*1.3,Tabla1[[#This Row],[Precio Distribuidor]]*1.3)</f>
        <v>2819.0369999999998</v>
      </c>
    </row>
    <row r="2191" spans="1:13">
      <c r="A2191" s="154" t="s">
        <v>7668</v>
      </c>
      <c r="B2191" s="154" t="s">
        <v>7667</v>
      </c>
      <c r="C2191" s="154" t="s">
        <v>2836</v>
      </c>
      <c r="D2191" s="154" t="s">
        <v>7606</v>
      </c>
      <c r="E2191" s="81" t="s">
        <v>7666</v>
      </c>
      <c r="F2191" s="154">
        <v>1610.91</v>
      </c>
      <c r="G2191" s="154" t="s">
        <v>1367</v>
      </c>
      <c r="H2191" s="154" t="s">
        <v>14318</v>
      </c>
      <c r="I2191" s="154">
        <v>0</v>
      </c>
      <c r="J2191" s="154">
        <v>0</v>
      </c>
      <c r="K2191" s="154">
        <v>0</v>
      </c>
      <c r="M2191" s="128">
        <f>IF(Tabla1[[#This Row],[Moneda]]="Dolares",Tabla1[[#This Row],[Precio Distribuidor]]*($M$1+0.35)*1.3,Tabla1[[#This Row],[Precio Distribuidor]]*1.3)</f>
        <v>2094.183</v>
      </c>
    </row>
    <row r="2192" spans="1:13">
      <c r="A2192" s="154" t="s">
        <v>7665</v>
      </c>
      <c r="B2192" s="154" t="s">
        <v>7664</v>
      </c>
      <c r="C2192" s="154" t="s">
        <v>1535</v>
      </c>
      <c r="D2192" s="154" t="s">
        <v>7606</v>
      </c>
      <c r="E2192" s="81" t="s">
        <v>17297</v>
      </c>
      <c r="F2192" s="154">
        <v>1832.39</v>
      </c>
      <c r="G2192" s="154" t="s">
        <v>1367</v>
      </c>
      <c r="H2192" s="154" t="s">
        <v>14318</v>
      </c>
      <c r="I2192" s="154">
        <v>0</v>
      </c>
      <c r="J2192" s="154">
        <v>0</v>
      </c>
      <c r="K2192" s="154">
        <v>3</v>
      </c>
      <c r="M2192" s="128">
        <f>IF(Tabla1[[#This Row],[Moneda]]="Dolares",Tabla1[[#This Row],[Precio Distribuidor]]*($M$1+0.35)*1.3,Tabla1[[#This Row],[Precio Distribuidor]]*1.3)</f>
        <v>2382.1070000000004</v>
      </c>
    </row>
    <row r="2193" spans="1:13">
      <c r="A2193" s="154" t="s">
        <v>7663</v>
      </c>
      <c r="B2193" s="154" t="s">
        <v>7662</v>
      </c>
      <c r="C2193" s="154" t="s">
        <v>1535</v>
      </c>
      <c r="D2193" s="154" t="s">
        <v>7606</v>
      </c>
      <c r="E2193" s="81" t="s">
        <v>7661</v>
      </c>
      <c r="F2193" s="154">
        <v>471.17</v>
      </c>
      <c r="G2193" s="154" t="s">
        <v>1367</v>
      </c>
      <c r="H2193" s="154" t="s">
        <v>14318</v>
      </c>
      <c r="I2193" s="154">
        <v>0</v>
      </c>
      <c r="J2193" s="154">
        <v>0</v>
      </c>
      <c r="K2193" s="154">
        <v>3</v>
      </c>
      <c r="M2193" s="128">
        <f>IF(Tabla1[[#This Row],[Moneda]]="Dolares",Tabla1[[#This Row],[Precio Distribuidor]]*($M$1+0.35)*1.3,Tabla1[[#This Row],[Precio Distribuidor]]*1.3)</f>
        <v>612.52100000000007</v>
      </c>
    </row>
    <row r="2194" spans="1:13">
      <c r="A2194" s="154" t="s">
        <v>7660</v>
      </c>
      <c r="B2194" s="154" t="s">
        <v>7659</v>
      </c>
      <c r="C2194" s="154" t="s">
        <v>1535</v>
      </c>
      <c r="D2194" s="154" t="s">
        <v>7606</v>
      </c>
      <c r="E2194" s="81" t="s">
        <v>7658</v>
      </c>
      <c r="F2194" s="154">
        <v>313.76</v>
      </c>
      <c r="G2194" s="154" t="s">
        <v>1367</v>
      </c>
      <c r="H2194" s="154" t="s">
        <v>14318</v>
      </c>
      <c r="I2194" s="154">
        <v>0</v>
      </c>
      <c r="J2194" s="154">
        <v>0</v>
      </c>
      <c r="K2194" s="154">
        <v>3</v>
      </c>
      <c r="M2194" s="128">
        <f>IF(Tabla1[[#This Row],[Moneda]]="Dolares",Tabla1[[#This Row],[Precio Distribuidor]]*($M$1+0.35)*1.3,Tabla1[[#This Row],[Precio Distribuidor]]*1.3)</f>
        <v>407.88799999999998</v>
      </c>
    </row>
    <row r="2195" spans="1:13">
      <c r="A2195" s="154" t="s">
        <v>7657</v>
      </c>
      <c r="B2195" s="154" t="s">
        <v>7656</v>
      </c>
      <c r="C2195" s="154" t="s">
        <v>1535</v>
      </c>
      <c r="D2195" s="154" t="s">
        <v>7606</v>
      </c>
      <c r="E2195" s="81" t="s">
        <v>7655</v>
      </c>
      <c r="F2195" s="154">
        <v>313.76</v>
      </c>
      <c r="G2195" s="154" t="s">
        <v>1367</v>
      </c>
      <c r="H2195" s="154" t="s">
        <v>14318</v>
      </c>
      <c r="I2195" s="154">
        <v>0</v>
      </c>
      <c r="J2195" s="154">
        <v>0</v>
      </c>
      <c r="K2195" s="154">
        <v>3</v>
      </c>
      <c r="M2195" s="128">
        <f>IF(Tabla1[[#This Row],[Moneda]]="Dolares",Tabla1[[#This Row],[Precio Distribuidor]]*($M$1+0.35)*1.3,Tabla1[[#This Row],[Precio Distribuidor]]*1.3)</f>
        <v>407.88799999999998</v>
      </c>
    </row>
    <row r="2196" spans="1:13">
      <c r="A2196" s="154" t="s">
        <v>7654</v>
      </c>
      <c r="B2196" s="154" t="s">
        <v>7653</v>
      </c>
      <c r="C2196" s="154" t="s">
        <v>1535</v>
      </c>
      <c r="D2196" s="154" t="s">
        <v>7606</v>
      </c>
      <c r="E2196" s="81" t="s">
        <v>7652</v>
      </c>
      <c r="F2196" s="154">
        <v>313.76</v>
      </c>
      <c r="G2196" s="154" t="s">
        <v>1367</v>
      </c>
      <c r="H2196" s="154" t="s">
        <v>14318</v>
      </c>
      <c r="I2196" s="154">
        <v>0</v>
      </c>
      <c r="J2196" s="154">
        <v>0</v>
      </c>
      <c r="K2196" s="154">
        <v>3</v>
      </c>
      <c r="M2196" s="128">
        <f>IF(Tabla1[[#This Row],[Moneda]]="Dolares",Tabla1[[#This Row],[Precio Distribuidor]]*($M$1+0.35)*1.3,Tabla1[[#This Row],[Precio Distribuidor]]*1.3)</f>
        <v>407.88799999999998</v>
      </c>
    </row>
    <row r="2197" spans="1:13">
      <c r="A2197" s="154" t="s">
        <v>7651</v>
      </c>
      <c r="B2197" s="154" t="s">
        <v>7650</v>
      </c>
      <c r="C2197" s="154" t="s">
        <v>4609</v>
      </c>
      <c r="D2197" s="154" t="s">
        <v>7606</v>
      </c>
      <c r="E2197" s="81" t="s">
        <v>7649</v>
      </c>
      <c r="F2197" s="154">
        <v>291.13</v>
      </c>
      <c r="G2197" s="154" t="s">
        <v>1373</v>
      </c>
      <c r="H2197" s="154" t="s">
        <v>14318</v>
      </c>
      <c r="I2197" s="154">
        <v>0</v>
      </c>
      <c r="J2197" s="154">
        <v>0</v>
      </c>
      <c r="K2197" s="154">
        <v>0</v>
      </c>
      <c r="M2197" s="128">
        <f>IF(Tabla1[[#This Row],[Moneda]]="Dolares",Tabla1[[#This Row],[Precio Distribuidor]]*($M$1+0.35)*1.3,Tabla1[[#This Row],[Precio Distribuidor]]*1.3)</f>
        <v>6301.5088500000011</v>
      </c>
    </row>
    <row r="2198" spans="1:13">
      <c r="A2198" s="154" t="s">
        <v>7648</v>
      </c>
      <c r="B2198" s="154" t="s">
        <v>7647</v>
      </c>
      <c r="C2198" s="154" t="s">
        <v>4609</v>
      </c>
      <c r="D2198" s="154" t="s">
        <v>7606</v>
      </c>
      <c r="E2198" s="81" t="s">
        <v>7646</v>
      </c>
      <c r="F2198" s="154">
        <v>197.37</v>
      </c>
      <c r="G2198" s="154" t="s">
        <v>1373</v>
      </c>
      <c r="H2198" s="154" t="s">
        <v>14318</v>
      </c>
      <c r="I2198" s="154">
        <v>0</v>
      </c>
      <c r="J2198" s="154">
        <v>0</v>
      </c>
      <c r="K2198" s="154">
        <v>0</v>
      </c>
      <c r="M2198" s="128">
        <f>IF(Tabla1[[#This Row],[Moneda]]="Dolares",Tabla1[[#This Row],[Precio Distribuidor]]*($M$1+0.35)*1.3,Tabla1[[#This Row],[Precio Distribuidor]]*1.3)</f>
        <v>4272.0736500000012</v>
      </c>
    </row>
    <row r="2199" spans="1:13">
      <c r="A2199" s="154" t="s">
        <v>7645</v>
      </c>
      <c r="B2199" s="154" t="s">
        <v>7644</v>
      </c>
      <c r="C2199" s="154" t="s">
        <v>1535</v>
      </c>
      <c r="D2199" s="154" t="s">
        <v>7606</v>
      </c>
      <c r="E2199" s="81" t="s">
        <v>7643</v>
      </c>
      <c r="F2199" s="154">
        <v>539.63</v>
      </c>
      <c r="G2199" s="154" t="s">
        <v>1367</v>
      </c>
      <c r="H2199" s="154" t="s">
        <v>14318</v>
      </c>
      <c r="I2199" s="154">
        <v>0</v>
      </c>
      <c r="J2199" s="154">
        <v>0</v>
      </c>
      <c r="K2199" s="154">
        <v>0</v>
      </c>
      <c r="M2199" s="128">
        <f>IF(Tabla1[[#This Row],[Moneda]]="Dolares",Tabla1[[#This Row],[Precio Distribuidor]]*($M$1+0.35)*1.3,Tabla1[[#This Row],[Precio Distribuidor]]*1.3)</f>
        <v>701.51900000000001</v>
      </c>
    </row>
    <row r="2200" spans="1:13">
      <c r="A2200" s="154" t="s">
        <v>7642</v>
      </c>
      <c r="B2200" s="154" t="s">
        <v>7641</v>
      </c>
      <c r="C2200" s="154" t="s">
        <v>1535</v>
      </c>
      <c r="D2200" s="154" t="s">
        <v>7606</v>
      </c>
      <c r="E2200" s="81" t="s">
        <v>7640</v>
      </c>
      <c r="F2200" s="154">
        <v>641.28</v>
      </c>
      <c r="G2200" s="154" t="s">
        <v>1367</v>
      </c>
      <c r="H2200" s="154" t="s">
        <v>14318</v>
      </c>
      <c r="I2200" s="154">
        <v>0</v>
      </c>
      <c r="J2200" s="154">
        <v>0</v>
      </c>
      <c r="K2200" s="154">
        <v>0</v>
      </c>
      <c r="M2200" s="128">
        <f>IF(Tabla1[[#This Row],[Moneda]]="Dolares",Tabla1[[#This Row],[Precio Distribuidor]]*($M$1+0.35)*1.3,Tabla1[[#This Row],[Precio Distribuidor]]*1.3)</f>
        <v>833.66399999999999</v>
      </c>
    </row>
    <row r="2201" spans="1:13">
      <c r="A2201" s="154" t="s">
        <v>7639</v>
      </c>
      <c r="B2201" s="154" t="s">
        <v>7638</v>
      </c>
      <c r="C2201" s="154" t="s">
        <v>1535</v>
      </c>
      <c r="D2201" s="154" t="s">
        <v>7606</v>
      </c>
      <c r="E2201" s="81" t="s">
        <v>17296</v>
      </c>
      <c r="F2201" s="154">
        <v>1647.78</v>
      </c>
      <c r="G2201" s="154" t="s">
        <v>1367</v>
      </c>
      <c r="H2201" s="154" t="s">
        <v>14318</v>
      </c>
      <c r="I2201" s="154">
        <v>0</v>
      </c>
      <c r="J2201" s="154">
        <v>0</v>
      </c>
      <c r="K2201" s="154">
        <v>3</v>
      </c>
      <c r="M2201" s="128">
        <f>IF(Tabla1[[#This Row],[Moneda]]="Dolares",Tabla1[[#This Row],[Precio Distribuidor]]*($M$1+0.35)*1.3,Tabla1[[#This Row],[Precio Distribuidor]]*1.3)</f>
        <v>2142.114</v>
      </c>
    </row>
    <row r="2202" spans="1:13">
      <c r="A2202" s="154" t="s">
        <v>7637</v>
      </c>
      <c r="B2202" s="154" t="s">
        <v>7636</v>
      </c>
      <c r="C2202" s="154" t="s">
        <v>1535</v>
      </c>
      <c r="D2202" s="154" t="s">
        <v>7606</v>
      </c>
      <c r="E2202" s="81" t="s">
        <v>17295</v>
      </c>
      <c r="F2202" s="154">
        <v>2562.25</v>
      </c>
      <c r="G2202" s="154" t="s">
        <v>1367</v>
      </c>
      <c r="H2202" s="154" t="s">
        <v>14318</v>
      </c>
      <c r="I2202" s="154">
        <v>0</v>
      </c>
      <c r="J2202" s="154">
        <v>0</v>
      </c>
      <c r="K2202" s="154">
        <v>3</v>
      </c>
      <c r="M2202" s="128">
        <f>IF(Tabla1[[#This Row],[Moneda]]="Dolares",Tabla1[[#This Row],[Precio Distribuidor]]*($M$1+0.35)*1.3,Tabla1[[#This Row],[Precio Distribuidor]]*1.3)</f>
        <v>3330.9250000000002</v>
      </c>
    </row>
    <row r="2203" spans="1:13">
      <c r="A2203" s="154" t="s">
        <v>7635</v>
      </c>
      <c r="B2203" s="154" t="s">
        <v>7634</v>
      </c>
      <c r="C2203" s="154" t="s">
        <v>3337</v>
      </c>
      <c r="D2203" s="154" t="s">
        <v>7606</v>
      </c>
      <c r="E2203" s="81" t="s">
        <v>7633</v>
      </c>
      <c r="F2203" s="154">
        <v>216.99</v>
      </c>
      <c r="G2203" s="154" t="s">
        <v>1373</v>
      </c>
      <c r="H2203" s="154" t="s">
        <v>14318</v>
      </c>
      <c r="I2203" s="154">
        <v>0</v>
      </c>
      <c r="J2203" s="154">
        <v>3</v>
      </c>
      <c r="K2203" s="154">
        <v>0</v>
      </c>
      <c r="M2203" s="128">
        <f>IF(Tabla1[[#This Row],[Moneda]]="Dolares",Tabla1[[#This Row],[Precio Distribuidor]]*($M$1+0.35)*1.3,Tabla1[[#This Row],[Precio Distribuidor]]*1.3)</f>
        <v>4696.7485500000012</v>
      </c>
    </row>
    <row r="2204" spans="1:13">
      <c r="A2204" s="154" t="s">
        <v>7632</v>
      </c>
      <c r="B2204" s="154" t="s">
        <v>7631</v>
      </c>
      <c r="C2204" s="154" t="s">
        <v>3337</v>
      </c>
      <c r="D2204" s="154" t="s">
        <v>7606</v>
      </c>
      <c r="E2204" s="81" t="s">
        <v>7630</v>
      </c>
      <c r="F2204" s="154">
        <v>3.96</v>
      </c>
      <c r="G2204" s="154" t="s">
        <v>1373</v>
      </c>
      <c r="H2204" s="154" t="s">
        <v>14318</v>
      </c>
      <c r="I2204" s="154">
        <v>0</v>
      </c>
      <c r="J2204" s="154">
        <v>0</v>
      </c>
      <c r="K2204" s="154">
        <v>0</v>
      </c>
      <c r="M2204" s="128">
        <f>IF(Tabla1[[#This Row],[Moneda]]="Dolares",Tabla1[[#This Row],[Precio Distribuidor]]*($M$1+0.35)*1.3,Tabla1[[#This Row],[Precio Distribuidor]]*1.3)</f>
        <v>85.714200000000019</v>
      </c>
    </row>
    <row r="2205" spans="1:13">
      <c r="A2205" s="154" t="s">
        <v>7629</v>
      </c>
      <c r="B2205" s="154" t="s">
        <v>7628</v>
      </c>
      <c r="C2205" s="154" t="s">
        <v>3337</v>
      </c>
      <c r="D2205" s="154" t="s">
        <v>7606</v>
      </c>
      <c r="E2205" s="81" t="s">
        <v>7627</v>
      </c>
      <c r="F2205" s="154">
        <v>5.57</v>
      </c>
      <c r="G2205" s="154" t="s">
        <v>1373</v>
      </c>
      <c r="H2205" s="154" t="s">
        <v>14318</v>
      </c>
      <c r="I2205" s="154">
        <v>0</v>
      </c>
      <c r="J2205" s="154">
        <v>0</v>
      </c>
      <c r="K2205" s="154">
        <v>0</v>
      </c>
      <c r="M2205" s="128">
        <f>IF(Tabla1[[#This Row],[Moneda]]="Dolares",Tabla1[[#This Row],[Precio Distribuidor]]*($M$1+0.35)*1.3,Tabla1[[#This Row],[Precio Distribuidor]]*1.3)</f>
        <v>120.56265000000002</v>
      </c>
    </row>
    <row r="2206" spans="1:13">
      <c r="A2206" s="154" t="s">
        <v>7626</v>
      </c>
      <c r="B2206" s="154" t="s">
        <v>7625</v>
      </c>
      <c r="C2206" s="154" t="s">
        <v>3337</v>
      </c>
      <c r="D2206" s="154" t="s">
        <v>7606</v>
      </c>
      <c r="E2206" s="81" t="s">
        <v>7624</v>
      </c>
      <c r="F2206" s="154">
        <v>47.58</v>
      </c>
      <c r="G2206" s="154" t="s">
        <v>1373</v>
      </c>
      <c r="H2206" s="154" t="s">
        <v>14318</v>
      </c>
      <c r="I2206" s="154">
        <v>0</v>
      </c>
      <c r="J2206" s="154">
        <v>0</v>
      </c>
      <c r="K2206" s="154">
        <v>0</v>
      </c>
      <c r="M2206" s="128">
        <f>IF(Tabla1[[#This Row],[Moneda]]="Dolares",Tabla1[[#This Row],[Precio Distribuidor]]*($M$1+0.35)*1.3,Tabla1[[#This Row],[Precio Distribuidor]]*1.3)</f>
        <v>1029.8691000000001</v>
      </c>
    </row>
    <row r="2207" spans="1:13">
      <c r="A2207" s="154" t="s">
        <v>7623</v>
      </c>
      <c r="B2207" s="154" t="s">
        <v>7622</v>
      </c>
      <c r="C2207" s="154" t="s">
        <v>3337</v>
      </c>
      <c r="D2207" s="154" t="s">
        <v>7606</v>
      </c>
      <c r="E2207" s="81" t="s">
        <v>7621</v>
      </c>
      <c r="F2207" s="154">
        <v>5.57</v>
      </c>
      <c r="G2207" s="154" t="s">
        <v>1373</v>
      </c>
      <c r="H2207" s="154" t="s">
        <v>14318</v>
      </c>
      <c r="I2207" s="154">
        <v>0</v>
      </c>
      <c r="J2207" s="154">
        <v>3</v>
      </c>
      <c r="K2207" s="154">
        <v>0</v>
      </c>
      <c r="M2207" s="128">
        <f>IF(Tabla1[[#This Row],[Moneda]]="Dolares",Tabla1[[#This Row],[Precio Distribuidor]]*($M$1+0.35)*1.3,Tabla1[[#This Row],[Precio Distribuidor]]*1.3)</f>
        <v>120.56265000000002</v>
      </c>
    </row>
    <row r="2208" spans="1:13">
      <c r="A2208" s="154" t="s">
        <v>7620</v>
      </c>
      <c r="B2208" s="154" t="s">
        <v>7619</v>
      </c>
      <c r="C2208" s="154" t="s">
        <v>1388</v>
      </c>
      <c r="D2208" s="154" t="s">
        <v>7606</v>
      </c>
      <c r="E2208" s="81" t="s">
        <v>7618</v>
      </c>
      <c r="F2208" s="154">
        <v>313.95</v>
      </c>
      <c r="G2208" s="154" t="s">
        <v>1367</v>
      </c>
      <c r="H2208" s="154" t="s">
        <v>14318</v>
      </c>
      <c r="I2208" s="154">
        <v>0</v>
      </c>
      <c r="J2208" s="154">
        <v>0</v>
      </c>
      <c r="K2208" s="154">
        <v>0</v>
      </c>
      <c r="M2208" s="128">
        <f>IF(Tabla1[[#This Row],[Moneda]]="Dolares",Tabla1[[#This Row],[Precio Distribuidor]]*($M$1+0.35)*1.3,Tabla1[[#This Row],[Precio Distribuidor]]*1.3)</f>
        <v>408.13499999999999</v>
      </c>
    </row>
    <row r="2209" spans="1:13">
      <c r="A2209" s="154" t="s">
        <v>7617</v>
      </c>
      <c r="B2209" s="154" t="s">
        <v>7616</v>
      </c>
      <c r="C2209" s="154" t="s">
        <v>1796</v>
      </c>
      <c r="D2209" s="154" t="s">
        <v>7606</v>
      </c>
      <c r="E2209" s="81" t="s">
        <v>7615</v>
      </c>
      <c r="F2209" s="154">
        <v>24.29</v>
      </c>
      <c r="G2209" s="154" t="s">
        <v>1367</v>
      </c>
      <c r="H2209" s="154" t="s">
        <v>14318</v>
      </c>
      <c r="I2209" s="154">
        <v>0</v>
      </c>
      <c r="J2209" s="154">
        <v>0</v>
      </c>
      <c r="K2209" s="154">
        <v>0</v>
      </c>
      <c r="M2209" s="128">
        <f>IF(Tabla1[[#This Row],[Moneda]]="Dolares",Tabla1[[#This Row],[Precio Distribuidor]]*($M$1+0.35)*1.3,Tabla1[[#This Row],[Precio Distribuidor]]*1.3)</f>
        <v>31.577000000000002</v>
      </c>
    </row>
    <row r="2210" spans="1:13">
      <c r="A2210" s="154" t="s">
        <v>17294</v>
      </c>
      <c r="B2210" s="154" t="s">
        <v>17293</v>
      </c>
      <c r="C2210" s="154" t="s">
        <v>2852</v>
      </c>
      <c r="D2210" s="154" t="s">
        <v>7606</v>
      </c>
      <c r="E2210" s="81" t="s">
        <v>17292</v>
      </c>
      <c r="F2210" s="154">
        <v>852.06</v>
      </c>
      <c r="G2210" s="154" t="s">
        <v>1367</v>
      </c>
      <c r="H2210" s="154" t="s">
        <v>14318</v>
      </c>
      <c r="I2210" s="154">
        <v>0</v>
      </c>
      <c r="J2210" s="154">
        <v>0</v>
      </c>
      <c r="K2210" s="154">
        <v>0</v>
      </c>
      <c r="M2210" s="128">
        <f>IF(Tabla1[[#This Row],[Moneda]]="Dolares",Tabla1[[#This Row],[Precio Distribuidor]]*($M$1+0.35)*1.3,Tabla1[[#This Row],[Precio Distribuidor]]*1.3)</f>
        <v>1107.6779999999999</v>
      </c>
    </row>
    <row r="2211" spans="1:13">
      <c r="A2211" s="154" t="s">
        <v>7614</v>
      </c>
      <c r="B2211" s="154" t="s">
        <v>7613</v>
      </c>
      <c r="C2211" s="154" t="s">
        <v>1620</v>
      </c>
      <c r="D2211" s="154" t="s">
        <v>7606</v>
      </c>
      <c r="E2211" s="81" t="s">
        <v>7612</v>
      </c>
      <c r="F2211" s="154">
        <v>791.4</v>
      </c>
      <c r="G2211" s="154" t="s">
        <v>1367</v>
      </c>
      <c r="H2211" s="154" t="s">
        <v>14318</v>
      </c>
      <c r="I2211" s="154">
        <v>0</v>
      </c>
      <c r="J2211" s="154">
        <v>0</v>
      </c>
      <c r="K2211" s="154">
        <v>0</v>
      </c>
      <c r="M2211" s="128">
        <f>IF(Tabla1[[#This Row],[Moneda]]="Dolares",Tabla1[[#This Row],[Precio Distribuidor]]*($M$1+0.35)*1.3,Tabla1[[#This Row],[Precio Distribuidor]]*1.3)</f>
        <v>1028.82</v>
      </c>
    </row>
    <row r="2212" spans="1:13">
      <c r="A2212" s="154" t="s">
        <v>7611</v>
      </c>
      <c r="B2212" s="154" t="s">
        <v>7610</v>
      </c>
      <c r="C2212" s="154" t="s">
        <v>1620</v>
      </c>
      <c r="D2212" s="154" t="s">
        <v>7606</v>
      </c>
      <c r="E2212" s="81" t="s">
        <v>7609</v>
      </c>
      <c r="F2212" s="154">
        <v>1095.7</v>
      </c>
      <c r="G2212" s="154" t="s">
        <v>1367</v>
      </c>
      <c r="H2212" s="154" t="s">
        <v>14318</v>
      </c>
      <c r="I2212" s="154">
        <v>0</v>
      </c>
      <c r="J2212" s="154">
        <v>0</v>
      </c>
      <c r="K2212" s="154">
        <v>0</v>
      </c>
      <c r="M2212" s="128">
        <f>IF(Tabla1[[#This Row],[Moneda]]="Dolares",Tabla1[[#This Row],[Precio Distribuidor]]*($M$1+0.35)*1.3,Tabla1[[#This Row],[Precio Distribuidor]]*1.3)</f>
        <v>1424.41</v>
      </c>
    </row>
    <row r="2213" spans="1:13">
      <c r="A2213" s="154" t="s">
        <v>7608</v>
      </c>
      <c r="B2213" s="154" t="s">
        <v>7607</v>
      </c>
      <c r="C2213" s="154" t="s">
        <v>3987</v>
      </c>
      <c r="D2213" s="154" t="s">
        <v>7606</v>
      </c>
      <c r="E2213" s="81" t="s">
        <v>7605</v>
      </c>
      <c r="F2213" s="154">
        <v>100.7</v>
      </c>
      <c r="G2213" s="154" t="s">
        <v>1373</v>
      </c>
      <c r="H2213" s="154" t="s">
        <v>14318</v>
      </c>
      <c r="I2213" s="154">
        <v>0</v>
      </c>
      <c r="J2213" s="154">
        <v>0</v>
      </c>
      <c r="K2213" s="154">
        <v>0</v>
      </c>
      <c r="M2213" s="128">
        <f>IF(Tabla1[[#This Row],[Moneda]]="Dolares",Tabla1[[#This Row],[Precio Distribuidor]]*($M$1+0.35)*1.3,Tabla1[[#This Row],[Precio Distribuidor]]*1.3)</f>
        <v>2179.6515000000004</v>
      </c>
    </row>
    <row r="2214" spans="1:13">
      <c r="A2214" s="154" t="s">
        <v>12795</v>
      </c>
      <c r="B2214" s="154" t="s">
        <v>12796</v>
      </c>
      <c r="C2214" s="154" t="s">
        <v>1768</v>
      </c>
      <c r="D2214" s="154" t="s">
        <v>12797</v>
      </c>
      <c r="E2214" s="81" t="s">
        <v>12798</v>
      </c>
      <c r="F2214" s="154">
        <v>24.51</v>
      </c>
      <c r="G2214" s="154" t="s">
        <v>1373</v>
      </c>
      <c r="H2214" s="154" t="s">
        <v>14318</v>
      </c>
      <c r="I2214" s="154">
        <v>1</v>
      </c>
      <c r="J2214" s="154">
        <v>0</v>
      </c>
      <c r="K2214" s="154">
        <v>0</v>
      </c>
      <c r="M2214" s="128">
        <f>IF(Tabla1[[#This Row],[Moneda]]="Dolares",Tabla1[[#This Row],[Precio Distribuidor]]*($M$1+0.35)*1.3,Tabla1[[#This Row],[Precio Distribuidor]]*1.3)</f>
        <v>530.51895000000013</v>
      </c>
    </row>
    <row r="2215" spans="1:13">
      <c r="A2215" s="154" t="s">
        <v>12799</v>
      </c>
      <c r="B2215" s="154" t="s">
        <v>12800</v>
      </c>
      <c r="C2215" s="154" t="s">
        <v>1768</v>
      </c>
      <c r="D2215" s="154" t="s">
        <v>12797</v>
      </c>
      <c r="E2215" s="81" t="s">
        <v>12801</v>
      </c>
      <c r="F2215" s="154">
        <v>36.46</v>
      </c>
      <c r="G2215" s="154" t="s">
        <v>1373</v>
      </c>
      <c r="H2215" s="154" t="s">
        <v>14318</v>
      </c>
      <c r="I2215" s="154">
        <v>1</v>
      </c>
      <c r="J2215" s="154">
        <v>0</v>
      </c>
      <c r="K2215" s="154">
        <v>0</v>
      </c>
      <c r="M2215" s="128">
        <f>IF(Tabla1[[#This Row],[Moneda]]="Dolares",Tabla1[[#This Row],[Precio Distribuidor]]*($M$1+0.35)*1.3,Tabla1[[#This Row],[Precio Distribuidor]]*1.3)</f>
        <v>789.1767000000001</v>
      </c>
    </row>
    <row r="2216" spans="1:13">
      <c r="A2216" s="154" t="s">
        <v>7604</v>
      </c>
      <c r="B2216" s="154" t="s">
        <v>7603</v>
      </c>
      <c r="C2216" s="154" t="s">
        <v>1535</v>
      </c>
      <c r="D2216" s="154" t="s">
        <v>7107</v>
      </c>
      <c r="E2216" s="81" t="s">
        <v>7602</v>
      </c>
      <c r="F2216" s="154">
        <v>3338.07</v>
      </c>
      <c r="G2216" s="154" t="s">
        <v>1367</v>
      </c>
      <c r="H2216" s="154" t="s">
        <v>14318</v>
      </c>
      <c r="I2216" s="154">
        <v>1</v>
      </c>
      <c r="J2216" s="154">
        <v>0</v>
      </c>
      <c r="K2216" s="154">
        <v>0</v>
      </c>
      <c r="M2216" s="128">
        <f>IF(Tabla1[[#This Row],[Moneda]]="Dolares",Tabla1[[#This Row],[Precio Distribuidor]]*($M$1+0.35)*1.3,Tabla1[[#This Row],[Precio Distribuidor]]*1.3)</f>
        <v>4339.491</v>
      </c>
    </row>
    <row r="2217" spans="1:13">
      <c r="A2217" s="154" t="s">
        <v>7601</v>
      </c>
      <c r="B2217" s="154" t="s">
        <v>7600</v>
      </c>
      <c r="C2217" s="154" t="s">
        <v>1535</v>
      </c>
      <c r="D2217" s="154" t="s">
        <v>7107</v>
      </c>
      <c r="E2217" s="81" t="s">
        <v>7599</v>
      </c>
      <c r="F2217" s="154">
        <v>4020.3</v>
      </c>
      <c r="G2217" s="154" t="s">
        <v>1367</v>
      </c>
      <c r="H2217" s="154" t="s">
        <v>14318</v>
      </c>
      <c r="I2217" s="154">
        <v>1</v>
      </c>
      <c r="J2217" s="154">
        <v>0</v>
      </c>
      <c r="K2217" s="154">
        <v>0</v>
      </c>
      <c r="M2217" s="128">
        <f>IF(Tabla1[[#This Row],[Moneda]]="Dolares",Tabla1[[#This Row],[Precio Distribuidor]]*($M$1+0.35)*1.3,Tabla1[[#This Row],[Precio Distribuidor]]*1.3)</f>
        <v>5226.3900000000003</v>
      </c>
    </row>
    <row r="2218" spans="1:13">
      <c r="A2218" s="154" t="s">
        <v>7598</v>
      </c>
      <c r="B2218" s="154" t="s">
        <v>7597</v>
      </c>
      <c r="C2218" s="154" t="s">
        <v>1535</v>
      </c>
      <c r="D2218" s="154" t="s">
        <v>7107</v>
      </c>
      <c r="E2218" s="81" t="s">
        <v>7596</v>
      </c>
      <c r="F2218" s="154">
        <v>3011.8</v>
      </c>
      <c r="G2218" s="154" t="s">
        <v>1367</v>
      </c>
      <c r="H2218" s="154" t="s">
        <v>14318</v>
      </c>
      <c r="I2218" s="154">
        <v>1</v>
      </c>
      <c r="J2218" s="154">
        <v>0</v>
      </c>
      <c r="K2218" s="154">
        <v>0</v>
      </c>
      <c r="M2218" s="128">
        <f>IF(Tabla1[[#This Row],[Moneda]]="Dolares",Tabla1[[#This Row],[Precio Distribuidor]]*($M$1+0.35)*1.3,Tabla1[[#This Row],[Precio Distribuidor]]*1.3)</f>
        <v>3915.34</v>
      </c>
    </row>
    <row r="2219" spans="1:13">
      <c r="A2219" s="154" t="s">
        <v>7595</v>
      </c>
      <c r="B2219" s="154" t="s">
        <v>7594</v>
      </c>
      <c r="C2219" s="154" t="s">
        <v>1535</v>
      </c>
      <c r="D2219" s="154" t="s">
        <v>7107</v>
      </c>
      <c r="E2219" s="81" t="s">
        <v>7593</v>
      </c>
      <c r="F2219" s="154">
        <v>4502.5200000000004</v>
      </c>
      <c r="G2219" s="154" t="s">
        <v>1367</v>
      </c>
      <c r="H2219" s="154" t="s">
        <v>14318</v>
      </c>
      <c r="I2219" s="154">
        <v>3</v>
      </c>
      <c r="J2219" s="154">
        <v>0</v>
      </c>
      <c r="K2219" s="154">
        <v>0</v>
      </c>
      <c r="M2219" s="128">
        <f>IF(Tabla1[[#This Row],[Moneda]]="Dolares",Tabla1[[#This Row],[Precio Distribuidor]]*($M$1+0.35)*1.3,Tabla1[[#This Row],[Precio Distribuidor]]*1.3)</f>
        <v>5853.2760000000007</v>
      </c>
    </row>
    <row r="2220" spans="1:13">
      <c r="A2220" s="154" t="s">
        <v>7592</v>
      </c>
      <c r="B2220" s="154" t="s">
        <v>7591</v>
      </c>
      <c r="C2220" s="154" t="s">
        <v>1535</v>
      </c>
      <c r="D2220" s="154" t="s">
        <v>7107</v>
      </c>
      <c r="E2220" s="81" t="s">
        <v>7590</v>
      </c>
      <c r="F2220" s="154">
        <v>4851.3</v>
      </c>
      <c r="G2220" s="154" t="s">
        <v>1367</v>
      </c>
      <c r="H2220" s="154" t="s">
        <v>14318</v>
      </c>
      <c r="I2220" s="154">
        <v>1</v>
      </c>
      <c r="J2220" s="154">
        <v>0</v>
      </c>
      <c r="K2220" s="154">
        <v>0</v>
      </c>
      <c r="M2220" s="128">
        <f>IF(Tabla1[[#This Row],[Moneda]]="Dolares",Tabla1[[#This Row],[Precio Distribuidor]]*($M$1+0.35)*1.3,Tabla1[[#This Row],[Precio Distribuidor]]*1.3)</f>
        <v>6306.6900000000005</v>
      </c>
    </row>
    <row r="2221" spans="1:13">
      <c r="A2221" s="154" t="s">
        <v>7589</v>
      </c>
      <c r="B2221" s="154" t="s">
        <v>7588</v>
      </c>
      <c r="C2221" s="154" t="s">
        <v>1535</v>
      </c>
      <c r="D2221" s="154" t="s">
        <v>7107</v>
      </c>
      <c r="E2221" s="81" t="s">
        <v>7587</v>
      </c>
      <c r="F2221" s="154">
        <v>4018.8</v>
      </c>
      <c r="G2221" s="154" t="s">
        <v>1367</v>
      </c>
      <c r="H2221" s="154" t="s">
        <v>14318</v>
      </c>
      <c r="I2221" s="154">
        <v>1</v>
      </c>
      <c r="J2221" s="154">
        <v>0</v>
      </c>
      <c r="K2221" s="154">
        <v>0</v>
      </c>
      <c r="M2221" s="128">
        <f>IF(Tabla1[[#This Row],[Moneda]]="Dolares",Tabla1[[#This Row],[Precio Distribuidor]]*($M$1+0.35)*1.3,Tabla1[[#This Row],[Precio Distribuidor]]*1.3)</f>
        <v>5224.4400000000005</v>
      </c>
    </row>
    <row r="2222" spans="1:13">
      <c r="A2222" s="154" t="s">
        <v>7586</v>
      </c>
      <c r="B2222" s="154" t="s">
        <v>7585</v>
      </c>
      <c r="C2222" s="154" t="s">
        <v>1535</v>
      </c>
      <c r="D2222" s="154" t="s">
        <v>7107</v>
      </c>
      <c r="E2222" s="81" t="s">
        <v>7584</v>
      </c>
      <c r="F2222" s="154">
        <v>6297.43</v>
      </c>
      <c r="G2222" s="154" t="s">
        <v>1367</v>
      </c>
      <c r="H2222" s="154" t="s">
        <v>14318</v>
      </c>
      <c r="I2222" s="154">
        <v>1</v>
      </c>
      <c r="J2222" s="154">
        <v>0</v>
      </c>
      <c r="K2222" s="154">
        <v>0</v>
      </c>
      <c r="M2222" s="128">
        <f>IF(Tabla1[[#This Row],[Moneda]]="Dolares",Tabla1[[#This Row],[Precio Distribuidor]]*($M$1+0.35)*1.3,Tabla1[[#This Row],[Precio Distribuidor]]*1.3)</f>
        <v>8186.6590000000006</v>
      </c>
    </row>
    <row r="2223" spans="1:13">
      <c r="A2223" s="154" t="s">
        <v>7583</v>
      </c>
      <c r="B2223" s="154" t="s">
        <v>7582</v>
      </c>
      <c r="C2223" s="154" t="s">
        <v>1535</v>
      </c>
      <c r="D2223" s="154" t="s">
        <v>7107</v>
      </c>
      <c r="E2223" s="81" t="s">
        <v>7581</v>
      </c>
      <c r="F2223" s="154">
        <v>6569.35</v>
      </c>
      <c r="G2223" s="154" t="s">
        <v>1367</v>
      </c>
      <c r="H2223" s="154" t="s">
        <v>14318</v>
      </c>
      <c r="I2223" s="154">
        <v>1</v>
      </c>
      <c r="J2223" s="154">
        <v>0</v>
      </c>
      <c r="K2223" s="154">
        <v>0</v>
      </c>
      <c r="M2223" s="128">
        <f>IF(Tabla1[[#This Row],[Moneda]]="Dolares",Tabla1[[#This Row],[Precio Distribuidor]]*($M$1+0.35)*1.3,Tabla1[[#This Row],[Precio Distribuidor]]*1.3)</f>
        <v>8540.1550000000007</v>
      </c>
    </row>
    <row r="2224" spans="1:13">
      <c r="A2224" s="154" t="s">
        <v>7580</v>
      </c>
      <c r="B2224" s="154" t="s">
        <v>7579</v>
      </c>
      <c r="C2224" s="154" t="s">
        <v>1535</v>
      </c>
      <c r="D2224" s="154" t="s">
        <v>7107</v>
      </c>
      <c r="E2224" s="81" t="s">
        <v>7578</v>
      </c>
      <c r="F2224" s="154">
        <v>6295.07</v>
      </c>
      <c r="G2224" s="154" t="s">
        <v>1367</v>
      </c>
      <c r="H2224" s="154" t="s">
        <v>14318</v>
      </c>
      <c r="I2224" s="154">
        <v>3</v>
      </c>
      <c r="J2224" s="154">
        <v>0</v>
      </c>
      <c r="K2224" s="154">
        <v>0</v>
      </c>
      <c r="M2224" s="128">
        <f>IF(Tabla1[[#This Row],[Moneda]]="Dolares",Tabla1[[#This Row],[Precio Distribuidor]]*($M$1+0.35)*1.3,Tabla1[[#This Row],[Precio Distribuidor]]*1.3)</f>
        <v>8183.5910000000003</v>
      </c>
    </row>
    <row r="2225" spans="1:13">
      <c r="A2225" s="154" t="s">
        <v>7577</v>
      </c>
      <c r="B2225" s="154" t="s">
        <v>7576</v>
      </c>
      <c r="C2225" s="154" t="s">
        <v>1535</v>
      </c>
      <c r="D2225" s="154" t="s">
        <v>7107</v>
      </c>
      <c r="E2225" s="81" t="s">
        <v>7575</v>
      </c>
      <c r="F2225" s="154">
        <v>7614.97</v>
      </c>
      <c r="G2225" s="154" t="s">
        <v>1367</v>
      </c>
      <c r="H2225" s="154" t="s">
        <v>14318</v>
      </c>
      <c r="I2225" s="154">
        <v>1</v>
      </c>
      <c r="J2225" s="154">
        <v>0</v>
      </c>
      <c r="K2225" s="154">
        <v>0</v>
      </c>
      <c r="M2225" s="128">
        <f>IF(Tabla1[[#This Row],[Moneda]]="Dolares",Tabla1[[#This Row],[Precio Distribuidor]]*($M$1+0.35)*1.3,Tabla1[[#This Row],[Precio Distribuidor]]*1.3)</f>
        <v>9899.4610000000011</v>
      </c>
    </row>
    <row r="2226" spans="1:13">
      <c r="A2226" s="154" t="s">
        <v>7574</v>
      </c>
      <c r="B2226" s="154" t="s">
        <v>7573</v>
      </c>
      <c r="C2226" s="154" t="s">
        <v>1535</v>
      </c>
      <c r="D2226" s="154" t="s">
        <v>7107</v>
      </c>
      <c r="E2226" s="81" t="s">
        <v>7572</v>
      </c>
      <c r="F2226" s="154">
        <v>4851.25</v>
      </c>
      <c r="G2226" s="154" t="s">
        <v>1367</v>
      </c>
      <c r="H2226" s="154" t="s">
        <v>14318</v>
      </c>
      <c r="I2226" s="154">
        <v>0</v>
      </c>
      <c r="J2226" s="154">
        <v>0</v>
      </c>
      <c r="K2226" s="154">
        <v>0</v>
      </c>
      <c r="M2226" s="128">
        <f>IF(Tabla1[[#This Row],[Moneda]]="Dolares",Tabla1[[#This Row],[Precio Distribuidor]]*($M$1+0.35)*1.3,Tabla1[[#This Row],[Precio Distribuidor]]*1.3)</f>
        <v>6306.625</v>
      </c>
    </row>
    <row r="2227" spans="1:13">
      <c r="A2227" s="154" t="s">
        <v>17291</v>
      </c>
      <c r="B2227" s="154" t="s">
        <v>17290</v>
      </c>
      <c r="C2227" s="154" t="s">
        <v>1535</v>
      </c>
      <c r="D2227" s="154" t="s">
        <v>7107</v>
      </c>
      <c r="E2227" s="81" t="s">
        <v>17289</v>
      </c>
      <c r="F2227" s="154">
        <v>49458.35</v>
      </c>
      <c r="G2227" s="154" t="s">
        <v>1367</v>
      </c>
      <c r="H2227" s="154" t="s">
        <v>14318</v>
      </c>
      <c r="I2227" s="154">
        <v>1</v>
      </c>
      <c r="J2227" s="154">
        <v>0</v>
      </c>
      <c r="K2227" s="154">
        <v>0</v>
      </c>
      <c r="M2227" s="128">
        <f>IF(Tabla1[[#This Row],[Moneda]]="Dolares",Tabla1[[#This Row],[Precio Distribuidor]]*($M$1+0.35)*1.3,Tabla1[[#This Row],[Precio Distribuidor]]*1.3)</f>
        <v>64295.855000000003</v>
      </c>
    </row>
    <row r="2228" spans="1:13">
      <c r="A2228" s="154" t="s">
        <v>17288</v>
      </c>
      <c r="B2228" s="154" t="s">
        <v>17287</v>
      </c>
      <c r="C2228" s="154" t="s">
        <v>1535</v>
      </c>
      <c r="D2228" s="154" t="s">
        <v>7107</v>
      </c>
      <c r="E2228" s="81" t="s">
        <v>17286</v>
      </c>
      <c r="F2228" s="154">
        <v>21979.23</v>
      </c>
      <c r="G2228" s="154" t="s">
        <v>1367</v>
      </c>
      <c r="H2228" s="154" t="s">
        <v>14318</v>
      </c>
      <c r="I2228" s="154">
        <v>1</v>
      </c>
      <c r="J2228" s="154">
        <v>0</v>
      </c>
      <c r="K2228" s="154">
        <v>0</v>
      </c>
      <c r="M2228" s="128">
        <f>IF(Tabla1[[#This Row],[Moneda]]="Dolares",Tabla1[[#This Row],[Precio Distribuidor]]*($M$1+0.35)*1.3,Tabla1[[#This Row],[Precio Distribuidor]]*1.3)</f>
        <v>28572.999</v>
      </c>
    </row>
    <row r="2229" spans="1:13">
      <c r="A2229" s="154" t="s">
        <v>7571</v>
      </c>
      <c r="B2229" s="154" t="s">
        <v>7570</v>
      </c>
      <c r="C2229" s="154" t="s">
        <v>1535</v>
      </c>
      <c r="D2229" s="154" t="s">
        <v>7107</v>
      </c>
      <c r="E2229" s="81" t="s">
        <v>7569</v>
      </c>
      <c r="F2229" s="154">
        <v>5905.21</v>
      </c>
      <c r="G2229" s="154" t="s">
        <v>1367</v>
      </c>
      <c r="H2229" s="154" t="s">
        <v>14318</v>
      </c>
      <c r="I2229" s="154">
        <v>3</v>
      </c>
      <c r="J2229" s="154">
        <v>0</v>
      </c>
      <c r="K2229" s="154">
        <v>0</v>
      </c>
      <c r="M2229" s="128">
        <f>IF(Tabla1[[#This Row],[Moneda]]="Dolares",Tabla1[[#This Row],[Precio Distribuidor]]*($M$1+0.35)*1.3,Tabla1[[#This Row],[Precio Distribuidor]]*1.3)</f>
        <v>7676.7730000000001</v>
      </c>
    </row>
    <row r="2230" spans="1:13">
      <c r="A2230" s="154" t="s">
        <v>17285</v>
      </c>
      <c r="B2230" s="154" t="s">
        <v>17284</v>
      </c>
      <c r="C2230" s="154" t="s">
        <v>1535</v>
      </c>
      <c r="D2230" s="154" t="s">
        <v>7107</v>
      </c>
      <c r="E2230" s="81" t="s">
        <v>17283</v>
      </c>
      <c r="F2230" s="154">
        <v>8424.2099999999991</v>
      </c>
      <c r="G2230" s="154" t="s">
        <v>1367</v>
      </c>
      <c r="H2230" s="154" t="s">
        <v>14318</v>
      </c>
      <c r="I2230" s="154">
        <v>1</v>
      </c>
      <c r="J2230" s="154">
        <v>0</v>
      </c>
      <c r="K2230" s="154">
        <v>0</v>
      </c>
      <c r="M2230" s="128">
        <f>IF(Tabla1[[#This Row],[Moneda]]="Dolares",Tabla1[[#This Row],[Precio Distribuidor]]*($M$1+0.35)*1.3,Tabla1[[#This Row],[Precio Distribuidor]]*1.3)</f>
        <v>10951.473</v>
      </c>
    </row>
    <row r="2231" spans="1:13">
      <c r="A2231" s="154" t="s">
        <v>7568</v>
      </c>
      <c r="B2231" s="154" t="s">
        <v>7567</v>
      </c>
      <c r="C2231" s="154" t="s">
        <v>1535</v>
      </c>
      <c r="D2231" s="154" t="s">
        <v>7107</v>
      </c>
      <c r="E2231" s="81" t="s">
        <v>7566</v>
      </c>
      <c r="F2231" s="154">
        <v>5771.55</v>
      </c>
      <c r="G2231" s="154" t="s">
        <v>1367</v>
      </c>
      <c r="H2231" s="154" t="s">
        <v>14318</v>
      </c>
      <c r="I2231" s="154">
        <v>1</v>
      </c>
      <c r="J2231" s="154">
        <v>0</v>
      </c>
      <c r="K2231" s="154">
        <v>0</v>
      </c>
      <c r="M2231" s="128">
        <f>IF(Tabla1[[#This Row],[Moneda]]="Dolares",Tabla1[[#This Row],[Precio Distribuidor]]*($M$1+0.35)*1.3,Tabla1[[#This Row],[Precio Distribuidor]]*1.3)</f>
        <v>7503.0150000000003</v>
      </c>
    </row>
    <row r="2232" spans="1:13">
      <c r="A2232" s="154" t="s">
        <v>7565</v>
      </c>
      <c r="B2232" s="154" t="s">
        <v>7564</v>
      </c>
      <c r="C2232" s="154" t="s">
        <v>1535</v>
      </c>
      <c r="D2232" s="154" t="s">
        <v>7107</v>
      </c>
      <c r="E2232" s="81" t="s">
        <v>7563</v>
      </c>
      <c r="F2232" s="154">
        <v>7255.1</v>
      </c>
      <c r="G2232" s="154" t="s">
        <v>1367</v>
      </c>
      <c r="H2232" s="154" t="s">
        <v>14318</v>
      </c>
      <c r="I2232" s="154">
        <v>3</v>
      </c>
      <c r="J2232" s="154">
        <v>0</v>
      </c>
      <c r="K2232" s="154">
        <v>0</v>
      </c>
      <c r="M2232" s="128">
        <f>IF(Tabla1[[#This Row],[Moneda]]="Dolares",Tabla1[[#This Row],[Precio Distribuidor]]*($M$1+0.35)*1.3,Tabla1[[#This Row],[Precio Distribuidor]]*1.3)</f>
        <v>9431.630000000001</v>
      </c>
    </row>
    <row r="2233" spans="1:13">
      <c r="A2233" s="154" t="s">
        <v>7562</v>
      </c>
      <c r="B2233" s="154" t="s">
        <v>7561</v>
      </c>
      <c r="C2233" s="154" t="s">
        <v>1535</v>
      </c>
      <c r="D2233" s="154" t="s">
        <v>7107</v>
      </c>
      <c r="E2233" s="81" t="s">
        <v>7560</v>
      </c>
      <c r="F2233" s="154">
        <v>8141.05</v>
      </c>
      <c r="G2233" s="154" t="s">
        <v>1367</v>
      </c>
      <c r="H2233" s="154" t="s">
        <v>14318</v>
      </c>
      <c r="I2233" s="154">
        <v>1</v>
      </c>
      <c r="J2233" s="154">
        <v>0</v>
      </c>
      <c r="K2233" s="154">
        <v>0</v>
      </c>
      <c r="M2233" s="128">
        <f>IF(Tabla1[[#This Row],[Moneda]]="Dolares",Tabla1[[#This Row],[Precio Distribuidor]]*($M$1+0.35)*1.3,Tabla1[[#This Row],[Precio Distribuidor]]*1.3)</f>
        <v>10583.365</v>
      </c>
    </row>
    <row r="2234" spans="1:13">
      <c r="A2234" s="154" t="s">
        <v>7559</v>
      </c>
      <c r="B2234" s="154" t="s">
        <v>7558</v>
      </c>
      <c r="C2234" s="154" t="s">
        <v>1535</v>
      </c>
      <c r="D2234" s="154" t="s">
        <v>7107</v>
      </c>
      <c r="E2234" s="81" t="s">
        <v>7557</v>
      </c>
      <c r="F2234" s="154">
        <v>7120.6</v>
      </c>
      <c r="G2234" s="154" t="s">
        <v>1367</v>
      </c>
      <c r="H2234" s="154" t="s">
        <v>14318</v>
      </c>
      <c r="I2234" s="154">
        <v>1</v>
      </c>
      <c r="J2234" s="154">
        <v>0</v>
      </c>
      <c r="K2234" s="154">
        <v>0</v>
      </c>
      <c r="M2234" s="128">
        <f>IF(Tabla1[[#This Row],[Moneda]]="Dolares",Tabla1[[#This Row],[Precio Distribuidor]]*($M$1+0.35)*1.3,Tabla1[[#This Row],[Precio Distribuidor]]*1.3)</f>
        <v>9256.7800000000007</v>
      </c>
    </row>
    <row r="2235" spans="1:13">
      <c r="A2235" s="154" t="s">
        <v>7556</v>
      </c>
      <c r="B2235" s="154" t="s">
        <v>7555</v>
      </c>
      <c r="C2235" s="154" t="s">
        <v>1535</v>
      </c>
      <c r="D2235" s="154" t="s">
        <v>7107</v>
      </c>
      <c r="E2235" s="81" t="s">
        <v>7554</v>
      </c>
      <c r="F2235" s="154">
        <v>7811.97</v>
      </c>
      <c r="G2235" s="154" t="s">
        <v>1367</v>
      </c>
      <c r="H2235" s="154" t="s">
        <v>14318</v>
      </c>
      <c r="I2235" s="154">
        <v>3</v>
      </c>
      <c r="J2235" s="154">
        <v>0</v>
      </c>
      <c r="K2235" s="154">
        <v>0</v>
      </c>
      <c r="M2235" s="128">
        <f>IF(Tabla1[[#This Row],[Moneda]]="Dolares",Tabla1[[#This Row],[Precio Distribuidor]]*($M$1+0.35)*1.3,Tabla1[[#This Row],[Precio Distribuidor]]*1.3)</f>
        <v>10155.561000000002</v>
      </c>
    </row>
    <row r="2236" spans="1:13">
      <c r="A2236" s="154" t="s">
        <v>17282</v>
      </c>
      <c r="B2236" s="154" t="s">
        <v>17281</v>
      </c>
      <c r="C2236" s="154" t="s">
        <v>1535</v>
      </c>
      <c r="D2236" s="154" t="s">
        <v>7107</v>
      </c>
      <c r="E2236" s="81" t="s">
        <v>17280</v>
      </c>
      <c r="F2236" s="154">
        <v>23411.81</v>
      </c>
      <c r="G2236" s="154" t="s">
        <v>1367</v>
      </c>
      <c r="H2236" s="154" t="s">
        <v>14318</v>
      </c>
      <c r="I2236" s="154">
        <v>3</v>
      </c>
      <c r="J2236" s="154">
        <v>0</v>
      </c>
      <c r="K2236" s="154">
        <v>0</v>
      </c>
      <c r="M2236" s="128">
        <f>IF(Tabla1[[#This Row],[Moneda]]="Dolares",Tabla1[[#This Row],[Precio Distribuidor]]*($M$1+0.35)*1.3,Tabla1[[#This Row],[Precio Distribuidor]]*1.3)</f>
        <v>30435.353000000003</v>
      </c>
    </row>
    <row r="2237" spans="1:13">
      <c r="A2237" s="154" t="s">
        <v>7553</v>
      </c>
      <c r="B2237" s="154" t="s">
        <v>7552</v>
      </c>
      <c r="C2237" s="154" t="s">
        <v>5045</v>
      </c>
      <c r="D2237" s="154" t="s">
        <v>7107</v>
      </c>
      <c r="E2237" s="81" t="s">
        <v>7551</v>
      </c>
      <c r="F2237" s="154">
        <v>94.86</v>
      </c>
      <c r="G2237" s="154" t="s">
        <v>1373</v>
      </c>
      <c r="H2237" s="154" t="s">
        <v>14318</v>
      </c>
      <c r="I2237" s="154">
        <v>3</v>
      </c>
      <c r="J2237" s="154">
        <v>0</v>
      </c>
      <c r="K2237" s="154">
        <v>0</v>
      </c>
      <c r="M2237" s="128">
        <f>IF(Tabla1[[#This Row],[Moneda]]="Dolares",Tabla1[[#This Row],[Precio Distribuidor]]*($M$1+0.35)*1.3,Tabla1[[#This Row],[Precio Distribuidor]]*1.3)</f>
        <v>2053.2447000000002</v>
      </c>
    </row>
    <row r="2238" spans="1:13">
      <c r="A2238" s="154" t="s">
        <v>7550</v>
      </c>
      <c r="B2238" s="154" t="s">
        <v>7549</v>
      </c>
      <c r="C2238" s="154" t="s">
        <v>1535</v>
      </c>
      <c r="D2238" s="154" t="s">
        <v>7107</v>
      </c>
      <c r="E2238" s="81" t="s">
        <v>7548</v>
      </c>
      <c r="F2238" s="154">
        <v>8535.6</v>
      </c>
      <c r="G2238" s="154" t="s">
        <v>1367</v>
      </c>
      <c r="H2238" s="154" t="s">
        <v>14318</v>
      </c>
      <c r="I2238" s="154">
        <v>1</v>
      </c>
      <c r="J2238" s="154">
        <v>0</v>
      </c>
      <c r="K2238" s="154">
        <v>0</v>
      </c>
      <c r="M2238" s="128">
        <f>IF(Tabla1[[#This Row],[Moneda]]="Dolares",Tabla1[[#This Row],[Precio Distribuidor]]*($M$1+0.35)*1.3,Tabla1[[#This Row],[Precio Distribuidor]]*1.3)</f>
        <v>11096.28</v>
      </c>
    </row>
    <row r="2239" spans="1:13">
      <c r="A2239" s="154" t="s">
        <v>7547</v>
      </c>
      <c r="B2239" s="154" t="s">
        <v>7546</v>
      </c>
      <c r="C2239" s="154" t="s">
        <v>7108</v>
      </c>
      <c r="D2239" s="154" t="s">
        <v>7107</v>
      </c>
      <c r="E2239" s="81" t="s">
        <v>7545</v>
      </c>
      <c r="F2239" s="154">
        <v>51.43</v>
      </c>
      <c r="G2239" s="154" t="s">
        <v>1373</v>
      </c>
      <c r="H2239" s="154" t="s">
        <v>14318</v>
      </c>
      <c r="I2239" s="154">
        <v>2</v>
      </c>
      <c r="J2239" s="154">
        <v>0</v>
      </c>
      <c r="K2239" s="154">
        <v>0</v>
      </c>
      <c r="M2239" s="128">
        <f>IF(Tabla1[[#This Row],[Moneda]]="Dolares",Tabla1[[#This Row],[Precio Distribuidor]]*($M$1+0.35)*1.3,Tabla1[[#This Row],[Precio Distribuidor]]*1.3)</f>
        <v>1113.20235</v>
      </c>
    </row>
    <row r="2240" spans="1:13">
      <c r="A2240" s="154" t="s">
        <v>7544</v>
      </c>
      <c r="B2240" s="154" t="s">
        <v>7543</v>
      </c>
      <c r="C2240" s="154" t="s">
        <v>7108</v>
      </c>
      <c r="D2240" s="154" t="s">
        <v>7107</v>
      </c>
      <c r="E2240" s="81" t="s">
        <v>7542</v>
      </c>
      <c r="F2240" s="154">
        <v>54.29</v>
      </c>
      <c r="G2240" s="154" t="s">
        <v>1373</v>
      </c>
      <c r="H2240" s="154" t="s">
        <v>14318</v>
      </c>
      <c r="I2240" s="154">
        <v>2</v>
      </c>
      <c r="J2240" s="154">
        <v>0</v>
      </c>
      <c r="K2240" s="154">
        <v>0</v>
      </c>
      <c r="M2240" s="128">
        <f>IF(Tabla1[[#This Row],[Moneda]]="Dolares",Tabla1[[#This Row],[Precio Distribuidor]]*($M$1+0.35)*1.3,Tabla1[[#This Row],[Precio Distribuidor]]*1.3)</f>
        <v>1175.1070500000001</v>
      </c>
    </row>
    <row r="2241" spans="1:13">
      <c r="A2241" s="154" t="s">
        <v>7541</v>
      </c>
      <c r="B2241" s="154" t="s">
        <v>7540</v>
      </c>
      <c r="C2241" s="154" t="s">
        <v>7108</v>
      </c>
      <c r="D2241" s="154" t="s">
        <v>7107</v>
      </c>
      <c r="E2241" s="81" t="s">
        <v>7539</v>
      </c>
      <c r="F2241" s="154">
        <v>54.29</v>
      </c>
      <c r="G2241" s="154" t="s">
        <v>1373</v>
      </c>
      <c r="H2241" s="154" t="s">
        <v>14318</v>
      </c>
      <c r="I2241" s="154">
        <v>2</v>
      </c>
      <c r="J2241" s="154">
        <v>0</v>
      </c>
      <c r="K2241" s="154">
        <v>0</v>
      </c>
      <c r="M2241" s="128">
        <f>IF(Tabla1[[#This Row],[Moneda]]="Dolares",Tabla1[[#This Row],[Precio Distribuidor]]*($M$1+0.35)*1.3,Tabla1[[#This Row],[Precio Distribuidor]]*1.3)</f>
        <v>1175.1070500000001</v>
      </c>
    </row>
    <row r="2242" spans="1:13">
      <c r="A2242" s="154" t="s">
        <v>7538</v>
      </c>
      <c r="B2242" s="154" t="s">
        <v>7537</v>
      </c>
      <c r="C2242" s="154" t="s">
        <v>7108</v>
      </c>
      <c r="D2242" s="154" t="s">
        <v>7107</v>
      </c>
      <c r="E2242" s="81" t="s">
        <v>7536</v>
      </c>
      <c r="F2242" s="154">
        <v>110.29</v>
      </c>
      <c r="G2242" s="154" t="s">
        <v>1373</v>
      </c>
      <c r="H2242" s="154" t="s">
        <v>14318</v>
      </c>
      <c r="I2242" s="154">
        <v>2</v>
      </c>
      <c r="J2242" s="154">
        <v>0</v>
      </c>
      <c r="K2242" s="154">
        <v>0</v>
      </c>
      <c r="M2242" s="128">
        <f>IF(Tabla1[[#This Row],[Moneda]]="Dolares",Tabla1[[#This Row],[Precio Distribuidor]]*($M$1+0.35)*1.3,Tabla1[[#This Row],[Precio Distribuidor]]*1.3)</f>
        <v>2387.2270500000004</v>
      </c>
    </row>
    <row r="2243" spans="1:13">
      <c r="A2243" s="154" t="s">
        <v>7535</v>
      </c>
      <c r="B2243" s="154" t="s">
        <v>7534</v>
      </c>
      <c r="C2243" s="154" t="s">
        <v>7108</v>
      </c>
      <c r="D2243" s="154" t="s">
        <v>7107</v>
      </c>
      <c r="E2243" s="81" t="s">
        <v>14241</v>
      </c>
      <c r="F2243" s="154">
        <v>46.86</v>
      </c>
      <c r="G2243" s="154" t="s">
        <v>1373</v>
      </c>
      <c r="H2243" s="154" t="s">
        <v>14318</v>
      </c>
      <c r="I2243" s="154">
        <v>2</v>
      </c>
      <c r="J2243" s="154">
        <v>0</v>
      </c>
      <c r="K2243" s="154">
        <v>0</v>
      </c>
      <c r="M2243" s="128">
        <f>IF(Tabla1[[#This Row],[Moneda]]="Dolares",Tabla1[[#This Row],[Precio Distribuidor]]*($M$1+0.35)*1.3,Tabla1[[#This Row],[Precio Distribuidor]]*1.3)</f>
        <v>1014.2847000000002</v>
      </c>
    </row>
    <row r="2244" spans="1:13">
      <c r="A2244" s="154" t="s">
        <v>7533</v>
      </c>
      <c r="B2244" s="154" t="s">
        <v>7532</v>
      </c>
      <c r="C2244" s="154" t="s">
        <v>7108</v>
      </c>
      <c r="D2244" s="154" t="s">
        <v>7107</v>
      </c>
      <c r="E2244" s="81" t="s">
        <v>7531</v>
      </c>
      <c r="F2244" s="154">
        <v>57.71</v>
      </c>
      <c r="G2244" s="154" t="s">
        <v>1373</v>
      </c>
      <c r="H2244" s="154" t="s">
        <v>14318</v>
      </c>
      <c r="I2244" s="154">
        <v>3</v>
      </c>
      <c r="J2244" s="154">
        <v>0</v>
      </c>
      <c r="K2244" s="154">
        <v>0</v>
      </c>
      <c r="M2244" s="128">
        <f>IF(Tabla1[[#This Row],[Moneda]]="Dolares",Tabla1[[#This Row],[Precio Distribuidor]]*($M$1+0.35)*1.3,Tabla1[[#This Row],[Precio Distribuidor]]*1.3)</f>
        <v>1249.1329500000002</v>
      </c>
    </row>
    <row r="2245" spans="1:13">
      <c r="A2245" s="154" t="s">
        <v>7530</v>
      </c>
      <c r="B2245" s="154" t="s">
        <v>7529</v>
      </c>
      <c r="C2245" s="154" t="s">
        <v>7108</v>
      </c>
      <c r="D2245" s="154" t="s">
        <v>7107</v>
      </c>
      <c r="E2245" s="81" t="s">
        <v>7528</v>
      </c>
      <c r="F2245" s="154">
        <v>62.29</v>
      </c>
      <c r="G2245" s="154" t="s">
        <v>1373</v>
      </c>
      <c r="H2245" s="154" t="s">
        <v>14318</v>
      </c>
      <c r="I2245" s="154">
        <v>3</v>
      </c>
      <c r="J2245" s="154">
        <v>0</v>
      </c>
      <c r="K2245" s="154">
        <v>0</v>
      </c>
      <c r="M2245" s="128">
        <f>IF(Tabla1[[#This Row],[Moneda]]="Dolares",Tabla1[[#This Row],[Precio Distribuidor]]*($M$1+0.35)*1.3,Tabla1[[#This Row],[Precio Distribuidor]]*1.3)</f>
        <v>1348.2670500000002</v>
      </c>
    </row>
    <row r="2246" spans="1:13">
      <c r="A2246" s="154" t="s">
        <v>7527</v>
      </c>
      <c r="B2246" s="154" t="s">
        <v>7526</v>
      </c>
      <c r="C2246" s="154" t="s">
        <v>1535</v>
      </c>
      <c r="D2246" s="154" t="s">
        <v>7107</v>
      </c>
      <c r="E2246" s="81" t="s">
        <v>7525</v>
      </c>
      <c r="F2246" s="154">
        <v>4020.3</v>
      </c>
      <c r="G2246" s="154" t="s">
        <v>1367</v>
      </c>
      <c r="H2246" s="154" t="s">
        <v>14318</v>
      </c>
      <c r="I2246" s="154">
        <v>1</v>
      </c>
      <c r="J2246" s="154">
        <v>0</v>
      </c>
      <c r="K2246" s="154">
        <v>0</v>
      </c>
      <c r="M2246" s="128">
        <f>IF(Tabla1[[#This Row],[Moneda]]="Dolares",Tabla1[[#This Row],[Precio Distribuidor]]*($M$1+0.35)*1.3,Tabla1[[#This Row],[Precio Distribuidor]]*1.3)</f>
        <v>5226.3900000000003</v>
      </c>
    </row>
    <row r="2247" spans="1:13">
      <c r="A2247" s="154" t="s">
        <v>7524</v>
      </c>
      <c r="B2247" s="154" t="s">
        <v>7523</v>
      </c>
      <c r="C2247" s="154" t="s">
        <v>7108</v>
      </c>
      <c r="D2247" s="154" t="s">
        <v>7107</v>
      </c>
      <c r="E2247" s="81" t="s">
        <v>17279</v>
      </c>
      <c r="F2247" s="154">
        <v>69.709999999999994</v>
      </c>
      <c r="G2247" s="154" t="s">
        <v>1373</v>
      </c>
      <c r="H2247" s="154" t="s">
        <v>14318</v>
      </c>
      <c r="I2247" s="154">
        <v>3</v>
      </c>
      <c r="J2247" s="154">
        <v>0</v>
      </c>
      <c r="K2247" s="154">
        <v>0</v>
      </c>
      <c r="M2247" s="128">
        <f>IF(Tabla1[[#This Row],[Moneda]]="Dolares",Tabla1[[#This Row],[Precio Distribuidor]]*($M$1+0.35)*1.3,Tabla1[[#This Row],[Precio Distribuidor]]*1.3)</f>
        <v>1508.8729500000002</v>
      </c>
    </row>
    <row r="2248" spans="1:13">
      <c r="A2248" s="154" t="s">
        <v>7522</v>
      </c>
      <c r="B2248" s="154" t="s">
        <v>7521</v>
      </c>
      <c r="C2248" s="154" t="s">
        <v>7108</v>
      </c>
      <c r="D2248" s="154" t="s">
        <v>7107</v>
      </c>
      <c r="E2248" s="81" t="s">
        <v>17278</v>
      </c>
      <c r="F2248" s="154">
        <v>103.43</v>
      </c>
      <c r="G2248" s="154" t="s">
        <v>1373</v>
      </c>
      <c r="H2248" s="154" t="s">
        <v>14318</v>
      </c>
      <c r="I2248" s="154">
        <v>3</v>
      </c>
      <c r="J2248" s="154">
        <v>0</v>
      </c>
      <c r="K2248" s="154">
        <v>0</v>
      </c>
      <c r="M2248" s="128">
        <f>IF(Tabla1[[#This Row],[Moneda]]="Dolares",Tabla1[[#This Row],[Precio Distribuidor]]*($M$1+0.35)*1.3,Tabla1[[#This Row],[Precio Distribuidor]]*1.3)</f>
        <v>2238.7423500000004</v>
      </c>
    </row>
    <row r="2249" spans="1:13">
      <c r="A2249" s="154" t="s">
        <v>7520</v>
      </c>
      <c r="B2249" s="154" t="s">
        <v>7519</v>
      </c>
      <c r="C2249" s="154" t="s">
        <v>5045</v>
      </c>
      <c r="D2249" s="154" t="s">
        <v>7107</v>
      </c>
      <c r="E2249" s="81" t="s">
        <v>7518</v>
      </c>
      <c r="F2249" s="154">
        <v>54.29</v>
      </c>
      <c r="G2249" s="154" t="s">
        <v>1373</v>
      </c>
      <c r="H2249" s="154" t="s">
        <v>14318</v>
      </c>
      <c r="I2249" s="154">
        <v>3</v>
      </c>
      <c r="J2249" s="154">
        <v>0</v>
      </c>
      <c r="K2249" s="154">
        <v>0</v>
      </c>
      <c r="M2249" s="128">
        <f>IF(Tabla1[[#This Row],[Moneda]]="Dolares",Tabla1[[#This Row],[Precio Distribuidor]]*($M$1+0.35)*1.3,Tabla1[[#This Row],[Precio Distribuidor]]*1.3)</f>
        <v>1175.1070500000001</v>
      </c>
    </row>
    <row r="2250" spans="1:13">
      <c r="A2250" s="154" t="s">
        <v>7517</v>
      </c>
      <c r="B2250" s="154" t="s">
        <v>7516</v>
      </c>
      <c r="C2250" s="154" t="s">
        <v>5045</v>
      </c>
      <c r="D2250" s="154" t="s">
        <v>7107</v>
      </c>
      <c r="E2250" s="81" t="s">
        <v>7515</v>
      </c>
      <c r="F2250" s="154">
        <v>54.29</v>
      </c>
      <c r="G2250" s="154" t="s">
        <v>1373</v>
      </c>
      <c r="H2250" s="154" t="s">
        <v>14318</v>
      </c>
      <c r="I2250" s="154">
        <v>3</v>
      </c>
      <c r="J2250" s="154">
        <v>0</v>
      </c>
      <c r="K2250" s="154">
        <v>0</v>
      </c>
      <c r="M2250" s="128">
        <f>IF(Tabla1[[#This Row],[Moneda]]="Dolares",Tabla1[[#This Row],[Precio Distribuidor]]*($M$1+0.35)*1.3,Tabla1[[#This Row],[Precio Distribuidor]]*1.3)</f>
        <v>1175.1070500000001</v>
      </c>
    </row>
    <row r="2251" spans="1:13">
      <c r="A2251" s="154" t="s">
        <v>7514</v>
      </c>
      <c r="B2251" s="154" t="s">
        <v>7513</v>
      </c>
      <c r="C2251" s="154" t="s">
        <v>5045</v>
      </c>
      <c r="D2251" s="154" t="s">
        <v>7107</v>
      </c>
      <c r="E2251" s="81" t="s">
        <v>7512</v>
      </c>
      <c r="F2251" s="154">
        <v>69.14</v>
      </c>
      <c r="G2251" s="154" t="s">
        <v>1373</v>
      </c>
      <c r="H2251" s="154" t="s">
        <v>14318</v>
      </c>
      <c r="I2251" s="154">
        <v>3</v>
      </c>
      <c r="J2251" s="154">
        <v>0</v>
      </c>
      <c r="K2251" s="154">
        <v>0</v>
      </c>
      <c r="M2251" s="128">
        <f>IF(Tabla1[[#This Row],[Moneda]]="Dolares",Tabla1[[#This Row],[Precio Distribuidor]]*($M$1+0.35)*1.3,Tabla1[[#This Row],[Precio Distribuidor]]*1.3)</f>
        <v>1496.5353000000005</v>
      </c>
    </row>
    <row r="2252" spans="1:13">
      <c r="A2252" s="154" t="s">
        <v>7511</v>
      </c>
      <c r="B2252" s="154" t="s">
        <v>7510</v>
      </c>
      <c r="C2252" s="154" t="s">
        <v>5045</v>
      </c>
      <c r="D2252" s="154" t="s">
        <v>7107</v>
      </c>
      <c r="E2252" s="81" t="s">
        <v>7509</v>
      </c>
      <c r="F2252" s="154">
        <v>69.14</v>
      </c>
      <c r="G2252" s="154" t="s">
        <v>1373</v>
      </c>
      <c r="H2252" s="154" t="s">
        <v>14318</v>
      </c>
      <c r="I2252" s="154">
        <v>3</v>
      </c>
      <c r="J2252" s="154">
        <v>0</v>
      </c>
      <c r="K2252" s="154">
        <v>0</v>
      </c>
      <c r="M2252" s="128">
        <f>IF(Tabla1[[#This Row],[Moneda]]="Dolares",Tabla1[[#This Row],[Precio Distribuidor]]*($M$1+0.35)*1.3,Tabla1[[#This Row],[Precio Distribuidor]]*1.3)</f>
        <v>1496.5353000000005</v>
      </c>
    </row>
    <row r="2253" spans="1:13">
      <c r="A2253" s="154" t="s">
        <v>7508</v>
      </c>
      <c r="B2253" s="154" t="s">
        <v>7507</v>
      </c>
      <c r="C2253" s="154" t="s">
        <v>5045</v>
      </c>
      <c r="D2253" s="154" t="s">
        <v>7107</v>
      </c>
      <c r="E2253" s="81" t="s">
        <v>7506</v>
      </c>
      <c r="F2253" s="154">
        <v>120</v>
      </c>
      <c r="G2253" s="154" t="s">
        <v>1373</v>
      </c>
      <c r="H2253" s="154" t="s">
        <v>14318</v>
      </c>
      <c r="I2253" s="154">
        <v>3</v>
      </c>
      <c r="J2253" s="154">
        <v>0</v>
      </c>
      <c r="K2253" s="154">
        <v>0</v>
      </c>
      <c r="M2253" s="128">
        <f>IF(Tabla1[[#This Row],[Moneda]]="Dolares",Tabla1[[#This Row],[Precio Distribuidor]]*($M$1+0.35)*1.3,Tabla1[[#This Row],[Precio Distribuidor]]*1.3)</f>
        <v>2597.4000000000005</v>
      </c>
    </row>
    <row r="2254" spans="1:13">
      <c r="A2254" s="154" t="s">
        <v>7505</v>
      </c>
      <c r="B2254" s="154" t="s">
        <v>7504</v>
      </c>
      <c r="C2254" s="154" t="s">
        <v>5045</v>
      </c>
      <c r="D2254" s="154" t="s">
        <v>7107</v>
      </c>
      <c r="E2254" s="81" t="s">
        <v>17277</v>
      </c>
      <c r="F2254" s="154">
        <v>72</v>
      </c>
      <c r="G2254" s="154" t="s">
        <v>1373</v>
      </c>
      <c r="H2254" s="154" t="s">
        <v>14318</v>
      </c>
      <c r="I2254" s="154">
        <v>3</v>
      </c>
      <c r="J2254" s="154">
        <v>0</v>
      </c>
      <c r="K2254" s="154">
        <v>0</v>
      </c>
      <c r="M2254" s="128">
        <f>IF(Tabla1[[#This Row],[Moneda]]="Dolares",Tabla1[[#This Row],[Precio Distribuidor]]*($M$1+0.35)*1.3,Tabla1[[#This Row],[Precio Distribuidor]]*1.3)</f>
        <v>1558.4400000000003</v>
      </c>
    </row>
    <row r="2255" spans="1:13">
      <c r="A2255" s="154" t="s">
        <v>7503</v>
      </c>
      <c r="B2255" s="154" t="s">
        <v>7502</v>
      </c>
      <c r="C2255" s="154" t="s">
        <v>4031</v>
      </c>
      <c r="D2255" s="154" t="s">
        <v>7107</v>
      </c>
      <c r="E2255" s="81" t="s">
        <v>7501</v>
      </c>
      <c r="F2255" s="154">
        <v>62.09</v>
      </c>
      <c r="G2255" s="154" t="s">
        <v>1373</v>
      </c>
      <c r="H2255" s="154" t="s">
        <v>14318</v>
      </c>
      <c r="I2255" s="154">
        <v>1</v>
      </c>
      <c r="J2255" s="154">
        <v>0</v>
      </c>
      <c r="K2255" s="154">
        <v>0</v>
      </c>
      <c r="M2255" s="128">
        <f>IF(Tabla1[[#This Row],[Moneda]]="Dolares",Tabla1[[#This Row],[Precio Distribuidor]]*($M$1+0.35)*1.3,Tabla1[[#This Row],[Precio Distribuidor]]*1.3)</f>
        <v>1343.9380500000002</v>
      </c>
    </row>
    <row r="2256" spans="1:13">
      <c r="A2256" s="154" t="s">
        <v>7500</v>
      </c>
      <c r="B2256" s="154" t="s">
        <v>7499</v>
      </c>
      <c r="C2256" s="154" t="s">
        <v>4031</v>
      </c>
      <c r="D2256" s="154" t="s">
        <v>7107</v>
      </c>
      <c r="E2256" s="81" t="s">
        <v>7498</v>
      </c>
      <c r="F2256" s="154">
        <v>82.47</v>
      </c>
      <c r="G2256" s="154" t="s">
        <v>1373</v>
      </c>
      <c r="H2256" s="154" t="s">
        <v>14318</v>
      </c>
      <c r="I2256" s="154">
        <v>1</v>
      </c>
      <c r="J2256" s="154">
        <v>0</v>
      </c>
      <c r="K2256" s="154">
        <v>0</v>
      </c>
      <c r="M2256" s="128">
        <f>IF(Tabla1[[#This Row],[Moneda]]="Dolares",Tabla1[[#This Row],[Precio Distribuidor]]*($M$1+0.35)*1.3,Tabla1[[#This Row],[Precio Distribuidor]]*1.3)</f>
        <v>1785.0631500000002</v>
      </c>
    </row>
    <row r="2257" spans="1:13">
      <c r="A2257" s="154" t="s">
        <v>7497</v>
      </c>
      <c r="B2257" s="154" t="s">
        <v>7496</v>
      </c>
      <c r="C2257" s="154" t="s">
        <v>4031</v>
      </c>
      <c r="D2257" s="154" t="s">
        <v>7107</v>
      </c>
      <c r="E2257" s="81" t="s">
        <v>7495</v>
      </c>
      <c r="F2257" s="154">
        <v>113.43</v>
      </c>
      <c r="G2257" s="154" t="s">
        <v>1373</v>
      </c>
      <c r="H2257" s="154" t="s">
        <v>14318</v>
      </c>
      <c r="I2257" s="154">
        <v>1</v>
      </c>
      <c r="J2257" s="154">
        <v>0</v>
      </c>
      <c r="K2257" s="154">
        <v>0</v>
      </c>
      <c r="M2257" s="128">
        <f>IF(Tabla1[[#This Row],[Moneda]]="Dolares",Tabla1[[#This Row],[Precio Distribuidor]]*($M$1+0.35)*1.3,Tabla1[[#This Row],[Precio Distribuidor]]*1.3)</f>
        <v>2455.1923500000003</v>
      </c>
    </row>
    <row r="2258" spans="1:13">
      <c r="A2258" s="154" t="s">
        <v>7494</v>
      </c>
      <c r="B2258" s="154" t="s">
        <v>7493</v>
      </c>
      <c r="C2258" s="154" t="s">
        <v>7108</v>
      </c>
      <c r="D2258" s="154" t="s">
        <v>7107</v>
      </c>
      <c r="E2258" s="81" t="s">
        <v>7492</v>
      </c>
      <c r="F2258" s="154">
        <v>57.71</v>
      </c>
      <c r="G2258" s="154" t="s">
        <v>1373</v>
      </c>
      <c r="H2258" s="154" t="s">
        <v>14318</v>
      </c>
      <c r="I2258" s="154">
        <v>2</v>
      </c>
      <c r="J2258" s="154">
        <v>0</v>
      </c>
      <c r="K2258" s="154">
        <v>0</v>
      </c>
      <c r="M2258" s="128">
        <f>IF(Tabla1[[#This Row],[Moneda]]="Dolares",Tabla1[[#This Row],[Precio Distribuidor]]*($M$1+0.35)*1.3,Tabla1[[#This Row],[Precio Distribuidor]]*1.3)</f>
        <v>1249.1329500000002</v>
      </c>
    </row>
    <row r="2259" spans="1:13">
      <c r="A2259" s="154" t="s">
        <v>17276</v>
      </c>
      <c r="B2259" s="154" t="s">
        <v>17275</v>
      </c>
      <c r="C2259" s="154" t="s">
        <v>1535</v>
      </c>
      <c r="D2259" s="154" t="s">
        <v>7107</v>
      </c>
      <c r="E2259" s="81" t="s">
        <v>17274</v>
      </c>
      <c r="F2259" s="154">
        <v>22805.69</v>
      </c>
      <c r="G2259" s="154" t="s">
        <v>1367</v>
      </c>
      <c r="H2259" s="154" t="s">
        <v>14318</v>
      </c>
      <c r="I2259" s="154">
        <v>3</v>
      </c>
      <c r="J2259" s="154">
        <v>0</v>
      </c>
      <c r="K2259" s="154">
        <v>0</v>
      </c>
      <c r="M2259" s="128">
        <f>IF(Tabla1[[#This Row],[Moneda]]="Dolares",Tabla1[[#This Row],[Precio Distribuidor]]*($M$1+0.35)*1.3,Tabla1[[#This Row],[Precio Distribuidor]]*1.3)</f>
        <v>29647.397000000001</v>
      </c>
    </row>
    <row r="2260" spans="1:13">
      <c r="A2260" s="154" t="s">
        <v>17273</v>
      </c>
      <c r="B2260" s="154" t="s">
        <v>17272</v>
      </c>
      <c r="C2260" s="154" t="s">
        <v>1535</v>
      </c>
      <c r="D2260" s="154" t="s">
        <v>7107</v>
      </c>
      <c r="E2260" s="81" t="s">
        <v>17271</v>
      </c>
      <c r="F2260" s="154">
        <v>19568.68</v>
      </c>
      <c r="G2260" s="154" t="s">
        <v>1367</v>
      </c>
      <c r="H2260" s="154" t="s">
        <v>14318</v>
      </c>
      <c r="I2260" s="154">
        <v>3</v>
      </c>
      <c r="J2260" s="154">
        <v>0</v>
      </c>
      <c r="K2260" s="154">
        <v>0</v>
      </c>
      <c r="M2260" s="128">
        <f>IF(Tabla1[[#This Row],[Moneda]]="Dolares",Tabla1[[#This Row],[Precio Distribuidor]]*($M$1+0.35)*1.3,Tabla1[[#This Row],[Precio Distribuidor]]*1.3)</f>
        <v>25439.284</v>
      </c>
    </row>
    <row r="2261" spans="1:13">
      <c r="A2261" s="154" t="s">
        <v>7491</v>
      </c>
      <c r="B2261" s="154" t="s">
        <v>7490</v>
      </c>
      <c r="C2261" s="154" t="s">
        <v>5045</v>
      </c>
      <c r="D2261" s="154" t="s">
        <v>7107</v>
      </c>
      <c r="E2261" s="81" t="s">
        <v>17270</v>
      </c>
      <c r="F2261" s="154">
        <v>113.14</v>
      </c>
      <c r="G2261" s="154" t="s">
        <v>1373</v>
      </c>
      <c r="H2261" s="154" t="s">
        <v>14318</v>
      </c>
      <c r="I2261" s="154">
        <v>3</v>
      </c>
      <c r="J2261" s="154">
        <v>0</v>
      </c>
      <c r="K2261" s="154">
        <v>0</v>
      </c>
      <c r="M2261" s="128">
        <f>IF(Tabla1[[#This Row],[Moneda]]="Dolares",Tabla1[[#This Row],[Precio Distribuidor]]*($M$1+0.35)*1.3,Tabla1[[#This Row],[Precio Distribuidor]]*1.3)</f>
        <v>2448.9153000000001</v>
      </c>
    </row>
    <row r="2262" spans="1:13">
      <c r="A2262" s="154" t="s">
        <v>7489</v>
      </c>
      <c r="B2262" s="154" t="s">
        <v>7488</v>
      </c>
      <c r="C2262" s="154" t="s">
        <v>5045</v>
      </c>
      <c r="D2262" s="154" t="s">
        <v>7107</v>
      </c>
      <c r="E2262" s="81" t="s">
        <v>17269</v>
      </c>
      <c r="F2262" s="154">
        <v>245.71</v>
      </c>
      <c r="G2262" s="154" t="s">
        <v>1373</v>
      </c>
      <c r="H2262" s="154" t="s">
        <v>14318</v>
      </c>
      <c r="I2262" s="154">
        <v>3</v>
      </c>
      <c r="J2262" s="154">
        <v>0</v>
      </c>
      <c r="K2262" s="154">
        <v>0</v>
      </c>
      <c r="M2262" s="128">
        <f>IF(Tabla1[[#This Row],[Moneda]]="Dolares",Tabla1[[#This Row],[Precio Distribuidor]]*($M$1+0.35)*1.3,Tabla1[[#This Row],[Precio Distribuidor]]*1.3)</f>
        <v>5318.3929500000004</v>
      </c>
    </row>
    <row r="2263" spans="1:13">
      <c r="A2263" s="154" t="s">
        <v>7487</v>
      </c>
      <c r="B2263" s="154" t="s">
        <v>7486</v>
      </c>
      <c r="C2263" s="154" t="s">
        <v>4031</v>
      </c>
      <c r="D2263" s="154" t="s">
        <v>7107</v>
      </c>
      <c r="E2263" s="81" t="s">
        <v>7485</v>
      </c>
      <c r="F2263" s="154">
        <v>52.35</v>
      </c>
      <c r="G2263" s="154" t="s">
        <v>1373</v>
      </c>
      <c r="H2263" s="154" t="s">
        <v>14318</v>
      </c>
      <c r="I2263" s="154">
        <v>2</v>
      </c>
      <c r="J2263" s="154">
        <v>0</v>
      </c>
      <c r="K2263" s="154">
        <v>0</v>
      </c>
      <c r="M2263" s="128">
        <f>IF(Tabla1[[#This Row],[Moneda]]="Dolares",Tabla1[[#This Row],[Precio Distribuidor]]*($M$1+0.35)*1.3,Tabla1[[#This Row],[Precio Distribuidor]]*1.3)</f>
        <v>1133.1157500000002</v>
      </c>
    </row>
    <row r="2264" spans="1:13">
      <c r="A2264" s="154" t="s">
        <v>7484</v>
      </c>
      <c r="B2264" s="154" t="s">
        <v>7483</v>
      </c>
      <c r="C2264" s="154" t="s">
        <v>4031</v>
      </c>
      <c r="D2264" s="154" t="s">
        <v>7107</v>
      </c>
      <c r="E2264" s="81" t="s">
        <v>7482</v>
      </c>
      <c r="F2264" s="154">
        <v>86.81</v>
      </c>
      <c r="G2264" s="154" t="s">
        <v>1373</v>
      </c>
      <c r="H2264" s="154" t="s">
        <v>14318</v>
      </c>
      <c r="I2264" s="154">
        <v>2</v>
      </c>
      <c r="J2264" s="154">
        <v>0</v>
      </c>
      <c r="K2264" s="154">
        <v>0</v>
      </c>
      <c r="M2264" s="128">
        <f>IF(Tabla1[[#This Row],[Moneda]]="Dolares",Tabla1[[#This Row],[Precio Distribuidor]]*($M$1+0.35)*1.3,Tabla1[[#This Row],[Precio Distribuidor]]*1.3)</f>
        <v>1879.0024500000004</v>
      </c>
    </row>
    <row r="2265" spans="1:13">
      <c r="A2265" s="154" t="s">
        <v>7481</v>
      </c>
      <c r="B2265" s="154" t="s">
        <v>7480</v>
      </c>
      <c r="C2265" s="154" t="s">
        <v>4031</v>
      </c>
      <c r="D2265" s="154" t="s">
        <v>7107</v>
      </c>
      <c r="E2265" s="81" t="s">
        <v>7479</v>
      </c>
      <c r="F2265" s="154">
        <v>106.04</v>
      </c>
      <c r="G2265" s="154" t="s">
        <v>1373</v>
      </c>
      <c r="H2265" s="154" t="s">
        <v>14318</v>
      </c>
      <c r="I2265" s="154">
        <v>1</v>
      </c>
      <c r="J2265" s="154">
        <v>0</v>
      </c>
      <c r="K2265" s="154">
        <v>0</v>
      </c>
      <c r="M2265" s="128">
        <f>IF(Tabla1[[#This Row],[Moneda]]="Dolares",Tabla1[[#This Row],[Precio Distribuidor]]*($M$1+0.35)*1.3,Tabla1[[#This Row],[Precio Distribuidor]]*1.3)</f>
        <v>2295.2358000000004</v>
      </c>
    </row>
    <row r="2266" spans="1:13">
      <c r="A2266" s="154" t="s">
        <v>7478</v>
      </c>
      <c r="B2266" s="154" t="s">
        <v>7477</v>
      </c>
      <c r="C2266" s="154" t="s">
        <v>7108</v>
      </c>
      <c r="D2266" s="154" t="s">
        <v>7107</v>
      </c>
      <c r="E2266" s="81" t="s">
        <v>7476</v>
      </c>
      <c r="F2266" s="154">
        <v>68.569999999999993</v>
      </c>
      <c r="G2266" s="154" t="s">
        <v>1373</v>
      </c>
      <c r="H2266" s="154" t="s">
        <v>14318</v>
      </c>
      <c r="I2266" s="154">
        <v>5</v>
      </c>
      <c r="J2266" s="154">
        <v>0</v>
      </c>
      <c r="K2266" s="154">
        <v>0</v>
      </c>
      <c r="M2266" s="128">
        <f>IF(Tabla1[[#This Row],[Moneda]]="Dolares",Tabla1[[#This Row],[Precio Distribuidor]]*($M$1+0.35)*1.3,Tabla1[[#This Row],[Precio Distribuidor]]*1.3)</f>
        <v>1484.1976500000001</v>
      </c>
    </row>
    <row r="2267" spans="1:13">
      <c r="A2267" s="154" t="s">
        <v>7475</v>
      </c>
      <c r="B2267" s="154" t="s">
        <v>7474</v>
      </c>
      <c r="C2267" s="154" t="s">
        <v>1535</v>
      </c>
      <c r="D2267" s="154" t="s">
        <v>7107</v>
      </c>
      <c r="E2267" s="81" t="s">
        <v>7473</v>
      </c>
      <c r="F2267" s="154">
        <v>3571.95</v>
      </c>
      <c r="G2267" s="154" t="s">
        <v>1367</v>
      </c>
      <c r="H2267" s="154" t="s">
        <v>14318</v>
      </c>
      <c r="I2267" s="154">
        <v>1</v>
      </c>
      <c r="J2267" s="154">
        <v>0</v>
      </c>
      <c r="K2267" s="154">
        <v>0</v>
      </c>
      <c r="M2267" s="128">
        <f>IF(Tabla1[[#This Row],[Moneda]]="Dolares",Tabla1[[#This Row],[Precio Distribuidor]]*($M$1+0.35)*1.3,Tabla1[[#This Row],[Precio Distribuidor]]*1.3)</f>
        <v>4643.5349999999999</v>
      </c>
    </row>
    <row r="2268" spans="1:13">
      <c r="A2268" s="154" t="s">
        <v>17268</v>
      </c>
      <c r="B2268" s="154" t="s">
        <v>17267</v>
      </c>
      <c r="C2268" s="154" t="s">
        <v>1911</v>
      </c>
      <c r="D2268" s="154" t="s">
        <v>7107</v>
      </c>
      <c r="E2268" s="81" t="s">
        <v>17266</v>
      </c>
      <c r="F2268" s="154">
        <v>1817.85</v>
      </c>
      <c r="G2268" s="154" t="s">
        <v>1367</v>
      </c>
      <c r="H2268" s="154" t="s">
        <v>14318</v>
      </c>
      <c r="I2268" s="154">
        <v>1</v>
      </c>
      <c r="J2268" s="154">
        <v>0</v>
      </c>
      <c r="K2268" s="154">
        <v>0</v>
      </c>
      <c r="M2268" s="128">
        <f>IF(Tabla1[[#This Row],[Moneda]]="Dolares",Tabla1[[#This Row],[Precio Distribuidor]]*($M$1+0.35)*1.3,Tabla1[[#This Row],[Precio Distribuidor]]*1.3)</f>
        <v>2363.2049999999999</v>
      </c>
    </row>
    <row r="2269" spans="1:13">
      <c r="A2269" s="154" t="s">
        <v>7472</v>
      </c>
      <c r="B2269" s="154" t="s">
        <v>7471</v>
      </c>
      <c r="C2269" s="154" t="s">
        <v>7108</v>
      </c>
      <c r="D2269" s="154" t="s">
        <v>7107</v>
      </c>
      <c r="E2269" s="81" t="s">
        <v>17265</v>
      </c>
      <c r="F2269" s="154">
        <v>125.71</v>
      </c>
      <c r="G2269" s="154" t="s">
        <v>1373</v>
      </c>
      <c r="H2269" s="154" t="s">
        <v>14318</v>
      </c>
      <c r="I2269" s="154">
        <v>3</v>
      </c>
      <c r="J2269" s="154">
        <v>0</v>
      </c>
      <c r="K2269" s="154">
        <v>0</v>
      </c>
      <c r="M2269" s="128">
        <f>IF(Tabla1[[#This Row],[Moneda]]="Dolares",Tabla1[[#This Row],[Precio Distribuidor]]*($M$1+0.35)*1.3,Tabla1[[#This Row],[Precio Distribuidor]]*1.3)</f>
        <v>2720.9929500000003</v>
      </c>
    </row>
    <row r="2270" spans="1:13">
      <c r="A2270" s="154" t="s">
        <v>7470</v>
      </c>
      <c r="B2270" s="154" t="s">
        <v>7469</v>
      </c>
      <c r="C2270" s="154" t="s">
        <v>7108</v>
      </c>
      <c r="D2270" s="154" t="s">
        <v>7107</v>
      </c>
      <c r="E2270" s="81" t="s">
        <v>7468</v>
      </c>
      <c r="F2270" s="154">
        <v>262.86</v>
      </c>
      <c r="G2270" s="154" t="s">
        <v>1373</v>
      </c>
      <c r="H2270" s="154" t="s">
        <v>14318</v>
      </c>
      <c r="I2270" s="154">
        <v>5</v>
      </c>
      <c r="J2270" s="154">
        <v>0</v>
      </c>
      <c r="K2270" s="154">
        <v>0</v>
      </c>
      <c r="M2270" s="128">
        <f>IF(Tabla1[[#This Row],[Moneda]]="Dolares",Tabla1[[#This Row],[Precio Distribuidor]]*($M$1+0.35)*1.3,Tabla1[[#This Row],[Precio Distribuidor]]*1.3)</f>
        <v>5689.6047000000008</v>
      </c>
    </row>
    <row r="2271" spans="1:13">
      <c r="A2271" s="154" t="s">
        <v>7467</v>
      </c>
      <c r="B2271" s="154" t="s">
        <v>7466</v>
      </c>
      <c r="C2271" s="154" t="s">
        <v>7108</v>
      </c>
      <c r="D2271" s="154" t="s">
        <v>7107</v>
      </c>
      <c r="E2271" s="81" t="s">
        <v>7465</v>
      </c>
      <c r="F2271" s="154">
        <v>285.70999999999998</v>
      </c>
      <c r="G2271" s="154" t="s">
        <v>1373</v>
      </c>
      <c r="H2271" s="154" t="s">
        <v>14318</v>
      </c>
      <c r="I2271" s="154">
        <v>5</v>
      </c>
      <c r="J2271" s="154">
        <v>0</v>
      </c>
      <c r="K2271" s="154">
        <v>0</v>
      </c>
      <c r="M2271" s="128">
        <f>IF(Tabla1[[#This Row],[Moneda]]="Dolares",Tabla1[[#This Row],[Precio Distribuidor]]*($M$1+0.35)*1.3,Tabla1[[#This Row],[Precio Distribuidor]]*1.3)</f>
        <v>6184.1929500000006</v>
      </c>
    </row>
    <row r="2272" spans="1:13">
      <c r="A2272" s="154" t="s">
        <v>7464</v>
      </c>
      <c r="B2272" s="154" t="s">
        <v>7463</v>
      </c>
      <c r="C2272" s="154" t="s">
        <v>5045</v>
      </c>
      <c r="D2272" s="154" t="s">
        <v>7107</v>
      </c>
      <c r="E2272" s="81" t="s">
        <v>17264</v>
      </c>
      <c r="F2272" s="154">
        <v>41.14</v>
      </c>
      <c r="G2272" s="154" t="s">
        <v>1373</v>
      </c>
      <c r="H2272" s="154" t="s">
        <v>14318</v>
      </c>
      <c r="I2272" s="154">
        <v>3</v>
      </c>
      <c r="J2272" s="154">
        <v>0</v>
      </c>
      <c r="K2272" s="154">
        <v>0</v>
      </c>
      <c r="M2272" s="128">
        <f>IF(Tabla1[[#This Row],[Moneda]]="Dolares",Tabla1[[#This Row],[Precio Distribuidor]]*($M$1+0.35)*1.3,Tabla1[[#This Row],[Precio Distribuidor]]*1.3)</f>
        <v>890.47530000000017</v>
      </c>
    </row>
    <row r="2273" spans="1:13">
      <c r="A2273" s="154" t="s">
        <v>7462</v>
      </c>
      <c r="B2273" s="154" t="s">
        <v>7461</v>
      </c>
      <c r="C2273" s="154" t="s">
        <v>5045</v>
      </c>
      <c r="D2273" s="154" t="s">
        <v>7107</v>
      </c>
      <c r="E2273" s="81" t="s">
        <v>17263</v>
      </c>
      <c r="F2273" s="154">
        <v>54.29</v>
      </c>
      <c r="G2273" s="154" t="s">
        <v>1373</v>
      </c>
      <c r="H2273" s="154" t="s">
        <v>14318</v>
      </c>
      <c r="I2273" s="154">
        <v>3</v>
      </c>
      <c r="J2273" s="154">
        <v>0</v>
      </c>
      <c r="K2273" s="154">
        <v>0</v>
      </c>
      <c r="M2273" s="128">
        <f>IF(Tabla1[[#This Row],[Moneda]]="Dolares",Tabla1[[#This Row],[Precio Distribuidor]]*($M$1+0.35)*1.3,Tabla1[[#This Row],[Precio Distribuidor]]*1.3)</f>
        <v>1175.1070500000001</v>
      </c>
    </row>
    <row r="2274" spans="1:13">
      <c r="A2274" s="154" t="s">
        <v>7460</v>
      </c>
      <c r="B2274" s="154" t="s">
        <v>7459</v>
      </c>
      <c r="C2274" s="154" t="s">
        <v>1535</v>
      </c>
      <c r="D2274" s="154" t="s">
        <v>7107</v>
      </c>
      <c r="E2274" s="81" t="s">
        <v>7458</v>
      </c>
      <c r="F2274" s="154">
        <v>9251.19</v>
      </c>
      <c r="G2274" s="154" t="s">
        <v>1367</v>
      </c>
      <c r="H2274" s="154" t="s">
        <v>14318</v>
      </c>
      <c r="I2274" s="154">
        <v>1</v>
      </c>
      <c r="J2274" s="154">
        <v>0</v>
      </c>
      <c r="K2274" s="154">
        <v>0</v>
      </c>
      <c r="M2274" s="128">
        <f>IF(Tabla1[[#This Row],[Moneda]]="Dolares",Tabla1[[#This Row],[Precio Distribuidor]]*($M$1+0.35)*1.3,Tabla1[[#This Row],[Precio Distribuidor]]*1.3)</f>
        <v>12026.547</v>
      </c>
    </row>
    <row r="2275" spans="1:13">
      <c r="A2275" s="154" t="s">
        <v>7457</v>
      </c>
      <c r="B2275" s="154" t="s">
        <v>7456</v>
      </c>
      <c r="C2275" s="154" t="s">
        <v>1535</v>
      </c>
      <c r="D2275" s="154" t="s">
        <v>7107</v>
      </c>
      <c r="E2275" s="81" t="s">
        <v>7455</v>
      </c>
      <c r="F2275" s="154">
        <v>8088.73</v>
      </c>
      <c r="G2275" s="154" t="s">
        <v>1367</v>
      </c>
      <c r="H2275" s="154" t="s">
        <v>14318</v>
      </c>
      <c r="I2275" s="154">
        <v>1</v>
      </c>
      <c r="J2275" s="154">
        <v>0</v>
      </c>
      <c r="K2275" s="154">
        <v>0</v>
      </c>
      <c r="M2275" s="128">
        <f>IF(Tabla1[[#This Row],[Moneda]]="Dolares",Tabla1[[#This Row],[Precio Distribuidor]]*($M$1+0.35)*1.3,Tabla1[[#This Row],[Precio Distribuidor]]*1.3)</f>
        <v>10515.349</v>
      </c>
    </row>
    <row r="2276" spans="1:13">
      <c r="A2276" s="154" t="s">
        <v>7454</v>
      </c>
      <c r="B2276" s="154" t="s">
        <v>7453</v>
      </c>
      <c r="C2276" s="154" t="s">
        <v>1535</v>
      </c>
      <c r="D2276" s="154" t="s">
        <v>7107</v>
      </c>
      <c r="E2276" s="81" t="s">
        <v>7452</v>
      </c>
      <c r="F2276" s="154">
        <v>8351.4699999999993</v>
      </c>
      <c r="G2276" s="154" t="s">
        <v>1367</v>
      </c>
      <c r="H2276" s="154" t="s">
        <v>14318</v>
      </c>
      <c r="I2276" s="154">
        <v>1</v>
      </c>
      <c r="J2276" s="154">
        <v>0</v>
      </c>
      <c r="K2276" s="154">
        <v>0</v>
      </c>
      <c r="M2276" s="128">
        <f>IF(Tabla1[[#This Row],[Moneda]]="Dolares",Tabla1[[#This Row],[Precio Distribuidor]]*($M$1+0.35)*1.3,Tabla1[[#This Row],[Precio Distribuidor]]*1.3)</f>
        <v>10856.911</v>
      </c>
    </row>
    <row r="2277" spans="1:13">
      <c r="A2277" s="154" t="s">
        <v>7451</v>
      </c>
      <c r="B2277" s="154" t="s">
        <v>7450</v>
      </c>
      <c r="C2277" s="154" t="s">
        <v>1535</v>
      </c>
      <c r="D2277" s="154" t="s">
        <v>7107</v>
      </c>
      <c r="E2277" s="81" t="s">
        <v>7449</v>
      </c>
      <c r="F2277" s="154">
        <v>5786.85</v>
      </c>
      <c r="G2277" s="154" t="s">
        <v>1367</v>
      </c>
      <c r="H2277" s="154" t="s">
        <v>14318</v>
      </c>
      <c r="I2277" s="154">
        <v>1</v>
      </c>
      <c r="J2277" s="154">
        <v>0</v>
      </c>
      <c r="K2277" s="154">
        <v>0</v>
      </c>
      <c r="M2277" s="128">
        <f>IF(Tabla1[[#This Row],[Moneda]]="Dolares",Tabla1[[#This Row],[Precio Distribuidor]]*($M$1+0.35)*1.3,Tabla1[[#This Row],[Precio Distribuidor]]*1.3)</f>
        <v>7522.9050000000007</v>
      </c>
    </row>
    <row r="2278" spans="1:13">
      <c r="A2278" s="154" t="s">
        <v>12980</v>
      </c>
      <c r="B2278" s="154" t="s">
        <v>12981</v>
      </c>
      <c r="C2278" s="154" t="s">
        <v>1535</v>
      </c>
      <c r="D2278" s="154" t="s">
        <v>7107</v>
      </c>
      <c r="E2278" s="81" t="s">
        <v>12982</v>
      </c>
      <c r="F2278" s="154">
        <v>3537.87</v>
      </c>
      <c r="G2278" s="154" t="s">
        <v>1367</v>
      </c>
      <c r="H2278" s="154" t="s">
        <v>14318</v>
      </c>
      <c r="I2278" s="154">
        <v>1</v>
      </c>
      <c r="J2278" s="154">
        <v>0</v>
      </c>
      <c r="K2278" s="154">
        <v>0</v>
      </c>
      <c r="M2278" s="128">
        <f>IF(Tabla1[[#This Row],[Moneda]]="Dolares",Tabla1[[#This Row],[Precio Distribuidor]]*($M$1+0.35)*1.3,Tabla1[[#This Row],[Precio Distribuidor]]*1.3)</f>
        <v>4599.2309999999998</v>
      </c>
    </row>
    <row r="2279" spans="1:13">
      <c r="A2279" s="154" t="s">
        <v>7448</v>
      </c>
      <c r="B2279" s="154" t="s">
        <v>7447</v>
      </c>
      <c r="C2279" s="154" t="s">
        <v>1535</v>
      </c>
      <c r="D2279" s="154" t="s">
        <v>7107</v>
      </c>
      <c r="E2279" s="81" t="s">
        <v>7446</v>
      </c>
      <c r="F2279" s="154">
        <v>7273.78</v>
      </c>
      <c r="G2279" s="154" t="s">
        <v>1367</v>
      </c>
      <c r="H2279" s="154" t="s">
        <v>14318</v>
      </c>
      <c r="I2279" s="154">
        <v>1</v>
      </c>
      <c r="J2279" s="154">
        <v>0</v>
      </c>
      <c r="K2279" s="154">
        <v>0</v>
      </c>
      <c r="M2279" s="128">
        <f>IF(Tabla1[[#This Row],[Moneda]]="Dolares",Tabla1[[#This Row],[Precio Distribuidor]]*($M$1+0.35)*1.3,Tabla1[[#This Row],[Precio Distribuidor]]*1.3)</f>
        <v>9455.9140000000007</v>
      </c>
    </row>
    <row r="2280" spans="1:13">
      <c r="A2280" s="154" t="s">
        <v>7445</v>
      </c>
      <c r="B2280" s="154" t="s">
        <v>7444</v>
      </c>
      <c r="C2280" s="154" t="s">
        <v>1535</v>
      </c>
      <c r="D2280" s="154" t="s">
        <v>7107</v>
      </c>
      <c r="E2280" s="81" t="s">
        <v>7443</v>
      </c>
      <c r="F2280" s="154">
        <v>10639.91</v>
      </c>
      <c r="G2280" s="154" t="s">
        <v>1367</v>
      </c>
      <c r="H2280" s="154" t="s">
        <v>14318</v>
      </c>
      <c r="I2280" s="154">
        <v>3</v>
      </c>
      <c r="J2280" s="154">
        <v>0</v>
      </c>
      <c r="K2280" s="154">
        <v>0</v>
      </c>
      <c r="M2280" s="128">
        <f>IF(Tabla1[[#This Row],[Moneda]]="Dolares",Tabla1[[#This Row],[Precio Distribuidor]]*($M$1+0.35)*1.3,Tabla1[[#This Row],[Precio Distribuidor]]*1.3)</f>
        <v>13831.883</v>
      </c>
    </row>
    <row r="2281" spans="1:13">
      <c r="A2281" s="154" t="s">
        <v>7442</v>
      </c>
      <c r="B2281" s="154" t="s">
        <v>7441</v>
      </c>
      <c r="C2281" s="154" t="s">
        <v>1535</v>
      </c>
      <c r="D2281" s="154" t="s">
        <v>7107</v>
      </c>
      <c r="E2281" s="81" t="s">
        <v>7440</v>
      </c>
      <c r="F2281" s="154">
        <v>7944.32</v>
      </c>
      <c r="G2281" s="154" t="s">
        <v>1367</v>
      </c>
      <c r="H2281" s="154" t="s">
        <v>14318</v>
      </c>
      <c r="I2281" s="154">
        <v>3</v>
      </c>
      <c r="J2281" s="154">
        <v>0</v>
      </c>
      <c r="K2281" s="154">
        <v>0</v>
      </c>
      <c r="M2281" s="128">
        <f>IF(Tabla1[[#This Row],[Moneda]]="Dolares",Tabla1[[#This Row],[Precio Distribuidor]]*($M$1+0.35)*1.3,Tabla1[[#This Row],[Precio Distribuidor]]*1.3)</f>
        <v>10327.616</v>
      </c>
    </row>
    <row r="2282" spans="1:13">
      <c r="A2282" s="154" t="s">
        <v>7439</v>
      </c>
      <c r="B2282" s="154" t="s">
        <v>7438</v>
      </c>
      <c r="C2282" s="154" t="s">
        <v>1535</v>
      </c>
      <c r="D2282" s="154" t="s">
        <v>7107</v>
      </c>
      <c r="E2282" s="81" t="s">
        <v>7437</v>
      </c>
      <c r="F2282" s="154">
        <v>3571.95</v>
      </c>
      <c r="G2282" s="154" t="s">
        <v>1367</v>
      </c>
      <c r="H2282" s="154" t="s">
        <v>14318</v>
      </c>
      <c r="I2282" s="154">
        <v>1</v>
      </c>
      <c r="J2282" s="154">
        <v>0</v>
      </c>
      <c r="K2282" s="154">
        <v>0</v>
      </c>
      <c r="M2282" s="128">
        <f>IF(Tabla1[[#This Row],[Moneda]]="Dolares",Tabla1[[#This Row],[Precio Distribuidor]]*($M$1+0.35)*1.3,Tabla1[[#This Row],[Precio Distribuidor]]*1.3)</f>
        <v>4643.5349999999999</v>
      </c>
    </row>
    <row r="2283" spans="1:13">
      <c r="A2283" s="154" t="s">
        <v>7436</v>
      </c>
      <c r="B2283" s="154" t="s">
        <v>7435</v>
      </c>
      <c r="C2283" s="154" t="s">
        <v>1535</v>
      </c>
      <c r="D2283" s="154" t="s">
        <v>7107</v>
      </c>
      <c r="E2283" s="81" t="s">
        <v>7434</v>
      </c>
      <c r="F2283" s="154">
        <v>4468.66</v>
      </c>
      <c r="G2283" s="154" t="s">
        <v>1367</v>
      </c>
      <c r="H2283" s="154" t="s">
        <v>14318</v>
      </c>
      <c r="I2283" s="154">
        <v>1</v>
      </c>
      <c r="J2283" s="154">
        <v>0</v>
      </c>
      <c r="K2283" s="154">
        <v>0</v>
      </c>
      <c r="M2283" s="128">
        <f>IF(Tabla1[[#This Row],[Moneda]]="Dolares",Tabla1[[#This Row],[Precio Distribuidor]]*($M$1+0.35)*1.3,Tabla1[[#This Row],[Precio Distribuidor]]*1.3)</f>
        <v>5809.2579999999998</v>
      </c>
    </row>
    <row r="2284" spans="1:13">
      <c r="A2284" s="154" t="s">
        <v>7433</v>
      </c>
      <c r="B2284" s="154" t="s">
        <v>7432</v>
      </c>
      <c r="C2284" s="154" t="s">
        <v>1535</v>
      </c>
      <c r="D2284" s="154" t="s">
        <v>7107</v>
      </c>
      <c r="E2284" s="81" t="s">
        <v>7431</v>
      </c>
      <c r="F2284" s="154">
        <v>5087.2700000000004</v>
      </c>
      <c r="G2284" s="154" t="s">
        <v>1367</v>
      </c>
      <c r="H2284" s="154" t="s">
        <v>14318</v>
      </c>
      <c r="I2284" s="154">
        <v>0</v>
      </c>
      <c r="J2284" s="154">
        <v>0</v>
      </c>
      <c r="K2284" s="154">
        <v>0</v>
      </c>
      <c r="M2284" s="128">
        <f>IF(Tabla1[[#This Row],[Moneda]]="Dolares",Tabla1[[#This Row],[Precio Distribuidor]]*($M$1+0.35)*1.3,Tabla1[[#This Row],[Precio Distribuidor]]*1.3)</f>
        <v>6613.4510000000009</v>
      </c>
    </row>
    <row r="2285" spans="1:13">
      <c r="A2285" s="154" t="s">
        <v>7430</v>
      </c>
      <c r="B2285" s="154" t="s">
        <v>7429</v>
      </c>
      <c r="C2285" s="154" t="s">
        <v>1535</v>
      </c>
      <c r="D2285" s="154" t="s">
        <v>7107</v>
      </c>
      <c r="E2285" s="81" t="s">
        <v>7428</v>
      </c>
      <c r="F2285" s="154">
        <v>6957.36</v>
      </c>
      <c r="G2285" s="154" t="s">
        <v>1367</v>
      </c>
      <c r="H2285" s="154" t="s">
        <v>14318</v>
      </c>
      <c r="I2285" s="154">
        <v>3</v>
      </c>
      <c r="J2285" s="154">
        <v>0</v>
      </c>
      <c r="K2285" s="154">
        <v>0</v>
      </c>
      <c r="M2285" s="128">
        <f>IF(Tabla1[[#This Row],[Moneda]]="Dolares",Tabla1[[#This Row],[Precio Distribuidor]]*($M$1+0.35)*1.3,Tabla1[[#This Row],[Precio Distribuidor]]*1.3)</f>
        <v>9044.5679999999993</v>
      </c>
    </row>
    <row r="2286" spans="1:13">
      <c r="A2286" s="154" t="s">
        <v>7427</v>
      </c>
      <c r="B2286" s="154" t="s">
        <v>7426</v>
      </c>
      <c r="C2286" s="154" t="s">
        <v>1535</v>
      </c>
      <c r="D2286" s="154" t="s">
        <v>7107</v>
      </c>
      <c r="E2286" s="81" t="s">
        <v>7425</v>
      </c>
      <c r="F2286" s="154">
        <v>5905.21</v>
      </c>
      <c r="G2286" s="154" t="s">
        <v>1367</v>
      </c>
      <c r="H2286" s="154" t="s">
        <v>14318</v>
      </c>
      <c r="I2286" s="154">
        <v>3</v>
      </c>
      <c r="J2286" s="154">
        <v>0</v>
      </c>
      <c r="K2286" s="154">
        <v>0</v>
      </c>
      <c r="M2286" s="128">
        <f>IF(Tabla1[[#This Row],[Moneda]]="Dolares",Tabla1[[#This Row],[Precio Distribuidor]]*($M$1+0.35)*1.3,Tabla1[[#This Row],[Precio Distribuidor]]*1.3)</f>
        <v>7676.7730000000001</v>
      </c>
    </row>
    <row r="2287" spans="1:13">
      <c r="A2287" s="154" t="s">
        <v>7424</v>
      </c>
      <c r="B2287" s="154" t="s">
        <v>7423</v>
      </c>
      <c r="C2287" s="154" t="s">
        <v>1535</v>
      </c>
      <c r="D2287" s="154" t="s">
        <v>7107</v>
      </c>
      <c r="E2287" s="81" t="s">
        <v>7422</v>
      </c>
      <c r="F2287" s="154">
        <v>7944.32</v>
      </c>
      <c r="G2287" s="154" t="s">
        <v>1367</v>
      </c>
      <c r="H2287" s="154" t="s">
        <v>14318</v>
      </c>
      <c r="I2287" s="154">
        <v>3</v>
      </c>
      <c r="J2287" s="154">
        <v>0</v>
      </c>
      <c r="K2287" s="154">
        <v>0</v>
      </c>
      <c r="M2287" s="128">
        <f>IF(Tabla1[[#This Row],[Moneda]]="Dolares",Tabla1[[#This Row],[Precio Distribuidor]]*($M$1+0.35)*1.3,Tabla1[[#This Row],[Precio Distribuidor]]*1.3)</f>
        <v>10327.616</v>
      </c>
    </row>
    <row r="2288" spans="1:13">
      <c r="A2288" s="154" t="s">
        <v>7421</v>
      </c>
      <c r="B2288" s="154" t="s">
        <v>7420</v>
      </c>
      <c r="C2288" s="154" t="s">
        <v>1535</v>
      </c>
      <c r="D2288" s="154" t="s">
        <v>7107</v>
      </c>
      <c r="E2288" s="81" t="s">
        <v>7419</v>
      </c>
      <c r="F2288" s="154">
        <v>4591.67</v>
      </c>
      <c r="G2288" s="154" t="s">
        <v>1367</v>
      </c>
      <c r="H2288" s="154" t="s">
        <v>14318</v>
      </c>
      <c r="I2288" s="154">
        <v>3</v>
      </c>
      <c r="J2288" s="154">
        <v>0</v>
      </c>
      <c r="K2288" s="154">
        <v>0</v>
      </c>
      <c r="M2288" s="128">
        <f>IF(Tabla1[[#This Row],[Moneda]]="Dolares",Tabla1[[#This Row],[Precio Distribuidor]]*($M$1+0.35)*1.3,Tabla1[[#This Row],[Precio Distribuidor]]*1.3)</f>
        <v>5969.1710000000003</v>
      </c>
    </row>
    <row r="2289" spans="1:13">
      <c r="A2289" s="154" t="s">
        <v>7418</v>
      </c>
      <c r="B2289" s="154" t="s">
        <v>7417</v>
      </c>
      <c r="C2289" s="154" t="s">
        <v>1535</v>
      </c>
      <c r="D2289" s="154" t="s">
        <v>7107</v>
      </c>
      <c r="E2289" s="81" t="s">
        <v>7416</v>
      </c>
      <c r="F2289" s="154">
        <v>5174.74</v>
      </c>
      <c r="G2289" s="154" t="s">
        <v>1367</v>
      </c>
      <c r="H2289" s="154" t="s">
        <v>14318</v>
      </c>
      <c r="I2289" s="154">
        <v>3</v>
      </c>
      <c r="J2289" s="154">
        <v>0</v>
      </c>
      <c r="K2289" s="154">
        <v>0</v>
      </c>
      <c r="M2289" s="128">
        <f>IF(Tabla1[[#This Row],[Moneda]]="Dolares",Tabla1[[#This Row],[Precio Distribuidor]]*($M$1+0.35)*1.3,Tabla1[[#This Row],[Precio Distribuidor]]*1.3)</f>
        <v>6727.1620000000003</v>
      </c>
    </row>
    <row r="2290" spans="1:13">
      <c r="A2290" s="154" t="s">
        <v>7415</v>
      </c>
      <c r="B2290" s="154" t="s">
        <v>7414</v>
      </c>
      <c r="C2290" s="154" t="s">
        <v>1535</v>
      </c>
      <c r="D2290" s="154" t="s">
        <v>7107</v>
      </c>
      <c r="E2290" s="81" t="s">
        <v>7413</v>
      </c>
      <c r="F2290" s="154">
        <v>5378.8</v>
      </c>
      <c r="G2290" s="154" t="s">
        <v>1367</v>
      </c>
      <c r="H2290" s="154" t="s">
        <v>14318</v>
      </c>
      <c r="I2290" s="154">
        <v>1</v>
      </c>
      <c r="J2290" s="154">
        <v>0</v>
      </c>
      <c r="K2290" s="154">
        <v>0</v>
      </c>
      <c r="M2290" s="128">
        <f>IF(Tabla1[[#This Row],[Moneda]]="Dolares",Tabla1[[#This Row],[Precio Distribuidor]]*($M$1+0.35)*1.3,Tabla1[[#This Row],[Precio Distribuidor]]*1.3)</f>
        <v>6992.4400000000005</v>
      </c>
    </row>
    <row r="2291" spans="1:13">
      <c r="A2291" s="154" t="s">
        <v>7412</v>
      </c>
      <c r="B2291" s="154" t="s">
        <v>7411</v>
      </c>
      <c r="C2291" s="154" t="s">
        <v>1535</v>
      </c>
      <c r="D2291" s="154" t="s">
        <v>7107</v>
      </c>
      <c r="E2291" s="81" t="s">
        <v>7410</v>
      </c>
      <c r="F2291" s="154">
        <v>6036.74</v>
      </c>
      <c r="G2291" s="154" t="s">
        <v>1367</v>
      </c>
      <c r="H2291" s="154" t="s">
        <v>14318</v>
      </c>
      <c r="I2291" s="154">
        <v>1</v>
      </c>
      <c r="J2291" s="154">
        <v>0</v>
      </c>
      <c r="K2291" s="154">
        <v>0</v>
      </c>
      <c r="M2291" s="128">
        <f>IF(Tabla1[[#This Row],[Moneda]]="Dolares",Tabla1[[#This Row],[Precio Distribuidor]]*($M$1+0.35)*1.3,Tabla1[[#This Row],[Precio Distribuidor]]*1.3)</f>
        <v>7847.7619999999997</v>
      </c>
    </row>
    <row r="2292" spans="1:13">
      <c r="A2292" s="154" t="s">
        <v>7409</v>
      </c>
      <c r="B2292" s="154" t="s">
        <v>7408</v>
      </c>
      <c r="C2292" s="154" t="s">
        <v>2917</v>
      </c>
      <c r="D2292" s="154" t="s">
        <v>7107</v>
      </c>
      <c r="E2292" s="81" t="s">
        <v>17262</v>
      </c>
      <c r="F2292" s="154">
        <v>62.86</v>
      </c>
      <c r="G2292" s="154" t="s">
        <v>1373</v>
      </c>
      <c r="H2292" s="154" t="s">
        <v>14318</v>
      </c>
      <c r="I2292" s="154">
        <v>2</v>
      </c>
      <c r="J2292" s="154">
        <v>0</v>
      </c>
      <c r="K2292" s="154">
        <v>0</v>
      </c>
      <c r="M2292" s="128">
        <f>IF(Tabla1[[#This Row],[Moneda]]="Dolares",Tabla1[[#This Row],[Precio Distribuidor]]*($M$1+0.35)*1.3,Tabla1[[#This Row],[Precio Distribuidor]]*1.3)</f>
        <v>1360.6047000000003</v>
      </c>
    </row>
    <row r="2293" spans="1:13">
      <c r="A2293" s="154" t="s">
        <v>7407</v>
      </c>
      <c r="B2293" s="154" t="s">
        <v>7406</v>
      </c>
      <c r="C2293" s="154" t="s">
        <v>2917</v>
      </c>
      <c r="D2293" s="154" t="s">
        <v>7107</v>
      </c>
      <c r="E2293" s="81" t="s">
        <v>17261</v>
      </c>
      <c r="F2293" s="154">
        <v>63.43</v>
      </c>
      <c r="G2293" s="154" t="s">
        <v>1373</v>
      </c>
      <c r="H2293" s="154" t="s">
        <v>14318</v>
      </c>
      <c r="I2293" s="154">
        <v>2</v>
      </c>
      <c r="J2293" s="154">
        <v>0</v>
      </c>
      <c r="K2293" s="154">
        <v>0</v>
      </c>
      <c r="M2293" s="128">
        <f>IF(Tabla1[[#This Row],[Moneda]]="Dolares",Tabla1[[#This Row],[Precio Distribuidor]]*($M$1+0.35)*1.3,Tabla1[[#This Row],[Precio Distribuidor]]*1.3)</f>
        <v>1372.94235</v>
      </c>
    </row>
    <row r="2294" spans="1:13">
      <c r="A2294" s="154" t="s">
        <v>7405</v>
      </c>
      <c r="B2294" s="154" t="s">
        <v>7404</v>
      </c>
      <c r="C2294" s="154" t="s">
        <v>4031</v>
      </c>
      <c r="D2294" s="154" t="s">
        <v>7107</v>
      </c>
      <c r="E2294" s="81" t="s">
        <v>7403</v>
      </c>
      <c r="F2294" s="154">
        <v>140.36000000000001</v>
      </c>
      <c r="G2294" s="154" t="s">
        <v>1373</v>
      </c>
      <c r="H2294" s="154" t="s">
        <v>14318</v>
      </c>
      <c r="I2294" s="154">
        <v>1</v>
      </c>
      <c r="J2294" s="154">
        <v>0</v>
      </c>
      <c r="K2294" s="154">
        <v>0</v>
      </c>
      <c r="M2294" s="128">
        <f>IF(Tabla1[[#This Row],[Moneda]]="Dolares",Tabla1[[#This Row],[Precio Distribuidor]]*($M$1+0.35)*1.3,Tabla1[[#This Row],[Precio Distribuidor]]*1.3)</f>
        <v>3038.092200000001</v>
      </c>
    </row>
    <row r="2295" spans="1:13">
      <c r="A2295" s="154" t="s">
        <v>7402</v>
      </c>
      <c r="B2295" s="154" t="s">
        <v>7401</v>
      </c>
      <c r="C2295" s="154" t="s">
        <v>7108</v>
      </c>
      <c r="D2295" s="154" t="s">
        <v>7107</v>
      </c>
      <c r="E2295" s="81" t="s">
        <v>7400</v>
      </c>
      <c r="F2295" s="154">
        <v>86.86</v>
      </c>
      <c r="G2295" s="154" t="s">
        <v>1373</v>
      </c>
      <c r="H2295" s="154" t="s">
        <v>14318</v>
      </c>
      <c r="I2295" s="154">
        <v>2</v>
      </c>
      <c r="J2295" s="154">
        <v>0</v>
      </c>
      <c r="K2295" s="154">
        <v>0</v>
      </c>
      <c r="M2295" s="128">
        <f>IF(Tabla1[[#This Row],[Moneda]]="Dolares",Tabla1[[#This Row],[Precio Distribuidor]]*($M$1+0.35)*1.3,Tabla1[[#This Row],[Precio Distribuidor]]*1.3)</f>
        <v>1880.0847000000003</v>
      </c>
    </row>
    <row r="2296" spans="1:13">
      <c r="A2296" s="154" t="s">
        <v>7399</v>
      </c>
      <c r="B2296" s="154" t="s">
        <v>7398</v>
      </c>
      <c r="C2296" s="154" t="s">
        <v>1398</v>
      </c>
      <c r="D2296" s="154" t="s">
        <v>7107</v>
      </c>
      <c r="E2296" s="81" t="s">
        <v>7397</v>
      </c>
      <c r="F2296" s="154">
        <v>52.77</v>
      </c>
      <c r="G2296" s="154" t="s">
        <v>1373</v>
      </c>
      <c r="H2296" s="154" t="s">
        <v>14318</v>
      </c>
      <c r="I2296" s="154">
        <v>1</v>
      </c>
      <c r="J2296" s="154">
        <v>0</v>
      </c>
      <c r="K2296" s="154">
        <v>0</v>
      </c>
      <c r="M2296" s="128">
        <f>IF(Tabla1[[#This Row],[Moneda]]="Dolares",Tabla1[[#This Row],[Precio Distribuidor]]*($M$1+0.35)*1.3,Tabla1[[#This Row],[Precio Distribuidor]]*1.3)</f>
        <v>1142.2066500000003</v>
      </c>
    </row>
    <row r="2297" spans="1:13">
      <c r="A2297" s="154" t="s">
        <v>7396</v>
      </c>
      <c r="B2297" s="154" t="s">
        <v>7395</v>
      </c>
      <c r="C2297" s="154" t="s">
        <v>1398</v>
      </c>
      <c r="D2297" s="154" t="s">
        <v>7107</v>
      </c>
      <c r="E2297" s="81" t="s">
        <v>7394</v>
      </c>
      <c r="F2297" s="154">
        <v>55.11</v>
      </c>
      <c r="G2297" s="154" t="s">
        <v>1373</v>
      </c>
      <c r="H2297" s="154" t="s">
        <v>14318</v>
      </c>
      <c r="I2297" s="154">
        <v>1</v>
      </c>
      <c r="J2297" s="154">
        <v>0</v>
      </c>
      <c r="K2297" s="154">
        <v>0</v>
      </c>
      <c r="M2297" s="128">
        <f>IF(Tabla1[[#This Row],[Moneda]]="Dolares",Tabla1[[#This Row],[Precio Distribuidor]]*($M$1+0.35)*1.3,Tabla1[[#This Row],[Precio Distribuidor]]*1.3)</f>
        <v>1192.8559500000001</v>
      </c>
    </row>
    <row r="2298" spans="1:13">
      <c r="A2298" s="154" t="s">
        <v>7393</v>
      </c>
      <c r="B2298" s="154" t="s">
        <v>7392</v>
      </c>
      <c r="C2298" s="154" t="s">
        <v>1398</v>
      </c>
      <c r="D2298" s="154" t="s">
        <v>7107</v>
      </c>
      <c r="E2298" s="81" t="s">
        <v>7391</v>
      </c>
      <c r="F2298" s="154">
        <v>75.739999999999995</v>
      </c>
      <c r="G2298" s="154" t="s">
        <v>1373</v>
      </c>
      <c r="H2298" s="154" t="s">
        <v>14318</v>
      </c>
      <c r="I2298" s="154">
        <v>1</v>
      </c>
      <c r="J2298" s="154">
        <v>0</v>
      </c>
      <c r="K2298" s="154">
        <v>0</v>
      </c>
      <c r="M2298" s="128">
        <f>IF(Tabla1[[#This Row],[Moneda]]="Dolares",Tabla1[[#This Row],[Precio Distribuidor]]*($M$1+0.35)*1.3,Tabla1[[#This Row],[Precio Distribuidor]]*1.3)</f>
        <v>1639.3923000000002</v>
      </c>
    </row>
    <row r="2299" spans="1:13">
      <c r="A2299" s="154" t="s">
        <v>7390</v>
      </c>
      <c r="B2299" s="154" t="s">
        <v>7389</v>
      </c>
      <c r="C2299" s="154" t="s">
        <v>1398</v>
      </c>
      <c r="D2299" s="154" t="s">
        <v>7107</v>
      </c>
      <c r="E2299" s="81" t="s">
        <v>7388</v>
      </c>
      <c r="F2299" s="154">
        <v>75.739999999999995</v>
      </c>
      <c r="G2299" s="154" t="s">
        <v>1373</v>
      </c>
      <c r="H2299" s="154" t="s">
        <v>14318</v>
      </c>
      <c r="I2299" s="154">
        <v>1</v>
      </c>
      <c r="J2299" s="154">
        <v>0</v>
      </c>
      <c r="K2299" s="154">
        <v>0</v>
      </c>
      <c r="M2299" s="128">
        <f>IF(Tabla1[[#This Row],[Moneda]]="Dolares",Tabla1[[#This Row],[Precio Distribuidor]]*($M$1+0.35)*1.3,Tabla1[[#This Row],[Precio Distribuidor]]*1.3)</f>
        <v>1639.3923000000002</v>
      </c>
    </row>
    <row r="2300" spans="1:13">
      <c r="A2300" s="154" t="s">
        <v>17260</v>
      </c>
      <c r="B2300" s="154" t="s">
        <v>17259</v>
      </c>
      <c r="C2300" s="154" t="s">
        <v>1911</v>
      </c>
      <c r="D2300" s="154" t="s">
        <v>7107</v>
      </c>
      <c r="E2300" s="81" t="s">
        <v>17258</v>
      </c>
      <c r="F2300" s="154">
        <v>225.14</v>
      </c>
      <c r="G2300" s="154" t="s">
        <v>1373</v>
      </c>
      <c r="H2300" s="154" t="s">
        <v>14318</v>
      </c>
      <c r="I2300" s="154">
        <v>1</v>
      </c>
      <c r="J2300" s="154">
        <v>0</v>
      </c>
      <c r="K2300" s="154">
        <v>0</v>
      </c>
      <c r="M2300" s="128">
        <f>IF(Tabla1[[#This Row],[Moneda]]="Dolares",Tabla1[[#This Row],[Precio Distribuidor]]*($M$1+0.35)*1.3,Tabla1[[#This Row],[Precio Distribuidor]]*1.3)</f>
        <v>4873.1553000000004</v>
      </c>
    </row>
    <row r="2301" spans="1:13">
      <c r="A2301" s="154" t="s">
        <v>7387</v>
      </c>
      <c r="B2301" s="154" t="s">
        <v>7386</v>
      </c>
      <c r="C2301" s="154" t="s">
        <v>4031</v>
      </c>
      <c r="D2301" s="154" t="s">
        <v>7107</v>
      </c>
      <c r="E2301" s="81" t="s">
        <v>7385</v>
      </c>
      <c r="F2301" s="154">
        <v>57.69</v>
      </c>
      <c r="G2301" s="154" t="s">
        <v>1373</v>
      </c>
      <c r="H2301" s="154" t="s">
        <v>14318</v>
      </c>
      <c r="I2301" s="154">
        <v>2</v>
      </c>
      <c r="J2301" s="154">
        <v>0</v>
      </c>
      <c r="K2301" s="154">
        <v>0</v>
      </c>
      <c r="M2301" s="128">
        <f>IF(Tabla1[[#This Row],[Moneda]]="Dolares",Tabla1[[#This Row],[Precio Distribuidor]]*($M$1+0.35)*1.3,Tabla1[[#This Row],[Precio Distribuidor]]*1.3)</f>
        <v>1248.7000500000001</v>
      </c>
    </row>
    <row r="2302" spans="1:13">
      <c r="A2302" s="154" t="s">
        <v>13958</v>
      </c>
      <c r="B2302" s="154" t="s">
        <v>13959</v>
      </c>
      <c r="C2302" s="154" t="s">
        <v>4031</v>
      </c>
      <c r="D2302" s="154" t="s">
        <v>7107</v>
      </c>
      <c r="E2302" s="81" t="s">
        <v>13960</v>
      </c>
      <c r="F2302" s="154">
        <v>162.29</v>
      </c>
      <c r="G2302" s="154" t="s">
        <v>1373</v>
      </c>
      <c r="H2302" s="154" t="s">
        <v>14318</v>
      </c>
      <c r="I2302" s="154">
        <v>1</v>
      </c>
      <c r="J2302" s="154">
        <v>0</v>
      </c>
      <c r="K2302" s="154">
        <v>0</v>
      </c>
      <c r="M2302" s="128">
        <f>IF(Tabla1[[#This Row],[Moneda]]="Dolares",Tabla1[[#This Row],[Precio Distribuidor]]*($M$1+0.35)*1.3,Tabla1[[#This Row],[Precio Distribuidor]]*1.3)</f>
        <v>3512.7670500000004</v>
      </c>
    </row>
    <row r="2303" spans="1:13">
      <c r="A2303" s="154" t="s">
        <v>7384</v>
      </c>
      <c r="B2303" s="154" t="s">
        <v>7383</v>
      </c>
      <c r="C2303" s="154" t="s">
        <v>7108</v>
      </c>
      <c r="D2303" s="154" t="s">
        <v>7107</v>
      </c>
      <c r="E2303" s="81" t="s">
        <v>7382</v>
      </c>
      <c r="F2303" s="154">
        <v>68.569999999999993</v>
      </c>
      <c r="G2303" s="154" t="s">
        <v>1373</v>
      </c>
      <c r="H2303" s="154" t="s">
        <v>14318</v>
      </c>
      <c r="I2303" s="154">
        <v>1</v>
      </c>
      <c r="J2303" s="154">
        <v>0</v>
      </c>
      <c r="K2303" s="154">
        <v>0</v>
      </c>
      <c r="M2303" s="128">
        <f>IF(Tabla1[[#This Row],[Moneda]]="Dolares",Tabla1[[#This Row],[Precio Distribuidor]]*($M$1+0.35)*1.3,Tabla1[[#This Row],[Precio Distribuidor]]*1.3)</f>
        <v>1484.1976500000001</v>
      </c>
    </row>
    <row r="2304" spans="1:13">
      <c r="A2304" s="154" t="s">
        <v>7381</v>
      </c>
      <c r="B2304" s="154" t="s">
        <v>7380</v>
      </c>
      <c r="C2304" s="154" t="s">
        <v>7108</v>
      </c>
      <c r="D2304" s="154" t="s">
        <v>7107</v>
      </c>
      <c r="E2304" s="81" t="s">
        <v>7379</v>
      </c>
      <c r="F2304" s="154">
        <v>165.71</v>
      </c>
      <c r="G2304" s="154" t="s">
        <v>1373</v>
      </c>
      <c r="H2304" s="154" t="s">
        <v>14318</v>
      </c>
      <c r="I2304" s="154">
        <v>5</v>
      </c>
      <c r="J2304" s="154">
        <v>0</v>
      </c>
      <c r="K2304" s="154">
        <v>0</v>
      </c>
      <c r="M2304" s="128">
        <f>IF(Tabla1[[#This Row],[Moneda]]="Dolares",Tabla1[[#This Row],[Precio Distribuidor]]*($M$1+0.35)*1.3,Tabla1[[#This Row],[Precio Distribuidor]]*1.3)</f>
        <v>3586.7929500000009</v>
      </c>
    </row>
    <row r="2305" spans="1:13">
      <c r="A2305" s="154" t="s">
        <v>7378</v>
      </c>
      <c r="B2305" s="154" t="s">
        <v>7377</v>
      </c>
      <c r="C2305" s="154" t="s">
        <v>7108</v>
      </c>
      <c r="D2305" s="154" t="s">
        <v>7107</v>
      </c>
      <c r="E2305" s="81" t="s">
        <v>7376</v>
      </c>
      <c r="F2305" s="154">
        <v>46.29</v>
      </c>
      <c r="G2305" s="154" t="s">
        <v>1373</v>
      </c>
      <c r="H2305" s="154" t="s">
        <v>14318</v>
      </c>
      <c r="I2305" s="154">
        <v>2</v>
      </c>
      <c r="J2305" s="154">
        <v>0</v>
      </c>
      <c r="K2305" s="154">
        <v>0</v>
      </c>
      <c r="M2305" s="128">
        <f>IF(Tabla1[[#This Row],[Moneda]]="Dolares",Tabla1[[#This Row],[Precio Distribuidor]]*($M$1+0.35)*1.3,Tabla1[[#This Row],[Precio Distribuidor]]*1.3)</f>
        <v>1001.9470500000001</v>
      </c>
    </row>
    <row r="2306" spans="1:13">
      <c r="A2306" s="154" t="s">
        <v>7375</v>
      </c>
      <c r="B2306" s="154" t="s">
        <v>7374</v>
      </c>
      <c r="C2306" s="154" t="s">
        <v>7108</v>
      </c>
      <c r="D2306" s="154" t="s">
        <v>7107</v>
      </c>
      <c r="E2306" s="81" t="s">
        <v>7373</v>
      </c>
      <c r="F2306" s="154">
        <v>47.43</v>
      </c>
      <c r="G2306" s="154" t="s">
        <v>1373</v>
      </c>
      <c r="H2306" s="154" t="s">
        <v>14318</v>
      </c>
      <c r="I2306" s="154">
        <v>2</v>
      </c>
      <c r="J2306" s="154">
        <v>0</v>
      </c>
      <c r="K2306" s="154">
        <v>0</v>
      </c>
      <c r="M2306" s="128">
        <f>IF(Tabla1[[#This Row],[Moneda]]="Dolares",Tabla1[[#This Row],[Precio Distribuidor]]*($M$1+0.35)*1.3,Tabla1[[#This Row],[Precio Distribuidor]]*1.3)</f>
        <v>1026.6223500000001</v>
      </c>
    </row>
    <row r="2307" spans="1:13">
      <c r="A2307" s="154" t="s">
        <v>7372</v>
      </c>
      <c r="B2307" s="154" t="s">
        <v>7371</v>
      </c>
      <c r="C2307" s="154" t="s">
        <v>5045</v>
      </c>
      <c r="D2307" s="154" t="s">
        <v>7107</v>
      </c>
      <c r="E2307" s="81" t="s">
        <v>7370</v>
      </c>
      <c r="F2307" s="154">
        <v>58.86</v>
      </c>
      <c r="G2307" s="154" t="s">
        <v>1373</v>
      </c>
      <c r="H2307" s="154" t="s">
        <v>14318</v>
      </c>
      <c r="I2307" s="154">
        <v>3</v>
      </c>
      <c r="J2307" s="154">
        <v>0</v>
      </c>
      <c r="K2307" s="154">
        <v>0</v>
      </c>
      <c r="M2307" s="128">
        <f>IF(Tabla1[[#This Row],[Moneda]]="Dolares",Tabla1[[#This Row],[Precio Distribuidor]]*($M$1+0.35)*1.3,Tabla1[[#This Row],[Precio Distribuidor]]*1.3)</f>
        <v>1274.0247000000002</v>
      </c>
    </row>
    <row r="2308" spans="1:13">
      <c r="A2308" s="154" t="s">
        <v>7369</v>
      </c>
      <c r="B2308" s="154" t="s">
        <v>7368</v>
      </c>
      <c r="C2308" s="154" t="s">
        <v>5045</v>
      </c>
      <c r="D2308" s="154" t="s">
        <v>7107</v>
      </c>
      <c r="E2308" s="81" t="s">
        <v>7367</v>
      </c>
      <c r="F2308" s="154">
        <v>99.43</v>
      </c>
      <c r="G2308" s="154" t="s">
        <v>1373</v>
      </c>
      <c r="H2308" s="154" t="s">
        <v>14318</v>
      </c>
      <c r="I2308" s="154">
        <v>3</v>
      </c>
      <c r="J2308" s="154">
        <v>0</v>
      </c>
      <c r="K2308" s="154">
        <v>0</v>
      </c>
      <c r="M2308" s="128">
        <f>IF(Tabla1[[#This Row],[Moneda]]="Dolares",Tabla1[[#This Row],[Precio Distribuidor]]*($M$1+0.35)*1.3,Tabla1[[#This Row],[Precio Distribuidor]]*1.3)</f>
        <v>2152.1623500000005</v>
      </c>
    </row>
    <row r="2309" spans="1:13">
      <c r="A2309" s="154" t="s">
        <v>7366</v>
      </c>
      <c r="B2309" s="154" t="s">
        <v>7365</v>
      </c>
      <c r="C2309" s="154" t="s">
        <v>7108</v>
      </c>
      <c r="D2309" s="154" t="s">
        <v>7107</v>
      </c>
      <c r="E2309" s="81" t="s">
        <v>7364</v>
      </c>
      <c r="F2309" s="154">
        <v>158.86000000000001</v>
      </c>
      <c r="G2309" s="154" t="s">
        <v>1373</v>
      </c>
      <c r="H2309" s="154" t="s">
        <v>14318</v>
      </c>
      <c r="I2309" s="154">
        <v>2</v>
      </c>
      <c r="J2309" s="154">
        <v>0</v>
      </c>
      <c r="K2309" s="154">
        <v>0</v>
      </c>
      <c r="M2309" s="128">
        <f>IF(Tabla1[[#This Row],[Moneda]]="Dolares",Tabla1[[#This Row],[Precio Distribuidor]]*($M$1+0.35)*1.3,Tabla1[[#This Row],[Precio Distribuidor]]*1.3)</f>
        <v>3438.5247000000008</v>
      </c>
    </row>
    <row r="2310" spans="1:13">
      <c r="A2310" s="154" t="s">
        <v>7363</v>
      </c>
      <c r="B2310" s="154" t="s">
        <v>7362</v>
      </c>
      <c r="C2310" s="154" t="s">
        <v>7108</v>
      </c>
      <c r="D2310" s="154" t="s">
        <v>7107</v>
      </c>
      <c r="E2310" s="81" t="s">
        <v>17257</v>
      </c>
      <c r="F2310" s="154">
        <v>181.71</v>
      </c>
      <c r="G2310" s="154" t="s">
        <v>1373</v>
      </c>
      <c r="H2310" s="154" t="s">
        <v>14318</v>
      </c>
      <c r="I2310" s="154">
        <v>3</v>
      </c>
      <c r="J2310" s="154">
        <v>0</v>
      </c>
      <c r="K2310" s="154">
        <v>0</v>
      </c>
      <c r="M2310" s="128">
        <f>IF(Tabla1[[#This Row],[Moneda]]="Dolares",Tabla1[[#This Row],[Precio Distribuidor]]*($M$1+0.35)*1.3,Tabla1[[#This Row],[Precio Distribuidor]]*1.3)</f>
        <v>3933.1129500000006</v>
      </c>
    </row>
    <row r="2311" spans="1:13">
      <c r="A2311" s="154" t="s">
        <v>7361</v>
      </c>
      <c r="B2311" s="154" t="s">
        <v>7360</v>
      </c>
      <c r="C2311" s="154" t="s">
        <v>1535</v>
      </c>
      <c r="D2311" s="154" t="s">
        <v>7107</v>
      </c>
      <c r="E2311" s="81" t="s">
        <v>7359</v>
      </c>
      <c r="F2311" s="154">
        <v>5821.14</v>
      </c>
      <c r="G2311" s="154" t="s">
        <v>1367</v>
      </c>
      <c r="H2311" s="154" t="s">
        <v>14318</v>
      </c>
      <c r="I2311" s="154">
        <v>3</v>
      </c>
      <c r="J2311" s="154">
        <v>0</v>
      </c>
      <c r="K2311" s="154">
        <v>0</v>
      </c>
      <c r="M2311" s="128">
        <f>IF(Tabla1[[#This Row],[Moneda]]="Dolares",Tabla1[[#This Row],[Precio Distribuidor]]*($M$1+0.35)*1.3,Tabla1[[#This Row],[Precio Distribuidor]]*1.3)</f>
        <v>7567.4820000000009</v>
      </c>
    </row>
    <row r="2312" spans="1:13">
      <c r="A2312" s="154" t="s">
        <v>7358</v>
      </c>
      <c r="B2312" s="154" t="s">
        <v>7357</v>
      </c>
      <c r="C2312" s="154" t="s">
        <v>7108</v>
      </c>
      <c r="D2312" s="154" t="s">
        <v>7107</v>
      </c>
      <c r="E2312" s="81" t="s">
        <v>7356</v>
      </c>
      <c r="F2312" s="154">
        <v>126.29</v>
      </c>
      <c r="G2312" s="154" t="s">
        <v>1373</v>
      </c>
      <c r="H2312" s="154" t="s">
        <v>14318</v>
      </c>
      <c r="I2312" s="154">
        <v>3</v>
      </c>
      <c r="J2312" s="154">
        <v>0</v>
      </c>
      <c r="K2312" s="154">
        <v>0</v>
      </c>
      <c r="M2312" s="128">
        <f>IF(Tabla1[[#This Row],[Moneda]]="Dolares",Tabla1[[#This Row],[Precio Distribuidor]]*($M$1+0.35)*1.3,Tabla1[[#This Row],[Precio Distribuidor]]*1.3)</f>
        <v>2733.5470500000001</v>
      </c>
    </row>
    <row r="2313" spans="1:13">
      <c r="A2313" s="154" t="s">
        <v>7355</v>
      </c>
      <c r="B2313" s="154" t="s">
        <v>7354</v>
      </c>
      <c r="C2313" s="154" t="s">
        <v>7108</v>
      </c>
      <c r="D2313" s="154" t="s">
        <v>7107</v>
      </c>
      <c r="E2313" s="81" t="s">
        <v>7353</v>
      </c>
      <c r="F2313" s="154">
        <v>54.29</v>
      </c>
      <c r="G2313" s="154" t="s">
        <v>1373</v>
      </c>
      <c r="H2313" s="154" t="s">
        <v>14318</v>
      </c>
      <c r="I2313" s="154">
        <v>2</v>
      </c>
      <c r="J2313" s="154">
        <v>0</v>
      </c>
      <c r="K2313" s="154">
        <v>0</v>
      </c>
      <c r="M2313" s="128">
        <f>IF(Tabla1[[#This Row],[Moneda]]="Dolares",Tabla1[[#This Row],[Precio Distribuidor]]*($M$1+0.35)*1.3,Tabla1[[#This Row],[Precio Distribuidor]]*1.3)</f>
        <v>1175.1070500000001</v>
      </c>
    </row>
    <row r="2314" spans="1:13">
      <c r="A2314" s="154" t="s">
        <v>7352</v>
      </c>
      <c r="B2314" s="154" t="s">
        <v>7351</v>
      </c>
      <c r="C2314" s="154" t="s">
        <v>7108</v>
      </c>
      <c r="D2314" s="154" t="s">
        <v>7107</v>
      </c>
      <c r="E2314" s="81" t="s">
        <v>7350</v>
      </c>
      <c r="F2314" s="154">
        <v>58.29</v>
      </c>
      <c r="G2314" s="154" t="s">
        <v>1373</v>
      </c>
      <c r="H2314" s="154" t="s">
        <v>14318</v>
      </c>
      <c r="I2314" s="154">
        <v>2</v>
      </c>
      <c r="J2314" s="154">
        <v>0</v>
      </c>
      <c r="K2314" s="154">
        <v>0</v>
      </c>
      <c r="M2314" s="128">
        <f>IF(Tabla1[[#This Row],[Moneda]]="Dolares",Tabla1[[#This Row],[Precio Distribuidor]]*($M$1+0.35)*1.3,Tabla1[[#This Row],[Precio Distribuidor]]*1.3)</f>
        <v>1261.6870500000002</v>
      </c>
    </row>
    <row r="2315" spans="1:13">
      <c r="A2315" s="154" t="s">
        <v>7349</v>
      </c>
      <c r="B2315" s="154" t="s">
        <v>7348</v>
      </c>
      <c r="C2315" s="154" t="s">
        <v>7108</v>
      </c>
      <c r="D2315" s="154" t="s">
        <v>7107</v>
      </c>
      <c r="E2315" s="81" t="s">
        <v>7347</v>
      </c>
      <c r="F2315" s="154">
        <v>67.430000000000007</v>
      </c>
      <c r="G2315" s="154" t="s">
        <v>1373</v>
      </c>
      <c r="H2315" s="154" t="s">
        <v>14318</v>
      </c>
      <c r="I2315" s="154">
        <v>2</v>
      </c>
      <c r="J2315" s="154">
        <v>0</v>
      </c>
      <c r="K2315" s="154">
        <v>0</v>
      </c>
      <c r="M2315" s="128">
        <f>IF(Tabla1[[#This Row],[Moneda]]="Dolares",Tabla1[[#This Row],[Precio Distribuidor]]*($M$1+0.35)*1.3,Tabla1[[#This Row],[Precio Distribuidor]]*1.3)</f>
        <v>1459.5223500000002</v>
      </c>
    </row>
    <row r="2316" spans="1:13">
      <c r="A2316" s="154" t="s">
        <v>7346</v>
      </c>
      <c r="B2316" s="154" t="s">
        <v>7345</v>
      </c>
      <c r="C2316" s="154" t="s">
        <v>7108</v>
      </c>
      <c r="D2316" s="154" t="s">
        <v>7107</v>
      </c>
      <c r="E2316" s="81" t="s">
        <v>7344</v>
      </c>
      <c r="F2316" s="154">
        <v>52</v>
      </c>
      <c r="G2316" s="154" t="s">
        <v>1373</v>
      </c>
      <c r="H2316" s="154" t="s">
        <v>14318</v>
      </c>
      <c r="I2316" s="154">
        <v>2</v>
      </c>
      <c r="J2316" s="154">
        <v>0</v>
      </c>
      <c r="K2316" s="154">
        <v>0</v>
      </c>
      <c r="M2316" s="128">
        <f>IF(Tabla1[[#This Row],[Moneda]]="Dolares",Tabla1[[#This Row],[Precio Distribuidor]]*($M$1+0.35)*1.3,Tabla1[[#This Row],[Precio Distribuidor]]*1.3)</f>
        <v>1125.5400000000002</v>
      </c>
    </row>
    <row r="2317" spans="1:13">
      <c r="A2317" s="154" t="s">
        <v>7343</v>
      </c>
      <c r="B2317" s="154" t="s">
        <v>7342</v>
      </c>
      <c r="C2317" s="154" t="s">
        <v>7108</v>
      </c>
      <c r="D2317" s="154" t="s">
        <v>7107</v>
      </c>
      <c r="E2317" s="81" t="s">
        <v>7341</v>
      </c>
      <c r="F2317" s="154">
        <v>194.29</v>
      </c>
      <c r="G2317" s="154" t="s">
        <v>1373</v>
      </c>
      <c r="H2317" s="154" t="s">
        <v>14318</v>
      </c>
      <c r="I2317" s="154">
        <v>5</v>
      </c>
      <c r="J2317" s="154">
        <v>0</v>
      </c>
      <c r="K2317" s="154">
        <v>0</v>
      </c>
      <c r="M2317" s="128">
        <f>IF(Tabla1[[#This Row],[Moneda]]="Dolares",Tabla1[[#This Row],[Precio Distribuidor]]*($M$1+0.35)*1.3,Tabla1[[#This Row],[Precio Distribuidor]]*1.3)</f>
        <v>4205.4070500000007</v>
      </c>
    </row>
    <row r="2318" spans="1:13">
      <c r="A2318" s="154" t="s">
        <v>7340</v>
      </c>
      <c r="B2318" s="154" t="s">
        <v>7339</v>
      </c>
      <c r="C2318" s="154" t="s">
        <v>7108</v>
      </c>
      <c r="D2318" s="154" t="s">
        <v>7107</v>
      </c>
      <c r="E2318" s="81" t="s">
        <v>7338</v>
      </c>
      <c r="F2318" s="154">
        <v>137.13999999999999</v>
      </c>
      <c r="G2318" s="154" t="s">
        <v>1373</v>
      </c>
      <c r="H2318" s="154" t="s">
        <v>14318</v>
      </c>
      <c r="I2318" s="154">
        <v>5</v>
      </c>
      <c r="J2318" s="154">
        <v>0</v>
      </c>
      <c r="K2318" s="154">
        <v>0</v>
      </c>
      <c r="M2318" s="128">
        <f>IF(Tabla1[[#This Row],[Moneda]]="Dolares",Tabla1[[#This Row],[Precio Distribuidor]]*($M$1+0.35)*1.3,Tabla1[[#This Row],[Precio Distribuidor]]*1.3)</f>
        <v>2968.3953000000001</v>
      </c>
    </row>
    <row r="2319" spans="1:13">
      <c r="A2319" s="154" t="s">
        <v>7337</v>
      </c>
      <c r="B2319" s="154" t="s">
        <v>7336</v>
      </c>
      <c r="C2319" s="154" t="s">
        <v>7108</v>
      </c>
      <c r="D2319" s="154" t="s">
        <v>7107</v>
      </c>
      <c r="E2319" s="81" t="s">
        <v>7335</v>
      </c>
      <c r="F2319" s="154">
        <v>64.569999999999993</v>
      </c>
      <c r="G2319" s="154" t="s">
        <v>1373</v>
      </c>
      <c r="H2319" s="154" t="s">
        <v>14318</v>
      </c>
      <c r="I2319" s="154">
        <v>5</v>
      </c>
      <c r="J2319" s="154">
        <v>0</v>
      </c>
      <c r="K2319" s="154">
        <v>0</v>
      </c>
      <c r="M2319" s="128">
        <f>IF(Tabla1[[#This Row],[Moneda]]="Dolares",Tabla1[[#This Row],[Precio Distribuidor]]*($M$1+0.35)*1.3,Tabla1[[#This Row],[Precio Distribuidor]]*1.3)</f>
        <v>1397.6176500000001</v>
      </c>
    </row>
    <row r="2320" spans="1:13">
      <c r="A2320" s="154" t="s">
        <v>7334</v>
      </c>
      <c r="B2320" s="154" t="s">
        <v>7333</v>
      </c>
      <c r="C2320" s="154" t="s">
        <v>7108</v>
      </c>
      <c r="D2320" s="154" t="s">
        <v>7107</v>
      </c>
      <c r="E2320" s="81" t="s">
        <v>7332</v>
      </c>
      <c r="F2320" s="154">
        <v>57.14</v>
      </c>
      <c r="G2320" s="154" t="s">
        <v>1373</v>
      </c>
      <c r="H2320" s="154" t="s">
        <v>14318</v>
      </c>
      <c r="I2320" s="154">
        <v>5</v>
      </c>
      <c r="J2320" s="154">
        <v>0</v>
      </c>
      <c r="K2320" s="154">
        <v>0</v>
      </c>
      <c r="M2320" s="128">
        <f>IF(Tabla1[[#This Row],[Moneda]]="Dolares",Tabla1[[#This Row],[Precio Distribuidor]]*($M$1+0.35)*1.3,Tabla1[[#This Row],[Precio Distribuidor]]*1.3)</f>
        <v>1236.7953000000002</v>
      </c>
    </row>
    <row r="2321" spans="1:13">
      <c r="A2321" s="154" t="s">
        <v>7331</v>
      </c>
      <c r="B2321" s="154" t="s">
        <v>7330</v>
      </c>
      <c r="C2321" s="154" t="s">
        <v>7108</v>
      </c>
      <c r="D2321" s="154" t="s">
        <v>7107</v>
      </c>
      <c r="E2321" s="81" t="s">
        <v>7329</v>
      </c>
      <c r="F2321" s="154">
        <v>136</v>
      </c>
      <c r="G2321" s="154" t="s">
        <v>1373</v>
      </c>
      <c r="H2321" s="154" t="s">
        <v>14318</v>
      </c>
      <c r="I2321" s="154">
        <v>2</v>
      </c>
      <c r="J2321" s="154">
        <v>0</v>
      </c>
      <c r="K2321" s="154">
        <v>0</v>
      </c>
      <c r="M2321" s="128">
        <f>IF(Tabla1[[#This Row],[Moneda]]="Dolares",Tabla1[[#This Row],[Precio Distribuidor]]*($M$1+0.35)*1.3,Tabla1[[#This Row],[Precio Distribuidor]]*1.3)</f>
        <v>2943.7200000000003</v>
      </c>
    </row>
    <row r="2322" spans="1:13">
      <c r="A2322" s="154" t="s">
        <v>7328</v>
      </c>
      <c r="B2322" s="154" t="s">
        <v>7327</v>
      </c>
      <c r="C2322" s="154" t="s">
        <v>7108</v>
      </c>
      <c r="D2322" s="154" t="s">
        <v>7107</v>
      </c>
      <c r="E2322" s="81" t="s">
        <v>7326</v>
      </c>
      <c r="F2322" s="154">
        <v>240</v>
      </c>
      <c r="G2322" s="154" t="s">
        <v>1373</v>
      </c>
      <c r="H2322" s="154" t="s">
        <v>14318</v>
      </c>
      <c r="I2322" s="154">
        <v>5</v>
      </c>
      <c r="J2322" s="154">
        <v>0</v>
      </c>
      <c r="K2322" s="154">
        <v>0</v>
      </c>
      <c r="M2322" s="128">
        <f>IF(Tabla1[[#This Row],[Moneda]]="Dolares",Tabla1[[#This Row],[Precio Distribuidor]]*($M$1+0.35)*1.3,Tabla1[[#This Row],[Precio Distribuidor]]*1.3)</f>
        <v>5194.8000000000011</v>
      </c>
    </row>
    <row r="2323" spans="1:13">
      <c r="A2323" s="154" t="s">
        <v>7325</v>
      </c>
      <c r="B2323" s="154" t="s">
        <v>7324</v>
      </c>
      <c r="C2323" s="154" t="s">
        <v>7108</v>
      </c>
      <c r="D2323" s="154" t="s">
        <v>7107</v>
      </c>
      <c r="E2323" s="81" t="s">
        <v>7323</v>
      </c>
      <c r="F2323" s="154">
        <v>64</v>
      </c>
      <c r="G2323" s="154" t="s">
        <v>1373</v>
      </c>
      <c r="H2323" s="154" t="s">
        <v>14318</v>
      </c>
      <c r="I2323" s="154">
        <v>3</v>
      </c>
      <c r="J2323" s="154">
        <v>0</v>
      </c>
      <c r="K2323" s="154">
        <v>0</v>
      </c>
      <c r="M2323" s="128">
        <f>IF(Tabla1[[#This Row],[Moneda]]="Dolares",Tabla1[[#This Row],[Precio Distribuidor]]*($M$1+0.35)*1.3,Tabla1[[#This Row],[Precio Distribuidor]]*1.3)</f>
        <v>1385.2800000000002</v>
      </c>
    </row>
    <row r="2324" spans="1:13">
      <c r="A2324" s="154" t="s">
        <v>7322</v>
      </c>
      <c r="B2324" s="154" t="s">
        <v>7321</v>
      </c>
      <c r="C2324" s="154" t="s">
        <v>7108</v>
      </c>
      <c r="D2324" s="154" t="s">
        <v>7107</v>
      </c>
      <c r="E2324" s="81" t="s">
        <v>7320</v>
      </c>
      <c r="F2324" s="154">
        <v>123.43</v>
      </c>
      <c r="G2324" s="154" t="s">
        <v>1373</v>
      </c>
      <c r="H2324" s="154" t="s">
        <v>14318</v>
      </c>
      <c r="I2324" s="154">
        <v>3</v>
      </c>
      <c r="J2324" s="154">
        <v>0</v>
      </c>
      <c r="K2324" s="154">
        <v>0</v>
      </c>
      <c r="M2324" s="128">
        <f>IF(Tabla1[[#This Row],[Moneda]]="Dolares",Tabla1[[#This Row],[Precio Distribuidor]]*($M$1+0.35)*1.3,Tabla1[[#This Row],[Precio Distribuidor]]*1.3)</f>
        <v>2671.6423500000005</v>
      </c>
    </row>
    <row r="2325" spans="1:13">
      <c r="A2325" s="154" t="s">
        <v>7319</v>
      </c>
      <c r="B2325" s="154" t="s">
        <v>7318</v>
      </c>
      <c r="C2325" s="154" t="s">
        <v>7108</v>
      </c>
      <c r="D2325" s="154" t="s">
        <v>7107</v>
      </c>
      <c r="E2325" s="81" t="s">
        <v>7317</v>
      </c>
      <c r="F2325" s="154">
        <v>94.29</v>
      </c>
      <c r="G2325" s="154" t="s">
        <v>1373</v>
      </c>
      <c r="H2325" s="154" t="s">
        <v>14318</v>
      </c>
      <c r="I2325" s="154">
        <v>3</v>
      </c>
      <c r="J2325" s="154">
        <v>0</v>
      </c>
      <c r="K2325" s="154">
        <v>0</v>
      </c>
      <c r="M2325" s="128">
        <f>IF(Tabla1[[#This Row],[Moneda]]="Dolares",Tabla1[[#This Row],[Precio Distribuidor]]*($M$1+0.35)*1.3,Tabla1[[#This Row],[Precio Distribuidor]]*1.3)</f>
        <v>2040.9070500000003</v>
      </c>
    </row>
    <row r="2326" spans="1:13">
      <c r="A2326" s="154" t="s">
        <v>7316</v>
      </c>
      <c r="B2326" s="154" t="s">
        <v>7315</v>
      </c>
      <c r="C2326" s="154" t="s">
        <v>7108</v>
      </c>
      <c r="D2326" s="154" t="s">
        <v>7107</v>
      </c>
      <c r="E2326" s="81" t="s">
        <v>7314</v>
      </c>
      <c r="F2326" s="154">
        <v>274.29000000000002</v>
      </c>
      <c r="G2326" s="154" t="s">
        <v>1373</v>
      </c>
      <c r="H2326" s="154" t="s">
        <v>14318</v>
      </c>
      <c r="I2326" s="154">
        <v>5</v>
      </c>
      <c r="J2326" s="154">
        <v>0</v>
      </c>
      <c r="K2326" s="154">
        <v>0</v>
      </c>
      <c r="M2326" s="128">
        <f>IF(Tabla1[[#This Row],[Moneda]]="Dolares",Tabla1[[#This Row],[Precio Distribuidor]]*($M$1+0.35)*1.3,Tabla1[[#This Row],[Precio Distribuidor]]*1.3)</f>
        <v>5937.0070500000011</v>
      </c>
    </row>
    <row r="2327" spans="1:13">
      <c r="A2327" s="154" t="s">
        <v>7313</v>
      </c>
      <c r="B2327" s="154" t="s">
        <v>7312</v>
      </c>
      <c r="C2327" s="154" t="s">
        <v>7108</v>
      </c>
      <c r="D2327" s="154" t="s">
        <v>7107</v>
      </c>
      <c r="E2327" s="81" t="s">
        <v>7311</v>
      </c>
      <c r="F2327" s="154">
        <v>154.29</v>
      </c>
      <c r="G2327" s="154" t="s">
        <v>1373</v>
      </c>
      <c r="H2327" s="154" t="s">
        <v>14318</v>
      </c>
      <c r="I2327" s="154">
        <v>5</v>
      </c>
      <c r="J2327" s="154">
        <v>0</v>
      </c>
      <c r="K2327" s="154">
        <v>0</v>
      </c>
      <c r="M2327" s="128">
        <f>IF(Tabla1[[#This Row],[Moneda]]="Dolares",Tabla1[[#This Row],[Precio Distribuidor]]*($M$1+0.35)*1.3,Tabla1[[#This Row],[Precio Distribuidor]]*1.3)</f>
        <v>3339.6070500000001</v>
      </c>
    </row>
    <row r="2328" spans="1:13">
      <c r="A2328" s="154" t="s">
        <v>7310</v>
      </c>
      <c r="B2328" s="154" t="s">
        <v>7309</v>
      </c>
      <c r="C2328" s="154" t="s">
        <v>7108</v>
      </c>
      <c r="D2328" s="154" t="s">
        <v>7107</v>
      </c>
      <c r="E2328" s="81" t="s">
        <v>7308</v>
      </c>
      <c r="F2328" s="154">
        <v>400</v>
      </c>
      <c r="G2328" s="154" t="s">
        <v>1373</v>
      </c>
      <c r="H2328" s="154" t="s">
        <v>14318</v>
      </c>
      <c r="I2328" s="154">
        <v>5</v>
      </c>
      <c r="J2328" s="154">
        <v>0</v>
      </c>
      <c r="K2328" s="154">
        <v>0</v>
      </c>
      <c r="M2328" s="128">
        <f>IF(Tabla1[[#This Row],[Moneda]]="Dolares",Tabla1[[#This Row],[Precio Distribuidor]]*($M$1+0.35)*1.3,Tabla1[[#This Row],[Precio Distribuidor]]*1.3)</f>
        <v>8658.0000000000018</v>
      </c>
    </row>
    <row r="2329" spans="1:13">
      <c r="A2329" s="154" t="s">
        <v>7307</v>
      </c>
      <c r="B2329" s="154" t="s">
        <v>7306</v>
      </c>
      <c r="C2329" s="154" t="s">
        <v>7108</v>
      </c>
      <c r="D2329" s="154" t="s">
        <v>7107</v>
      </c>
      <c r="E2329" s="81" t="s">
        <v>7305</v>
      </c>
      <c r="F2329" s="154">
        <v>285.70999999999998</v>
      </c>
      <c r="G2329" s="154" t="s">
        <v>1373</v>
      </c>
      <c r="H2329" s="154" t="s">
        <v>14318</v>
      </c>
      <c r="I2329" s="154">
        <v>5</v>
      </c>
      <c r="J2329" s="154">
        <v>0</v>
      </c>
      <c r="K2329" s="154">
        <v>0</v>
      </c>
      <c r="M2329" s="128">
        <f>IF(Tabla1[[#This Row],[Moneda]]="Dolares",Tabla1[[#This Row],[Precio Distribuidor]]*($M$1+0.35)*1.3,Tabla1[[#This Row],[Precio Distribuidor]]*1.3)</f>
        <v>6184.1929500000006</v>
      </c>
    </row>
    <row r="2330" spans="1:13">
      <c r="A2330" s="154" t="s">
        <v>7304</v>
      </c>
      <c r="B2330" s="154" t="s">
        <v>7303</v>
      </c>
      <c r="C2330" s="154" t="s">
        <v>7108</v>
      </c>
      <c r="D2330" s="154" t="s">
        <v>7107</v>
      </c>
      <c r="E2330" s="81" t="s">
        <v>7302</v>
      </c>
      <c r="F2330" s="154">
        <v>371.43</v>
      </c>
      <c r="G2330" s="154" t="s">
        <v>1373</v>
      </c>
      <c r="H2330" s="154" t="s">
        <v>14318</v>
      </c>
      <c r="I2330" s="154">
        <v>5</v>
      </c>
      <c r="J2330" s="154">
        <v>0</v>
      </c>
      <c r="K2330" s="154">
        <v>0</v>
      </c>
      <c r="M2330" s="128">
        <f>IF(Tabla1[[#This Row],[Moneda]]="Dolares",Tabla1[[#This Row],[Precio Distribuidor]]*($M$1+0.35)*1.3,Tabla1[[#This Row],[Precio Distribuidor]]*1.3)</f>
        <v>8039.6023500000019</v>
      </c>
    </row>
    <row r="2331" spans="1:13">
      <c r="A2331" s="154" t="s">
        <v>7301</v>
      </c>
      <c r="B2331" s="154" t="s">
        <v>7300</v>
      </c>
      <c r="C2331" s="154" t="s">
        <v>7108</v>
      </c>
      <c r="D2331" s="154" t="s">
        <v>7107</v>
      </c>
      <c r="E2331" s="81" t="s">
        <v>7299</v>
      </c>
      <c r="F2331" s="154">
        <v>291.43</v>
      </c>
      <c r="G2331" s="154" t="s">
        <v>1373</v>
      </c>
      <c r="H2331" s="154" t="s">
        <v>14318</v>
      </c>
      <c r="I2331" s="154">
        <v>5</v>
      </c>
      <c r="J2331" s="154">
        <v>0</v>
      </c>
      <c r="K2331" s="154">
        <v>0</v>
      </c>
      <c r="M2331" s="128">
        <f>IF(Tabla1[[#This Row],[Moneda]]="Dolares",Tabla1[[#This Row],[Precio Distribuidor]]*($M$1+0.35)*1.3,Tabla1[[#This Row],[Precio Distribuidor]]*1.3)</f>
        <v>6308.0023500000007</v>
      </c>
    </row>
    <row r="2332" spans="1:13">
      <c r="A2332" s="154" t="s">
        <v>7298</v>
      </c>
      <c r="B2332" s="154" t="s">
        <v>7297</v>
      </c>
      <c r="C2332" s="154" t="s">
        <v>7108</v>
      </c>
      <c r="D2332" s="154" t="s">
        <v>7107</v>
      </c>
      <c r="E2332" s="81" t="s">
        <v>7296</v>
      </c>
      <c r="F2332" s="154">
        <v>205.71</v>
      </c>
      <c r="G2332" s="154" t="s">
        <v>1373</v>
      </c>
      <c r="H2332" s="154" t="s">
        <v>14318</v>
      </c>
      <c r="I2332" s="154">
        <v>5</v>
      </c>
      <c r="J2332" s="154">
        <v>0</v>
      </c>
      <c r="K2332" s="154">
        <v>0</v>
      </c>
      <c r="M2332" s="128">
        <f>IF(Tabla1[[#This Row],[Moneda]]="Dolares",Tabla1[[#This Row],[Precio Distribuidor]]*($M$1+0.35)*1.3,Tabla1[[#This Row],[Precio Distribuidor]]*1.3)</f>
        <v>4452.5929500000011</v>
      </c>
    </row>
    <row r="2333" spans="1:13">
      <c r="A2333" s="154" t="s">
        <v>7295</v>
      </c>
      <c r="B2333" s="154" t="s">
        <v>7294</v>
      </c>
      <c r="C2333" s="154" t="s">
        <v>7108</v>
      </c>
      <c r="D2333" s="154" t="s">
        <v>7107</v>
      </c>
      <c r="E2333" s="81" t="s">
        <v>7293</v>
      </c>
      <c r="F2333" s="154">
        <v>102.86</v>
      </c>
      <c r="G2333" s="154" t="s">
        <v>1373</v>
      </c>
      <c r="H2333" s="154" t="s">
        <v>14318</v>
      </c>
      <c r="I2333" s="154">
        <v>5</v>
      </c>
      <c r="J2333" s="154">
        <v>0</v>
      </c>
      <c r="K2333" s="154">
        <v>0</v>
      </c>
      <c r="M2333" s="128">
        <f>IF(Tabla1[[#This Row],[Moneda]]="Dolares",Tabla1[[#This Row],[Precio Distribuidor]]*($M$1+0.35)*1.3,Tabla1[[#This Row],[Precio Distribuidor]]*1.3)</f>
        <v>2226.4047</v>
      </c>
    </row>
    <row r="2334" spans="1:13">
      <c r="A2334" s="154" t="s">
        <v>7292</v>
      </c>
      <c r="B2334" s="154" t="s">
        <v>7291</v>
      </c>
      <c r="C2334" s="154" t="s">
        <v>7108</v>
      </c>
      <c r="D2334" s="154" t="s">
        <v>7107</v>
      </c>
      <c r="E2334" s="81" t="s">
        <v>7290</v>
      </c>
      <c r="F2334" s="154">
        <v>77.709999999999994</v>
      </c>
      <c r="G2334" s="154" t="s">
        <v>1373</v>
      </c>
      <c r="H2334" s="154" t="s">
        <v>14318</v>
      </c>
      <c r="I2334" s="154">
        <v>5</v>
      </c>
      <c r="J2334" s="154">
        <v>0</v>
      </c>
      <c r="K2334" s="154">
        <v>0</v>
      </c>
      <c r="M2334" s="128">
        <f>IF(Tabla1[[#This Row],[Moneda]]="Dolares",Tabla1[[#This Row],[Precio Distribuidor]]*($M$1+0.35)*1.3,Tabla1[[#This Row],[Precio Distribuidor]]*1.3)</f>
        <v>1682.03295</v>
      </c>
    </row>
    <row r="2335" spans="1:13">
      <c r="A2335" s="154" t="s">
        <v>7289</v>
      </c>
      <c r="B2335" s="154" t="s">
        <v>7288</v>
      </c>
      <c r="C2335" s="154" t="s">
        <v>1623</v>
      </c>
      <c r="D2335" s="154" t="s">
        <v>7107</v>
      </c>
      <c r="E2335" s="81" t="s">
        <v>7287</v>
      </c>
      <c r="F2335" s="154">
        <v>1144.29</v>
      </c>
      <c r="G2335" s="154" t="s">
        <v>1367</v>
      </c>
      <c r="H2335" s="154" t="s">
        <v>14318</v>
      </c>
      <c r="I2335" s="154">
        <v>3</v>
      </c>
      <c r="J2335" s="154">
        <v>0</v>
      </c>
      <c r="K2335" s="154">
        <v>0</v>
      </c>
      <c r="M2335" s="128">
        <f>IF(Tabla1[[#This Row],[Moneda]]="Dolares",Tabla1[[#This Row],[Precio Distribuidor]]*($M$1+0.35)*1.3,Tabla1[[#This Row],[Precio Distribuidor]]*1.3)</f>
        <v>1487.577</v>
      </c>
    </row>
    <row r="2336" spans="1:13">
      <c r="A2336" s="154" t="s">
        <v>7286</v>
      </c>
      <c r="B2336" s="154" t="s">
        <v>7285</v>
      </c>
      <c r="C2336" s="154" t="s">
        <v>1623</v>
      </c>
      <c r="D2336" s="154" t="s">
        <v>7107</v>
      </c>
      <c r="E2336" s="81" t="s">
        <v>7284</v>
      </c>
      <c r="F2336" s="154">
        <v>900.57</v>
      </c>
      <c r="G2336" s="154" t="s">
        <v>1367</v>
      </c>
      <c r="H2336" s="154" t="s">
        <v>14318</v>
      </c>
      <c r="I2336" s="154">
        <v>3</v>
      </c>
      <c r="J2336" s="154">
        <v>0</v>
      </c>
      <c r="K2336" s="154">
        <v>0</v>
      </c>
      <c r="M2336" s="128">
        <f>IF(Tabla1[[#This Row],[Moneda]]="Dolares",Tabla1[[#This Row],[Precio Distribuidor]]*($M$1+0.35)*1.3,Tabla1[[#This Row],[Precio Distribuidor]]*1.3)</f>
        <v>1170.7410000000002</v>
      </c>
    </row>
    <row r="2337" spans="1:13">
      <c r="A2337" s="154" t="s">
        <v>7283</v>
      </c>
      <c r="B2337" s="154" t="s">
        <v>7282</v>
      </c>
      <c r="C2337" s="154" t="s">
        <v>7108</v>
      </c>
      <c r="D2337" s="154" t="s">
        <v>7107</v>
      </c>
      <c r="E2337" s="81" t="s">
        <v>7281</v>
      </c>
      <c r="F2337" s="154">
        <v>119.43</v>
      </c>
      <c r="G2337" s="154" t="s">
        <v>1373</v>
      </c>
      <c r="H2337" s="154" t="s">
        <v>14318</v>
      </c>
      <c r="I2337" s="154">
        <v>2</v>
      </c>
      <c r="J2337" s="154">
        <v>0</v>
      </c>
      <c r="K2337" s="154">
        <v>0</v>
      </c>
      <c r="M2337" s="128">
        <f>IF(Tabla1[[#This Row],[Moneda]]="Dolares",Tabla1[[#This Row],[Precio Distribuidor]]*($M$1+0.35)*1.3,Tabla1[[#This Row],[Precio Distribuidor]]*1.3)</f>
        <v>2585.0623500000006</v>
      </c>
    </row>
    <row r="2338" spans="1:13">
      <c r="A2338" s="154" t="s">
        <v>7280</v>
      </c>
      <c r="B2338" s="154" t="s">
        <v>7279</v>
      </c>
      <c r="C2338" s="154" t="s">
        <v>7108</v>
      </c>
      <c r="D2338" s="154" t="s">
        <v>7107</v>
      </c>
      <c r="E2338" s="81" t="s">
        <v>7278</v>
      </c>
      <c r="F2338" s="154">
        <v>141.13999999999999</v>
      </c>
      <c r="G2338" s="154" t="s">
        <v>1373</v>
      </c>
      <c r="H2338" s="154" t="s">
        <v>14318</v>
      </c>
      <c r="I2338" s="154">
        <v>2</v>
      </c>
      <c r="J2338" s="154">
        <v>0</v>
      </c>
      <c r="K2338" s="154">
        <v>0</v>
      </c>
      <c r="M2338" s="128">
        <f>IF(Tabla1[[#This Row],[Moneda]]="Dolares",Tabla1[[#This Row],[Precio Distribuidor]]*($M$1+0.35)*1.3,Tabla1[[#This Row],[Precio Distribuidor]]*1.3)</f>
        <v>3054.9753000000005</v>
      </c>
    </row>
    <row r="2339" spans="1:13">
      <c r="A2339" s="154" t="s">
        <v>7277</v>
      </c>
      <c r="B2339" s="154" t="s">
        <v>7276</v>
      </c>
      <c r="C2339" s="154" t="s">
        <v>7108</v>
      </c>
      <c r="D2339" s="154" t="s">
        <v>7107</v>
      </c>
      <c r="E2339" s="81" t="s">
        <v>7275</v>
      </c>
      <c r="F2339" s="154">
        <v>184.57</v>
      </c>
      <c r="G2339" s="154" t="s">
        <v>1373</v>
      </c>
      <c r="H2339" s="154" t="s">
        <v>14318</v>
      </c>
      <c r="I2339" s="154">
        <v>2</v>
      </c>
      <c r="J2339" s="154">
        <v>0</v>
      </c>
      <c r="K2339" s="154">
        <v>0</v>
      </c>
      <c r="M2339" s="128">
        <f>IF(Tabla1[[#This Row],[Moneda]]="Dolares",Tabla1[[#This Row],[Precio Distribuidor]]*($M$1+0.35)*1.3,Tabla1[[#This Row],[Precio Distribuidor]]*1.3)</f>
        <v>3995.0176500000007</v>
      </c>
    </row>
    <row r="2340" spans="1:13">
      <c r="A2340" s="154" t="s">
        <v>7274</v>
      </c>
      <c r="B2340" s="154" t="s">
        <v>7273</v>
      </c>
      <c r="C2340" s="154" t="s">
        <v>7108</v>
      </c>
      <c r="D2340" s="154" t="s">
        <v>7107</v>
      </c>
      <c r="E2340" s="81" t="s">
        <v>7272</v>
      </c>
      <c r="F2340" s="154">
        <v>119.43</v>
      </c>
      <c r="G2340" s="154" t="s">
        <v>1373</v>
      </c>
      <c r="H2340" s="154" t="s">
        <v>14318</v>
      </c>
      <c r="I2340" s="154">
        <v>3</v>
      </c>
      <c r="J2340" s="154">
        <v>0</v>
      </c>
      <c r="K2340" s="154">
        <v>0</v>
      </c>
      <c r="M2340" s="128">
        <f>IF(Tabla1[[#This Row],[Moneda]]="Dolares",Tabla1[[#This Row],[Precio Distribuidor]]*($M$1+0.35)*1.3,Tabla1[[#This Row],[Precio Distribuidor]]*1.3)</f>
        <v>2585.0623500000006</v>
      </c>
    </row>
    <row r="2341" spans="1:13">
      <c r="A2341" s="154" t="s">
        <v>7271</v>
      </c>
      <c r="B2341" s="154" t="s">
        <v>7270</v>
      </c>
      <c r="C2341" s="154" t="s">
        <v>7108</v>
      </c>
      <c r="D2341" s="154" t="s">
        <v>7107</v>
      </c>
      <c r="E2341" s="81" t="s">
        <v>7269</v>
      </c>
      <c r="F2341" s="154">
        <v>141.13999999999999</v>
      </c>
      <c r="G2341" s="154" t="s">
        <v>1373</v>
      </c>
      <c r="H2341" s="154" t="s">
        <v>14318</v>
      </c>
      <c r="I2341" s="154">
        <v>3</v>
      </c>
      <c r="J2341" s="154">
        <v>0</v>
      </c>
      <c r="K2341" s="154">
        <v>0</v>
      </c>
      <c r="M2341" s="128">
        <f>IF(Tabla1[[#This Row],[Moneda]]="Dolares",Tabla1[[#This Row],[Precio Distribuidor]]*($M$1+0.35)*1.3,Tabla1[[#This Row],[Precio Distribuidor]]*1.3)</f>
        <v>3054.9753000000005</v>
      </c>
    </row>
    <row r="2342" spans="1:13">
      <c r="A2342" s="154" t="s">
        <v>7268</v>
      </c>
      <c r="B2342" s="154" t="s">
        <v>7267</v>
      </c>
      <c r="C2342" s="154" t="s">
        <v>7108</v>
      </c>
      <c r="D2342" s="154" t="s">
        <v>7107</v>
      </c>
      <c r="E2342" s="81" t="s">
        <v>7266</v>
      </c>
      <c r="F2342" s="154">
        <v>52.57</v>
      </c>
      <c r="G2342" s="154" t="s">
        <v>1373</v>
      </c>
      <c r="H2342" s="154" t="s">
        <v>14318</v>
      </c>
      <c r="I2342" s="154">
        <v>1</v>
      </c>
      <c r="J2342" s="154">
        <v>0</v>
      </c>
      <c r="K2342" s="154">
        <v>0</v>
      </c>
      <c r="M2342" s="128">
        <f>IF(Tabla1[[#This Row],[Moneda]]="Dolares",Tabla1[[#This Row],[Precio Distribuidor]]*($M$1+0.35)*1.3,Tabla1[[#This Row],[Precio Distribuidor]]*1.3)</f>
        <v>1137.8776500000001</v>
      </c>
    </row>
    <row r="2343" spans="1:13">
      <c r="A2343" s="154" t="s">
        <v>7265</v>
      </c>
      <c r="B2343" s="154" t="s">
        <v>7264</v>
      </c>
      <c r="C2343" s="154" t="s">
        <v>7108</v>
      </c>
      <c r="D2343" s="154" t="s">
        <v>7107</v>
      </c>
      <c r="E2343" s="81" t="s">
        <v>7263</v>
      </c>
      <c r="F2343" s="154">
        <v>74.290000000000006</v>
      </c>
      <c r="G2343" s="154" t="s">
        <v>1373</v>
      </c>
      <c r="H2343" s="154" t="s">
        <v>14318</v>
      </c>
      <c r="I2343" s="154">
        <v>3</v>
      </c>
      <c r="J2343" s="154">
        <v>0</v>
      </c>
      <c r="K2343" s="154">
        <v>0</v>
      </c>
      <c r="M2343" s="128">
        <f>IF(Tabla1[[#This Row],[Moneda]]="Dolares",Tabla1[[#This Row],[Precio Distribuidor]]*($M$1+0.35)*1.3,Tabla1[[#This Row],[Precio Distribuidor]]*1.3)</f>
        <v>1608.0070500000004</v>
      </c>
    </row>
    <row r="2344" spans="1:13">
      <c r="A2344" s="154" t="s">
        <v>7262</v>
      </c>
      <c r="B2344" s="154" t="s">
        <v>7261</v>
      </c>
      <c r="C2344" s="154" t="s">
        <v>7108</v>
      </c>
      <c r="D2344" s="154" t="s">
        <v>7107</v>
      </c>
      <c r="E2344" s="81" t="s">
        <v>17256</v>
      </c>
      <c r="F2344" s="154">
        <v>126.29</v>
      </c>
      <c r="G2344" s="154" t="s">
        <v>1373</v>
      </c>
      <c r="H2344" s="154" t="s">
        <v>14318</v>
      </c>
      <c r="I2344" s="154">
        <v>3</v>
      </c>
      <c r="J2344" s="154">
        <v>0</v>
      </c>
      <c r="K2344" s="154">
        <v>0</v>
      </c>
      <c r="M2344" s="128">
        <f>IF(Tabla1[[#This Row],[Moneda]]="Dolares",Tabla1[[#This Row],[Precio Distribuidor]]*($M$1+0.35)*1.3,Tabla1[[#This Row],[Precio Distribuidor]]*1.3)</f>
        <v>2733.5470500000001</v>
      </c>
    </row>
    <row r="2345" spans="1:13">
      <c r="A2345" s="154" t="s">
        <v>7260</v>
      </c>
      <c r="B2345" s="154" t="s">
        <v>7259</v>
      </c>
      <c r="C2345" s="154" t="s">
        <v>7108</v>
      </c>
      <c r="D2345" s="154" t="s">
        <v>7107</v>
      </c>
      <c r="E2345" s="81" t="s">
        <v>7258</v>
      </c>
      <c r="F2345" s="154">
        <v>74.290000000000006</v>
      </c>
      <c r="G2345" s="154" t="s">
        <v>1373</v>
      </c>
      <c r="H2345" s="154" t="s">
        <v>14318</v>
      </c>
      <c r="I2345" s="154">
        <v>3</v>
      </c>
      <c r="J2345" s="154">
        <v>0</v>
      </c>
      <c r="K2345" s="154">
        <v>0</v>
      </c>
      <c r="M2345" s="128">
        <f>IF(Tabla1[[#This Row],[Moneda]]="Dolares",Tabla1[[#This Row],[Precio Distribuidor]]*($M$1+0.35)*1.3,Tabla1[[#This Row],[Precio Distribuidor]]*1.3)</f>
        <v>1608.0070500000004</v>
      </c>
    </row>
    <row r="2346" spans="1:13">
      <c r="A2346" s="154" t="s">
        <v>7257</v>
      </c>
      <c r="B2346" s="154" t="s">
        <v>7256</v>
      </c>
      <c r="C2346" s="154" t="s">
        <v>7108</v>
      </c>
      <c r="D2346" s="154" t="s">
        <v>7107</v>
      </c>
      <c r="E2346" s="81" t="s">
        <v>7255</v>
      </c>
      <c r="F2346" s="154">
        <v>74.290000000000006</v>
      </c>
      <c r="G2346" s="154" t="s">
        <v>1373</v>
      </c>
      <c r="H2346" s="154" t="s">
        <v>14318</v>
      </c>
      <c r="I2346" s="154">
        <v>3</v>
      </c>
      <c r="J2346" s="154">
        <v>0</v>
      </c>
      <c r="K2346" s="154">
        <v>0</v>
      </c>
      <c r="M2346" s="128">
        <f>IF(Tabla1[[#This Row],[Moneda]]="Dolares",Tabla1[[#This Row],[Precio Distribuidor]]*($M$1+0.35)*1.3,Tabla1[[#This Row],[Precio Distribuidor]]*1.3)</f>
        <v>1608.0070500000004</v>
      </c>
    </row>
    <row r="2347" spans="1:13">
      <c r="A2347" s="154" t="s">
        <v>7254</v>
      </c>
      <c r="B2347" s="154" t="s">
        <v>7253</v>
      </c>
      <c r="C2347" s="154" t="s">
        <v>7108</v>
      </c>
      <c r="D2347" s="154" t="s">
        <v>7107</v>
      </c>
      <c r="E2347" s="81" t="s">
        <v>7252</v>
      </c>
      <c r="F2347" s="154">
        <v>74.290000000000006</v>
      </c>
      <c r="G2347" s="154" t="s">
        <v>1373</v>
      </c>
      <c r="H2347" s="154" t="s">
        <v>14318</v>
      </c>
      <c r="I2347" s="154">
        <v>3</v>
      </c>
      <c r="J2347" s="154">
        <v>0</v>
      </c>
      <c r="K2347" s="154">
        <v>0</v>
      </c>
      <c r="M2347" s="128">
        <f>IF(Tabla1[[#This Row],[Moneda]]="Dolares",Tabla1[[#This Row],[Precio Distribuidor]]*($M$1+0.35)*1.3,Tabla1[[#This Row],[Precio Distribuidor]]*1.3)</f>
        <v>1608.0070500000004</v>
      </c>
    </row>
    <row r="2348" spans="1:13">
      <c r="A2348" s="154" t="s">
        <v>7251</v>
      </c>
      <c r="B2348" s="154" t="s">
        <v>7250</v>
      </c>
      <c r="C2348" s="154" t="s">
        <v>7108</v>
      </c>
      <c r="D2348" s="154" t="s">
        <v>7107</v>
      </c>
      <c r="E2348" s="81" t="s">
        <v>7249</v>
      </c>
      <c r="F2348" s="154">
        <v>126.29</v>
      </c>
      <c r="G2348" s="154" t="s">
        <v>1373</v>
      </c>
      <c r="H2348" s="154" t="s">
        <v>14318</v>
      </c>
      <c r="I2348" s="154">
        <v>3</v>
      </c>
      <c r="J2348" s="154">
        <v>0</v>
      </c>
      <c r="K2348" s="154">
        <v>0</v>
      </c>
      <c r="M2348" s="128">
        <f>IF(Tabla1[[#This Row],[Moneda]]="Dolares",Tabla1[[#This Row],[Precio Distribuidor]]*($M$1+0.35)*1.3,Tabla1[[#This Row],[Precio Distribuidor]]*1.3)</f>
        <v>2733.5470500000001</v>
      </c>
    </row>
    <row r="2349" spans="1:13">
      <c r="A2349" s="154" t="s">
        <v>7248</v>
      </c>
      <c r="B2349" s="154" t="s">
        <v>7247</v>
      </c>
      <c r="C2349" s="154" t="s">
        <v>7108</v>
      </c>
      <c r="D2349" s="154" t="s">
        <v>7107</v>
      </c>
      <c r="E2349" s="81" t="s">
        <v>7246</v>
      </c>
      <c r="F2349" s="154">
        <v>126.29</v>
      </c>
      <c r="G2349" s="154" t="s">
        <v>1373</v>
      </c>
      <c r="H2349" s="154" t="s">
        <v>14318</v>
      </c>
      <c r="I2349" s="154">
        <v>3</v>
      </c>
      <c r="J2349" s="154">
        <v>0</v>
      </c>
      <c r="K2349" s="154">
        <v>0</v>
      </c>
      <c r="M2349" s="128">
        <f>IF(Tabla1[[#This Row],[Moneda]]="Dolares",Tabla1[[#This Row],[Precio Distribuidor]]*($M$1+0.35)*1.3,Tabla1[[#This Row],[Precio Distribuidor]]*1.3)</f>
        <v>2733.5470500000001</v>
      </c>
    </row>
    <row r="2350" spans="1:13">
      <c r="A2350" s="154" t="s">
        <v>7245</v>
      </c>
      <c r="B2350" s="154" t="s">
        <v>7244</v>
      </c>
      <c r="C2350" s="154" t="s">
        <v>7108</v>
      </c>
      <c r="D2350" s="154" t="s">
        <v>7107</v>
      </c>
      <c r="E2350" s="81" t="s">
        <v>7243</v>
      </c>
      <c r="F2350" s="154">
        <v>126.29</v>
      </c>
      <c r="G2350" s="154" t="s">
        <v>1373</v>
      </c>
      <c r="H2350" s="154" t="s">
        <v>14318</v>
      </c>
      <c r="I2350" s="154">
        <v>3</v>
      </c>
      <c r="J2350" s="154">
        <v>0</v>
      </c>
      <c r="K2350" s="154">
        <v>0</v>
      </c>
      <c r="M2350" s="128">
        <f>IF(Tabla1[[#This Row],[Moneda]]="Dolares",Tabla1[[#This Row],[Precio Distribuidor]]*($M$1+0.35)*1.3,Tabla1[[#This Row],[Precio Distribuidor]]*1.3)</f>
        <v>2733.5470500000001</v>
      </c>
    </row>
    <row r="2351" spans="1:13">
      <c r="A2351" s="154" t="s">
        <v>7242</v>
      </c>
      <c r="B2351" s="154" t="s">
        <v>7241</v>
      </c>
      <c r="C2351" s="154" t="s">
        <v>7108</v>
      </c>
      <c r="D2351" s="154" t="s">
        <v>7107</v>
      </c>
      <c r="E2351" s="81" t="s">
        <v>17255</v>
      </c>
      <c r="F2351" s="154">
        <v>74.290000000000006</v>
      </c>
      <c r="G2351" s="154" t="s">
        <v>1373</v>
      </c>
      <c r="H2351" s="154" t="s">
        <v>14318</v>
      </c>
      <c r="I2351" s="154">
        <v>3</v>
      </c>
      <c r="J2351" s="154">
        <v>0</v>
      </c>
      <c r="K2351" s="154">
        <v>0</v>
      </c>
      <c r="M2351" s="128">
        <f>IF(Tabla1[[#This Row],[Moneda]]="Dolares",Tabla1[[#This Row],[Precio Distribuidor]]*($M$1+0.35)*1.3,Tabla1[[#This Row],[Precio Distribuidor]]*1.3)</f>
        <v>1608.0070500000004</v>
      </c>
    </row>
    <row r="2352" spans="1:13">
      <c r="A2352" s="154" t="s">
        <v>7240</v>
      </c>
      <c r="B2352" s="154" t="s">
        <v>7239</v>
      </c>
      <c r="C2352" s="154" t="s">
        <v>7108</v>
      </c>
      <c r="D2352" s="154" t="s">
        <v>7107</v>
      </c>
      <c r="E2352" s="81" t="s">
        <v>7238</v>
      </c>
      <c r="F2352" s="154">
        <v>139.43</v>
      </c>
      <c r="G2352" s="154" t="s">
        <v>1373</v>
      </c>
      <c r="H2352" s="154" t="s">
        <v>14318</v>
      </c>
      <c r="I2352" s="154">
        <v>2</v>
      </c>
      <c r="J2352" s="154">
        <v>0</v>
      </c>
      <c r="K2352" s="154">
        <v>0</v>
      </c>
      <c r="M2352" s="128">
        <f>IF(Tabla1[[#This Row],[Moneda]]="Dolares",Tabla1[[#This Row],[Precio Distribuidor]]*($M$1+0.35)*1.3,Tabla1[[#This Row],[Precio Distribuidor]]*1.3)</f>
        <v>3017.9623500000007</v>
      </c>
    </row>
    <row r="2353" spans="1:13">
      <c r="A2353" s="154" t="s">
        <v>7237</v>
      </c>
      <c r="B2353" s="154" t="s">
        <v>7236</v>
      </c>
      <c r="C2353" s="154" t="s">
        <v>7108</v>
      </c>
      <c r="D2353" s="154" t="s">
        <v>7107</v>
      </c>
      <c r="E2353" s="81" t="s">
        <v>7235</v>
      </c>
      <c r="F2353" s="154">
        <v>221.14</v>
      </c>
      <c r="G2353" s="154" t="s">
        <v>1373</v>
      </c>
      <c r="H2353" s="154" t="s">
        <v>14318</v>
      </c>
      <c r="I2353" s="154">
        <v>2</v>
      </c>
      <c r="J2353" s="154">
        <v>0</v>
      </c>
      <c r="K2353" s="154">
        <v>0</v>
      </c>
      <c r="M2353" s="128">
        <f>IF(Tabla1[[#This Row],[Moneda]]="Dolares",Tabla1[[#This Row],[Precio Distribuidor]]*($M$1+0.35)*1.3,Tabla1[[#This Row],[Precio Distribuidor]]*1.3)</f>
        <v>4786.5753000000004</v>
      </c>
    </row>
    <row r="2354" spans="1:13">
      <c r="A2354" s="154" t="s">
        <v>7234</v>
      </c>
      <c r="B2354" s="154" t="s">
        <v>7233</v>
      </c>
      <c r="C2354" s="154" t="s">
        <v>7108</v>
      </c>
      <c r="D2354" s="154" t="s">
        <v>7107</v>
      </c>
      <c r="E2354" s="81" t="s">
        <v>7232</v>
      </c>
      <c r="F2354" s="154">
        <v>181.03</v>
      </c>
      <c r="G2354" s="154" t="s">
        <v>1373</v>
      </c>
      <c r="H2354" s="154" t="s">
        <v>14318</v>
      </c>
      <c r="I2354" s="154">
        <v>2</v>
      </c>
      <c r="J2354" s="154">
        <v>0</v>
      </c>
      <c r="K2354" s="154">
        <v>0</v>
      </c>
      <c r="M2354" s="128">
        <f>IF(Tabla1[[#This Row],[Moneda]]="Dolares",Tabla1[[#This Row],[Precio Distribuidor]]*($M$1+0.35)*1.3,Tabla1[[#This Row],[Precio Distribuidor]]*1.3)</f>
        <v>3918.3943500000005</v>
      </c>
    </row>
    <row r="2355" spans="1:13">
      <c r="A2355" s="154" t="s">
        <v>7231</v>
      </c>
      <c r="B2355" s="154" t="s">
        <v>7230</v>
      </c>
      <c r="C2355" s="154" t="s">
        <v>5045</v>
      </c>
      <c r="D2355" s="154" t="s">
        <v>7107</v>
      </c>
      <c r="E2355" s="81" t="s">
        <v>17254</v>
      </c>
      <c r="F2355" s="154">
        <v>33.71</v>
      </c>
      <c r="G2355" s="154" t="s">
        <v>1373</v>
      </c>
      <c r="H2355" s="154" t="s">
        <v>14318</v>
      </c>
      <c r="I2355" s="154">
        <v>3</v>
      </c>
      <c r="J2355" s="154">
        <v>0</v>
      </c>
      <c r="K2355" s="154">
        <v>0</v>
      </c>
      <c r="M2355" s="128">
        <f>IF(Tabla1[[#This Row],[Moneda]]="Dolares",Tabla1[[#This Row],[Precio Distribuidor]]*($M$1+0.35)*1.3,Tabla1[[#This Row],[Precio Distribuidor]]*1.3)</f>
        <v>729.65295000000015</v>
      </c>
    </row>
    <row r="2356" spans="1:13">
      <c r="A2356" s="154" t="s">
        <v>7229</v>
      </c>
      <c r="B2356" s="154" t="s">
        <v>7228</v>
      </c>
      <c r="C2356" s="154" t="s">
        <v>1535</v>
      </c>
      <c r="D2356" s="154" t="s">
        <v>7107</v>
      </c>
      <c r="E2356" s="81" t="s">
        <v>7227</v>
      </c>
      <c r="F2356" s="154">
        <v>12086.63</v>
      </c>
      <c r="G2356" s="154" t="s">
        <v>1367</v>
      </c>
      <c r="H2356" s="154" t="s">
        <v>14318</v>
      </c>
      <c r="I2356" s="154">
        <v>3</v>
      </c>
      <c r="J2356" s="154">
        <v>0</v>
      </c>
      <c r="K2356" s="154">
        <v>0</v>
      </c>
      <c r="M2356" s="128">
        <f>IF(Tabla1[[#This Row],[Moneda]]="Dolares",Tabla1[[#This Row],[Precio Distribuidor]]*($M$1+0.35)*1.3,Tabla1[[#This Row],[Precio Distribuidor]]*1.3)</f>
        <v>15712.618999999999</v>
      </c>
    </row>
    <row r="2357" spans="1:13">
      <c r="A2357" s="154" t="s">
        <v>7226</v>
      </c>
      <c r="B2357" s="154" t="s">
        <v>7225</v>
      </c>
      <c r="C2357" s="154" t="s">
        <v>1623</v>
      </c>
      <c r="D2357" s="154" t="s">
        <v>7107</v>
      </c>
      <c r="E2357" s="81" t="s">
        <v>7224</v>
      </c>
      <c r="F2357" s="154">
        <v>1350.35</v>
      </c>
      <c r="G2357" s="154" t="s">
        <v>1367</v>
      </c>
      <c r="H2357" s="154" t="s">
        <v>14318</v>
      </c>
      <c r="I2357" s="154">
        <v>1</v>
      </c>
      <c r="J2357" s="154">
        <v>0</v>
      </c>
      <c r="K2357" s="154">
        <v>0</v>
      </c>
      <c r="M2357" s="128">
        <f>IF(Tabla1[[#This Row],[Moneda]]="Dolares",Tabla1[[#This Row],[Precio Distribuidor]]*($M$1+0.35)*1.3,Tabla1[[#This Row],[Precio Distribuidor]]*1.3)</f>
        <v>1755.4549999999999</v>
      </c>
    </row>
    <row r="2358" spans="1:13">
      <c r="A2358" s="154" t="s">
        <v>7223</v>
      </c>
      <c r="B2358" s="154" t="s">
        <v>7222</v>
      </c>
      <c r="C2358" s="154" t="s">
        <v>7108</v>
      </c>
      <c r="D2358" s="154" t="s">
        <v>7107</v>
      </c>
      <c r="E2358" s="81" t="s">
        <v>7221</v>
      </c>
      <c r="F2358" s="154">
        <v>80.569999999999993</v>
      </c>
      <c r="G2358" s="154" t="s">
        <v>1373</v>
      </c>
      <c r="H2358" s="154" t="s">
        <v>14318</v>
      </c>
      <c r="I2358" s="154">
        <v>5</v>
      </c>
      <c r="J2358" s="154">
        <v>0</v>
      </c>
      <c r="K2358" s="154">
        <v>0</v>
      </c>
      <c r="M2358" s="128">
        <f>IF(Tabla1[[#This Row],[Moneda]]="Dolares",Tabla1[[#This Row],[Precio Distribuidor]]*($M$1+0.35)*1.3,Tabla1[[#This Row],[Precio Distribuidor]]*1.3)</f>
        <v>1743.9376500000003</v>
      </c>
    </row>
    <row r="2359" spans="1:13">
      <c r="A2359" s="154" t="s">
        <v>7220</v>
      </c>
      <c r="B2359" s="154" t="s">
        <v>7219</v>
      </c>
      <c r="C2359" s="154" t="s">
        <v>7108</v>
      </c>
      <c r="D2359" s="154" t="s">
        <v>7107</v>
      </c>
      <c r="E2359" s="81" t="s">
        <v>7218</v>
      </c>
      <c r="F2359" s="154">
        <v>141.71</v>
      </c>
      <c r="G2359" s="154" t="s">
        <v>1373</v>
      </c>
      <c r="H2359" s="154" t="s">
        <v>14318</v>
      </c>
      <c r="I2359" s="154">
        <v>5</v>
      </c>
      <c r="J2359" s="154">
        <v>0</v>
      </c>
      <c r="K2359" s="154">
        <v>0</v>
      </c>
      <c r="M2359" s="128">
        <f>IF(Tabla1[[#This Row],[Moneda]]="Dolares",Tabla1[[#This Row],[Precio Distribuidor]]*($M$1+0.35)*1.3,Tabla1[[#This Row],[Precio Distribuidor]]*1.3)</f>
        <v>3067.3129500000009</v>
      </c>
    </row>
    <row r="2360" spans="1:13">
      <c r="A2360" s="154" t="s">
        <v>7217</v>
      </c>
      <c r="B2360" s="154" t="s">
        <v>7216</v>
      </c>
      <c r="C2360" s="154" t="s">
        <v>7108</v>
      </c>
      <c r="D2360" s="154" t="s">
        <v>7107</v>
      </c>
      <c r="E2360" s="81" t="s">
        <v>7215</v>
      </c>
      <c r="F2360" s="154">
        <v>178.86</v>
      </c>
      <c r="G2360" s="154" t="s">
        <v>1373</v>
      </c>
      <c r="H2360" s="154" t="s">
        <v>14318</v>
      </c>
      <c r="I2360" s="154">
        <v>5</v>
      </c>
      <c r="J2360" s="154">
        <v>0</v>
      </c>
      <c r="K2360" s="154">
        <v>0</v>
      </c>
      <c r="M2360" s="128">
        <f>IF(Tabla1[[#This Row],[Moneda]]="Dolares",Tabla1[[#This Row],[Precio Distribuidor]]*($M$1+0.35)*1.3,Tabla1[[#This Row],[Precio Distribuidor]]*1.3)</f>
        <v>3871.4247000000009</v>
      </c>
    </row>
    <row r="2361" spans="1:13">
      <c r="A2361" s="154" t="s">
        <v>7214</v>
      </c>
      <c r="B2361" s="154" t="s">
        <v>7213</v>
      </c>
      <c r="C2361" s="154" t="s">
        <v>7108</v>
      </c>
      <c r="D2361" s="154" t="s">
        <v>7107</v>
      </c>
      <c r="E2361" s="81" t="s">
        <v>7212</v>
      </c>
      <c r="F2361" s="154">
        <v>235.43</v>
      </c>
      <c r="G2361" s="154" t="s">
        <v>1373</v>
      </c>
      <c r="H2361" s="154" t="s">
        <v>14318</v>
      </c>
      <c r="I2361" s="154">
        <v>5</v>
      </c>
      <c r="J2361" s="154">
        <v>0</v>
      </c>
      <c r="K2361" s="154">
        <v>0</v>
      </c>
      <c r="M2361" s="128">
        <f>IF(Tabla1[[#This Row],[Moneda]]="Dolares",Tabla1[[#This Row],[Precio Distribuidor]]*($M$1+0.35)*1.3,Tabla1[[#This Row],[Precio Distribuidor]]*1.3)</f>
        <v>5095.8823500000008</v>
      </c>
    </row>
    <row r="2362" spans="1:13">
      <c r="A2362" s="154" t="s">
        <v>7211</v>
      </c>
      <c r="B2362" s="154" t="s">
        <v>7210</v>
      </c>
      <c r="C2362" s="154" t="s">
        <v>7108</v>
      </c>
      <c r="D2362" s="154" t="s">
        <v>7107</v>
      </c>
      <c r="E2362" s="81" t="s">
        <v>7209</v>
      </c>
      <c r="F2362" s="154">
        <v>227.43</v>
      </c>
      <c r="G2362" s="154" t="s">
        <v>1373</v>
      </c>
      <c r="H2362" s="154" t="s">
        <v>14318</v>
      </c>
      <c r="I2362" s="154">
        <v>5</v>
      </c>
      <c r="J2362" s="154">
        <v>0</v>
      </c>
      <c r="K2362" s="154">
        <v>0</v>
      </c>
      <c r="M2362" s="128">
        <f>IF(Tabla1[[#This Row],[Moneda]]="Dolares",Tabla1[[#This Row],[Precio Distribuidor]]*($M$1+0.35)*1.3,Tabla1[[#This Row],[Precio Distribuidor]]*1.3)</f>
        <v>4922.7223500000009</v>
      </c>
    </row>
    <row r="2363" spans="1:13">
      <c r="A2363" s="154" t="s">
        <v>7208</v>
      </c>
      <c r="B2363" s="154" t="s">
        <v>7207</v>
      </c>
      <c r="C2363" s="154" t="s">
        <v>7108</v>
      </c>
      <c r="D2363" s="154" t="s">
        <v>7107</v>
      </c>
      <c r="E2363" s="81" t="s">
        <v>7206</v>
      </c>
      <c r="F2363" s="154">
        <v>176</v>
      </c>
      <c r="G2363" s="154" t="s">
        <v>1373</v>
      </c>
      <c r="H2363" s="154" t="s">
        <v>14318</v>
      </c>
      <c r="I2363" s="154">
        <v>3</v>
      </c>
      <c r="J2363" s="154">
        <v>0</v>
      </c>
      <c r="K2363" s="154">
        <v>0</v>
      </c>
      <c r="M2363" s="128">
        <f>IF(Tabla1[[#This Row],[Moneda]]="Dolares",Tabla1[[#This Row],[Precio Distribuidor]]*($M$1+0.35)*1.3,Tabla1[[#This Row],[Precio Distribuidor]]*1.3)</f>
        <v>3809.5200000000009</v>
      </c>
    </row>
    <row r="2364" spans="1:13">
      <c r="A2364" s="154" t="s">
        <v>7205</v>
      </c>
      <c r="B2364" s="154" t="s">
        <v>7204</v>
      </c>
      <c r="C2364" s="154" t="s">
        <v>5045</v>
      </c>
      <c r="D2364" s="154" t="s">
        <v>7107</v>
      </c>
      <c r="E2364" s="81" t="s">
        <v>7203</v>
      </c>
      <c r="F2364" s="154">
        <v>66.290000000000006</v>
      </c>
      <c r="G2364" s="154" t="s">
        <v>1373</v>
      </c>
      <c r="H2364" s="154" t="s">
        <v>14318</v>
      </c>
      <c r="I2364" s="154">
        <v>3</v>
      </c>
      <c r="J2364" s="154">
        <v>0</v>
      </c>
      <c r="K2364" s="154">
        <v>0</v>
      </c>
      <c r="M2364" s="128">
        <f>IF(Tabla1[[#This Row],[Moneda]]="Dolares",Tabla1[[#This Row],[Precio Distribuidor]]*($M$1+0.35)*1.3,Tabla1[[#This Row],[Precio Distribuidor]]*1.3)</f>
        <v>1434.8470500000003</v>
      </c>
    </row>
    <row r="2365" spans="1:13">
      <c r="A2365" s="154" t="s">
        <v>7202</v>
      </c>
      <c r="B2365" s="154" t="s">
        <v>7201</v>
      </c>
      <c r="C2365" s="154" t="s">
        <v>5045</v>
      </c>
      <c r="D2365" s="154" t="s">
        <v>7107</v>
      </c>
      <c r="E2365" s="81" t="s">
        <v>7200</v>
      </c>
      <c r="F2365" s="154">
        <v>66.290000000000006</v>
      </c>
      <c r="G2365" s="154" t="s">
        <v>1373</v>
      </c>
      <c r="H2365" s="154" t="s">
        <v>14318</v>
      </c>
      <c r="I2365" s="154">
        <v>3</v>
      </c>
      <c r="J2365" s="154">
        <v>0</v>
      </c>
      <c r="K2365" s="154">
        <v>0</v>
      </c>
      <c r="M2365" s="128">
        <f>IF(Tabla1[[#This Row],[Moneda]]="Dolares",Tabla1[[#This Row],[Precio Distribuidor]]*($M$1+0.35)*1.3,Tabla1[[#This Row],[Precio Distribuidor]]*1.3)</f>
        <v>1434.8470500000003</v>
      </c>
    </row>
    <row r="2366" spans="1:13">
      <c r="A2366" s="154" t="s">
        <v>7199</v>
      </c>
      <c r="B2366" s="154" t="s">
        <v>7198</v>
      </c>
      <c r="C2366" s="154" t="s">
        <v>7108</v>
      </c>
      <c r="D2366" s="154" t="s">
        <v>7107</v>
      </c>
      <c r="E2366" s="81" t="s">
        <v>7197</v>
      </c>
      <c r="F2366" s="154">
        <v>108.57</v>
      </c>
      <c r="G2366" s="154" t="s">
        <v>1373</v>
      </c>
      <c r="H2366" s="154" t="s">
        <v>14318</v>
      </c>
      <c r="I2366" s="154">
        <v>1</v>
      </c>
      <c r="J2366" s="154">
        <v>0</v>
      </c>
      <c r="K2366" s="154">
        <v>0</v>
      </c>
      <c r="M2366" s="128">
        <f>IF(Tabla1[[#This Row],[Moneda]]="Dolares",Tabla1[[#This Row],[Precio Distribuidor]]*($M$1+0.35)*1.3,Tabla1[[#This Row],[Precio Distribuidor]]*1.3)</f>
        <v>2349.9976500000002</v>
      </c>
    </row>
    <row r="2367" spans="1:13">
      <c r="A2367" s="154" t="s">
        <v>17253</v>
      </c>
      <c r="B2367" s="154" t="s">
        <v>17252</v>
      </c>
      <c r="C2367" s="154" t="s">
        <v>1535</v>
      </c>
      <c r="D2367" s="154" t="s">
        <v>7107</v>
      </c>
      <c r="E2367" s="81" t="s">
        <v>17251</v>
      </c>
      <c r="F2367" s="154">
        <v>11648.15</v>
      </c>
      <c r="G2367" s="154" t="s">
        <v>1367</v>
      </c>
      <c r="H2367" s="154" t="s">
        <v>14318</v>
      </c>
      <c r="I2367" s="154">
        <v>1</v>
      </c>
      <c r="J2367" s="154">
        <v>0</v>
      </c>
      <c r="K2367" s="154">
        <v>0</v>
      </c>
      <c r="M2367" s="128">
        <f>IF(Tabla1[[#This Row],[Moneda]]="Dolares",Tabla1[[#This Row],[Precio Distribuidor]]*($M$1+0.35)*1.3,Tabla1[[#This Row],[Precio Distribuidor]]*1.3)</f>
        <v>15142.594999999999</v>
      </c>
    </row>
    <row r="2368" spans="1:13">
      <c r="A2368" s="154" t="s">
        <v>17250</v>
      </c>
      <c r="B2368" s="154" t="s">
        <v>17249</v>
      </c>
      <c r="C2368" s="154" t="s">
        <v>1535</v>
      </c>
      <c r="D2368" s="154" t="s">
        <v>7107</v>
      </c>
      <c r="E2368" s="81" t="s">
        <v>17248</v>
      </c>
      <c r="F2368" s="154">
        <v>11504.59</v>
      </c>
      <c r="G2368" s="154" t="s">
        <v>1367</v>
      </c>
      <c r="H2368" s="154" t="s">
        <v>14318</v>
      </c>
      <c r="I2368" s="154">
        <v>1</v>
      </c>
      <c r="J2368" s="154">
        <v>0</v>
      </c>
      <c r="K2368" s="154">
        <v>0</v>
      </c>
      <c r="M2368" s="128">
        <f>IF(Tabla1[[#This Row],[Moneda]]="Dolares",Tabla1[[#This Row],[Precio Distribuidor]]*($M$1+0.35)*1.3,Tabla1[[#This Row],[Precio Distribuidor]]*1.3)</f>
        <v>14955.967000000001</v>
      </c>
    </row>
    <row r="2369" spans="1:13">
      <c r="A2369" s="154" t="s">
        <v>17247</v>
      </c>
      <c r="B2369" s="154" t="s">
        <v>17246</v>
      </c>
      <c r="C2369" s="154" t="s">
        <v>4031</v>
      </c>
      <c r="D2369" s="154" t="s">
        <v>7107</v>
      </c>
      <c r="E2369" s="81" t="s">
        <v>17245</v>
      </c>
      <c r="F2369" s="154">
        <v>116.57</v>
      </c>
      <c r="G2369" s="154" t="s">
        <v>1373</v>
      </c>
      <c r="H2369" s="154" t="s">
        <v>14318</v>
      </c>
      <c r="I2369" s="154">
        <v>1</v>
      </c>
      <c r="J2369" s="154">
        <v>0</v>
      </c>
      <c r="K2369" s="154">
        <v>0</v>
      </c>
      <c r="M2369" s="128">
        <f>IF(Tabla1[[#This Row],[Moneda]]="Dolares",Tabla1[[#This Row],[Precio Distribuidor]]*($M$1+0.35)*1.3,Tabla1[[#This Row],[Precio Distribuidor]]*1.3)</f>
        <v>2523.1576500000006</v>
      </c>
    </row>
    <row r="2370" spans="1:13">
      <c r="A2370" s="154" t="s">
        <v>7196</v>
      </c>
      <c r="B2370" s="154" t="s">
        <v>7195</v>
      </c>
      <c r="C2370" s="154" t="s">
        <v>1623</v>
      </c>
      <c r="D2370" s="154" t="s">
        <v>7107</v>
      </c>
      <c r="E2370" s="81" t="s">
        <v>7194</v>
      </c>
      <c r="F2370" s="154">
        <v>1049.78</v>
      </c>
      <c r="G2370" s="154" t="s">
        <v>1367</v>
      </c>
      <c r="H2370" s="154" t="s">
        <v>14318</v>
      </c>
      <c r="I2370" s="154">
        <v>3</v>
      </c>
      <c r="J2370" s="154">
        <v>0</v>
      </c>
      <c r="K2370" s="154">
        <v>0</v>
      </c>
      <c r="M2370" s="128">
        <f>IF(Tabla1[[#This Row],[Moneda]]="Dolares",Tabla1[[#This Row],[Precio Distribuidor]]*($M$1+0.35)*1.3,Tabla1[[#This Row],[Precio Distribuidor]]*1.3)</f>
        <v>1364.7139999999999</v>
      </c>
    </row>
    <row r="2371" spans="1:13">
      <c r="A2371" s="154" t="s">
        <v>17244</v>
      </c>
      <c r="B2371" s="154" t="s">
        <v>17243</v>
      </c>
      <c r="C2371" s="154" t="s">
        <v>1623</v>
      </c>
      <c r="D2371" s="154" t="s">
        <v>7107</v>
      </c>
      <c r="E2371" s="81" t="s">
        <v>17242</v>
      </c>
      <c r="F2371" s="154">
        <v>685.11</v>
      </c>
      <c r="G2371" s="154" t="s">
        <v>1367</v>
      </c>
      <c r="H2371" s="154" t="s">
        <v>14318</v>
      </c>
      <c r="I2371" s="154">
        <v>1</v>
      </c>
      <c r="J2371" s="154">
        <v>0</v>
      </c>
      <c r="K2371" s="154">
        <v>0</v>
      </c>
      <c r="M2371" s="128">
        <f>IF(Tabla1[[#This Row],[Moneda]]="Dolares",Tabla1[[#This Row],[Precio Distribuidor]]*($M$1+0.35)*1.3,Tabla1[[#This Row],[Precio Distribuidor]]*1.3)</f>
        <v>890.64300000000003</v>
      </c>
    </row>
    <row r="2372" spans="1:13">
      <c r="A2372" s="154" t="s">
        <v>7193</v>
      </c>
      <c r="B2372" s="154" t="s">
        <v>7192</v>
      </c>
      <c r="C2372" s="154" t="s">
        <v>1623</v>
      </c>
      <c r="D2372" s="154" t="s">
        <v>7107</v>
      </c>
      <c r="E2372" s="81" t="s">
        <v>7191</v>
      </c>
      <c r="F2372" s="154">
        <v>1049.78</v>
      </c>
      <c r="G2372" s="154" t="s">
        <v>1367</v>
      </c>
      <c r="H2372" s="154" t="s">
        <v>14318</v>
      </c>
      <c r="I2372" s="154">
        <v>1</v>
      </c>
      <c r="J2372" s="154">
        <v>0</v>
      </c>
      <c r="K2372" s="154">
        <v>0</v>
      </c>
      <c r="M2372" s="128">
        <f>IF(Tabla1[[#This Row],[Moneda]]="Dolares",Tabla1[[#This Row],[Precio Distribuidor]]*($M$1+0.35)*1.3,Tabla1[[#This Row],[Precio Distribuidor]]*1.3)</f>
        <v>1364.7139999999999</v>
      </c>
    </row>
    <row r="2373" spans="1:13">
      <c r="A2373" s="154" t="s">
        <v>7190</v>
      </c>
      <c r="B2373" s="154" t="s">
        <v>7189</v>
      </c>
      <c r="C2373" s="154" t="s">
        <v>7108</v>
      </c>
      <c r="D2373" s="154" t="s">
        <v>7107</v>
      </c>
      <c r="E2373" s="81" t="s">
        <v>14242</v>
      </c>
      <c r="F2373" s="154">
        <v>85.71</v>
      </c>
      <c r="G2373" s="154" t="s">
        <v>1373</v>
      </c>
      <c r="H2373" s="154" t="s">
        <v>14318</v>
      </c>
      <c r="I2373" s="154">
        <v>5</v>
      </c>
      <c r="J2373" s="154">
        <v>0</v>
      </c>
      <c r="K2373" s="154">
        <v>0</v>
      </c>
      <c r="M2373" s="128">
        <f>IF(Tabla1[[#This Row],[Moneda]]="Dolares",Tabla1[[#This Row],[Precio Distribuidor]]*($M$1+0.35)*1.3,Tabla1[[#This Row],[Precio Distribuidor]]*1.3)</f>
        <v>1855.1929500000001</v>
      </c>
    </row>
    <row r="2374" spans="1:13">
      <c r="A2374" s="154" t="s">
        <v>7188</v>
      </c>
      <c r="B2374" s="154" t="s">
        <v>7187</v>
      </c>
      <c r="C2374" s="154" t="s">
        <v>7108</v>
      </c>
      <c r="D2374" s="154" t="s">
        <v>7107</v>
      </c>
      <c r="E2374" s="81" t="s">
        <v>7186</v>
      </c>
      <c r="F2374" s="154">
        <v>176</v>
      </c>
      <c r="G2374" s="154" t="s">
        <v>1373</v>
      </c>
      <c r="H2374" s="154" t="s">
        <v>14318</v>
      </c>
      <c r="I2374" s="154">
        <v>3</v>
      </c>
      <c r="J2374" s="154">
        <v>0</v>
      </c>
      <c r="K2374" s="154">
        <v>0</v>
      </c>
      <c r="M2374" s="128">
        <f>IF(Tabla1[[#This Row],[Moneda]]="Dolares",Tabla1[[#This Row],[Precio Distribuidor]]*($M$1+0.35)*1.3,Tabla1[[#This Row],[Precio Distribuidor]]*1.3)</f>
        <v>3809.5200000000009</v>
      </c>
    </row>
    <row r="2375" spans="1:13">
      <c r="A2375" s="154" t="s">
        <v>7185</v>
      </c>
      <c r="B2375" s="154" t="s">
        <v>7184</v>
      </c>
      <c r="C2375" s="154" t="s">
        <v>7108</v>
      </c>
      <c r="D2375" s="154" t="s">
        <v>7107</v>
      </c>
      <c r="E2375" s="81" t="s">
        <v>7183</v>
      </c>
      <c r="F2375" s="154">
        <v>123.43</v>
      </c>
      <c r="G2375" s="154" t="s">
        <v>1373</v>
      </c>
      <c r="H2375" s="154" t="s">
        <v>14318</v>
      </c>
      <c r="I2375" s="154">
        <v>3</v>
      </c>
      <c r="J2375" s="154">
        <v>0</v>
      </c>
      <c r="K2375" s="154">
        <v>0</v>
      </c>
      <c r="M2375" s="128">
        <f>IF(Tabla1[[#This Row],[Moneda]]="Dolares",Tabla1[[#This Row],[Precio Distribuidor]]*($M$1+0.35)*1.3,Tabla1[[#This Row],[Precio Distribuidor]]*1.3)</f>
        <v>2671.6423500000005</v>
      </c>
    </row>
    <row r="2376" spans="1:13">
      <c r="A2376" s="154" t="s">
        <v>7182</v>
      </c>
      <c r="B2376" s="154" t="s">
        <v>7181</v>
      </c>
      <c r="C2376" s="154" t="s">
        <v>7108</v>
      </c>
      <c r="D2376" s="154" t="s">
        <v>7107</v>
      </c>
      <c r="E2376" s="81" t="s">
        <v>7180</v>
      </c>
      <c r="F2376" s="154">
        <v>62.29</v>
      </c>
      <c r="G2376" s="154" t="s">
        <v>1373</v>
      </c>
      <c r="H2376" s="154" t="s">
        <v>14318</v>
      </c>
      <c r="I2376" s="154">
        <v>3</v>
      </c>
      <c r="J2376" s="154">
        <v>0</v>
      </c>
      <c r="K2376" s="154">
        <v>0</v>
      </c>
      <c r="M2376" s="128">
        <f>IF(Tabla1[[#This Row],[Moneda]]="Dolares",Tabla1[[#This Row],[Precio Distribuidor]]*($M$1+0.35)*1.3,Tabla1[[#This Row],[Precio Distribuidor]]*1.3)</f>
        <v>1348.2670500000002</v>
      </c>
    </row>
    <row r="2377" spans="1:13">
      <c r="A2377" s="154" t="s">
        <v>7179</v>
      </c>
      <c r="B2377" s="154" t="s">
        <v>7178</v>
      </c>
      <c r="C2377" s="154" t="s">
        <v>7108</v>
      </c>
      <c r="D2377" s="154" t="s">
        <v>7107</v>
      </c>
      <c r="E2377" s="81" t="s">
        <v>7177</v>
      </c>
      <c r="F2377" s="154">
        <v>94.29</v>
      </c>
      <c r="G2377" s="154" t="s">
        <v>1373</v>
      </c>
      <c r="H2377" s="154" t="s">
        <v>14318</v>
      </c>
      <c r="I2377" s="154">
        <v>3</v>
      </c>
      <c r="J2377" s="154">
        <v>0</v>
      </c>
      <c r="K2377" s="154">
        <v>0</v>
      </c>
      <c r="M2377" s="128">
        <f>IF(Tabla1[[#This Row],[Moneda]]="Dolares",Tabla1[[#This Row],[Precio Distribuidor]]*($M$1+0.35)*1.3,Tabla1[[#This Row],[Precio Distribuidor]]*1.3)</f>
        <v>2040.9070500000003</v>
      </c>
    </row>
    <row r="2378" spans="1:13">
      <c r="A2378" s="154" t="s">
        <v>7176</v>
      </c>
      <c r="B2378" s="154" t="s">
        <v>7175</v>
      </c>
      <c r="C2378" s="154" t="s">
        <v>5045</v>
      </c>
      <c r="D2378" s="154" t="s">
        <v>7107</v>
      </c>
      <c r="E2378" s="81" t="s">
        <v>7174</v>
      </c>
      <c r="F2378" s="154">
        <v>48.8</v>
      </c>
      <c r="G2378" s="154" t="s">
        <v>1373</v>
      </c>
      <c r="H2378" s="154" t="s">
        <v>14318</v>
      </c>
      <c r="I2378" s="154">
        <v>3</v>
      </c>
      <c r="J2378" s="154">
        <v>0</v>
      </c>
      <c r="K2378" s="154">
        <v>0</v>
      </c>
      <c r="M2378" s="128">
        <f>IF(Tabla1[[#This Row],[Moneda]]="Dolares",Tabla1[[#This Row],[Precio Distribuidor]]*($M$1+0.35)*1.3,Tabla1[[#This Row],[Precio Distribuidor]]*1.3)</f>
        <v>1056.2760000000001</v>
      </c>
    </row>
    <row r="2379" spans="1:13">
      <c r="A2379" s="154" t="s">
        <v>7173</v>
      </c>
      <c r="B2379" s="154" t="s">
        <v>7172</v>
      </c>
      <c r="C2379" s="154" t="s">
        <v>2917</v>
      </c>
      <c r="D2379" s="154" t="s">
        <v>7107</v>
      </c>
      <c r="E2379" s="81" t="s">
        <v>17241</v>
      </c>
      <c r="F2379" s="154">
        <v>64.86</v>
      </c>
      <c r="G2379" s="154" t="s">
        <v>1373</v>
      </c>
      <c r="H2379" s="154" t="s">
        <v>14318</v>
      </c>
      <c r="I2379" s="154">
        <v>1</v>
      </c>
      <c r="J2379" s="154">
        <v>0</v>
      </c>
      <c r="K2379" s="154">
        <v>0</v>
      </c>
      <c r="M2379" s="128">
        <f>IF(Tabla1[[#This Row],[Moneda]]="Dolares",Tabla1[[#This Row],[Precio Distribuidor]]*($M$1+0.35)*1.3,Tabla1[[#This Row],[Precio Distribuidor]]*1.3)</f>
        <v>1403.8947000000003</v>
      </c>
    </row>
    <row r="2380" spans="1:13">
      <c r="A2380" s="154" t="s">
        <v>7171</v>
      </c>
      <c r="B2380" s="154" t="s">
        <v>7170</v>
      </c>
      <c r="C2380" s="154" t="s">
        <v>1623</v>
      </c>
      <c r="D2380" s="154" t="s">
        <v>7107</v>
      </c>
      <c r="E2380" s="81" t="s">
        <v>7169</v>
      </c>
      <c r="F2380" s="154">
        <v>1450.69</v>
      </c>
      <c r="G2380" s="154" t="s">
        <v>1367</v>
      </c>
      <c r="H2380" s="154" t="s">
        <v>14318</v>
      </c>
      <c r="I2380" s="154">
        <v>1</v>
      </c>
      <c r="J2380" s="154">
        <v>0</v>
      </c>
      <c r="K2380" s="154">
        <v>0</v>
      </c>
      <c r="M2380" s="128">
        <f>IF(Tabla1[[#This Row],[Moneda]]="Dolares",Tabla1[[#This Row],[Precio Distribuidor]]*($M$1+0.35)*1.3,Tabla1[[#This Row],[Precio Distribuidor]]*1.3)</f>
        <v>1885.8970000000002</v>
      </c>
    </row>
    <row r="2381" spans="1:13">
      <c r="A2381" s="154" t="s">
        <v>14154</v>
      </c>
      <c r="B2381" s="154" t="s">
        <v>14155</v>
      </c>
      <c r="C2381" s="154" t="s">
        <v>1623</v>
      </c>
      <c r="D2381" s="154" t="s">
        <v>7107</v>
      </c>
      <c r="E2381" s="81" t="s">
        <v>14156</v>
      </c>
      <c r="F2381" s="154">
        <v>1416.48</v>
      </c>
      <c r="G2381" s="154" t="s">
        <v>1367</v>
      </c>
      <c r="H2381" s="154" t="s">
        <v>14318</v>
      </c>
      <c r="I2381" s="154">
        <v>1</v>
      </c>
      <c r="J2381" s="154">
        <v>0</v>
      </c>
      <c r="K2381" s="154">
        <v>0</v>
      </c>
      <c r="M2381" s="128">
        <f>IF(Tabla1[[#This Row],[Moneda]]="Dolares",Tabla1[[#This Row],[Precio Distribuidor]]*($M$1+0.35)*1.3,Tabla1[[#This Row],[Precio Distribuidor]]*1.3)</f>
        <v>1841.424</v>
      </c>
    </row>
    <row r="2382" spans="1:13">
      <c r="A2382" s="154" t="s">
        <v>7168</v>
      </c>
      <c r="B2382" s="154" t="s">
        <v>7167</v>
      </c>
      <c r="C2382" s="154" t="s">
        <v>1623</v>
      </c>
      <c r="D2382" s="154" t="s">
        <v>7107</v>
      </c>
      <c r="E2382" s="81" t="s">
        <v>7166</v>
      </c>
      <c r="F2382" s="154">
        <v>1397.68</v>
      </c>
      <c r="G2382" s="154" t="s">
        <v>1367</v>
      </c>
      <c r="H2382" s="154" t="s">
        <v>14318</v>
      </c>
      <c r="I2382" s="154">
        <v>1</v>
      </c>
      <c r="J2382" s="154">
        <v>0</v>
      </c>
      <c r="K2382" s="154">
        <v>0</v>
      </c>
      <c r="M2382" s="128">
        <f>IF(Tabla1[[#This Row],[Moneda]]="Dolares",Tabla1[[#This Row],[Precio Distribuidor]]*($M$1+0.35)*1.3,Tabla1[[#This Row],[Precio Distribuidor]]*1.3)</f>
        <v>1816.9840000000002</v>
      </c>
    </row>
    <row r="2383" spans="1:13">
      <c r="A2383" s="154" t="s">
        <v>7165</v>
      </c>
      <c r="B2383" s="154" t="s">
        <v>7164</v>
      </c>
      <c r="C2383" s="154" t="s">
        <v>1535</v>
      </c>
      <c r="D2383" s="154" t="s">
        <v>7107</v>
      </c>
      <c r="E2383" s="81" t="s">
        <v>12983</v>
      </c>
      <c r="F2383" s="154">
        <v>22082.13</v>
      </c>
      <c r="G2383" s="154" t="s">
        <v>1367</v>
      </c>
      <c r="H2383" s="154" t="s">
        <v>14318</v>
      </c>
      <c r="I2383" s="154">
        <v>1</v>
      </c>
      <c r="J2383" s="154">
        <v>0</v>
      </c>
      <c r="K2383" s="154">
        <v>0</v>
      </c>
      <c r="M2383" s="128">
        <f>IF(Tabla1[[#This Row],[Moneda]]="Dolares",Tabla1[[#This Row],[Precio Distribuidor]]*($M$1+0.35)*1.3,Tabla1[[#This Row],[Precio Distribuidor]]*1.3)</f>
        <v>28706.769000000004</v>
      </c>
    </row>
    <row r="2384" spans="1:13">
      <c r="A2384" s="154" t="s">
        <v>7163</v>
      </c>
      <c r="B2384" s="154" t="s">
        <v>7162</v>
      </c>
      <c r="C2384" s="154" t="s">
        <v>1535</v>
      </c>
      <c r="D2384" s="154" t="s">
        <v>7107</v>
      </c>
      <c r="E2384" s="81" t="s">
        <v>7161</v>
      </c>
      <c r="F2384" s="154">
        <v>1831.67</v>
      </c>
      <c r="G2384" s="154" t="s">
        <v>1367</v>
      </c>
      <c r="H2384" s="154" t="s">
        <v>14318</v>
      </c>
      <c r="I2384" s="154">
        <v>1</v>
      </c>
      <c r="J2384" s="154">
        <v>0</v>
      </c>
      <c r="K2384" s="154">
        <v>0</v>
      </c>
      <c r="M2384" s="128">
        <f>IF(Tabla1[[#This Row],[Moneda]]="Dolares",Tabla1[[#This Row],[Precio Distribuidor]]*($M$1+0.35)*1.3,Tabla1[[#This Row],[Precio Distribuidor]]*1.3)</f>
        <v>2381.1710000000003</v>
      </c>
    </row>
    <row r="2385" spans="1:13">
      <c r="A2385" s="154" t="s">
        <v>7160</v>
      </c>
      <c r="B2385" s="154" t="s">
        <v>7159</v>
      </c>
      <c r="C2385" s="154" t="s">
        <v>1535</v>
      </c>
      <c r="D2385" s="154" t="s">
        <v>7107</v>
      </c>
      <c r="E2385" s="81" t="s">
        <v>7158</v>
      </c>
      <c r="F2385" s="154">
        <v>5741.07</v>
      </c>
      <c r="G2385" s="154" t="s">
        <v>1367</v>
      </c>
      <c r="H2385" s="154" t="s">
        <v>14318</v>
      </c>
      <c r="I2385" s="154">
        <v>1</v>
      </c>
      <c r="J2385" s="154">
        <v>0</v>
      </c>
      <c r="K2385" s="154">
        <v>0</v>
      </c>
      <c r="M2385" s="128">
        <f>IF(Tabla1[[#This Row],[Moneda]]="Dolares",Tabla1[[#This Row],[Precio Distribuidor]]*($M$1+0.35)*1.3,Tabla1[[#This Row],[Precio Distribuidor]]*1.3)</f>
        <v>7463.3909999999996</v>
      </c>
    </row>
    <row r="2386" spans="1:13">
      <c r="A2386" s="154" t="s">
        <v>7157</v>
      </c>
      <c r="B2386" s="154" t="s">
        <v>7156</v>
      </c>
      <c r="C2386" s="154" t="s">
        <v>2917</v>
      </c>
      <c r="D2386" s="154" t="s">
        <v>7107</v>
      </c>
      <c r="E2386" s="81" t="s">
        <v>14199</v>
      </c>
      <c r="F2386" s="154">
        <v>94.86</v>
      </c>
      <c r="G2386" s="154" t="s">
        <v>1373</v>
      </c>
      <c r="H2386" s="154" t="s">
        <v>14318</v>
      </c>
      <c r="I2386" s="154">
        <v>1</v>
      </c>
      <c r="J2386" s="154">
        <v>0</v>
      </c>
      <c r="K2386" s="154">
        <v>0</v>
      </c>
      <c r="M2386" s="128">
        <f>IF(Tabla1[[#This Row],[Moneda]]="Dolares",Tabla1[[#This Row],[Precio Distribuidor]]*($M$1+0.35)*1.3,Tabla1[[#This Row],[Precio Distribuidor]]*1.3)</f>
        <v>2053.2447000000002</v>
      </c>
    </row>
    <row r="2387" spans="1:13">
      <c r="A2387" s="154" t="s">
        <v>7155</v>
      </c>
      <c r="B2387" s="154" t="s">
        <v>7154</v>
      </c>
      <c r="C2387" s="154" t="s">
        <v>2917</v>
      </c>
      <c r="D2387" s="154" t="s">
        <v>7107</v>
      </c>
      <c r="E2387" s="81" t="s">
        <v>17240</v>
      </c>
      <c r="F2387" s="154">
        <v>181.71</v>
      </c>
      <c r="G2387" s="154" t="s">
        <v>1373</v>
      </c>
      <c r="H2387" s="154" t="s">
        <v>14318</v>
      </c>
      <c r="I2387" s="154">
        <v>1</v>
      </c>
      <c r="J2387" s="154">
        <v>0</v>
      </c>
      <c r="K2387" s="154">
        <v>0</v>
      </c>
      <c r="M2387" s="128">
        <f>IF(Tabla1[[#This Row],[Moneda]]="Dolares",Tabla1[[#This Row],[Precio Distribuidor]]*($M$1+0.35)*1.3,Tabla1[[#This Row],[Precio Distribuidor]]*1.3)</f>
        <v>3933.1129500000006</v>
      </c>
    </row>
    <row r="2388" spans="1:13">
      <c r="A2388" s="154" t="s">
        <v>17239</v>
      </c>
      <c r="B2388" s="154" t="s">
        <v>17238</v>
      </c>
      <c r="C2388" s="154" t="s">
        <v>1535</v>
      </c>
      <c r="D2388" s="154" t="s">
        <v>7107</v>
      </c>
      <c r="E2388" s="81" t="s">
        <v>17237</v>
      </c>
      <c r="F2388" s="154">
        <v>9234.93</v>
      </c>
      <c r="G2388" s="154" t="s">
        <v>1367</v>
      </c>
      <c r="H2388" s="154" t="s">
        <v>14318</v>
      </c>
      <c r="I2388" s="154">
        <v>1</v>
      </c>
      <c r="J2388" s="154">
        <v>0</v>
      </c>
      <c r="K2388" s="154">
        <v>0</v>
      </c>
      <c r="M2388" s="128">
        <f>IF(Tabla1[[#This Row],[Moneda]]="Dolares",Tabla1[[#This Row],[Precio Distribuidor]]*($M$1+0.35)*1.3,Tabla1[[#This Row],[Precio Distribuidor]]*1.3)</f>
        <v>12005.409000000001</v>
      </c>
    </row>
    <row r="2389" spans="1:13">
      <c r="A2389" s="154" t="s">
        <v>17236</v>
      </c>
      <c r="B2389" s="154" t="s">
        <v>17235</v>
      </c>
      <c r="C2389" s="154" t="s">
        <v>1535</v>
      </c>
      <c r="D2389" s="154" t="s">
        <v>7107</v>
      </c>
      <c r="E2389" s="81" t="s">
        <v>17234</v>
      </c>
      <c r="F2389" s="154">
        <v>13647.47</v>
      </c>
      <c r="G2389" s="154" t="s">
        <v>1367</v>
      </c>
      <c r="H2389" s="154" t="s">
        <v>14318</v>
      </c>
      <c r="I2389" s="154">
        <v>1</v>
      </c>
      <c r="J2389" s="154">
        <v>0</v>
      </c>
      <c r="K2389" s="154">
        <v>0</v>
      </c>
      <c r="M2389" s="128">
        <f>IF(Tabla1[[#This Row],[Moneda]]="Dolares",Tabla1[[#This Row],[Precio Distribuidor]]*($M$1+0.35)*1.3,Tabla1[[#This Row],[Precio Distribuidor]]*1.3)</f>
        <v>17741.710999999999</v>
      </c>
    </row>
    <row r="2390" spans="1:13">
      <c r="A2390" s="154" t="s">
        <v>7152</v>
      </c>
      <c r="B2390" s="154" t="s">
        <v>7151</v>
      </c>
      <c r="C2390" s="154" t="s">
        <v>7108</v>
      </c>
      <c r="D2390" s="154" t="s">
        <v>7107</v>
      </c>
      <c r="E2390" s="81" t="s">
        <v>7150</v>
      </c>
      <c r="F2390" s="154">
        <v>213.71</v>
      </c>
      <c r="G2390" s="154" t="s">
        <v>1373</v>
      </c>
      <c r="H2390" s="154" t="s">
        <v>14318</v>
      </c>
      <c r="I2390" s="154">
        <v>2</v>
      </c>
      <c r="J2390" s="154">
        <v>0</v>
      </c>
      <c r="K2390" s="154">
        <v>0</v>
      </c>
      <c r="M2390" s="128">
        <f>IF(Tabla1[[#This Row],[Moneda]]="Dolares",Tabla1[[#This Row],[Precio Distribuidor]]*($M$1+0.35)*1.3,Tabla1[[#This Row],[Precio Distribuidor]]*1.3)</f>
        <v>4625.752950000001</v>
      </c>
    </row>
    <row r="2391" spans="1:13">
      <c r="A2391" s="154" t="s">
        <v>7149</v>
      </c>
      <c r="B2391" s="154" t="s">
        <v>7148</v>
      </c>
      <c r="C2391" s="154" t="s">
        <v>7108</v>
      </c>
      <c r="D2391" s="154" t="s">
        <v>7107</v>
      </c>
      <c r="E2391" s="81" t="s">
        <v>7147</v>
      </c>
      <c r="F2391" s="154">
        <v>261.70999999999998</v>
      </c>
      <c r="G2391" s="154" t="s">
        <v>1373</v>
      </c>
      <c r="H2391" s="154" t="s">
        <v>14318</v>
      </c>
      <c r="I2391" s="154">
        <v>2</v>
      </c>
      <c r="J2391" s="154">
        <v>0</v>
      </c>
      <c r="K2391" s="154">
        <v>0</v>
      </c>
      <c r="M2391" s="128">
        <f>IF(Tabla1[[#This Row],[Moneda]]="Dolares",Tabla1[[#This Row],[Precio Distribuidor]]*($M$1+0.35)*1.3,Tabla1[[#This Row],[Precio Distribuidor]]*1.3)</f>
        <v>5664.712950000001</v>
      </c>
    </row>
    <row r="2392" spans="1:13">
      <c r="A2392" s="154" t="s">
        <v>7146</v>
      </c>
      <c r="B2392" s="154" t="s">
        <v>7145</v>
      </c>
      <c r="C2392" s="154" t="s">
        <v>7108</v>
      </c>
      <c r="D2392" s="154" t="s">
        <v>7107</v>
      </c>
      <c r="E2392" s="81" t="s">
        <v>7144</v>
      </c>
      <c r="F2392" s="154">
        <v>286.86</v>
      </c>
      <c r="G2392" s="154" t="s">
        <v>1373</v>
      </c>
      <c r="H2392" s="154" t="s">
        <v>14318</v>
      </c>
      <c r="I2392" s="154">
        <v>3</v>
      </c>
      <c r="J2392" s="154">
        <v>0</v>
      </c>
      <c r="K2392" s="154">
        <v>0</v>
      </c>
      <c r="M2392" s="128">
        <f>IF(Tabla1[[#This Row],[Moneda]]="Dolares",Tabla1[[#This Row],[Precio Distribuidor]]*($M$1+0.35)*1.3,Tabla1[[#This Row],[Precio Distribuidor]]*1.3)</f>
        <v>6209.0847000000012</v>
      </c>
    </row>
    <row r="2393" spans="1:13">
      <c r="A2393" s="154" t="s">
        <v>7143</v>
      </c>
      <c r="B2393" s="154" t="s">
        <v>7142</v>
      </c>
      <c r="C2393" s="154" t="s">
        <v>7108</v>
      </c>
      <c r="D2393" s="154" t="s">
        <v>7107</v>
      </c>
      <c r="E2393" s="81" t="s">
        <v>7141</v>
      </c>
      <c r="F2393" s="154">
        <v>238.86</v>
      </c>
      <c r="G2393" s="154" t="s">
        <v>1373</v>
      </c>
      <c r="H2393" s="154" t="s">
        <v>14318</v>
      </c>
      <c r="I2393" s="154">
        <v>3</v>
      </c>
      <c r="J2393" s="154">
        <v>0</v>
      </c>
      <c r="K2393" s="154">
        <v>0</v>
      </c>
      <c r="M2393" s="128">
        <f>IF(Tabla1[[#This Row],[Moneda]]="Dolares",Tabla1[[#This Row],[Precio Distribuidor]]*($M$1+0.35)*1.3,Tabla1[[#This Row],[Precio Distribuidor]]*1.3)</f>
        <v>5170.1247000000012</v>
      </c>
    </row>
    <row r="2394" spans="1:13">
      <c r="A2394" s="154" t="s">
        <v>7140</v>
      </c>
      <c r="B2394" s="154" t="s">
        <v>7139</v>
      </c>
      <c r="C2394" s="154" t="s">
        <v>7108</v>
      </c>
      <c r="D2394" s="154" t="s">
        <v>7107</v>
      </c>
      <c r="E2394" s="81" t="s">
        <v>7138</v>
      </c>
      <c r="F2394" s="154">
        <v>100.57</v>
      </c>
      <c r="G2394" s="154" t="s">
        <v>1373</v>
      </c>
      <c r="H2394" s="154" t="s">
        <v>14318</v>
      </c>
      <c r="I2394" s="154">
        <v>1</v>
      </c>
      <c r="J2394" s="154">
        <v>0</v>
      </c>
      <c r="K2394" s="154">
        <v>0</v>
      </c>
      <c r="M2394" s="128">
        <f>IF(Tabla1[[#This Row],[Moneda]]="Dolares",Tabla1[[#This Row],[Precio Distribuidor]]*($M$1+0.35)*1.3,Tabla1[[#This Row],[Precio Distribuidor]]*1.3)</f>
        <v>2176.8376500000004</v>
      </c>
    </row>
    <row r="2395" spans="1:13">
      <c r="A2395" s="154" t="s">
        <v>7137</v>
      </c>
      <c r="B2395" s="154" t="s">
        <v>7136</v>
      </c>
      <c r="C2395" s="154" t="s">
        <v>7108</v>
      </c>
      <c r="D2395" s="154" t="s">
        <v>7107</v>
      </c>
      <c r="E2395" s="81" t="s">
        <v>7135</v>
      </c>
      <c r="F2395" s="154">
        <v>130.86000000000001</v>
      </c>
      <c r="G2395" s="154" t="s">
        <v>1373</v>
      </c>
      <c r="H2395" s="154" t="s">
        <v>14318</v>
      </c>
      <c r="I2395" s="154">
        <v>1</v>
      </c>
      <c r="J2395" s="154">
        <v>0</v>
      </c>
      <c r="K2395" s="154">
        <v>0</v>
      </c>
      <c r="M2395" s="128">
        <f>IF(Tabla1[[#This Row],[Moneda]]="Dolares",Tabla1[[#This Row],[Precio Distribuidor]]*($M$1+0.35)*1.3,Tabla1[[#This Row],[Precio Distribuidor]]*1.3)</f>
        <v>2832.4647000000004</v>
      </c>
    </row>
    <row r="2396" spans="1:13">
      <c r="A2396" s="154" t="s">
        <v>7134</v>
      </c>
      <c r="B2396" s="154" t="s">
        <v>7133</v>
      </c>
      <c r="C2396" s="154" t="s">
        <v>7108</v>
      </c>
      <c r="D2396" s="154" t="s">
        <v>7107</v>
      </c>
      <c r="E2396" s="81" t="s">
        <v>7132</v>
      </c>
      <c r="F2396" s="154">
        <v>304</v>
      </c>
      <c r="G2396" s="154" t="s">
        <v>1373</v>
      </c>
      <c r="H2396" s="154" t="s">
        <v>14318</v>
      </c>
      <c r="I2396" s="154">
        <v>2</v>
      </c>
      <c r="J2396" s="154">
        <v>0</v>
      </c>
      <c r="K2396" s="154">
        <v>0</v>
      </c>
      <c r="M2396" s="128">
        <f>IF(Tabla1[[#This Row],[Moneda]]="Dolares",Tabla1[[#This Row],[Precio Distribuidor]]*($M$1+0.35)*1.3,Tabla1[[#This Row],[Precio Distribuidor]]*1.3)</f>
        <v>6580.0800000000008</v>
      </c>
    </row>
    <row r="2397" spans="1:13">
      <c r="A2397" s="154" t="s">
        <v>7131</v>
      </c>
      <c r="B2397" s="154" t="s">
        <v>7130</v>
      </c>
      <c r="C2397" s="154" t="s">
        <v>7108</v>
      </c>
      <c r="D2397" s="154" t="s">
        <v>7107</v>
      </c>
      <c r="E2397" s="81" t="s">
        <v>7129</v>
      </c>
      <c r="F2397" s="154">
        <v>304</v>
      </c>
      <c r="G2397" s="154" t="s">
        <v>1373</v>
      </c>
      <c r="H2397" s="154" t="s">
        <v>14318</v>
      </c>
      <c r="I2397" s="154">
        <v>2</v>
      </c>
      <c r="J2397" s="154">
        <v>0</v>
      </c>
      <c r="K2397" s="154">
        <v>0</v>
      </c>
      <c r="M2397" s="128">
        <f>IF(Tabla1[[#This Row],[Moneda]]="Dolares",Tabla1[[#This Row],[Precio Distribuidor]]*($M$1+0.35)*1.3,Tabla1[[#This Row],[Precio Distribuidor]]*1.3)</f>
        <v>6580.0800000000008</v>
      </c>
    </row>
    <row r="2398" spans="1:13">
      <c r="A2398" s="154" t="s">
        <v>7128</v>
      </c>
      <c r="B2398" s="154" t="s">
        <v>7127</v>
      </c>
      <c r="C2398" s="154" t="s">
        <v>7108</v>
      </c>
      <c r="D2398" s="154" t="s">
        <v>7107</v>
      </c>
      <c r="E2398" s="81" t="s">
        <v>7126</v>
      </c>
      <c r="F2398" s="154">
        <v>380</v>
      </c>
      <c r="G2398" s="154" t="s">
        <v>1373</v>
      </c>
      <c r="H2398" s="154" t="s">
        <v>14318</v>
      </c>
      <c r="I2398" s="154">
        <v>2</v>
      </c>
      <c r="J2398" s="154">
        <v>0</v>
      </c>
      <c r="K2398" s="154">
        <v>0</v>
      </c>
      <c r="M2398" s="128">
        <f>IF(Tabla1[[#This Row],[Moneda]]="Dolares",Tabla1[[#This Row],[Precio Distribuidor]]*($M$1+0.35)*1.3,Tabla1[[#This Row],[Precio Distribuidor]]*1.3)</f>
        <v>8225.1000000000022</v>
      </c>
    </row>
    <row r="2399" spans="1:13">
      <c r="A2399" s="154" t="s">
        <v>7125</v>
      </c>
      <c r="B2399" s="154" t="s">
        <v>7124</v>
      </c>
      <c r="C2399" s="154" t="s">
        <v>7108</v>
      </c>
      <c r="D2399" s="154" t="s">
        <v>7107</v>
      </c>
      <c r="E2399" s="81" t="s">
        <v>7123</v>
      </c>
      <c r="F2399" s="154">
        <v>488.57</v>
      </c>
      <c r="G2399" s="154" t="s">
        <v>1373</v>
      </c>
      <c r="H2399" s="154" t="s">
        <v>14318</v>
      </c>
      <c r="I2399" s="154">
        <v>2</v>
      </c>
      <c r="J2399" s="154">
        <v>0</v>
      </c>
      <c r="K2399" s="154">
        <v>0</v>
      </c>
      <c r="M2399" s="128">
        <f>IF(Tabla1[[#This Row],[Moneda]]="Dolares",Tabla1[[#This Row],[Precio Distribuidor]]*($M$1+0.35)*1.3,Tabla1[[#This Row],[Precio Distribuidor]]*1.3)</f>
        <v>10575.097650000002</v>
      </c>
    </row>
    <row r="2400" spans="1:13">
      <c r="A2400" s="154" t="s">
        <v>7122</v>
      </c>
      <c r="B2400" s="154" t="s">
        <v>7121</v>
      </c>
      <c r="C2400" s="154" t="s">
        <v>7108</v>
      </c>
      <c r="D2400" s="154" t="s">
        <v>7107</v>
      </c>
      <c r="E2400" s="81" t="s">
        <v>7120</v>
      </c>
      <c r="F2400" s="154">
        <v>651.42999999999995</v>
      </c>
      <c r="G2400" s="154" t="s">
        <v>1373</v>
      </c>
      <c r="H2400" s="154" t="s">
        <v>14318</v>
      </c>
      <c r="I2400" s="154">
        <v>2</v>
      </c>
      <c r="J2400" s="154">
        <v>0</v>
      </c>
      <c r="K2400" s="154">
        <v>0</v>
      </c>
      <c r="M2400" s="128">
        <f>IF(Tabla1[[#This Row],[Moneda]]="Dolares",Tabla1[[#This Row],[Precio Distribuidor]]*($M$1+0.35)*1.3,Tabla1[[#This Row],[Precio Distribuidor]]*1.3)</f>
        <v>14100.202350000001</v>
      </c>
    </row>
    <row r="2401" spans="1:13">
      <c r="A2401" s="154" t="s">
        <v>7119</v>
      </c>
      <c r="B2401" s="154" t="s">
        <v>7118</v>
      </c>
      <c r="C2401" s="154" t="s">
        <v>7108</v>
      </c>
      <c r="D2401" s="154" t="s">
        <v>7107</v>
      </c>
      <c r="E2401" s="81" t="s">
        <v>7117</v>
      </c>
      <c r="F2401" s="154">
        <v>320</v>
      </c>
      <c r="G2401" s="154" t="s">
        <v>1373</v>
      </c>
      <c r="H2401" s="154" t="s">
        <v>14318</v>
      </c>
      <c r="I2401" s="154">
        <v>2</v>
      </c>
      <c r="J2401" s="154">
        <v>0</v>
      </c>
      <c r="K2401" s="154">
        <v>0</v>
      </c>
      <c r="M2401" s="128">
        <f>IF(Tabla1[[#This Row],[Moneda]]="Dolares",Tabla1[[#This Row],[Precio Distribuidor]]*($M$1+0.35)*1.3,Tabla1[[#This Row],[Precio Distribuidor]]*1.3)</f>
        <v>6926.4000000000015</v>
      </c>
    </row>
    <row r="2402" spans="1:13">
      <c r="A2402" s="154" t="s">
        <v>7116</v>
      </c>
      <c r="B2402" s="154" t="s">
        <v>7115</v>
      </c>
      <c r="C2402" s="154" t="s">
        <v>7108</v>
      </c>
      <c r="D2402" s="154" t="s">
        <v>7107</v>
      </c>
      <c r="E2402" s="81" t="s">
        <v>7114</v>
      </c>
      <c r="F2402" s="154">
        <v>325.70999999999998</v>
      </c>
      <c r="G2402" s="154" t="s">
        <v>1373</v>
      </c>
      <c r="H2402" s="154" t="s">
        <v>14318</v>
      </c>
      <c r="I2402" s="154">
        <v>2</v>
      </c>
      <c r="J2402" s="154">
        <v>0</v>
      </c>
      <c r="K2402" s="154">
        <v>0</v>
      </c>
      <c r="M2402" s="128">
        <f>IF(Tabla1[[#This Row],[Moneda]]="Dolares",Tabla1[[#This Row],[Precio Distribuidor]]*($M$1+0.35)*1.3,Tabla1[[#This Row],[Precio Distribuidor]]*1.3)</f>
        <v>7049.9929499999998</v>
      </c>
    </row>
    <row r="2403" spans="1:13">
      <c r="A2403" s="154" t="s">
        <v>7113</v>
      </c>
      <c r="B2403" s="154" t="s">
        <v>7112</v>
      </c>
      <c r="C2403" s="154" t="s">
        <v>7108</v>
      </c>
      <c r="D2403" s="154" t="s">
        <v>7107</v>
      </c>
      <c r="E2403" s="81" t="s">
        <v>7111</v>
      </c>
      <c r="F2403" s="154">
        <v>412.57</v>
      </c>
      <c r="G2403" s="154" t="s">
        <v>1373</v>
      </c>
      <c r="H2403" s="154" t="s">
        <v>14318</v>
      </c>
      <c r="I2403" s="154">
        <v>2</v>
      </c>
      <c r="J2403" s="154">
        <v>0</v>
      </c>
      <c r="K2403" s="154">
        <v>0</v>
      </c>
      <c r="M2403" s="128">
        <f>IF(Tabla1[[#This Row],[Moneda]]="Dolares",Tabla1[[#This Row],[Precio Distribuidor]]*($M$1+0.35)*1.3,Tabla1[[#This Row],[Precio Distribuidor]]*1.3)</f>
        <v>8930.0776500000011</v>
      </c>
    </row>
    <row r="2404" spans="1:13">
      <c r="A2404" s="154" t="s">
        <v>7110</v>
      </c>
      <c r="B2404" s="154" t="s">
        <v>7109</v>
      </c>
      <c r="C2404" s="154" t="s">
        <v>7108</v>
      </c>
      <c r="D2404" s="154" t="s">
        <v>7107</v>
      </c>
      <c r="E2404" s="81" t="s">
        <v>7106</v>
      </c>
      <c r="F2404" s="154">
        <v>521.14</v>
      </c>
      <c r="G2404" s="154" t="s">
        <v>1373</v>
      </c>
      <c r="H2404" s="154" t="s">
        <v>14318</v>
      </c>
      <c r="I2404" s="154">
        <v>2</v>
      </c>
      <c r="J2404" s="154">
        <v>0</v>
      </c>
      <c r="K2404" s="154">
        <v>0</v>
      </c>
      <c r="M2404" s="128">
        <f>IF(Tabla1[[#This Row],[Moneda]]="Dolares",Tabla1[[#This Row],[Precio Distribuidor]]*($M$1+0.35)*1.3,Tabla1[[#This Row],[Precio Distribuidor]]*1.3)</f>
        <v>11280.075300000002</v>
      </c>
    </row>
    <row r="2405" spans="1:13">
      <c r="A2405" s="154" t="s">
        <v>12984</v>
      </c>
      <c r="B2405" s="154" t="s">
        <v>12985</v>
      </c>
      <c r="C2405" s="154" t="s">
        <v>1535</v>
      </c>
      <c r="D2405" s="154" t="s">
        <v>7107</v>
      </c>
      <c r="E2405" s="81" t="s">
        <v>12986</v>
      </c>
      <c r="F2405" s="154">
        <v>8290.26</v>
      </c>
      <c r="G2405" s="154" t="s">
        <v>1367</v>
      </c>
      <c r="H2405" s="154" t="s">
        <v>14318</v>
      </c>
      <c r="I2405" s="154">
        <v>3</v>
      </c>
      <c r="J2405" s="154">
        <v>0</v>
      </c>
      <c r="K2405" s="154">
        <v>0</v>
      </c>
      <c r="M2405" s="128">
        <f>IF(Tabla1[[#This Row],[Moneda]]="Dolares",Tabla1[[#This Row],[Precio Distribuidor]]*($M$1+0.35)*1.3,Tabla1[[#This Row],[Precio Distribuidor]]*1.3)</f>
        <v>10777.338000000002</v>
      </c>
    </row>
    <row r="2406" spans="1:13">
      <c r="A2406" s="154" t="s">
        <v>12987</v>
      </c>
      <c r="B2406" s="154" t="s">
        <v>12988</v>
      </c>
      <c r="C2406" s="154" t="s">
        <v>1535</v>
      </c>
      <c r="D2406" s="154" t="s">
        <v>7107</v>
      </c>
      <c r="E2406" s="81" t="s">
        <v>12989</v>
      </c>
      <c r="F2406" s="154">
        <v>8238.86</v>
      </c>
      <c r="G2406" s="154" t="s">
        <v>1367</v>
      </c>
      <c r="H2406" s="154" t="s">
        <v>14318</v>
      </c>
      <c r="I2406" s="154">
        <v>3</v>
      </c>
      <c r="J2406" s="154">
        <v>0</v>
      </c>
      <c r="K2406" s="154">
        <v>0</v>
      </c>
      <c r="M2406" s="128">
        <f>IF(Tabla1[[#This Row],[Moneda]]="Dolares",Tabla1[[#This Row],[Precio Distribuidor]]*($M$1+0.35)*1.3,Tabla1[[#This Row],[Precio Distribuidor]]*1.3)</f>
        <v>10710.518000000002</v>
      </c>
    </row>
    <row r="2407" spans="1:13">
      <c r="A2407" s="154" t="s">
        <v>12990</v>
      </c>
      <c r="B2407" s="154" t="s">
        <v>12991</v>
      </c>
      <c r="C2407" s="154" t="s">
        <v>1535</v>
      </c>
      <c r="D2407" s="154" t="s">
        <v>7107</v>
      </c>
      <c r="E2407" s="81" t="s">
        <v>12992</v>
      </c>
      <c r="F2407" s="154">
        <v>1265.26</v>
      </c>
      <c r="G2407" s="154" t="s">
        <v>1367</v>
      </c>
      <c r="H2407" s="154" t="s">
        <v>14318</v>
      </c>
      <c r="I2407" s="154">
        <v>1</v>
      </c>
      <c r="J2407" s="154">
        <v>0</v>
      </c>
      <c r="K2407" s="154">
        <v>0</v>
      </c>
      <c r="M2407" s="128">
        <f>IF(Tabla1[[#This Row],[Moneda]]="Dolares",Tabla1[[#This Row],[Precio Distribuidor]]*($M$1+0.35)*1.3,Tabla1[[#This Row],[Precio Distribuidor]]*1.3)</f>
        <v>1644.838</v>
      </c>
    </row>
    <row r="2408" spans="1:13">
      <c r="A2408" s="154" t="s">
        <v>14243</v>
      </c>
      <c r="B2408" s="154" t="s">
        <v>14244</v>
      </c>
      <c r="C2408" s="154" t="s">
        <v>7108</v>
      </c>
      <c r="D2408" s="154" t="s">
        <v>7107</v>
      </c>
      <c r="E2408" s="81" t="s">
        <v>14245</v>
      </c>
      <c r="F2408" s="154">
        <v>150.29</v>
      </c>
      <c r="G2408" s="154" t="s">
        <v>1373</v>
      </c>
      <c r="H2408" s="154" t="s">
        <v>14318</v>
      </c>
      <c r="I2408" s="154">
        <v>5</v>
      </c>
      <c r="J2408" s="154">
        <v>0</v>
      </c>
      <c r="K2408" s="154">
        <v>0</v>
      </c>
      <c r="M2408" s="128">
        <f>IF(Tabla1[[#This Row],[Moneda]]="Dolares",Tabla1[[#This Row],[Precio Distribuidor]]*($M$1+0.35)*1.3,Tabla1[[#This Row],[Precio Distribuidor]]*1.3)</f>
        <v>3253.0270500000001</v>
      </c>
    </row>
    <row r="2409" spans="1:13">
      <c r="A2409" s="154" t="s">
        <v>14246</v>
      </c>
      <c r="B2409" s="154" t="s">
        <v>14247</v>
      </c>
      <c r="C2409" s="154" t="s">
        <v>7108</v>
      </c>
      <c r="D2409" s="154" t="s">
        <v>7107</v>
      </c>
      <c r="E2409" s="81" t="s">
        <v>14248</v>
      </c>
      <c r="F2409" s="154">
        <v>182.29</v>
      </c>
      <c r="G2409" s="154" t="s">
        <v>1373</v>
      </c>
      <c r="H2409" s="154" t="s">
        <v>14318</v>
      </c>
      <c r="I2409" s="154">
        <v>5</v>
      </c>
      <c r="J2409" s="154">
        <v>0</v>
      </c>
      <c r="K2409" s="154">
        <v>0</v>
      </c>
      <c r="M2409" s="128">
        <f>IF(Tabla1[[#This Row],[Moneda]]="Dolares",Tabla1[[#This Row],[Precio Distribuidor]]*($M$1+0.35)*1.3,Tabla1[[#This Row],[Precio Distribuidor]]*1.3)</f>
        <v>3945.6670500000005</v>
      </c>
    </row>
    <row r="2410" spans="1:13">
      <c r="A2410" s="154" t="s">
        <v>14249</v>
      </c>
      <c r="B2410" s="154" t="s">
        <v>14250</v>
      </c>
      <c r="C2410" s="154" t="s">
        <v>7108</v>
      </c>
      <c r="D2410" s="154" t="s">
        <v>7107</v>
      </c>
      <c r="E2410" s="81" t="s">
        <v>17233</v>
      </c>
      <c r="F2410" s="154">
        <v>87.43</v>
      </c>
      <c r="G2410" s="154" t="s">
        <v>1373</v>
      </c>
      <c r="H2410" s="154" t="s">
        <v>14318</v>
      </c>
      <c r="I2410" s="154">
        <v>3</v>
      </c>
      <c r="J2410" s="154">
        <v>0</v>
      </c>
      <c r="K2410" s="154">
        <v>0</v>
      </c>
      <c r="M2410" s="128">
        <f>IF(Tabla1[[#This Row],[Moneda]]="Dolares",Tabla1[[#This Row],[Precio Distribuidor]]*($M$1+0.35)*1.3,Tabla1[[#This Row],[Precio Distribuidor]]*1.3)</f>
        <v>1892.4223500000005</v>
      </c>
    </row>
    <row r="2411" spans="1:13">
      <c r="A2411" s="154" t="s">
        <v>14251</v>
      </c>
      <c r="B2411" s="154" t="s">
        <v>14252</v>
      </c>
      <c r="C2411" s="154" t="s">
        <v>7108</v>
      </c>
      <c r="D2411" s="154" t="s">
        <v>7107</v>
      </c>
      <c r="E2411" s="81" t="s">
        <v>14253</v>
      </c>
      <c r="F2411" s="154">
        <v>240</v>
      </c>
      <c r="G2411" s="154" t="s">
        <v>1373</v>
      </c>
      <c r="H2411" s="154" t="s">
        <v>14318</v>
      </c>
      <c r="I2411" s="154">
        <v>5</v>
      </c>
      <c r="J2411" s="154">
        <v>0</v>
      </c>
      <c r="K2411" s="154">
        <v>0</v>
      </c>
      <c r="M2411" s="128">
        <f>IF(Tabla1[[#This Row],[Moneda]]="Dolares",Tabla1[[#This Row],[Precio Distribuidor]]*($M$1+0.35)*1.3,Tabla1[[#This Row],[Precio Distribuidor]]*1.3)</f>
        <v>5194.8000000000011</v>
      </c>
    </row>
    <row r="2412" spans="1:13">
      <c r="A2412" s="154" t="s">
        <v>14254</v>
      </c>
      <c r="B2412" s="154" t="s">
        <v>14255</v>
      </c>
      <c r="C2412" s="154" t="s">
        <v>7108</v>
      </c>
      <c r="D2412" s="154" t="s">
        <v>7107</v>
      </c>
      <c r="E2412" s="81" t="s">
        <v>17232</v>
      </c>
      <c r="F2412" s="154">
        <v>87.43</v>
      </c>
      <c r="G2412" s="154" t="s">
        <v>1373</v>
      </c>
      <c r="H2412" s="154" t="s">
        <v>14318</v>
      </c>
      <c r="I2412" s="154">
        <v>3</v>
      </c>
      <c r="J2412" s="154">
        <v>0</v>
      </c>
      <c r="K2412" s="154">
        <v>0</v>
      </c>
      <c r="M2412" s="128">
        <f>IF(Tabla1[[#This Row],[Moneda]]="Dolares",Tabla1[[#This Row],[Precio Distribuidor]]*($M$1+0.35)*1.3,Tabla1[[#This Row],[Precio Distribuidor]]*1.3)</f>
        <v>1892.4223500000005</v>
      </c>
    </row>
    <row r="2413" spans="1:13">
      <c r="A2413" s="154" t="s">
        <v>14256</v>
      </c>
      <c r="B2413" s="154" t="s">
        <v>14257</v>
      </c>
      <c r="C2413" s="154" t="s">
        <v>7108</v>
      </c>
      <c r="D2413" s="154" t="s">
        <v>7107</v>
      </c>
      <c r="E2413" s="81" t="s">
        <v>17231</v>
      </c>
      <c r="F2413" s="154">
        <v>87.43</v>
      </c>
      <c r="G2413" s="154" t="s">
        <v>1373</v>
      </c>
      <c r="H2413" s="154" t="s">
        <v>14318</v>
      </c>
      <c r="I2413" s="154">
        <v>3</v>
      </c>
      <c r="J2413" s="154">
        <v>0</v>
      </c>
      <c r="K2413" s="154">
        <v>0</v>
      </c>
      <c r="M2413" s="128">
        <f>IF(Tabla1[[#This Row],[Moneda]]="Dolares",Tabla1[[#This Row],[Precio Distribuidor]]*($M$1+0.35)*1.3,Tabla1[[#This Row],[Precio Distribuidor]]*1.3)</f>
        <v>1892.4223500000005</v>
      </c>
    </row>
    <row r="2414" spans="1:13">
      <c r="A2414" s="154" t="s">
        <v>14258</v>
      </c>
      <c r="B2414" s="154" t="s">
        <v>14259</v>
      </c>
      <c r="C2414" s="154" t="s">
        <v>7108</v>
      </c>
      <c r="D2414" s="154" t="s">
        <v>7107</v>
      </c>
      <c r="E2414" s="81" t="s">
        <v>17230</v>
      </c>
      <c r="F2414" s="154">
        <v>140.80000000000001</v>
      </c>
      <c r="G2414" s="154" t="s">
        <v>1373</v>
      </c>
      <c r="H2414" s="154" t="s">
        <v>14318</v>
      </c>
      <c r="I2414" s="154">
        <v>1</v>
      </c>
      <c r="J2414" s="154">
        <v>0</v>
      </c>
      <c r="K2414" s="154">
        <v>0</v>
      </c>
      <c r="M2414" s="128">
        <f>IF(Tabla1[[#This Row],[Moneda]]="Dolares",Tabla1[[#This Row],[Precio Distribuidor]]*($M$1+0.35)*1.3,Tabla1[[#This Row],[Precio Distribuidor]]*1.3)</f>
        <v>3047.6160000000009</v>
      </c>
    </row>
    <row r="2415" spans="1:13">
      <c r="A2415" s="154" t="s">
        <v>14260</v>
      </c>
      <c r="B2415" s="154" t="s">
        <v>14261</v>
      </c>
      <c r="C2415" s="154" t="s">
        <v>7108</v>
      </c>
      <c r="D2415" s="154" t="s">
        <v>7107</v>
      </c>
      <c r="E2415" s="81" t="s">
        <v>17229</v>
      </c>
      <c r="F2415" s="154">
        <v>201.14</v>
      </c>
      <c r="G2415" s="154" t="s">
        <v>1373</v>
      </c>
      <c r="H2415" s="154" t="s">
        <v>14318</v>
      </c>
      <c r="I2415" s="154">
        <v>1</v>
      </c>
      <c r="J2415" s="154">
        <v>0</v>
      </c>
      <c r="K2415" s="154">
        <v>0</v>
      </c>
      <c r="M2415" s="128">
        <f>IF(Tabla1[[#This Row],[Moneda]]="Dolares",Tabla1[[#This Row],[Precio Distribuidor]]*($M$1+0.35)*1.3,Tabla1[[#This Row],[Precio Distribuidor]]*1.3)</f>
        <v>4353.6753000000008</v>
      </c>
    </row>
    <row r="2416" spans="1:13">
      <c r="A2416" s="154" t="s">
        <v>12993</v>
      </c>
      <c r="B2416" s="154" t="s">
        <v>12994</v>
      </c>
      <c r="C2416" s="154" t="s">
        <v>1535</v>
      </c>
      <c r="D2416" s="154" t="s">
        <v>7107</v>
      </c>
      <c r="E2416" s="81" t="s">
        <v>12995</v>
      </c>
      <c r="F2416" s="154">
        <v>1408.97</v>
      </c>
      <c r="G2416" s="154" t="s">
        <v>1367</v>
      </c>
      <c r="H2416" s="154" t="s">
        <v>14318</v>
      </c>
      <c r="I2416" s="154">
        <v>1</v>
      </c>
      <c r="J2416" s="154">
        <v>0</v>
      </c>
      <c r="K2416" s="154">
        <v>0</v>
      </c>
      <c r="M2416" s="128">
        <f>IF(Tabla1[[#This Row],[Moneda]]="Dolares",Tabla1[[#This Row],[Precio Distribuidor]]*($M$1+0.35)*1.3,Tabla1[[#This Row],[Precio Distribuidor]]*1.3)</f>
        <v>1831.6610000000001</v>
      </c>
    </row>
    <row r="2417" spans="1:13">
      <c r="A2417" s="154" t="s">
        <v>14157</v>
      </c>
      <c r="B2417" s="154" t="s">
        <v>14158</v>
      </c>
      <c r="C2417" s="154" t="s">
        <v>1623</v>
      </c>
      <c r="D2417" s="154" t="s">
        <v>7107</v>
      </c>
      <c r="E2417" s="81" t="s">
        <v>17228</v>
      </c>
      <c r="F2417" s="154">
        <v>1007.05</v>
      </c>
      <c r="G2417" s="154" t="s">
        <v>1367</v>
      </c>
      <c r="H2417" s="154" t="s">
        <v>14318</v>
      </c>
      <c r="I2417" s="154">
        <v>2</v>
      </c>
      <c r="J2417" s="154">
        <v>0</v>
      </c>
      <c r="K2417" s="154">
        <v>0</v>
      </c>
      <c r="M2417" s="128">
        <f>IF(Tabla1[[#This Row],[Moneda]]="Dolares",Tabla1[[#This Row],[Precio Distribuidor]]*($M$1+0.35)*1.3,Tabla1[[#This Row],[Precio Distribuidor]]*1.3)</f>
        <v>1309.165</v>
      </c>
    </row>
    <row r="2418" spans="1:13">
      <c r="A2418" s="154" t="s">
        <v>14159</v>
      </c>
      <c r="B2418" s="154" t="s">
        <v>14160</v>
      </c>
      <c r="C2418" s="154" t="s">
        <v>1623</v>
      </c>
      <c r="D2418" s="154" t="s">
        <v>7107</v>
      </c>
      <c r="E2418" s="81" t="s">
        <v>17227</v>
      </c>
      <c r="F2418" s="154">
        <v>1007.05</v>
      </c>
      <c r="G2418" s="154" t="s">
        <v>1367</v>
      </c>
      <c r="H2418" s="154" t="s">
        <v>14318</v>
      </c>
      <c r="I2418" s="154">
        <v>2</v>
      </c>
      <c r="J2418" s="154">
        <v>0</v>
      </c>
      <c r="K2418" s="154">
        <v>0</v>
      </c>
      <c r="M2418" s="128">
        <f>IF(Tabla1[[#This Row],[Moneda]]="Dolares",Tabla1[[#This Row],[Precio Distribuidor]]*($M$1+0.35)*1.3,Tabla1[[#This Row],[Precio Distribuidor]]*1.3)</f>
        <v>1309.165</v>
      </c>
    </row>
    <row r="2419" spans="1:13">
      <c r="A2419" s="154" t="s">
        <v>14161</v>
      </c>
      <c r="B2419" s="154" t="s">
        <v>14162</v>
      </c>
      <c r="C2419" s="154" t="s">
        <v>1623</v>
      </c>
      <c r="D2419" s="154" t="s">
        <v>7107</v>
      </c>
      <c r="E2419" s="81" t="s">
        <v>17226</v>
      </c>
      <c r="F2419" s="154">
        <v>1007.05</v>
      </c>
      <c r="G2419" s="154" t="s">
        <v>1367</v>
      </c>
      <c r="H2419" s="154" t="s">
        <v>14318</v>
      </c>
      <c r="I2419" s="154">
        <v>2</v>
      </c>
      <c r="J2419" s="154">
        <v>0</v>
      </c>
      <c r="K2419" s="154">
        <v>0</v>
      </c>
      <c r="M2419" s="128">
        <f>IF(Tabla1[[#This Row],[Moneda]]="Dolares",Tabla1[[#This Row],[Precio Distribuidor]]*($M$1+0.35)*1.3,Tabla1[[#This Row],[Precio Distribuidor]]*1.3)</f>
        <v>1309.165</v>
      </c>
    </row>
    <row r="2420" spans="1:13">
      <c r="A2420" s="154" t="s">
        <v>13295</v>
      </c>
      <c r="B2420" s="154" t="s">
        <v>13296</v>
      </c>
      <c r="C2420" s="154" t="s">
        <v>1911</v>
      </c>
      <c r="D2420" s="154" t="s">
        <v>7107</v>
      </c>
      <c r="E2420" s="81" t="s">
        <v>13297</v>
      </c>
      <c r="F2420" s="154">
        <v>2068.5700000000002</v>
      </c>
      <c r="G2420" s="154" t="s">
        <v>1367</v>
      </c>
      <c r="H2420" s="154" t="s">
        <v>14318</v>
      </c>
      <c r="I2420" s="154">
        <v>1</v>
      </c>
      <c r="J2420" s="154">
        <v>0</v>
      </c>
      <c r="K2420" s="154">
        <v>0</v>
      </c>
      <c r="M2420" s="128">
        <f>IF(Tabla1[[#This Row],[Moneda]]="Dolares",Tabla1[[#This Row],[Precio Distribuidor]]*($M$1+0.35)*1.3,Tabla1[[#This Row],[Precio Distribuidor]]*1.3)</f>
        <v>2689.1410000000005</v>
      </c>
    </row>
    <row r="2421" spans="1:13">
      <c r="A2421" s="154" t="s">
        <v>17225</v>
      </c>
      <c r="B2421" s="154" t="s">
        <v>17224</v>
      </c>
      <c r="C2421" s="154" t="s">
        <v>1623</v>
      </c>
      <c r="D2421" s="154" t="s">
        <v>7107</v>
      </c>
      <c r="E2421" s="81" t="s">
        <v>17223</v>
      </c>
      <c r="F2421" s="154">
        <v>868.13</v>
      </c>
      <c r="G2421" s="154" t="s">
        <v>1367</v>
      </c>
      <c r="H2421" s="154" t="s">
        <v>14318</v>
      </c>
      <c r="I2421" s="154">
        <v>1</v>
      </c>
      <c r="J2421" s="154">
        <v>0</v>
      </c>
      <c r="K2421" s="154">
        <v>0</v>
      </c>
      <c r="M2421" s="128">
        <f>IF(Tabla1[[#This Row],[Moneda]]="Dolares",Tabla1[[#This Row],[Precio Distribuidor]]*($M$1+0.35)*1.3,Tabla1[[#This Row],[Precio Distribuidor]]*1.3)</f>
        <v>1128.569</v>
      </c>
    </row>
    <row r="2422" spans="1:13">
      <c r="A2422" s="154" t="s">
        <v>17222</v>
      </c>
      <c r="B2422" s="154" t="s">
        <v>17221</v>
      </c>
      <c r="C2422" s="154" t="s">
        <v>1535</v>
      </c>
      <c r="D2422" s="154" t="s">
        <v>7107</v>
      </c>
      <c r="E2422" s="81" t="s">
        <v>17220</v>
      </c>
      <c r="F2422" s="154">
        <v>1621.29</v>
      </c>
      <c r="G2422" s="154" t="s">
        <v>1367</v>
      </c>
      <c r="H2422" s="154" t="s">
        <v>14318</v>
      </c>
      <c r="I2422" s="154">
        <v>1</v>
      </c>
      <c r="J2422" s="154">
        <v>0</v>
      </c>
      <c r="K2422" s="154">
        <v>0</v>
      </c>
      <c r="M2422" s="128">
        <f>IF(Tabla1[[#This Row],[Moneda]]="Dolares",Tabla1[[#This Row],[Precio Distribuidor]]*($M$1+0.35)*1.3,Tabla1[[#This Row],[Precio Distribuidor]]*1.3)</f>
        <v>2107.6770000000001</v>
      </c>
    </row>
    <row r="2423" spans="1:13">
      <c r="A2423" s="154" t="s">
        <v>17219</v>
      </c>
      <c r="B2423" s="154" t="s">
        <v>17218</v>
      </c>
      <c r="C2423" s="154" t="s">
        <v>1535</v>
      </c>
      <c r="D2423" s="154" t="s">
        <v>7107</v>
      </c>
      <c r="E2423" s="81" t="s">
        <v>17217</v>
      </c>
      <c r="F2423" s="154">
        <v>4138.4399999999996</v>
      </c>
      <c r="G2423" s="154" t="s">
        <v>1367</v>
      </c>
      <c r="H2423" s="154" t="s">
        <v>14318</v>
      </c>
      <c r="I2423" s="154">
        <v>0</v>
      </c>
      <c r="J2423" s="154">
        <v>0</v>
      </c>
      <c r="K2423" s="154">
        <v>0</v>
      </c>
      <c r="M2423" s="128">
        <f>IF(Tabla1[[#This Row],[Moneda]]="Dolares",Tabla1[[#This Row],[Precio Distribuidor]]*($M$1+0.35)*1.3,Tabla1[[#This Row],[Precio Distribuidor]]*1.3)</f>
        <v>5379.9719999999998</v>
      </c>
    </row>
    <row r="2424" spans="1:13">
      <c r="A2424" s="154" t="s">
        <v>17216</v>
      </c>
      <c r="B2424" s="154" t="s">
        <v>17215</v>
      </c>
      <c r="C2424" s="154" t="s">
        <v>1535</v>
      </c>
      <c r="D2424" s="154" t="s">
        <v>7107</v>
      </c>
      <c r="E2424" s="81" t="s">
        <v>17214</v>
      </c>
      <c r="F2424" s="154">
        <v>11370.66</v>
      </c>
      <c r="G2424" s="154" t="s">
        <v>1367</v>
      </c>
      <c r="H2424" s="154" t="s">
        <v>14318</v>
      </c>
      <c r="I2424" s="154">
        <v>0</v>
      </c>
      <c r="J2424" s="154">
        <v>0</v>
      </c>
      <c r="K2424" s="154">
        <v>0</v>
      </c>
      <c r="M2424" s="128">
        <f>IF(Tabla1[[#This Row],[Moneda]]="Dolares",Tabla1[[#This Row],[Precio Distribuidor]]*($M$1+0.35)*1.3,Tabla1[[#This Row],[Precio Distribuidor]]*1.3)</f>
        <v>14781.858</v>
      </c>
    </row>
    <row r="2425" spans="1:13">
      <c r="A2425" s="154" t="s">
        <v>17213</v>
      </c>
      <c r="B2425" s="154" t="s">
        <v>17212</v>
      </c>
      <c r="C2425" s="154" t="s">
        <v>1535</v>
      </c>
      <c r="D2425" s="154" t="s">
        <v>7107</v>
      </c>
      <c r="E2425" s="81" t="s">
        <v>17211</v>
      </c>
      <c r="F2425" s="154">
        <v>6013.47</v>
      </c>
      <c r="G2425" s="154" t="s">
        <v>1367</v>
      </c>
      <c r="H2425" s="154" t="s">
        <v>14318</v>
      </c>
      <c r="I2425" s="154">
        <v>0</v>
      </c>
      <c r="J2425" s="154">
        <v>0</v>
      </c>
      <c r="K2425" s="154">
        <v>0</v>
      </c>
      <c r="M2425" s="128">
        <f>IF(Tabla1[[#This Row],[Moneda]]="Dolares",Tabla1[[#This Row],[Precio Distribuidor]]*($M$1+0.35)*1.3,Tabla1[[#This Row],[Precio Distribuidor]]*1.3)</f>
        <v>7817.5110000000004</v>
      </c>
    </row>
    <row r="2426" spans="1:13">
      <c r="A2426" s="154" t="s">
        <v>17210</v>
      </c>
      <c r="B2426" s="154" t="s">
        <v>17209</v>
      </c>
      <c r="C2426" s="154" t="s">
        <v>1535</v>
      </c>
      <c r="D2426" s="154" t="s">
        <v>7107</v>
      </c>
      <c r="E2426" s="81" t="s">
        <v>17208</v>
      </c>
      <c r="F2426" s="154">
        <v>14049.26</v>
      </c>
      <c r="G2426" s="154" t="s">
        <v>1367</v>
      </c>
      <c r="H2426" s="154" t="s">
        <v>14318</v>
      </c>
      <c r="I2426" s="154">
        <v>0</v>
      </c>
      <c r="J2426" s="154">
        <v>0</v>
      </c>
      <c r="K2426" s="154">
        <v>0</v>
      </c>
      <c r="M2426" s="128">
        <f>IF(Tabla1[[#This Row],[Moneda]]="Dolares",Tabla1[[#This Row],[Precio Distribuidor]]*($M$1+0.35)*1.3,Tabla1[[#This Row],[Precio Distribuidor]]*1.3)</f>
        <v>18264.038</v>
      </c>
    </row>
    <row r="2427" spans="1:13">
      <c r="A2427" s="154" t="s">
        <v>17207</v>
      </c>
      <c r="B2427" s="154" t="s">
        <v>17206</v>
      </c>
      <c r="C2427" s="154" t="s">
        <v>2917</v>
      </c>
      <c r="D2427" s="154" t="s">
        <v>7107</v>
      </c>
      <c r="E2427" s="81" t="s">
        <v>17205</v>
      </c>
      <c r="F2427" s="154">
        <v>365.71</v>
      </c>
      <c r="G2427" s="154" t="s">
        <v>1373</v>
      </c>
      <c r="H2427" s="154" t="s">
        <v>14318</v>
      </c>
      <c r="I2427" s="154">
        <v>1</v>
      </c>
      <c r="J2427" s="154">
        <v>0</v>
      </c>
      <c r="K2427" s="154">
        <v>0</v>
      </c>
      <c r="M2427" s="128">
        <f>IF(Tabla1[[#This Row],[Moneda]]="Dolares",Tabla1[[#This Row],[Precio Distribuidor]]*($M$1+0.35)*1.3,Tabla1[[#This Row],[Precio Distribuidor]]*1.3)</f>
        <v>7915.79295</v>
      </c>
    </row>
    <row r="2428" spans="1:13">
      <c r="A2428" s="154" t="s">
        <v>17204</v>
      </c>
      <c r="B2428" s="154" t="s">
        <v>17203</v>
      </c>
      <c r="C2428" s="154" t="s">
        <v>1623</v>
      </c>
      <c r="D2428" s="154" t="s">
        <v>7107</v>
      </c>
      <c r="E2428" s="81" t="s">
        <v>17202</v>
      </c>
      <c r="F2428" s="154">
        <v>1486.48</v>
      </c>
      <c r="G2428" s="154" t="s">
        <v>1367</v>
      </c>
      <c r="H2428" s="154" t="s">
        <v>14318</v>
      </c>
      <c r="I2428" s="154">
        <v>3</v>
      </c>
      <c r="J2428" s="154">
        <v>0</v>
      </c>
      <c r="K2428" s="154">
        <v>0</v>
      </c>
      <c r="M2428" s="128">
        <f>IF(Tabla1[[#This Row],[Moneda]]="Dolares",Tabla1[[#This Row],[Precio Distribuidor]]*($M$1+0.35)*1.3,Tabla1[[#This Row],[Precio Distribuidor]]*1.3)</f>
        <v>1932.424</v>
      </c>
    </row>
    <row r="2429" spans="1:13">
      <c r="A2429" s="154" t="s">
        <v>17201</v>
      </c>
      <c r="B2429" s="154" t="s">
        <v>17200</v>
      </c>
      <c r="C2429" s="154" t="s">
        <v>1623</v>
      </c>
      <c r="D2429" s="154" t="s">
        <v>7107</v>
      </c>
      <c r="E2429" s="81" t="s">
        <v>17199</v>
      </c>
      <c r="F2429" s="154">
        <v>1132.44</v>
      </c>
      <c r="G2429" s="154" t="s">
        <v>1367</v>
      </c>
      <c r="H2429" s="154" t="s">
        <v>14318</v>
      </c>
      <c r="I2429" s="154">
        <v>3</v>
      </c>
      <c r="J2429" s="154">
        <v>0</v>
      </c>
      <c r="K2429" s="154">
        <v>0</v>
      </c>
      <c r="M2429" s="128">
        <f>IF(Tabla1[[#This Row],[Moneda]]="Dolares",Tabla1[[#This Row],[Precio Distribuidor]]*($M$1+0.35)*1.3,Tabla1[[#This Row],[Precio Distribuidor]]*1.3)</f>
        <v>1472.172</v>
      </c>
    </row>
    <row r="2430" spans="1:13">
      <c r="A2430" s="154" t="s">
        <v>17198</v>
      </c>
      <c r="B2430" s="154" t="s">
        <v>17197</v>
      </c>
      <c r="C2430" s="154" t="s">
        <v>1623</v>
      </c>
      <c r="D2430" s="154" t="s">
        <v>7107</v>
      </c>
      <c r="E2430" s="81" t="s">
        <v>17196</v>
      </c>
      <c r="F2430" s="154">
        <v>1925.54</v>
      </c>
      <c r="G2430" s="154" t="s">
        <v>1367</v>
      </c>
      <c r="H2430" s="154" t="s">
        <v>14318</v>
      </c>
      <c r="I2430" s="154">
        <v>3</v>
      </c>
      <c r="J2430" s="154">
        <v>0</v>
      </c>
      <c r="K2430" s="154">
        <v>0</v>
      </c>
      <c r="M2430" s="128">
        <f>IF(Tabla1[[#This Row],[Moneda]]="Dolares",Tabla1[[#This Row],[Precio Distribuidor]]*($M$1+0.35)*1.3,Tabla1[[#This Row],[Precio Distribuidor]]*1.3)</f>
        <v>2503.2020000000002</v>
      </c>
    </row>
    <row r="2431" spans="1:13">
      <c r="A2431" s="154" t="s">
        <v>17195</v>
      </c>
      <c r="B2431" s="154" t="s">
        <v>17194</v>
      </c>
      <c r="C2431" s="154" t="s">
        <v>1623</v>
      </c>
      <c r="D2431" s="154" t="s">
        <v>7107</v>
      </c>
      <c r="E2431" s="81" t="s">
        <v>17193</v>
      </c>
      <c r="F2431" s="154">
        <v>4208.93</v>
      </c>
      <c r="G2431" s="154" t="s">
        <v>1367</v>
      </c>
      <c r="H2431" s="154" t="s">
        <v>14318</v>
      </c>
      <c r="I2431" s="154">
        <v>3</v>
      </c>
      <c r="J2431" s="154">
        <v>0</v>
      </c>
      <c r="K2431" s="154">
        <v>0</v>
      </c>
      <c r="M2431" s="128">
        <f>IF(Tabla1[[#This Row],[Moneda]]="Dolares",Tabla1[[#This Row],[Precio Distribuidor]]*($M$1+0.35)*1.3,Tabla1[[#This Row],[Precio Distribuidor]]*1.3)</f>
        <v>5471.6090000000004</v>
      </c>
    </row>
    <row r="2432" spans="1:13">
      <c r="A2432" s="154" t="s">
        <v>17192</v>
      </c>
      <c r="B2432" s="154" t="s">
        <v>17191</v>
      </c>
      <c r="C2432" s="154" t="s">
        <v>7108</v>
      </c>
      <c r="D2432" s="154" t="s">
        <v>7107</v>
      </c>
      <c r="E2432" s="81" t="s">
        <v>17190</v>
      </c>
      <c r="F2432" s="154">
        <v>296</v>
      </c>
      <c r="G2432" s="154" t="s">
        <v>1373</v>
      </c>
      <c r="H2432" s="154" t="s">
        <v>14318</v>
      </c>
      <c r="I2432" s="154">
        <v>3</v>
      </c>
      <c r="J2432" s="154">
        <v>0</v>
      </c>
      <c r="K2432" s="154">
        <v>0</v>
      </c>
      <c r="M2432" s="128">
        <f>IF(Tabla1[[#This Row],[Moneda]]="Dolares",Tabla1[[#This Row],[Precio Distribuidor]]*($M$1+0.35)*1.3,Tabla1[[#This Row],[Precio Distribuidor]]*1.3)</f>
        <v>6406.920000000001</v>
      </c>
    </row>
    <row r="2433" spans="1:13">
      <c r="A2433" s="154" t="s">
        <v>17189</v>
      </c>
      <c r="B2433" s="154" t="s">
        <v>17188</v>
      </c>
      <c r="C2433" s="154" t="s">
        <v>7108</v>
      </c>
      <c r="D2433" s="154" t="s">
        <v>7107</v>
      </c>
      <c r="E2433" s="81" t="s">
        <v>17187</v>
      </c>
      <c r="F2433" s="154">
        <v>296</v>
      </c>
      <c r="G2433" s="154" t="s">
        <v>1373</v>
      </c>
      <c r="H2433" s="154" t="s">
        <v>14318</v>
      </c>
      <c r="I2433" s="154">
        <v>3</v>
      </c>
      <c r="J2433" s="154">
        <v>0</v>
      </c>
      <c r="K2433" s="154">
        <v>0</v>
      </c>
      <c r="M2433" s="128">
        <f>IF(Tabla1[[#This Row],[Moneda]]="Dolares",Tabla1[[#This Row],[Precio Distribuidor]]*($M$1+0.35)*1.3,Tabla1[[#This Row],[Precio Distribuidor]]*1.3)</f>
        <v>6406.920000000001</v>
      </c>
    </row>
    <row r="2434" spans="1:13">
      <c r="A2434" s="154" t="s">
        <v>17186</v>
      </c>
      <c r="B2434" s="154" t="s">
        <v>17185</v>
      </c>
      <c r="C2434" s="154" t="s">
        <v>2917</v>
      </c>
      <c r="D2434" s="154" t="s">
        <v>7107</v>
      </c>
      <c r="E2434" s="81" t="s">
        <v>17184</v>
      </c>
      <c r="F2434" s="154">
        <v>54.29</v>
      </c>
      <c r="G2434" s="154" t="s">
        <v>1373</v>
      </c>
      <c r="H2434" s="154" t="s">
        <v>14318</v>
      </c>
      <c r="I2434" s="154">
        <v>1</v>
      </c>
      <c r="J2434" s="154">
        <v>0</v>
      </c>
      <c r="K2434" s="154">
        <v>0</v>
      </c>
      <c r="M2434" s="128">
        <f>IF(Tabla1[[#This Row],[Moneda]]="Dolares",Tabla1[[#This Row],[Precio Distribuidor]]*($M$1+0.35)*1.3,Tabla1[[#This Row],[Precio Distribuidor]]*1.3)</f>
        <v>1175.1070500000001</v>
      </c>
    </row>
    <row r="2435" spans="1:13">
      <c r="A2435" s="154" t="s">
        <v>17183</v>
      </c>
      <c r="B2435" s="154" t="s">
        <v>17182</v>
      </c>
      <c r="C2435" s="154" t="s">
        <v>5045</v>
      </c>
      <c r="D2435" s="154" t="s">
        <v>7107</v>
      </c>
      <c r="E2435" s="81" t="s">
        <v>17181</v>
      </c>
      <c r="F2435" s="154">
        <v>112</v>
      </c>
      <c r="G2435" s="154" t="s">
        <v>1373</v>
      </c>
      <c r="H2435" s="154" t="s">
        <v>14318</v>
      </c>
      <c r="I2435" s="154">
        <v>3</v>
      </c>
      <c r="J2435" s="154">
        <v>0</v>
      </c>
      <c r="K2435" s="154">
        <v>0</v>
      </c>
      <c r="M2435" s="128">
        <f>IF(Tabla1[[#This Row],[Moneda]]="Dolares",Tabla1[[#This Row],[Precio Distribuidor]]*($M$1+0.35)*1.3,Tabla1[[#This Row],[Precio Distribuidor]]*1.3)</f>
        <v>2424.2400000000002</v>
      </c>
    </row>
    <row r="2436" spans="1:13">
      <c r="A2436" s="154" t="s">
        <v>17180</v>
      </c>
      <c r="B2436" s="154" t="s">
        <v>17179</v>
      </c>
      <c r="C2436" s="154" t="s">
        <v>1535</v>
      </c>
      <c r="D2436" s="154" t="s">
        <v>7107</v>
      </c>
      <c r="E2436" s="81" t="s">
        <v>17178</v>
      </c>
      <c r="F2436" s="154">
        <v>8731.4500000000007</v>
      </c>
      <c r="G2436" s="154" t="s">
        <v>1367</v>
      </c>
      <c r="H2436" s="154" t="s">
        <v>14318</v>
      </c>
      <c r="I2436" s="154">
        <v>1</v>
      </c>
      <c r="J2436" s="154">
        <v>0</v>
      </c>
      <c r="K2436" s="154">
        <v>0</v>
      </c>
      <c r="M2436" s="128">
        <f>IF(Tabla1[[#This Row],[Moneda]]="Dolares",Tabla1[[#This Row],[Precio Distribuidor]]*($M$1+0.35)*1.3,Tabla1[[#This Row],[Precio Distribuidor]]*1.3)</f>
        <v>11350.885000000002</v>
      </c>
    </row>
    <row r="2437" spans="1:13">
      <c r="A2437" s="154" t="s">
        <v>17177</v>
      </c>
      <c r="B2437" s="154" t="s">
        <v>17176</v>
      </c>
      <c r="C2437" s="154" t="s">
        <v>1535</v>
      </c>
      <c r="D2437" s="154" t="s">
        <v>7107</v>
      </c>
      <c r="E2437" s="81" t="s">
        <v>17175</v>
      </c>
      <c r="F2437" s="154">
        <v>49371.51</v>
      </c>
      <c r="G2437" s="154" t="s">
        <v>1367</v>
      </c>
      <c r="H2437" s="154" t="s">
        <v>14318</v>
      </c>
      <c r="I2437" s="154">
        <v>1</v>
      </c>
      <c r="J2437" s="154">
        <v>0</v>
      </c>
      <c r="K2437" s="154">
        <v>0</v>
      </c>
      <c r="M2437" s="128">
        <f>IF(Tabla1[[#This Row],[Moneda]]="Dolares",Tabla1[[#This Row],[Precio Distribuidor]]*($M$1+0.35)*1.3,Tabla1[[#This Row],[Precio Distribuidor]]*1.3)</f>
        <v>64182.963000000003</v>
      </c>
    </row>
    <row r="2438" spans="1:13">
      <c r="A2438" s="154" t="s">
        <v>17174</v>
      </c>
      <c r="B2438" s="154" t="s">
        <v>17173</v>
      </c>
      <c r="C2438" s="154" t="s">
        <v>1535</v>
      </c>
      <c r="D2438" s="154" t="s">
        <v>7107</v>
      </c>
      <c r="E2438" s="81" t="s">
        <v>17172</v>
      </c>
      <c r="F2438" s="154">
        <v>19644.66</v>
      </c>
      <c r="G2438" s="154" t="s">
        <v>1367</v>
      </c>
      <c r="H2438" s="154" t="s">
        <v>14318</v>
      </c>
      <c r="I2438" s="154">
        <v>1</v>
      </c>
      <c r="J2438" s="154">
        <v>0</v>
      </c>
      <c r="K2438" s="154">
        <v>0</v>
      </c>
      <c r="M2438" s="128">
        <f>IF(Tabla1[[#This Row],[Moneda]]="Dolares",Tabla1[[#This Row],[Precio Distribuidor]]*($M$1+0.35)*1.3,Tabla1[[#This Row],[Precio Distribuidor]]*1.3)</f>
        <v>25538.058000000001</v>
      </c>
    </row>
    <row r="2439" spans="1:13">
      <c r="A2439" s="154" t="s">
        <v>17171</v>
      </c>
      <c r="B2439" s="154" t="s">
        <v>17170</v>
      </c>
      <c r="C2439" s="154" t="s">
        <v>1535</v>
      </c>
      <c r="D2439" s="154" t="s">
        <v>7107</v>
      </c>
      <c r="E2439" s="81" t="s">
        <v>17169</v>
      </c>
      <c r="F2439" s="154">
        <v>13642.12</v>
      </c>
      <c r="G2439" s="154" t="s">
        <v>1367</v>
      </c>
      <c r="H2439" s="154" t="s">
        <v>14318</v>
      </c>
      <c r="I2439" s="154">
        <v>1</v>
      </c>
      <c r="J2439" s="154">
        <v>0</v>
      </c>
      <c r="K2439" s="154">
        <v>0</v>
      </c>
      <c r="M2439" s="128">
        <f>IF(Tabla1[[#This Row],[Moneda]]="Dolares",Tabla1[[#This Row],[Precio Distribuidor]]*($M$1+0.35)*1.3,Tabla1[[#This Row],[Precio Distribuidor]]*1.3)</f>
        <v>17734.756000000001</v>
      </c>
    </row>
    <row r="2440" spans="1:13">
      <c r="A2440" s="154" t="s">
        <v>17168</v>
      </c>
      <c r="B2440" s="154" t="s">
        <v>17167</v>
      </c>
      <c r="C2440" s="154" t="s">
        <v>1535</v>
      </c>
      <c r="D2440" s="154" t="s">
        <v>7107</v>
      </c>
      <c r="E2440" s="81" t="s">
        <v>17166</v>
      </c>
      <c r="F2440" s="154">
        <v>18280.45</v>
      </c>
      <c r="G2440" s="154" t="s">
        <v>1367</v>
      </c>
      <c r="H2440" s="154" t="s">
        <v>14318</v>
      </c>
      <c r="I2440" s="154">
        <v>1</v>
      </c>
      <c r="J2440" s="154">
        <v>0</v>
      </c>
      <c r="K2440" s="154">
        <v>0</v>
      </c>
      <c r="M2440" s="128">
        <f>IF(Tabla1[[#This Row],[Moneda]]="Dolares",Tabla1[[#This Row],[Precio Distribuidor]]*($M$1+0.35)*1.3,Tabla1[[#This Row],[Precio Distribuidor]]*1.3)</f>
        <v>23764.585000000003</v>
      </c>
    </row>
    <row r="2441" spans="1:13">
      <c r="A2441" s="154" t="s">
        <v>17165</v>
      </c>
      <c r="B2441" s="154" t="s">
        <v>17164</v>
      </c>
      <c r="C2441" s="154" t="s">
        <v>1535</v>
      </c>
      <c r="D2441" s="154" t="s">
        <v>7107</v>
      </c>
      <c r="E2441" s="81" t="s">
        <v>17163</v>
      </c>
      <c r="F2441" s="154">
        <v>25920.03</v>
      </c>
      <c r="G2441" s="154" t="s">
        <v>1367</v>
      </c>
      <c r="H2441" s="154" t="s">
        <v>14318</v>
      </c>
      <c r="I2441" s="154">
        <v>1</v>
      </c>
      <c r="J2441" s="154">
        <v>0</v>
      </c>
      <c r="K2441" s="154">
        <v>0</v>
      </c>
      <c r="M2441" s="128">
        <f>IF(Tabla1[[#This Row],[Moneda]]="Dolares",Tabla1[[#This Row],[Precio Distribuidor]]*($M$1+0.35)*1.3,Tabla1[[#This Row],[Precio Distribuidor]]*1.3)</f>
        <v>33696.038999999997</v>
      </c>
    </row>
    <row r="2442" spans="1:13">
      <c r="A2442" s="154" t="s">
        <v>17162</v>
      </c>
      <c r="B2442" s="154" t="s">
        <v>17161</v>
      </c>
      <c r="C2442" s="154" t="s">
        <v>1535</v>
      </c>
      <c r="D2442" s="154" t="s">
        <v>7107</v>
      </c>
      <c r="E2442" s="81" t="s">
        <v>17160</v>
      </c>
      <c r="F2442" s="154">
        <v>16162.67</v>
      </c>
      <c r="G2442" s="154" t="s">
        <v>1367</v>
      </c>
      <c r="H2442" s="154" t="s">
        <v>14318</v>
      </c>
      <c r="I2442" s="154">
        <v>1</v>
      </c>
      <c r="J2442" s="154">
        <v>0</v>
      </c>
      <c r="K2442" s="154">
        <v>0</v>
      </c>
      <c r="M2442" s="128">
        <f>IF(Tabla1[[#This Row],[Moneda]]="Dolares",Tabla1[[#This Row],[Precio Distribuidor]]*($M$1+0.35)*1.3,Tabla1[[#This Row],[Precio Distribuidor]]*1.3)</f>
        <v>21011.471000000001</v>
      </c>
    </row>
    <row r="2443" spans="1:13">
      <c r="A2443" s="154" t="s">
        <v>17159</v>
      </c>
      <c r="B2443" s="154" t="s">
        <v>17158</v>
      </c>
      <c r="C2443" s="154" t="s">
        <v>1535</v>
      </c>
      <c r="D2443" s="154" t="s">
        <v>7107</v>
      </c>
      <c r="E2443" s="81" t="s">
        <v>17157</v>
      </c>
      <c r="F2443" s="154">
        <v>12966.53</v>
      </c>
      <c r="G2443" s="154" t="s">
        <v>1367</v>
      </c>
      <c r="H2443" s="154" t="s">
        <v>14318</v>
      </c>
      <c r="I2443" s="154">
        <v>1</v>
      </c>
      <c r="J2443" s="154">
        <v>0</v>
      </c>
      <c r="K2443" s="154">
        <v>0</v>
      </c>
      <c r="M2443" s="128">
        <f>IF(Tabla1[[#This Row],[Moneda]]="Dolares",Tabla1[[#This Row],[Precio Distribuidor]]*($M$1+0.35)*1.3,Tabla1[[#This Row],[Precio Distribuidor]]*1.3)</f>
        <v>16856.489000000001</v>
      </c>
    </row>
    <row r="2444" spans="1:13">
      <c r="A2444" s="154" t="s">
        <v>17156</v>
      </c>
      <c r="B2444" s="154" t="s">
        <v>17155</v>
      </c>
      <c r="C2444" s="154" t="s">
        <v>1535</v>
      </c>
      <c r="D2444" s="154" t="s">
        <v>7107</v>
      </c>
      <c r="E2444" s="81" t="s">
        <v>17154</v>
      </c>
      <c r="F2444" s="154">
        <v>28583.51</v>
      </c>
      <c r="G2444" s="154" t="s">
        <v>1367</v>
      </c>
      <c r="H2444" s="154" t="s">
        <v>14318</v>
      </c>
      <c r="I2444" s="154">
        <v>1</v>
      </c>
      <c r="J2444" s="154">
        <v>0</v>
      </c>
      <c r="K2444" s="154">
        <v>0</v>
      </c>
      <c r="M2444" s="128">
        <f>IF(Tabla1[[#This Row],[Moneda]]="Dolares",Tabla1[[#This Row],[Precio Distribuidor]]*($M$1+0.35)*1.3,Tabla1[[#This Row],[Precio Distribuidor]]*1.3)</f>
        <v>37158.563000000002</v>
      </c>
    </row>
    <row r="2445" spans="1:13">
      <c r="A2445" s="154" t="s">
        <v>17153</v>
      </c>
      <c r="B2445" s="154" t="s">
        <v>17152</v>
      </c>
      <c r="C2445" s="154" t="s">
        <v>1535</v>
      </c>
      <c r="D2445" s="154" t="s">
        <v>7107</v>
      </c>
      <c r="E2445" s="81" t="s">
        <v>17151</v>
      </c>
      <c r="F2445" s="154">
        <v>54720.36</v>
      </c>
      <c r="G2445" s="154" t="s">
        <v>1367</v>
      </c>
      <c r="H2445" s="154" t="s">
        <v>14318</v>
      </c>
      <c r="I2445" s="154">
        <v>1</v>
      </c>
      <c r="J2445" s="154">
        <v>0</v>
      </c>
      <c r="K2445" s="154">
        <v>0</v>
      </c>
      <c r="M2445" s="128">
        <f>IF(Tabla1[[#This Row],[Moneda]]="Dolares",Tabla1[[#This Row],[Precio Distribuidor]]*($M$1+0.35)*1.3,Tabla1[[#This Row],[Precio Distribuidor]]*1.3)</f>
        <v>71136.468000000008</v>
      </c>
    </row>
    <row r="2446" spans="1:13">
      <c r="A2446" s="154" t="s">
        <v>17150</v>
      </c>
      <c r="B2446" s="154" t="s">
        <v>17149</v>
      </c>
      <c r="C2446" s="154" t="s">
        <v>1535</v>
      </c>
      <c r="D2446" s="154" t="s">
        <v>7107</v>
      </c>
      <c r="E2446" s="81" t="s">
        <v>17148</v>
      </c>
      <c r="F2446" s="154">
        <v>35078.67</v>
      </c>
      <c r="G2446" s="154" t="s">
        <v>1367</v>
      </c>
      <c r="H2446" s="154" t="s">
        <v>14318</v>
      </c>
      <c r="I2446" s="154">
        <v>1</v>
      </c>
      <c r="J2446" s="154">
        <v>0</v>
      </c>
      <c r="K2446" s="154">
        <v>0</v>
      </c>
      <c r="M2446" s="128">
        <f>IF(Tabla1[[#This Row],[Moneda]]="Dolares",Tabla1[[#This Row],[Precio Distribuidor]]*($M$1+0.35)*1.3,Tabla1[[#This Row],[Precio Distribuidor]]*1.3)</f>
        <v>45602.271000000001</v>
      </c>
    </row>
    <row r="2447" spans="1:13">
      <c r="A2447" s="154" t="s">
        <v>17147</v>
      </c>
      <c r="B2447" s="154" t="s">
        <v>17146</v>
      </c>
      <c r="C2447" s="154" t="s">
        <v>1535</v>
      </c>
      <c r="D2447" s="154" t="s">
        <v>7107</v>
      </c>
      <c r="E2447" s="81" t="s">
        <v>17145</v>
      </c>
      <c r="F2447" s="154">
        <v>110705.23</v>
      </c>
      <c r="G2447" s="154" t="s">
        <v>1367</v>
      </c>
      <c r="H2447" s="154" t="s">
        <v>14318</v>
      </c>
      <c r="I2447" s="154">
        <v>1</v>
      </c>
      <c r="J2447" s="154">
        <v>0</v>
      </c>
      <c r="K2447" s="154">
        <v>0</v>
      </c>
      <c r="M2447" s="128">
        <f>IF(Tabla1[[#This Row],[Moneda]]="Dolares",Tabla1[[#This Row],[Precio Distribuidor]]*($M$1+0.35)*1.3,Tabla1[[#This Row],[Precio Distribuidor]]*1.3)</f>
        <v>143916.799</v>
      </c>
    </row>
    <row r="2448" spans="1:13">
      <c r="A2448" s="154" t="s">
        <v>17144</v>
      </c>
      <c r="B2448" s="154" t="s">
        <v>17143</v>
      </c>
      <c r="C2448" s="154" t="s">
        <v>1535</v>
      </c>
      <c r="D2448" s="154" t="s">
        <v>7107</v>
      </c>
      <c r="E2448" s="81" t="s">
        <v>17142</v>
      </c>
      <c r="F2448" s="154">
        <v>33638.53</v>
      </c>
      <c r="G2448" s="154" t="s">
        <v>1367</v>
      </c>
      <c r="H2448" s="154" t="s">
        <v>14318</v>
      </c>
      <c r="I2448" s="154">
        <v>1</v>
      </c>
      <c r="J2448" s="154">
        <v>0</v>
      </c>
      <c r="K2448" s="154">
        <v>0</v>
      </c>
      <c r="M2448" s="128">
        <f>IF(Tabla1[[#This Row],[Moneda]]="Dolares",Tabla1[[#This Row],[Precio Distribuidor]]*($M$1+0.35)*1.3,Tabla1[[#This Row],[Precio Distribuidor]]*1.3)</f>
        <v>43730.089</v>
      </c>
    </row>
    <row r="2449" spans="1:13">
      <c r="A2449" s="154" t="s">
        <v>17141</v>
      </c>
      <c r="B2449" s="154" t="s">
        <v>17140</v>
      </c>
      <c r="C2449" s="154" t="s">
        <v>1535</v>
      </c>
      <c r="D2449" s="154" t="s">
        <v>7107</v>
      </c>
      <c r="E2449" s="81" t="s">
        <v>17139</v>
      </c>
      <c r="F2449" s="154">
        <v>16349.65</v>
      </c>
      <c r="G2449" s="154" t="s">
        <v>1367</v>
      </c>
      <c r="H2449" s="154" t="s">
        <v>14318</v>
      </c>
      <c r="I2449" s="154">
        <v>1</v>
      </c>
      <c r="J2449" s="154">
        <v>0</v>
      </c>
      <c r="K2449" s="154">
        <v>0</v>
      </c>
      <c r="M2449" s="128">
        <f>IF(Tabla1[[#This Row],[Moneda]]="Dolares",Tabla1[[#This Row],[Precio Distribuidor]]*($M$1+0.35)*1.3,Tabla1[[#This Row],[Precio Distribuidor]]*1.3)</f>
        <v>21254.545000000002</v>
      </c>
    </row>
    <row r="2450" spans="1:13">
      <c r="A2450" s="154" t="s">
        <v>17138</v>
      </c>
      <c r="B2450" s="154" t="s">
        <v>17137</v>
      </c>
      <c r="C2450" s="154" t="s">
        <v>1535</v>
      </c>
      <c r="D2450" s="154" t="s">
        <v>7107</v>
      </c>
      <c r="E2450" s="81" t="s">
        <v>17136</v>
      </c>
      <c r="F2450" s="154">
        <v>12649.99</v>
      </c>
      <c r="G2450" s="154" t="s">
        <v>1367</v>
      </c>
      <c r="H2450" s="154" t="s">
        <v>14318</v>
      </c>
      <c r="I2450" s="154">
        <v>1</v>
      </c>
      <c r="J2450" s="154">
        <v>0</v>
      </c>
      <c r="K2450" s="154">
        <v>0</v>
      </c>
      <c r="M2450" s="128">
        <f>IF(Tabla1[[#This Row],[Moneda]]="Dolares",Tabla1[[#This Row],[Precio Distribuidor]]*($M$1+0.35)*1.3,Tabla1[[#This Row],[Precio Distribuidor]]*1.3)</f>
        <v>16444.987000000001</v>
      </c>
    </row>
    <row r="2451" spans="1:13">
      <c r="A2451" s="154" t="s">
        <v>17135</v>
      </c>
      <c r="B2451" s="154" t="s">
        <v>17134</v>
      </c>
      <c r="C2451" s="154" t="s">
        <v>1535</v>
      </c>
      <c r="D2451" s="154" t="s">
        <v>7107</v>
      </c>
      <c r="E2451" s="81" t="s">
        <v>17133</v>
      </c>
      <c r="F2451" s="154">
        <v>8808.0300000000007</v>
      </c>
      <c r="G2451" s="154" t="s">
        <v>1367</v>
      </c>
      <c r="H2451" s="154" t="s">
        <v>14318</v>
      </c>
      <c r="I2451" s="154">
        <v>1</v>
      </c>
      <c r="J2451" s="154">
        <v>0</v>
      </c>
      <c r="K2451" s="154">
        <v>0</v>
      </c>
      <c r="M2451" s="128">
        <f>IF(Tabla1[[#This Row],[Moneda]]="Dolares",Tabla1[[#This Row],[Precio Distribuidor]]*($M$1+0.35)*1.3,Tabla1[[#This Row],[Precio Distribuidor]]*1.3)</f>
        <v>11450.439000000002</v>
      </c>
    </row>
    <row r="2452" spans="1:13">
      <c r="A2452" s="154" t="s">
        <v>17132</v>
      </c>
      <c r="B2452" s="154" t="s">
        <v>17131</v>
      </c>
      <c r="C2452" s="154" t="s">
        <v>1911</v>
      </c>
      <c r="D2452" s="154" t="s">
        <v>7107</v>
      </c>
      <c r="E2452" s="81" t="s">
        <v>17130</v>
      </c>
      <c r="F2452" s="154">
        <v>220.88</v>
      </c>
      <c r="G2452" s="154" t="s">
        <v>1373</v>
      </c>
      <c r="H2452" s="154" t="s">
        <v>14318</v>
      </c>
      <c r="I2452" s="154">
        <v>3</v>
      </c>
      <c r="J2452" s="154">
        <v>0</v>
      </c>
      <c r="K2452" s="154">
        <v>0</v>
      </c>
      <c r="M2452" s="128">
        <f>IF(Tabla1[[#This Row],[Moneda]]="Dolares",Tabla1[[#This Row],[Precio Distribuidor]]*($M$1+0.35)*1.3,Tabla1[[#This Row],[Precio Distribuidor]]*1.3)</f>
        <v>4780.9476000000004</v>
      </c>
    </row>
    <row r="2453" spans="1:13">
      <c r="A2453" s="154" t="s">
        <v>17129</v>
      </c>
      <c r="B2453" s="154" t="s">
        <v>17128</v>
      </c>
      <c r="C2453" s="154" t="s">
        <v>16732</v>
      </c>
      <c r="D2453" s="154" t="s">
        <v>7107</v>
      </c>
      <c r="E2453" s="81" t="s">
        <v>17127</v>
      </c>
      <c r="F2453" s="154">
        <v>67.430000000000007</v>
      </c>
      <c r="G2453" s="154" t="s">
        <v>1373</v>
      </c>
      <c r="H2453" s="154" t="s">
        <v>14318</v>
      </c>
      <c r="I2453" s="154">
        <v>3</v>
      </c>
      <c r="J2453" s="154">
        <v>0</v>
      </c>
      <c r="K2453" s="154">
        <v>0</v>
      </c>
      <c r="M2453" s="128">
        <f>IF(Tabla1[[#This Row],[Moneda]]="Dolares",Tabla1[[#This Row],[Precio Distribuidor]]*($M$1+0.35)*1.3,Tabla1[[#This Row],[Precio Distribuidor]]*1.3)</f>
        <v>1459.5223500000002</v>
      </c>
    </row>
    <row r="2454" spans="1:13">
      <c r="A2454" s="154" t="s">
        <v>17126</v>
      </c>
      <c r="B2454" s="154" t="s">
        <v>17125</v>
      </c>
      <c r="C2454" s="154" t="s">
        <v>16732</v>
      </c>
      <c r="D2454" s="154" t="s">
        <v>7107</v>
      </c>
      <c r="E2454" s="81" t="s">
        <v>17124</v>
      </c>
      <c r="F2454" s="154">
        <v>98.27</v>
      </c>
      <c r="G2454" s="154" t="s">
        <v>1373</v>
      </c>
      <c r="H2454" s="154" t="s">
        <v>14318</v>
      </c>
      <c r="I2454" s="154">
        <v>3</v>
      </c>
      <c r="J2454" s="154">
        <v>0</v>
      </c>
      <c r="K2454" s="154">
        <v>0</v>
      </c>
      <c r="M2454" s="128">
        <f>IF(Tabla1[[#This Row],[Moneda]]="Dolares",Tabla1[[#This Row],[Precio Distribuidor]]*($M$1+0.35)*1.3,Tabla1[[#This Row],[Precio Distribuidor]]*1.3)</f>
        <v>2127.0541499999999</v>
      </c>
    </row>
    <row r="2455" spans="1:13">
      <c r="A2455" s="154" t="s">
        <v>17123</v>
      </c>
      <c r="B2455" s="154" t="s">
        <v>17122</v>
      </c>
      <c r="C2455" s="154" t="s">
        <v>17121</v>
      </c>
      <c r="D2455" s="154" t="s">
        <v>7107</v>
      </c>
      <c r="E2455" s="81" t="s">
        <v>17120</v>
      </c>
      <c r="F2455" s="154">
        <v>37.64</v>
      </c>
      <c r="G2455" s="154" t="s">
        <v>1373</v>
      </c>
      <c r="H2455" s="154" t="s">
        <v>14318</v>
      </c>
      <c r="I2455" s="154">
        <v>1</v>
      </c>
      <c r="J2455" s="154">
        <v>0</v>
      </c>
      <c r="K2455" s="154">
        <v>0</v>
      </c>
      <c r="M2455" s="128">
        <f>IF(Tabla1[[#This Row],[Moneda]]="Dolares",Tabla1[[#This Row],[Precio Distribuidor]]*($M$1+0.35)*1.3,Tabla1[[#This Row],[Precio Distribuidor]]*1.3)</f>
        <v>814.71780000000024</v>
      </c>
    </row>
    <row r="2456" spans="1:13">
      <c r="A2456" s="154" t="s">
        <v>17119</v>
      </c>
      <c r="B2456" s="154" t="s">
        <v>17118</v>
      </c>
      <c r="C2456" s="154" t="s">
        <v>5045</v>
      </c>
      <c r="D2456" s="154" t="s">
        <v>7107</v>
      </c>
      <c r="E2456" s="81" t="s">
        <v>17117</v>
      </c>
      <c r="F2456" s="154">
        <v>57.14</v>
      </c>
      <c r="G2456" s="154" t="s">
        <v>1373</v>
      </c>
      <c r="H2456" s="154" t="s">
        <v>14318</v>
      </c>
      <c r="I2456" s="154">
        <v>3</v>
      </c>
      <c r="J2456" s="154">
        <v>0</v>
      </c>
      <c r="K2456" s="154">
        <v>0</v>
      </c>
      <c r="M2456" s="128">
        <f>IF(Tabla1[[#This Row],[Moneda]]="Dolares",Tabla1[[#This Row],[Precio Distribuidor]]*($M$1+0.35)*1.3,Tabla1[[#This Row],[Precio Distribuidor]]*1.3)</f>
        <v>1236.7953000000002</v>
      </c>
    </row>
    <row r="2457" spans="1:13">
      <c r="A2457" s="154" t="s">
        <v>17116</v>
      </c>
      <c r="B2457" s="154" t="s">
        <v>17115</v>
      </c>
      <c r="C2457" s="154" t="s">
        <v>1911</v>
      </c>
      <c r="D2457" s="154" t="s">
        <v>7107</v>
      </c>
      <c r="E2457" s="81" t="s">
        <v>17114</v>
      </c>
      <c r="F2457" s="154">
        <v>3341.93</v>
      </c>
      <c r="G2457" s="154" t="s">
        <v>1367</v>
      </c>
      <c r="H2457" s="154" t="s">
        <v>14318</v>
      </c>
      <c r="I2457" s="154">
        <v>1</v>
      </c>
      <c r="J2457" s="154">
        <v>0</v>
      </c>
      <c r="K2457" s="154">
        <v>0</v>
      </c>
      <c r="M2457" s="128">
        <f>IF(Tabla1[[#This Row],[Moneda]]="Dolares",Tabla1[[#This Row],[Precio Distribuidor]]*($M$1+0.35)*1.3,Tabla1[[#This Row],[Precio Distribuidor]]*1.3)</f>
        <v>4344.509</v>
      </c>
    </row>
    <row r="2458" spans="1:13">
      <c r="A2458" s="154" t="s">
        <v>17113</v>
      </c>
      <c r="B2458" s="154" t="s">
        <v>17112</v>
      </c>
      <c r="C2458" s="154" t="s">
        <v>1535</v>
      </c>
      <c r="D2458" s="154" t="s">
        <v>7107</v>
      </c>
      <c r="E2458" s="81" t="s">
        <v>17111</v>
      </c>
      <c r="F2458" s="154">
        <v>15229.33</v>
      </c>
      <c r="G2458" s="154" t="s">
        <v>1367</v>
      </c>
      <c r="H2458" s="154" t="s">
        <v>14318</v>
      </c>
      <c r="I2458" s="154">
        <v>1</v>
      </c>
      <c r="J2458" s="154">
        <v>0</v>
      </c>
      <c r="K2458" s="154">
        <v>0</v>
      </c>
      <c r="M2458" s="128">
        <f>IF(Tabla1[[#This Row],[Moneda]]="Dolares",Tabla1[[#This Row],[Precio Distribuidor]]*($M$1+0.35)*1.3,Tabla1[[#This Row],[Precio Distribuidor]]*1.3)</f>
        <v>19798.129000000001</v>
      </c>
    </row>
    <row r="2459" spans="1:13">
      <c r="A2459" s="154" t="s">
        <v>17110</v>
      </c>
      <c r="B2459" s="154" t="s">
        <v>17109</v>
      </c>
      <c r="C2459" s="154" t="s">
        <v>1535</v>
      </c>
      <c r="D2459" s="154" t="s">
        <v>7107</v>
      </c>
      <c r="E2459" s="81" t="s">
        <v>17108</v>
      </c>
      <c r="F2459" s="154">
        <v>8952.27</v>
      </c>
      <c r="G2459" s="154" t="s">
        <v>1367</v>
      </c>
      <c r="H2459" s="154" t="s">
        <v>14318</v>
      </c>
      <c r="I2459" s="154">
        <v>0</v>
      </c>
      <c r="J2459" s="154">
        <v>0</v>
      </c>
      <c r="K2459" s="154">
        <v>0</v>
      </c>
      <c r="M2459" s="128">
        <f>IF(Tabla1[[#This Row],[Moneda]]="Dolares",Tabla1[[#This Row],[Precio Distribuidor]]*($M$1+0.35)*1.3,Tabla1[[#This Row],[Precio Distribuidor]]*1.3)</f>
        <v>11637.951000000001</v>
      </c>
    </row>
    <row r="2460" spans="1:13">
      <c r="A2460" s="154" t="s">
        <v>17107</v>
      </c>
      <c r="B2460" s="154" t="s">
        <v>17106</v>
      </c>
      <c r="C2460" s="154" t="s">
        <v>1535</v>
      </c>
      <c r="D2460" s="154" t="s">
        <v>7107</v>
      </c>
      <c r="E2460" s="81" t="s">
        <v>17105</v>
      </c>
      <c r="F2460" s="154">
        <v>11340.11</v>
      </c>
      <c r="G2460" s="154" t="s">
        <v>1367</v>
      </c>
      <c r="H2460" s="154" t="s">
        <v>14318</v>
      </c>
      <c r="I2460" s="154">
        <v>3</v>
      </c>
      <c r="J2460" s="154">
        <v>0</v>
      </c>
      <c r="K2460" s="154">
        <v>0</v>
      </c>
      <c r="M2460" s="128">
        <f>IF(Tabla1[[#This Row],[Moneda]]="Dolares",Tabla1[[#This Row],[Precio Distribuidor]]*($M$1+0.35)*1.3,Tabla1[[#This Row],[Precio Distribuidor]]*1.3)</f>
        <v>14742.143000000002</v>
      </c>
    </row>
    <row r="2461" spans="1:13">
      <c r="A2461" s="154" t="s">
        <v>7105</v>
      </c>
      <c r="B2461" s="154" t="s">
        <v>7104</v>
      </c>
      <c r="C2461" s="154" t="s">
        <v>3123</v>
      </c>
      <c r="D2461" s="154" t="s">
        <v>6343</v>
      </c>
      <c r="E2461" s="81" t="s">
        <v>7103</v>
      </c>
      <c r="F2461" s="154">
        <v>11.11</v>
      </c>
      <c r="G2461" s="154" t="s">
        <v>1373</v>
      </c>
      <c r="H2461" s="154" t="s">
        <v>14318</v>
      </c>
      <c r="I2461" s="154">
        <v>3</v>
      </c>
      <c r="J2461" s="154">
        <v>0</v>
      </c>
      <c r="K2461" s="154">
        <v>0</v>
      </c>
      <c r="M2461" s="128">
        <f>IF(Tabla1[[#This Row],[Moneda]]="Dolares",Tabla1[[#This Row],[Precio Distribuidor]]*($M$1+0.35)*1.3,Tabla1[[#This Row],[Precio Distribuidor]]*1.3)</f>
        <v>240.47595000000001</v>
      </c>
    </row>
    <row r="2462" spans="1:13">
      <c r="A2462" s="154" t="s">
        <v>7102</v>
      </c>
      <c r="B2462" s="154" t="s">
        <v>7101</v>
      </c>
      <c r="C2462" s="154" t="s">
        <v>6459</v>
      </c>
      <c r="D2462" s="154" t="s">
        <v>6343</v>
      </c>
      <c r="E2462" s="81" t="s">
        <v>7100</v>
      </c>
      <c r="F2462" s="154">
        <v>100</v>
      </c>
      <c r="G2462" s="154" t="s">
        <v>1367</v>
      </c>
      <c r="H2462" s="154" t="s">
        <v>14318</v>
      </c>
      <c r="I2462" s="154">
        <v>10</v>
      </c>
      <c r="J2462" s="154">
        <v>0</v>
      </c>
      <c r="K2462" s="154">
        <v>0</v>
      </c>
      <c r="M2462" s="128">
        <f>IF(Tabla1[[#This Row],[Moneda]]="Dolares",Tabla1[[#This Row],[Precio Distribuidor]]*($M$1+0.35)*1.3,Tabla1[[#This Row],[Precio Distribuidor]]*1.3)</f>
        <v>130</v>
      </c>
    </row>
    <row r="2463" spans="1:13">
      <c r="A2463" s="154" t="s">
        <v>7099</v>
      </c>
      <c r="B2463" s="154" t="s">
        <v>7098</v>
      </c>
      <c r="C2463" s="154" t="s">
        <v>6459</v>
      </c>
      <c r="D2463" s="154" t="s">
        <v>6343</v>
      </c>
      <c r="E2463" s="81" t="s">
        <v>7097</v>
      </c>
      <c r="F2463" s="154">
        <v>120.22</v>
      </c>
      <c r="G2463" s="154" t="s">
        <v>1367</v>
      </c>
      <c r="H2463" s="154" t="s">
        <v>14318</v>
      </c>
      <c r="I2463" s="154">
        <v>10</v>
      </c>
      <c r="J2463" s="154">
        <v>0</v>
      </c>
      <c r="K2463" s="154">
        <v>0</v>
      </c>
      <c r="M2463" s="128">
        <f>IF(Tabla1[[#This Row],[Moneda]]="Dolares",Tabla1[[#This Row],[Precio Distribuidor]]*($M$1+0.35)*1.3,Tabla1[[#This Row],[Precio Distribuidor]]*1.3)</f>
        <v>156.286</v>
      </c>
    </row>
    <row r="2464" spans="1:13">
      <c r="A2464" s="154" t="s">
        <v>7096</v>
      </c>
      <c r="B2464" s="154" t="s">
        <v>7095</v>
      </c>
      <c r="C2464" s="154" t="s">
        <v>6459</v>
      </c>
      <c r="D2464" s="154" t="s">
        <v>6343</v>
      </c>
      <c r="E2464" s="81" t="s">
        <v>7094</v>
      </c>
      <c r="F2464" s="154">
        <v>179.78</v>
      </c>
      <c r="G2464" s="154" t="s">
        <v>1367</v>
      </c>
      <c r="H2464" s="154" t="s">
        <v>14318</v>
      </c>
      <c r="I2464" s="154">
        <v>2</v>
      </c>
      <c r="J2464" s="154">
        <v>0</v>
      </c>
      <c r="K2464" s="154">
        <v>0</v>
      </c>
      <c r="M2464" s="128">
        <f>IF(Tabla1[[#This Row],[Moneda]]="Dolares",Tabla1[[#This Row],[Precio Distribuidor]]*($M$1+0.35)*1.3,Tabla1[[#This Row],[Precio Distribuidor]]*1.3)</f>
        <v>233.714</v>
      </c>
    </row>
    <row r="2465" spans="1:13">
      <c r="A2465" s="154" t="s">
        <v>7093</v>
      </c>
      <c r="B2465" s="154" t="s">
        <v>7092</v>
      </c>
      <c r="C2465" s="154" t="s">
        <v>1600</v>
      </c>
      <c r="D2465" s="154" t="s">
        <v>6343</v>
      </c>
      <c r="E2465" s="81" t="s">
        <v>7091</v>
      </c>
      <c r="F2465" s="154">
        <v>2.15</v>
      </c>
      <c r="G2465" s="154" t="s">
        <v>1373</v>
      </c>
      <c r="H2465" s="154" t="s">
        <v>14318</v>
      </c>
      <c r="I2465" s="154">
        <v>0</v>
      </c>
      <c r="J2465" s="154">
        <v>0</v>
      </c>
      <c r="K2465" s="154">
        <v>0</v>
      </c>
      <c r="M2465" s="128">
        <f>IF(Tabla1[[#This Row],[Moneda]]="Dolares",Tabla1[[#This Row],[Precio Distribuidor]]*($M$1+0.35)*1.3,Tabla1[[#This Row],[Precio Distribuidor]]*1.3)</f>
        <v>46.536750000000012</v>
      </c>
    </row>
    <row r="2466" spans="1:13">
      <c r="A2466" s="154" t="s">
        <v>7090</v>
      </c>
      <c r="B2466" s="154" t="s">
        <v>7089</v>
      </c>
      <c r="C2466" s="154" t="s">
        <v>1388</v>
      </c>
      <c r="D2466" s="154" t="s">
        <v>6343</v>
      </c>
      <c r="E2466" s="81" t="s">
        <v>7088</v>
      </c>
      <c r="F2466" s="154">
        <v>384.52</v>
      </c>
      <c r="G2466" s="154" t="s">
        <v>1367</v>
      </c>
      <c r="H2466" s="154" t="s">
        <v>14318</v>
      </c>
      <c r="I2466" s="154">
        <v>0</v>
      </c>
      <c r="J2466" s="154">
        <v>0</v>
      </c>
      <c r="K2466" s="154">
        <v>0</v>
      </c>
      <c r="M2466" s="128">
        <f>IF(Tabla1[[#This Row],[Moneda]]="Dolares",Tabla1[[#This Row],[Precio Distribuidor]]*($M$1+0.35)*1.3,Tabla1[[#This Row],[Precio Distribuidor]]*1.3)</f>
        <v>499.87599999999998</v>
      </c>
    </row>
    <row r="2467" spans="1:13">
      <c r="A2467" s="154" t="s">
        <v>7087</v>
      </c>
      <c r="B2467" s="154" t="s">
        <v>7086</v>
      </c>
      <c r="C2467" s="154" t="s">
        <v>1535</v>
      </c>
      <c r="D2467" s="154" t="s">
        <v>6343</v>
      </c>
      <c r="E2467" s="81" t="s">
        <v>7085</v>
      </c>
      <c r="F2467" s="154">
        <v>816.08</v>
      </c>
      <c r="G2467" s="154" t="s">
        <v>1367</v>
      </c>
      <c r="H2467" s="154" t="s">
        <v>14318</v>
      </c>
      <c r="I2467" s="154">
        <v>0</v>
      </c>
      <c r="J2467" s="154">
        <v>0</v>
      </c>
      <c r="K2467" s="154">
        <v>30</v>
      </c>
      <c r="M2467" s="128">
        <f>IF(Tabla1[[#This Row],[Moneda]]="Dolares",Tabla1[[#This Row],[Precio Distribuidor]]*($M$1+0.35)*1.3,Tabla1[[#This Row],[Precio Distribuidor]]*1.3)</f>
        <v>1060.904</v>
      </c>
    </row>
    <row r="2468" spans="1:13">
      <c r="A2468" s="154" t="s">
        <v>7084</v>
      </c>
      <c r="B2468" s="154" t="s">
        <v>7083</v>
      </c>
      <c r="C2468" s="154" t="s">
        <v>3123</v>
      </c>
      <c r="D2468" s="154" t="s">
        <v>6343</v>
      </c>
      <c r="E2468" s="81" t="s">
        <v>7082</v>
      </c>
      <c r="F2468" s="154">
        <v>70.11</v>
      </c>
      <c r="G2468" s="154" t="s">
        <v>1373</v>
      </c>
      <c r="H2468" s="154" t="s">
        <v>14318</v>
      </c>
      <c r="I2468" s="154">
        <v>2</v>
      </c>
      <c r="J2468" s="154">
        <v>0</v>
      </c>
      <c r="K2468" s="154">
        <v>0</v>
      </c>
      <c r="M2468" s="128">
        <f>IF(Tabla1[[#This Row],[Moneda]]="Dolares",Tabla1[[#This Row],[Precio Distribuidor]]*($M$1+0.35)*1.3,Tabla1[[#This Row],[Precio Distribuidor]]*1.3)</f>
        <v>1517.5309500000003</v>
      </c>
    </row>
    <row r="2469" spans="1:13">
      <c r="A2469" s="154" t="s">
        <v>7081</v>
      </c>
      <c r="B2469" s="154" t="s">
        <v>7080</v>
      </c>
      <c r="C2469" s="154" t="s">
        <v>6459</v>
      </c>
      <c r="D2469" s="154" t="s">
        <v>6343</v>
      </c>
      <c r="E2469" s="81" t="s">
        <v>7079</v>
      </c>
      <c r="F2469" s="154">
        <v>4772.78</v>
      </c>
      <c r="G2469" s="154" t="s">
        <v>1367</v>
      </c>
      <c r="H2469" s="154" t="s">
        <v>14318</v>
      </c>
      <c r="I2469" s="154">
        <v>2</v>
      </c>
      <c r="J2469" s="154">
        <v>0</v>
      </c>
      <c r="K2469" s="154">
        <v>0</v>
      </c>
      <c r="M2469" s="128">
        <f>IF(Tabla1[[#This Row],[Moneda]]="Dolares",Tabla1[[#This Row],[Precio Distribuidor]]*($M$1+0.35)*1.3,Tabla1[[#This Row],[Precio Distribuidor]]*1.3)</f>
        <v>6204.6139999999996</v>
      </c>
    </row>
    <row r="2470" spans="1:13">
      <c r="A2470" s="154" t="s">
        <v>7078</v>
      </c>
      <c r="B2470" s="154" t="s">
        <v>7077</v>
      </c>
      <c r="C2470" s="154" t="s">
        <v>6459</v>
      </c>
      <c r="D2470" s="154" t="s">
        <v>6343</v>
      </c>
      <c r="E2470" s="81" t="s">
        <v>7076</v>
      </c>
      <c r="F2470" s="154">
        <v>3310.15</v>
      </c>
      <c r="G2470" s="154" t="s">
        <v>1367</v>
      </c>
      <c r="H2470" s="154" t="s">
        <v>14318</v>
      </c>
      <c r="I2470" s="154">
        <v>2</v>
      </c>
      <c r="J2470" s="154">
        <v>0</v>
      </c>
      <c r="K2470" s="154">
        <v>0</v>
      </c>
      <c r="M2470" s="128">
        <f>IF(Tabla1[[#This Row],[Moneda]]="Dolares",Tabla1[[#This Row],[Precio Distribuidor]]*($M$1+0.35)*1.3,Tabla1[[#This Row],[Precio Distribuidor]]*1.3)</f>
        <v>4303.1950000000006</v>
      </c>
    </row>
    <row r="2471" spans="1:13">
      <c r="A2471" s="154" t="s">
        <v>7075</v>
      </c>
      <c r="B2471" s="154" t="s">
        <v>7074</v>
      </c>
      <c r="C2471" s="154" t="s">
        <v>6350</v>
      </c>
      <c r="D2471" s="154" t="s">
        <v>6343</v>
      </c>
      <c r="E2471" s="81" t="s">
        <v>7073</v>
      </c>
      <c r="F2471" s="154">
        <v>253.98</v>
      </c>
      <c r="G2471" s="154" t="s">
        <v>1367</v>
      </c>
      <c r="H2471" s="154" t="s">
        <v>14318</v>
      </c>
      <c r="I2471" s="154">
        <v>3</v>
      </c>
      <c r="J2471" s="154">
        <v>0</v>
      </c>
      <c r="K2471" s="154">
        <v>0</v>
      </c>
      <c r="M2471" s="128">
        <f>IF(Tabla1[[#This Row],[Moneda]]="Dolares",Tabla1[[#This Row],[Precio Distribuidor]]*($M$1+0.35)*1.3,Tabla1[[#This Row],[Precio Distribuidor]]*1.3)</f>
        <v>330.17399999999998</v>
      </c>
    </row>
    <row r="2472" spans="1:13">
      <c r="A2472" s="154" t="s">
        <v>7072</v>
      </c>
      <c r="B2472" s="154" t="s">
        <v>17104</v>
      </c>
      <c r="C2472" s="154" t="s">
        <v>6408</v>
      </c>
      <c r="D2472" s="154" t="s">
        <v>6343</v>
      </c>
      <c r="E2472" s="81" t="s">
        <v>7071</v>
      </c>
      <c r="F2472" s="154">
        <v>102.25</v>
      </c>
      <c r="G2472" s="154" t="s">
        <v>1367</v>
      </c>
      <c r="H2472" s="154" t="s">
        <v>14318</v>
      </c>
      <c r="I2472" s="154">
        <v>5</v>
      </c>
      <c r="J2472" s="154">
        <v>0</v>
      </c>
      <c r="K2472" s="154">
        <v>0</v>
      </c>
      <c r="M2472" s="128">
        <f>IF(Tabla1[[#This Row],[Moneda]]="Dolares",Tabla1[[#This Row],[Precio Distribuidor]]*($M$1+0.35)*1.3,Tabla1[[#This Row],[Precio Distribuidor]]*1.3)</f>
        <v>132.92500000000001</v>
      </c>
    </row>
    <row r="2473" spans="1:13">
      <c r="A2473" s="154" t="s">
        <v>12475</v>
      </c>
      <c r="B2473" s="154" t="s">
        <v>12476</v>
      </c>
      <c r="C2473" s="154" t="s">
        <v>6451</v>
      </c>
      <c r="D2473" s="154" t="s">
        <v>6343</v>
      </c>
      <c r="E2473" s="81" t="s">
        <v>12477</v>
      </c>
      <c r="F2473" s="154">
        <v>155.43</v>
      </c>
      <c r="G2473" s="154" t="s">
        <v>1367</v>
      </c>
      <c r="H2473" s="154" t="s">
        <v>14318</v>
      </c>
      <c r="I2473" s="154">
        <v>1</v>
      </c>
      <c r="J2473" s="154">
        <v>0</v>
      </c>
      <c r="K2473" s="154">
        <v>0</v>
      </c>
      <c r="M2473" s="128">
        <f>IF(Tabla1[[#This Row],[Moneda]]="Dolares",Tabla1[[#This Row],[Precio Distribuidor]]*($M$1+0.35)*1.3,Tabla1[[#This Row],[Precio Distribuidor]]*1.3)</f>
        <v>202.05900000000003</v>
      </c>
    </row>
    <row r="2474" spans="1:13">
      <c r="A2474" s="154" t="s">
        <v>12478</v>
      </c>
      <c r="B2474" s="154" t="s">
        <v>12479</v>
      </c>
      <c r="C2474" s="154" t="s">
        <v>6451</v>
      </c>
      <c r="D2474" s="154" t="s">
        <v>6343</v>
      </c>
      <c r="E2474" s="81" t="s">
        <v>12480</v>
      </c>
      <c r="F2474" s="154">
        <v>161.96</v>
      </c>
      <c r="G2474" s="154" t="s">
        <v>1367</v>
      </c>
      <c r="H2474" s="154" t="s">
        <v>14318</v>
      </c>
      <c r="I2474" s="154">
        <v>1</v>
      </c>
      <c r="J2474" s="154">
        <v>0</v>
      </c>
      <c r="K2474" s="154">
        <v>0</v>
      </c>
      <c r="M2474" s="128">
        <f>IF(Tabla1[[#This Row],[Moneda]]="Dolares",Tabla1[[#This Row],[Precio Distribuidor]]*($M$1+0.35)*1.3,Tabla1[[#This Row],[Precio Distribuidor]]*1.3)</f>
        <v>210.54800000000003</v>
      </c>
    </row>
    <row r="2475" spans="1:13">
      <c r="A2475" s="154" t="s">
        <v>7070</v>
      </c>
      <c r="B2475" s="154" t="s">
        <v>7069</v>
      </c>
      <c r="C2475" s="154" t="s">
        <v>6350</v>
      </c>
      <c r="D2475" s="154" t="s">
        <v>6343</v>
      </c>
      <c r="E2475" s="81" t="s">
        <v>17103</v>
      </c>
      <c r="F2475" s="154">
        <v>224.72</v>
      </c>
      <c r="G2475" s="154" t="s">
        <v>1367</v>
      </c>
      <c r="H2475" s="154" t="s">
        <v>14318</v>
      </c>
      <c r="I2475" s="154">
        <v>1</v>
      </c>
      <c r="J2475" s="154">
        <v>0</v>
      </c>
      <c r="K2475" s="154">
        <v>0</v>
      </c>
      <c r="M2475" s="128">
        <f>IF(Tabla1[[#This Row],[Moneda]]="Dolares",Tabla1[[#This Row],[Precio Distribuidor]]*($M$1+0.35)*1.3,Tabla1[[#This Row],[Precio Distribuidor]]*1.3)</f>
        <v>292.13600000000002</v>
      </c>
    </row>
    <row r="2476" spans="1:13">
      <c r="A2476" s="154" t="s">
        <v>7068</v>
      </c>
      <c r="B2476" s="154" t="s">
        <v>7067</v>
      </c>
      <c r="C2476" s="154" t="s">
        <v>6350</v>
      </c>
      <c r="D2476" s="154" t="s">
        <v>6343</v>
      </c>
      <c r="E2476" s="81" t="s">
        <v>17102</v>
      </c>
      <c r="F2476" s="154">
        <v>224.72</v>
      </c>
      <c r="G2476" s="154" t="s">
        <v>1367</v>
      </c>
      <c r="H2476" s="154" t="s">
        <v>14318</v>
      </c>
      <c r="I2476" s="154">
        <v>1</v>
      </c>
      <c r="J2476" s="154">
        <v>0</v>
      </c>
      <c r="K2476" s="154">
        <v>0</v>
      </c>
      <c r="M2476" s="128">
        <f>IF(Tabla1[[#This Row],[Moneda]]="Dolares",Tabla1[[#This Row],[Precio Distribuidor]]*($M$1+0.35)*1.3,Tabla1[[#This Row],[Precio Distribuidor]]*1.3)</f>
        <v>292.13600000000002</v>
      </c>
    </row>
    <row r="2477" spans="1:13">
      <c r="A2477" s="154" t="s">
        <v>7066</v>
      </c>
      <c r="B2477" s="154" t="s">
        <v>7065</v>
      </c>
      <c r="C2477" s="154" t="s">
        <v>6350</v>
      </c>
      <c r="D2477" s="154" t="s">
        <v>6343</v>
      </c>
      <c r="E2477" s="81" t="s">
        <v>17101</v>
      </c>
      <c r="F2477" s="154">
        <v>321.70999999999998</v>
      </c>
      <c r="G2477" s="154" t="s">
        <v>1367</v>
      </c>
      <c r="H2477" s="154" t="s">
        <v>14318</v>
      </c>
      <c r="I2477" s="154">
        <v>1</v>
      </c>
      <c r="J2477" s="154">
        <v>0</v>
      </c>
      <c r="K2477" s="154">
        <v>0</v>
      </c>
      <c r="M2477" s="128">
        <f>IF(Tabla1[[#This Row],[Moneda]]="Dolares",Tabla1[[#This Row],[Precio Distribuidor]]*($M$1+0.35)*1.3,Tabla1[[#This Row],[Precio Distribuidor]]*1.3)</f>
        <v>418.22300000000001</v>
      </c>
    </row>
    <row r="2478" spans="1:13">
      <c r="A2478" s="154" t="s">
        <v>7064</v>
      </c>
      <c r="B2478" s="154" t="s">
        <v>7063</v>
      </c>
      <c r="C2478" s="154" t="s">
        <v>6350</v>
      </c>
      <c r="D2478" s="154" t="s">
        <v>6343</v>
      </c>
      <c r="E2478" s="81" t="s">
        <v>17100</v>
      </c>
      <c r="F2478" s="154">
        <v>609.11</v>
      </c>
      <c r="G2478" s="154" t="s">
        <v>1367</v>
      </c>
      <c r="H2478" s="154" t="s">
        <v>14318</v>
      </c>
      <c r="I2478" s="154">
        <v>1</v>
      </c>
      <c r="J2478" s="154">
        <v>0</v>
      </c>
      <c r="K2478" s="154">
        <v>0</v>
      </c>
      <c r="M2478" s="128">
        <f>IF(Tabla1[[#This Row],[Moneda]]="Dolares",Tabla1[[#This Row],[Precio Distribuidor]]*($M$1+0.35)*1.3,Tabla1[[#This Row],[Precio Distribuidor]]*1.3)</f>
        <v>791.84300000000007</v>
      </c>
    </row>
    <row r="2479" spans="1:13">
      <c r="A2479" s="154" t="s">
        <v>7062</v>
      </c>
      <c r="B2479" s="154" t="s">
        <v>7061</v>
      </c>
      <c r="C2479" s="154" t="s">
        <v>6350</v>
      </c>
      <c r="D2479" s="154" t="s">
        <v>6343</v>
      </c>
      <c r="E2479" s="81" t="s">
        <v>17099</v>
      </c>
      <c r="F2479" s="154">
        <v>1076.28</v>
      </c>
      <c r="G2479" s="154" t="s">
        <v>1367</v>
      </c>
      <c r="H2479" s="154" t="s">
        <v>14318</v>
      </c>
      <c r="I2479" s="154">
        <v>1</v>
      </c>
      <c r="J2479" s="154">
        <v>0</v>
      </c>
      <c r="K2479" s="154">
        <v>0</v>
      </c>
      <c r="M2479" s="128">
        <f>IF(Tabla1[[#This Row],[Moneda]]="Dolares",Tabla1[[#This Row],[Precio Distribuidor]]*($M$1+0.35)*1.3,Tabla1[[#This Row],[Precio Distribuidor]]*1.3)</f>
        <v>1399.164</v>
      </c>
    </row>
    <row r="2480" spans="1:13">
      <c r="A2480" s="154" t="s">
        <v>12481</v>
      </c>
      <c r="B2480" s="154" t="s">
        <v>12482</v>
      </c>
      <c r="C2480" s="154" t="s">
        <v>6451</v>
      </c>
      <c r="D2480" s="154" t="s">
        <v>6343</v>
      </c>
      <c r="E2480" s="81" t="s">
        <v>12483</v>
      </c>
      <c r="F2480" s="154">
        <v>132.61000000000001</v>
      </c>
      <c r="G2480" s="154" t="s">
        <v>1367</v>
      </c>
      <c r="H2480" s="154" t="s">
        <v>14318</v>
      </c>
      <c r="I2480" s="154">
        <v>5</v>
      </c>
      <c r="J2480" s="154">
        <v>0</v>
      </c>
      <c r="K2480" s="154">
        <v>0</v>
      </c>
      <c r="M2480" s="128">
        <f>IF(Tabla1[[#This Row],[Moneda]]="Dolares",Tabla1[[#This Row],[Precio Distribuidor]]*($M$1+0.35)*1.3,Tabla1[[#This Row],[Precio Distribuidor]]*1.3)</f>
        <v>172.39300000000003</v>
      </c>
    </row>
    <row r="2481" spans="1:13">
      <c r="A2481" s="154" t="s">
        <v>13289</v>
      </c>
      <c r="B2481" s="154" t="s">
        <v>13290</v>
      </c>
      <c r="C2481" s="154" t="s">
        <v>6350</v>
      </c>
      <c r="D2481" s="154" t="s">
        <v>6343</v>
      </c>
      <c r="E2481" s="81" t="s">
        <v>17098</v>
      </c>
      <c r="F2481" s="154">
        <v>286.22000000000003</v>
      </c>
      <c r="G2481" s="154" t="s">
        <v>1367</v>
      </c>
      <c r="H2481" s="154" t="s">
        <v>14318</v>
      </c>
      <c r="I2481" s="154">
        <v>1</v>
      </c>
      <c r="J2481" s="154">
        <v>0</v>
      </c>
      <c r="K2481" s="154">
        <v>0</v>
      </c>
      <c r="M2481" s="128">
        <f>IF(Tabla1[[#This Row],[Moneda]]="Dolares",Tabla1[[#This Row],[Precio Distribuidor]]*($M$1+0.35)*1.3,Tabla1[[#This Row],[Precio Distribuidor]]*1.3)</f>
        <v>372.08600000000007</v>
      </c>
    </row>
    <row r="2482" spans="1:13">
      <c r="A2482" s="154" t="s">
        <v>12484</v>
      </c>
      <c r="B2482" s="154" t="s">
        <v>12485</v>
      </c>
      <c r="C2482" s="154" t="s">
        <v>6451</v>
      </c>
      <c r="D2482" s="154" t="s">
        <v>6343</v>
      </c>
      <c r="E2482" s="81" t="s">
        <v>12486</v>
      </c>
      <c r="F2482" s="154">
        <v>71.739999999999995</v>
      </c>
      <c r="G2482" s="154" t="s">
        <v>1367</v>
      </c>
      <c r="H2482" s="154" t="s">
        <v>14318</v>
      </c>
      <c r="I2482" s="154">
        <v>1</v>
      </c>
      <c r="J2482" s="154">
        <v>0</v>
      </c>
      <c r="K2482" s="154">
        <v>0</v>
      </c>
      <c r="M2482" s="128">
        <f>IF(Tabla1[[#This Row],[Moneda]]="Dolares",Tabla1[[#This Row],[Precio Distribuidor]]*($M$1+0.35)*1.3,Tabla1[[#This Row],[Precio Distribuidor]]*1.3)</f>
        <v>93.262</v>
      </c>
    </row>
    <row r="2483" spans="1:13">
      <c r="A2483" s="154" t="s">
        <v>12487</v>
      </c>
      <c r="B2483" s="154" t="s">
        <v>12488</v>
      </c>
      <c r="C2483" s="154" t="s">
        <v>6451</v>
      </c>
      <c r="D2483" s="154" t="s">
        <v>6343</v>
      </c>
      <c r="E2483" s="81" t="s">
        <v>12489</v>
      </c>
      <c r="F2483" s="154">
        <v>179.35</v>
      </c>
      <c r="G2483" s="154" t="s">
        <v>1367</v>
      </c>
      <c r="H2483" s="154" t="s">
        <v>14318</v>
      </c>
      <c r="I2483" s="154">
        <v>1</v>
      </c>
      <c r="J2483" s="154">
        <v>0</v>
      </c>
      <c r="K2483" s="154">
        <v>0</v>
      </c>
      <c r="M2483" s="128">
        <f>IF(Tabla1[[#This Row],[Moneda]]="Dolares",Tabla1[[#This Row],[Precio Distribuidor]]*($M$1+0.35)*1.3,Tabla1[[#This Row],[Precio Distribuidor]]*1.3)</f>
        <v>233.155</v>
      </c>
    </row>
    <row r="2484" spans="1:13">
      <c r="A2484" s="154" t="s">
        <v>12490</v>
      </c>
      <c r="B2484" s="154" t="s">
        <v>12491</v>
      </c>
      <c r="C2484" s="154" t="s">
        <v>6451</v>
      </c>
      <c r="D2484" s="154" t="s">
        <v>6343</v>
      </c>
      <c r="E2484" s="81" t="s">
        <v>12492</v>
      </c>
      <c r="F2484" s="154">
        <v>229.35</v>
      </c>
      <c r="G2484" s="154" t="s">
        <v>1367</v>
      </c>
      <c r="H2484" s="154" t="s">
        <v>14318</v>
      </c>
      <c r="I2484" s="154">
        <v>1</v>
      </c>
      <c r="J2484" s="154">
        <v>0</v>
      </c>
      <c r="K2484" s="154">
        <v>0</v>
      </c>
      <c r="M2484" s="128">
        <f>IF(Tabla1[[#This Row],[Moneda]]="Dolares",Tabla1[[#This Row],[Precio Distribuidor]]*($M$1+0.35)*1.3,Tabla1[[#This Row],[Precio Distribuidor]]*1.3)</f>
        <v>298.15500000000003</v>
      </c>
    </row>
    <row r="2485" spans="1:13">
      <c r="A2485" s="154" t="s">
        <v>12493</v>
      </c>
      <c r="B2485" s="154" t="s">
        <v>12494</v>
      </c>
      <c r="C2485" s="154" t="s">
        <v>6451</v>
      </c>
      <c r="D2485" s="154" t="s">
        <v>6343</v>
      </c>
      <c r="E2485" s="81" t="s">
        <v>12495</v>
      </c>
      <c r="F2485" s="154">
        <v>448.91</v>
      </c>
      <c r="G2485" s="154" t="s">
        <v>1367</v>
      </c>
      <c r="H2485" s="154" t="s">
        <v>14318</v>
      </c>
      <c r="I2485" s="154">
        <v>1</v>
      </c>
      <c r="J2485" s="154">
        <v>0</v>
      </c>
      <c r="K2485" s="154">
        <v>0</v>
      </c>
      <c r="M2485" s="128">
        <f>IF(Tabla1[[#This Row],[Moneda]]="Dolares",Tabla1[[#This Row],[Precio Distribuidor]]*($M$1+0.35)*1.3,Tabla1[[#This Row],[Precio Distribuidor]]*1.3)</f>
        <v>583.58300000000008</v>
      </c>
    </row>
    <row r="2486" spans="1:13">
      <c r="A2486" s="154" t="s">
        <v>12496</v>
      </c>
      <c r="B2486" s="154" t="s">
        <v>12497</v>
      </c>
      <c r="C2486" s="154" t="s">
        <v>6451</v>
      </c>
      <c r="D2486" s="154" t="s">
        <v>6343</v>
      </c>
      <c r="E2486" s="81" t="s">
        <v>12498</v>
      </c>
      <c r="F2486" s="154">
        <v>135.87</v>
      </c>
      <c r="G2486" s="154" t="s">
        <v>1367</v>
      </c>
      <c r="H2486" s="154" t="s">
        <v>14318</v>
      </c>
      <c r="I2486" s="154">
        <v>1</v>
      </c>
      <c r="J2486" s="154">
        <v>0</v>
      </c>
      <c r="K2486" s="154">
        <v>0</v>
      </c>
      <c r="M2486" s="128">
        <f>IF(Tabla1[[#This Row],[Moneda]]="Dolares",Tabla1[[#This Row],[Precio Distribuidor]]*($M$1+0.35)*1.3,Tabla1[[#This Row],[Precio Distribuidor]]*1.3)</f>
        <v>176.631</v>
      </c>
    </row>
    <row r="2487" spans="1:13">
      <c r="A2487" s="154" t="s">
        <v>14231</v>
      </c>
      <c r="B2487" s="154" t="s">
        <v>14232</v>
      </c>
      <c r="C2487" s="154" t="s">
        <v>6459</v>
      </c>
      <c r="D2487" s="154" t="s">
        <v>6343</v>
      </c>
      <c r="E2487" s="81" t="s">
        <v>14233</v>
      </c>
      <c r="F2487" s="154">
        <v>497.75</v>
      </c>
      <c r="G2487" s="154" t="s">
        <v>1367</v>
      </c>
      <c r="H2487" s="154" t="s">
        <v>14318</v>
      </c>
      <c r="I2487" s="154">
        <v>0</v>
      </c>
      <c r="J2487" s="154">
        <v>0</v>
      </c>
      <c r="K2487" s="154">
        <v>0</v>
      </c>
      <c r="M2487" s="128">
        <f>IF(Tabla1[[#This Row],[Moneda]]="Dolares",Tabla1[[#This Row],[Precio Distribuidor]]*($M$1+0.35)*1.3,Tabla1[[#This Row],[Precio Distribuidor]]*1.3)</f>
        <v>647.07500000000005</v>
      </c>
    </row>
    <row r="2488" spans="1:13">
      <c r="A2488" s="154" t="s">
        <v>17097</v>
      </c>
      <c r="B2488" s="154" t="s">
        <v>17096</v>
      </c>
      <c r="C2488" s="154" t="s">
        <v>3123</v>
      </c>
      <c r="D2488" s="154" t="s">
        <v>6343</v>
      </c>
      <c r="E2488" s="81" t="s">
        <v>17095</v>
      </c>
      <c r="F2488" s="154">
        <v>438.2</v>
      </c>
      <c r="G2488" s="154" t="s">
        <v>1373</v>
      </c>
      <c r="H2488" s="154" t="s">
        <v>14318</v>
      </c>
      <c r="I2488" s="154">
        <v>2</v>
      </c>
      <c r="J2488" s="154">
        <v>0</v>
      </c>
      <c r="K2488" s="154">
        <v>0</v>
      </c>
      <c r="M2488" s="128">
        <f>IF(Tabla1[[#This Row],[Moneda]]="Dolares",Tabla1[[#This Row],[Precio Distribuidor]]*($M$1+0.35)*1.3,Tabla1[[#This Row],[Precio Distribuidor]]*1.3)</f>
        <v>9484.8390000000018</v>
      </c>
    </row>
    <row r="2489" spans="1:13">
      <c r="A2489" s="154" t="s">
        <v>17094</v>
      </c>
      <c r="B2489" s="154" t="s">
        <v>17093</v>
      </c>
      <c r="C2489" s="154" t="s">
        <v>1388</v>
      </c>
      <c r="D2489" s="154" t="s">
        <v>6343</v>
      </c>
      <c r="E2489" s="81" t="s">
        <v>17092</v>
      </c>
      <c r="F2489" s="154">
        <v>486.75</v>
      </c>
      <c r="G2489" s="154" t="s">
        <v>1367</v>
      </c>
      <c r="H2489" s="154" t="s">
        <v>14318</v>
      </c>
      <c r="I2489" s="154">
        <v>0</v>
      </c>
      <c r="J2489" s="154">
        <v>0</v>
      </c>
      <c r="K2489" s="154">
        <v>0</v>
      </c>
      <c r="M2489" s="128">
        <f>IF(Tabla1[[#This Row],[Moneda]]="Dolares",Tabla1[[#This Row],[Precio Distribuidor]]*($M$1+0.35)*1.3,Tabla1[[#This Row],[Precio Distribuidor]]*1.3)</f>
        <v>632.77499999999998</v>
      </c>
    </row>
    <row r="2490" spans="1:13">
      <c r="A2490" s="154" t="s">
        <v>17091</v>
      </c>
      <c r="B2490" s="154" t="s">
        <v>17090</v>
      </c>
      <c r="C2490" s="154" t="s">
        <v>6451</v>
      </c>
      <c r="D2490" s="154" t="s">
        <v>6343</v>
      </c>
      <c r="E2490" s="81" t="s">
        <v>17089</v>
      </c>
      <c r="F2490" s="154">
        <v>227.17</v>
      </c>
      <c r="G2490" s="154" t="s">
        <v>1367</v>
      </c>
      <c r="H2490" s="154" t="s">
        <v>14318</v>
      </c>
      <c r="I2490" s="154">
        <v>3</v>
      </c>
      <c r="J2490" s="154">
        <v>0</v>
      </c>
      <c r="K2490" s="154">
        <v>0</v>
      </c>
      <c r="M2490" s="128">
        <f>IF(Tabla1[[#This Row],[Moneda]]="Dolares",Tabla1[[#This Row],[Precio Distribuidor]]*($M$1+0.35)*1.3,Tabla1[[#This Row],[Precio Distribuidor]]*1.3)</f>
        <v>295.32099999999997</v>
      </c>
    </row>
    <row r="2491" spans="1:13">
      <c r="A2491" s="154" t="s">
        <v>17088</v>
      </c>
      <c r="B2491" s="154" t="s">
        <v>17087</v>
      </c>
      <c r="C2491" s="154" t="s">
        <v>6451</v>
      </c>
      <c r="D2491" s="154" t="s">
        <v>6343</v>
      </c>
      <c r="E2491" s="81" t="s">
        <v>17086</v>
      </c>
      <c r="F2491" s="154">
        <v>265.22000000000003</v>
      </c>
      <c r="G2491" s="154" t="s">
        <v>1367</v>
      </c>
      <c r="H2491" s="154" t="s">
        <v>14318</v>
      </c>
      <c r="I2491" s="154">
        <v>3</v>
      </c>
      <c r="J2491" s="154">
        <v>0</v>
      </c>
      <c r="K2491" s="154">
        <v>0</v>
      </c>
      <c r="M2491" s="128">
        <f>IF(Tabla1[[#This Row],[Moneda]]="Dolares",Tabla1[[#This Row],[Precio Distribuidor]]*($M$1+0.35)*1.3,Tabla1[[#This Row],[Precio Distribuidor]]*1.3)</f>
        <v>344.78600000000006</v>
      </c>
    </row>
    <row r="2492" spans="1:13">
      <c r="A2492" s="154" t="s">
        <v>7060</v>
      </c>
      <c r="B2492" s="154" t="s">
        <v>7059</v>
      </c>
      <c r="C2492" s="154" t="s">
        <v>6459</v>
      </c>
      <c r="D2492" s="154" t="s">
        <v>6343</v>
      </c>
      <c r="E2492" s="81" t="s">
        <v>7058</v>
      </c>
      <c r="F2492" s="154">
        <v>219.1</v>
      </c>
      <c r="G2492" s="154" t="s">
        <v>1367</v>
      </c>
      <c r="H2492" s="154" t="s">
        <v>14318</v>
      </c>
      <c r="I2492" s="154">
        <v>10</v>
      </c>
      <c r="J2492" s="154">
        <v>0</v>
      </c>
      <c r="K2492" s="154">
        <v>0</v>
      </c>
      <c r="M2492" s="128">
        <f>IF(Tabla1[[#This Row],[Moneda]]="Dolares",Tabla1[[#This Row],[Precio Distribuidor]]*($M$1+0.35)*1.3,Tabla1[[#This Row],[Precio Distribuidor]]*1.3)</f>
        <v>284.83</v>
      </c>
    </row>
    <row r="2493" spans="1:13">
      <c r="A2493" s="154" t="s">
        <v>7057</v>
      </c>
      <c r="B2493" s="154" t="s">
        <v>7056</v>
      </c>
      <c r="C2493" s="154" t="s">
        <v>6459</v>
      </c>
      <c r="D2493" s="154" t="s">
        <v>6343</v>
      </c>
      <c r="E2493" s="81" t="s">
        <v>7055</v>
      </c>
      <c r="F2493" s="154">
        <v>720.22</v>
      </c>
      <c r="G2493" s="154" t="s">
        <v>1367</v>
      </c>
      <c r="H2493" s="154" t="s">
        <v>14318</v>
      </c>
      <c r="I2493" s="154">
        <v>1</v>
      </c>
      <c r="J2493" s="154">
        <v>0</v>
      </c>
      <c r="K2493" s="154">
        <v>0</v>
      </c>
      <c r="M2493" s="128">
        <f>IF(Tabla1[[#This Row],[Moneda]]="Dolares",Tabla1[[#This Row],[Precio Distribuidor]]*($M$1+0.35)*1.3,Tabla1[[#This Row],[Precio Distribuidor]]*1.3)</f>
        <v>936.28600000000006</v>
      </c>
    </row>
    <row r="2494" spans="1:13">
      <c r="A2494" s="154" t="s">
        <v>7054</v>
      </c>
      <c r="B2494" s="154" t="s">
        <v>7053</v>
      </c>
      <c r="C2494" s="154" t="s">
        <v>6350</v>
      </c>
      <c r="D2494" s="154" t="s">
        <v>6343</v>
      </c>
      <c r="E2494" s="81" t="s">
        <v>17085</v>
      </c>
      <c r="F2494" s="154">
        <v>64.37</v>
      </c>
      <c r="G2494" s="154" t="s">
        <v>1367</v>
      </c>
      <c r="H2494" s="154" t="s">
        <v>14318</v>
      </c>
      <c r="I2494" s="154">
        <v>1</v>
      </c>
      <c r="J2494" s="154">
        <v>0</v>
      </c>
      <c r="K2494" s="154">
        <v>0</v>
      </c>
      <c r="M2494" s="128">
        <f>IF(Tabla1[[#This Row],[Moneda]]="Dolares",Tabla1[[#This Row],[Precio Distribuidor]]*($M$1+0.35)*1.3,Tabla1[[#This Row],[Precio Distribuidor]]*1.3)</f>
        <v>83.681000000000012</v>
      </c>
    </row>
    <row r="2495" spans="1:13">
      <c r="A2495" s="154" t="s">
        <v>7052</v>
      </c>
      <c r="B2495" s="154" t="s">
        <v>7051</v>
      </c>
      <c r="C2495" s="154" t="s">
        <v>1535</v>
      </c>
      <c r="D2495" s="154" t="s">
        <v>6343</v>
      </c>
      <c r="E2495" s="81" t="s">
        <v>7050</v>
      </c>
      <c r="F2495" s="154">
        <v>5168.45</v>
      </c>
      <c r="G2495" s="154" t="s">
        <v>1367</v>
      </c>
      <c r="H2495" s="154" t="s">
        <v>14318</v>
      </c>
      <c r="I2495" s="154">
        <v>1</v>
      </c>
      <c r="J2495" s="154">
        <v>0</v>
      </c>
      <c r="K2495" s="154">
        <v>0</v>
      </c>
      <c r="M2495" s="128">
        <f>IF(Tabla1[[#This Row],[Moneda]]="Dolares",Tabla1[[#This Row],[Precio Distribuidor]]*($M$1+0.35)*1.3,Tabla1[[#This Row],[Precio Distribuidor]]*1.3)</f>
        <v>6718.9849999999997</v>
      </c>
    </row>
    <row r="2496" spans="1:13">
      <c r="A2496" s="154" t="s">
        <v>7049</v>
      </c>
      <c r="B2496" s="154" t="s">
        <v>7048</v>
      </c>
      <c r="C2496" s="154" t="s">
        <v>1585</v>
      </c>
      <c r="D2496" s="154" t="s">
        <v>6343</v>
      </c>
      <c r="E2496" s="81" t="s">
        <v>7047</v>
      </c>
      <c r="F2496" s="154">
        <v>317.98</v>
      </c>
      <c r="G2496" s="154" t="s">
        <v>1373</v>
      </c>
      <c r="H2496" s="154" t="s">
        <v>14318</v>
      </c>
      <c r="I2496" s="154">
        <v>5</v>
      </c>
      <c r="J2496" s="154">
        <v>0</v>
      </c>
      <c r="K2496" s="154">
        <v>0</v>
      </c>
      <c r="M2496" s="128">
        <f>IF(Tabla1[[#This Row],[Moneda]]="Dolares",Tabla1[[#This Row],[Precio Distribuidor]]*($M$1+0.35)*1.3,Tabla1[[#This Row],[Precio Distribuidor]]*1.3)</f>
        <v>6882.6771000000017</v>
      </c>
    </row>
    <row r="2497" spans="1:13">
      <c r="A2497" s="154" t="s">
        <v>7046</v>
      </c>
      <c r="B2497" s="154" t="s">
        <v>7045</v>
      </c>
      <c r="C2497" s="154" t="s">
        <v>1585</v>
      </c>
      <c r="D2497" s="154" t="s">
        <v>6343</v>
      </c>
      <c r="E2497" s="81" t="s">
        <v>7044</v>
      </c>
      <c r="F2497" s="154">
        <v>188.87</v>
      </c>
      <c r="G2497" s="154" t="s">
        <v>1373</v>
      </c>
      <c r="H2497" s="154" t="s">
        <v>14318</v>
      </c>
      <c r="I2497" s="154">
        <v>5</v>
      </c>
      <c r="J2497" s="154">
        <v>0</v>
      </c>
      <c r="K2497" s="154">
        <v>0</v>
      </c>
      <c r="M2497" s="128">
        <f>IF(Tabla1[[#This Row],[Moneda]]="Dolares",Tabla1[[#This Row],[Precio Distribuidor]]*($M$1+0.35)*1.3,Tabla1[[#This Row],[Precio Distribuidor]]*1.3)</f>
        <v>4088.0911500000007</v>
      </c>
    </row>
    <row r="2498" spans="1:13">
      <c r="A2498" s="154" t="s">
        <v>7043</v>
      </c>
      <c r="B2498" s="154" t="s">
        <v>7042</v>
      </c>
      <c r="C2498" s="154" t="s">
        <v>1585</v>
      </c>
      <c r="D2498" s="154" t="s">
        <v>6343</v>
      </c>
      <c r="E2498" s="81" t="s">
        <v>7041</v>
      </c>
      <c r="F2498" s="154">
        <v>83.68</v>
      </c>
      <c r="G2498" s="154" t="s">
        <v>1373</v>
      </c>
      <c r="H2498" s="154" t="s">
        <v>14318</v>
      </c>
      <c r="I2498" s="154">
        <v>1</v>
      </c>
      <c r="J2498" s="154">
        <v>0</v>
      </c>
      <c r="K2498" s="154">
        <v>0</v>
      </c>
      <c r="M2498" s="128">
        <f>IF(Tabla1[[#This Row],[Moneda]]="Dolares",Tabla1[[#This Row],[Precio Distribuidor]]*($M$1+0.35)*1.3,Tabla1[[#This Row],[Precio Distribuidor]]*1.3)</f>
        <v>1811.2536000000005</v>
      </c>
    </row>
    <row r="2499" spans="1:13">
      <c r="A2499" s="154" t="s">
        <v>7040</v>
      </c>
      <c r="B2499" s="154" t="s">
        <v>7039</v>
      </c>
      <c r="C2499" s="154" t="s">
        <v>1585</v>
      </c>
      <c r="D2499" s="154" t="s">
        <v>6343</v>
      </c>
      <c r="E2499" s="81" t="s">
        <v>7038</v>
      </c>
      <c r="F2499" s="154">
        <v>113.56</v>
      </c>
      <c r="G2499" s="154" t="s">
        <v>1373</v>
      </c>
      <c r="H2499" s="154" t="s">
        <v>14318</v>
      </c>
      <c r="I2499" s="154">
        <v>1</v>
      </c>
      <c r="J2499" s="154">
        <v>0</v>
      </c>
      <c r="K2499" s="154">
        <v>0</v>
      </c>
      <c r="M2499" s="128">
        <f>IF(Tabla1[[#This Row],[Moneda]]="Dolares",Tabla1[[#This Row],[Precio Distribuidor]]*($M$1+0.35)*1.3,Tabla1[[#This Row],[Precio Distribuidor]]*1.3)</f>
        <v>2458.0062000000007</v>
      </c>
    </row>
    <row r="2500" spans="1:13">
      <c r="A2500" s="154" t="s">
        <v>7037</v>
      </c>
      <c r="B2500" s="154" t="s">
        <v>7036</v>
      </c>
      <c r="C2500" s="154" t="s">
        <v>1585</v>
      </c>
      <c r="D2500" s="154" t="s">
        <v>6343</v>
      </c>
      <c r="E2500" s="81" t="s">
        <v>7035</v>
      </c>
      <c r="F2500" s="154">
        <v>109.98</v>
      </c>
      <c r="G2500" s="154" t="s">
        <v>1373</v>
      </c>
      <c r="H2500" s="154" t="s">
        <v>14318</v>
      </c>
      <c r="I2500" s="154">
        <v>1</v>
      </c>
      <c r="J2500" s="154">
        <v>0</v>
      </c>
      <c r="K2500" s="154">
        <v>0</v>
      </c>
      <c r="M2500" s="128">
        <f>IF(Tabla1[[#This Row],[Moneda]]="Dolares",Tabla1[[#This Row],[Precio Distribuidor]]*($M$1+0.35)*1.3,Tabla1[[#This Row],[Precio Distribuidor]]*1.3)</f>
        <v>2380.5171000000005</v>
      </c>
    </row>
    <row r="2501" spans="1:13">
      <c r="A2501" s="154" t="s">
        <v>12473</v>
      </c>
      <c r="B2501" s="154" t="s">
        <v>12474</v>
      </c>
      <c r="C2501" s="154" t="s">
        <v>1585</v>
      </c>
      <c r="D2501" s="154" t="s">
        <v>6343</v>
      </c>
      <c r="E2501" s="81" t="s">
        <v>17084</v>
      </c>
      <c r="F2501" s="154">
        <v>45.43</v>
      </c>
      <c r="G2501" s="154" t="s">
        <v>1373</v>
      </c>
      <c r="H2501" s="154" t="s">
        <v>14318</v>
      </c>
      <c r="I2501" s="154">
        <v>2</v>
      </c>
      <c r="J2501" s="154">
        <v>0</v>
      </c>
      <c r="K2501" s="154">
        <v>0</v>
      </c>
      <c r="M2501" s="128">
        <f>IF(Tabla1[[#This Row],[Moneda]]="Dolares",Tabla1[[#This Row],[Precio Distribuidor]]*($M$1+0.35)*1.3,Tabla1[[#This Row],[Precio Distribuidor]]*1.3)</f>
        <v>983.33235000000013</v>
      </c>
    </row>
    <row r="2502" spans="1:13">
      <c r="A2502" s="154" t="s">
        <v>17083</v>
      </c>
      <c r="B2502" s="154" t="s">
        <v>17082</v>
      </c>
      <c r="C2502" s="154" t="s">
        <v>1535</v>
      </c>
      <c r="D2502" s="154" t="s">
        <v>6343</v>
      </c>
      <c r="E2502" s="81" t="s">
        <v>17081</v>
      </c>
      <c r="F2502" s="154">
        <v>7654.26</v>
      </c>
      <c r="G2502" s="154" t="s">
        <v>1367</v>
      </c>
      <c r="H2502" s="154" t="s">
        <v>14318</v>
      </c>
      <c r="I2502" s="154">
        <v>0</v>
      </c>
      <c r="J2502" s="154">
        <v>0</v>
      </c>
      <c r="K2502" s="154">
        <v>0</v>
      </c>
      <c r="M2502" s="128">
        <f>IF(Tabla1[[#This Row],[Moneda]]="Dolares",Tabla1[[#This Row],[Precio Distribuidor]]*($M$1+0.35)*1.3,Tabla1[[#This Row],[Precio Distribuidor]]*1.3)</f>
        <v>9950.5380000000005</v>
      </c>
    </row>
    <row r="2503" spans="1:13">
      <c r="A2503" s="154" t="s">
        <v>17080</v>
      </c>
      <c r="B2503" s="154" t="s">
        <v>17079</v>
      </c>
      <c r="C2503" s="154" t="s">
        <v>1535</v>
      </c>
      <c r="D2503" s="154" t="s">
        <v>6343</v>
      </c>
      <c r="E2503" s="81" t="s">
        <v>17078</v>
      </c>
      <c r="F2503" s="154">
        <v>4815.96</v>
      </c>
      <c r="G2503" s="154" t="s">
        <v>1367</v>
      </c>
      <c r="H2503" s="154" t="s">
        <v>14318</v>
      </c>
      <c r="I2503" s="154">
        <v>1</v>
      </c>
      <c r="J2503" s="154">
        <v>0</v>
      </c>
      <c r="K2503" s="154">
        <v>0</v>
      </c>
      <c r="M2503" s="128">
        <f>IF(Tabla1[[#This Row],[Moneda]]="Dolares",Tabla1[[#This Row],[Precio Distribuidor]]*($M$1+0.35)*1.3,Tabla1[[#This Row],[Precio Distribuidor]]*1.3)</f>
        <v>6260.7480000000005</v>
      </c>
    </row>
    <row r="2504" spans="1:13">
      <c r="A2504" s="154" t="s">
        <v>17077</v>
      </c>
      <c r="B2504" s="154" t="s">
        <v>17076</v>
      </c>
      <c r="C2504" s="154" t="s">
        <v>1535</v>
      </c>
      <c r="D2504" s="154" t="s">
        <v>6343</v>
      </c>
      <c r="E2504" s="81" t="s">
        <v>17075</v>
      </c>
      <c r="F2504" s="154">
        <v>9047.2199999999993</v>
      </c>
      <c r="G2504" s="154" t="s">
        <v>1367</v>
      </c>
      <c r="H2504" s="154" t="s">
        <v>14318</v>
      </c>
      <c r="I2504" s="154">
        <v>1</v>
      </c>
      <c r="J2504" s="154">
        <v>0</v>
      </c>
      <c r="K2504" s="154">
        <v>0</v>
      </c>
      <c r="M2504" s="128">
        <f>IF(Tabla1[[#This Row],[Moneda]]="Dolares",Tabla1[[#This Row],[Precio Distribuidor]]*($M$1+0.35)*1.3,Tabla1[[#This Row],[Precio Distribuidor]]*1.3)</f>
        <v>11761.386</v>
      </c>
    </row>
    <row r="2505" spans="1:13">
      <c r="A2505" s="154" t="s">
        <v>17074</v>
      </c>
      <c r="B2505" s="154" t="s">
        <v>17073</v>
      </c>
      <c r="C2505" s="154" t="s">
        <v>1535</v>
      </c>
      <c r="D2505" s="154" t="s">
        <v>6343</v>
      </c>
      <c r="E2505" s="81" t="s">
        <v>17072</v>
      </c>
      <c r="F2505" s="154">
        <v>58527.22</v>
      </c>
      <c r="G2505" s="154" t="s">
        <v>1367</v>
      </c>
      <c r="H2505" s="154" t="s">
        <v>14318</v>
      </c>
      <c r="I2505" s="154">
        <v>1</v>
      </c>
      <c r="J2505" s="154">
        <v>0</v>
      </c>
      <c r="K2505" s="154">
        <v>0</v>
      </c>
      <c r="M2505" s="128">
        <f>IF(Tabla1[[#This Row],[Moneda]]="Dolares",Tabla1[[#This Row],[Precio Distribuidor]]*($M$1+0.35)*1.3,Tabla1[[#This Row],[Precio Distribuidor]]*1.3)</f>
        <v>76085.385999999999</v>
      </c>
    </row>
    <row r="2506" spans="1:13">
      <c r="A2506" s="154" t="s">
        <v>17071</v>
      </c>
      <c r="B2506" s="154" t="s">
        <v>17070</v>
      </c>
      <c r="C2506" s="154" t="s">
        <v>1911</v>
      </c>
      <c r="D2506" s="154" t="s">
        <v>6343</v>
      </c>
      <c r="E2506" s="81" t="s">
        <v>17069</v>
      </c>
      <c r="F2506" s="154">
        <v>137.93</v>
      </c>
      <c r="G2506" s="154" t="s">
        <v>1373</v>
      </c>
      <c r="H2506" s="154" t="s">
        <v>14318</v>
      </c>
      <c r="I2506" s="154">
        <v>1</v>
      </c>
      <c r="J2506" s="154">
        <v>0</v>
      </c>
      <c r="K2506" s="154">
        <v>0</v>
      </c>
      <c r="M2506" s="128">
        <f>IF(Tabla1[[#This Row],[Moneda]]="Dolares",Tabla1[[#This Row],[Precio Distribuidor]]*($M$1+0.35)*1.3,Tabla1[[#This Row],[Precio Distribuidor]]*1.3)</f>
        <v>2985.4948500000005</v>
      </c>
    </row>
    <row r="2507" spans="1:13">
      <c r="A2507" s="154" t="s">
        <v>7034</v>
      </c>
      <c r="B2507" s="154" t="s">
        <v>7033</v>
      </c>
      <c r="C2507" s="154" t="s">
        <v>1904</v>
      </c>
      <c r="D2507" s="154" t="s">
        <v>6343</v>
      </c>
      <c r="E2507" s="81" t="s">
        <v>7032</v>
      </c>
      <c r="F2507" s="154">
        <v>21.91</v>
      </c>
      <c r="G2507" s="154" t="s">
        <v>1373</v>
      </c>
      <c r="H2507" s="154" t="s">
        <v>14318</v>
      </c>
      <c r="I2507" s="154">
        <v>1</v>
      </c>
      <c r="J2507" s="154">
        <v>0</v>
      </c>
      <c r="K2507" s="154">
        <v>0</v>
      </c>
      <c r="M2507" s="128">
        <f>IF(Tabla1[[#This Row],[Moneda]]="Dolares",Tabla1[[#This Row],[Precio Distribuidor]]*($M$1+0.35)*1.3,Tabla1[[#This Row],[Precio Distribuidor]]*1.3)</f>
        <v>474.24195000000003</v>
      </c>
    </row>
    <row r="2508" spans="1:13">
      <c r="A2508" s="154" t="s">
        <v>7031</v>
      </c>
      <c r="B2508" s="154" t="s">
        <v>7030</v>
      </c>
      <c r="C2508" s="154" t="s">
        <v>1535</v>
      </c>
      <c r="D2508" s="154" t="s">
        <v>6343</v>
      </c>
      <c r="E2508" s="81" t="s">
        <v>7029</v>
      </c>
      <c r="F2508" s="154">
        <v>4296.29</v>
      </c>
      <c r="G2508" s="154" t="s">
        <v>1367</v>
      </c>
      <c r="H2508" s="154" t="s">
        <v>14318</v>
      </c>
      <c r="I2508" s="154">
        <v>1</v>
      </c>
      <c r="J2508" s="154">
        <v>0</v>
      </c>
      <c r="K2508" s="154">
        <v>0</v>
      </c>
      <c r="M2508" s="128">
        <f>IF(Tabla1[[#This Row],[Moneda]]="Dolares",Tabla1[[#This Row],[Precio Distribuidor]]*($M$1+0.35)*1.3,Tabla1[[#This Row],[Precio Distribuidor]]*1.3)</f>
        <v>5585.1770000000006</v>
      </c>
    </row>
    <row r="2509" spans="1:13">
      <c r="A2509" s="154" t="s">
        <v>7028</v>
      </c>
      <c r="B2509" s="154" t="s">
        <v>7027</v>
      </c>
      <c r="C2509" s="154" t="s">
        <v>1535</v>
      </c>
      <c r="D2509" s="154" t="s">
        <v>6343</v>
      </c>
      <c r="E2509" s="81" t="s">
        <v>12979</v>
      </c>
      <c r="F2509" s="154">
        <v>3688.8</v>
      </c>
      <c r="G2509" s="154" t="s">
        <v>1367</v>
      </c>
      <c r="H2509" s="154" t="s">
        <v>14318</v>
      </c>
      <c r="I2509" s="154">
        <v>1</v>
      </c>
      <c r="J2509" s="154">
        <v>0</v>
      </c>
      <c r="K2509" s="154">
        <v>0</v>
      </c>
      <c r="M2509" s="128">
        <f>IF(Tabla1[[#This Row],[Moneda]]="Dolares",Tabla1[[#This Row],[Precio Distribuidor]]*($M$1+0.35)*1.3,Tabla1[[#This Row],[Precio Distribuidor]]*1.3)</f>
        <v>4795.4400000000005</v>
      </c>
    </row>
    <row r="2510" spans="1:13">
      <c r="A2510" s="154" t="s">
        <v>7026</v>
      </c>
      <c r="B2510" s="154" t="s">
        <v>13288</v>
      </c>
      <c r="C2510" s="154" t="s">
        <v>1904</v>
      </c>
      <c r="D2510" s="154" t="s">
        <v>6343</v>
      </c>
      <c r="E2510" s="81" t="s">
        <v>7025</v>
      </c>
      <c r="F2510" s="154">
        <v>33.479999999999997</v>
      </c>
      <c r="G2510" s="154" t="s">
        <v>1373</v>
      </c>
      <c r="H2510" s="154" t="s">
        <v>14318</v>
      </c>
      <c r="I2510" s="154">
        <v>1</v>
      </c>
      <c r="J2510" s="154">
        <v>0</v>
      </c>
      <c r="K2510" s="154">
        <v>0</v>
      </c>
      <c r="M2510" s="128">
        <f>IF(Tabla1[[#This Row],[Moneda]]="Dolares",Tabla1[[#This Row],[Precio Distribuidor]]*($M$1+0.35)*1.3,Tabla1[[#This Row],[Precio Distribuidor]]*1.3)</f>
        <v>724.67460000000005</v>
      </c>
    </row>
    <row r="2511" spans="1:13">
      <c r="A2511" s="154" t="s">
        <v>7024</v>
      </c>
      <c r="B2511" s="154" t="s">
        <v>7023</v>
      </c>
      <c r="C2511" s="154" t="s">
        <v>1904</v>
      </c>
      <c r="D2511" s="154" t="s">
        <v>6343</v>
      </c>
      <c r="E2511" s="81" t="s">
        <v>7022</v>
      </c>
      <c r="F2511" s="154">
        <v>11.69</v>
      </c>
      <c r="G2511" s="154" t="s">
        <v>1373</v>
      </c>
      <c r="H2511" s="154" t="s">
        <v>14318</v>
      </c>
      <c r="I2511" s="154">
        <v>1</v>
      </c>
      <c r="J2511" s="154">
        <v>0</v>
      </c>
      <c r="K2511" s="154">
        <v>0</v>
      </c>
      <c r="M2511" s="128">
        <f>IF(Tabla1[[#This Row],[Moneda]]="Dolares",Tabla1[[#This Row],[Precio Distribuidor]]*($M$1+0.35)*1.3,Tabla1[[#This Row],[Precio Distribuidor]]*1.3)</f>
        <v>253.03005000000005</v>
      </c>
    </row>
    <row r="2512" spans="1:13">
      <c r="A2512" s="154" t="s">
        <v>7021</v>
      </c>
      <c r="B2512" s="154" t="s">
        <v>7020</v>
      </c>
      <c r="C2512" s="154" t="s">
        <v>1789</v>
      </c>
      <c r="D2512" s="154" t="s">
        <v>6343</v>
      </c>
      <c r="E2512" s="81" t="s">
        <v>17068</v>
      </c>
      <c r="F2512" s="154">
        <v>522.92999999999995</v>
      </c>
      <c r="G2512" s="154" t="s">
        <v>1367</v>
      </c>
      <c r="H2512" s="154" t="s">
        <v>14318</v>
      </c>
      <c r="I2512" s="154">
        <v>1</v>
      </c>
      <c r="J2512" s="154">
        <v>0</v>
      </c>
      <c r="K2512" s="154">
        <v>0</v>
      </c>
      <c r="M2512" s="128">
        <f>IF(Tabla1[[#This Row],[Moneda]]="Dolares",Tabla1[[#This Row],[Precio Distribuidor]]*($M$1+0.35)*1.3,Tabla1[[#This Row],[Precio Distribuidor]]*1.3)</f>
        <v>679.80899999999997</v>
      </c>
    </row>
    <row r="2513" spans="1:13">
      <c r="A2513" s="154" t="s">
        <v>7019</v>
      </c>
      <c r="B2513" s="154" t="s">
        <v>7018</v>
      </c>
      <c r="C2513" s="154" t="s">
        <v>1789</v>
      </c>
      <c r="D2513" s="154" t="s">
        <v>6343</v>
      </c>
      <c r="E2513" s="81" t="s">
        <v>17067</v>
      </c>
      <c r="F2513" s="154">
        <v>200.22</v>
      </c>
      <c r="G2513" s="154" t="s">
        <v>1367</v>
      </c>
      <c r="H2513" s="154" t="s">
        <v>14318</v>
      </c>
      <c r="I2513" s="154">
        <v>1</v>
      </c>
      <c r="J2513" s="154">
        <v>0</v>
      </c>
      <c r="K2513" s="154">
        <v>0</v>
      </c>
      <c r="M2513" s="128">
        <f>IF(Tabla1[[#This Row],[Moneda]]="Dolares",Tabla1[[#This Row],[Precio Distribuidor]]*($M$1+0.35)*1.3,Tabla1[[#This Row],[Precio Distribuidor]]*1.3)</f>
        <v>260.286</v>
      </c>
    </row>
    <row r="2514" spans="1:13">
      <c r="A2514" s="154" t="s">
        <v>7017</v>
      </c>
      <c r="B2514" s="154" t="s">
        <v>7016</v>
      </c>
      <c r="C2514" s="154" t="s">
        <v>1789</v>
      </c>
      <c r="D2514" s="154" t="s">
        <v>6343</v>
      </c>
      <c r="E2514" s="81" t="s">
        <v>17066</v>
      </c>
      <c r="F2514" s="154">
        <v>186.98</v>
      </c>
      <c r="G2514" s="154" t="s">
        <v>1367</v>
      </c>
      <c r="H2514" s="154" t="s">
        <v>14318</v>
      </c>
      <c r="I2514" s="154">
        <v>1</v>
      </c>
      <c r="J2514" s="154">
        <v>0</v>
      </c>
      <c r="K2514" s="154">
        <v>0</v>
      </c>
      <c r="M2514" s="128">
        <f>IF(Tabla1[[#This Row],[Moneda]]="Dolares",Tabla1[[#This Row],[Precio Distribuidor]]*($M$1+0.35)*1.3,Tabla1[[#This Row],[Precio Distribuidor]]*1.3)</f>
        <v>243.07399999999998</v>
      </c>
    </row>
    <row r="2515" spans="1:13">
      <c r="A2515" s="154" t="s">
        <v>7015</v>
      </c>
      <c r="B2515" s="154" t="s">
        <v>7014</v>
      </c>
      <c r="C2515" s="154" t="s">
        <v>1789</v>
      </c>
      <c r="D2515" s="154" t="s">
        <v>6343</v>
      </c>
      <c r="E2515" s="81" t="s">
        <v>17065</v>
      </c>
      <c r="F2515" s="154">
        <v>247.72</v>
      </c>
      <c r="G2515" s="154" t="s">
        <v>1367</v>
      </c>
      <c r="H2515" s="154" t="s">
        <v>14318</v>
      </c>
      <c r="I2515" s="154">
        <v>1</v>
      </c>
      <c r="J2515" s="154">
        <v>0</v>
      </c>
      <c r="K2515" s="154">
        <v>0</v>
      </c>
      <c r="M2515" s="128">
        <f>IF(Tabla1[[#This Row],[Moneda]]="Dolares",Tabla1[[#This Row],[Precio Distribuidor]]*($M$1+0.35)*1.3,Tabla1[[#This Row],[Precio Distribuidor]]*1.3)</f>
        <v>322.036</v>
      </c>
    </row>
    <row r="2516" spans="1:13">
      <c r="A2516" s="154" t="s">
        <v>7013</v>
      </c>
      <c r="B2516" s="154" t="s">
        <v>7012</v>
      </c>
      <c r="C2516" s="154" t="s">
        <v>1904</v>
      </c>
      <c r="D2516" s="154" t="s">
        <v>6343</v>
      </c>
      <c r="E2516" s="81" t="s">
        <v>7011</v>
      </c>
      <c r="F2516" s="154">
        <v>7.75</v>
      </c>
      <c r="G2516" s="154" t="s">
        <v>1373</v>
      </c>
      <c r="H2516" s="154" t="s">
        <v>14318</v>
      </c>
      <c r="I2516" s="154">
        <v>1</v>
      </c>
      <c r="J2516" s="154">
        <v>0</v>
      </c>
      <c r="K2516" s="154">
        <v>0</v>
      </c>
      <c r="M2516" s="128">
        <f>IF(Tabla1[[#This Row],[Moneda]]="Dolares",Tabla1[[#This Row],[Precio Distribuidor]]*($M$1+0.35)*1.3,Tabla1[[#This Row],[Precio Distribuidor]]*1.3)</f>
        <v>167.74875000000003</v>
      </c>
    </row>
    <row r="2517" spans="1:13">
      <c r="A2517" s="154" t="s">
        <v>7010</v>
      </c>
      <c r="B2517" s="154" t="s">
        <v>7009</v>
      </c>
      <c r="C2517" s="154" t="s">
        <v>6459</v>
      </c>
      <c r="D2517" s="154" t="s">
        <v>6343</v>
      </c>
      <c r="E2517" s="81" t="s">
        <v>7008</v>
      </c>
      <c r="F2517" s="154">
        <v>13206.74</v>
      </c>
      <c r="G2517" s="154" t="s">
        <v>1367</v>
      </c>
      <c r="H2517" s="154" t="s">
        <v>14318</v>
      </c>
      <c r="I2517" s="154">
        <v>2</v>
      </c>
      <c r="J2517" s="154">
        <v>0</v>
      </c>
      <c r="K2517" s="154">
        <v>0</v>
      </c>
      <c r="M2517" s="128">
        <f>IF(Tabla1[[#This Row],[Moneda]]="Dolares",Tabla1[[#This Row],[Precio Distribuidor]]*($M$1+0.35)*1.3,Tabla1[[#This Row],[Precio Distribuidor]]*1.3)</f>
        <v>17168.761999999999</v>
      </c>
    </row>
    <row r="2518" spans="1:13">
      <c r="A2518" s="154" t="s">
        <v>7007</v>
      </c>
      <c r="B2518" s="154" t="s">
        <v>7006</v>
      </c>
      <c r="C2518" s="154" t="s">
        <v>3123</v>
      </c>
      <c r="D2518" s="154" t="s">
        <v>6343</v>
      </c>
      <c r="E2518" s="81" t="s">
        <v>7005</v>
      </c>
      <c r="F2518" s="154">
        <v>869.1</v>
      </c>
      <c r="G2518" s="154" t="s">
        <v>1373</v>
      </c>
      <c r="H2518" s="154" t="s">
        <v>14318</v>
      </c>
      <c r="I2518" s="154">
        <v>2</v>
      </c>
      <c r="J2518" s="154">
        <v>0</v>
      </c>
      <c r="K2518" s="154">
        <v>0</v>
      </c>
      <c r="M2518" s="128">
        <f>IF(Tabla1[[#This Row],[Moneda]]="Dolares",Tabla1[[#This Row],[Precio Distribuidor]]*($M$1+0.35)*1.3,Tabla1[[#This Row],[Precio Distribuidor]]*1.3)</f>
        <v>18811.669500000004</v>
      </c>
    </row>
    <row r="2519" spans="1:13">
      <c r="A2519" s="154" t="s">
        <v>7004</v>
      </c>
      <c r="B2519" s="154" t="s">
        <v>7003</v>
      </c>
      <c r="C2519" s="154" t="s">
        <v>6459</v>
      </c>
      <c r="D2519" s="154" t="s">
        <v>6343</v>
      </c>
      <c r="E2519" s="81" t="s">
        <v>7002</v>
      </c>
      <c r="F2519" s="154">
        <v>3307.87</v>
      </c>
      <c r="G2519" s="154" t="s">
        <v>1367</v>
      </c>
      <c r="H2519" s="154" t="s">
        <v>14318</v>
      </c>
      <c r="I2519" s="154">
        <v>2</v>
      </c>
      <c r="J2519" s="154">
        <v>0</v>
      </c>
      <c r="K2519" s="154">
        <v>0</v>
      </c>
      <c r="M2519" s="128">
        <f>IF(Tabla1[[#This Row],[Moneda]]="Dolares",Tabla1[[#This Row],[Precio Distribuidor]]*($M$1+0.35)*1.3,Tabla1[[#This Row],[Precio Distribuidor]]*1.3)</f>
        <v>4300.2309999999998</v>
      </c>
    </row>
    <row r="2520" spans="1:13">
      <c r="A2520" s="154" t="s">
        <v>7001</v>
      </c>
      <c r="B2520" s="154" t="s">
        <v>7000</v>
      </c>
      <c r="C2520" s="154" t="s">
        <v>3123</v>
      </c>
      <c r="D2520" s="154" t="s">
        <v>6343</v>
      </c>
      <c r="E2520" s="81" t="s">
        <v>6999</v>
      </c>
      <c r="F2520" s="154">
        <v>934.62</v>
      </c>
      <c r="G2520" s="154" t="s">
        <v>1373</v>
      </c>
      <c r="H2520" s="154" t="s">
        <v>14318</v>
      </c>
      <c r="I2520" s="154">
        <v>2</v>
      </c>
      <c r="J2520" s="154">
        <v>0</v>
      </c>
      <c r="K2520" s="154">
        <v>0</v>
      </c>
      <c r="M2520" s="128">
        <f>IF(Tabla1[[#This Row],[Moneda]]="Dolares",Tabla1[[#This Row],[Precio Distribuidor]]*($M$1+0.35)*1.3,Tabla1[[#This Row],[Precio Distribuidor]]*1.3)</f>
        <v>20229.849900000005</v>
      </c>
    </row>
    <row r="2521" spans="1:13">
      <c r="A2521" s="154" t="s">
        <v>6998</v>
      </c>
      <c r="B2521" s="154" t="s">
        <v>6997</v>
      </c>
      <c r="C2521" s="154" t="s">
        <v>6459</v>
      </c>
      <c r="D2521" s="154" t="s">
        <v>6343</v>
      </c>
      <c r="E2521" s="81" t="s">
        <v>6996</v>
      </c>
      <c r="F2521" s="154">
        <v>14857.3</v>
      </c>
      <c r="G2521" s="154" t="s">
        <v>1367</v>
      </c>
      <c r="H2521" s="154" t="s">
        <v>14318</v>
      </c>
      <c r="I2521" s="154">
        <v>2</v>
      </c>
      <c r="J2521" s="154">
        <v>0</v>
      </c>
      <c r="K2521" s="154">
        <v>0</v>
      </c>
      <c r="M2521" s="128">
        <f>IF(Tabla1[[#This Row],[Moneda]]="Dolares",Tabla1[[#This Row],[Precio Distribuidor]]*($M$1+0.35)*1.3,Tabla1[[#This Row],[Precio Distribuidor]]*1.3)</f>
        <v>19314.489999999998</v>
      </c>
    </row>
    <row r="2522" spans="1:13">
      <c r="A2522" s="154" t="s">
        <v>6995</v>
      </c>
      <c r="B2522" s="154" t="s">
        <v>6994</v>
      </c>
      <c r="C2522" s="154" t="s">
        <v>3123</v>
      </c>
      <c r="D2522" s="154" t="s">
        <v>6343</v>
      </c>
      <c r="E2522" s="81" t="s">
        <v>6993</v>
      </c>
      <c r="F2522" s="154">
        <v>841.02</v>
      </c>
      <c r="G2522" s="154" t="s">
        <v>1373</v>
      </c>
      <c r="H2522" s="154" t="s">
        <v>14318</v>
      </c>
      <c r="I2522" s="154">
        <v>2</v>
      </c>
      <c r="J2522" s="154">
        <v>0</v>
      </c>
      <c r="K2522" s="154">
        <v>0</v>
      </c>
      <c r="M2522" s="128">
        <f>IF(Tabla1[[#This Row],[Moneda]]="Dolares",Tabla1[[#This Row],[Precio Distribuidor]]*($M$1+0.35)*1.3,Tabla1[[#This Row],[Precio Distribuidor]]*1.3)</f>
        <v>18203.877900000003</v>
      </c>
    </row>
    <row r="2523" spans="1:13">
      <c r="A2523" s="154" t="s">
        <v>6992</v>
      </c>
      <c r="B2523" s="154" t="s">
        <v>6991</v>
      </c>
      <c r="C2523" s="154" t="s">
        <v>6459</v>
      </c>
      <c r="D2523" s="154" t="s">
        <v>6343</v>
      </c>
      <c r="E2523" s="81" t="s">
        <v>6990</v>
      </c>
      <c r="F2523" s="154">
        <v>10565.17</v>
      </c>
      <c r="G2523" s="154" t="s">
        <v>1367</v>
      </c>
      <c r="H2523" s="154" t="s">
        <v>14318</v>
      </c>
      <c r="I2523" s="154">
        <v>2</v>
      </c>
      <c r="J2523" s="154">
        <v>0</v>
      </c>
      <c r="K2523" s="154">
        <v>0</v>
      </c>
      <c r="M2523" s="128">
        <f>IF(Tabla1[[#This Row],[Moneda]]="Dolares",Tabla1[[#This Row],[Precio Distribuidor]]*($M$1+0.35)*1.3,Tabla1[[#This Row],[Precio Distribuidor]]*1.3)</f>
        <v>13734.721000000001</v>
      </c>
    </row>
    <row r="2524" spans="1:13">
      <c r="A2524" s="154" t="s">
        <v>6989</v>
      </c>
      <c r="B2524" s="154" t="s">
        <v>6988</v>
      </c>
      <c r="C2524" s="154" t="s">
        <v>6459</v>
      </c>
      <c r="D2524" s="154" t="s">
        <v>6343</v>
      </c>
      <c r="E2524" s="81" t="s">
        <v>6987</v>
      </c>
      <c r="F2524" s="154">
        <v>1000</v>
      </c>
      <c r="G2524" s="154" t="s">
        <v>1367</v>
      </c>
      <c r="H2524" s="154" t="s">
        <v>14318</v>
      </c>
      <c r="I2524" s="154">
        <v>2</v>
      </c>
      <c r="J2524" s="154">
        <v>0</v>
      </c>
      <c r="K2524" s="154">
        <v>0</v>
      </c>
      <c r="M2524" s="128">
        <f>IF(Tabla1[[#This Row],[Moneda]]="Dolares",Tabla1[[#This Row],[Precio Distribuidor]]*($M$1+0.35)*1.3,Tabla1[[#This Row],[Precio Distribuidor]]*1.3)</f>
        <v>1300</v>
      </c>
    </row>
    <row r="2525" spans="1:13">
      <c r="A2525" s="154" t="s">
        <v>17064</v>
      </c>
      <c r="B2525" s="154" t="s">
        <v>17063</v>
      </c>
      <c r="C2525" s="154" t="s">
        <v>3123</v>
      </c>
      <c r="D2525" s="154" t="s">
        <v>6343</v>
      </c>
      <c r="E2525" s="81" t="s">
        <v>17062</v>
      </c>
      <c r="F2525" s="154">
        <v>141.86000000000001</v>
      </c>
      <c r="G2525" s="154" t="s">
        <v>1373</v>
      </c>
      <c r="H2525" s="154" t="s">
        <v>14318</v>
      </c>
      <c r="I2525" s="154">
        <v>2</v>
      </c>
      <c r="J2525" s="154">
        <v>0</v>
      </c>
      <c r="K2525" s="154">
        <v>0</v>
      </c>
      <c r="M2525" s="128">
        <f>IF(Tabla1[[#This Row],[Moneda]]="Dolares",Tabla1[[#This Row],[Precio Distribuidor]]*($M$1+0.35)*1.3,Tabla1[[#This Row],[Precio Distribuidor]]*1.3)</f>
        <v>3070.5597000000007</v>
      </c>
    </row>
    <row r="2526" spans="1:13">
      <c r="A2526" s="154" t="s">
        <v>6986</v>
      </c>
      <c r="B2526" s="154" t="s">
        <v>6985</v>
      </c>
      <c r="C2526" s="154" t="s">
        <v>3123</v>
      </c>
      <c r="D2526" s="154" t="s">
        <v>6343</v>
      </c>
      <c r="E2526" s="81" t="s">
        <v>6984</v>
      </c>
      <c r="F2526" s="154">
        <v>1155.24</v>
      </c>
      <c r="G2526" s="154" t="s">
        <v>1373</v>
      </c>
      <c r="H2526" s="154" t="s">
        <v>14318</v>
      </c>
      <c r="I2526" s="154">
        <v>2</v>
      </c>
      <c r="J2526" s="154">
        <v>0</v>
      </c>
      <c r="K2526" s="154">
        <v>0</v>
      </c>
      <c r="M2526" s="128">
        <f>IF(Tabla1[[#This Row],[Moneda]]="Dolares",Tabla1[[#This Row],[Precio Distribuidor]]*($M$1+0.35)*1.3,Tabla1[[#This Row],[Precio Distribuidor]]*1.3)</f>
        <v>25005.169800000003</v>
      </c>
    </row>
    <row r="2527" spans="1:13">
      <c r="A2527" s="154" t="s">
        <v>17061</v>
      </c>
      <c r="B2527" s="154" t="s">
        <v>17060</v>
      </c>
      <c r="C2527" s="154" t="s">
        <v>3123</v>
      </c>
      <c r="D2527" s="154" t="s">
        <v>6343</v>
      </c>
      <c r="E2527" s="81" t="s">
        <v>17059</v>
      </c>
      <c r="F2527" s="154">
        <v>735.39</v>
      </c>
      <c r="G2527" s="154" t="s">
        <v>1373</v>
      </c>
      <c r="H2527" s="154" t="s">
        <v>14318</v>
      </c>
      <c r="I2527" s="154">
        <v>2</v>
      </c>
      <c r="J2527" s="154">
        <v>0</v>
      </c>
      <c r="K2527" s="154">
        <v>0</v>
      </c>
      <c r="M2527" s="128">
        <f>IF(Tabla1[[#This Row],[Moneda]]="Dolares",Tabla1[[#This Row],[Precio Distribuidor]]*($M$1+0.35)*1.3,Tabla1[[#This Row],[Precio Distribuidor]]*1.3)</f>
        <v>15917.51655</v>
      </c>
    </row>
    <row r="2528" spans="1:13">
      <c r="A2528" s="154" t="s">
        <v>6983</v>
      </c>
      <c r="B2528" s="154" t="s">
        <v>6982</v>
      </c>
      <c r="C2528" s="154" t="s">
        <v>6459</v>
      </c>
      <c r="D2528" s="154" t="s">
        <v>6343</v>
      </c>
      <c r="E2528" s="81" t="s">
        <v>6981</v>
      </c>
      <c r="F2528" s="154">
        <v>13617.98</v>
      </c>
      <c r="G2528" s="154" t="s">
        <v>1367</v>
      </c>
      <c r="H2528" s="154" t="s">
        <v>14318</v>
      </c>
      <c r="I2528" s="154">
        <v>2</v>
      </c>
      <c r="J2528" s="154">
        <v>0</v>
      </c>
      <c r="K2528" s="154">
        <v>0</v>
      </c>
      <c r="M2528" s="128">
        <f>IF(Tabla1[[#This Row],[Moneda]]="Dolares",Tabla1[[#This Row],[Precio Distribuidor]]*($M$1+0.35)*1.3,Tabla1[[#This Row],[Precio Distribuidor]]*1.3)</f>
        <v>17703.374</v>
      </c>
    </row>
    <row r="2529" spans="1:13">
      <c r="A2529" s="154" t="s">
        <v>6980</v>
      </c>
      <c r="B2529" s="154" t="s">
        <v>6979</v>
      </c>
      <c r="C2529" s="154" t="s">
        <v>6459</v>
      </c>
      <c r="D2529" s="154" t="s">
        <v>6343</v>
      </c>
      <c r="E2529" s="81" t="s">
        <v>6978</v>
      </c>
      <c r="F2529" s="154">
        <v>6465.17</v>
      </c>
      <c r="G2529" s="154" t="s">
        <v>1367</v>
      </c>
      <c r="H2529" s="154" t="s">
        <v>14318</v>
      </c>
      <c r="I2529" s="154">
        <v>2</v>
      </c>
      <c r="J2529" s="154">
        <v>0</v>
      </c>
      <c r="K2529" s="154">
        <v>0</v>
      </c>
      <c r="M2529" s="128">
        <f>IF(Tabla1[[#This Row],[Moneda]]="Dolares",Tabla1[[#This Row],[Precio Distribuidor]]*($M$1+0.35)*1.3,Tabla1[[#This Row],[Precio Distribuidor]]*1.3)</f>
        <v>8404.7209999999995</v>
      </c>
    </row>
    <row r="2530" spans="1:13">
      <c r="A2530" s="154" t="s">
        <v>6977</v>
      </c>
      <c r="B2530" s="154" t="s">
        <v>6976</v>
      </c>
      <c r="C2530" s="154" t="s">
        <v>3123</v>
      </c>
      <c r="D2530" s="154" t="s">
        <v>6343</v>
      </c>
      <c r="E2530" s="81" t="s">
        <v>6975</v>
      </c>
      <c r="F2530" s="154">
        <v>258.33</v>
      </c>
      <c r="G2530" s="154" t="s">
        <v>1373</v>
      </c>
      <c r="H2530" s="154" t="s">
        <v>14318</v>
      </c>
      <c r="I2530" s="154">
        <v>1</v>
      </c>
      <c r="J2530" s="154">
        <v>0</v>
      </c>
      <c r="K2530" s="154">
        <v>0</v>
      </c>
      <c r="M2530" s="128">
        <f>IF(Tabla1[[#This Row],[Moneda]]="Dolares",Tabla1[[#This Row],[Precio Distribuidor]]*($M$1+0.35)*1.3,Tabla1[[#This Row],[Precio Distribuidor]]*1.3)</f>
        <v>5591.5528500000009</v>
      </c>
    </row>
    <row r="2531" spans="1:13">
      <c r="A2531" s="154" t="s">
        <v>17058</v>
      </c>
      <c r="B2531" s="154" t="s">
        <v>17057</v>
      </c>
      <c r="C2531" s="154" t="s">
        <v>3123</v>
      </c>
      <c r="D2531" s="154" t="s">
        <v>6343</v>
      </c>
      <c r="E2531" s="81" t="s">
        <v>17056</v>
      </c>
      <c r="F2531" s="154">
        <v>286.39999999999998</v>
      </c>
      <c r="G2531" s="154" t="s">
        <v>1373</v>
      </c>
      <c r="H2531" s="154" t="s">
        <v>14318</v>
      </c>
      <c r="I2531" s="154">
        <v>1</v>
      </c>
      <c r="J2531" s="154">
        <v>0</v>
      </c>
      <c r="K2531" s="154">
        <v>0</v>
      </c>
      <c r="M2531" s="128">
        <f>IF(Tabla1[[#This Row],[Moneda]]="Dolares",Tabla1[[#This Row],[Precio Distribuidor]]*($M$1+0.35)*1.3,Tabla1[[#This Row],[Precio Distribuidor]]*1.3)</f>
        <v>6199.1280000000006</v>
      </c>
    </row>
    <row r="2532" spans="1:13">
      <c r="A2532" s="154" t="s">
        <v>6974</v>
      </c>
      <c r="B2532" s="154" t="s">
        <v>6973</v>
      </c>
      <c r="C2532" s="154" t="s">
        <v>6459</v>
      </c>
      <c r="D2532" s="154" t="s">
        <v>6343</v>
      </c>
      <c r="E2532" s="81" t="s">
        <v>6972</v>
      </c>
      <c r="F2532" s="154">
        <v>9492.1299999999992</v>
      </c>
      <c r="G2532" s="154" t="s">
        <v>1367</v>
      </c>
      <c r="H2532" s="154" t="s">
        <v>14318</v>
      </c>
      <c r="I2532" s="154">
        <v>2</v>
      </c>
      <c r="J2532" s="154">
        <v>0</v>
      </c>
      <c r="K2532" s="154">
        <v>0</v>
      </c>
      <c r="M2532" s="128">
        <f>IF(Tabla1[[#This Row],[Moneda]]="Dolares",Tabla1[[#This Row],[Precio Distribuidor]]*($M$1+0.35)*1.3,Tabla1[[#This Row],[Precio Distribuidor]]*1.3)</f>
        <v>12339.769</v>
      </c>
    </row>
    <row r="2533" spans="1:13">
      <c r="A2533" s="154" t="s">
        <v>6971</v>
      </c>
      <c r="B2533" s="154" t="s">
        <v>6970</v>
      </c>
      <c r="C2533" s="154" t="s">
        <v>3123</v>
      </c>
      <c r="D2533" s="154" t="s">
        <v>6343</v>
      </c>
      <c r="E2533" s="81" t="s">
        <v>6969</v>
      </c>
      <c r="F2533" s="154">
        <v>57.63</v>
      </c>
      <c r="G2533" s="154" t="s">
        <v>1373</v>
      </c>
      <c r="H2533" s="154" t="s">
        <v>14318</v>
      </c>
      <c r="I2533" s="154">
        <v>2</v>
      </c>
      <c r="J2533" s="154">
        <v>0</v>
      </c>
      <c r="K2533" s="154">
        <v>0</v>
      </c>
      <c r="M2533" s="128">
        <f>IF(Tabla1[[#This Row],[Moneda]]="Dolares",Tabla1[[#This Row],[Precio Distribuidor]]*($M$1+0.35)*1.3,Tabla1[[#This Row],[Precio Distribuidor]]*1.3)</f>
        <v>1247.4013500000003</v>
      </c>
    </row>
    <row r="2534" spans="1:13">
      <c r="A2534" s="154" t="s">
        <v>6968</v>
      </c>
      <c r="B2534" s="154" t="s">
        <v>6967</v>
      </c>
      <c r="C2534" s="154" t="s">
        <v>6459</v>
      </c>
      <c r="D2534" s="154" t="s">
        <v>6343</v>
      </c>
      <c r="E2534" s="81" t="s">
        <v>6966</v>
      </c>
      <c r="F2534" s="154">
        <v>3631.46</v>
      </c>
      <c r="G2534" s="154" t="s">
        <v>1367</v>
      </c>
      <c r="H2534" s="154" t="s">
        <v>14318</v>
      </c>
      <c r="I2534" s="154">
        <v>2</v>
      </c>
      <c r="J2534" s="154">
        <v>0</v>
      </c>
      <c r="K2534" s="154">
        <v>0</v>
      </c>
      <c r="M2534" s="128">
        <f>IF(Tabla1[[#This Row],[Moneda]]="Dolares",Tabla1[[#This Row],[Precio Distribuidor]]*($M$1+0.35)*1.3,Tabla1[[#This Row],[Precio Distribuidor]]*1.3)</f>
        <v>4720.8980000000001</v>
      </c>
    </row>
    <row r="2535" spans="1:13">
      <c r="A2535" s="154" t="s">
        <v>6965</v>
      </c>
      <c r="B2535" s="154" t="s">
        <v>6964</v>
      </c>
      <c r="C2535" s="154" t="s">
        <v>3123</v>
      </c>
      <c r="D2535" s="154" t="s">
        <v>6343</v>
      </c>
      <c r="E2535" s="81" t="s">
        <v>6963</v>
      </c>
      <c r="F2535" s="154">
        <v>2936.22</v>
      </c>
      <c r="G2535" s="154" t="s">
        <v>1373</v>
      </c>
      <c r="H2535" s="154" t="s">
        <v>14318</v>
      </c>
      <c r="I2535" s="154">
        <v>2</v>
      </c>
      <c r="J2535" s="154">
        <v>0</v>
      </c>
      <c r="K2535" s="154">
        <v>0</v>
      </c>
      <c r="M2535" s="128">
        <f>IF(Tabla1[[#This Row],[Moneda]]="Dolares",Tabla1[[#This Row],[Precio Distribuidor]]*($M$1+0.35)*1.3,Tabla1[[#This Row],[Precio Distribuidor]]*1.3)</f>
        <v>63554.481900000006</v>
      </c>
    </row>
    <row r="2536" spans="1:13">
      <c r="A2536" s="154" t="s">
        <v>6962</v>
      </c>
      <c r="B2536" s="154" t="s">
        <v>6961</v>
      </c>
      <c r="C2536" s="154" t="s">
        <v>3123</v>
      </c>
      <c r="D2536" s="154" t="s">
        <v>6343</v>
      </c>
      <c r="E2536" s="81" t="s">
        <v>6960</v>
      </c>
      <c r="F2536" s="154">
        <v>74.47</v>
      </c>
      <c r="G2536" s="154" t="s">
        <v>1373</v>
      </c>
      <c r="H2536" s="154" t="s">
        <v>14318</v>
      </c>
      <c r="I2536" s="154">
        <v>1</v>
      </c>
      <c r="J2536" s="154">
        <v>0</v>
      </c>
      <c r="K2536" s="154">
        <v>0</v>
      </c>
      <c r="M2536" s="128">
        <f>IF(Tabla1[[#This Row],[Moneda]]="Dolares",Tabla1[[#This Row],[Precio Distribuidor]]*($M$1+0.35)*1.3,Tabla1[[#This Row],[Precio Distribuidor]]*1.3)</f>
        <v>1611.9031500000001</v>
      </c>
    </row>
    <row r="2537" spans="1:13">
      <c r="A2537" s="154" t="s">
        <v>6959</v>
      </c>
      <c r="B2537" s="154" t="s">
        <v>6958</v>
      </c>
      <c r="C2537" s="154" t="s">
        <v>6459</v>
      </c>
      <c r="D2537" s="154" t="s">
        <v>6343</v>
      </c>
      <c r="E2537" s="81" t="s">
        <v>6957</v>
      </c>
      <c r="F2537" s="154">
        <v>13186.52</v>
      </c>
      <c r="G2537" s="154" t="s">
        <v>1367</v>
      </c>
      <c r="H2537" s="154" t="s">
        <v>14318</v>
      </c>
      <c r="I2537" s="154">
        <v>1</v>
      </c>
      <c r="J2537" s="154">
        <v>0</v>
      </c>
      <c r="K2537" s="154">
        <v>0</v>
      </c>
      <c r="M2537" s="128">
        <f>IF(Tabla1[[#This Row],[Moneda]]="Dolares",Tabla1[[#This Row],[Precio Distribuidor]]*($M$1+0.35)*1.3,Tabla1[[#This Row],[Precio Distribuidor]]*1.3)</f>
        <v>17142.476000000002</v>
      </c>
    </row>
    <row r="2538" spans="1:13">
      <c r="A2538" s="154" t="s">
        <v>6956</v>
      </c>
      <c r="B2538" s="154" t="s">
        <v>6955</v>
      </c>
      <c r="C2538" s="154" t="s">
        <v>3123</v>
      </c>
      <c r="D2538" s="154" t="s">
        <v>6343</v>
      </c>
      <c r="E2538" s="81" t="s">
        <v>6954</v>
      </c>
      <c r="F2538" s="154">
        <v>1036.24</v>
      </c>
      <c r="G2538" s="154" t="s">
        <v>1373</v>
      </c>
      <c r="H2538" s="154" t="s">
        <v>14318</v>
      </c>
      <c r="I2538" s="154">
        <v>2</v>
      </c>
      <c r="J2538" s="154">
        <v>0</v>
      </c>
      <c r="K2538" s="154">
        <v>0</v>
      </c>
      <c r="M2538" s="128">
        <f>IF(Tabla1[[#This Row],[Moneda]]="Dolares",Tabla1[[#This Row],[Precio Distribuidor]]*($M$1+0.35)*1.3,Tabla1[[#This Row],[Precio Distribuidor]]*1.3)</f>
        <v>22429.414800000002</v>
      </c>
    </row>
    <row r="2539" spans="1:13">
      <c r="A2539" s="154" t="s">
        <v>6953</v>
      </c>
      <c r="B2539" s="154" t="s">
        <v>6952</v>
      </c>
      <c r="C2539" s="154" t="s">
        <v>6459</v>
      </c>
      <c r="D2539" s="154" t="s">
        <v>6343</v>
      </c>
      <c r="E2539" s="81" t="s">
        <v>6951</v>
      </c>
      <c r="F2539" s="154">
        <v>6603.37</v>
      </c>
      <c r="G2539" s="154" t="s">
        <v>1367</v>
      </c>
      <c r="H2539" s="154" t="s">
        <v>14318</v>
      </c>
      <c r="I2539" s="154">
        <v>2</v>
      </c>
      <c r="J2539" s="154">
        <v>0</v>
      </c>
      <c r="K2539" s="154">
        <v>0</v>
      </c>
      <c r="M2539" s="128">
        <f>IF(Tabla1[[#This Row],[Moneda]]="Dolares",Tabla1[[#This Row],[Precio Distribuidor]]*($M$1+0.35)*1.3,Tabla1[[#This Row],[Precio Distribuidor]]*1.3)</f>
        <v>8584.3809999999994</v>
      </c>
    </row>
    <row r="2540" spans="1:13">
      <c r="A2540" s="154" t="s">
        <v>17055</v>
      </c>
      <c r="B2540" s="154" t="s">
        <v>17054</v>
      </c>
      <c r="C2540" s="154" t="s">
        <v>6459</v>
      </c>
      <c r="D2540" s="154" t="s">
        <v>6343</v>
      </c>
      <c r="E2540" s="81" t="s">
        <v>17053</v>
      </c>
      <c r="F2540" s="154">
        <v>13068.54</v>
      </c>
      <c r="G2540" s="154" t="s">
        <v>1367</v>
      </c>
      <c r="H2540" s="154" t="s">
        <v>14318</v>
      </c>
      <c r="I2540" s="154">
        <v>2</v>
      </c>
      <c r="J2540" s="154">
        <v>0</v>
      </c>
      <c r="K2540" s="154">
        <v>0</v>
      </c>
      <c r="M2540" s="128">
        <f>IF(Tabla1[[#This Row],[Moneda]]="Dolares",Tabla1[[#This Row],[Precio Distribuidor]]*($M$1+0.35)*1.3,Tabla1[[#This Row],[Precio Distribuidor]]*1.3)</f>
        <v>16989.102000000003</v>
      </c>
    </row>
    <row r="2541" spans="1:13">
      <c r="A2541" s="154" t="s">
        <v>17052</v>
      </c>
      <c r="B2541" s="154" t="s">
        <v>17051</v>
      </c>
      <c r="C2541" s="154" t="s">
        <v>6459</v>
      </c>
      <c r="D2541" s="154" t="s">
        <v>6343</v>
      </c>
      <c r="E2541" s="81" t="s">
        <v>17050</v>
      </c>
      <c r="F2541" s="154">
        <v>20634.830000000002</v>
      </c>
      <c r="G2541" s="154" t="s">
        <v>1367</v>
      </c>
      <c r="H2541" s="154" t="s">
        <v>14318</v>
      </c>
      <c r="I2541" s="154">
        <v>1</v>
      </c>
      <c r="J2541" s="154">
        <v>0</v>
      </c>
      <c r="K2541" s="154">
        <v>0</v>
      </c>
      <c r="M2541" s="128">
        <f>IF(Tabla1[[#This Row],[Moneda]]="Dolares",Tabla1[[#This Row],[Precio Distribuidor]]*($M$1+0.35)*1.3,Tabla1[[#This Row],[Precio Distribuidor]]*1.3)</f>
        <v>26825.279000000002</v>
      </c>
    </row>
    <row r="2542" spans="1:13">
      <c r="A2542" s="154" t="s">
        <v>6950</v>
      </c>
      <c r="B2542" s="154" t="s">
        <v>6949</v>
      </c>
      <c r="C2542" s="154" t="s">
        <v>6408</v>
      </c>
      <c r="D2542" s="154" t="s">
        <v>6343</v>
      </c>
      <c r="E2542" s="81" t="s">
        <v>6948</v>
      </c>
      <c r="F2542" s="154">
        <v>1882.02</v>
      </c>
      <c r="G2542" s="154" t="s">
        <v>1367</v>
      </c>
      <c r="H2542" s="154" t="s">
        <v>14318</v>
      </c>
      <c r="I2542" s="154">
        <v>2</v>
      </c>
      <c r="J2542" s="154">
        <v>0</v>
      </c>
      <c r="K2542" s="154">
        <v>0</v>
      </c>
      <c r="M2542" s="128">
        <f>IF(Tabla1[[#This Row],[Moneda]]="Dolares",Tabla1[[#This Row],[Precio Distribuidor]]*($M$1+0.35)*1.3,Tabla1[[#This Row],[Precio Distribuidor]]*1.3)</f>
        <v>2446.6260000000002</v>
      </c>
    </row>
    <row r="2543" spans="1:13">
      <c r="A2543" s="154" t="s">
        <v>6947</v>
      </c>
      <c r="B2543" s="154" t="s">
        <v>6946</v>
      </c>
      <c r="C2543" s="154" t="s">
        <v>6459</v>
      </c>
      <c r="D2543" s="154" t="s">
        <v>6343</v>
      </c>
      <c r="E2543" s="81" t="s">
        <v>6945</v>
      </c>
      <c r="F2543" s="154">
        <v>11004.49</v>
      </c>
      <c r="G2543" s="154" t="s">
        <v>1367</v>
      </c>
      <c r="H2543" s="154" t="s">
        <v>14318</v>
      </c>
      <c r="I2543" s="154">
        <v>1</v>
      </c>
      <c r="J2543" s="154">
        <v>0</v>
      </c>
      <c r="K2543" s="154">
        <v>0</v>
      </c>
      <c r="M2543" s="128">
        <f>IF(Tabla1[[#This Row],[Moneda]]="Dolares",Tabla1[[#This Row],[Precio Distribuidor]]*($M$1+0.35)*1.3,Tabla1[[#This Row],[Precio Distribuidor]]*1.3)</f>
        <v>14305.837</v>
      </c>
    </row>
    <row r="2544" spans="1:13">
      <c r="A2544" s="154" t="s">
        <v>17049</v>
      </c>
      <c r="B2544" s="154" t="s">
        <v>17048</v>
      </c>
      <c r="C2544" s="154" t="s">
        <v>3123</v>
      </c>
      <c r="D2544" s="154" t="s">
        <v>6343</v>
      </c>
      <c r="E2544" s="81" t="s">
        <v>17047</v>
      </c>
      <c r="F2544" s="154">
        <v>394.44</v>
      </c>
      <c r="G2544" s="154" t="s">
        <v>1373</v>
      </c>
      <c r="H2544" s="154" t="s">
        <v>14318</v>
      </c>
      <c r="I2544" s="154">
        <v>2</v>
      </c>
      <c r="J2544" s="154">
        <v>0</v>
      </c>
      <c r="K2544" s="154">
        <v>0</v>
      </c>
      <c r="M2544" s="128">
        <f>IF(Tabla1[[#This Row],[Moneda]]="Dolares",Tabla1[[#This Row],[Precio Distribuidor]]*($M$1+0.35)*1.3,Tabla1[[#This Row],[Precio Distribuidor]]*1.3)</f>
        <v>8537.6538</v>
      </c>
    </row>
    <row r="2545" spans="1:13">
      <c r="A2545" s="154" t="s">
        <v>6944</v>
      </c>
      <c r="B2545" s="154" t="s">
        <v>6943</v>
      </c>
      <c r="C2545" s="154" t="s">
        <v>6459</v>
      </c>
      <c r="D2545" s="154" t="s">
        <v>6343</v>
      </c>
      <c r="E2545" s="81" t="s">
        <v>14234</v>
      </c>
      <c r="F2545" s="154">
        <v>2888.76</v>
      </c>
      <c r="G2545" s="154" t="s">
        <v>1367</v>
      </c>
      <c r="H2545" s="154" t="s">
        <v>14318</v>
      </c>
      <c r="I2545" s="154">
        <v>3</v>
      </c>
      <c r="J2545" s="154">
        <v>0</v>
      </c>
      <c r="K2545" s="154">
        <v>0</v>
      </c>
      <c r="M2545" s="128">
        <f>IF(Tabla1[[#This Row],[Moneda]]="Dolares",Tabla1[[#This Row],[Precio Distribuidor]]*($M$1+0.35)*1.3,Tabla1[[#This Row],[Precio Distribuidor]]*1.3)</f>
        <v>3755.3880000000004</v>
      </c>
    </row>
    <row r="2546" spans="1:13">
      <c r="A2546" s="154" t="s">
        <v>6942</v>
      </c>
      <c r="B2546" s="154" t="s">
        <v>6941</v>
      </c>
      <c r="C2546" s="154" t="s">
        <v>3123</v>
      </c>
      <c r="D2546" s="154" t="s">
        <v>6343</v>
      </c>
      <c r="E2546" s="81" t="s">
        <v>6940</v>
      </c>
      <c r="F2546" s="154">
        <v>1196.69</v>
      </c>
      <c r="G2546" s="154" t="s">
        <v>1373</v>
      </c>
      <c r="H2546" s="154" t="s">
        <v>14318</v>
      </c>
      <c r="I2546" s="154">
        <v>1</v>
      </c>
      <c r="J2546" s="154">
        <v>0</v>
      </c>
      <c r="K2546" s="154">
        <v>0</v>
      </c>
      <c r="M2546" s="128">
        <f>IF(Tabla1[[#This Row],[Moneda]]="Dolares",Tabla1[[#This Row],[Precio Distribuidor]]*($M$1+0.35)*1.3,Tabla1[[#This Row],[Precio Distribuidor]]*1.3)</f>
        <v>25902.355050000006</v>
      </c>
    </row>
    <row r="2547" spans="1:13">
      <c r="A2547" s="154" t="s">
        <v>6939</v>
      </c>
      <c r="B2547" s="154" t="s">
        <v>6938</v>
      </c>
      <c r="C2547" s="154" t="s">
        <v>3123</v>
      </c>
      <c r="D2547" s="154" t="s">
        <v>6343</v>
      </c>
      <c r="E2547" s="81" t="s">
        <v>6937</v>
      </c>
      <c r="F2547" s="154">
        <v>88.25</v>
      </c>
      <c r="G2547" s="154" t="s">
        <v>1373</v>
      </c>
      <c r="H2547" s="154" t="s">
        <v>14318</v>
      </c>
      <c r="I2547" s="154">
        <v>3</v>
      </c>
      <c r="J2547" s="154">
        <v>0</v>
      </c>
      <c r="K2547" s="154">
        <v>0</v>
      </c>
      <c r="M2547" s="128">
        <f>IF(Tabla1[[#This Row],[Moneda]]="Dolares",Tabla1[[#This Row],[Precio Distribuidor]]*($M$1+0.35)*1.3,Tabla1[[#This Row],[Precio Distribuidor]]*1.3)</f>
        <v>1910.1712500000003</v>
      </c>
    </row>
    <row r="2548" spans="1:13">
      <c r="A2548" s="154" t="s">
        <v>6936</v>
      </c>
      <c r="B2548" s="154" t="s">
        <v>6935</v>
      </c>
      <c r="C2548" s="154" t="s">
        <v>3123</v>
      </c>
      <c r="D2548" s="154" t="s">
        <v>6343</v>
      </c>
      <c r="E2548" s="81" t="s">
        <v>6934</v>
      </c>
      <c r="F2548" s="154">
        <v>46.8</v>
      </c>
      <c r="G2548" s="154" t="s">
        <v>1373</v>
      </c>
      <c r="H2548" s="154" t="s">
        <v>14318</v>
      </c>
      <c r="I2548" s="154">
        <v>3</v>
      </c>
      <c r="J2548" s="154">
        <v>0</v>
      </c>
      <c r="K2548" s="154">
        <v>0</v>
      </c>
      <c r="M2548" s="128">
        <f>IF(Tabla1[[#This Row],[Moneda]]="Dolares",Tabla1[[#This Row],[Precio Distribuidor]]*($M$1+0.35)*1.3,Tabla1[[#This Row],[Precio Distribuidor]]*1.3)</f>
        <v>1012.9860000000001</v>
      </c>
    </row>
    <row r="2549" spans="1:13">
      <c r="A2549" s="154" t="s">
        <v>6933</v>
      </c>
      <c r="B2549" s="154" t="s">
        <v>6932</v>
      </c>
      <c r="C2549" s="154" t="s">
        <v>3123</v>
      </c>
      <c r="D2549" s="154" t="s">
        <v>6343</v>
      </c>
      <c r="E2549" s="81" t="s">
        <v>6931</v>
      </c>
      <c r="F2549" s="154">
        <v>60.17</v>
      </c>
      <c r="G2549" s="154" t="s">
        <v>1373</v>
      </c>
      <c r="H2549" s="154" t="s">
        <v>14318</v>
      </c>
      <c r="I2549" s="154">
        <v>3</v>
      </c>
      <c r="J2549" s="154">
        <v>0</v>
      </c>
      <c r="K2549" s="154">
        <v>0</v>
      </c>
      <c r="M2549" s="128">
        <f>IF(Tabla1[[#This Row],[Moneda]]="Dolares",Tabla1[[#This Row],[Precio Distribuidor]]*($M$1+0.35)*1.3,Tabla1[[#This Row],[Precio Distribuidor]]*1.3)</f>
        <v>1302.3796500000003</v>
      </c>
    </row>
    <row r="2550" spans="1:13">
      <c r="A2550" s="154" t="s">
        <v>6930</v>
      </c>
      <c r="B2550" s="154" t="s">
        <v>6929</v>
      </c>
      <c r="C2550" s="154" t="s">
        <v>6350</v>
      </c>
      <c r="D2550" s="154" t="s">
        <v>6343</v>
      </c>
      <c r="E2550" s="81" t="s">
        <v>17046</v>
      </c>
      <c r="F2550" s="154">
        <v>2652.16</v>
      </c>
      <c r="G2550" s="154" t="s">
        <v>1367</v>
      </c>
      <c r="H2550" s="154" t="s">
        <v>14318</v>
      </c>
      <c r="I2550" s="154">
        <v>5</v>
      </c>
      <c r="J2550" s="154">
        <v>0</v>
      </c>
      <c r="K2550" s="154">
        <v>0</v>
      </c>
      <c r="M2550" s="128">
        <f>IF(Tabla1[[#This Row],[Moneda]]="Dolares",Tabla1[[#This Row],[Precio Distribuidor]]*($M$1+0.35)*1.3,Tabla1[[#This Row],[Precio Distribuidor]]*1.3)</f>
        <v>3447.808</v>
      </c>
    </row>
    <row r="2551" spans="1:13">
      <c r="A2551" s="154" t="s">
        <v>6928</v>
      </c>
      <c r="B2551" s="154" t="s">
        <v>6927</v>
      </c>
      <c r="C2551" s="154" t="s">
        <v>3123</v>
      </c>
      <c r="D2551" s="154" t="s">
        <v>6343</v>
      </c>
      <c r="E2551" s="81" t="s">
        <v>6926</v>
      </c>
      <c r="F2551" s="154">
        <v>77.55</v>
      </c>
      <c r="G2551" s="154" t="s">
        <v>1373</v>
      </c>
      <c r="H2551" s="154" t="s">
        <v>14318</v>
      </c>
      <c r="I2551" s="154">
        <v>3</v>
      </c>
      <c r="J2551" s="154">
        <v>0</v>
      </c>
      <c r="K2551" s="154">
        <v>0</v>
      </c>
      <c r="M2551" s="128">
        <f>IF(Tabla1[[#This Row],[Moneda]]="Dolares",Tabla1[[#This Row],[Precio Distribuidor]]*($M$1+0.35)*1.3,Tabla1[[#This Row],[Precio Distribuidor]]*1.3)</f>
        <v>1678.5697500000003</v>
      </c>
    </row>
    <row r="2552" spans="1:13">
      <c r="A2552" s="154" t="s">
        <v>6925</v>
      </c>
      <c r="B2552" s="154" t="s">
        <v>17045</v>
      </c>
      <c r="C2552" s="154" t="s">
        <v>6416</v>
      </c>
      <c r="D2552" s="154" t="s">
        <v>6343</v>
      </c>
      <c r="E2552" s="81" t="s">
        <v>6924</v>
      </c>
      <c r="F2552" s="154">
        <v>4619.1000000000004</v>
      </c>
      <c r="G2552" s="154" t="s">
        <v>1367</v>
      </c>
      <c r="H2552" s="154" t="s">
        <v>14318</v>
      </c>
      <c r="I2552" s="154">
        <v>2</v>
      </c>
      <c r="J2552" s="154">
        <v>0</v>
      </c>
      <c r="K2552" s="154">
        <v>0</v>
      </c>
      <c r="M2552" s="128">
        <f>IF(Tabla1[[#This Row],[Moneda]]="Dolares",Tabla1[[#This Row],[Precio Distribuidor]]*($M$1+0.35)*1.3,Tabla1[[#This Row],[Precio Distribuidor]]*1.3)</f>
        <v>6004.8300000000008</v>
      </c>
    </row>
    <row r="2553" spans="1:13">
      <c r="A2553" s="154" t="s">
        <v>6923</v>
      </c>
      <c r="B2553" s="154" t="s">
        <v>17044</v>
      </c>
      <c r="C2553" s="154" t="s">
        <v>6416</v>
      </c>
      <c r="D2553" s="154" t="s">
        <v>6343</v>
      </c>
      <c r="E2553" s="81" t="s">
        <v>6922</v>
      </c>
      <c r="F2553" s="154">
        <v>8878.65</v>
      </c>
      <c r="G2553" s="154" t="s">
        <v>1367</v>
      </c>
      <c r="H2553" s="154" t="s">
        <v>14318</v>
      </c>
      <c r="I2553" s="154">
        <v>2</v>
      </c>
      <c r="J2553" s="154">
        <v>0</v>
      </c>
      <c r="K2553" s="154">
        <v>0</v>
      </c>
      <c r="M2553" s="128">
        <f>IF(Tabla1[[#This Row],[Moneda]]="Dolares",Tabla1[[#This Row],[Precio Distribuidor]]*($M$1+0.35)*1.3,Tabla1[[#This Row],[Precio Distribuidor]]*1.3)</f>
        <v>11542.245000000001</v>
      </c>
    </row>
    <row r="2554" spans="1:13">
      <c r="A2554" s="154" t="s">
        <v>6921</v>
      </c>
      <c r="B2554" s="154" t="s">
        <v>12450</v>
      </c>
      <c r="C2554" s="154" t="s">
        <v>6416</v>
      </c>
      <c r="D2554" s="154" t="s">
        <v>6343</v>
      </c>
      <c r="E2554" s="81" t="s">
        <v>6920</v>
      </c>
      <c r="F2554" s="154">
        <v>10551.69</v>
      </c>
      <c r="G2554" s="154" t="s">
        <v>1367</v>
      </c>
      <c r="H2554" s="154" t="s">
        <v>14318</v>
      </c>
      <c r="I2554" s="154">
        <v>2</v>
      </c>
      <c r="J2554" s="154">
        <v>0</v>
      </c>
      <c r="K2554" s="154">
        <v>0</v>
      </c>
      <c r="M2554" s="128">
        <f>IF(Tabla1[[#This Row],[Moneda]]="Dolares",Tabla1[[#This Row],[Precio Distribuidor]]*($M$1+0.35)*1.3,Tabla1[[#This Row],[Precio Distribuidor]]*1.3)</f>
        <v>13717.197000000002</v>
      </c>
    </row>
    <row r="2555" spans="1:13">
      <c r="A2555" s="154" t="s">
        <v>6919</v>
      </c>
      <c r="B2555" s="154" t="s">
        <v>6918</v>
      </c>
      <c r="C2555" s="154" t="s">
        <v>6344</v>
      </c>
      <c r="D2555" s="154" t="s">
        <v>6343</v>
      </c>
      <c r="E2555" s="81" t="s">
        <v>6917</v>
      </c>
      <c r="F2555" s="154">
        <v>8028.09</v>
      </c>
      <c r="G2555" s="154" t="s">
        <v>1367</v>
      </c>
      <c r="H2555" s="154" t="s">
        <v>14318</v>
      </c>
      <c r="I2555" s="154">
        <v>3</v>
      </c>
      <c r="J2555" s="154">
        <v>0</v>
      </c>
      <c r="K2555" s="154">
        <v>0</v>
      </c>
      <c r="M2555" s="128">
        <f>IF(Tabla1[[#This Row],[Moneda]]="Dolares",Tabla1[[#This Row],[Precio Distribuidor]]*($M$1+0.35)*1.3,Tabla1[[#This Row],[Precio Distribuidor]]*1.3)</f>
        <v>10436.517</v>
      </c>
    </row>
    <row r="2556" spans="1:13">
      <c r="A2556" s="154" t="s">
        <v>6916</v>
      </c>
      <c r="B2556" s="154" t="s">
        <v>6915</v>
      </c>
      <c r="C2556" s="154" t="s">
        <v>6459</v>
      </c>
      <c r="D2556" s="154" t="s">
        <v>6343</v>
      </c>
      <c r="E2556" s="81" t="s">
        <v>6914</v>
      </c>
      <c r="F2556" s="154">
        <v>3032.58</v>
      </c>
      <c r="G2556" s="154" t="s">
        <v>1367</v>
      </c>
      <c r="H2556" s="154" t="s">
        <v>14318</v>
      </c>
      <c r="I2556" s="154">
        <v>2</v>
      </c>
      <c r="J2556" s="154">
        <v>0</v>
      </c>
      <c r="K2556" s="154">
        <v>0</v>
      </c>
      <c r="M2556" s="128">
        <f>IF(Tabla1[[#This Row],[Moneda]]="Dolares",Tabla1[[#This Row],[Precio Distribuidor]]*($M$1+0.35)*1.3,Tabla1[[#This Row],[Precio Distribuidor]]*1.3)</f>
        <v>3942.3539999999998</v>
      </c>
    </row>
    <row r="2557" spans="1:13">
      <c r="A2557" s="154" t="s">
        <v>6913</v>
      </c>
      <c r="B2557" s="154" t="s">
        <v>6912</v>
      </c>
      <c r="C2557" s="154" t="s">
        <v>6459</v>
      </c>
      <c r="D2557" s="154" t="s">
        <v>6343</v>
      </c>
      <c r="E2557" s="81" t="s">
        <v>6911</v>
      </c>
      <c r="F2557" s="154">
        <v>1617.98</v>
      </c>
      <c r="G2557" s="154" t="s">
        <v>1367</v>
      </c>
      <c r="H2557" s="154" t="s">
        <v>14318</v>
      </c>
      <c r="I2557" s="154">
        <v>2</v>
      </c>
      <c r="J2557" s="154">
        <v>0</v>
      </c>
      <c r="K2557" s="154">
        <v>0</v>
      </c>
      <c r="M2557" s="128">
        <f>IF(Tabla1[[#This Row],[Moneda]]="Dolares",Tabla1[[#This Row],[Precio Distribuidor]]*($M$1+0.35)*1.3,Tabla1[[#This Row],[Precio Distribuidor]]*1.3)</f>
        <v>2103.3740000000003</v>
      </c>
    </row>
    <row r="2558" spans="1:13">
      <c r="A2558" s="154" t="s">
        <v>6910</v>
      </c>
      <c r="B2558" s="154" t="s">
        <v>6909</v>
      </c>
      <c r="C2558" s="154" t="s">
        <v>6459</v>
      </c>
      <c r="D2558" s="154" t="s">
        <v>6343</v>
      </c>
      <c r="E2558" s="81" t="s">
        <v>6908</v>
      </c>
      <c r="F2558" s="154">
        <v>1788.76</v>
      </c>
      <c r="G2558" s="154" t="s">
        <v>1367</v>
      </c>
      <c r="H2558" s="154" t="s">
        <v>14318</v>
      </c>
      <c r="I2558" s="154">
        <v>3</v>
      </c>
      <c r="J2558" s="154">
        <v>0</v>
      </c>
      <c r="K2558" s="154">
        <v>0</v>
      </c>
      <c r="M2558" s="128">
        <f>IF(Tabla1[[#This Row],[Moneda]]="Dolares",Tabla1[[#This Row],[Precio Distribuidor]]*($M$1+0.35)*1.3,Tabla1[[#This Row],[Precio Distribuidor]]*1.3)</f>
        <v>2325.3879999999999</v>
      </c>
    </row>
    <row r="2559" spans="1:13">
      <c r="A2559" s="154" t="s">
        <v>17043</v>
      </c>
      <c r="B2559" s="154" t="s">
        <v>17042</v>
      </c>
      <c r="C2559" s="154" t="s">
        <v>3123</v>
      </c>
      <c r="D2559" s="154" t="s">
        <v>6343</v>
      </c>
      <c r="E2559" s="81" t="s">
        <v>17041</v>
      </c>
      <c r="F2559" s="154">
        <v>33.700000000000003</v>
      </c>
      <c r="G2559" s="154" t="s">
        <v>1373</v>
      </c>
      <c r="H2559" s="154" t="s">
        <v>14318</v>
      </c>
      <c r="I2559" s="154">
        <v>1</v>
      </c>
      <c r="J2559" s="154">
        <v>0</v>
      </c>
      <c r="K2559" s="154">
        <v>0</v>
      </c>
      <c r="M2559" s="128">
        <f>IF(Tabla1[[#This Row],[Moneda]]="Dolares",Tabla1[[#This Row],[Precio Distribuidor]]*($M$1+0.35)*1.3,Tabla1[[#This Row],[Precio Distribuidor]]*1.3)</f>
        <v>729.43650000000025</v>
      </c>
    </row>
    <row r="2560" spans="1:13">
      <c r="A2560" s="154" t="s">
        <v>6907</v>
      </c>
      <c r="B2560" s="154" t="s">
        <v>6906</v>
      </c>
      <c r="C2560" s="154" t="s">
        <v>6408</v>
      </c>
      <c r="D2560" s="154" t="s">
        <v>6343</v>
      </c>
      <c r="E2560" s="81" t="s">
        <v>6905</v>
      </c>
      <c r="F2560" s="154">
        <v>1342.7</v>
      </c>
      <c r="G2560" s="154" t="s">
        <v>1367</v>
      </c>
      <c r="H2560" s="154" t="s">
        <v>14318</v>
      </c>
      <c r="I2560" s="154">
        <v>1</v>
      </c>
      <c r="J2560" s="154">
        <v>0</v>
      </c>
      <c r="K2560" s="154">
        <v>0</v>
      </c>
      <c r="M2560" s="128">
        <f>IF(Tabla1[[#This Row],[Moneda]]="Dolares",Tabla1[[#This Row],[Precio Distribuidor]]*($M$1+0.35)*1.3,Tabla1[[#This Row],[Precio Distribuidor]]*1.3)</f>
        <v>1745.5100000000002</v>
      </c>
    </row>
    <row r="2561" spans="1:13">
      <c r="A2561" s="154" t="s">
        <v>17040</v>
      </c>
      <c r="B2561" s="154" t="s">
        <v>17039</v>
      </c>
      <c r="C2561" s="154" t="s">
        <v>6344</v>
      </c>
      <c r="D2561" s="154" t="s">
        <v>6343</v>
      </c>
      <c r="E2561" s="81" t="s">
        <v>17038</v>
      </c>
      <c r="F2561" s="154">
        <v>4269.66</v>
      </c>
      <c r="G2561" s="154" t="s">
        <v>1367</v>
      </c>
      <c r="H2561" s="154" t="s">
        <v>14318</v>
      </c>
      <c r="I2561" s="154">
        <v>2</v>
      </c>
      <c r="J2561" s="154">
        <v>0</v>
      </c>
      <c r="K2561" s="154">
        <v>0</v>
      </c>
      <c r="M2561" s="128">
        <f>IF(Tabla1[[#This Row],[Moneda]]="Dolares",Tabla1[[#This Row],[Precio Distribuidor]]*($M$1+0.35)*1.3,Tabla1[[#This Row],[Precio Distribuidor]]*1.3)</f>
        <v>5550.558</v>
      </c>
    </row>
    <row r="2562" spans="1:13">
      <c r="A2562" s="154" t="s">
        <v>6904</v>
      </c>
      <c r="B2562" s="154" t="s">
        <v>6903</v>
      </c>
      <c r="C2562" s="154" t="s">
        <v>6451</v>
      </c>
      <c r="D2562" s="154" t="s">
        <v>6343</v>
      </c>
      <c r="E2562" s="81" t="s">
        <v>6902</v>
      </c>
      <c r="F2562" s="154">
        <v>710.87</v>
      </c>
      <c r="G2562" s="154" t="s">
        <v>1367</v>
      </c>
      <c r="H2562" s="154" t="s">
        <v>14318</v>
      </c>
      <c r="I2562" s="154">
        <v>3</v>
      </c>
      <c r="J2562" s="154">
        <v>0</v>
      </c>
      <c r="K2562" s="154">
        <v>0</v>
      </c>
      <c r="M2562" s="128">
        <f>IF(Tabla1[[#This Row],[Moneda]]="Dolares",Tabla1[[#This Row],[Precio Distribuidor]]*($M$1+0.35)*1.3,Tabla1[[#This Row],[Precio Distribuidor]]*1.3)</f>
        <v>924.13100000000009</v>
      </c>
    </row>
    <row r="2563" spans="1:13">
      <c r="A2563" s="154" t="s">
        <v>6901</v>
      </c>
      <c r="B2563" s="154" t="s">
        <v>6900</v>
      </c>
      <c r="C2563" s="154" t="s">
        <v>6451</v>
      </c>
      <c r="D2563" s="154" t="s">
        <v>6343</v>
      </c>
      <c r="E2563" s="81" t="s">
        <v>6899</v>
      </c>
      <c r="F2563" s="154">
        <v>781.52</v>
      </c>
      <c r="G2563" s="154" t="s">
        <v>1367</v>
      </c>
      <c r="H2563" s="154" t="s">
        <v>14318</v>
      </c>
      <c r="I2563" s="154">
        <v>3</v>
      </c>
      <c r="J2563" s="154">
        <v>0</v>
      </c>
      <c r="K2563" s="154">
        <v>0</v>
      </c>
      <c r="M2563" s="128">
        <f>IF(Tabla1[[#This Row],[Moneda]]="Dolares",Tabla1[[#This Row],[Precio Distribuidor]]*($M$1+0.35)*1.3,Tabla1[[#This Row],[Precio Distribuidor]]*1.3)</f>
        <v>1015.976</v>
      </c>
    </row>
    <row r="2564" spans="1:13">
      <c r="A2564" s="154" t="s">
        <v>6898</v>
      </c>
      <c r="B2564" s="154" t="s">
        <v>6897</v>
      </c>
      <c r="C2564" s="154" t="s">
        <v>6451</v>
      </c>
      <c r="D2564" s="154" t="s">
        <v>6343</v>
      </c>
      <c r="E2564" s="81" t="s">
        <v>6896</v>
      </c>
      <c r="F2564" s="154">
        <v>1520.65</v>
      </c>
      <c r="G2564" s="154" t="s">
        <v>1367</v>
      </c>
      <c r="H2564" s="154" t="s">
        <v>14318</v>
      </c>
      <c r="I2564" s="154">
        <v>3</v>
      </c>
      <c r="J2564" s="154">
        <v>0</v>
      </c>
      <c r="K2564" s="154">
        <v>0</v>
      </c>
      <c r="M2564" s="128">
        <f>IF(Tabla1[[#This Row],[Moneda]]="Dolares",Tabla1[[#This Row],[Precio Distribuidor]]*($M$1+0.35)*1.3,Tabla1[[#This Row],[Precio Distribuidor]]*1.3)</f>
        <v>1976.8450000000003</v>
      </c>
    </row>
    <row r="2565" spans="1:13">
      <c r="A2565" s="154" t="s">
        <v>12499</v>
      </c>
      <c r="B2565" s="154" t="s">
        <v>12500</v>
      </c>
      <c r="C2565" s="154" t="s">
        <v>6451</v>
      </c>
      <c r="D2565" s="154" t="s">
        <v>6343</v>
      </c>
      <c r="E2565" s="81" t="s">
        <v>12501</v>
      </c>
      <c r="F2565" s="154">
        <v>1497.83</v>
      </c>
      <c r="G2565" s="154" t="s">
        <v>1367</v>
      </c>
      <c r="H2565" s="154" t="s">
        <v>14318</v>
      </c>
      <c r="I2565" s="154">
        <v>3</v>
      </c>
      <c r="J2565" s="154">
        <v>0</v>
      </c>
      <c r="K2565" s="154">
        <v>0</v>
      </c>
      <c r="M2565" s="128">
        <f>IF(Tabla1[[#This Row],[Moneda]]="Dolares",Tabla1[[#This Row],[Precio Distribuidor]]*($M$1+0.35)*1.3,Tabla1[[#This Row],[Precio Distribuidor]]*1.3)</f>
        <v>1947.1789999999999</v>
      </c>
    </row>
    <row r="2566" spans="1:13">
      <c r="A2566" s="154" t="s">
        <v>6895</v>
      </c>
      <c r="B2566" s="154" t="s">
        <v>6894</v>
      </c>
      <c r="C2566" s="154" t="s">
        <v>6451</v>
      </c>
      <c r="D2566" s="154" t="s">
        <v>6343</v>
      </c>
      <c r="E2566" s="81" t="s">
        <v>6893</v>
      </c>
      <c r="F2566" s="154">
        <v>1607.61</v>
      </c>
      <c r="G2566" s="154" t="s">
        <v>1367</v>
      </c>
      <c r="H2566" s="154" t="s">
        <v>14318</v>
      </c>
      <c r="I2566" s="154">
        <v>3</v>
      </c>
      <c r="J2566" s="154">
        <v>0</v>
      </c>
      <c r="K2566" s="154">
        <v>0</v>
      </c>
      <c r="M2566" s="128">
        <f>IF(Tabla1[[#This Row],[Moneda]]="Dolares",Tabla1[[#This Row],[Precio Distribuidor]]*($M$1+0.35)*1.3,Tabla1[[#This Row],[Precio Distribuidor]]*1.3)</f>
        <v>2089.893</v>
      </c>
    </row>
    <row r="2567" spans="1:13">
      <c r="A2567" s="154" t="s">
        <v>6892</v>
      </c>
      <c r="B2567" s="154" t="s">
        <v>6891</v>
      </c>
      <c r="C2567" s="154" t="s">
        <v>6451</v>
      </c>
      <c r="D2567" s="154" t="s">
        <v>6343</v>
      </c>
      <c r="E2567" s="81" t="s">
        <v>6890</v>
      </c>
      <c r="F2567" s="154">
        <v>2281.52</v>
      </c>
      <c r="G2567" s="154" t="s">
        <v>1367</v>
      </c>
      <c r="H2567" s="154" t="s">
        <v>14318</v>
      </c>
      <c r="I2567" s="154">
        <v>3</v>
      </c>
      <c r="J2567" s="154">
        <v>0</v>
      </c>
      <c r="K2567" s="154">
        <v>0</v>
      </c>
      <c r="M2567" s="128">
        <f>IF(Tabla1[[#This Row],[Moneda]]="Dolares",Tabla1[[#This Row],[Precio Distribuidor]]*($M$1+0.35)*1.3,Tabla1[[#This Row],[Precio Distribuidor]]*1.3)</f>
        <v>2965.9760000000001</v>
      </c>
    </row>
    <row r="2568" spans="1:13">
      <c r="A2568" s="154" t="s">
        <v>6889</v>
      </c>
      <c r="B2568" s="154" t="s">
        <v>6888</v>
      </c>
      <c r="C2568" s="154" t="s">
        <v>6451</v>
      </c>
      <c r="D2568" s="154" t="s">
        <v>6343</v>
      </c>
      <c r="E2568" s="81" t="s">
        <v>6887</v>
      </c>
      <c r="F2568" s="154">
        <v>2559.7800000000002</v>
      </c>
      <c r="G2568" s="154" t="s">
        <v>1367</v>
      </c>
      <c r="H2568" s="154" t="s">
        <v>14318</v>
      </c>
      <c r="I2568" s="154">
        <v>3</v>
      </c>
      <c r="J2568" s="154">
        <v>0</v>
      </c>
      <c r="K2568" s="154">
        <v>0</v>
      </c>
      <c r="M2568" s="128">
        <f>IF(Tabla1[[#This Row],[Moneda]]="Dolares",Tabla1[[#This Row],[Precio Distribuidor]]*($M$1+0.35)*1.3,Tabla1[[#This Row],[Precio Distribuidor]]*1.3)</f>
        <v>3327.7140000000004</v>
      </c>
    </row>
    <row r="2569" spans="1:13">
      <c r="A2569" s="154" t="s">
        <v>6886</v>
      </c>
      <c r="B2569" s="154" t="s">
        <v>6885</v>
      </c>
      <c r="C2569" s="154" t="s">
        <v>6451</v>
      </c>
      <c r="D2569" s="154" t="s">
        <v>6343</v>
      </c>
      <c r="E2569" s="81" t="s">
        <v>6884</v>
      </c>
      <c r="F2569" s="154">
        <v>2498.91</v>
      </c>
      <c r="G2569" s="154" t="s">
        <v>1367</v>
      </c>
      <c r="H2569" s="154" t="s">
        <v>14318</v>
      </c>
      <c r="I2569" s="154">
        <v>3</v>
      </c>
      <c r="J2569" s="154">
        <v>0</v>
      </c>
      <c r="K2569" s="154">
        <v>0</v>
      </c>
      <c r="M2569" s="128">
        <f>IF(Tabla1[[#This Row],[Moneda]]="Dolares",Tabla1[[#This Row],[Precio Distribuidor]]*($M$1+0.35)*1.3,Tabla1[[#This Row],[Precio Distribuidor]]*1.3)</f>
        <v>3248.5830000000001</v>
      </c>
    </row>
    <row r="2570" spans="1:13">
      <c r="A2570" s="154" t="s">
        <v>6883</v>
      </c>
      <c r="B2570" s="154" t="s">
        <v>6882</v>
      </c>
      <c r="C2570" s="154" t="s">
        <v>6451</v>
      </c>
      <c r="D2570" s="154" t="s">
        <v>6343</v>
      </c>
      <c r="E2570" s="81" t="s">
        <v>12502</v>
      </c>
      <c r="F2570" s="154">
        <v>4543.4799999999996</v>
      </c>
      <c r="G2570" s="154" t="s">
        <v>1367</v>
      </c>
      <c r="H2570" s="154" t="s">
        <v>14318</v>
      </c>
      <c r="I2570" s="154">
        <v>3</v>
      </c>
      <c r="J2570" s="154">
        <v>0</v>
      </c>
      <c r="K2570" s="154">
        <v>0</v>
      </c>
      <c r="M2570" s="128">
        <f>IF(Tabla1[[#This Row],[Moneda]]="Dolares",Tabla1[[#This Row],[Precio Distribuidor]]*($M$1+0.35)*1.3,Tabla1[[#This Row],[Precio Distribuidor]]*1.3)</f>
        <v>5906.5239999999994</v>
      </c>
    </row>
    <row r="2571" spans="1:13">
      <c r="A2571" s="154" t="s">
        <v>6881</v>
      </c>
      <c r="B2571" s="154" t="s">
        <v>6880</v>
      </c>
      <c r="C2571" s="154" t="s">
        <v>6451</v>
      </c>
      <c r="D2571" s="154" t="s">
        <v>6343</v>
      </c>
      <c r="E2571" s="81" t="s">
        <v>6879</v>
      </c>
      <c r="F2571" s="154">
        <v>6179.35</v>
      </c>
      <c r="G2571" s="154" t="s">
        <v>1367</v>
      </c>
      <c r="H2571" s="154" t="s">
        <v>14318</v>
      </c>
      <c r="I2571" s="154">
        <v>3</v>
      </c>
      <c r="J2571" s="154">
        <v>0</v>
      </c>
      <c r="K2571" s="154">
        <v>0</v>
      </c>
      <c r="M2571" s="128">
        <f>IF(Tabla1[[#This Row],[Moneda]]="Dolares",Tabla1[[#This Row],[Precio Distribuidor]]*($M$1+0.35)*1.3,Tabla1[[#This Row],[Precio Distribuidor]]*1.3)</f>
        <v>8033.1550000000007</v>
      </c>
    </row>
    <row r="2572" spans="1:13">
      <c r="A2572" s="154" t="s">
        <v>6878</v>
      </c>
      <c r="B2572" s="154" t="s">
        <v>6877</v>
      </c>
      <c r="C2572" s="154" t="s">
        <v>6451</v>
      </c>
      <c r="D2572" s="154" t="s">
        <v>6343</v>
      </c>
      <c r="E2572" s="81" t="s">
        <v>6876</v>
      </c>
      <c r="F2572" s="154">
        <v>11434.78</v>
      </c>
      <c r="G2572" s="154" t="s">
        <v>1367</v>
      </c>
      <c r="H2572" s="154" t="s">
        <v>14318</v>
      </c>
      <c r="I2572" s="154">
        <v>3</v>
      </c>
      <c r="J2572" s="154">
        <v>0</v>
      </c>
      <c r="K2572" s="154">
        <v>0</v>
      </c>
      <c r="M2572" s="128">
        <f>IF(Tabla1[[#This Row],[Moneda]]="Dolares",Tabla1[[#This Row],[Precio Distribuidor]]*($M$1+0.35)*1.3,Tabla1[[#This Row],[Precio Distribuidor]]*1.3)</f>
        <v>14865.214000000002</v>
      </c>
    </row>
    <row r="2573" spans="1:13">
      <c r="A2573" s="154" t="s">
        <v>6875</v>
      </c>
      <c r="B2573" s="154" t="s">
        <v>6874</v>
      </c>
      <c r="C2573" s="154" t="s">
        <v>6451</v>
      </c>
      <c r="D2573" s="154" t="s">
        <v>6343</v>
      </c>
      <c r="E2573" s="81" t="s">
        <v>6873</v>
      </c>
      <c r="F2573" s="154">
        <v>982.61</v>
      </c>
      <c r="G2573" s="154" t="s">
        <v>1367</v>
      </c>
      <c r="H2573" s="154" t="s">
        <v>14318</v>
      </c>
      <c r="I2573" s="154">
        <v>3</v>
      </c>
      <c r="J2573" s="154">
        <v>0</v>
      </c>
      <c r="K2573" s="154">
        <v>0</v>
      </c>
      <c r="M2573" s="128">
        <f>IF(Tabla1[[#This Row],[Moneda]]="Dolares",Tabla1[[#This Row],[Precio Distribuidor]]*($M$1+0.35)*1.3,Tabla1[[#This Row],[Precio Distribuidor]]*1.3)</f>
        <v>1277.393</v>
      </c>
    </row>
    <row r="2574" spans="1:13">
      <c r="A2574" s="154" t="s">
        <v>6872</v>
      </c>
      <c r="B2574" s="154" t="s">
        <v>6871</v>
      </c>
      <c r="C2574" s="154" t="s">
        <v>6451</v>
      </c>
      <c r="D2574" s="154" t="s">
        <v>6343</v>
      </c>
      <c r="E2574" s="81" t="s">
        <v>6870</v>
      </c>
      <c r="F2574" s="154">
        <v>1065.22</v>
      </c>
      <c r="G2574" s="154" t="s">
        <v>1367</v>
      </c>
      <c r="H2574" s="154" t="s">
        <v>14318</v>
      </c>
      <c r="I2574" s="154">
        <v>3</v>
      </c>
      <c r="J2574" s="154">
        <v>0</v>
      </c>
      <c r="K2574" s="154">
        <v>0</v>
      </c>
      <c r="M2574" s="128">
        <f>IF(Tabla1[[#This Row],[Moneda]]="Dolares",Tabla1[[#This Row],[Precio Distribuidor]]*($M$1+0.35)*1.3,Tabla1[[#This Row],[Precio Distribuidor]]*1.3)</f>
        <v>1384.7860000000001</v>
      </c>
    </row>
    <row r="2575" spans="1:13">
      <c r="A2575" s="154" t="s">
        <v>6869</v>
      </c>
      <c r="B2575" s="154" t="s">
        <v>6868</v>
      </c>
      <c r="C2575" s="154" t="s">
        <v>6451</v>
      </c>
      <c r="D2575" s="154" t="s">
        <v>6343</v>
      </c>
      <c r="E2575" s="81" t="s">
        <v>6867</v>
      </c>
      <c r="F2575" s="154">
        <v>1360.87</v>
      </c>
      <c r="G2575" s="154" t="s">
        <v>1367</v>
      </c>
      <c r="H2575" s="154" t="s">
        <v>14318</v>
      </c>
      <c r="I2575" s="154">
        <v>3</v>
      </c>
      <c r="J2575" s="154">
        <v>0</v>
      </c>
      <c r="K2575" s="154">
        <v>0</v>
      </c>
      <c r="M2575" s="128">
        <f>IF(Tabla1[[#This Row],[Moneda]]="Dolares",Tabla1[[#This Row],[Precio Distribuidor]]*($M$1+0.35)*1.3,Tabla1[[#This Row],[Precio Distribuidor]]*1.3)</f>
        <v>1769.1309999999999</v>
      </c>
    </row>
    <row r="2576" spans="1:13">
      <c r="A2576" s="154" t="s">
        <v>6866</v>
      </c>
      <c r="B2576" s="154" t="s">
        <v>6865</v>
      </c>
      <c r="C2576" s="154" t="s">
        <v>6451</v>
      </c>
      <c r="D2576" s="154" t="s">
        <v>6343</v>
      </c>
      <c r="E2576" s="81" t="s">
        <v>6864</v>
      </c>
      <c r="F2576" s="154">
        <v>1407.61</v>
      </c>
      <c r="G2576" s="154" t="s">
        <v>1367</v>
      </c>
      <c r="H2576" s="154" t="s">
        <v>14318</v>
      </c>
      <c r="I2576" s="154">
        <v>3</v>
      </c>
      <c r="J2576" s="154">
        <v>0</v>
      </c>
      <c r="K2576" s="154">
        <v>0</v>
      </c>
      <c r="M2576" s="128">
        <f>IF(Tabla1[[#This Row],[Moneda]]="Dolares",Tabla1[[#This Row],[Precio Distribuidor]]*($M$1+0.35)*1.3,Tabla1[[#This Row],[Precio Distribuidor]]*1.3)</f>
        <v>1829.893</v>
      </c>
    </row>
    <row r="2577" spans="1:13">
      <c r="A2577" s="154" t="s">
        <v>6863</v>
      </c>
      <c r="B2577" s="154" t="s">
        <v>6862</v>
      </c>
      <c r="C2577" s="154" t="s">
        <v>6451</v>
      </c>
      <c r="D2577" s="154" t="s">
        <v>6343</v>
      </c>
      <c r="E2577" s="81" t="s">
        <v>6861</v>
      </c>
      <c r="F2577" s="154">
        <v>1277.17</v>
      </c>
      <c r="G2577" s="154" t="s">
        <v>1367</v>
      </c>
      <c r="H2577" s="154" t="s">
        <v>14318</v>
      </c>
      <c r="I2577" s="154">
        <v>3</v>
      </c>
      <c r="J2577" s="154">
        <v>0</v>
      </c>
      <c r="K2577" s="154">
        <v>0</v>
      </c>
      <c r="M2577" s="128">
        <f>IF(Tabla1[[#This Row],[Moneda]]="Dolares",Tabla1[[#This Row],[Precio Distribuidor]]*($M$1+0.35)*1.3,Tabla1[[#This Row],[Precio Distribuidor]]*1.3)</f>
        <v>1660.3210000000001</v>
      </c>
    </row>
    <row r="2578" spans="1:13">
      <c r="A2578" s="154" t="s">
        <v>6860</v>
      </c>
      <c r="B2578" s="154" t="s">
        <v>6859</v>
      </c>
      <c r="C2578" s="154" t="s">
        <v>6451</v>
      </c>
      <c r="D2578" s="154" t="s">
        <v>6343</v>
      </c>
      <c r="E2578" s="81" t="s">
        <v>6858</v>
      </c>
      <c r="F2578" s="154">
        <v>1983.7</v>
      </c>
      <c r="G2578" s="154" t="s">
        <v>1367</v>
      </c>
      <c r="H2578" s="154" t="s">
        <v>14318</v>
      </c>
      <c r="I2578" s="154">
        <v>3</v>
      </c>
      <c r="J2578" s="154">
        <v>0</v>
      </c>
      <c r="K2578" s="154">
        <v>0</v>
      </c>
      <c r="M2578" s="128">
        <f>IF(Tabla1[[#This Row],[Moneda]]="Dolares",Tabla1[[#This Row],[Precio Distribuidor]]*($M$1+0.35)*1.3,Tabla1[[#This Row],[Precio Distribuidor]]*1.3)</f>
        <v>2578.81</v>
      </c>
    </row>
    <row r="2579" spans="1:13">
      <c r="A2579" s="154" t="s">
        <v>6857</v>
      </c>
      <c r="B2579" s="154" t="s">
        <v>6856</v>
      </c>
      <c r="C2579" s="154" t="s">
        <v>6451</v>
      </c>
      <c r="D2579" s="154" t="s">
        <v>6343</v>
      </c>
      <c r="E2579" s="81" t="s">
        <v>6855</v>
      </c>
      <c r="F2579" s="154">
        <v>1280.43</v>
      </c>
      <c r="G2579" s="154" t="s">
        <v>1367</v>
      </c>
      <c r="H2579" s="154" t="s">
        <v>14318</v>
      </c>
      <c r="I2579" s="154">
        <v>3</v>
      </c>
      <c r="J2579" s="154">
        <v>0</v>
      </c>
      <c r="K2579" s="154">
        <v>0</v>
      </c>
      <c r="M2579" s="128">
        <f>IF(Tabla1[[#This Row],[Moneda]]="Dolares",Tabla1[[#This Row],[Precio Distribuidor]]*($M$1+0.35)*1.3,Tabla1[[#This Row],[Precio Distribuidor]]*1.3)</f>
        <v>1664.5590000000002</v>
      </c>
    </row>
    <row r="2580" spans="1:13">
      <c r="A2580" s="154" t="s">
        <v>17037</v>
      </c>
      <c r="B2580" s="154" t="s">
        <v>17036</v>
      </c>
      <c r="C2580" s="154" t="s">
        <v>3123</v>
      </c>
      <c r="D2580" s="154" t="s">
        <v>6343</v>
      </c>
      <c r="E2580" s="81" t="s">
        <v>17035</v>
      </c>
      <c r="F2580" s="154">
        <v>391.76</v>
      </c>
      <c r="G2580" s="154" t="s">
        <v>1373</v>
      </c>
      <c r="H2580" s="154" t="s">
        <v>14318</v>
      </c>
      <c r="I2580" s="154">
        <v>1</v>
      </c>
      <c r="J2580" s="154">
        <v>0</v>
      </c>
      <c r="K2580" s="154">
        <v>0</v>
      </c>
      <c r="M2580" s="128">
        <f>IF(Tabla1[[#This Row],[Moneda]]="Dolares",Tabla1[[#This Row],[Precio Distribuidor]]*($M$1+0.35)*1.3,Tabla1[[#This Row],[Precio Distribuidor]]*1.3)</f>
        <v>8479.6452000000008</v>
      </c>
    </row>
    <row r="2581" spans="1:13">
      <c r="A2581" s="154" t="s">
        <v>6854</v>
      </c>
      <c r="B2581" s="154" t="s">
        <v>6853</v>
      </c>
      <c r="C2581" s="154" t="s">
        <v>6350</v>
      </c>
      <c r="D2581" s="154" t="s">
        <v>6343</v>
      </c>
      <c r="E2581" s="81" t="s">
        <v>17034</v>
      </c>
      <c r="F2581" s="154">
        <v>2931.89</v>
      </c>
      <c r="G2581" s="154" t="s">
        <v>1367</v>
      </c>
      <c r="H2581" s="154" t="s">
        <v>14318</v>
      </c>
      <c r="I2581" s="154">
        <v>5</v>
      </c>
      <c r="J2581" s="154">
        <v>0</v>
      </c>
      <c r="K2581" s="154">
        <v>0</v>
      </c>
      <c r="M2581" s="128">
        <f>IF(Tabla1[[#This Row],[Moneda]]="Dolares",Tabla1[[#This Row],[Precio Distribuidor]]*($M$1+0.35)*1.3,Tabla1[[#This Row],[Precio Distribuidor]]*1.3)</f>
        <v>3811.4569999999999</v>
      </c>
    </row>
    <row r="2582" spans="1:13">
      <c r="A2582" s="154" t="s">
        <v>6852</v>
      </c>
      <c r="B2582" s="154" t="s">
        <v>6851</v>
      </c>
      <c r="C2582" s="154" t="s">
        <v>3123</v>
      </c>
      <c r="D2582" s="154" t="s">
        <v>6343</v>
      </c>
      <c r="E2582" s="81" t="s">
        <v>6850</v>
      </c>
      <c r="F2582" s="154">
        <v>114.99</v>
      </c>
      <c r="G2582" s="154" t="s">
        <v>1373</v>
      </c>
      <c r="H2582" s="154" t="s">
        <v>14318</v>
      </c>
      <c r="I2582" s="154">
        <v>3</v>
      </c>
      <c r="J2582" s="154">
        <v>0</v>
      </c>
      <c r="K2582" s="154">
        <v>0</v>
      </c>
      <c r="M2582" s="128">
        <f>IF(Tabla1[[#This Row],[Moneda]]="Dolares",Tabla1[[#This Row],[Precio Distribuidor]]*($M$1+0.35)*1.3,Tabla1[[#This Row],[Precio Distribuidor]]*1.3)</f>
        <v>2488.9585500000003</v>
      </c>
    </row>
    <row r="2583" spans="1:13">
      <c r="A2583" s="154" t="s">
        <v>12503</v>
      </c>
      <c r="B2583" s="154" t="s">
        <v>12504</v>
      </c>
      <c r="C2583" s="154" t="s">
        <v>6451</v>
      </c>
      <c r="D2583" s="154" t="s">
        <v>6343</v>
      </c>
      <c r="E2583" s="81" t="s">
        <v>12505</v>
      </c>
      <c r="F2583" s="154">
        <v>11326.09</v>
      </c>
      <c r="G2583" s="154" t="s">
        <v>1367</v>
      </c>
      <c r="H2583" s="154" t="s">
        <v>14318</v>
      </c>
      <c r="I2583" s="154">
        <v>3</v>
      </c>
      <c r="J2583" s="154">
        <v>0</v>
      </c>
      <c r="K2583" s="154">
        <v>0</v>
      </c>
      <c r="M2583" s="128">
        <f>IF(Tabla1[[#This Row],[Moneda]]="Dolares",Tabla1[[#This Row],[Precio Distribuidor]]*($M$1+0.35)*1.3,Tabla1[[#This Row],[Precio Distribuidor]]*1.3)</f>
        <v>14723.917000000001</v>
      </c>
    </row>
    <row r="2584" spans="1:13">
      <c r="A2584" s="154" t="s">
        <v>17033</v>
      </c>
      <c r="B2584" s="154" t="s">
        <v>17032</v>
      </c>
      <c r="C2584" s="154" t="s">
        <v>6451</v>
      </c>
      <c r="D2584" s="154" t="s">
        <v>6343</v>
      </c>
      <c r="E2584" s="81" t="s">
        <v>17031</v>
      </c>
      <c r="F2584" s="154">
        <v>5450</v>
      </c>
      <c r="G2584" s="154" t="s">
        <v>1367</v>
      </c>
      <c r="H2584" s="154" t="s">
        <v>14318</v>
      </c>
      <c r="I2584" s="154">
        <v>3</v>
      </c>
      <c r="J2584" s="154">
        <v>0</v>
      </c>
      <c r="K2584" s="154">
        <v>0</v>
      </c>
      <c r="M2584" s="128">
        <f>IF(Tabla1[[#This Row],[Moneda]]="Dolares",Tabla1[[#This Row],[Precio Distribuidor]]*($M$1+0.35)*1.3,Tabla1[[#This Row],[Precio Distribuidor]]*1.3)</f>
        <v>7085</v>
      </c>
    </row>
    <row r="2585" spans="1:13">
      <c r="A2585" s="154" t="s">
        <v>17030</v>
      </c>
      <c r="B2585" s="154" t="s">
        <v>17029</v>
      </c>
      <c r="C2585" s="154" t="s">
        <v>6451</v>
      </c>
      <c r="D2585" s="154" t="s">
        <v>6343</v>
      </c>
      <c r="E2585" s="81" t="s">
        <v>17028</v>
      </c>
      <c r="F2585" s="154">
        <v>6032.61</v>
      </c>
      <c r="G2585" s="154" t="s">
        <v>1367</v>
      </c>
      <c r="H2585" s="154" t="s">
        <v>14318</v>
      </c>
      <c r="I2585" s="154">
        <v>3</v>
      </c>
      <c r="J2585" s="154">
        <v>0</v>
      </c>
      <c r="K2585" s="154">
        <v>0</v>
      </c>
      <c r="M2585" s="128">
        <f>IF(Tabla1[[#This Row],[Moneda]]="Dolares",Tabla1[[#This Row],[Precio Distribuidor]]*($M$1+0.35)*1.3,Tabla1[[#This Row],[Precio Distribuidor]]*1.3)</f>
        <v>7842.393</v>
      </c>
    </row>
    <row r="2586" spans="1:13">
      <c r="A2586" s="154" t="s">
        <v>6849</v>
      </c>
      <c r="B2586" s="154" t="s">
        <v>6848</v>
      </c>
      <c r="C2586" s="154" t="s">
        <v>6459</v>
      </c>
      <c r="D2586" s="154" t="s">
        <v>6343</v>
      </c>
      <c r="E2586" s="81" t="s">
        <v>6847</v>
      </c>
      <c r="F2586" s="154">
        <v>819.1</v>
      </c>
      <c r="G2586" s="154" t="s">
        <v>1367</v>
      </c>
      <c r="H2586" s="154" t="s">
        <v>14318</v>
      </c>
      <c r="I2586" s="154">
        <v>3</v>
      </c>
      <c r="J2586" s="154">
        <v>0</v>
      </c>
      <c r="K2586" s="154">
        <v>0</v>
      </c>
      <c r="M2586" s="128">
        <f>IF(Tabla1[[#This Row],[Moneda]]="Dolares",Tabla1[[#This Row],[Precio Distribuidor]]*($M$1+0.35)*1.3,Tabla1[[#This Row],[Precio Distribuidor]]*1.3)</f>
        <v>1064.8300000000002</v>
      </c>
    </row>
    <row r="2587" spans="1:13">
      <c r="A2587" s="154" t="s">
        <v>6846</v>
      </c>
      <c r="B2587" s="154" t="s">
        <v>6845</v>
      </c>
      <c r="C2587" s="154" t="s">
        <v>6459</v>
      </c>
      <c r="D2587" s="154" t="s">
        <v>6343</v>
      </c>
      <c r="E2587" s="81" t="s">
        <v>6844</v>
      </c>
      <c r="F2587" s="154">
        <v>1062.92</v>
      </c>
      <c r="G2587" s="154" t="s">
        <v>1367</v>
      </c>
      <c r="H2587" s="154" t="s">
        <v>14318</v>
      </c>
      <c r="I2587" s="154">
        <v>2</v>
      </c>
      <c r="J2587" s="154">
        <v>0</v>
      </c>
      <c r="K2587" s="154">
        <v>0</v>
      </c>
      <c r="M2587" s="128">
        <f>IF(Tabla1[[#This Row],[Moneda]]="Dolares",Tabla1[[#This Row],[Precio Distribuidor]]*($M$1+0.35)*1.3,Tabla1[[#This Row],[Precio Distribuidor]]*1.3)</f>
        <v>1381.796</v>
      </c>
    </row>
    <row r="2588" spans="1:13">
      <c r="A2588" s="154" t="s">
        <v>6843</v>
      </c>
      <c r="B2588" s="154" t="s">
        <v>6842</v>
      </c>
      <c r="C2588" s="154" t="s">
        <v>6459</v>
      </c>
      <c r="D2588" s="154" t="s">
        <v>6343</v>
      </c>
      <c r="E2588" s="81" t="s">
        <v>6841</v>
      </c>
      <c r="F2588" s="154">
        <v>1465.17</v>
      </c>
      <c r="G2588" s="154" t="s">
        <v>1367</v>
      </c>
      <c r="H2588" s="154" t="s">
        <v>14318</v>
      </c>
      <c r="I2588" s="154">
        <v>2</v>
      </c>
      <c r="J2588" s="154">
        <v>0</v>
      </c>
      <c r="K2588" s="154">
        <v>0</v>
      </c>
      <c r="M2588" s="128">
        <f>IF(Tabla1[[#This Row],[Moneda]]="Dolares",Tabla1[[#This Row],[Precio Distribuidor]]*($M$1+0.35)*1.3,Tabla1[[#This Row],[Precio Distribuidor]]*1.3)</f>
        <v>1904.7210000000002</v>
      </c>
    </row>
    <row r="2589" spans="1:13">
      <c r="A2589" s="154" t="s">
        <v>6840</v>
      </c>
      <c r="B2589" s="154" t="s">
        <v>6839</v>
      </c>
      <c r="C2589" s="154" t="s">
        <v>6459</v>
      </c>
      <c r="D2589" s="154" t="s">
        <v>6343</v>
      </c>
      <c r="E2589" s="81" t="s">
        <v>6838</v>
      </c>
      <c r="F2589" s="154">
        <v>1720.22</v>
      </c>
      <c r="G2589" s="154" t="s">
        <v>1367</v>
      </c>
      <c r="H2589" s="154" t="s">
        <v>14318</v>
      </c>
      <c r="I2589" s="154">
        <v>2</v>
      </c>
      <c r="J2589" s="154">
        <v>0</v>
      </c>
      <c r="K2589" s="154">
        <v>0</v>
      </c>
      <c r="M2589" s="128">
        <f>IF(Tabla1[[#This Row],[Moneda]]="Dolares",Tabla1[[#This Row],[Precio Distribuidor]]*($M$1+0.35)*1.3,Tabla1[[#This Row],[Precio Distribuidor]]*1.3)</f>
        <v>2236.2860000000001</v>
      </c>
    </row>
    <row r="2590" spans="1:13">
      <c r="A2590" s="154" t="s">
        <v>6837</v>
      </c>
      <c r="B2590" s="154" t="s">
        <v>6836</v>
      </c>
      <c r="C2590" s="154" t="s">
        <v>3123</v>
      </c>
      <c r="D2590" s="154" t="s">
        <v>6343</v>
      </c>
      <c r="E2590" s="81" t="s">
        <v>6835</v>
      </c>
      <c r="F2590" s="154">
        <v>147.08000000000001</v>
      </c>
      <c r="G2590" s="154" t="s">
        <v>1373</v>
      </c>
      <c r="H2590" s="154" t="s">
        <v>14318</v>
      </c>
      <c r="I2590" s="154">
        <v>3</v>
      </c>
      <c r="J2590" s="154">
        <v>0</v>
      </c>
      <c r="K2590" s="154">
        <v>0</v>
      </c>
      <c r="M2590" s="128">
        <f>IF(Tabla1[[#This Row],[Moneda]]="Dolares",Tabla1[[#This Row],[Precio Distribuidor]]*($M$1+0.35)*1.3,Tabla1[[#This Row],[Precio Distribuidor]]*1.3)</f>
        <v>3183.5466000000006</v>
      </c>
    </row>
    <row r="2591" spans="1:13">
      <c r="A2591" s="154" t="s">
        <v>6834</v>
      </c>
      <c r="B2591" s="154" t="s">
        <v>6833</v>
      </c>
      <c r="C2591" s="154" t="s">
        <v>6354</v>
      </c>
      <c r="D2591" s="154" t="s">
        <v>6343</v>
      </c>
      <c r="E2591" s="81" t="s">
        <v>6832</v>
      </c>
      <c r="F2591" s="154">
        <v>992.36</v>
      </c>
      <c r="G2591" s="154" t="s">
        <v>1367</v>
      </c>
      <c r="H2591" s="154" t="s">
        <v>14318</v>
      </c>
      <c r="I2591" s="154">
        <v>2</v>
      </c>
      <c r="J2591" s="154">
        <v>0</v>
      </c>
      <c r="K2591" s="154">
        <v>0</v>
      </c>
      <c r="M2591" s="128">
        <f>IF(Tabla1[[#This Row],[Moneda]]="Dolares",Tabla1[[#This Row],[Precio Distribuidor]]*($M$1+0.35)*1.3,Tabla1[[#This Row],[Precio Distribuidor]]*1.3)</f>
        <v>1290.068</v>
      </c>
    </row>
    <row r="2592" spans="1:13">
      <c r="A2592" s="154" t="s">
        <v>6831</v>
      </c>
      <c r="B2592" s="154" t="s">
        <v>6830</v>
      </c>
      <c r="C2592" s="154" t="s">
        <v>6354</v>
      </c>
      <c r="D2592" s="154" t="s">
        <v>6343</v>
      </c>
      <c r="E2592" s="81" t="s">
        <v>6829</v>
      </c>
      <c r="F2592" s="154">
        <v>1075.06</v>
      </c>
      <c r="G2592" s="154" t="s">
        <v>1367</v>
      </c>
      <c r="H2592" s="154" t="s">
        <v>14318</v>
      </c>
      <c r="I2592" s="154">
        <v>3</v>
      </c>
      <c r="J2592" s="154">
        <v>0</v>
      </c>
      <c r="K2592" s="154">
        <v>0</v>
      </c>
      <c r="M2592" s="128">
        <f>IF(Tabla1[[#This Row],[Moneda]]="Dolares",Tabla1[[#This Row],[Precio Distribuidor]]*($M$1+0.35)*1.3,Tabla1[[#This Row],[Precio Distribuidor]]*1.3)</f>
        <v>1397.578</v>
      </c>
    </row>
    <row r="2593" spans="1:13">
      <c r="A2593" s="154" t="s">
        <v>6828</v>
      </c>
      <c r="B2593" s="154" t="s">
        <v>6827</v>
      </c>
      <c r="C2593" s="154" t="s">
        <v>6354</v>
      </c>
      <c r="D2593" s="154" t="s">
        <v>6343</v>
      </c>
      <c r="E2593" s="81" t="s">
        <v>6826</v>
      </c>
      <c r="F2593" s="154">
        <v>1219.78</v>
      </c>
      <c r="G2593" s="154" t="s">
        <v>1367</v>
      </c>
      <c r="H2593" s="154" t="s">
        <v>14318</v>
      </c>
      <c r="I2593" s="154">
        <v>3</v>
      </c>
      <c r="J2593" s="154">
        <v>0</v>
      </c>
      <c r="K2593" s="154">
        <v>0</v>
      </c>
      <c r="M2593" s="128">
        <f>IF(Tabla1[[#This Row],[Moneda]]="Dolares",Tabla1[[#This Row],[Precio Distribuidor]]*($M$1+0.35)*1.3,Tabla1[[#This Row],[Precio Distribuidor]]*1.3)</f>
        <v>1585.7139999999999</v>
      </c>
    </row>
    <row r="2594" spans="1:13">
      <c r="A2594" s="154" t="s">
        <v>6825</v>
      </c>
      <c r="B2594" s="154" t="s">
        <v>6824</v>
      </c>
      <c r="C2594" s="154" t="s">
        <v>6354</v>
      </c>
      <c r="D2594" s="154" t="s">
        <v>6343</v>
      </c>
      <c r="E2594" s="81" t="s">
        <v>6823</v>
      </c>
      <c r="F2594" s="154">
        <v>1535.06</v>
      </c>
      <c r="G2594" s="154" t="s">
        <v>1367</v>
      </c>
      <c r="H2594" s="154" t="s">
        <v>14318</v>
      </c>
      <c r="I2594" s="154">
        <v>2</v>
      </c>
      <c r="J2594" s="154">
        <v>0</v>
      </c>
      <c r="K2594" s="154">
        <v>0</v>
      </c>
      <c r="M2594" s="128">
        <f>IF(Tabla1[[#This Row],[Moneda]]="Dolares",Tabla1[[#This Row],[Precio Distribuidor]]*($M$1+0.35)*1.3,Tabla1[[#This Row],[Precio Distribuidor]]*1.3)</f>
        <v>1995.578</v>
      </c>
    </row>
    <row r="2595" spans="1:13">
      <c r="A2595" s="154" t="s">
        <v>6822</v>
      </c>
      <c r="B2595" s="154" t="s">
        <v>6821</v>
      </c>
      <c r="C2595" s="154" t="s">
        <v>6354</v>
      </c>
      <c r="D2595" s="154" t="s">
        <v>6343</v>
      </c>
      <c r="E2595" s="81" t="s">
        <v>6820</v>
      </c>
      <c r="F2595" s="154">
        <v>2920.22</v>
      </c>
      <c r="G2595" s="154" t="s">
        <v>1367</v>
      </c>
      <c r="H2595" s="154" t="s">
        <v>14318</v>
      </c>
      <c r="I2595" s="154">
        <v>2</v>
      </c>
      <c r="J2595" s="154">
        <v>0</v>
      </c>
      <c r="K2595" s="154">
        <v>0</v>
      </c>
      <c r="M2595" s="128">
        <f>IF(Tabla1[[#This Row],[Moneda]]="Dolares",Tabla1[[#This Row],[Precio Distribuidor]]*($M$1+0.35)*1.3,Tabla1[[#This Row],[Precio Distribuidor]]*1.3)</f>
        <v>3796.2860000000001</v>
      </c>
    </row>
    <row r="2596" spans="1:13">
      <c r="A2596" s="154" t="s">
        <v>6819</v>
      </c>
      <c r="B2596" s="154" t="s">
        <v>6818</v>
      </c>
      <c r="C2596" s="154" t="s">
        <v>6354</v>
      </c>
      <c r="D2596" s="154" t="s">
        <v>6343</v>
      </c>
      <c r="E2596" s="81" t="s">
        <v>6817</v>
      </c>
      <c r="F2596" s="154">
        <v>4496.63</v>
      </c>
      <c r="G2596" s="154" t="s">
        <v>1367</v>
      </c>
      <c r="H2596" s="154" t="s">
        <v>14318</v>
      </c>
      <c r="I2596" s="154">
        <v>2</v>
      </c>
      <c r="J2596" s="154">
        <v>0</v>
      </c>
      <c r="K2596" s="154">
        <v>0</v>
      </c>
      <c r="M2596" s="128">
        <f>IF(Tabla1[[#This Row],[Moneda]]="Dolares",Tabla1[[#This Row],[Precio Distribuidor]]*($M$1+0.35)*1.3,Tabla1[[#This Row],[Precio Distribuidor]]*1.3)</f>
        <v>5845.6190000000006</v>
      </c>
    </row>
    <row r="2597" spans="1:13">
      <c r="A2597" s="154" t="s">
        <v>6816</v>
      </c>
      <c r="B2597" s="154" t="s">
        <v>6815</v>
      </c>
      <c r="C2597" s="154" t="s">
        <v>6354</v>
      </c>
      <c r="D2597" s="154" t="s">
        <v>6343</v>
      </c>
      <c r="E2597" s="81" t="s">
        <v>6814</v>
      </c>
      <c r="F2597" s="154">
        <v>987.19</v>
      </c>
      <c r="G2597" s="154" t="s">
        <v>1367</v>
      </c>
      <c r="H2597" s="154" t="s">
        <v>14318</v>
      </c>
      <c r="I2597" s="154">
        <v>3</v>
      </c>
      <c r="J2597" s="154">
        <v>0</v>
      </c>
      <c r="K2597" s="154">
        <v>0</v>
      </c>
      <c r="M2597" s="128">
        <f>IF(Tabla1[[#This Row],[Moneda]]="Dolares",Tabla1[[#This Row],[Precio Distribuidor]]*($M$1+0.35)*1.3,Tabla1[[#This Row],[Precio Distribuidor]]*1.3)</f>
        <v>1283.3470000000002</v>
      </c>
    </row>
    <row r="2598" spans="1:13">
      <c r="A2598" s="154" t="s">
        <v>6813</v>
      </c>
      <c r="B2598" s="154" t="s">
        <v>6812</v>
      </c>
      <c r="C2598" s="154" t="s">
        <v>6354</v>
      </c>
      <c r="D2598" s="154" t="s">
        <v>6343</v>
      </c>
      <c r="E2598" s="81" t="s">
        <v>6811</v>
      </c>
      <c r="F2598" s="154">
        <v>1214.6099999999999</v>
      </c>
      <c r="G2598" s="154" t="s">
        <v>1367</v>
      </c>
      <c r="H2598" s="154" t="s">
        <v>14318</v>
      </c>
      <c r="I2598" s="154">
        <v>3</v>
      </c>
      <c r="J2598" s="154">
        <v>0</v>
      </c>
      <c r="K2598" s="154">
        <v>0</v>
      </c>
      <c r="M2598" s="128">
        <f>IF(Tabla1[[#This Row],[Moneda]]="Dolares",Tabla1[[#This Row],[Precio Distribuidor]]*($M$1+0.35)*1.3,Tabla1[[#This Row],[Precio Distribuidor]]*1.3)</f>
        <v>1578.9929999999999</v>
      </c>
    </row>
    <row r="2599" spans="1:13">
      <c r="A2599" s="154" t="s">
        <v>6810</v>
      </c>
      <c r="B2599" s="154" t="s">
        <v>6809</v>
      </c>
      <c r="C2599" s="154" t="s">
        <v>6354</v>
      </c>
      <c r="D2599" s="154" t="s">
        <v>6343</v>
      </c>
      <c r="E2599" s="81" t="s">
        <v>6808</v>
      </c>
      <c r="F2599" s="154">
        <v>547.87</v>
      </c>
      <c r="G2599" s="154" t="s">
        <v>1367</v>
      </c>
      <c r="H2599" s="154" t="s">
        <v>14318</v>
      </c>
      <c r="I2599" s="154">
        <v>2</v>
      </c>
      <c r="J2599" s="154">
        <v>0</v>
      </c>
      <c r="K2599" s="154">
        <v>0</v>
      </c>
      <c r="M2599" s="128">
        <f>IF(Tabla1[[#This Row],[Moneda]]="Dolares",Tabla1[[#This Row],[Precio Distribuidor]]*($M$1+0.35)*1.3,Tabla1[[#This Row],[Precio Distribuidor]]*1.3)</f>
        <v>712.23099999999999</v>
      </c>
    </row>
    <row r="2600" spans="1:13">
      <c r="A2600" s="154" t="s">
        <v>6807</v>
      </c>
      <c r="B2600" s="154" t="s">
        <v>6806</v>
      </c>
      <c r="C2600" s="154" t="s">
        <v>6350</v>
      </c>
      <c r="D2600" s="154" t="s">
        <v>6343</v>
      </c>
      <c r="E2600" s="81" t="s">
        <v>17027</v>
      </c>
      <c r="F2600" s="154">
        <v>1120.0899999999999</v>
      </c>
      <c r="G2600" s="154" t="s">
        <v>1367</v>
      </c>
      <c r="H2600" s="154" t="s">
        <v>14318</v>
      </c>
      <c r="I2600" s="154">
        <v>2</v>
      </c>
      <c r="J2600" s="154">
        <v>0</v>
      </c>
      <c r="K2600" s="154">
        <v>0</v>
      </c>
      <c r="M2600" s="128">
        <f>IF(Tabla1[[#This Row],[Moneda]]="Dolares",Tabla1[[#This Row],[Precio Distribuidor]]*($M$1+0.35)*1.3,Tabla1[[#This Row],[Precio Distribuidor]]*1.3)</f>
        <v>1456.117</v>
      </c>
    </row>
    <row r="2601" spans="1:13">
      <c r="A2601" s="154" t="s">
        <v>6805</v>
      </c>
      <c r="B2601" s="154" t="s">
        <v>6804</v>
      </c>
      <c r="C2601" s="154" t="s">
        <v>6350</v>
      </c>
      <c r="D2601" s="154" t="s">
        <v>6343</v>
      </c>
      <c r="E2601" s="81" t="s">
        <v>17026</v>
      </c>
      <c r="F2601" s="154">
        <v>928.13</v>
      </c>
      <c r="G2601" s="154" t="s">
        <v>1367</v>
      </c>
      <c r="H2601" s="154" t="s">
        <v>14318</v>
      </c>
      <c r="I2601" s="154">
        <v>2</v>
      </c>
      <c r="J2601" s="154">
        <v>0</v>
      </c>
      <c r="K2601" s="154">
        <v>0</v>
      </c>
      <c r="M2601" s="128">
        <f>IF(Tabla1[[#This Row],[Moneda]]="Dolares",Tabla1[[#This Row],[Precio Distribuidor]]*($M$1+0.35)*1.3,Tabla1[[#This Row],[Precio Distribuidor]]*1.3)</f>
        <v>1206.569</v>
      </c>
    </row>
    <row r="2602" spans="1:13">
      <c r="A2602" s="154" t="s">
        <v>6803</v>
      </c>
      <c r="B2602" s="154" t="s">
        <v>6802</v>
      </c>
      <c r="C2602" s="154" t="s">
        <v>3123</v>
      </c>
      <c r="D2602" s="154" t="s">
        <v>6343</v>
      </c>
      <c r="E2602" s="81" t="s">
        <v>6801</v>
      </c>
      <c r="F2602" s="154">
        <v>189.87</v>
      </c>
      <c r="G2602" s="154" t="s">
        <v>1373</v>
      </c>
      <c r="H2602" s="154" t="s">
        <v>14318</v>
      </c>
      <c r="I2602" s="154">
        <v>3</v>
      </c>
      <c r="J2602" s="154">
        <v>0</v>
      </c>
      <c r="K2602" s="154">
        <v>0</v>
      </c>
      <c r="M2602" s="128">
        <f>IF(Tabla1[[#This Row],[Moneda]]="Dolares",Tabla1[[#This Row],[Precio Distribuidor]]*($M$1+0.35)*1.3,Tabla1[[#This Row],[Precio Distribuidor]]*1.3)</f>
        <v>4109.7361500000006</v>
      </c>
    </row>
    <row r="2603" spans="1:13">
      <c r="A2603" s="154" t="s">
        <v>6800</v>
      </c>
      <c r="B2603" s="154" t="s">
        <v>6799</v>
      </c>
      <c r="C2603" s="154" t="s">
        <v>3123</v>
      </c>
      <c r="D2603" s="154" t="s">
        <v>6343</v>
      </c>
      <c r="E2603" s="81" t="s">
        <v>6798</v>
      </c>
      <c r="F2603" s="154">
        <v>215.27</v>
      </c>
      <c r="G2603" s="154" t="s">
        <v>1373</v>
      </c>
      <c r="H2603" s="154" t="s">
        <v>14318</v>
      </c>
      <c r="I2603" s="154">
        <v>3</v>
      </c>
      <c r="J2603" s="154">
        <v>0</v>
      </c>
      <c r="K2603" s="154">
        <v>0</v>
      </c>
      <c r="M2603" s="128">
        <f>IF(Tabla1[[#This Row],[Moneda]]="Dolares",Tabla1[[#This Row],[Precio Distribuidor]]*($M$1+0.35)*1.3,Tabla1[[#This Row],[Precio Distribuidor]]*1.3)</f>
        <v>4659.519150000001</v>
      </c>
    </row>
    <row r="2604" spans="1:13">
      <c r="A2604" s="154" t="s">
        <v>6797</v>
      </c>
      <c r="B2604" s="154" t="s">
        <v>6796</v>
      </c>
      <c r="C2604" s="154" t="s">
        <v>6451</v>
      </c>
      <c r="D2604" s="154" t="s">
        <v>6343</v>
      </c>
      <c r="E2604" s="81" t="s">
        <v>6795</v>
      </c>
      <c r="F2604" s="154">
        <v>2989.13</v>
      </c>
      <c r="G2604" s="154" t="s">
        <v>1367</v>
      </c>
      <c r="H2604" s="154" t="s">
        <v>14318</v>
      </c>
      <c r="I2604" s="154">
        <v>3</v>
      </c>
      <c r="J2604" s="154">
        <v>0</v>
      </c>
      <c r="K2604" s="154">
        <v>0</v>
      </c>
      <c r="M2604" s="128">
        <f>IF(Tabla1[[#This Row],[Moneda]]="Dolares",Tabla1[[#This Row],[Precio Distribuidor]]*($M$1+0.35)*1.3,Tabla1[[#This Row],[Precio Distribuidor]]*1.3)</f>
        <v>3885.8690000000001</v>
      </c>
    </row>
    <row r="2605" spans="1:13">
      <c r="A2605" s="154" t="s">
        <v>6794</v>
      </c>
      <c r="B2605" s="154" t="s">
        <v>6793</v>
      </c>
      <c r="C2605" s="154" t="s">
        <v>6451</v>
      </c>
      <c r="D2605" s="154" t="s">
        <v>6343</v>
      </c>
      <c r="E2605" s="81" t="s">
        <v>6792</v>
      </c>
      <c r="F2605" s="154">
        <v>2597.83</v>
      </c>
      <c r="G2605" s="154" t="s">
        <v>1367</v>
      </c>
      <c r="H2605" s="154" t="s">
        <v>14318</v>
      </c>
      <c r="I2605" s="154">
        <v>3</v>
      </c>
      <c r="J2605" s="154">
        <v>0</v>
      </c>
      <c r="K2605" s="154">
        <v>0</v>
      </c>
      <c r="M2605" s="128">
        <f>IF(Tabla1[[#This Row],[Moneda]]="Dolares",Tabla1[[#This Row],[Precio Distribuidor]]*($M$1+0.35)*1.3,Tabla1[[#This Row],[Precio Distribuidor]]*1.3)</f>
        <v>3377.1790000000001</v>
      </c>
    </row>
    <row r="2606" spans="1:13">
      <c r="A2606" s="154" t="s">
        <v>6791</v>
      </c>
      <c r="B2606" s="154" t="s">
        <v>6790</v>
      </c>
      <c r="C2606" s="154" t="s">
        <v>6451</v>
      </c>
      <c r="D2606" s="154" t="s">
        <v>6343</v>
      </c>
      <c r="E2606" s="81" t="s">
        <v>6789</v>
      </c>
      <c r="F2606" s="154">
        <v>2076.09</v>
      </c>
      <c r="G2606" s="154" t="s">
        <v>1367</v>
      </c>
      <c r="H2606" s="154" t="s">
        <v>14318</v>
      </c>
      <c r="I2606" s="154">
        <v>3</v>
      </c>
      <c r="J2606" s="154">
        <v>0</v>
      </c>
      <c r="K2606" s="154">
        <v>0</v>
      </c>
      <c r="M2606" s="128">
        <f>IF(Tabla1[[#This Row],[Moneda]]="Dolares",Tabla1[[#This Row],[Precio Distribuidor]]*($M$1+0.35)*1.3,Tabla1[[#This Row],[Precio Distribuidor]]*1.3)</f>
        <v>2698.9170000000004</v>
      </c>
    </row>
    <row r="2607" spans="1:13">
      <c r="A2607" s="154" t="s">
        <v>6788</v>
      </c>
      <c r="B2607" s="154" t="s">
        <v>6787</v>
      </c>
      <c r="C2607" s="154" t="s">
        <v>6451</v>
      </c>
      <c r="D2607" s="154" t="s">
        <v>6343</v>
      </c>
      <c r="E2607" s="81" t="s">
        <v>6786</v>
      </c>
      <c r="F2607" s="154">
        <v>1913.04</v>
      </c>
      <c r="G2607" s="154" t="s">
        <v>1367</v>
      </c>
      <c r="H2607" s="154" t="s">
        <v>14318</v>
      </c>
      <c r="I2607" s="154">
        <v>3</v>
      </c>
      <c r="J2607" s="154">
        <v>0</v>
      </c>
      <c r="K2607" s="154">
        <v>0</v>
      </c>
      <c r="M2607" s="128">
        <f>IF(Tabla1[[#This Row],[Moneda]]="Dolares",Tabla1[[#This Row],[Precio Distribuidor]]*($M$1+0.35)*1.3,Tabla1[[#This Row],[Precio Distribuidor]]*1.3)</f>
        <v>2486.9520000000002</v>
      </c>
    </row>
    <row r="2608" spans="1:13">
      <c r="A2608" s="154" t="s">
        <v>12506</v>
      </c>
      <c r="B2608" s="154" t="s">
        <v>12507</v>
      </c>
      <c r="C2608" s="154" t="s">
        <v>6451</v>
      </c>
      <c r="D2608" s="154" t="s">
        <v>6343</v>
      </c>
      <c r="E2608" s="81" t="s">
        <v>12508</v>
      </c>
      <c r="F2608" s="154">
        <v>5413.04</v>
      </c>
      <c r="G2608" s="154" t="s">
        <v>1367</v>
      </c>
      <c r="H2608" s="154" t="s">
        <v>14318</v>
      </c>
      <c r="I2608" s="154">
        <v>3</v>
      </c>
      <c r="J2608" s="154">
        <v>0</v>
      </c>
      <c r="K2608" s="154">
        <v>0</v>
      </c>
      <c r="M2608" s="128">
        <f>IF(Tabla1[[#This Row],[Moneda]]="Dolares",Tabla1[[#This Row],[Precio Distribuidor]]*($M$1+0.35)*1.3,Tabla1[[#This Row],[Precio Distribuidor]]*1.3)</f>
        <v>7036.9520000000002</v>
      </c>
    </row>
    <row r="2609" spans="1:13">
      <c r="A2609" s="154" t="s">
        <v>6785</v>
      </c>
      <c r="B2609" s="154" t="s">
        <v>6784</v>
      </c>
      <c r="C2609" s="154" t="s">
        <v>3123</v>
      </c>
      <c r="D2609" s="154" t="s">
        <v>6343</v>
      </c>
      <c r="E2609" s="81" t="s">
        <v>6783</v>
      </c>
      <c r="F2609" s="154">
        <v>1001.47</v>
      </c>
      <c r="G2609" s="154" t="s">
        <v>1373</v>
      </c>
      <c r="H2609" s="154" t="s">
        <v>14318</v>
      </c>
      <c r="I2609" s="154">
        <v>2</v>
      </c>
      <c r="J2609" s="154">
        <v>0</v>
      </c>
      <c r="K2609" s="154">
        <v>0</v>
      </c>
      <c r="M2609" s="128">
        <f>IF(Tabla1[[#This Row],[Moneda]]="Dolares",Tabla1[[#This Row],[Precio Distribuidor]]*($M$1+0.35)*1.3,Tabla1[[#This Row],[Precio Distribuidor]]*1.3)</f>
        <v>21676.818150000006</v>
      </c>
    </row>
    <row r="2610" spans="1:13">
      <c r="A2610" s="154" t="s">
        <v>17025</v>
      </c>
      <c r="B2610" s="154" t="s">
        <v>17024</v>
      </c>
      <c r="C2610" s="154" t="s">
        <v>6408</v>
      </c>
      <c r="D2610" s="154" t="s">
        <v>6343</v>
      </c>
      <c r="E2610" s="81" t="s">
        <v>17023</v>
      </c>
      <c r="F2610" s="154">
        <v>4859.55</v>
      </c>
      <c r="G2610" s="154" t="s">
        <v>1367</v>
      </c>
      <c r="H2610" s="154" t="s">
        <v>14318</v>
      </c>
      <c r="I2610" s="154">
        <v>2</v>
      </c>
      <c r="J2610" s="154">
        <v>0</v>
      </c>
      <c r="K2610" s="154">
        <v>0</v>
      </c>
      <c r="M2610" s="128">
        <f>IF(Tabla1[[#This Row],[Moneda]]="Dolares",Tabla1[[#This Row],[Precio Distribuidor]]*($M$1+0.35)*1.3,Tabla1[[#This Row],[Precio Distribuidor]]*1.3)</f>
        <v>6317.4150000000009</v>
      </c>
    </row>
    <row r="2611" spans="1:13">
      <c r="A2611" s="154" t="s">
        <v>12509</v>
      </c>
      <c r="B2611" s="154" t="s">
        <v>12510</v>
      </c>
      <c r="C2611" s="154" t="s">
        <v>6451</v>
      </c>
      <c r="D2611" s="154" t="s">
        <v>6343</v>
      </c>
      <c r="E2611" s="81" t="s">
        <v>12511</v>
      </c>
      <c r="F2611" s="154">
        <v>30706.52</v>
      </c>
      <c r="G2611" s="154" t="s">
        <v>1367</v>
      </c>
      <c r="H2611" s="154" t="s">
        <v>14318</v>
      </c>
      <c r="I2611" s="154">
        <v>3</v>
      </c>
      <c r="J2611" s="154">
        <v>0</v>
      </c>
      <c r="K2611" s="154">
        <v>0</v>
      </c>
      <c r="M2611" s="128">
        <f>IF(Tabla1[[#This Row],[Moneda]]="Dolares",Tabla1[[#This Row],[Precio Distribuidor]]*($M$1+0.35)*1.3,Tabla1[[#This Row],[Precio Distribuidor]]*1.3)</f>
        <v>39918.476000000002</v>
      </c>
    </row>
    <row r="2612" spans="1:13">
      <c r="A2612" s="154" t="s">
        <v>12512</v>
      </c>
      <c r="B2612" s="154" t="s">
        <v>12513</v>
      </c>
      <c r="C2612" s="154" t="s">
        <v>6451</v>
      </c>
      <c r="D2612" s="154" t="s">
        <v>6343</v>
      </c>
      <c r="E2612" s="81" t="s">
        <v>12514</v>
      </c>
      <c r="F2612" s="154">
        <v>28206.52</v>
      </c>
      <c r="G2612" s="154" t="s">
        <v>1367</v>
      </c>
      <c r="H2612" s="154" t="s">
        <v>14318</v>
      </c>
      <c r="I2612" s="154">
        <v>3</v>
      </c>
      <c r="J2612" s="154">
        <v>0</v>
      </c>
      <c r="K2612" s="154">
        <v>0</v>
      </c>
      <c r="M2612" s="128">
        <f>IF(Tabla1[[#This Row],[Moneda]]="Dolares",Tabla1[[#This Row],[Precio Distribuidor]]*($M$1+0.35)*1.3,Tabla1[[#This Row],[Precio Distribuidor]]*1.3)</f>
        <v>36668.476000000002</v>
      </c>
    </row>
    <row r="2613" spans="1:13">
      <c r="A2613" s="154" t="s">
        <v>6782</v>
      </c>
      <c r="B2613" s="154" t="s">
        <v>6781</v>
      </c>
      <c r="C2613" s="154" t="s">
        <v>3123</v>
      </c>
      <c r="D2613" s="154" t="s">
        <v>6343</v>
      </c>
      <c r="E2613" s="81" t="s">
        <v>6780</v>
      </c>
      <c r="F2613" s="154">
        <v>474.66</v>
      </c>
      <c r="G2613" s="154" t="s">
        <v>1373</v>
      </c>
      <c r="H2613" s="154" t="s">
        <v>14318</v>
      </c>
      <c r="I2613" s="154">
        <v>2</v>
      </c>
      <c r="J2613" s="154">
        <v>0</v>
      </c>
      <c r="K2613" s="154">
        <v>0</v>
      </c>
      <c r="M2613" s="128">
        <f>IF(Tabla1[[#This Row],[Moneda]]="Dolares",Tabla1[[#This Row],[Precio Distribuidor]]*($M$1+0.35)*1.3,Tabla1[[#This Row],[Precio Distribuidor]]*1.3)</f>
        <v>10274.015700000002</v>
      </c>
    </row>
    <row r="2614" spans="1:13">
      <c r="A2614" s="154" t="s">
        <v>6779</v>
      </c>
      <c r="B2614" s="154" t="s">
        <v>6778</v>
      </c>
      <c r="C2614" s="154" t="s">
        <v>3189</v>
      </c>
      <c r="D2614" s="154" t="s">
        <v>6343</v>
      </c>
      <c r="E2614" s="81" t="s">
        <v>6777</v>
      </c>
      <c r="F2614" s="154">
        <v>489.89</v>
      </c>
      <c r="G2614" s="154" t="s">
        <v>1373</v>
      </c>
      <c r="H2614" s="154" t="s">
        <v>14318</v>
      </c>
      <c r="I2614" s="154">
        <v>2</v>
      </c>
      <c r="J2614" s="154">
        <v>0</v>
      </c>
      <c r="K2614" s="154">
        <v>0</v>
      </c>
      <c r="M2614" s="128">
        <f>IF(Tabla1[[#This Row],[Moneda]]="Dolares",Tabla1[[#This Row],[Precio Distribuidor]]*($M$1+0.35)*1.3,Tabla1[[#This Row],[Precio Distribuidor]]*1.3)</f>
        <v>10603.66905</v>
      </c>
    </row>
    <row r="2615" spans="1:13">
      <c r="A2615" s="154" t="s">
        <v>6776</v>
      </c>
      <c r="B2615" s="154" t="s">
        <v>6775</v>
      </c>
      <c r="C2615" s="154" t="s">
        <v>3189</v>
      </c>
      <c r="D2615" s="154" t="s">
        <v>6343</v>
      </c>
      <c r="E2615" s="81" t="s">
        <v>6774</v>
      </c>
      <c r="F2615" s="154">
        <v>896.63</v>
      </c>
      <c r="G2615" s="154" t="s">
        <v>1373</v>
      </c>
      <c r="H2615" s="154" t="s">
        <v>14318</v>
      </c>
      <c r="I2615" s="154">
        <v>2</v>
      </c>
      <c r="J2615" s="154">
        <v>0</v>
      </c>
      <c r="K2615" s="154">
        <v>0</v>
      </c>
      <c r="M2615" s="128">
        <f>IF(Tabla1[[#This Row],[Moneda]]="Dolares",Tabla1[[#This Row],[Precio Distribuidor]]*($M$1+0.35)*1.3,Tabla1[[#This Row],[Precio Distribuidor]]*1.3)</f>
        <v>19407.556350000003</v>
      </c>
    </row>
    <row r="2616" spans="1:13">
      <c r="A2616" s="154" t="s">
        <v>6773</v>
      </c>
      <c r="B2616" s="154" t="s">
        <v>6772</v>
      </c>
      <c r="C2616" s="154" t="s">
        <v>3189</v>
      </c>
      <c r="D2616" s="154" t="s">
        <v>6343</v>
      </c>
      <c r="E2616" s="81" t="s">
        <v>6771</v>
      </c>
      <c r="F2616" s="154">
        <v>1001.12</v>
      </c>
      <c r="G2616" s="154" t="s">
        <v>1373</v>
      </c>
      <c r="H2616" s="154" t="s">
        <v>14318</v>
      </c>
      <c r="I2616" s="154">
        <v>2</v>
      </c>
      <c r="J2616" s="154">
        <v>0</v>
      </c>
      <c r="K2616" s="154">
        <v>0</v>
      </c>
      <c r="M2616" s="128">
        <f>IF(Tabla1[[#This Row],[Moneda]]="Dolares",Tabla1[[#This Row],[Precio Distribuidor]]*($M$1+0.35)*1.3,Tabla1[[#This Row],[Precio Distribuidor]]*1.3)</f>
        <v>21669.242400000003</v>
      </c>
    </row>
    <row r="2617" spans="1:13">
      <c r="A2617" s="154" t="s">
        <v>6770</v>
      </c>
      <c r="B2617" s="154" t="s">
        <v>6769</v>
      </c>
      <c r="C2617" s="154" t="s">
        <v>3123</v>
      </c>
      <c r="D2617" s="154" t="s">
        <v>6343</v>
      </c>
      <c r="E2617" s="81" t="s">
        <v>6768</v>
      </c>
      <c r="F2617" s="154">
        <v>461.29</v>
      </c>
      <c r="G2617" s="154" t="s">
        <v>1373</v>
      </c>
      <c r="H2617" s="154" t="s">
        <v>14318</v>
      </c>
      <c r="I2617" s="154">
        <v>2</v>
      </c>
      <c r="J2617" s="154">
        <v>0</v>
      </c>
      <c r="K2617" s="154">
        <v>0</v>
      </c>
      <c r="M2617" s="128">
        <f>IF(Tabla1[[#This Row],[Moneda]]="Dolares",Tabla1[[#This Row],[Precio Distribuidor]]*($M$1+0.35)*1.3,Tabla1[[#This Row],[Precio Distribuidor]]*1.3)</f>
        <v>9984.6220500000018</v>
      </c>
    </row>
    <row r="2618" spans="1:13">
      <c r="A2618" s="154" t="s">
        <v>6767</v>
      </c>
      <c r="B2618" s="154" t="s">
        <v>6766</v>
      </c>
      <c r="C2618" s="154" t="s">
        <v>3189</v>
      </c>
      <c r="D2618" s="154" t="s">
        <v>6343</v>
      </c>
      <c r="E2618" s="81" t="s">
        <v>6765</v>
      </c>
      <c r="F2618" s="154">
        <v>65.17</v>
      </c>
      <c r="G2618" s="154" t="s">
        <v>1373</v>
      </c>
      <c r="H2618" s="154" t="s">
        <v>14318</v>
      </c>
      <c r="I2618" s="154">
        <v>1</v>
      </c>
      <c r="J2618" s="154">
        <v>0</v>
      </c>
      <c r="K2618" s="154">
        <v>0</v>
      </c>
      <c r="M2618" s="128">
        <f>IF(Tabla1[[#This Row],[Moneda]]="Dolares",Tabla1[[#This Row],[Precio Distribuidor]]*($M$1+0.35)*1.3,Tabla1[[#This Row],[Precio Distribuidor]]*1.3)</f>
        <v>1410.6046500000004</v>
      </c>
    </row>
    <row r="2619" spans="1:13">
      <c r="A2619" s="154" t="s">
        <v>6764</v>
      </c>
      <c r="B2619" s="154" t="s">
        <v>6763</v>
      </c>
      <c r="C2619" s="154" t="s">
        <v>6344</v>
      </c>
      <c r="D2619" s="154" t="s">
        <v>6343</v>
      </c>
      <c r="E2619" s="81" t="s">
        <v>6762</v>
      </c>
      <c r="F2619" s="154">
        <v>2403.37</v>
      </c>
      <c r="G2619" s="154" t="s">
        <v>1367</v>
      </c>
      <c r="H2619" s="154" t="s">
        <v>14318</v>
      </c>
      <c r="I2619" s="154">
        <v>3</v>
      </c>
      <c r="J2619" s="154">
        <v>0</v>
      </c>
      <c r="K2619" s="154">
        <v>0</v>
      </c>
      <c r="M2619" s="128">
        <f>IF(Tabla1[[#This Row],[Moneda]]="Dolares",Tabla1[[#This Row],[Precio Distribuidor]]*($M$1+0.35)*1.3,Tabla1[[#This Row],[Precio Distribuidor]]*1.3)</f>
        <v>3124.3809999999999</v>
      </c>
    </row>
    <row r="2620" spans="1:13">
      <c r="A2620" s="154" t="s">
        <v>6761</v>
      </c>
      <c r="B2620" s="154" t="s">
        <v>6760</v>
      </c>
      <c r="C2620" s="154" t="s">
        <v>3123</v>
      </c>
      <c r="D2620" s="154" t="s">
        <v>6343</v>
      </c>
      <c r="E2620" s="81" t="s">
        <v>6759</v>
      </c>
      <c r="F2620" s="154">
        <v>722.02</v>
      </c>
      <c r="G2620" s="154" t="s">
        <v>1373</v>
      </c>
      <c r="H2620" s="154" t="s">
        <v>14318</v>
      </c>
      <c r="I2620" s="154">
        <v>2</v>
      </c>
      <c r="J2620" s="154">
        <v>0</v>
      </c>
      <c r="K2620" s="154">
        <v>0</v>
      </c>
      <c r="M2620" s="128">
        <f>IF(Tabla1[[#This Row],[Moneda]]="Dolares",Tabla1[[#This Row],[Precio Distribuidor]]*($M$1+0.35)*1.3,Tabla1[[#This Row],[Precio Distribuidor]]*1.3)</f>
        <v>15628.122900000002</v>
      </c>
    </row>
    <row r="2621" spans="1:13">
      <c r="A2621" s="154" t="s">
        <v>6758</v>
      </c>
      <c r="B2621" s="154" t="s">
        <v>6757</v>
      </c>
      <c r="C2621" s="154" t="s">
        <v>6344</v>
      </c>
      <c r="D2621" s="154" t="s">
        <v>6343</v>
      </c>
      <c r="E2621" s="81" t="s">
        <v>6756</v>
      </c>
      <c r="F2621" s="154">
        <v>3398.88</v>
      </c>
      <c r="G2621" s="154" t="s">
        <v>1367</v>
      </c>
      <c r="H2621" s="154" t="s">
        <v>14318</v>
      </c>
      <c r="I2621" s="154">
        <v>3</v>
      </c>
      <c r="J2621" s="154">
        <v>0</v>
      </c>
      <c r="K2621" s="154">
        <v>0</v>
      </c>
      <c r="M2621" s="128">
        <f>IF(Tabla1[[#This Row],[Moneda]]="Dolares",Tabla1[[#This Row],[Precio Distribuidor]]*($M$1+0.35)*1.3,Tabla1[[#This Row],[Precio Distribuidor]]*1.3)</f>
        <v>4418.5439999999999</v>
      </c>
    </row>
    <row r="2622" spans="1:13">
      <c r="A2622" s="154" t="s">
        <v>6755</v>
      </c>
      <c r="B2622" s="154" t="s">
        <v>6754</v>
      </c>
      <c r="C2622" s="154" t="s">
        <v>6344</v>
      </c>
      <c r="D2622" s="154" t="s">
        <v>6343</v>
      </c>
      <c r="E2622" s="81" t="s">
        <v>6753</v>
      </c>
      <c r="F2622" s="154">
        <v>1651.69</v>
      </c>
      <c r="G2622" s="154" t="s">
        <v>1367</v>
      </c>
      <c r="H2622" s="154" t="s">
        <v>14318</v>
      </c>
      <c r="I2622" s="154">
        <v>3</v>
      </c>
      <c r="J2622" s="154">
        <v>0</v>
      </c>
      <c r="K2622" s="154">
        <v>0</v>
      </c>
      <c r="M2622" s="128">
        <f>IF(Tabla1[[#This Row],[Moneda]]="Dolares",Tabla1[[#This Row],[Precio Distribuidor]]*($M$1+0.35)*1.3,Tabla1[[#This Row],[Precio Distribuidor]]*1.3)</f>
        <v>2147.1970000000001</v>
      </c>
    </row>
    <row r="2623" spans="1:13">
      <c r="A2623" s="154" t="s">
        <v>6752</v>
      </c>
      <c r="B2623" s="154" t="s">
        <v>17022</v>
      </c>
      <c r="C2623" s="154" t="s">
        <v>6416</v>
      </c>
      <c r="D2623" s="154" t="s">
        <v>6343</v>
      </c>
      <c r="E2623" s="81" t="s">
        <v>17021</v>
      </c>
      <c r="F2623" s="154">
        <v>486.52</v>
      </c>
      <c r="G2623" s="154" t="s">
        <v>1367</v>
      </c>
      <c r="H2623" s="154" t="s">
        <v>14318</v>
      </c>
      <c r="I2623" s="154">
        <v>2</v>
      </c>
      <c r="J2623" s="154">
        <v>0</v>
      </c>
      <c r="K2623" s="154">
        <v>0</v>
      </c>
      <c r="M2623" s="128">
        <f>IF(Tabla1[[#This Row],[Moneda]]="Dolares",Tabla1[[#This Row],[Precio Distribuidor]]*($M$1+0.35)*1.3,Tabla1[[#This Row],[Precio Distribuidor]]*1.3)</f>
        <v>632.476</v>
      </c>
    </row>
    <row r="2624" spans="1:13">
      <c r="A2624" s="154" t="s">
        <v>6751</v>
      </c>
      <c r="B2624" s="154" t="s">
        <v>6750</v>
      </c>
      <c r="C2624" s="154" t="s">
        <v>6350</v>
      </c>
      <c r="D2624" s="154" t="s">
        <v>6343</v>
      </c>
      <c r="E2624" s="81" t="s">
        <v>17020</v>
      </c>
      <c r="F2624" s="154">
        <v>3122.66</v>
      </c>
      <c r="G2624" s="154" t="s">
        <v>1367</v>
      </c>
      <c r="H2624" s="154" t="s">
        <v>14318</v>
      </c>
      <c r="I2624" s="154">
        <v>3</v>
      </c>
      <c r="J2624" s="154">
        <v>0</v>
      </c>
      <c r="K2624" s="154">
        <v>0</v>
      </c>
      <c r="M2624" s="128">
        <f>IF(Tabla1[[#This Row],[Moneda]]="Dolares",Tabla1[[#This Row],[Precio Distribuidor]]*($M$1+0.35)*1.3,Tabla1[[#This Row],[Precio Distribuidor]]*1.3)</f>
        <v>4059.4580000000001</v>
      </c>
    </row>
    <row r="2625" spans="1:13">
      <c r="A2625" s="154" t="s">
        <v>6749</v>
      </c>
      <c r="B2625" s="154" t="s">
        <v>6748</v>
      </c>
      <c r="C2625" s="154" t="s">
        <v>6354</v>
      </c>
      <c r="D2625" s="154" t="s">
        <v>6343</v>
      </c>
      <c r="E2625" s="81" t="s">
        <v>6747</v>
      </c>
      <c r="F2625" s="154">
        <v>2274.16</v>
      </c>
      <c r="G2625" s="154" t="s">
        <v>1367</v>
      </c>
      <c r="H2625" s="154" t="s">
        <v>14318</v>
      </c>
      <c r="I2625" s="154">
        <v>2</v>
      </c>
      <c r="J2625" s="154">
        <v>0</v>
      </c>
      <c r="K2625" s="154">
        <v>0</v>
      </c>
      <c r="M2625" s="128">
        <f>IF(Tabla1[[#This Row],[Moneda]]="Dolares",Tabla1[[#This Row],[Precio Distribuidor]]*($M$1+0.35)*1.3,Tabla1[[#This Row],[Precio Distribuidor]]*1.3)</f>
        <v>2956.4079999999999</v>
      </c>
    </row>
    <row r="2626" spans="1:13">
      <c r="A2626" s="154" t="s">
        <v>6746</v>
      </c>
      <c r="B2626" s="154" t="s">
        <v>6745</v>
      </c>
      <c r="C2626" s="154" t="s">
        <v>3189</v>
      </c>
      <c r="D2626" s="154" t="s">
        <v>6343</v>
      </c>
      <c r="E2626" s="81" t="s">
        <v>6744</v>
      </c>
      <c r="F2626" s="154">
        <v>642.70000000000005</v>
      </c>
      <c r="G2626" s="154" t="s">
        <v>1373</v>
      </c>
      <c r="H2626" s="154" t="s">
        <v>14318</v>
      </c>
      <c r="I2626" s="154">
        <v>2</v>
      </c>
      <c r="J2626" s="154">
        <v>0</v>
      </c>
      <c r="K2626" s="154">
        <v>0</v>
      </c>
      <c r="M2626" s="128">
        <f>IF(Tabla1[[#This Row],[Moneda]]="Dolares",Tabla1[[#This Row],[Precio Distribuidor]]*($M$1+0.35)*1.3,Tabla1[[#This Row],[Precio Distribuidor]]*1.3)</f>
        <v>13911.241500000002</v>
      </c>
    </row>
    <row r="2627" spans="1:13">
      <c r="A2627" s="154" t="s">
        <v>17019</v>
      </c>
      <c r="B2627" s="154" t="s">
        <v>17018</v>
      </c>
      <c r="C2627" s="154" t="s">
        <v>3123</v>
      </c>
      <c r="D2627" s="154" t="s">
        <v>6343</v>
      </c>
      <c r="E2627" s="81" t="s">
        <v>17017</v>
      </c>
      <c r="F2627" s="154">
        <v>54.82</v>
      </c>
      <c r="G2627" s="154" t="s">
        <v>1373</v>
      </c>
      <c r="H2627" s="154" t="s">
        <v>14318</v>
      </c>
      <c r="I2627" s="154">
        <v>1</v>
      </c>
      <c r="J2627" s="154">
        <v>0</v>
      </c>
      <c r="K2627" s="154">
        <v>0</v>
      </c>
      <c r="M2627" s="128">
        <f>IF(Tabla1[[#This Row],[Moneda]]="Dolares",Tabla1[[#This Row],[Precio Distribuidor]]*($M$1+0.35)*1.3,Tabla1[[#This Row],[Precio Distribuidor]]*1.3)</f>
        <v>1186.5789000000002</v>
      </c>
    </row>
    <row r="2628" spans="1:13">
      <c r="A2628" s="154" t="s">
        <v>14235</v>
      </c>
      <c r="B2628" s="154" t="s">
        <v>14236</v>
      </c>
      <c r="C2628" s="154" t="s">
        <v>6459</v>
      </c>
      <c r="D2628" s="154" t="s">
        <v>6343</v>
      </c>
      <c r="E2628" s="81" t="s">
        <v>14237</v>
      </c>
      <c r="F2628" s="154">
        <v>2733.08</v>
      </c>
      <c r="G2628" s="154" t="s">
        <v>1367</v>
      </c>
      <c r="H2628" s="154" t="s">
        <v>14318</v>
      </c>
      <c r="I2628" s="154">
        <v>2</v>
      </c>
      <c r="J2628" s="154">
        <v>0</v>
      </c>
      <c r="K2628" s="154">
        <v>0</v>
      </c>
      <c r="M2628" s="128">
        <f>IF(Tabla1[[#This Row],[Moneda]]="Dolares",Tabla1[[#This Row],[Precio Distribuidor]]*($M$1+0.35)*1.3,Tabla1[[#This Row],[Precio Distribuidor]]*1.3)</f>
        <v>3553.0039999999999</v>
      </c>
    </row>
    <row r="2629" spans="1:13">
      <c r="A2629" s="154" t="s">
        <v>6743</v>
      </c>
      <c r="B2629" s="154" t="s">
        <v>6742</v>
      </c>
      <c r="C2629" s="154" t="s">
        <v>6459</v>
      </c>
      <c r="D2629" s="154" t="s">
        <v>6343</v>
      </c>
      <c r="E2629" s="81" t="s">
        <v>6741</v>
      </c>
      <c r="F2629" s="154">
        <v>10178.65</v>
      </c>
      <c r="G2629" s="154" t="s">
        <v>1367</v>
      </c>
      <c r="H2629" s="154" t="s">
        <v>14318</v>
      </c>
      <c r="I2629" s="154">
        <v>2</v>
      </c>
      <c r="J2629" s="154">
        <v>0</v>
      </c>
      <c r="K2629" s="154">
        <v>0</v>
      </c>
      <c r="M2629" s="128">
        <f>IF(Tabla1[[#This Row],[Moneda]]="Dolares",Tabla1[[#This Row],[Precio Distribuidor]]*($M$1+0.35)*1.3,Tabla1[[#This Row],[Precio Distribuidor]]*1.3)</f>
        <v>13232.245000000001</v>
      </c>
    </row>
    <row r="2630" spans="1:13">
      <c r="A2630" s="154" t="s">
        <v>6740</v>
      </c>
      <c r="B2630" s="154" t="s">
        <v>6739</v>
      </c>
      <c r="C2630" s="154" t="s">
        <v>6459</v>
      </c>
      <c r="D2630" s="154" t="s">
        <v>6343</v>
      </c>
      <c r="E2630" s="81" t="s">
        <v>6738</v>
      </c>
      <c r="F2630" s="154">
        <v>1520.22</v>
      </c>
      <c r="G2630" s="154" t="s">
        <v>1367</v>
      </c>
      <c r="H2630" s="154" t="s">
        <v>14318</v>
      </c>
      <c r="I2630" s="154">
        <v>2</v>
      </c>
      <c r="J2630" s="154">
        <v>0</v>
      </c>
      <c r="K2630" s="154">
        <v>0</v>
      </c>
      <c r="M2630" s="128">
        <f>IF(Tabla1[[#This Row],[Moneda]]="Dolares",Tabla1[[#This Row],[Precio Distribuidor]]*($M$1+0.35)*1.3,Tabla1[[#This Row],[Precio Distribuidor]]*1.3)</f>
        <v>1976.2860000000001</v>
      </c>
    </row>
    <row r="2631" spans="1:13">
      <c r="A2631" s="154" t="s">
        <v>6737</v>
      </c>
      <c r="B2631" s="154" t="s">
        <v>6736</v>
      </c>
      <c r="C2631" s="154" t="s">
        <v>6344</v>
      </c>
      <c r="D2631" s="154" t="s">
        <v>6343</v>
      </c>
      <c r="E2631" s="81" t="s">
        <v>6735</v>
      </c>
      <c r="F2631" s="154">
        <v>752.02</v>
      </c>
      <c r="G2631" s="154" t="s">
        <v>1367</v>
      </c>
      <c r="H2631" s="154" t="s">
        <v>14318</v>
      </c>
      <c r="I2631" s="154">
        <v>3</v>
      </c>
      <c r="J2631" s="154">
        <v>0</v>
      </c>
      <c r="K2631" s="154">
        <v>0</v>
      </c>
      <c r="M2631" s="128">
        <f>IF(Tabla1[[#This Row],[Moneda]]="Dolares",Tabla1[[#This Row],[Precio Distribuidor]]*($M$1+0.35)*1.3,Tabla1[[#This Row],[Precio Distribuidor]]*1.3)</f>
        <v>977.62599999999998</v>
      </c>
    </row>
    <row r="2632" spans="1:13">
      <c r="A2632" s="154" t="s">
        <v>6734</v>
      </c>
      <c r="B2632" s="154" t="s">
        <v>6733</v>
      </c>
      <c r="C2632" s="154" t="s">
        <v>3123</v>
      </c>
      <c r="D2632" s="154" t="s">
        <v>6343</v>
      </c>
      <c r="E2632" s="81" t="s">
        <v>6732</v>
      </c>
      <c r="F2632" s="154">
        <v>73.540000000000006</v>
      </c>
      <c r="G2632" s="154" t="s">
        <v>1373</v>
      </c>
      <c r="H2632" s="154" t="s">
        <v>14318</v>
      </c>
      <c r="I2632" s="154">
        <v>3</v>
      </c>
      <c r="J2632" s="154">
        <v>0</v>
      </c>
      <c r="K2632" s="154">
        <v>0</v>
      </c>
      <c r="M2632" s="128">
        <f>IF(Tabla1[[#This Row],[Moneda]]="Dolares",Tabla1[[#This Row],[Precio Distribuidor]]*($M$1+0.35)*1.3,Tabla1[[#This Row],[Precio Distribuidor]]*1.3)</f>
        <v>1591.7733000000003</v>
      </c>
    </row>
    <row r="2633" spans="1:13">
      <c r="A2633" s="154" t="s">
        <v>6731</v>
      </c>
      <c r="B2633" s="154" t="s">
        <v>6730</v>
      </c>
      <c r="C2633" s="154" t="s">
        <v>6459</v>
      </c>
      <c r="D2633" s="154" t="s">
        <v>6343</v>
      </c>
      <c r="E2633" s="81" t="s">
        <v>6729</v>
      </c>
      <c r="F2633" s="154">
        <v>1788.76</v>
      </c>
      <c r="G2633" s="154" t="s">
        <v>1367</v>
      </c>
      <c r="H2633" s="154" t="s">
        <v>14318</v>
      </c>
      <c r="I2633" s="154">
        <v>2</v>
      </c>
      <c r="J2633" s="154">
        <v>0</v>
      </c>
      <c r="K2633" s="154">
        <v>0</v>
      </c>
      <c r="M2633" s="128">
        <f>IF(Tabla1[[#This Row],[Moneda]]="Dolares",Tabla1[[#This Row],[Precio Distribuidor]]*($M$1+0.35)*1.3,Tabla1[[#This Row],[Precio Distribuidor]]*1.3)</f>
        <v>2325.3879999999999</v>
      </c>
    </row>
    <row r="2634" spans="1:13">
      <c r="A2634" s="154" t="s">
        <v>6728</v>
      </c>
      <c r="B2634" s="154" t="s">
        <v>6727</v>
      </c>
      <c r="C2634" s="154" t="s">
        <v>6408</v>
      </c>
      <c r="D2634" s="154" t="s">
        <v>6343</v>
      </c>
      <c r="E2634" s="81" t="s">
        <v>6726</v>
      </c>
      <c r="F2634" s="154">
        <v>498.88</v>
      </c>
      <c r="G2634" s="154" t="s">
        <v>1367</v>
      </c>
      <c r="H2634" s="154" t="s">
        <v>14318</v>
      </c>
      <c r="I2634" s="154">
        <v>1</v>
      </c>
      <c r="J2634" s="154">
        <v>0</v>
      </c>
      <c r="K2634" s="154">
        <v>0</v>
      </c>
      <c r="M2634" s="128">
        <f>IF(Tabla1[[#This Row],[Moneda]]="Dolares",Tabla1[[#This Row],[Precio Distribuidor]]*($M$1+0.35)*1.3,Tabla1[[#This Row],[Precio Distribuidor]]*1.3)</f>
        <v>648.54399999999998</v>
      </c>
    </row>
    <row r="2635" spans="1:13">
      <c r="A2635" s="154" t="s">
        <v>6725</v>
      </c>
      <c r="B2635" s="154" t="s">
        <v>6724</v>
      </c>
      <c r="C2635" s="154" t="s">
        <v>6408</v>
      </c>
      <c r="D2635" s="154" t="s">
        <v>6343</v>
      </c>
      <c r="E2635" s="81" t="s">
        <v>6723</v>
      </c>
      <c r="F2635" s="154">
        <v>617.98</v>
      </c>
      <c r="G2635" s="154" t="s">
        <v>1367</v>
      </c>
      <c r="H2635" s="154" t="s">
        <v>14318</v>
      </c>
      <c r="I2635" s="154">
        <v>1</v>
      </c>
      <c r="J2635" s="154">
        <v>0</v>
      </c>
      <c r="K2635" s="154">
        <v>0</v>
      </c>
      <c r="M2635" s="128">
        <f>IF(Tabla1[[#This Row],[Moneda]]="Dolares",Tabla1[[#This Row],[Precio Distribuidor]]*($M$1+0.35)*1.3,Tabla1[[#This Row],[Precio Distribuidor]]*1.3)</f>
        <v>803.37400000000002</v>
      </c>
    </row>
    <row r="2636" spans="1:13">
      <c r="A2636" s="154" t="s">
        <v>6722</v>
      </c>
      <c r="B2636" s="154" t="s">
        <v>6721</v>
      </c>
      <c r="C2636" s="154" t="s">
        <v>6408</v>
      </c>
      <c r="D2636" s="154" t="s">
        <v>6343</v>
      </c>
      <c r="E2636" s="81" t="s">
        <v>6720</v>
      </c>
      <c r="F2636" s="154">
        <v>686.52</v>
      </c>
      <c r="G2636" s="154" t="s">
        <v>1367</v>
      </c>
      <c r="H2636" s="154" t="s">
        <v>14318</v>
      </c>
      <c r="I2636" s="154">
        <v>1</v>
      </c>
      <c r="J2636" s="154">
        <v>0</v>
      </c>
      <c r="K2636" s="154">
        <v>0</v>
      </c>
      <c r="M2636" s="128">
        <f>IF(Tabla1[[#This Row],[Moneda]]="Dolares",Tabla1[[#This Row],[Precio Distribuidor]]*($M$1+0.35)*1.3,Tabla1[[#This Row],[Precio Distribuidor]]*1.3)</f>
        <v>892.476</v>
      </c>
    </row>
    <row r="2637" spans="1:13">
      <c r="A2637" s="154" t="s">
        <v>6719</v>
      </c>
      <c r="B2637" s="154" t="s">
        <v>6718</v>
      </c>
      <c r="C2637" s="154" t="s">
        <v>6459</v>
      </c>
      <c r="D2637" s="154" t="s">
        <v>6343</v>
      </c>
      <c r="E2637" s="81" t="s">
        <v>6717</v>
      </c>
      <c r="F2637" s="154">
        <v>773.03</v>
      </c>
      <c r="G2637" s="154" t="s">
        <v>1367</v>
      </c>
      <c r="H2637" s="154" t="s">
        <v>14318</v>
      </c>
      <c r="I2637" s="154">
        <v>2</v>
      </c>
      <c r="J2637" s="154">
        <v>0</v>
      </c>
      <c r="K2637" s="154">
        <v>0</v>
      </c>
      <c r="M2637" s="128">
        <f>IF(Tabla1[[#This Row],[Moneda]]="Dolares",Tabla1[[#This Row],[Precio Distribuidor]]*($M$1+0.35)*1.3,Tabla1[[#This Row],[Precio Distribuidor]]*1.3)</f>
        <v>1004.939</v>
      </c>
    </row>
    <row r="2638" spans="1:13">
      <c r="A2638" s="154" t="s">
        <v>6716</v>
      </c>
      <c r="B2638" s="154" t="s">
        <v>6715</v>
      </c>
      <c r="C2638" s="154" t="s">
        <v>6344</v>
      </c>
      <c r="D2638" s="154" t="s">
        <v>6343</v>
      </c>
      <c r="E2638" s="81" t="s">
        <v>6714</v>
      </c>
      <c r="F2638" s="154">
        <v>938.2</v>
      </c>
      <c r="G2638" s="154" t="s">
        <v>1367</v>
      </c>
      <c r="H2638" s="154" t="s">
        <v>14318</v>
      </c>
      <c r="I2638" s="154">
        <v>3</v>
      </c>
      <c r="J2638" s="154">
        <v>0</v>
      </c>
      <c r="K2638" s="154">
        <v>0</v>
      </c>
      <c r="M2638" s="128">
        <f>IF(Tabla1[[#This Row],[Moneda]]="Dolares",Tabla1[[#This Row],[Precio Distribuidor]]*($M$1+0.35)*1.3,Tabla1[[#This Row],[Precio Distribuidor]]*1.3)</f>
        <v>1219.6600000000001</v>
      </c>
    </row>
    <row r="2639" spans="1:13">
      <c r="A2639" s="154" t="s">
        <v>6713</v>
      </c>
      <c r="B2639" s="154" t="s">
        <v>6712</v>
      </c>
      <c r="C2639" s="154" t="s">
        <v>6344</v>
      </c>
      <c r="D2639" s="154" t="s">
        <v>6343</v>
      </c>
      <c r="E2639" s="81" t="s">
        <v>6711</v>
      </c>
      <c r="F2639" s="154">
        <v>1316.85</v>
      </c>
      <c r="G2639" s="154" t="s">
        <v>1367</v>
      </c>
      <c r="H2639" s="154" t="s">
        <v>14318</v>
      </c>
      <c r="I2639" s="154">
        <v>1</v>
      </c>
      <c r="J2639" s="154">
        <v>0</v>
      </c>
      <c r="K2639" s="154">
        <v>0</v>
      </c>
      <c r="M2639" s="128">
        <f>IF(Tabla1[[#This Row],[Moneda]]="Dolares",Tabla1[[#This Row],[Precio Distribuidor]]*($M$1+0.35)*1.3,Tabla1[[#This Row],[Precio Distribuidor]]*1.3)</f>
        <v>1711.905</v>
      </c>
    </row>
    <row r="2640" spans="1:13">
      <c r="A2640" s="154" t="s">
        <v>6710</v>
      </c>
      <c r="B2640" s="154" t="s">
        <v>6709</v>
      </c>
      <c r="C2640" s="154" t="s">
        <v>3189</v>
      </c>
      <c r="D2640" s="154" t="s">
        <v>6343</v>
      </c>
      <c r="E2640" s="81" t="s">
        <v>6708</v>
      </c>
      <c r="F2640" s="154">
        <v>404.49</v>
      </c>
      <c r="G2640" s="154" t="s">
        <v>1373</v>
      </c>
      <c r="H2640" s="154" t="s">
        <v>14318</v>
      </c>
      <c r="I2640" s="154">
        <v>1</v>
      </c>
      <c r="J2640" s="154">
        <v>0</v>
      </c>
      <c r="K2640" s="154">
        <v>0</v>
      </c>
      <c r="M2640" s="128">
        <f>IF(Tabla1[[#This Row],[Moneda]]="Dolares",Tabla1[[#This Row],[Precio Distribuidor]]*($M$1+0.35)*1.3,Tabla1[[#This Row],[Precio Distribuidor]]*1.3)</f>
        <v>8755.1860500000021</v>
      </c>
    </row>
    <row r="2641" spans="1:13">
      <c r="A2641" s="154" t="s">
        <v>12627</v>
      </c>
      <c r="B2641" s="154" t="s">
        <v>12628</v>
      </c>
      <c r="C2641" s="154" t="s">
        <v>3189</v>
      </c>
      <c r="D2641" s="154" t="s">
        <v>6343</v>
      </c>
      <c r="E2641" s="81" t="s">
        <v>17016</v>
      </c>
      <c r="F2641" s="154">
        <v>665.17</v>
      </c>
      <c r="G2641" s="154" t="s">
        <v>1373</v>
      </c>
      <c r="H2641" s="154" t="s">
        <v>14318</v>
      </c>
      <c r="I2641" s="154">
        <v>3</v>
      </c>
      <c r="J2641" s="154">
        <v>0</v>
      </c>
      <c r="K2641" s="154">
        <v>0</v>
      </c>
      <c r="M2641" s="128">
        <f>IF(Tabla1[[#This Row],[Moneda]]="Dolares",Tabla1[[#This Row],[Precio Distribuidor]]*($M$1+0.35)*1.3,Tabla1[[#This Row],[Precio Distribuidor]]*1.3)</f>
        <v>14397.604650000001</v>
      </c>
    </row>
    <row r="2642" spans="1:13">
      <c r="A2642" s="154" t="s">
        <v>6707</v>
      </c>
      <c r="B2642" s="154" t="s">
        <v>6706</v>
      </c>
      <c r="C2642" s="154" t="s">
        <v>6344</v>
      </c>
      <c r="D2642" s="154" t="s">
        <v>6343</v>
      </c>
      <c r="E2642" s="81" t="s">
        <v>6705</v>
      </c>
      <c r="F2642" s="154">
        <v>897.75</v>
      </c>
      <c r="G2642" s="154" t="s">
        <v>1367</v>
      </c>
      <c r="H2642" s="154" t="s">
        <v>14318</v>
      </c>
      <c r="I2642" s="154">
        <v>3</v>
      </c>
      <c r="J2642" s="154">
        <v>0</v>
      </c>
      <c r="K2642" s="154">
        <v>0</v>
      </c>
      <c r="M2642" s="128">
        <f>IF(Tabla1[[#This Row],[Moneda]]="Dolares",Tabla1[[#This Row],[Precio Distribuidor]]*($M$1+0.35)*1.3,Tabla1[[#This Row],[Precio Distribuidor]]*1.3)</f>
        <v>1167.075</v>
      </c>
    </row>
    <row r="2643" spans="1:13">
      <c r="A2643" s="154" t="s">
        <v>6704</v>
      </c>
      <c r="B2643" s="154" t="s">
        <v>6703</v>
      </c>
      <c r="C2643" s="154" t="s">
        <v>3123</v>
      </c>
      <c r="D2643" s="154" t="s">
        <v>6343</v>
      </c>
      <c r="E2643" s="81" t="s">
        <v>17015</v>
      </c>
      <c r="F2643" s="154">
        <v>1335.74</v>
      </c>
      <c r="G2643" s="154" t="s">
        <v>1373</v>
      </c>
      <c r="H2643" s="154" t="s">
        <v>14318</v>
      </c>
      <c r="I2643" s="154">
        <v>2</v>
      </c>
      <c r="J2643" s="154">
        <v>0</v>
      </c>
      <c r="K2643" s="154">
        <v>0</v>
      </c>
      <c r="M2643" s="128">
        <f>IF(Tabla1[[#This Row],[Moneda]]="Dolares",Tabla1[[#This Row],[Precio Distribuidor]]*($M$1+0.35)*1.3,Tabla1[[#This Row],[Precio Distribuidor]]*1.3)</f>
        <v>28912.092300000004</v>
      </c>
    </row>
    <row r="2644" spans="1:13">
      <c r="A2644" s="154" t="s">
        <v>6702</v>
      </c>
      <c r="B2644" s="154" t="s">
        <v>6701</v>
      </c>
      <c r="C2644" s="154" t="s">
        <v>6459</v>
      </c>
      <c r="D2644" s="154" t="s">
        <v>6343</v>
      </c>
      <c r="E2644" s="81" t="s">
        <v>6700</v>
      </c>
      <c r="F2644" s="154">
        <v>1429.21</v>
      </c>
      <c r="G2644" s="154" t="s">
        <v>1367</v>
      </c>
      <c r="H2644" s="154" t="s">
        <v>14318</v>
      </c>
      <c r="I2644" s="154">
        <v>2</v>
      </c>
      <c r="J2644" s="154">
        <v>0</v>
      </c>
      <c r="K2644" s="154">
        <v>0</v>
      </c>
      <c r="M2644" s="128">
        <f>IF(Tabla1[[#This Row],[Moneda]]="Dolares",Tabla1[[#This Row],[Precio Distribuidor]]*($M$1+0.35)*1.3,Tabla1[[#This Row],[Precio Distribuidor]]*1.3)</f>
        <v>1857.9730000000002</v>
      </c>
    </row>
    <row r="2645" spans="1:13">
      <c r="A2645" s="154" t="s">
        <v>6699</v>
      </c>
      <c r="B2645" s="154" t="s">
        <v>6698</v>
      </c>
      <c r="C2645" s="154" t="s">
        <v>3189</v>
      </c>
      <c r="D2645" s="154" t="s">
        <v>6343</v>
      </c>
      <c r="E2645" s="81" t="s">
        <v>6697</v>
      </c>
      <c r="F2645" s="154">
        <v>8582.02</v>
      </c>
      <c r="G2645" s="154" t="s">
        <v>1373</v>
      </c>
      <c r="H2645" s="154" t="s">
        <v>14318</v>
      </c>
      <c r="I2645" s="154">
        <v>2</v>
      </c>
      <c r="J2645" s="154">
        <v>0</v>
      </c>
      <c r="K2645" s="154">
        <v>0</v>
      </c>
      <c r="M2645" s="128">
        <f>IF(Tabla1[[#This Row],[Moneda]]="Dolares",Tabla1[[#This Row],[Precio Distribuidor]]*($M$1+0.35)*1.3,Tabla1[[#This Row],[Precio Distribuidor]]*1.3)</f>
        <v>185757.82290000006</v>
      </c>
    </row>
    <row r="2646" spans="1:13">
      <c r="A2646" s="154" t="s">
        <v>17014</v>
      </c>
      <c r="B2646" s="154" t="s">
        <v>17013</v>
      </c>
      <c r="C2646" s="154" t="s">
        <v>3123</v>
      </c>
      <c r="D2646" s="154" t="s">
        <v>6343</v>
      </c>
      <c r="E2646" s="81" t="s">
        <v>17012</v>
      </c>
      <c r="F2646" s="154">
        <v>63.25</v>
      </c>
      <c r="G2646" s="154" t="s">
        <v>1373</v>
      </c>
      <c r="H2646" s="154" t="s">
        <v>14318</v>
      </c>
      <c r="I2646" s="154">
        <v>1</v>
      </c>
      <c r="J2646" s="154">
        <v>0</v>
      </c>
      <c r="K2646" s="154">
        <v>0</v>
      </c>
      <c r="M2646" s="128">
        <f>IF(Tabla1[[#This Row],[Moneda]]="Dolares",Tabla1[[#This Row],[Precio Distribuidor]]*($M$1+0.35)*1.3,Tabla1[[#This Row],[Precio Distribuidor]]*1.3)</f>
        <v>1369.0462500000003</v>
      </c>
    </row>
    <row r="2647" spans="1:13">
      <c r="A2647" s="154" t="s">
        <v>6696</v>
      </c>
      <c r="B2647" s="154" t="s">
        <v>6695</v>
      </c>
      <c r="C2647" s="154" t="s">
        <v>3189</v>
      </c>
      <c r="D2647" s="154" t="s">
        <v>6343</v>
      </c>
      <c r="E2647" s="81" t="s">
        <v>12629</v>
      </c>
      <c r="F2647" s="154">
        <v>1083.1500000000001</v>
      </c>
      <c r="G2647" s="154" t="s">
        <v>1373</v>
      </c>
      <c r="H2647" s="154" t="s">
        <v>14318</v>
      </c>
      <c r="I2647" s="154">
        <v>2</v>
      </c>
      <c r="J2647" s="154">
        <v>0</v>
      </c>
      <c r="K2647" s="154">
        <v>0</v>
      </c>
      <c r="M2647" s="128">
        <f>IF(Tabla1[[#This Row],[Moneda]]="Dolares",Tabla1[[#This Row],[Precio Distribuidor]]*($M$1+0.35)*1.3,Tabla1[[#This Row],[Precio Distribuidor]]*1.3)</f>
        <v>23444.781750000002</v>
      </c>
    </row>
    <row r="2648" spans="1:13">
      <c r="A2648" s="154" t="s">
        <v>6694</v>
      </c>
      <c r="B2648" s="154" t="s">
        <v>6693</v>
      </c>
      <c r="C2648" s="154" t="s">
        <v>3189</v>
      </c>
      <c r="D2648" s="154" t="s">
        <v>6343</v>
      </c>
      <c r="E2648" s="81" t="s">
        <v>6692</v>
      </c>
      <c r="F2648" s="154">
        <v>82.02</v>
      </c>
      <c r="G2648" s="154" t="s">
        <v>1373</v>
      </c>
      <c r="H2648" s="154" t="s">
        <v>14318</v>
      </c>
      <c r="I2648" s="154">
        <v>1</v>
      </c>
      <c r="J2648" s="154">
        <v>0</v>
      </c>
      <c r="K2648" s="154">
        <v>0</v>
      </c>
      <c r="M2648" s="128">
        <f>IF(Tabla1[[#This Row],[Moneda]]="Dolares",Tabla1[[#This Row],[Precio Distribuidor]]*($M$1+0.35)*1.3,Tabla1[[#This Row],[Precio Distribuidor]]*1.3)</f>
        <v>1775.3229000000001</v>
      </c>
    </row>
    <row r="2649" spans="1:13">
      <c r="A2649" s="154" t="s">
        <v>6691</v>
      </c>
      <c r="B2649" s="154" t="s">
        <v>6690</v>
      </c>
      <c r="C2649" s="154" t="s">
        <v>3189</v>
      </c>
      <c r="D2649" s="154" t="s">
        <v>6343</v>
      </c>
      <c r="E2649" s="81" t="s">
        <v>6689</v>
      </c>
      <c r="F2649" s="154">
        <v>591.01</v>
      </c>
      <c r="G2649" s="154" t="s">
        <v>1373</v>
      </c>
      <c r="H2649" s="154" t="s">
        <v>14318</v>
      </c>
      <c r="I2649" s="154">
        <v>3</v>
      </c>
      <c r="J2649" s="154">
        <v>0</v>
      </c>
      <c r="K2649" s="154">
        <v>0</v>
      </c>
      <c r="M2649" s="128">
        <f>IF(Tabla1[[#This Row],[Moneda]]="Dolares",Tabla1[[#This Row],[Precio Distribuidor]]*($M$1+0.35)*1.3,Tabla1[[#This Row],[Precio Distribuidor]]*1.3)</f>
        <v>12792.411450000001</v>
      </c>
    </row>
    <row r="2650" spans="1:13">
      <c r="A2650" s="154" t="s">
        <v>6688</v>
      </c>
      <c r="B2650" s="154" t="s">
        <v>6687</v>
      </c>
      <c r="C2650" s="154" t="s">
        <v>3189</v>
      </c>
      <c r="D2650" s="154" t="s">
        <v>6343</v>
      </c>
      <c r="E2650" s="81" t="s">
        <v>6686</v>
      </c>
      <c r="F2650" s="154">
        <v>828.09</v>
      </c>
      <c r="G2650" s="154" t="s">
        <v>1373</v>
      </c>
      <c r="H2650" s="154" t="s">
        <v>14318</v>
      </c>
      <c r="I2650" s="154">
        <v>3</v>
      </c>
      <c r="J2650" s="154">
        <v>0</v>
      </c>
      <c r="K2650" s="154">
        <v>0</v>
      </c>
      <c r="M2650" s="128">
        <f>IF(Tabla1[[#This Row],[Moneda]]="Dolares",Tabla1[[#This Row],[Precio Distribuidor]]*($M$1+0.35)*1.3,Tabla1[[#This Row],[Precio Distribuidor]]*1.3)</f>
        <v>17924.008050000004</v>
      </c>
    </row>
    <row r="2651" spans="1:13">
      <c r="A2651" s="154" t="s">
        <v>6685</v>
      </c>
      <c r="B2651" s="154" t="s">
        <v>6684</v>
      </c>
      <c r="C2651" s="154" t="s">
        <v>6459</v>
      </c>
      <c r="D2651" s="154" t="s">
        <v>6343</v>
      </c>
      <c r="E2651" s="81" t="s">
        <v>6683</v>
      </c>
      <c r="F2651" s="154">
        <v>1870.79</v>
      </c>
      <c r="G2651" s="154" t="s">
        <v>1367</v>
      </c>
      <c r="H2651" s="154" t="s">
        <v>14318</v>
      </c>
      <c r="I2651" s="154">
        <v>2</v>
      </c>
      <c r="J2651" s="154">
        <v>0</v>
      </c>
      <c r="K2651" s="154">
        <v>0</v>
      </c>
      <c r="M2651" s="128">
        <f>IF(Tabla1[[#This Row],[Moneda]]="Dolares",Tabla1[[#This Row],[Precio Distribuidor]]*($M$1+0.35)*1.3,Tabla1[[#This Row],[Precio Distribuidor]]*1.3)</f>
        <v>2432.027</v>
      </c>
    </row>
    <row r="2652" spans="1:13">
      <c r="A2652" s="154" t="s">
        <v>6682</v>
      </c>
      <c r="B2652" s="154" t="s">
        <v>6681</v>
      </c>
      <c r="C2652" s="154" t="s">
        <v>3189</v>
      </c>
      <c r="D2652" s="154" t="s">
        <v>6343</v>
      </c>
      <c r="E2652" s="81" t="s">
        <v>6680</v>
      </c>
      <c r="F2652" s="154">
        <v>620.22</v>
      </c>
      <c r="G2652" s="154" t="s">
        <v>1373</v>
      </c>
      <c r="H2652" s="154" t="s">
        <v>14318</v>
      </c>
      <c r="I2652" s="154">
        <v>3</v>
      </c>
      <c r="J2652" s="154">
        <v>0</v>
      </c>
      <c r="K2652" s="154">
        <v>0</v>
      </c>
      <c r="M2652" s="128">
        <f>IF(Tabla1[[#This Row],[Moneda]]="Dolares",Tabla1[[#This Row],[Precio Distribuidor]]*($M$1+0.35)*1.3,Tabla1[[#This Row],[Precio Distribuidor]]*1.3)</f>
        <v>13424.661900000003</v>
      </c>
    </row>
    <row r="2653" spans="1:13">
      <c r="A2653" s="154" t="s">
        <v>12630</v>
      </c>
      <c r="B2653" s="154" t="s">
        <v>12631</v>
      </c>
      <c r="C2653" s="154" t="s">
        <v>3189</v>
      </c>
      <c r="D2653" s="154" t="s">
        <v>6343</v>
      </c>
      <c r="E2653" s="81" t="s">
        <v>12632</v>
      </c>
      <c r="F2653" s="154">
        <v>822.47</v>
      </c>
      <c r="G2653" s="154" t="s">
        <v>1373</v>
      </c>
      <c r="H2653" s="154" t="s">
        <v>14318</v>
      </c>
      <c r="I2653" s="154">
        <v>3</v>
      </c>
      <c r="J2653" s="154">
        <v>0</v>
      </c>
      <c r="K2653" s="154">
        <v>0</v>
      </c>
      <c r="M2653" s="128">
        <f>IF(Tabla1[[#This Row],[Moneda]]="Dolares",Tabla1[[#This Row],[Precio Distribuidor]]*($M$1+0.35)*1.3,Tabla1[[#This Row],[Precio Distribuidor]]*1.3)</f>
        <v>17802.363150000005</v>
      </c>
    </row>
    <row r="2654" spans="1:13">
      <c r="A2654" s="154" t="s">
        <v>6679</v>
      </c>
      <c r="B2654" s="154" t="s">
        <v>6678</v>
      </c>
      <c r="C2654" s="154" t="s">
        <v>3189</v>
      </c>
      <c r="D2654" s="154" t="s">
        <v>6343</v>
      </c>
      <c r="E2654" s="81" t="s">
        <v>6677</v>
      </c>
      <c r="F2654" s="154">
        <v>719.1</v>
      </c>
      <c r="G2654" s="154" t="s">
        <v>1373</v>
      </c>
      <c r="H2654" s="154" t="s">
        <v>14318</v>
      </c>
      <c r="I2654" s="154">
        <v>3</v>
      </c>
      <c r="J2654" s="154">
        <v>0</v>
      </c>
      <c r="K2654" s="154">
        <v>0</v>
      </c>
      <c r="M2654" s="128">
        <f>IF(Tabla1[[#This Row],[Moneda]]="Dolares",Tabla1[[#This Row],[Precio Distribuidor]]*($M$1+0.35)*1.3,Tabla1[[#This Row],[Precio Distribuidor]]*1.3)</f>
        <v>15564.919500000002</v>
      </c>
    </row>
    <row r="2655" spans="1:13">
      <c r="A2655" s="154" t="s">
        <v>6676</v>
      </c>
      <c r="B2655" s="154" t="s">
        <v>6675</v>
      </c>
      <c r="C2655" s="154" t="s">
        <v>3189</v>
      </c>
      <c r="D2655" s="154" t="s">
        <v>6343</v>
      </c>
      <c r="E2655" s="81" t="s">
        <v>6674</v>
      </c>
      <c r="F2655" s="154">
        <v>506.74</v>
      </c>
      <c r="G2655" s="154" t="s">
        <v>1373</v>
      </c>
      <c r="H2655" s="154" t="s">
        <v>14318</v>
      </c>
      <c r="I2655" s="154">
        <v>2</v>
      </c>
      <c r="J2655" s="154">
        <v>0</v>
      </c>
      <c r="K2655" s="154">
        <v>0</v>
      </c>
      <c r="M2655" s="128">
        <f>IF(Tabla1[[#This Row],[Moneda]]="Dolares",Tabla1[[#This Row],[Precio Distribuidor]]*($M$1+0.35)*1.3,Tabla1[[#This Row],[Precio Distribuidor]]*1.3)</f>
        <v>10968.387300000002</v>
      </c>
    </row>
    <row r="2656" spans="1:13">
      <c r="A2656" s="154" t="s">
        <v>12633</v>
      </c>
      <c r="B2656" s="154" t="s">
        <v>12634</v>
      </c>
      <c r="C2656" s="154" t="s">
        <v>3189</v>
      </c>
      <c r="D2656" s="154" t="s">
        <v>6343</v>
      </c>
      <c r="E2656" s="81" t="s">
        <v>12635</v>
      </c>
      <c r="F2656" s="154">
        <v>473.03</v>
      </c>
      <c r="G2656" s="154" t="s">
        <v>1373</v>
      </c>
      <c r="H2656" s="154" t="s">
        <v>14318</v>
      </c>
      <c r="I2656" s="154">
        <v>2</v>
      </c>
      <c r="J2656" s="154">
        <v>0</v>
      </c>
      <c r="K2656" s="154">
        <v>0</v>
      </c>
      <c r="M2656" s="128">
        <f>IF(Tabla1[[#This Row],[Moneda]]="Dolares",Tabla1[[#This Row],[Precio Distribuidor]]*($M$1+0.35)*1.3,Tabla1[[#This Row],[Precio Distribuidor]]*1.3)</f>
        <v>10238.734350000001</v>
      </c>
    </row>
    <row r="2657" spans="1:13">
      <c r="A2657" s="154" t="s">
        <v>6673</v>
      </c>
      <c r="B2657" s="154" t="s">
        <v>6672</v>
      </c>
      <c r="C2657" s="154" t="s">
        <v>3189</v>
      </c>
      <c r="D2657" s="154" t="s">
        <v>6343</v>
      </c>
      <c r="E2657" s="81" t="s">
        <v>6671</v>
      </c>
      <c r="F2657" s="154">
        <v>417.98</v>
      </c>
      <c r="G2657" s="154" t="s">
        <v>1373</v>
      </c>
      <c r="H2657" s="154" t="s">
        <v>14318</v>
      </c>
      <c r="I2657" s="154">
        <v>1</v>
      </c>
      <c r="J2657" s="154">
        <v>0</v>
      </c>
      <c r="K2657" s="154">
        <v>0</v>
      </c>
      <c r="M2657" s="128">
        <f>IF(Tabla1[[#This Row],[Moneda]]="Dolares",Tabla1[[#This Row],[Precio Distribuidor]]*($M$1+0.35)*1.3,Tabla1[[#This Row],[Precio Distribuidor]]*1.3)</f>
        <v>9047.1771000000026</v>
      </c>
    </row>
    <row r="2658" spans="1:13">
      <c r="A2658" s="154" t="s">
        <v>6670</v>
      </c>
      <c r="B2658" s="154" t="s">
        <v>6669</v>
      </c>
      <c r="C2658" s="154" t="s">
        <v>3123</v>
      </c>
      <c r="D2658" s="154" t="s">
        <v>6343</v>
      </c>
      <c r="E2658" s="81" t="s">
        <v>6668</v>
      </c>
      <c r="F2658" s="154">
        <v>311.54000000000002</v>
      </c>
      <c r="G2658" s="154" t="s">
        <v>1373</v>
      </c>
      <c r="H2658" s="154" t="s">
        <v>14318</v>
      </c>
      <c r="I2658" s="154">
        <v>2</v>
      </c>
      <c r="J2658" s="154">
        <v>0</v>
      </c>
      <c r="K2658" s="154">
        <v>0</v>
      </c>
      <c r="M2658" s="128">
        <f>IF(Tabla1[[#This Row],[Moneda]]="Dolares",Tabla1[[#This Row],[Precio Distribuidor]]*($M$1+0.35)*1.3,Tabla1[[#This Row],[Precio Distribuidor]]*1.3)</f>
        <v>6743.2833000000019</v>
      </c>
    </row>
    <row r="2659" spans="1:13">
      <c r="A2659" s="154" t="s">
        <v>6667</v>
      </c>
      <c r="B2659" s="154" t="s">
        <v>6666</v>
      </c>
      <c r="C2659" s="154" t="s">
        <v>3123</v>
      </c>
      <c r="D2659" s="154" t="s">
        <v>6343</v>
      </c>
      <c r="E2659" s="81" t="s">
        <v>6665</v>
      </c>
      <c r="F2659" s="154">
        <v>447.92</v>
      </c>
      <c r="G2659" s="154" t="s">
        <v>1373</v>
      </c>
      <c r="H2659" s="154" t="s">
        <v>14318</v>
      </c>
      <c r="I2659" s="154">
        <v>2</v>
      </c>
      <c r="J2659" s="154">
        <v>0</v>
      </c>
      <c r="K2659" s="154">
        <v>0</v>
      </c>
      <c r="M2659" s="128">
        <f>IF(Tabla1[[#This Row],[Moneda]]="Dolares",Tabla1[[#This Row],[Precio Distribuidor]]*($M$1+0.35)*1.3,Tabla1[[#This Row],[Precio Distribuidor]]*1.3)</f>
        <v>9695.2284000000018</v>
      </c>
    </row>
    <row r="2660" spans="1:13">
      <c r="A2660" s="154" t="s">
        <v>6664</v>
      </c>
      <c r="B2660" s="154" t="s">
        <v>6663</v>
      </c>
      <c r="C2660" s="154" t="s">
        <v>3189</v>
      </c>
      <c r="D2660" s="154" t="s">
        <v>6343</v>
      </c>
      <c r="E2660" s="81" t="s">
        <v>17011</v>
      </c>
      <c r="F2660" s="154">
        <v>694.38</v>
      </c>
      <c r="G2660" s="154" t="s">
        <v>1373</v>
      </c>
      <c r="H2660" s="154" t="s">
        <v>14318</v>
      </c>
      <c r="I2660" s="154">
        <v>2</v>
      </c>
      <c r="J2660" s="154">
        <v>0</v>
      </c>
      <c r="K2660" s="154">
        <v>0</v>
      </c>
      <c r="M2660" s="128">
        <f>IF(Tabla1[[#This Row],[Moneda]]="Dolares",Tabla1[[#This Row],[Precio Distribuidor]]*($M$1+0.35)*1.3,Tabla1[[#This Row],[Precio Distribuidor]]*1.3)</f>
        <v>15029.855100000002</v>
      </c>
    </row>
    <row r="2661" spans="1:13">
      <c r="A2661" s="154" t="s">
        <v>6662</v>
      </c>
      <c r="B2661" s="154" t="s">
        <v>6661</v>
      </c>
      <c r="C2661" s="154" t="s">
        <v>3123</v>
      </c>
      <c r="D2661" s="154" t="s">
        <v>6343</v>
      </c>
      <c r="E2661" s="81" t="s">
        <v>6660</v>
      </c>
      <c r="F2661" s="154">
        <v>121.67</v>
      </c>
      <c r="G2661" s="154" t="s">
        <v>1373</v>
      </c>
      <c r="H2661" s="154" t="s">
        <v>14318</v>
      </c>
      <c r="I2661" s="154">
        <v>3</v>
      </c>
      <c r="J2661" s="154">
        <v>0</v>
      </c>
      <c r="K2661" s="154">
        <v>0</v>
      </c>
      <c r="M2661" s="128">
        <f>IF(Tabla1[[#This Row],[Moneda]]="Dolares",Tabla1[[#This Row],[Precio Distribuidor]]*($M$1+0.35)*1.3,Tabla1[[#This Row],[Precio Distribuidor]]*1.3)</f>
        <v>2633.5471500000008</v>
      </c>
    </row>
    <row r="2662" spans="1:13">
      <c r="A2662" s="154" t="s">
        <v>6659</v>
      </c>
      <c r="B2662" s="154" t="s">
        <v>6658</v>
      </c>
      <c r="C2662" s="154" t="s">
        <v>3123</v>
      </c>
      <c r="D2662" s="154" t="s">
        <v>6343</v>
      </c>
      <c r="E2662" s="81" t="s">
        <v>6657</v>
      </c>
      <c r="F2662" s="154">
        <v>98.94</v>
      </c>
      <c r="G2662" s="154" t="s">
        <v>1373</v>
      </c>
      <c r="H2662" s="154" t="s">
        <v>14318</v>
      </c>
      <c r="I2662" s="154">
        <v>3</v>
      </c>
      <c r="J2662" s="154">
        <v>0</v>
      </c>
      <c r="K2662" s="154">
        <v>0</v>
      </c>
      <c r="M2662" s="128">
        <f>IF(Tabla1[[#This Row],[Moneda]]="Dolares",Tabla1[[#This Row],[Precio Distribuidor]]*($M$1+0.35)*1.3,Tabla1[[#This Row],[Precio Distribuidor]]*1.3)</f>
        <v>2141.5563000000002</v>
      </c>
    </row>
    <row r="2663" spans="1:13">
      <c r="A2663" s="154" t="s">
        <v>6656</v>
      </c>
      <c r="B2663" s="154" t="s">
        <v>6655</v>
      </c>
      <c r="C2663" s="154" t="s">
        <v>6459</v>
      </c>
      <c r="D2663" s="154" t="s">
        <v>6343</v>
      </c>
      <c r="E2663" s="81" t="s">
        <v>6654</v>
      </c>
      <c r="F2663" s="154">
        <v>1788.76</v>
      </c>
      <c r="G2663" s="154" t="s">
        <v>1367</v>
      </c>
      <c r="H2663" s="154" t="s">
        <v>14318</v>
      </c>
      <c r="I2663" s="154">
        <v>2</v>
      </c>
      <c r="J2663" s="154">
        <v>0</v>
      </c>
      <c r="K2663" s="154">
        <v>0</v>
      </c>
      <c r="M2663" s="128">
        <f>IF(Tabla1[[#This Row],[Moneda]]="Dolares",Tabla1[[#This Row],[Precio Distribuidor]]*($M$1+0.35)*1.3,Tabla1[[#This Row],[Precio Distribuidor]]*1.3)</f>
        <v>2325.3879999999999</v>
      </c>
    </row>
    <row r="2664" spans="1:13">
      <c r="A2664" s="154" t="s">
        <v>12636</v>
      </c>
      <c r="B2664" s="154" t="s">
        <v>12637</v>
      </c>
      <c r="C2664" s="154" t="s">
        <v>3189</v>
      </c>
      <c r="D2664" s="154" t="s">
        <v>6343</v>
      </c>
      <c r="E2664" s="81" t="s">
        <v>12638</v>
      </c>
      <c r="F2664" s="154">
        <v>485.39</v>
      </c>
      <c r="G2664" s="154" t="s">
        <v>1373</v>
      </c>
      <c r="H2664" s="154" t="s">
        <v>14318</v>
      </c>
      <c r="I2664" s="154">
        <v>2</v>
      </c>
      <c r="J2664" s="154">
        <v>0</v>
      </c>
      <c r="K2664" s="154">
        <v>0</v>
      </c>
      <c r="M2664" s="128">
        <f>IF(Tabla1[[#This Row],[Moneda]]="Dolares",Tabla1[[#This Row],[Precio Distribuidor]]*($M$1+0.35)*1.3,Tabla1[[#This Row],[Precio Distribuidor]]*1.3)</f>
        <v>10506.26655</v>
      </c>
    </row>
    <row r="2665" spans="1:13">
      <c r="A2665" s="154" t="s">
        <v>6653</v>
      </c>
      <c r="B2665" s="154" t="s">
        <v>6652</v>
      </c>
      <c r="C2665" s="154" t="s">
        <v>6350</v>
      </c>
      <c r="D2665" s="154" t="s">
        <v>6343</v>
      </c>
      <c r="E2665" s="81" t="s">
        <v>17010</v>
      </c>
      <c r="F2665" s="154">
        <v>715.12</v>
      </c>
      <c r="G2665" s="154" t="s">
        <v>1367</v>
      </c>
      <c r="H2665" s="154" t="s">
        <v>14318</v>
      </c>
      <c r="I2665" s="154">
        <v>2</v>
      </c>
      <c r="J2665" s="154">
        <v>0</v>
      </c>
      <c r="K2665" s="154">
        <v>0</v>
      </c>
      <c r="M2665" s="128">
        <f>IF(Tabla1[[#This Row],[Moneda]]="Dolares",Tabla1[[#This Row],[Precio Distribuidor]]*($M$1+0.35)*1.3,Tabla1[[#This Row],[Precio Distribuidor]]*1.3)</f>
        <v>929.65600000000006</v>
      </c>
    </row>
    <row r="2666" spans="1:13">
      <c r="A2666" s="154" t="s">
        <v>6651</v>
      </c>
      <c r="B2666" s="154" t="s">
        <v>6650</v>
      </c>
      <c r="C2666" s="154" t="s">
        <v>6350</v>
      </c>
      <c r="D2666" s="154" t="s">
        <v>6343</v>
      </c>
      <c r="E2666" s="81" t="s">
        <v>17009</v>
      </c>
      <c r="F2666" s="154">
        <v>784.18</v>
      </c>
      <c r="G2666" s="154" t="s">
        <v>1367</v>
      </c>
      <c r="H2666" s="154" t="s">
        <v>14318</v>
      </c>
      <c r="I2666" s="154">
        <v>2</v>
      </c>
      <c r="J2666" s="154">
        <v>0</v>
      </c>
      <c r="K2666" s="154">
        <v>0</v>
      </c>
      <c r="M2666" s="128">
        <f>IF(Tabla1[[#This Row],[Moneda]]="Dolares",Tabla1[[#This Row],[Precio Distribuidor]]*($M$1+0.35)*1.3,Tabla1[[#This Row],[Precio Distribuidor]]*1.3)</f>
        <v>1019.434</v>
      </c>
    </row>
    <row r="2667" spans="1:13">
      <c r="A2667" s="154" t="s">
        <v>6649</v>
      </c>
      <c r="B2667" s="154" t="s">
        <v>6648</v>
      </c>
      <c r="C2667" s="154" t="s">
        <v>6350</v>
      </c>
      <c r="D2667" s="154" t="s">
        <v>6343</v>
      </c>
      <c r="E2667" s="81" t="s">
        <v>17008</v>
      </c>
      <c r="F2667" s="154">
        <v>558.29</v>
      </c>
      <c r="G2667" s="154" t="s">
        <v>1367</v>
      </c>
      <c r="H2667" s="154" t="s">
        <v>14318</v>
      </c>
      <c r="I2667" s="154">
        <v>2</v>
      </c>
      <c r="J2667" s="154">
        <v>0</v>
      </c>
      <c r="K2667" s="154">
        <v>0</v>
      </c>
      <c r="M2667" s="128">
        <f>IF(Tabla1[[#This Row],[Moneda]]="Dolares",Tabla1[[#This Row],[Precio Distribuidor]]*($M$1+0.35)*1.3,Tabla1[[#This Row],[Precio Distribuidor]]*1.3)</f>
        <v>725.77699999999993</v>
      </c>
    </row>
    <row r="2668" spans="1:13">
      <c r="A2668" s="154" t="s">
        <v>6647</v>
      </c>
      <c r="B2668" s="154" t="s">
        <v>6646</v>
      </c>
      <c r="C2668" s="154" t="s">
        <v>6350</v>
      </c>
      <c r="D2668" s="154" t="s">
        <v>6343</v>
      </c>
      <c r="E2668" s="81" t="s">
        <v>6645</v>
      </c>
      <c r="F2668" s="154">
        <v>11582.39</v>
      </c>
      <c r="G2668" s="154" t="s">
        <v>1367</v>
      </c>
      <c r="H2668" s="154" t="s">
        <v>14318</v>
      </c>
      <c r="I2668" s="154">
        <v>2</v>
      </c>
      <c r="J2668" s="154">
        <v>0</v>
      </c>
      <c r="K2668" s="154">
        <v>0</v>
      </c>
      <c r="M2668" s="128">
        <f>IF(Tabla1[[#This Row],[Moneda]]="Dolares",Tabla1[[#This Row],[Precio Distribuidor]]*($M$1+0.35)*1.3,Tabla1[[#This Row],[Precio Distribuidor]]*1.3)</f>
        <v>15057.107</v>
      </c>
    </row>
    <row r="2669" spans="1:13">
      <c r="A2669" s="154" t="s">
        <v>6644</v>
      </c>
      <c r="B2669" s="154" t="s">
        <v>6643</v>
      </c>
      <c r="C2669" s="154" t="s">
        <v>6459</v>
      </c>
      <c r="D2669" s="154" t="s">
        <v>6343</v>
      </c>
      <c r="E2669" s="81" t="s">
        <v>6642</v>
      </c>
      <c r="F2669" s="154">
        <v>1925.84</v>
      </c>
      <c r="G2669" s="154" t="s">
        <v>1367</v>
      </c>
      <c r="H2669" s="154" t="s">
        <v>14318</v>
      </c>
      <c r="I2669" s="154">
        <v>2</v>
      </c>
      <c r="J2669" s="154">
        <v>0</v>
      </c>
      <c r="K2669" s="154">
        <v>0</v>
      </c>
      <c r="M2669" s="128">
        <f>IF(Tabla1[[#This Row],[Moneda]]="Dolares",Tabla1[[#This Row],[Precio Distribuidor]]*($M$1+0.35)*1.3,Tabla1[[#This Row],[Precio Distribuidor]]*1.3)</f>
        <v>2503.5920000000001</v>
      </c>
    </row>
    <row r="2670" spans="1:13">
      <c r="A2670" s="154" t="s">
        <v>6641</v>
      </c>
      <c r="B2670" s="154" t="s">
        <v>6640</v>
      </c>
      <c r="C2670" s="154" t="s">
        <v>3123</v>
      </c>
      <c r="D2670" s="154" t="s">
        <v>6343</v>
      </c>
      <c r="E2670" s="81" t="s">
        <v>6639</v>
      </c>
      <c r="F2670" s="154">
        <v>13507.17</v>
      </c>
      <c r="G2670" s="154" t="s">
        <v>1373</v>
      </c>
      <c r="H2670" s="154" t="s">
        <v>14318</v>
      </c>
      <c r="I2670" s="154">
        <v>1</v>
      </c>
      <c r="J2670" s="154">
        <v>0</v>
      </c>
      <c r="K2670" s="154">
        <v>0</v>
      </c>
      <c r="M2670" s="128">
        <f>IF(Tabla1[[#This Row],[Moneda]]="Dolares",Tabla1[[#This Row],[Precio Distribuidor]]*($M$1+0.35)*1.3,Tabla1[[#This Row],[Precio Distribuidor]]*1.3)</f>
        <v>292362.69465000002</v>
      </c>
    </row>
    <row r="2671" spans="1:13">
      <c r="A2671" s="154" t="s">
        <v>6638</v>
      </c>
      <c r="B2671" s="154" t="s">
        <v>6637</v>
      </c>
      <c r="C2671" s="154" t="s">
        <v>3123</v>
      </c>
      <c r="D2671" s="154" t="s">
        <v>6343</v>
      </c>
      <c r="E2671" s="81" t="s">
        <v>6636</v>
      </c>
      <c r="F2671" s="154">
        <v>9572.15</v>
      </c>
      <c r="G2671" s="154" t="s">
        <v>1373</v>
      </c>
      <c r="H2671" s="154" t="s">
        <v>14318</v>
      </c>
      <c r="I2671" s="154">
        <v>1</v>
      </c>
      <c r="J2671" s="154">
        <v>0</v>
      </c>
      <c r="K2671" s="154">
        <v>0</v>
      </c>
      <c r="M2671" s="128">
        <f>IF(Tabla1[[#This Row],[Moneda]]="Dolares",Tabla1[[#This Row],[Precio Distribuidor]]*($M$1+0.35)*1.3,Tabla1[[#This Row],[Precio Distribuidor]]*1.3)</f>
        <v>207189.18675000002</v>
      </c>
    </row>
    <row r="2672" spans="1:13">
      <c r="A2672" s="154" t="s">
        <v>6635</v>
      </c>
      <c r="B2672" s="154" t="s">
        <v>6634</v>
      </c>
      <c r="C2672" s="154" t="s">
        <v>6344</v>
      </c>
      <c r="D2672" s="154" t="s">
        <v>6343</v>
      </c>
      <c r="E2672" s="81" t="s">
        <v>6633</v>
      </c>
      <c r="F2672" s="154">
        <v>1179.78</v>
      </c>
      <c r="G2672" s="154" t="s">
        <v>1367</v>
      </c>
      <c r="H2672" s="154" t="s">
        <v>14318</v>
      </c>
      <c r="I2672" s="154">
        <v>3</v>
      </c>
      <c r="J2672" s="154">
        <v>0</v>
      </c>
      <c r="K2672" s="154">
        <v>0</v>
      </c>
      <c r="M2672" s="128">
        <f>IF(Tabla1[[#This Row],[Moneda]]="Dolares",Tabla1[[#This Row],[Precio Distribuidor]]*($M$1+0.35)*1.3,Tabla1[[#This Row],[Precio Distribuidor]]*1.3)</f>
        <v>1533.7139999999999</v>
      </c>
    </row>
    <row r="2673" spans="1:13">
      <c r="A2673" s="154" t="s">
        <v>6632</v>
      </c>
      <c r="B2673" s="154" t="s">
        <v>6631</v>
      </c>
      <c r="C2673" s="154" t="s">
        <v>6451</v>
      </c>
      <c r="D2673" s="154" t="s">
        <v>6343</v>
      </c>
      <c r="E2673" s="81" t="s">
        <v>6630</v>
      </c>
      <c r="F2673" s="154">
        <v>605.42999999999995</v>
      </c>
      <c r="G2673" s="154" t="s">
        <v>1367</v>
      </c>
      <c r="H2673" s="154" t="s">
        <v>14318</v>
      </c>
      <c r="I2673" s="154">
        <v>3</v>
      </c>
      <c r="J2673" s="154">
        <v>0</v>
      </c>
      <c r="K2673" s="154">
        <v>0</v>
      </c>
      <c r="M2673" s="128">
        <f>IF(Tabla1[[#This Row],[Moneda]]="Dolares",Tabla1[[#This Row],[Precio Distribuidor]]*($M$1+0.35)*1.3,Tabla1[[#This Row],[Precio Distribuidor]]*1.3)</f>
        <v>787.05899999999997</v>
      </c>
    </row>
    <row r="2674" spans="1:13">
      <c r="A2674" s="154" t="s">
        <v>12515</v>
      </c>
      <c r="B2674" s="154" t="s">
        <v>12516</v>
      </c>
      <c r="C2674" s="154" t="s">
        <v>6451</v>
      </c>
      <c r="D2674" s="154" t="s">
        <v>6343</v>
      </c>
      <c r="E2674" s="81" t="s">
        <v>12517</v>
      </c>
      <c r="F2674" s="154">
        <v>1215.22</v>
      </c>
      <c r="G2674" s="154" t="s">
        <v>1367</v>
      </c>
      <c r="H2674" s="154" t="s">
        <v>14318</v>
      </c>
      <c r="I2674" s="154">
        <v>3</v>
      </c>
      <c r="J2674" s="154">
        <v>0</v>
      </c>
      <c r="K2674" s="154">
        <v>0</v>
      </c>
      <c r="M2674" s="128">
        <f>IF(Tabla1[[#This Row],[Moneda]]="Dolares",Tabla1[[#This Row],[Precio Distribuidor]]*($M$1+0.35)*1.3,Tabla1[[#This Row],[Precio Distribuidor]]*1.3)</f>
        <v>1579.7860000000001</v>
      </c>
    </row>
    <row r="2675" spans="1:13">
      <c r="A2675" s="154" t="s">
        <v>12518</v>
      </c>
      <c r="B2675" s="154" t="s">
        <v>12519</v>
      </c>
      <c r="C2675" s="154" t="s">
        <v>6451</v>
      </c>
      <c r="D2675" s="154" t="s">
        <v>6343</v>
      </c>
      <c r="E2675" s="81" t="s">
        <v>12520</v>
      </c>
      <c r="F2675" s="154">
        <v>3445.65</v>
      </c>
      <c r="G2675" s="154" t="s">
        <v>1367</v>
      </c>
      <c r="H2675" s="154" t="s">
        <v>14318</v>
      </c>
      <c r="I2675" s="154">
        <v>3</v>
      </c>
      <c r="J2675" s="154">
        <v>0</v>
      </c>
      <c r="K2675" s="154">
        <v>0</v>
      </c>
      <c r="M2675" s="128">
        <f>IF(Tabla1[[#This Row],[Moneda]]="Dolares",Tabla1[[#This Row],[Precio Distribuidor]]*($M$1+0.35)*1.3,Tabla1[[#This Row],[Precio Distribuidor]]*1.3)</f>
        <v>4479.3450000000003</v>
      </c>
    </row>
    <row r="2676" spans="1:13">
      <c r="A2676" s="154" t="s">
        <v>12521</v>
      </c>
      <c r="B2676" s="154" t="s">
        <v>12522</v>
      </c>
      <c r="C2676" s="154" t="s">
        <v>6451</v>
      </c>
      <c r="D2676" s="154" t="s">
        <v>6343</v>
      </c>
      <c r="E2676" s="81" t="s">
        <v>12523</v>
      </c>
      <c r="F2676" s="154">
        <v>4445.6499999999996</v>
      </c>
      <c r="G2676" s="154" t="s">
        <v>1367</v>
      </c>
      <c r="H2676" s="154" t="s">
        <v>14318</v>
      </c>
      <c r="I2676" s="154">
        <v>3</v>
      </c>
      <c r="J2676" s="154">
        <v>0</v>
      </c>
      <c r="K2676" s="154">
        <v>0</v>
      </c>
      <c r="M2676" s="128">
        <f>IF(Tabla1[[#This Row],[Moneda]]="Dolares",Tabla1[[#This Row],[Precio Distribuidor]]*($M$1+0.35)*1.3,Tabla1[[#This Row],[Precio Distribuidor]]*1.3)</f>
        <v>5779.3449999999993</v>
      </c>
    </row>
    <row r="2677" spans="1:13">
      <c r="A2677" s="154" t="s">
        <v>6629</v>
      </c>
      <c r="B2677" s="154" t="s">
        <v>6628</v>
      </c>
      <c r="C2677" s="154" t="s">
        <v>6451</v>
      </c>
      <c r="D2677" s="154" t="s">
        <v>6343</v>
      </c>
      <c r="E2677" s="81" t="s">
        <v>6627</v>
      </c>
      <c r="F2677" s="154">
        <v>5423.91</v>
      </c>
      <c r="G2677" s="154" t="s">
        <v>1367</v>
      </c>
      <c r="H2677" s="154" t="s">
        <v>14318</v>
      </c>
      <c r="I2677" s="154">
        <v>3</v>
      </c>
      <c r="J2677" s="154">
        <v>0</v>
      </c>
      <c r="K2677" s="154">
        <v>0</v>
      </c>
      <c r="M2677" s="128">
        <f>IF(Tabla1[[#This Row],[Moneda]]="Dolares",Tabla1[[#This Row],[Precio Distribuidor]]*($M$1+0.35)*1.3,Tabla1[[#This Row],[Precio Distribuidor]]*1.3)</f>
        <v>7051.0829999999996</v>
      </c>
    </row>
    <row r="2678" spans="1:13">
      <c r="A2678" s="154" t="s">
        <v>6626</v>
      </c>
      <c r="B2678" s="154" t="s">
        <v>6625</v>
      </c>
      <c r="C2678" s="154" t="s">
        <v>6459</v>
      </c>
      <c r="D2678" s="154" t="s">
        <v>6343</v>
      </c>
      <c r="E2678" s="81" t="s">
        <v>6624</v>
      </c>
      <c r="F2678" s="154">
        <v>1829.21</v>
      </c>
      <c r="G2678" s="154" t="s">
        <v>1367</v>
      </c>
      <c r="H2678" s="154" t="s">
        <v>14318</v>
      </c>
      <c r="I2678" s="154">
        <v>3</v>
      </c>
      <c r="J2678" s="154">
        <v>0</v>
      </c>
      <c r="K2678" s="154">
        <v>0</v>
      </c>
      <c r="M2678" s="128">
        <f>IF(Tabla1[[#This Row],[Moneda]]="Dolares",Tabla1[[#This Row],[Precio Distribuidor]]*($M$1+0.35)*1.3,Tabla1[[#This Row],[Precio Distribuidor]]*1.3)</f>
        <v>2377.973</v>
      </c>
    </row>
    <row r="2679" spans="1:13">
      <c r="A2679" s="154" t="s">
        <v>6623</v>
      </c>
      <c r="B2679" s="154" t="s">
        <v>6622</v>
      </c>
      <c r="C2679" s="154" t="s">
        <v>3189</v>
      </c>
      <c r="D2679" s="154" t="s">
        <v>6343</v>
      </c>
      <c r="E2679" s="81" t="s">
        <v>6621</v>
      </c>
      <c r="F2679" s="154">
        <v>1082.02</v>
      </c>
      <c r="G2679" s="154" t="s">
        <v>1373</v>
      </c>
      <c r="H2679" s="154" t="s">
        <v>14318</v>
      </c>
      <c r="I2679" s="154">
        <v>2</v>
      </c>
      <c r="J2679" s="154">
        <v>0</v>
      </c>
      <c r="K2679" s="154">
        <v>0</v>
      </c>
      <c r="M2679" s="128">
        <f>IF(Tabla1[[#This Row],[Moneda]]="Dolares",Tabla1[[#This Row],[Precio Distribuidor]]*($M$1+0.35)*1.3,Tabla1[[#This Row],[Precio Distribuidor]]*1.3)</f>
        <v>23420.322900000003</v>
      </c>
    </row>
    <row r="2680" spans="1:13">
      <c r="A2680" s="154" t="s">
        <v>6620</v>
      </c>
      <c r="B2680" s="154" t="s">
        <v>6619</v>
      </c>
      <c r="C2680" s="154" t="s">
        <v>6451</v>
      </c>
      <c r="D2680" s="154" t="s">
        <v>6343</v>
      </c>
      <c r="E2680" s="81" t="s">
        <v>6618</v>
      </c>
      <c r="F2680" s="154">
        <v>6434.78</v>
      </c>
      <c r="G2680" s="154" t="s">
        <v>1367</v>
      </c>
      <c r="H2680" s="154" t="s">
        <v>14318</v>
      </c>
      <c r="I2680" s="154">
        <v>3</v>
      </c>
      <c r="J2680" s="154">
        <v>0</v>
      </c>
      <c r="K2680" s="154">
        <v>0</v>
      </c>
      <c r="M2680" s="128">
        <f>IF(Tabla1[[#This Row],[Moneda]]="Dolares",Tabla1[[#This Row],[Precio Distribuidor]]*($M$1+0.35)*1.3,Tabla1[[#This Row],[Precio Distribuidor]]*1.3)</f>
        <v>8365.2139999999999</v>
      </c>
    </row>
    <row r="2681" spans="1:13">
      <c r="A2681" s="154" t="s">
        <v>6617</v>
      </c>
      <c r="B2681" s="154" t="s">
        <v>6616</v>
      </c>
      <c r="C2681" s="154" t="s">
        <v>6451</v>
      </c>
      <c r="D2681" s="154" t="s">
        <v>6343</v>
      </c>
      <c r="E2681" s="81" t="s">
        <v>6615</v>
      </c>
      <c r="F2681" s="154">
        <v>8141.3</v>
      </c>
      <c r="G2681" s="154" t="s">
        <v>1367</v>
      </c>
      <c r="H2681" s="154" t="s">
        <v>14318</v>
      </c>
      <c r="I2681" s="154">
        <v>3</v>
      </c>
      <c r="J2681" s="154">
        <v>0</v>
      </c>
      <c r="K2681" s="154">
        <v>0</v>
      </c>
      <c r="M2681" s="128">
        <f>IF(Tabla1[[#This Row],[Moneda]]="Dolares",Tabla1[[#This Row],[Precio Distribuidor]]*($M$1+0.35)*1.3,Tabla1[[#This Row],[Precio Distribuidor]]*1.3)</f>
        <v>10583.69</v>
      </c>
    </row>
    <row r="2682" spans="1:13">
      <c r="A2682" s="154" t="s">
        <v>6614</v>
      </c>
      <c r="B2682" s="154" t="s">
        <v>6613</v>
      </c>
      <c r="C2682" s="154" t="s">
        <v>6451</v>
      </c>
      <c r="D2682" s="154" t="s">
        <v>6343</v>
      </c>
      <c r="E2682" s="81" t="s">
        <v>6612</v>
      </c>
      <c r="F2682" s="154">
        <v>14728.26</v>
      </c>
      <c r="G2682" s="154" t="s">
        <v>1367</v>
      </c>
      <c r="H2682" s="154" t="s">
        <v>14318</v>
      </c>
      <c r="I2682" s="154">
        <v>3</v>
      </c>
      <c r="J2682" s="154">
        <v>0</v>
      </c>
      <c r="K2682" s="154">
        <v>0</v>
      </c>
      <c r="M2682" s="128">
        <f>IF(Tabla1[[#This Row],[Moneda]]="Dolares",Tabla1[[#This Row],[Precio Distribuidor]]*($M$1+0.35)*1.3,Tabla1[[#This Row],[Precio Distribuidor]]*1.3)</f>
        <v>19146.738000000001</v>
      </c>
    </row>
    <row r="2683" spans="1:13">
      <c r="A2683" s="154" t="s">
        <v>12524</v>
      </c>
      <c r="B2683" s="154" t="s">
        <v>12525</v>
      </c>
      <c r="C2683" s="154" t="s">
        <v>6451</v>
      </c>
      <c r="D2683" s="154" t="s">
        <v>6343</v>
      </c>
      <c r="E2683" s="81" t="s">
        <v>12526</v>
      </c>
      <c r="F2683" s="154">
        <v>70543.48</v>
      </c>
      <c r="G2683" s="154" t="s">
        <v>1367</v>
      </c>
      <c r="H2683" s="154" t="s">
        <v>14318</v>
      </c>
      <c r="I2683" s="154">
        <v>3</v>
      </c>
      <c r="J2683" s="154">
        <v>0</v>
      </c>
      <c r="K2683" s="154">
        <v>0</v>
      </c>
      <c r="M2683" s="128">
        <f>IF(Tabla1[[#This Row],[Moneda]]="Dolares",Tabla1[[#This Row],[Precio Distribuidor]]*($M$1+0.35)*1.3,Tabla1[[#This Row],[Precio Distribuidor]]*1.3)</f>
        <v>91706.524000000005</v>
      </c>
    </row>
    <row r="2684" spans="1:13">
      <c r="A2684" s="154" t="s">
        <v>17007</v>
      </c>
      <c r="B2684" s="154" t="s">
        <v>17006</v>
      </c>
      <c r="C2684" s="154" t="s">
        <v>6451</v>
      </c>
      <c r="D2684" s="154" t="s">
        <v>6343</v>
      </c>
      <c r="E2684" s="81" t="s">
        <v>17005</v>
      </c>
      <c r="F2684" s="154">
        <v>61141.3</v>
      </c>
      <c r="G2684" s="154" t="s">
        <v>1367</v>
      </c>
      <c r="H2684" s="154" t="s">
        <v>14318</v>
      </c>
      <c r="I2684" s="154">
        <v>3</v>
      </c>
      <c r="J2684" s="154">
        <v>0</v>
      </c>
      <c r="K2684" s="154">
        <v>0</v>
      </c>
      <c r="M2684" s="128">
        <f>IF(Tabla1[[#This Row],[Moneda]]="Dolares",Tabla1[[#This Row],[Precio Distribuidor]]*($M$1+0.35)*1.3,Tabla1[[#This Row],[Precio Distribuidor]]*1.3)</f>
        <v>79483.69</v>
      </c>
    </row>
    <row r="2685" spans="1:13">
      <c r="A2685" s="154" t="s">
        <v>6611</v>
      </c>
      <c r="B2685" s="154" t="s">
        <v>6610</v>
      </c>
      <c r="C2685" s="154" t="s">
        <v>3189</v>
      </c>
      <c r="D2685" s="154" t="s">
        <v>6343</v>
      </c>
      <c r="E2685" s="81" t="s">
        <v>6609</v>
      </c>
      <c r="F2685" s="154">
        <v>396.63</v>
      </c>
      <c r="G2685" s="154" t="s">
        <v>1373</v>
      </c>
      <c r="H2685" s="154" t="s">
        <v>14318</v>
      </c>
      <c r="I2685" s="154">
        <v>2</v>
      </c>
      <c r="J2685" s="154">
        <v>0</v>
      </c>
      <c r="K2685" s="154">
        <v>0</v>
      </c>
      <c r="M2685" s="128">
        <f>IF(Tabla1[[#This Row],[Moneda]]="Dolares",Tabla1[[#This Row],[Precio Distribuidor]]*($M$1+0.35)*1.3,Tabla1[[#This Row],[Precio Distribuidor]]*1.3)</f>
        <v>8585.0563500000026</v>
      </c>
    </row>
    <row r="2686" spans="1:13">
      <c r="A2686" s="154" t="s">
        <v>6608</v>
      </c>
      <c r="B2686" s="154" t="s">
        <v>6607</v>
      </c>
      <c r="C2686" s="154" t="s">
        <v>6350</v>
      </c>
      <c r="D2686" s="154" t="s">
        <v>6343</v>
      </c>
      <c r="E2686" s="81" t="s">
        <v>6606</v>
      </c>
      <c r="F2686" s="154">
        <v>6213.72</v>
      </c>
      <c r="G2686" s="154" t="s">
        <v>1367</v>
      </c>
      <c r="H2686" s="154" t="s">
        <v>14318</v>
      </c>
      <c r="I2686" s="154">
        <v>3</v>
      </c>
      <c r="J2686" s="154">
        <v>0</v>
      </c>
      <c r="K2686" s="154">
        <v>0</v>
      </c>
      <c r="M2686" s="128">
        <f>IF(Tabla1[[#This Row],[Moneda]]="Dolares",Tabla1[[#This Row],[Precio Distribuidor]]*($M$1+0.35)*1.3,Tabla1[[#This Row],[Precio Distribuidor]]*1.3)</f>
        <v>8077.8360000000002</v>
      </c>
    </row>
    <row r="2687" spans="1:13">
      <c r="A2687" s="154" t="s">
        <v>13291</v>
      </c>
      <c r="B2687" s="154" t="s">
        <v>13292</v>
      </c>
      <c r="C2687" s="154" t="s">
        <v>6350</v>
      </c>
      <c r="D2687" s="154" t="s">
        <v>6343</v>
      </c>
      <c r="E2687" s="81" t="s">
        <v>13293</v>
      </c>
      <c r="F2687" s="154">
        <v>7854.64</v>
      </c>
      <c r="G2687" s="154" t="s">
        <v>1367</v>
      </c>
      <c r="H2687" s="154" t="s">
        <v>14318</v>
      </c>
      <c r="I2687" s="154">
        <v>3</v>
      </c>
      <c r="J2687" s="154">
        <v>0</v>
      </c>
      <c r="K2687" s="154">
        <v>0</v>
      </c>
      <c r="M2687" s="128">
        <f>IF(Tabla1[[#This Row],[Moneda]]="Dolares",Tabla1[[#This Row],[Precio Distribuidor]]*($M$1+0.35)*1.3,Tabla1[[#This Row],[Precio Distribuidor]]*1.3)</f>
        <v>10211.032000000001</v>
      </c>
    </row>
    <row r="2688" spans="1:13">
      <c r="A2688" s="154" t="s">
        <v>6605</v>
      </c>
      <c r="B2688" s="154" t="s">
        <v>6604</v>
      </c>
      <c r="C2688" s="154" t="s">
        <v>3189</v>
      </c>
      <c r="D2688" s="154" t="s">
        <v>6343</v>
      </c>
      <c r="E2688" s="81" t="s">
        <v>6603</v>
      </c>
      <c r="F2688" s="154">
        <v>494.38</v>
      </c>
      <c r="G2688" s="154" t="s">
        <v>1373</v>
      </c>
      <c r="H2688" s="154" t="s">
        <v>14318</v>
      </c>
      <c r="I2688" s="154">
        <v>2</v>
      </c>
      <c r="J2688" s="154">
        <v>0</v>
      </c>
      <c r="K2688" s="154">
        <v>0</v>
      </c>
      <c r="M2688" s="128">
        <f>IF(Tabla1[[#This Row],[Moneda]]="Dolares",Tabla1[[#This Row],[Precio Distribuidor]]*($M$1+0.35)*1.3,Tabla1[[#This Row],[Precio Distribuidor]]*1.3)</f>
        <v>10700.855100000002</v>
      </c>
    </row>
    <row r="2689" spans="1:13">
      <c r="A2689" s="154" t="s">
        <v>6602</v>
      </c>
      <c r="B2689" s="154" t="s">
        <v>6601</v>
      </c>
      <c r="C2689" s="154" t="s">
        <v>3189</v>
      </c>
      <c r="D2689" s="154" t="s">
        <v>6343</v>
      </c>
      <c r="E2689" s="81" t="s">
        <v>6600</v>
      </c>
      <c r="F2689" s="154">
        <v>1556.18</v>
      </c>
      <c r="G2689" s="154" t="s">
        <v>1373</v>
      </c>
      <c r="H2689" s="154" t="s">
        <v>14318</v>
      </c>
      <c r="I2689" s="154">
        <v>1</v>
      </c>
      <c r="J2689" s="154">
        <v>0</v>
      </c>
      <c r="K2689" s="154">
        <v>0</v>
      </c>
      <c r="M2689" s="128">
        <f>IF(Tabla1[[#This Row],[Moneda]]="Dolares",Tabla1[[#This Row],[Precio Distribuidor]]*($M$1+0.35)*1.3,Tabla1[[#This Row],[Precio Distribuidor]]*1.3)</f>
        <v>33683.516100000008</v>
      </c>
    </row>
    <row r="2690" spans="1:13">
      <c r="A2690" s="154" t="s">
        <v>6599</v>
      </c>
      <c r="B2690" s="154" t="s">
        <v>6598</v>
      </c>
      <c r="C2690" s="154" t="s">
        <v>6354</v>
      </c>
      <c r="D2690" s="154" t="s">
        <v>6343</v>
      </c>
      <c r="E2690" s="81" t="s">
        <v>6597</v>
      </c>
      <c r="F2690" s="154">
        <v>3824.72</v>
      </c>
      <c r="G2690" s="154" t="s">
        <v>1367</v>
      </c>
      <c r="H2690" s="154" t="s">
        <v>14318</v>
      </c>
      <c r="I2690" s="154">
        <v>2</v>
      </c>
      <c r="J2690" s="154">
        <v>0</v>
      </c>
      <c r="K2690" s="154">
        <v>0</v>
      </c>
      <c r="M2690" s="128">
        <f>IF(Tabla1[[#This Row],[Moneda]]="Dolares",Tabla1[[#This Row],[Precio Distribuidor]]*($M$1+0.35)*1.3,Tabla1[[#This Row],[Precio Distribuidor]]*1.3)</f>
        <v>4972.1359999999995</v>
      </c>
    </row>
    <row r="2691" spans="1:13">
      <c r="A2691" s="154" t="s">
        <v>6596</v>
      </c>
      <c r="B2691" s="154" t="s">
        <v>6595</v>
      </c>
      <c r="C2691" s="154" t="s">
        <v>3189</v>
      </c>
      <c r="D2691" s="154" t="s">
        <v>6343</v>
      </c>
      <c r="E2691" s="81" t="s">
        <v>6594</v>
      </c>
      <c r="F2691" s="154">
        <v>1587.64</v>
      </c>
      <c r="G2691" s="154" t="s">
        <v>1373</v>
      </c>
      <c r="H2691" s="154" t="s">
        <v>14318</v>
      </c>
      <c r="I2691" s="154">
        <v>1</v>
      </c>
      <c r="J2691" s="154">
        <v>0</v>
      </c>
      <c r="K2691" s="154">
        <v>0</v>
      </c>
      <c r="M2691" s="128">
        <f>IF(Tabla1[[#This Row],[Moneda]]="Dolares",Tabla1[[#This Row],[Precio Distribuidor]]*($M$1+0.35)*1.3,Tabla1[[#This Row],[Precio Distribuidor]]*1.3)</f>
        <v>34364.467800000006</v>
      </c>
    </row>
    <row r="2692" spans="1:13">
      <c r="A2692" s="154" t="s">
        <v>6593</v>
      </c>
      <c r="B2692" s="154" t="s">
        <v>6592</v>
      </c>
      <c r="C2692" s="154" t="s">
        <v>6350</v>
      </c>
      <c r="D2692" s="154" t="s">
        <v>6343</v>
      </c>
      <c r="E2692" s="81" t="s">
        <v>17004</v>
      </c>
      <c r="F2692" s="154">
        <v>1120.0899999999999</v>
      </c>
      <c r="G2692" s="154" t="s">
        <v>1367</v>
      </c>
      <c r="H2692" s="154" t="s">
        <v>14318</v>
      </c>
      <c r="I2692" s="154">
        <v>3</v>
      </c>
      <c r="J2692" s="154">
        <v>0</v>
      </c>
      <c r="K2692" s="154">
        <v>0</v>
      </c>
      <c r="M2692" s="128">
        <f>IF(Tabla1[[#This Row],[Moneda]]="Dolares",Tabla1[[#This Row],[Precio Distribuidor]]*($M$1+0.35)*1.3,Tabla1[[#This Row],[Precio Distribuidor]]*1.3)</f>
        <v>1456.117</v>
      </c>
    </row>
    <row r="2693" spans="1:13">
      <c r="A2693" s="154" t="s">
        <v>6591</v>
      </c>
      <c r="B2693" s="154" t="s">
        <v>6590</v>
      </c>
      <c r="C2693" s="154" t="s">
        <v>6350</v>
      </c>
      <c r="D2693" s="154" t="s">
        <v>6343</v>
      </c>
      <c r="E2693" s="81" t="s">
        <v>17003</v>
      </c>
      <c r="F2693" s="154">
        <v>1948.74</v>
      </c>
      <c r="G2693" s="154" t="s">
        <v>1367</v>
      </c>
      <c r="H2693" s="154" t="s">
        <v>14318</v>
      </c>
      <c r="I2693" s="154">
        <v>3</v>
      </c>
      <c r="J2693" s="154">
        <v>0</v>
      </c>
      <c r="K2693" s="154">
        <v>0</v>
      </c>
      <c r="M2693" s="128">
        <f>IF(Tabla1[[#This Row],[Moneda]]="Dolares",Tabla1[[#This Row],[Precio Distribuidor]]*($M$1+0.35)*1.3,Tabla1[[#This Row],[Precio Distribuidor]]*1.3)</f>
        <v>2533.3620000000001</v>
      </c>
    </row>
    <row r="2694" spans="1:13">
      <c r="A2694" s="154" t="s">
        <v>6589</v>
      </c>
      <c r="B2694" s="154" t="s">
        <v>6588</v>
      </c>
      <c r="C2694" s="154" t="s">
        <v>6350</v>
      </c>
      <c r="D2694" s="154" t="s">
        <v>6343</v>
      </c>
      <c r="E2694" s="81" t="s">
        <v>17002</v>
      </c>
      <c r="F2694" s="154">
        <v>2745.79</v>
      </c>
      <c r="G2694" s="154" t="s">
        <v>1367</v>
      </c>
      <c r="H2694" s="154" t="s">
        <v>14318</v>
      </c>
      <c r="I2694" s="154">
        <v>3</v>
      </c>
      <c r="J2694" s="154">
        <v>0</v>
      </c>
      <c r="K2694" s="154">
        <v>0</v>
      </c>
      <c r="M2694" s="128">
        <f>IF(Tabla1[[#This Row],[Moneda]]="Dolares",Tabla1[[#This Row],[Precio Distribuidor]]*($M$1+0.35)*1.3,Tabla1[[#This Row],[Precio Distribuidor]]*1.3)</f>
        <v>3569.527</v>
      </c>
    </row>
    <row r="2695" spans="1:13">
      <c r="A2695" s="154" t="s">
        <v>6586</v>
      </c>
      <c r="B2695" s="154" t="s">
        <v>6585</v>
      </c>
      <c r="C2695" s="154" t="s">
        <v>3189</v>
      </c>
      <c r="D2695" s="154" t="s">
        <v>6343</v>
      </c>
      <c r="E2695" s="81" t="s">
        <v>6584</v>
      </c>
      <c r="F2695" s="154">
        <v>3017.98</v>
      </c>
      <c r="G2695" s="154" t="s">
        <v>1373</v>
      </c>
      <c r="H2695" s="154" t="s">
        <v>14318</v>
      </c>
      <c r="I2695" s="154">
        <v>2</v>
      </c>
      <c r="J2695" s="154">
        <v>0</v>
      </c>
      <c r="K2695" s="154">
        <v>0</v>
      </c>
      <c r="M2695" s="128">
        <f>IF(Tabla1[[#This Row],[Moneda]]="Dolares",Tabla1[[#This Row],[Precio Distribuidor]]*($M$1+0.35)*1.3,Tabla1[[#This Row],[Precio Distribuidor]]*1.3)</f>
        <v>65324.177100000008</v>
      </c>
    </row>
    <row r="2696" spans="1:13">
      <c r="A2696" s="154" t="s">
        <v>6583</v>
      </c>
      <c r="B2696" s="154" t="s">
        <v>6582</v>
      </c>
      <c r="C2696" s="154" t="s">
        <v>3189</v>
      </c>
      <c r="D2696" s="154" t="s">
        <v>6343</v>
      </c>
      <c r="E2696" s="81" t="s">
        <v>6581</v>
      </c>
      <c r="F2696" s="154">
        <v>1076.4000000000001</v>
      </c>
      <c r="G2696" s="154" t="s">
        <v>1373</v>
      </c>
      <c r="H2696" s="154" t="s">
        <v>14318</v>
      </c>
      <c r="I2696" s="154">
        <v>2</v>
      </c>
      <c r="J2696" s="154">
        <v>0</v>
      </c>
      <c r="K2696" s="154">
        <v>0</v>
      </c>
      <c r="M2696" s="128">
        <f>IF(Tabla1[[#This Row],[Moneda]]="Dolares",Tabla1[[#This Row],[Precio Distribuidor]]*($M$1+0.35)*1.3,Tabla1[[#This Row],[Precio Distribuidor]]*1.3)</f>
        <v>23298.678000000007</v>
      </c>
    </row>
    <row r="2697" spans="1:13">
      <c r="A2697" s="154" t="s">
        <v>6580</v>
      </c>
      <c r="B2697" s="154" t="s">
        <v>6579</v>
      </c>
      <c r="C2697" s="154" t="s">
        <v>3123</v>
      </c>
      <c r="D2697" s="154" t="s">
        <v>6343</v>
      </c>
      <c r="E2697" s="81" t="s">
        <v>6578</v>
      </c>
      <c r="F2697" s="154">
        <v>667.2</v>
      </c>
      <c r="G2697" s="154" t="s">
        <v>1373</v>
      </c>
      <c r="H2697" s="154" t="s">
        <v>14318</v>
      </c>
      <c r="I2697" s="154">
        <v>2</v>
      </c>
      <c r="J2697" s="154">
        <v>0</v>
      </c>
      <c r="K2697" s="154">
        <v>0</v>
      </c>
      <c r="M2697" s="128">
        <f>IF(Tabla1[[#This Row],[Moneda]]="Dolares",Tabla1[[#This Row],[Precio Distribuidor]]*($M$1+0.35)*1.3,Tabla1[[#This Row],[Precio Distribuidor]]*1.3)</f>
        <v>14441.544000000004</v>
      </c>
    </row>
    <row r="2698" spans="1:13">
      <c r="A2698" s="154" t="s">
        <v>6577</v>
      </c>
      <c r="B2698" s="154" t="s">
        <v>12469</v>
      </c>
      <c r="C2698" s="154" t="s">
        <v>6408</v>
      </c>
      <c r="D2698" s="154" t="s">
        <v>6343</v>
      </c>
      <c r="E2698" s="81" t="s">
        <v>6576</v>
      </c>
      <c r="F2698" s="154">
        <v>665.17</v>
      </c>
      <c r="G2698" s="154" t="s">
        <v>1367</v>
      </c>
      <c r="H2698" s="154" t="s">
        <v>14318</v>
      </c>
      <c r="I2698" s="154">
        <v>3</v>
      </c>
      <c r="J2698" s="154">
        <v>0</v>
      </c>
      <c r="K2698" s="154">
        <v>0</v>
      </c>
      <c r="M2698" s="128">
        <f>IF(Tabla1[[#This Row],[Moneda]]="Dolares",Tabla1[[#This Row],[Precio Distribuidor]]*($M$1+0.35)*1.3,Tabla1[[#This Row],[Precio Distribuidor]]*1.3)</f>
        <v>864.721</v>
      </c>
    </row>
    <row r="2699" spans="1:13">
      <c r="A2699" s="154" t="s">
        <v>6575</v>
      </c>
      <c r="B2699" s="154" t="s">
        <v>6574</v>
      </c>
      <c r="C2699" s="154" t="s">
        <v>6408</v>
      </c>
      <c r="D2699" s="154" t="s">
        <v>6343</v>
      </c>
      <c r="E2699" s="81" t="s">
        <v>6573</v>
      </c>
      <c r="F2699" s="154">
        <v>996.63</v>
      </c>
      <c r="G2699" s="154" t="s">
        <v>1367</v>
      </c>
      <c r="H2699" s="154" t="s">
        <v>14318</v>
      </c>
      <c r="I2699" s="154">
        <v>3</v>
      </c>
      <c r="J2699" s="154">
        <v>0</v>
      </c>
      <c r="K2699" s="154">
        <v>0</v>
      </c>
      <c r="M2699" s="128">
        <f>IF(Tabla1[[#This Row],[Moneda]]="Dolares",Tabla1[[#This Row],[Precio Distribuidor]]*($M$1+0.35)*1.3,Tabla1[[#This Row],[Precio Distribuidor]]*1.3)</f>
        <v>1295.6190000000001</v>
      </c>
    </row>
    <row r="2700" spans="1:13">
      <c r="A2700" s="154" t="s">
        <v>6572</v>
      </c>
      <c r="B2700" s="154" t="s">
        <v>6571</v>
      </c>
      <c r="C2700" s="154" t="s">
        <v>3189</v>
      </c>
      <c r="D2700" s="154" t="s">
        <v>6343</v>
      </c>
      <c r="E2700" s="81" t="s">
        <v>6570</v>
      </c>
      <c r="F2700" s="154">
        <v>375.28</v>
      </c>
      <c r="G2700" s="154" t="s">
        <v>1373</v>
      </c>
      <c r="H2700" s="154" t="s">
        <v>14318</v>
      </c>
      <c r="I2700" s="154">
        <v>3</v>
      </c>
      <c r="J2700" s="154">
        <v>0</v>
      </c>
      <c r="K2700" s="154">
        <v>0</v>
      </c>
      <c r="M2700" s="128">
        <f>IF(Tabla1[[#This Row],[Moneda]]="Dolares",Tabla1[[#This Row],[Precio Distribuidor]]*($M$1+0.35)*1.3,Tabla1[[#This Row],[Precio Distribuidor]]*1.3)</f>
        <v>8122.9356000000007</v>
      </c>
    </row>
    <row r="2701" spans="1:13">
      <c r="A2701" s="154" t="s">
        <v>6569</v>
      </c>
      <c r="B2701" s="154" t="s">
        <v>6568</v>
      </c>
      <c r="C2701" s="154" t="s">
        <v>6408</v>
      </c>
      <c r="D2701" s="154" t="s">
        <v>6343</v>
      </c>
      <c r="E2701" s="81" t="s">
        <v>6567</v>
      </c>
      <c r="F2701" s="154">
        <v>15584.27</v>
      </c>
      <c r="G2701" s="154" t="s">
        <v>1367</v>
      </c>
      <c r="H2701" s="154" t="s">
        <v>14318</v>
      </c>
      <c r="I2701" s="154">
        <v>2</v>
      </c>
      <c r="J2701" s="154">
        <v>0</v>
      </c>
      <c r="K2701" s="154">
        <v>0</v>
      </c>
      <c r="M2701" s="128">
        <f>IF(Tabla1[[#This Row],[Moneda]]="Dolares",Tabla1[[#This Row],[Precio Distribuidor]]*($M$1+0.35)*1.3,Tabla1[[#This Row],[Precio Distribuidor]]*1.3)</f>
        <v>20259.550999999999</v>
      </c>
    </row>
    <row r="2702" spans="1:13">
      <c r="A2702" s="154" t="s">
        <v>6566</v>
      </c>
      <c r="B2702" s="154" t="s">
        <v>6565</v>
      </c>
      <c r="C2702" s="154" t="s">
        <v>6451</v>
      </c>
      <c r="D2702" s="154" t="s">
        <v>6343</v>
      </c>
      <c r="E2702" s="81" t="s">
        <v>6564</v>
      </c>
      <c r="F2702" s="154">
        <v>11326.09</v>
      </c>
      <c r="G2702" s="154" t="s">
        <v>1367</v>
      </c>
      <c r="H2702" s="154" t="s">
        <v>14318</v>
      </c>
      <c r="I2702" s="154">
        <v>3</v>
      </c>
      <c r="J2702" s="154">
        <v>0</v>
      </c>
      <c r="K2702" s="154">
        <v>0</v>
      </c>
      <c r="M2702" s="128">
        <f>IF(Tabla1[[#This Row],[Moneda]]="Dolares",Tabla1[[#This Row],[Precio Distribuidor]]*($M$1+0.35)*1.3,Tabla1[[#This Row],[Precio Distribuidor]]*1.3)</f>
        <v>14723.917000000001</v>
      </c>
    </row>
    <row r="2703" spans="1:13">
      <c r="A2703" s="154" t="s">
        <v>6563</v>
      </c>
      <c r="B2703" s="154" t="s">
        <v>6562</v>
      </c>
      <c r="C2703" s="154" t="s">
        <v>6451</v>
      </c>
      <c r="D2703" s="154" t="s">
        <v>6343</v>
      </c>
      <c r="E2703" s="81" t="s">
        <v>6561</v>
      </c>
      <c r="F2703" s="154">
        <v>11652.17</v>
      </c>
      <c r="G2703" s="154" t="s">
        <v>1367</v>
      </c>
      <c r="H2703" s="154" t="s">
        <v>14318</v>
      </c>
      <c r="I2703" s="154">
        <v>3</v>
      </c>
      <c r="J2703" s="154">
        <v>0</v>
      </c>
      <c r="K2703" s="154">
        <v>0</v>
      </c>
      <c r="M2703" s="128">
        <f>IF(Tabla1[[#This Row],[Moneda]]="Dolares",Tabla1[[#This Row],[Precio Distribuidor]]*($M$1+0.35)*1.3,Tabla1[[#This Row],[Precio Distribuidor]]*1.3)</f>
        <v>15147.821</v>
      </c>
    </row>
    <row r="2704" spans="1:13">
      <c r="A2704" s="154" t="s">
        <v>12527</v>
      </c>
      <c r="B2704" s="154" t="s">
        <v>12528</v>
      </c>
      <c r="C2704" s="154" t="s">
        <v>6451</v>
      </c>
      <c r="D2704" s="154" t="s">
        <v>6343</v>
      </c>
      <c r="E2704" s="81" t="s">
        <v>12529</v>
      </c>
      <c r="F2704" s="154">
        <v>683.7</v>
      </c>
      <c r="G2704" s="154" t="s">
        <v>1367</v>
      </c>
      <c r="H2704" s="154" t="s">
        <v>14318</v>
      </c>
      <c r="I2704" s="154">
        <v>3</v>
      </c>
      <c r="J2704" s="154">
        <v>0</v>
      </c>
      <c r="K2704" s="154">
        <v>0</v>
      </c>
      <c r="M2704" s="128">
        <f>IF(Tabla1[[#This Row],[Moneda]]="Dolares",Tabla1[[#This Row],[Precio Distribuidor]]*($M$1+0.35)*1.3,Tabla1[[#This Row],[Precio Distribuidor]]*1.3)</f>
        <v>888.81000000000006</v>
      </c>
    </row>
    <row r="2705" spans="1:13">
      <c r="A2705" s="154" t="s">
        <v>12530</v>
      </c>
      <c r="B2705" s="154" t="s">
        <v>12531</v>
      </c>
      <c r="C2705" s="154" t="s">
        <v>6451</v>
      </c>
      <c r="D2705" s="154" t="s">
        <v>6343</v>
      </c>
      <c r="E2705" s="81" t="s">
        <v>12532</v>
      </c>
      <c r="F2705" s="154">
        <v>928.26</v>
      </c>
      <c r="G2705" s="154" t="s">
        <v>1367</v>
      </c>
      <c r="H2705" s="154" t="s">
        <v>14318</v>
      </c>
      <c r="I2705" s="154">
        <v>3</v>
      </c>
      <c r="J2705" s="154">
        <v>0</v>
      </c>
      <c r="K2705" s="154">
        <v>0</v>
      </c>
      <c r="M2705" s="128">
        <f>IF(Tabla1[[#This Row],[Moneda]]="Dolares",Tabla1[[#This Row],[Precio Distribuidor]]*($M$1+0.35)*1.3,Tabla1[[#This Row],[Precio Distribuidor]]*1.3)</f>
        <v>1206.7380000000001</v>
      </c>
    </row>
    <row r="2706" spans="1:13">
      <c r="A2706" s="154" t="s">
        <v>6560</v>
      </c>
      <c r="B2706" s="154" t="s">
        <v>6559</v>
      </c>
      <c r="C2706" s="154" t="s">
        <v>6451</v>
      </c>
      <c r="D2706" s="154" t="s">
        <v>6343</v>
      </c>
      <c r="E2706" s="81" t="s">
        <v>6558</v>
      </c>
      <c r="F2706" s="154">
        <v>1140.22</v>
      </c>
      <c r="G2706" s="154" t="s">
        <v>1367</v>
      </c>
      <c r="H2706" s="154" t="s">
        <v>14318</v>
      </c>
      <c r="I2706" s="154">
        <v>3</v>
      </c>
      <c r="J2706" s="154">
        <v>0</v>
      </c>
      <c r="K2706" s="154">
        <v>0</v>
      </c>
      <c r="M2706" s="128">
        <f>IF(Tabla1[[#This Row],[Moneda]]="Dolares",Tabla1[[#This Row],[Precio Distribuidor]]*($M$1+0.35)*1.3,Tabla1[[#This Row],[Precio Distribuidor]]*1.3)</f>
        <v>1482.2860000000001</v>
      </c>
    </row>
    <row r="2707" spans="1:13">
      <c r="A2707" s="154" t="s">
        <v>6557</v>
      </c>
      <c r="B2707" s="154" t="s">
        <v>6556</v>
      </c>
      <c r="C2707" s="154" t="s">
        <v>6451</v>
      </c>
      <c r="D2707" s="154" t="s">
        <v>6343</v>
      </c>
      <c r="E2707" s="81" t="s">
        <v>6555</v>
      </c>
      <c r="F2707" s="154">
        <v>1064.1300000000001</v>
      </c>
      <c r="G2707" s="154" t="s">
        <v>1367</v>
      </c>
      <c r="H2707" s="154" t="s">
        <v>14318</v>
      </c>
      <c r="I2707" s="154">
        <v>3</v>
      </c>
      <c r="J2707" s="154">
        <v>0</v>
      </c>
      <c r="K2707" s="154">
        <v>0</v>
      </c>
      <c r="M2707" s="128">
        <f>IF(Tabla1[[#This Row],[Moneda]]="Dolares",Tabla1[[#This Row],[Precio Distribuidor]]*($M$1+0.35)*1.3,Tabla1[[#This Row],[Precio Distribuidor]]*1.3)</f>
        <v>1383.3690000000001</v>
      </c>
    </row>
    <row r="2708" spans="1:13">
      <c r="A2708" s="154" t="s">
        <v>6554</v>
      </c>
      <c r="B2708" s="154" t="s">
        <v>6553</v>
      </c>
      <c r="C2708" s="154" t="s">
        <v>6451</v>
      </c>
      <c r="D2708" s="154" t="s">
        <v>6343</v>
      </c>
      <c r="E2708" s="81" t="s">
        <v>6552</v>
      </c>
      <c r="F2708" s="154">
        <v>1358.7</v>
      </c>
      <c r="G2708" s="154" t="s">
        <v>1367</v>
      </c>
      <c r="H2708" s="154" t="s">
        <v>14318</v>
      </c>
      <c r="I2708" s="154">
        <v>3</v>
      </c>
      <c r="J2708" s="154">
        <v>0</v>
      </c>
      <c r="K2708" s="154">
        <v>0</v>
      </c>
      <c r="M2708" s="128">
        <f>IF(Tabla1[[#This Row],[Moneda]]="Dolares",Tabla1[[#This Row],[Precio Distribuidor]]*($M$1+0.35)*1.3,Tabla1[[#This Row],[Precio Distribuidor]]*1.3)</f>
        <v>1766.3100000000002</v>
      </c>
    </row>
    <row r="2709" spans="1:13">
      <c r="A2709" s="154" t="s">
        <v>6551</v>
      </c>
      <c r="B2709" s="154" t="s">
        <v>6550</v>
      </c>
      <c r="C2709" s="154" t="s">
        <v>3189</v>
      </c>
      <c r="D2709" s="154" t="s">
        <v>6343</v>
      </c>
      <c r="E2709" s="81" t="s">
        <v>6549</v>
      </c>
      <c r="F2709" s="154">
        <v>143.82</v>
      </c>
      <c r="G2709" s="154" t="s">
        <v>1373</v>
      </c>
      <c r="H2709" s="154" t="s">
        <v>14318</v>
      </c>
      <c r="I2709" s="154">
        <v>3</v>
      </c>
      <c r="J2709" s="154">
        <v>0</v>
      </c>
      <c r="K2709" s="154">
        <v>0</v>
      </c>
      <c r="M2709" s="128">
        <f>IF(Tabla1[[#This Row],[Moneda]]="Dolares",Tabla1[[#This Row],[Precio Distribuidor]]*($M$1+0.35)*1.3,Tabla1[[#This Row],[Precio Distribuidor]]*1.3)</f>
        <v>3112.9839000000002</v>
      </c>
    </row>
    <row r="2710" spans="1:13">
      <c r="A2710" s="154" t="s">
        <v>6548</v>
      </c>
      <c r="B2710" s="154" t="s">
        <v>6547</v>
      </c>
      <c r="C2710" s="154" t="s">
        <v>3189</v>
      </c>
      <c r="D2710" s="154" t="s">
        <v>6343</v>
      </c>
      <c r="E2710" s="81" t="s">
        <v>6546</v>
      </c>
      <c r="F2710" s="154">
        <v>184.27</v>
      </c>
      <c r="G2710" s="154" t="s">
        <v>1373</v>
      </c>
      <c r="H2710" s="154" t="s">
        <v>14318</v>
      </c>
      <c r="I2710" s="154">
        <v>3</v>
      </c>
      <c r="J2710" s="154">
        <v>0</v>
      </c>
      <c r="K2710" s="154">
        <v>0</v>
      </c>
      <c r="M2710" s="128">
        <f>IF(Tabla1[[#This Row],[Moneda]]="Dolares",Tabla1[[#This Row],[Precio Distribuidor]]*($M$1+0.35)*1.3,Tabla1[[#This Row],[Precio Distribuidor]]*1.3)</f>
        <v>3988.5241500000006</v>
      </c>
    </row>
    <row r="2711" spans="1:13">
      <c r="A2711" s="154" t="s">
        <v>6545</v>
      </c>
      <c r="B2711" s="154" t="s">
        <v>6544</v>
      </c>
      <c r="C2711" s="154" t="s">
        <v>3189</v>
      </c>
      <c r="D2711" s="154" t="s">
        <v>6343</v>
      </c>
      <c r="E2711" s="81" t="s">
        <v>12639</v>
      </c>
      <c r="F2711" s="154">
        <v>217.98</v>
      </c>
      <c r="G2711" s="154" t="s">
        <v>1373</v>
      </c>
      <c r="H2711" s="154" t="s">
        <v>14318</v>
      </c>
      <c r="I2711" s="154">
        <v>3</v>
      </c>
      <c r="J2711" s="154">
        <v>0</v>
      </c>
      <c r="K2711" s="154">
        <v>0</v>
      </c>
      <c r="M2711" s="128">
        <f>IF(Tabla1[[#This Row],[Moneda]]="Dolares",Tabla1[[#This Row],[Precio Distribuidor]]*($M$1+0.35)*1.3,Tabla1[[#This Row],[Precio Distribuidor]]*1.3)</f>
        <v>4718.1771000000008</v>
      </c>
    </row>
    <row r="2712" spans="1:13">
      <c r="A2712" s="154" t="s">
        <v>6543</v>
      </c>
      <c r="B2712" s="154" t="s">
        <v>6542</v>
      </c>
      <c r="C2712" s="154" t="s">
        <v>3189</v>
      </c>
      <c r="D2712" s="154" t="s">
        <v>6343</v>
      </c>
      <c r="E2712" s="81" t="s">
        <v>6541</v>
      </c>
      <c r="F2712" s="154">
        <v>287.64</v>
      </c>
      <c r="G2712" s="154" t="s">
        <v>1373</v>
      </c>
      <c r="H2712" s="154" t="s">
        <v>14318</v>
      </c>
      <c r="I2712" s="154">
        <v>2</v>
      </c>
      <c r="J2712" s="154">
        <v>0</v>
      </c>
      <c r="K2712" s="154">
        <v>0</v>
      </c>
      <c r="M2712" s="128">
        <f>IF(Tabla1[[#This Row],[Moneda]]="Dolares",Tabla1[[#This Row],[Precio Distribuidor]]*($M$1+0.35)*1.3,Tabla1[[#This Row],[Precio Distribuidor]]*1.3)</f>
        <v>6225.9678000000004</v>
      </c>
    </row>
    <row r="2713" spans="1:13">
      <c r="A2713" s="154" t="s">
        <v>6540</v>
      </c>
      <c r="B2713" s="154" t="s">
        <v>6539</v>
      </c>
      <c r="C2713" s="154" t="s">
        <v>3123</v>
      </c>
      <c r="D2713" s="154" t="s">
        <v>6343</v>
      </c>
      <c r="E2713" s="81" t="s">
        <v>6538</v>
      </c>
      <c r="F2713" s="154">
        <v>15.3</v>
      </c>
      <c r="G2713" s="154" t="s">
        <v>1373</v>
      </c>
      <c r="H2713" s="154" t="s">
        <v>14318</v>
      </c>
      <c r="I2713" s="154">
        <v>0</v>
      </c>
      <c r="J2713" s="154">
        <v>0</v>
      </c>
      <c r="K2713" s="154">
        <v>0</v>
      </c>
      <c r="M2713" s="128">
        <f>IF(Tabla1[[#This Row],[Moneda]]="Dolares",Tabla1[[#This Row],[Precio Distribuidor]]*($M$1+0.35)*1.3,Tabla1[[#This Row],[Precio Distribuidor]]*1.3)</f>
        <v>331.16850000000005</v>
      </c>
    </row>
    <row r="2714" spans="1:13">
      <c r="A2714" s="154" t="s">
        <v>6537</v>
      </c>
      <c r="B2714" s="154" t="s">
        <v>6536</v>
      </c>
      <c r="C2714" s="154" t="s">
        <v>3189</v>
      </c>
      <c r="D2714" s="154" t="s">
        <v>6343</v>
      </c>
      <c r="E2714" s="81" t="s">
        <v>6535</v>
      </c>
      <c r="F2714" s="154">
        <v>5120.22</v>
      </c>
      <c r="G2714" s="154" t="s">
        <v>1373</v>
      </c>
      <c r="H2714" s="154" t="s">
        <v>14318</v>
      </c>
      <c r="I2714" s="154">
        <v>2</v>
      </c>
      <c r="J2714" s="154">
        <v>0</v>
      </c>
      <c r="K2714" s="154">
        <v>0</v>
      </c>
      <c r="M2714" s="128">
        <f>IF(Tabla1[[#This Row],[Moneda]]="Dolares",Tabla1[[#This Row],[Precio Distribuidor]]*($M$1+0.35)*1.3,Tabla1[[#This Row],[Precio Distribuidor]]*1.3)</f>
        <v>110827.16190000002</v>
      </c>
    </row>
    <row r="2715" spans="1:13">
      <c r="A2715" s="154" t="s">
        <v>6534</v>
      </c>
      <c r="B2715" s="154" t="s">
        <v>6533</v>
      </c>
      <c r="C2715" s="154" t="s">
        <v>3189</v>
      </c>
      <c r="D2715" s="154" t="s">
        <v>6343</v>
      </c>
      <c r="E2715" s="81" t="s">
        <v>6532</v>
      </c>
      <c r="F2715" s="154">
        <v>335.96</v>
      </c>
      <c r="G2715" s="154" t="s">
        <v>1373</v>
      </c>
      <c r="H2715" s="154" t="s">
        <v>14318</v>
      </c>
      <c r="I2715" s="154">
        <v>3</v>
      </c>
      <c r="J2715" s="154">
        <v>0</v>
      </c>
      <c r="K2715" s="154">
        <v>0</v>
      </c>
      <c r="M2715" s="128">
        <f>IF(Tabla1[[#This Row],[Moneda]]="Dolares",Tabla1[[#This Row],[Precio Distribuidor]]*($M$1+0.35)*1.3,Tabla1[[#This Row],[Precio Distribuidor]]*1.3)</f>
        <v>7271.8542000000007</v>
      </c>
    </row>
    <row r="2716" spans="1:13">
      <c r="A2716" s="154" t="s">
        <v>6531</v>
      </c>
      <c r="B2716" s="154" t="s">
        <v>6530</v>
      </c>
      <c r="C2716" s="154" t="s">
        <v>6344</v>
      </c>
      <c r="D2716" s="154" t="s">
        <v>6343</v>
      </c>
      <c r="E2716" s="81" t="s">
        <v>6529</v>
      </c>
      <c r="F2716" s="154">
        <v>584.27</v>
      </c>
      <c r="G2716" s="154" t="s">
        <v>1367</v>
      </c>
      <c r="H2716" s="154" t="s">
        <v>14318</v>
      </c>
      <c r="I2716" s="154">
        <v>3</v>
      </c>
      <c r="J2716" s="154">
        <v>0</v>
      </c>
      <c r="K2716" s="154">
        <v>0</v>
      </c>
      <c r="M2716" s="128">
        <f>IF(Tabla1[[#This Row],[Moneda]]="Dolares",Tabla1[[#This Row],[Precio Distribuidor]]*($M$1+0.35)*1.3,Tabla1[[#This Row],[Precio Distribuidor]]*1.3)</f>
        <v>759.55100000000004</v>
      </c>
    </row>
    <row r="2717" spans="1:13">
      <c r="A2717" s="154" t="s">
        <v>6528</v>
      </c>
      <c r="B2717" s="154" t="s">
        <v>6527</v>
      </c>
      <c r="C2717" s="154" t="s">
        <v>3189</v>
      </c>
      <c r="D2717" s="154" t="s">
        <v>6343</v>
      </c>
      <c r="E2717" s="81" t="s">
        <v>6526</v>
      </c>
      <c r="F2717" s="154">
        <v>586.52</v>
      </c>
      <c r="G2717" s="154" t="s">
        <v>1373</v>
      </c>
      <c r="H2717" s="154" t="s">
        <v>14318</v>
      </c>
      <c r="I2717" s="154">
        <v>2</v>
      </c>
      <c r="J2717" s="154">
        <v>0</v>
      </c>
      <c r="K2717" s="154">
        <v>0</v>
      </c>
      <c r="M2717" s="128">
        <f>IF(Tabla1[[#This Row],[Moneda]]="Dolares",Tabla1[[#This Row],[Precio Distribuidor]]*($M$1+0.35)*1.3,Tabla1[[#This Row],[Precio Distribuidor]]*1.3)</f>
        <v>12695.225400000001</v>
      </c>
    </row>
    <row r="2718" spans="1:13">
      <c r="A2718" s="154" t="s">
        <v>6525</v>
      </c>
      <c r="B2718" s="154" t="s">
        <v>6524</v>
      </c>
      <c r="C2718" s="154" t="s">
        <v>3189</v>
      </c>
      <c r="D2718" s="154" t="s">
        <v>6343</v>
      </c>
      <c r="E2718" s="81" t="s">
        <v>12640</v>
      </c>
      <c r="F2718" s="154">
        <v>961.8</v>
      </c>
      <c r="G2718" s="154" t="s">
        <v>1373</v>
      </c>
      <c r="H2718" s="154" t="s">
        <v>14318</v>
      </c>
      <c r="I2718" s="154">
        <v>2</v>
      </c>
      <c r="J2718" s="154">
        <v>0</v>
      </c>
      <c r="K2718" s="154">
        <v>0</v>
      </c>
      <c r="M2718" s="128">
        <f>IF(Tabla1[[#This Row],[Moneda]]="Dolares",Tabla1[[#This Row],[Precio Distribuidor]]*($M$1+0.35)*1.3,Tabla1[[#This Row],[Precio Distribuidor]]*1.3)</f>
        <v>20818.161000000004</v>
      </c>
    </row>
    <row r="2719" spans="1:13">
      <c r="A2719" s="154" t="s">
        <v>6523</v>
      </c>
      <c r="B2719" s="154" t="s">
        <v>6522</v>
      </c>
      <c r="C2719" s="154" t="s">
        <v>3189</v>
      </c>
      <c r="D2719" s="154" t="s">
        <v>6343</v>
      </c>
      <c r="E2719" s="81" t="s">
        <v>6521</v>
      </c>
      <c r="F2719" s="154">
        <v>275.27999999999997</v>
      </c>
      <c r="G2719" s="154" t="s">
        <v>1373</v>
      </c>
      <c r="H2719" s="154" t="s">
        <v>14318</v>
      </c>
      <c r="I2719" s="154">
        <v>2</v>
      </c>
      <c r="J2719" s="154">
        <v>0</v>
      </c>
      <c r="K2719" s="154">
        <v>0</v>
      </c>
      <c r="M2719" s="128">
        <f>IF(Tabla1[[#This Row],[Moneda]]="Dolares",Tabla1[[#This Row],[Precio Distribuidor]]*($M$1+0.35)*1.3,Tabla1[[#This Row],[Precio Distribuidor]]*1.3)</f>
        <v>5958.4356000000007</v>
      </c>
    </row>
    <row r="2720" spans="1:13">
      <c r="A2720" s="154" t="s">
        <v>6520</v>
      </c>
      <c r="B2720" s="154" t="s">
        <v>6519</v>
      </c>
      <c r="C2720" s="154" t="s">
        <v>3189</v>
      </c>
      <c r="D2720" s="154" t="s">
        <v>6343</v>
      </c>
      <c r="E2720" s="81" t="s">
        <v>6518</v>
      </c>
      <c r="F2720" s="154">
        <v>239.33</v>
      </c>
      <c r="G2720" s="154" t="s">
        <v>1373</v>
      </c>
      <c r="H2720" s="154" t="s">
        <v>14318</v>
      </c>
      <c r="I2720" s="154">
        <v>2</v>
      </c>
      <c r="J2720" s="154">
        <v>0</v>
      </c>
      <c r="K2720" s="154">
        <v>0</v>
      </c>
      <c r="M2720" s="128">
        <f>IF(Tabla1[[#This Row],[Moneda]]="Dolares",Tabla1[[#This Row],[Precio Distribuidor]]*($M$1+0.35)*1.3,Tabla1[[#This Row],[Precio Distribuidor]]*1.3)</f>
        <v>5180.2978500000008</v>
      </c>
    </row>
    <row r="2721" spans="1:13">
      <c r="A2721" s="154" t="s">
        <v>6517</v>
      </c>
      <c r="B2721" s="154" t="s">
        <v>6516</v>
      </c>
      <c r="C2721" s="154" t="s">
        <v>3189</v>
      </c>
      <c r="D2721" s="154" t="s">
        <v>6343</v>
      </c>
      <c r="E2721" s="81" t="s">
        <v>6515</v>
      </c>
      <c r="F2721" s="154">
        <v>146.07</v>
      </c>
      <c r="G2721" s="154" t="s">
        <v>1373</v>
      </c>
      <c r="H2721" s="154" t="s">
        <v>14318</v>
      </c>
      <c r="I2721" s="154">
        <v>2</v>
      </c>
      <c r="J2721" s="154">
        <v>0</v>
      </c>
      <c r="K2721" s="154">
        <v>0</v>
      </c>
      <c r="M2721" s="128">
        <f>IF(Tabla1[[#This Row],[Moneda]]="Dolares",Tabla1[[#This Row],[Precio Distribuidor]]*($M$1+0.35)*1.3,Tabla1[[#This Row],[Precio Distribuidor]]*1.3)</f>
        <v>3161.6851500000002</v>
      </c>
    </row>
    <row r="2722" spans="1:13">
      <c r="A2722" s="154" t="s">
        <v>6514</v>
      </c>
      <c r="B2722" s="154" t="s">
        <v>6513</v>
      </c>
      <c r="C2722" s="154" t="s">
        <v>3189</v>
      </c>
      <c r="D2722" s="154" t="s">
        <v>6343</v>
      </c>
      <c r="E2722" s="81" t="s">
        <v>6512</v>
      </c>
      <c r="F2722" s="154">
        <v>241.57</v>
      </c>
      <c r="G2722" s="154" t="s">
        <v>1373</v>
      </c>
      <c r="H2722" s="154" t="s">
        <v>14318</v>
      </c>
      <c r="I2722" s="154">
        <v>2</v>
      </c>
      <c r="J2722" s="154">
        <v>0</v>
      </c>
      <c r="K2722" s="154">
        <v>0</v>
      </c>
      <c r="M2722" s="128">
        <f>IF(Tabla1[[#This Row],[Moneda]]="Dolares",Tabla1[[#This Row],[Precio Distribuidor]]*($M$1+0.35)*1.3,Tabla1[[#This Row],[Precio Distribuidor]]*1.3)</f>
        <v>5228.782650000001</v>
      </c>
    </row>
    <row r="2723" spans="1:13">
      <c r="A2723" s="154" t="s">
        <v>6511</v>
      </c>
      <c r="B2723" s="154" t="s">
        <v>6510</v>
      </c>
      <c r="C2723" s="154" t="s">
        <v>3189</v>
      </c>
      <c r="D2723" s="154" t="s">
        <v>6343</v>
      </c>
      <c r="E2723" s="81" t="s">
        <v>6509</v>
      </c>
      <c r="F2723" s="154">
        <v>494.38</v>
      </c>
      <c r="G2723" s="154" t="s">
        <v>1373</v>
      </c>
      <c r="H2723" s="154" t="s">
        <v>14318</v>
      </c>
      <c r="I2723" s="154">
        <v>2</v>
      </c>
      <c r="J2723" s="154">
        <v>0</v>
      </c>
      <c r="K2723" s="154">
        <v>0</v>
      </c>
      <c r="M2723" s="128">
        <f>IF(Tabla1[[#This Row],[Moneda]]="Dolares",Tabla1[[#This Row],[Precio Distribuidor]]*($M$1+0.35)*1.3,Tabla1[[#This Row],[Precio Distribuidor]]*1.3)</f>
        <v>10700.855100000002</v>
      </c>
    </row>
    <row r="2724" spans="1:13">
      <c r="A2724" s="154" t="s">
        <v>6508</v>
      </c>
      <c r="B2724" s="154" t="s">
        <v>6507</v>
      </c>
      <c r="C2724" s="154" t="s">
        <v>6459</v>
      </c>
      <c r="D2724" s="154" t="s">
        <v>6343</v>
      </c>
      <c r="E2724" s="81" t="s">
        <v>6506</v>
      </c>
      <c r="F2724" s="154">
        <v>2638.2</v>
      </c>
      <c r="G2724" s="154" t="s">
        <v>1367</v>
      </c>
      <c r="H2724" s="154" t="s">
        <v>14318</v>
      </c>
      <c r="I2724" s="154">
        <v>3</v>
      </c>
      <c r="J2724" s="154">
        <v>0</v>
      </c>
      <c r="K2724" s="154">
        <v>0</v>
      </c>
      <c r="M2724" s="128">
        <f>IF(Tabla1[[#This Row],[Moneda]]="Dolares",Tabla1[[#This Row],[Precio Distribuidor]]*($M$1+0.35)*1.3,Tabla1[[#This Row],[Precio Distribuidor]]*1.3)</f>
        <v>3429.66</v>
      </c>
    </row>
    <row r="2725" spans="1:13">
      <c r="A2725" s="154" t="s">
        <v>6505</v>
      </c>
      <c r="B2725" s="154" t="s">
        <v>6504</v>
      </c>
      <c r="C2725" s="154" t="s">
        <v>6459</v>
      </c>
      <c r="D2725" s="154" t="s">
        <v>6343</v>
      </c>
      <c r="E2725" s="81" t="s">
        <v>6503</v>
      </c>
      <c r="F2725" s="154">
        <v>18404.490000000002</v>
      </c>
      <c r="G2725" s="154" t="s">
        <v>1367</v>
      </c>
      <c r="H2725" s="154" t="s">
        <v>14318</v>
      </c>
      <c r="I2725" s="154">
        <v>2</v>
      </c>
      <c r="J2725" s="154">
        <v>0</v>
      </c>
      <c r="K2725" s="154">
        <v>0</v>
      </c>
      <c r="M2725" s="128">
        <f>IF(Tabla1[[#This Row],[Moneda]]="Dolares",Tabla1[[#This Row],[Precio Distribuidor]]*($M$1+0.35)*1.3,Tabla1[[#This Row],[Precio Distribuidor]]*1.3)</f>
        <v>23925.837000000003</v>
      </c>
    </row>
    <row r="2726" spans="1:13">
      <c r="A2726" s="154" t="s">
        <v>6502</v>
      </c>
      <c r="B2726" s="154" t="s">
        <v>6501</v>
      </c>
      <c r="C2726" s="154" t="s">
        <v>6459</v>
      </c>
      <c r="D2726" s="154" t="s">
        <v>6343</v>
      </c>
      <c r="E2726" s="81" t="s">
        <v>6500</v>
      </c>
      <c r="F2726" s="154">
        <v>11497.75</v>
      </c>
      <c r="G2726" s="154" t="s">
        <v>1367</v>
      </c>
      <c r="H2726" s="154" t="s">
        <v>14318</v>
      </c>
      <c r="I2726" s="154">
        <v>2</v>
      </c>
      <c r="J2726" s="154">
        <v>0</v>
      </c>
      <c r="K2726" s="154">
        <v>0</v>
      </c>
      <c r="M2726" s="128">
        <f>IF(Tabla1[[#This Row],[Moneda]]="Dolares",Tabla1[[#This Row],[Precio Distribuidor]]*($M$1+0.35)*1.3,Tabla1[[#This Row],[Precio Distribuidor]]*1.3)</f>
        <v>14947.075000000001</v>
      </c>
    </row>
    <row r="2727" spans="1:13">
      <c r="A2727" s="154" t="s">
        <v>6499</v>
      </c>
      <c r="B2727" s="154" t="s">
        <v>6498</v>
      </c>
      <c r="C2727" s="154" t="s">
        <v>6459</v>
      </c>
      <c r="D2727" s="154" t="s">
        <v>6343</v>
      </c>
      <c r="E2727" s="81" t="s">
        <v>6497</v>
      </c>
      <c r="F2727" s="154">
        <v>16805.62</v>
      </c>
      <c r="G2727" s="154" t="s">
        <v>1367</v>
      </c>
      <c r="H2727" s="154" t="s">
        <v>14318</v>
      </c>
      <c r="I2727" s="154">
        <v>2</v>
      </c>
      <c r="J2727" s="154">
        <v>0</v>
      </c>
      <c r="K2727" s="154">
        <v>0</v>
      </c>
      <c r="M2727" s="128">
        <f>IF(Tabla1[[#This Row],[Moneda]]="Dolares",Tabla1[[#This Row],[Precio Distribuidor]]*($M$1+0.35)*1.3,Tabla1[[#This Row],[Precio Distribuidor]]*1.3)</f>
        <v>21847.306</v>
      </c>
    </row>
    <row r="2728" spans="1:13">
      <c r="A2728" s="154" t="s">
        <v>6496</v>
      </c>
      <c r="B2728" s="154" t="s">
        <v>6495</v>
      </c>
      <c r="C2728" s="154" t="s">
        <v>3123</v>
      </c>
      <c r="D2728" s="154" t="s">
        <v>6343</v>
      </c>
      <c r="E2728" s="81" t="s">
        <v>6494</v>
      </c>
      <c r="F2728" s="154">
        <v>3872.18</v>
      </c>
      <c r="G2728" s="154" t="s">
        <v>1373</v>
      </c>
      <c r="H2728" s="154" t="s">
        <v>14318</v>
      </c>
      <c r="I2728" s="154">
        <v>2</v>
      </c>
      <c r="J2728" s="154">
        <v>0</v>
      </c>
      <c r="K2728" s="154">
        <v>0</v>
      </c>
      <c r="M2728" s="128">
        <f>IF(Tabla1[[#This Row],[Moneda]]="Dolares",Tabla1[[#This Row],[Precio Distribuidor]]*($M$1+0.35)*1.3,Tabla1[[#This Row],[Precio Distribuidor]]*1.3)</f>
        <v>83813.336100000015</v>
      </c>
    </row>
    <row r="2729" spans="1:13">
      <c r="A2729" s="154" t="s">
        <v>6493</v>
      </c>
      <c r="B2729" s="154" t="s">
        <v>6492</v>
      </c>
      <c r="C2729" s="154" t="s">
        <v>6459</v>
      </c>
      <c r="D2729" s="154" t="s">
        <v>6343</v>
      </c>
      <c r="E2729" s="81" t="s">
        <v>6491</v>
      </c>
      <c r="F2729" s="154">
        <v>162810.10999999999</v>
      </c>
      <c r="G2729" s="154" t="s">
        <v>1367</v>
      </c>
      <c r="H2729" s="154" t="s">
        <v>14318</v>
      </c>
      <c r="I2729" s="154">
        <v>2</v>
      </c>
      <c r="J2729" s="154">
        <v>0</v>
      </c>
      <c r="K2729" s="154">
        <v>0</v>
      </c>
      <c r="M2729" s="128">
        <f>IF(Tabla1[[#This Row],[Moneda]]="Dolares",Tabla1[[#This Row],[Precio Distribuidor]]*($M$1+0.35)*1.3,Tabla1[[#This Row],[Precio Distribuidor]]*1.3)</f>
        <v>211653.14299999998</v>
      </c>
    </row>
    <row r="2730" spans="1:13">
      <c r="A2730" s="154" t="s">
        <v>6490</v>
      </c>
      <c r="B2730" s="154" t="s">
        <v>6489</v>
      </c>
      <c r="C2730" s="154" t="s">
        <v>6451</v>
      </c>
      <c r="D2730" s="154" t="s">
        <v>6343</v>
      </c>
      <c r="E2730" s="81" t="s">
        <v>6488</v>
      </c>
      <c r="F2730" s="154">
        <v>16719.38</v>
      </c>
      <c r="G2730" s="154" t="s">
        <v>1367</v>
      </c>
      <c r="H2730" s="154" t="s">
        <v>14318</v>
      </c>
      <c r="I2730" s="154">
        <v>3</v>
      </c>
      <c r="J2730" s="154">
        <v>0</v>
      </c>
      <c r="K2730" s="154">
        <v>0</v>
      </c>
      <c r="M2730" s="128">
        <f>IF(Tabla1[[#This Row],[Moneda]]="Dolares",Tabla1[[#This Row],[Precio Distribuidor]]*($M$1+0.35)*1.3,Tabla1[[#This Row],[Precio Distribuidor]]*1.3)</f>
        <v>21735.194000000003</v>
      </c>
    </row>
    <row r="2731" spans="1:13">
      <c r="A2731" s="154" t="s">
        <v>6487</v>
      </c>
      <c r="B2731" s="154" t="s">
        <v>6486</v>
      </c>
      <c r="C2731" s="154" t="s">
        <v>3189</v>
      </c>
      <c r="D2731" s="154" t="s">
        <v>6343</v>
      </c>
      <c r="E2731" s="81" t="s">
        <v>6485</v>
      </c>
      <c r="F2731" s="154">
        <v>739.33</v>
      </c>
      <c r="G2731" s="154" t="s">
        <v>1373</v>
      </c>
      <c r="H2731" s="154" t="s">
        <v>14318</v>
      </c>
      <c r="I2731" s="154">
        <v>2</v>
      </c>
      <c r="J2731" s="154">
        <v>0</v>
      </c>
      <c r="K2731" s="154">
        <v>0</v>
      </c>
      <c r="M2731" s="128">
        <f>IF(Tabla1[[#This Row],[Moneda]]="Dolares",Tabla1[[#This Row],[Precio Distribuidor]]*($M$1+0.35)*1.3,Tabla1[[#This Row],[Precio Distribuidor]]*1.3)</f>
        <v>16002.797850000004</v>
      </c>
    </row>
    <row r="2732" spans="1:13">
      <c r="A2732" s="154" t="s">
        <v>6484</v>
      </c>
      <c r="B2732" s="154" t="s">
        <v>6483</v>
      </c>
      <c r="C2732" s="154" t="s">
        <v>6350</v>
      </c>
      <c r="D2732" s="154" t="s">
        <v>6343</v>
      </c>
      <c r="E2732" s="81" t="s">
        <v>6482</v>
      </c>
      <c r="F2732" s="154">
        <v>7068.12</v>
      </c>
      <c r="G2732" s="154" t="s">
        <v>1367</v>
      </c>
      <c r="H2732" s="154" t="s">
        <v>14318</v>
      </c>
      <c r="I2732" s="154">
        <v>3</v>
      </c>
      <c r="J2732" s="154">
        <v>0</v>
      </c>
      <c r="K2732" s="154">
        <v>0</v>
      </c>
      <c r="M2732" s="128">
        <f>IF(Tabla1[[#This Row],[Moneda]]="Dolares",Tabla1[[#This Row],[Precio Distribuidor]]*($M$1+0.35)*1.3,Tabla1[[#This Row],[Precio Distribuidor]]*1.3)</f>
        <v>9188.5560000000005</v>
      </c>
    </row>
    <row r="2733" spans="1:13">
      <c r="A2733" s="154" t="s">
        <v>6481</v>
      </c>
      <c r="B2733" s="154" t="s">
        <v>6480</v>
      </c>
      <c r="C2733" s="154" t="s">
        <v>6350</v>
      </c>
      <c r="D2733" s="154" t="s">
        <v>6343</v>
      </c>
      <c r="E2733" s="81" t="s">
        <v>17001</v>
      </c>
      <c r="F2733" s="154">
        <v>6786.04</v>
      </c>
      <c r="G2733" s="154" t="s">
        <v>1367</v>
      </c>
      <c r="H2733" s="154" t="s">
        <v>14318</v>
      </c>
      <c r="I2733" s="154">
        <v>3</v>
      </c>
      <c r="J2733" s="154">
        <v>0</v>
      </c>
      <c r="K2733" s="154">
        <v>0</v>
      </c>
      <c r="M2733" s="128">
        <f>IF(Tabla1[[#This Row],[Moneda]]="Dolares",Tabla1[[#This Row],[Precio Distribuidor]]*($M$1+0.35)*1.3,Tabla1[[#This Row],[Precio Distribuidor]]*1.3)</f>
        <v>8821.8520000000008</v>
      </c>
    </row>
    <row r="2734" spans="1:13">
      <c r="A2734" s="154" t="s">
        <v>6479</v>
      </c>
      <c r="B2734" s="154" t="s">
        <v>6478</v>
      </c>
      <c r="C2734" s="154" t="s">
        <v>3189</v>
      </c>
      <c r="D2734" s="154" t="s">
        <v>6343</v>
      </c>
      <c r="E2734" s="81" t="s">
        <v>6477</v>
      </c>
      <c r="F2734" s="154">
        <v>17.350000000000001</v>
      </c>
      <c r="G2734" s="154" t="s">
        <v>1373</v>
      </c>
      <c r="H2734" s="154" t="s">
        <v>14318</v>
      </c>
      <c r="I2734" s="154">
        <v>1</v>
      </c>
      <c r="J2734" s="154">
        <v>0</v>
      </c>
      <c r="K2734" s="154">
        <v>0</v>
      </c>
      <c r="M2734" s="128">
        <f>IF(Tabla1[[#This Row],[Moneda]]="Dolares",Tabla1[[#This Row],[Precio Distribuidor]]*($M$1+0.35)*1.3,Tabla1[[#This Row],[Precio Distribuidor]]*1.3)</f>
        <v>375.54075000000006</v>
      </c>
    </row>
    <row r="2735" spans="1:13">
      <c r="A2735" s="154" t="s">
        <v>6476</v>
      </c>
      <c r="B2735" s="154" t="s">
        <v>6475</v>
      </c>
      <c r="C2735" s="154" t="s">
        <v>3189</v>
      </c>
      <c r="D2735" s="154" t="s">
        <v>6343</v>
      </c>
      <c r="E2735" s="81" t="s">
        <v>6474</v>
      </c>
      <c r="F2735" s="154">
        <v>17.350000000000001</v>
      </c>
      <c r="G2735" s="154" t="s">
        <v>1373</v>
      </c>
      <c r="H2735" s="154" t="s">
        <v>14318</v>
      </c>
      <c r="I2735" s="154">
        <v>1</v>
      </c>
      <c r="J2735" s="154">
        <v>0</v>
      </c>
      <c r="K2735" s="154">
        <v>0</v>
      </c>
      <c r="M2735" s="128">
        <f>IF(Tabla1[[#This Row],[Moneda]]="Dolares",Tabla1[[#This Row],[Precio Distribuidor]]*($M$1+0.35)*1.3,Tabla1[[#This Row],[Precio Distribuidor]]*1.3)</f>
        <v>375.54075000000006</v>
      </c>
    </row>
    <row r="2736" spans="1:13">
      <c r="A2736" s="154" t="s">
        <v>6473</v>
      </c>
      <c r="B2736" s="154" t="s">
        <v>6472</v>
      </c>
      <c r="C2736" s="154" t="s">
        <v>3189</v>
      </c>
      <c r="D2736" s="154" t="s">
        <v>6343</v>
      </c>
      <c r="E2736" s="81" t="s">
        <v>6471</v>
      </c>
      <c r="F2736" s="154">
        <v>975.28</v>
      </c>
      <c r="G2736" s="154" t="s">
        <v>1373</v>
      </c>
      <c r="H2736" s="154" t="s">
        <v>14318</v>
      </c>
      <c r="I2736" s="154">
        <v>2</v>
      </c>
      <c r="J2736" s="154">
        <v>0</v>
      </c>
      <c r="K2736" s="154">
        <v>0</v>
      </c>
      <c r="M2736" s="128">
        <f>IF(Tabla1[[#This Row],[Moneda]]="Dolares",Tabla1[[#This Row],[Precio Distribuidor]]*($M$1+0.35)*1.3,Tabla1[[#This Row],[Precio Distribuidor]]*1.3)</f>
        <v>21109.935600000004</v>
      </c>
    </row>
    <row r="2737" spans="1:13">
      <c r="A2737" s="154" t="s">
        <v>6470</v>
      </c>
      <c r="B2737" s="154" t="s">
        <v>6469</v>
      </c>
      <c r="C2737" s="154" t="s">
        <v>6451</v>
      </c>
      <c r="D2737" s="154" t="s">
        <v>6343</v>
      </c>
      <c r="E2737" s="81" t="s">
        <v>6468</v>
      </c>
      <c r="F2737" s="154">
        <v>6336.96</v>
      </c>
      <c r="G2737" s="154" t="s">
        <v>1367</v>
      </c>
      <c r="H2737" s="154" t="s">
        <v>14318</v>
      </c>
      <c r="I2737" s="154">
        <v>3</v>
      </c>
      <c r="J2737" s="154">
        <v>0</v>
      </c>
      <c r="K2737" s="154">
        <v>0</v>
      </c>
      <c r="M2737" s="128">
        <f>IF(Tabla1[[#This Row],[Moneda]]="Dolares",Tabla1[[#This Row],[Precio Distribuidor]]*($M$1+0.35)*1.3,Tabla1[[#This Row],[Precio Distribuidor]]*1.3)</f>
        <v>8238.0480000000007</v>
      </c>
    </row>
    <row r="2738" spans="1:13">
      <c r="A2738" s="154" t="s">
        <v>6467</v>
      </c>
      <c r="B2738" s="154" t="s">
        <v>6466</v>
      </c>
      <c r="C2738" s="154" t="s">
        <v>6408</v>
      </c>
      <c r="D2738" s="154" t="s">
        <v>6343</v>
      </c>
      <c r="E2738" s="81" t="s">
        <v>6465</v>
      </c>
      <c r="F2738" s="154">
        <v>45942.7</v>
      </c>
      <c r="G2738" s="154" t="s">
        <v>1367</v>
      </c>
      <c r="H2738" s="154" t="s">
        <v>14318</v>
      </c>
      <c r="I2738" s="154">
        <v>2</v>
      </c>
      <c r="J2738" s="154">
        <v>0</v>
      </c>
      <c r="K2738" s="154">
        <v>0</v>
      </c>
      <c r="M2738" s="128">
        <f>IF(Tabla1[[#This Row],[Moneda]]="Dolares",Tabla1[[#This Row],[Precio Distribuidor]]*($M$1+0.35)*1.3,Tabla1[[#This Row],[Precio Distribuidor]]*1.3)</f>
        <v>59725.509999999995</v>
      </c>
    </row>
    <row r="2739" spans="1:13">
      <c r="A2739" s="154" t="s">
        <v>6464</v>
      </c>
      <c r="B2739" s="154" t="s">
        <v>6463</v>
      </c>
      <c r="C2739" s="154" t="s">
        <v>6408</v>
      </c>
      <c r="D2739" s="154" t="s">
        <v>6343</v>
      </c>
      <c r="E2739" s="81" t="s">
        <v>6462</v>
      </c>
      <c r="F2739" s="154">
        <v>35955.06</v>
      </c>
      <c r="G2739" s="154" t="s">
        <v>1367</v>
      </c>
      <c r="H2739" s="154" t="s">
        <v>14318</v>
      </c>
      <c r="I2739" s="154">
        <v>2</v>
      </c>
      <c r="J2739" s="154">
        <v>0</v>
      </c>
      <c r="K2739" s="154">
        <v>0</v>
      </c>
      <c r="M2739" s="128">
        <f>IF(Tabla1[[#This Row],[Moneda]]="Dolares",Tabla1[[#This Row],[Precio Distribuidor]]*($M$1+0.35)*1.3,Tabla1[[#This Row],[Precio Distribuidor]]*1.3)</f>
        <v>46741.578000000001</v>
      </c>
    </row>
    <row r="2740" spans="1:13">
      <c r="A2740" s="154" t="s">
        <v>6461</v>
      </c>
      <c r="B2740" s="154" t="s">
        <v>6460</v>
      </c>
      <c r="C2740" s="154" t="s">
        <v>6459</v>
      </c>
      <c r="D2740" s="154" t="s">
        <v>6343</v>
      </c>
      <c r="E2740" s="81" t="s">
        <v>6458</v>
      </c>
      <c r="F2740" s="154">
        <v>9320.2199999999993</v>
      </c>
      <c r="G2740" s="154" t="s">
        <v>1367</v>
      </c>
      <c r="H2740" s="154" t="s">
        <v>14318</v>
      </c>
      <c r="I2740" s="154">
        <v>2</v>
      </c>
      <c r="J2740" s="154">
        <v>0</v>
      </c>
      <c r="K2740" s="154">
        <v>0</v>
      </c>
      <c r="M2740" s="128">
        <f>IF(Tabla1[[#This Row],[Moneda]]="Dolares",Tabla1[[#This Row],[Precio Distribuidor]]*($M$1+0.35)*1.3,Tabla1[[#This Row],[Precio Distribuidor]]*1.3)</f>
        <v>12116.286</v>
      </c>
    </row>
    <row r="2741" spans="1:13">
      <c r="A2741" s="154" t="s">
        <v>12641</v>
      </c>
      <c r="B2741" s="154" t="s">
        <v>12642</v>
      </c>
      <c r="C2741" s="154" t="s">
        <v>3189</v>
      </c>
      <c r="D2741" s="154" t="s">
        <v>6343</v>
      </c>
      <c r="E2741" s="81" t="s">
        <v>12643</v>
      </c>
      <c r="F2741" s="154">
        <v>68.540000000000006</v>
      </c>
      <c r="G2741" s="154" t="s">
        <v>1373</v>
      </c>
      <c r="H2741" s="154" t="s">
        <v>14318</v>
      </c>
      <c r="I2741" s="154">
        <v>3</v>
      </c>
      <c r="J2741" s="154">
        <v>0</v>
      </c>
      <c r="K2741" s="154">
        <v>0</v>
      </c>
      <c r="M2741" s="128">
        <f>IF(Tabla1[[#This Row],[Moneda]]="Dolares",Tabla1[[#This Row],[Precio Distribuidor]]*($M$1+0.35)*1.3,Tabla1[[#This Row],[Precio Distribuidor]]*1.3)</f>
        <v>1483.5483000000004</v>
      </c>
    </row>
    <row r="2742" spans="1:13">
      <c r="A2742" s="154" t="s">
        <v>6457</v>
      </c>
      <c r="B2742" s="154" t="s">
        <v>6456</v>
      </c>
      <c r="C2742" s="154" t="s">
        <v>6451</v>
      </c>
      <c r="D2742" s="154" t="s">
        <v>6343</v>
      </c>
      <c r="E2742" s="81" t="s">
        <v>6455</v>
      </c>
      <c r="F2742" s="154">
        <v>309.77999999999997</v>
      </c>
      <c r="G2742" s="154" t="s">
        <v>1367</v>
      </c>
      <c r="H2742" s="154" t="s">
        <v>14318</v>
      </c>
      <c r="I2742" s="154">
        <v>1</v>
      </c>
      <c r="J2742" s="154">
        <v>6</v>
      </c>
      <c r="K2742" s="154">
        <v>0</v>
      </c>
      <c r="M2742" s="128">
        <f>IF(Tabla1[[#This Row],[Moneda]]="Dolares",Tabla1[[#This Row],[Precio Distribuidor]]*($M$1+0.35)*1.3,Tabla1[[#This Row],[Precio Distribuidor]]*1.3)</f>
        <v>402.714</v>
      </c>
    </row>
    <row r="2743" spans="1:13">
      <c r="A2743" s="154" t="s">
        <v>6454</v>
      </c>
      <c r="B2743" s="154" t="s">
        <v>6453</v>
      </c>
      <c r="C2743" s="154" t="s">
        <v>6350</v>
      </c>
      <c r="D2743" s="154" t="s">
        <v>6343</v>
      </c>
      <c r="E2743" s="81" t="s">
        <v>17000</v>
      </c>
      <c r="F2743" s="154">
        <v>1232.45</v>
      </c>
      <c r="G2743" s="154" t="s">
        <v>1367</v>
      </c>
      <c r="H2743" s="154" t="s">
        <v>14318</v>
      </c>
      <c r="I2743" s="154">
        <v>3</v>
      </c>
      <c r="J2743" s="154">
        <v>0</v>
      </c>
      <c r="K2743" s="154">
        <v>0</v>
      </c>
      <c r="M2743" s="128">
        <f>IF(Tabla1[[#This Row],[Moneda]]="Dolares",Tabla1[[#This Row],[Precio Distribuidor]]*($M$1+0.35)*1.3,Tabla1[[#This Row],[Precio Distribuidor]]*1.3)</f>
        <v>1602.1850000000002</v>
      </c>
    </row>
    <row r="2744" spans="1:13">
      <c r="A2744" s="154" t="s">
        <v>6452</v>
      </c>
      <c r="B2744" s="154" t="s">
        <v>16999</v>
      </c>
      <c r="C2744" s="154" t="s">
        <v>6416</v>
      </c>
      <c r="D2744" s="154" t="s">
        <v>6343</v>
      </c>
      <c r="E2744" s="81" t="s">
        <v>12451</v>
      </c>
      <c r="F2744" s="154">
        <v>486.52</v>
      </c>
      <c r="G2744" s="154" t="s">
        <v>1367</v>
      </c>
      <c r="H2744" s="154" t="s">
        <v>14318</v>
      </c>
      <c r="I2744" s="154">
        <v>2</v>
      </c>
      <c r="J2744" s="154">
        <v>0</v>
      </c>
      <c r="K2744" s="154">
        <v>0</v>
      </c>
      <c r="M2744" s="128">
        <f>IF(Tabla1[[#This Row],[Moneda]]="Dolares",Tabla1[[#This Row],[Precio Distribuidor]]*($M$1+0.35)*1.3,Tabla1[[#This Row],[Precio Distribuidor]]*1.3)</f>
        <v>632.476</v>
      </c>
    </row>
    <row r="2745" spans="1:13">
      <c r="A2745" s="154" t="s">
        <v>12644</v>
      </c>
      <c r="B2745" s="154" t="s">
        <v>12645</v>
      </c>
      <c r="C2745" s="154" t="s">
        <v>3189</v>
      </c>
      <c r="D2745" s="154" t="s">
        <v>6343</v>
      </c>
      <c r="E2745" s="81" t="s">
        <v>12646</v>
      </c>
      <c r="F2745" s="154">
        <v>312.36</v>
      </c>
      <c r="G2745" s="154" t="s">
        <v>1373</v>
      </c>
      <c r="H2745" s="154" t="s">
        <v>14318</v>
      </c>
      <c r="I2745" s="154">
        <v>3</v>
      </c>
      <c r="J2745" s="154">
        <v>0</v>
      </c>
      <c r="K2745" s="154">
        <v>0</v>
      </c>
      <c r="M2745" s="128">
        <f>IF(Tabla1[[#This Row],[Moneda]]="Dolares",Tabla1[[#This Row],[Precio Distribuidor]]*($M$1+0.35)*1.3,Tabla1[[#This Row],[Precio Distribuidor]]*1.3)</f>
        <v>6761.0322000000015</v>
      </c>
    </row>
    <row r="2746" spans="1:13">
      <c r="A2746" s="154" t="s">
        <v>12533</v>
      </c>
      <c r="B2746" s="154" t="s">
        <v>12534</v>
      </c>
      <c r="C2746" s="154" t="s">
        <v>6451</v>
      </c>
      <c r="D2746" s="154" t="s">
        <v>6343</v>
      </c>
      <c r="E2746" s="81" t="s">
        <v>12502</v>
      </c>
      <c r="F2746" s="154">
        <v>5130.43</v>
      </c>
      <c r="G2746" s="154" t="s">
        <v>1367</v>
      </c>
      <c r="H2746" s="154" t="s">
        <v>14318</v>
      </c>
      <c r="I2746" s="154">
        <v>3</v>
      </c>
      <c r="J2746" s="154">
        <v>0</v>
      </c>
      <c r="K2746" s="154">
        <v>0</v>
      </c>
      <c r="M2746" s="128">
        <f>IF(Tabla1[[#This Row],[Moneda]]="Dolares",Tabla1[[#This Row],[Precio Distribuidor]]*($M$1+0.35)*1.3,Tabla1[[#This Row],[Precio Distribuidor]]*1.3)</f>
        <v>6669.5590000000002</v>
      </c>
    </row>
    <row r="2747" spans="1:13">
      <c r="A2747" s="154" t="s">
        <v>12452</v>
      </c>
      <c r="B2747" s="154" t="s">
        <v>16998</v>
      </c>
      <c r="C2747" s="154" t="s">
        <v>6416</v>
      </c>
      <c r="D2747" s="154" t="s">
        <v>6343</v>
      </c>
      <c r="E2747" s="81" t="s">
        <v>12453</v>
      </c>
      <c r="F2747" s="154">
        <v>2640.45</v>
      </c>
      <c r="G2747" s="154" t="s">
        <v>1367</v>
      </c>
      <c r="H2747" s="154" t="s">
        <v>14318</v>
      </c>
      <c r="I2747" s="154">
        <v>2</v>
      </c>
      <c r="J2747" s="154">
        <v>0</v>
      </c>
      <c r="K2747" s="154">
        <v>0</v>
      </c>
      <c r="M2747" s="128">
        <f>IF(Tabla1[[#This Row],[Moneda]]="Dolares",Tabla1[[#This Row],[Precio Distribuidor]]*($M$1+0.35)*1.3,Tabla1[[#This Row],[Precio Distribuidor]]*1.3)</f>
        <v>3432.585</v>
      </c>
    </row>
    <row r="2748" spans="1:13">
      <c r="A2748" s="154" t="s">
        <v>12454</v>
      </c>
      <c r="B2748" s="154" t="s">
        <v>16997</v>
      </c>
      <c r="C2748" s="154" t="s">
        <v>6416</v>
      </c>
      <c r="D2748" s="154" t="s">
        <v>6343</v>
      </c>
      <c r="E2748" s="81" t="s">
        <v>12455</v>
      </c>
      <c r="F2748" s="154">
        <v>3683.15</v>
      </c>
      <c r="G2748" s="154" t="s">
        <v>1367</v>
      </c>
      <c r="H2748" s="154" t="s">
        <v>14318</v>
      </c>
      <c r="I2748" s="154">
        <v>2</v>
      </c>
      <c r="J2748" s="154">
        <v>0</v>
      </c>
      <c r="K2748" s="154">
        <v>0</v>
      </c>
      <c r="M2748" s="128">
        <f>IF(Tabla1[[#This Row],[Moneda]]="Dolares",Tabla1[[#This Row],[Precio Distribuidor]]*($M$1+0.35)*1.3,Tabla1[[#This Row],[Precio Distribuidor]]*1.3)</f>
        <v>4788.0950000000003</v>
      </c>
    </row>
    <row r="2749" spans="1:13">
      <c r="A2749" s="154" t="s">
        <v>12456</v>
      </c>
      <c r="B2749" s="154" t="s">
        <v>16996</v>
      </c>
      <c r="C2749" s="154" t="s">
        <v>6416</v>
      </c>
      <c r="D2749" s="154" t="s">
        <v>6343</v>
      </c>
      <c r="E2749" s="81" t="s">
        <v>16995</v>
      </c>
      <c r="F2749" s="154">
        <v>998.88</v>
      </c>
      <c r="G2749" s="154" t="s">
        <v>1367</v>
      </c>
      <c r="H2749" s="154" t="s">
        <v>14318</v>
      </c>
      <c r="I2749" s="154">
        <v>2</v>
      </c>
      <c r="J2749" s="154">
        <v>0</v>
      </c>
      <c r="K2749" s="154">
        <v>0</v>
      </c>
      <c r="M2749" s="128">
        <f>IF(Tabla1[[#This Row],[Moneda]]="Dolares",Tabla1[[#This Row],[Precio Distribuidor]]*($M$1+0.35)*1.3,Tabla1[[#This Row],[Precio Distribuidor]]*1.3)</f>
        <v>1298.5440000000001</v>
      </c>
    </row>
    <row r="2750" spans="1:13">
      <c r="A2750" s="154" t="s">
        <v>12647</v>
      </c>
      <c r="B2750" s="154" t="s">
        <v>12648</v>
      </c>
      <c r="C2750" s="154" t="s">
        <v>3189</v>
      </c>
      <c r="D2750" s="154" t="s">
        <v>6343</v>
      </c>
      <c r="E2750" s="81" t="s">
        <v>16994</v>
      </c>
      <c r="F2750" s="154">
        <v>1114.6099999999999</v>
      </c>
      <c r="G2750" s="154" t="s">
        <v>1373</v>
      </c>
      <c r="H2750" s="154" t="s">
        <v>14318</v>
      </c>
      <c r="I2750" s="154">
        <v>2</v>
      </c>
      <c r="J2750" s="154">
        <v>0</v>
      </c>
      <c r="K2750" s="154">
        <v>0</v>
      </c>
      <c r="M2750" s="128">
        <f>IF(Tabla1[[#This Row],[Moneda]]="Dolares",Tabla1[[#This Row],[Precio Distribuidor]]*($M$1+0.35)*1.3,Tabla1[[#This Row],[Precio Distribuidor]]*1.3)</f>
        <v>24125.73345</v>
      </c>
    </row>
    <row r="2751" spans="1:13">
      <c r="A2751" s="154" t="s">
        <v>12649</v>
      </c>
      <c r="B2751" s="154" t="s">
        <v>12650</v>
      </c>
      <c r="C2751" s="154" t="s">
        <v>3189</v>
      </c>
      <c r="D2751" s="154" t="s">
        <v>6343</v>
      </c>
      <c r="E2751" s="81" t="s">
        <v>12651</v>
      </c>
      <c r="F2751" s="154">
        <v>56.18</v>
      </c>
      <c r="G2751" s="154" t="s">
        <v>1373</v>
      </c>
      <c r="H2751" s="154" t="s">
        <v>14318</v>
      </c>
      <c r="I2751" s="154">
        <v>1</v>
      </c>
      <c r="J2751" s="154">
        <v>0</v>
      </c>
      <c r="K2751" s="154">
        <v>0</v>
      </c>
      <c r="M2751" s="128">
        <f>IF(Tabla1[[#This Row],[Moneda]]="Dolares",Tabla1[[#This Row],[Precio Distribuidor]]*($M$1+0.35)*1.3,Tabla1[[#This Row],[Precio Distribuidor]]*1.3)</f>
        <v>1216.0161000000003</v>
      </c>
    </row>
    <row r="2752" spans="1:13">
      <c r="A2752" s="154" t="s">
        <v>12652</v>
      </c>
      <c r="B2752" s="154" t="s">
        <v>12653</v>
      </c>
      <c r="C2752" s="154" t="s">
        <v>3189</v>
      </c>
      <c r="D2752" s="154" t="s">
        <v>6343</v>
      </c>
      <c r="E2752" s="81" t="s">
        <v>12654</v>
      </c>
      <c r="F2752" s="154">
        <v>115.73</v>
      </c>
      <c r="G2752" s="154" t="s">
        <v>1373</v>
      </c>
      <c r="H2752" s="154" t="s">
        <v>14318</v>
      </c>
      <c r="I2752" s="154">
        <v>1</v>
      </c>
      <c r="J2752" s="154">
        <v>0</v>
      </c>
      <c r="K2752" s="154">
        <v>0</v>
      </c>
      <c r="M2752" s="128">
        <f>IF(Tabla1[[#This Row],[Moneda]]="Dolares",Tabla1[[#This Row],[Precio Distribuidor]]*($M$1+0.35)*1.3,Tabla1[[#This Row],[Precio Distribuidor]]*1.3)</f>
        <v>2504.9758500000007</v>
      </c>
    </row>
    <row r="2753" spans="1:13">
      <c r="A2753" s="154" t="s">
        <v>16993</v>
      </c>
      <c r="B2753" s="154" t="s">
        <v>16992</v>
      </c>
      <c r="C2753" s="154" t="s">
        <v>6416</v>
      </c>
      <c r="D2753" s="154" t="s">
        <v>6343</v>
      </c>
      <c r="E2753" s="81" t="s">
        <v>16991</v>
      </c>
      <c r="F2753" s="154">
        <v>661.8</v>
      </c>
      <c r="G2753" s="154" t="s">
        <v>1367</v>
      </c>
      <c r="H2753" s="154" t="s">
        <v>14318</v>
      </c>
      <c r="I2753" s="154">
        <v>2</v>
      </c>
      <c r="J2753" s="154">
        <v>0</v>
      </c>
      <c r="K2753" s="154">
        <v>0</v>
      </c>
      <c r="M2753" s="128">
        <f>IF(Tabla1[[#This Row],[Moneda]]="Dolares",Tabla1[[#This Row],[Precio Distribuidor]]*($M$1+0.35)*1.3,Tabla1[[#This Row],[Precio Distribuidor]]*1.3)</f>
        <v>860.33999999999992</v>
      </c>
    </row>
    <row r="2754" spans="1:13">
      <c r="A2754" s="154" t="s">
        <v>12535</v>
      </c>
      <c r="B2754" s="154" t="s">
        <v>12536</v>
      </c>
      <c r="C2754" s="154" t="s">
        <v>6451</v>
      </c>
      <c r="D2754" s="154" t="s">
        <v>6343</v>
      </c>
      <c r="E2754" s="81" t="s">
        <v>12537</v>
      </c>
      <c r="F2754" s="154">
        <v>5427.17</v>
      </c>
      <c r="G2754" s="154" t="s">
        <v>1367</v>
      </c>
      <c r="H2754" s="154" t="s">
        <v>14318</v>
      </c>
      <c r="I2754" s="154">
        <v>0</v>
      </c>
      <c r="J2754" s="154">
        <v>0</v>
      </c>
      <c r="K2754" s="154">
        <v>0</v>
      </c>
      <c r="M2754" s="128">
        <f>IF(Tabla1[[#This Row],[Moneda]]="Dolares",Tabla1[[#This Row],[Precio Distribuidor]]*($M$1+0.35)*1.3,Tabla1[[#This Row],[Precio Distribuidor]]*1.3)</f>
        <v>7055.3209999999999</v>
      </c>
    </row>
    <row r="2755" spans="1:13">
      <c r="A2755" s="154" t="s">
        <v>12655</v>
      </c>
      <c r="B2755" s="154" t="s">
        <v>12656</v>
      </c>
      <c r="C2755" s="154" t="s">
        <v>3189</v>
      </c>
      <c r="D2755" s="154" t="s">
        <v>6343</v>
      </c>
      <c r="E2755" s="81" t="s">
        <v>12657</v>
      </c>
      <c r="F2755" s="154">
        <v>329.21</v>
      </c>
      <c r="G2755" s="154" t="s">
        <v>1373</v>
      </c>
      <c r="H2755" s="154" t="s">
        <v>14318</v>
      </c>
      <c r="I2755" s="154">
        <v>3</v>
      </c>
      <c r="J2755" s="154">
        <v>0</v>
      </c>
      <c r="K2755" s="154">
        <v>0</v>
      </c>
      <c r="M2755" s="128">
        <f>IF(Tabla1[[#This Row],[Moneda]]="Dolares",Tabla1[[#This Row],[Precio Distribuidor]]*($M$1+0.35)*1.3,Tabla1[[#This Row],[Precio Distribuidor]]*1.3)</f>
        <v>7125.7504500000014</v>
      </c>
    </row>
    <row r="2756" spans="1:13">
      <c r="A2756" s="154" t="s">
        <v>12658</v>
      </c>
      <c r="B2756" s="154" t="s">
        <v>12659</v>
      </c>
      <c r="C2756" s="154" t="s">
        <v>3189</v>
      </c>
      <c r="D2756" s="154" t="s">
        <v>6343</v>
      </c>
      <c r="E2756" s="81" t="s">
        <v>12660</v>
      </c>
      <c r="F2756" s="154">
        <v>677.53</v>
      </c>
      <c r="G2756" s="154" t="s">
        <v>1373</v>
      </c>
      <c r="H2756" s="154" t="s">
        <v>14318</v>
      </c>
      <c r="I2756" s="154">
        <v>3</v>
      </c>
      <c r="J2756" s="154">
        <v>0</v>
      </c>
      <c r="K2756" s="154">
        <v>0</v>
      </c>
      <c r="M2756" s="128">
        <f>IF(Tabla1[[#This Row],[Moneda]]="Dolares",Tabla1[[#This Row],[Precio Distribuidor]]*($M$1+0.35)*1.3,Tabla1[[#This Row],[Precio Distribuidor]]*1.3)</f>
        <v>14665.136850000003</v>
      </c>
    </row>
    <row r="2757" spans="1:13">
      <c r="A2757" s="154" t="s">
        <v>16990</v>
      </c>
      <c r="B2757" s="154" t="s">
        <v>16989</v>
      </c>
      <c r="C2757" s="154" t="s">
        <v>6416</v>
      </c>
      <c r="D2757" s="154" t="s">
        <v>6343</v>
      </c>
      <c r="E2757" s="81" t="s">
        <v>16988</v>
      </c>
      <c r="F2757" s="154">
        <v>1024.72</v>
      </c>
      <c r="G2757" s="154" t="s">
        <v>1367</v>
      </c>
      <c r="H2757" s="154" t="s">
        <v>14318</v>
      </c>
      <c r="I2757" s="154">
        <v>3</v>
      </c>
      <c r="J2757" s="154">
        <v>0</v>
      </c>
      <c r="K2757" s="154">
        <v>0</v>
      </c>
      <c r="M2757" s="128">
        <f>IF(Tabla1[[#This Row],[Moneda]]="Dolares",Tabla1[[#This Row],[Precio Distribuidor]]*($M$1+0.35)*1.3,Tabla1[[#This Row],[Precio Distribuidor]]*1.3)</f>
        <v>1332.136</v>
      </c>
    </row>
    <row r="2758" spans="1:13">
      <c r="A2758" s="154" t="s">
        <v>16987</v>
      </c>
      <c r="B2758" s="154" t="s">
        <v>16986</v>
      </c>
      <c r="C2758" s="154" t="s">
        <v>6416</v>
      </c>
      <c r="D2758" s="154" t="s">
        <v>6343</v>
      </c>
      <c r="E2758" s="81" t="s">
        <v>16985</v>
      </c>
      <c r="F2758" s="154">
        <v>898.88</v>
      </c>
      <c r="G2758" s="154" t="s">
        <v>1367</v>
      </c>
      <c r="H2758" s="154" t="s">
        <v>14318</v>
      </c>
      <c r="I2758" s="154">
        <v>2</v>
      </c>
      <c r="J2758" s="154">
        <v>0</v>
      </c>
      <c r="K2758" s="154">
        <v>0</v>
      </c>
      <c r="M2758" s="128">
        <f>IF(Tabla1[[#This Row],[Moneda]]="Dolares",Tabla1[[#This Row],[Precio Distribuidor]]*($M$1+0.35)*1.3,Tabla1[[#This Row],[Precio Distribuidor]]*1.3)</f>
        <v>1168.5440000000001</v>
      </c>
    </row>
    <row r="2759" spans="1:13">
      <c r="A2759" s="154" t="s">
        <v>6450</v>
      </c>
      <c r="B2759" s="154" t="s">
        <v>6449</v>
      </c>
      <c r="C2759" s="154" t="s">
        <v>3123</v>
      </c>
      <c r="D2759" s="154" t="s">
        <v>6343</v>
      </c>
      <c r="E2759" s="81" t="s">
        <v>6448</v>
      </c>
      <c r="F2759" s="154">
        <v>548.84</v>
      </c>
      <c r="G2759" s="154" t="s">
        <v>1373</v>
      </c>
      <c r="H2759" s="154" t="s">
        <v>14318</v>
      </c>
      <c r="I2759" s="154">
        <v>2</v>
      </c>
      <c r="J2759" s="154">
        <v>0</v>
      </c>
      <c r="K2759" s="154">
        <v>0</v>
      </c>
      <c r="M2759" s="128">
        <f>IF(Tabla1[[#This Row],[Moneda]]="Dolares",Tabla1[[#This Row],[Precio Distribuidor]]*($M$1+0.35)*1.3,Tabla1[[#This Row],[Precio Distribuidor]]*1.3)</f>
        <v>11879.641800000003</v>
      </c>
    </row>
    <row r="2760" spans="1:13">
      <c r="A2760" s="154" t="s">
        <v>16984</v>
      </c>
      <c r="B2760" s="154" t="s">
        <v>16983</v>
      </c>
      <c r="C2760" s="154" t="s">
        <v>6416</v>
      </c>
      <c r="D2760" s="154" t="s">
        <v>6343</v>
      </c>
      <c r="E2760" s="81" t="s">
        <v>16982</v>
      </c>
      <c r="F2760" s="154">
        <v>2733.71</v>
      </c>
      <c r="G2760" s="154" t="s">
        <v>1367</v>
      </c>
      <c r="H2760" s="154" t="s">
        <v>14318</v>
      </c>
      <c r="I2760" s="154">
        <v>2</v>
      </c>
      <c r="J2760" s="154">
        <v>0</v>
      </c>
      <c r="K2760" s="154">
        <v>0</v>
      </c>
      <c r="M2760" s="128">
        <f>IF(Tabla1[[#This Row],[Moneda]]="Dolares",Tabla1[[#This Row],[Precio Distribuidor]]*($M$1+0.35)*1.3,Tabla1[[#This Row],[Precio Distribuidor]]*1.3)</f>
        <v>3553.8230000000003</v>
      </c>
    </row>
    <row r="2761" spans="1:13">
      <c r="A2761" s="154" t="s">
        <v>16981</v>
      </c>
      <c r="B2761" s="154" t="s">
        <v>16980</v>
      </c>
      <c r="C2761" s="154" t="s">
        <v>6416</v>
      </c>
      <c r="D2761" s="154" t="s">
        <v>6343</v>
      </c>
      <c r="E2761" s="81" t="s">
        <v>16979</v>
      </c>
      <c r="F2761" s="154">
        <v>1560.67</v>
      </c>
      <c r="G2761" s="154" t="s">
        <v>1367</v>
      </c>
      <c r="H2761" s="154" t="s">
        <v>14318</v>
      </c>
      <c r="I2761" s="154">
        <v>2</v>
      </c>
      <c r="J2761" s="154">
        <v>0</v>
      </c>
      <c r="K2761" s="154">
        <v>0</v>
      </c>
      <c r="M2761" s="128">
        <f>IF(Tabla1[[#This Row],[Moneda]]="Dolares",Tabla1[[#This Row],[Precio Distribuidor]]*($M$1+0.35)*1.3,Tabla1[[#This Row],[Precio Distribuidor]]*1.3)</f>
        <v>2028.8710000000001</v>
      </c>
    </row>
    <row r="2762" spans="1:13">
      <c r="A2762" s="154" t="s">
        <v>16978</v>
      </c>
      <c r="B2762" s="154" t="s">
        <v>16977</v>
      </c>
      <c r="C2762" s="154" t="s">
        <v>6416</v>
      </c>
      <c r="D2762" s="154" t="s">
        <v>6343</v>
      </c>
      <c r="E2762" s="81" t="s">
        <v>16976</v>
      </c>
      <c r="F2762" s="154">
        <v>2059.5500000000002</v>
      </c>
      <c r="G2762" s="154" t="s">
        <v>1367</v>
      </c>
      <c r="H2762" s="154" t="s">
        <v>14318</v>
      </c>
      <c r="I2762" s="154">
        <v>2</v>
      </c>
      <c r="J2762" s="154">
        <v>0</v>
      </c>
      <c r="K2762" s="154">
        <v>0</v>
      </c>
      <c r="M2762" s="128">
        <f>IF(Tabla1[[#This Row],[Moneda]]="Dolares",Tabla1[[#This Row],[Precio Distribuidor]]*($M$1+0.35)*1.3,Tabla1[[#This Row],[Precio Distribuidor]]*1.3)</f>
        <v>2677.4150000000004</v>
      </c>
    </row>
    <row r="2763" spans="1:13">
      <c r="A2763" s="154" t="s">
        <v>16975</v>
      </c>
      <c r="B2763" s="154" t="s">
        <v>6587</v>
      </c>
      <c r="C2763" s="154" t="s">
        <v>3189</v>
      </c>
      <c r="D2763" s="154" t="s">
        <v>6343</v>
      </c>
      <c r="E2763" s="81" t="s">
        <v>16974</v>
      </c>
      <c r="F2763" s="154">
        <v>2670.79</v>
      </c>
      <c r="G2763" s="154" t="s">
        <v>1373</v>
      </c>
      <c r="H2763" s="154" t="s">
        <v>14318</v>
      </c>
      <c r="I2763" s="154">
        <v>2</v>
      </c>
      <c r="J2763" s="154">
        <v>0</v>
      </c>
      <c r="K2763" s="154">
        <v>0</v>
      </c>
      <c r="M2763" s="128">
        <f>IF(Tabla1[[#This Row],[Moneda]]="Dolares",Tabla1[[#This Row],[Precio Distribuidor]]*($M$1+0.35)*1.3,Tabla1[[#This Row],[Precio Distribuidor]]*1.3)</f>
        <v>57809.249550000015</v>
      </c>
    </row>
    <row r="2764" spans="1:13">
      <c r="A2764" s="154" t="s">
        <v>16973</v>
      </c>
      <c r="B2764" s="154" t="s">
        <v>16972</v>
      </c>
      <c r="C2764" s="154" t="s">
        <v>3189</v>
      </c>
      <c r="D2764" s="154" t="s">
        <v>6343</v>
      </c>
      <c r="E2764" s="81" t="s">
        <v>16971</v>
      </c>
      <c r="F2764" s="154">
        <v>5344.94</v>
      </c>
      <c r="G2764" s="154" t="s">
        <v>1373</v>
      </c>
      <c r="H2764" s="154" t="s">
        <v>14318</v>
      </c>
      <c r="I2764" s="154">
        <v>2</v>
      </c>
      <c r="J2764" s="154">
        <v>0</v>
      </c>
      <c r="K2764" s="154">
        <v>0</v>
      </c>
      <c r="M2764" s="128">
        <f>IF(Tabla1[[#This Row],[Moneda]]="Dolares",Tabla1[[#This Row],[Precio Distribuidor]]*($M$1+0.35)*1.3,Tabla1[[#This Row],[Precio Distribuidor]]*1.3)</f>
        <v>115691.22630000001</v>
      </c>
    </row>
    <row r="2765" spans="1:13">
      <c r="A2765" s="154" t="s">
        <v>16970</v>
      </c>
      <c r="B2765" s="154" t="s">
        <v>16969</v>
      </c>
      <c r="C2765" s="154" t="s">
        <v>3189</v>
      </c>
      <c r="D2765" s="154" t="s">
        <v>6343</v>
      </c>
      <c r="E2765" s="81" t="s">
        <v>16968</v>
      </c>
      <c r="F2765" s="154">
        <v>302.25</v>
      </c>
      <c r="G2765" s="154" t="s">
        <v>1373</v>
      </c>
      <c r="H2765" s="154" t="s">
        <v>14318</v>
      </c>
      <c r="I2765" s="154">
        <v>3</v>
      </c>
      <c r="J2765" s="154">
        <v>0</v>
      </c>
      <c r="K2765" s="154">
        <v>0</v>
      </c>
      <c r="M2765" s="128">
        <f>IF(Tabla1[[#This Row],[Moneda]]="Dolares",Tabla1[[#This Row],[Precio Distribuidor]]*($M$1+0.35)*1.3,Tabla1[[#This Row],[Precio Distribuidor]]*1.3)</f>
        <v>6542.201250000001</v>
      </c>
    </row>
    <row r="2766" spans="1:13">
      <c r="A2766" s="154" t="s">
        <v>16967</v>
      </c>
      <c r="B2766" s="154" t="s">
        <v>16966</v>
      </c>
      <c r="C2766" s="154" t="s">
        <v>3189</v>
      </c>
      <c r="D2766" s="154" t="s">
        <v>6343</v>
      </c>
      <c r="E2766" s="81" t="s">
        <v>16965</v>
      </c>
      <c r="F2766" s="154">
        <v>289.89</v>
      </c>
      <c r="G2766" s="154" t="s">
        <v>1373</v>
      </c>
      <c r="H2766" s="154" t="s">
        <v>14318</v>
      </c>
      <c r="I2766" s="154">
        <v>2</v>
      </c>
      <c r="J2766" s="154">
        <v>0</v>
      </c>
      <c r="K2766" s="154">
        <v>0</v>
      </c>
      <c r="M2766" s="128">
        <f>IF(Tabla1[[#This Row],[Moneda]]="Dolares",Tabla1[[#This Row],[Precio Distribuidor]]*($M$1+0.35)*1.3,Tabla1[[#This Row],[Precio Distribuidor]]*1.3)</f>
        <v>6274.6690500000013</v>
      </c>
    </row>
    <row r="2767" spans="1:13">
      <c r="A2767" s="154" t="s">
        <v>16964</v>
      </c>
      <c r="B2767" s="154" t="s">
        <v>16963</v>
      </c>
      <c r="C2767" s="154" t="s">
        <v>3189</v>
      </c>
      <c r="D2767" s="154" t="s">
        <v>6343</v>
      </c>
      <c r="E2767" s="81" t="s">
        <v>16962</v>
      </c>
      <c r="F2767" s="154">
        <v>1075.28</v>
      </c>
      <c r="G2767" s="154" t="s">
        <v>1373</v>
      </c>
      <c r="H2767" s="154" t="s">
        <v>14318</v>
      </c>
      <c r="I2767" s="154">
        <v>2</v>
      </c>
      <c r="J2767" s="154">
        <v>0</v>
      </c>
      <c r="K2767" s="154">
        <v>0</v>
      </c>
      <c r="M2767" s="128">
        <f>IF(Tabla1[[#This Row],[Moneda]]="Dolares",Tabla1[[#This Row],[Precio Distribuidor]]*($M$1+0.35)*1.3,Tabla1[[#This Row],[Precio Distribuidor]]*1.3)</f>
        <v>23274.435600000001</v>
      </c>
    </row>
    <row r="2768" spans="1:13">
      <c r="A2768" s="154" t="s">
        <v>16961</v>
      </c>
      <c r="B2768" s="154" t="s">
        <v>16960</v>
      </c>
      <c r="C2768" s="154" t="s">
        <v>6451</v>
      </c>
      <c r="D2768" s="154" t="s">
        <v>6343</v>
      </c>
      <c r="E2768" s="81" t="s">
        <v>16959</v>
      </c>
      <c r="F2768" s="154">
        <v>5590.22</v>
      </c>
      <c r="G2768" s="154" t="s">
        <v>1367</v>
      </c>
      <c r="H2768" s="154" t="s">
        <v>14318</v>
      </c>
      <c r="I2768" s="154">
        <v>3</v>
      </c>
      <c r="J2768" s="154">
        <v>0</v>
      </c>
      <c r="K2768" s="154">
        <v>0</v>
      </c>
      <c r="M2768" s="128">
        <f>IF(Tabla1[[#This Row],[Moneda]]="Dolares",Tabla1[[#This Row],[Precio Distribuidor]]*($M$1+0.35)*1.3,Tabla1[[#This Row],[Precio Distribuidor]]*1.3)</f>
        <v>7267.286000000001</v>
      </c>
    </row>
    <row r="2769" spans="1:13">
      <c r="A2769" s="154" t="s">
        <v>16958</v>
      </c>
      <c r="B2769" s="154" t="s">
        <v>16957</v>
      </c>
      <c r="C2769" s="154" t="s">
        <v>3189</v>
      </c>
      <c r="D2769" s="154" t="s">
        <v>6343</v>
      </c>
      <c r="E2769" s="81" t="s">
        <v>16956</v>
      </c>
      <c r="F2769" s="154">
        <v>1059.55</v>
      </c>
      <c r="G2769" s="154" t="s">
        <v>1373</v>
      </c>
      <c r="H2769" s="154" t="s">
        <v>14318</v>
      </c>
      <c r="I2769" s="154">
        <v>2</v>
      </c>
      <c r="J2769" s="154">
        <v>0</v>
      </c>
      <c r="K2769" s="154">
        <v>0</v>
      </c>
      <c r="M2769" s="128">
        <f>IF(Tabla1[[#This Row],[Moneda]]="Dolares",Tabla1[[#This Row],[Precio Distribuidor]]*($M$1+0.35)*1.3,Tabla1[[#This Row],[Precio Distribuidor]]*1.3)</f>
        <v>22933.959750000002</v>
      </c>
    </row>
    <row r="2770" spans="1:13">
      <c r="A2770" s="154" t="s">
        <v>16955</v>
      </c>
      <c r="B2770" s="154" t="s">
        <v>16954</v>
      </c>
      <c r="C2770" s="154" t="s">
        <v>6344</v>
      </c>
      <c r="D2770" s="154" t="s">
        <v>6343</v>
      </c>
      <c r="E2770" s="81" t="s">
        <v>16953</v>
      </c>
      <c r="F2770" s="154">
        <v>1410.11</v>
      </c>
      <c r="G2770" s="154" t="s">
        <v>1367</v>
      </c>
      <c r="H2770" s="154" t="s">
        <v>14318</v>
      </c>
      <c r="I2770" s="154">
        <v>3</v>
      </c>
      <c r="J2770" s="154">
        <v>0</v>
      </c>
      <c r="K2770" s="154">
        <v>0</v>
      </c>
      <c r="M2770" s="128">
        <f>IF(Tabla1[[#This Row],[Moneda]]="Dolares",Tabla1[[#This Row],[Precio Distribuidor]]*($M$1+0.35)*1.3,Tabla1[[#This Row],[Precio Distribuidor]]*1.3)</f>
        <v>1833.143</v>
      </c>
    </row>
    <row r="2771" spans="1:13">
      <c r="A2771" s="154" t="s">
        <v>6447</v>
      </c>
      <c r="B2771" s="154" t="s">
        <v>6446</v>
      </c>
      <c r="C2771" s="154" t="s">
        <v>6350</v>
      </c>
      <c r="D2771" s="154" t="s">
        <v>6343</v>
      </c>
      <c r="E2771" s="81" t="s">
        <v>16952</v>
      </c>
      <c r="F2771" s="154">
        <v>445.93</v>
      </c>
      <c r="G2771" s="154" t="s">
        <v>1367</v>
      </c>
      <c r="H2771" s="154" t="s">
        <v>14318</v>
      </c>
      <c r="I2771" s="154">
        <v>5</v>
      </c>
      <c r="J2771" s="154">
        <v>0</v>
      </c>
      <c r="K2771" s="154">
        <v>0</v>
      </c>
      <c r="M2771" s="128">
        <f>IF(Tabla1[[#This Row],[Moneda]]="Dolares",Tabla1[[#This Row],[Precio Distribuidor]]*($M$1+0.35)*1.3,Tabla1[[#This Row],[Precio Distribuidor]]*1.3)</f>
        <v>579.70900000000006</v>
      </c>
    </row>
    <row r="2772" spans="1:13">
      <c r="A2772" s="154" t="s">
        <v>6445</v>
      </c>
      <c r="B2772" s="154" t="s">
        <v>6444</v>
      </c>
      <c r="C2772" s="154" t="s">
        <v>6350</v>
      </c>
      <c r="D2772" s="154" t="s">
        <v>6343</v>
      </c>
      <c r="E2772" s="81" t="s">
        <v>16951</v>
      </c>
      <c r="F2772" s="154">
        <v>474.02</v>
      </c>
      <c r="G2772" s="154" t="s">
        <v>1367</v>
      </c>
      <c r="H2772" s="154" t="s">
        <v>14318</v>
      </c>
      <c r="I2772" s="154">
        <v>5</v>
      </c>
      <c r="J2772" s="154">
        <v>0</v>
      </c>
      <c r="K2772" s="154">
        <v>0</v>
      </c>
      <c r="M2772" s="128">
        <f>IF(Tabla1[[#This Row],[Moneda]]="Dolares",Tabla1[[#This Row],[Precio Distribuidor]]*($M$1+0.35)*1.3,Tabla1[[#This Row],[Precio Distribuidor]]*1.3)</f>
        <v>616.226</v>
      </c>
    </row>
    <row r="2773" spans="1:13">
      <c r="A2773" s="154" t="s">
        <v>6443</v>
      </c>
      <c r="B2773" s="154" t="s">
        <v>6442</v>
      </c>
      <c r="C2773" s="154" t="s">
        <v>6350</v>
      </c>
      <c r="D2773" s="154" t="s">
        <v>6343</v>
      </c>
      <c r="E2773" s="81" t="s">
        <v>16950</v>
      </c>
      <c r="F2773" s="154">
        <v>684.7</v>
      </c>
      <c r="G2773" s="154" t="s">
        <v>1367</v>
      </c>
      <c r="H2773" s="154" t="s">
        <v>14318</v>
      </c>
      <c r="I2773" s="154">
        <v>5</v>
      </c>
      <c r="J2773" s="154">
        <v>0</v>
      </c>
      <c r="K2773" s="154">
        <v>0</v>
      </c>
      <c r="M2773" s="128">
        <f>IF(Tabla1[[#This Row],[Moneda]]="Dolares",Tabla1[[#This Row],[Precio Distribuidor]]*($M$1+0.35)*1.3,Tabla1[[#This Row],[Precio Distribuidor]]*1.3)</f>
        <v>890.11000000000013</v>
      </c>
    </row>
    <row r="2774" spans="1:13">
      <c r="A2774" s="154" t="s">
        <v>6441</v>
      </c>
      <c r="B2774" s="154" t="s">
        <v>6440</v>
      </c>
      <c r="C2774" s="154" t="s">
        <v>6344</v>
      </c>
      <c r="D2774" s="154" t="s">
        <v>6343</v>
      </c>
      <c r="E2774" s="81" t="s">
        <v>6439</v>
      </c>
      <c r="F2774" s="154">
        <v>159.55000000000001</v>
      </c>
      <c r="G2774" s="154" t="s">
        <v>1367</v>
      </c>
      <c r="H2774" s="154" t="s">
        <v>14318</v>
      </c>
      <c r="I2774" s="154">
        <v>5</v>
      </c>
      <c r="J2774" s="154">
        <v>0</v>
      </c>
      <c r="K2774" s="154">
        <v>0</v>
      </c>
      <c r="M2774" s="128">
        <f>IF(Tabla1[[#This Row],[Moneda]]="Dolares",Tabla1[[#This Row],[Precio Distribuidor]]*($M$1+0.35)*1.3,Tabla1[[#This Row],[Precio Distribuidor]]*1.3)</f>
        <v>207.41500000000002</v>
      </c>
    </row>
    <row r="2775" spans="1:13">
      <c r="A2775" s="154" t="s">
        <v>6438</v>
      </c>
      <c r="B2775" s="154" t="s">
        <v>6437</v>
      </c>
      <c r="C2775" s="154" t="s">
        <v>6354</v>
      </c>
      <c r="D2775" s="154" t="s">
        <v>6343</v>
      </c>
      <c r="E2775" s="81" t="s">
        <v>6436</v>
      </c>
      <c r="F2775" s="154">
        <v>4818.24</v>
      </c>
      <c r="G2775" s="154" t="s">
        <v>1367</v>
      </c>
      <c r="H2775" s="154" t="s">
        <v>14318</v>
      </c>
      <c r="I2775" s="154">
        <v>2</v>
      </c>
      <c r="J2775" s="154">
        <v>0</v>
      </c>
      <c r="K2775" s="154">
        <v>0</v>
      </c>
      <c r="M2775" s="128">
        <f>IF(Tabla1[[#This Row],[Moneda]]="Dolares",Tabla1[[#This Row],[Precio Distribuidor]]*($M$1+0.35)*1.3,Tabla1[[#This Row],[Precio Distribuidor]]*1.3)</f>
        <v>6263.7119999999995</v>
      </c>
    </row>
    <row r="2776" spans="1:13">
      <c r="A2776" s="154" t="s">
        <v>6435</v>
      </c>
      <c r="B2776" s="154" t="s">
        <v>6434</v>
      </c>
      <c r="C2776" s="154" t="s">
        <v>6416</v>
      </c>
      <c r="D2776" s="154" t="s">
        <v>6343</v>
      </c>
      <c r="E2776" s="81" t="s">
        <v>16949</v>
      </c>
      <c r="F2776" s="154">
        <v>249.44</v>
      </c>
      <c r="G2776" s="154" t="s">
        <v>1367</v>
      </c>
      <c r="H2776" s="154" t="s">
        <v>14318</v>
      </c>
      <c r="I2776" s="154">
        <v>2</v>
      </c>
      <c r="J2776" s="154">
        <v>0</v>
      </c>
      <c r="K2776" s="154">
        <v>0</v>
      </c>
      <c r="M2776" s="128">
        <f>IF(Tabla1[[#This Row],[Moneda]]="Dolares",Tabla1[[#This Row],[Precio Distribuidor]]*($M$1+0.35)*1.3,Tabla1[[#This Row],[Precio Distribuidor]]*1.3)</f>
        <v>324.27199999999999</v>
      </c>
    </row>
    <row r="2777" spans="1:13">
      <c r="A2777" s="154" t="s">
        <v>6433</v>
      </c>
      <c r="B2777" s="154" t="s">
        <v>6432</v>
      </c>
      <c r="C2777" s="154" t="s">
        <v>6350</v>
      </c>
      <c r="D2777" s="154" t="s">
        <v>6343</v>
      </c>
      <c r="E2777" s="81" t="s">
        <v>16948</v>
      </c>
      <c r="F2777" s="154">
        <v>175.56</v>
      </c>
      <c r="G2777" s="154" t="s">
        <v>1367</v>
      </c>
      <c r="H2777" s="154" t="s">
        <v>14318</v>
      </c>
      <c r="I2777" s="154">
        <v>2</v>
      </c>
      <c r="J2777" s="154">
        <v>0</v>
      </c>
      <c r="K2777" s="154">
        <v>0</v>
      </c>
      <c r="M2777" s="128">
        <f>IF(Tabla1[[#This Row],[Moneda]]="Dolares",Tabla1[[#This Row],[Precio Distribuidor]]*($M$1+0.35)*1.3,Tabla1[[#This Row],[Precio Distribuidor]]*1.3)</f>
        <v>228.22800000000001</v>
      </c>
    </row>
    <row r="2778" spans="1:13">
      <c r="A2778" s="154" t="s">
        <v>6431</v>
      </c>
      <c r="B2778" s="154" t="s">
        <v>6430</v>
      </c>
      <c r="C2778" s="154" t="s">
        <v>6408</v>
      </c>
      <c r="D2778" s="154" t="s">
        <v>6343</v>
      </c>
      <c r="E2778" s="81" t="s">
        <v>6429</v>
      </c>
      <c r="F2778" s="154">
        <v>228.09</v>
      </c>
      <c r="G2778" s="154" t="s">
        <v>1367</v>
      </c>
      <c r="H2778" s="154" t="s">
        <v>14318</v>
      </c>
      <c r="I2778" s="154">
        <v>5</v>
      </c>
      <c r="J2778" s="154">
        <v>0</v>
      </c>
      <c r="K2778" s="154">
        <v>0</v>
      </c>
      <c r="M2778" s="128">
        <f>IF(Tabla1[[#This Row],[Moneda]]="Dolares",Tabla1[[#This Row],[Precio Distribuidor]]*($M$1+0.35)*1.3,Tabla1[[#This Row],[Precio Distribuidor]]*1.3)</f>
        <v>296.517</v>
      </c>
    </row>
    <row r="2779" spans="1:13">
      <c r="A2779" s="154" t="s">
        <v>6428</v>
      </c>
      <c r="B2779" s="154" t="s">
        <v>6427</v>
      </c>
      <c r="C2779" s="154" t="s">
        <v>6354</v>
      </c>
      <c r="D2779" s="154" t="s">
        <v>6343</v>
      </c>
      <c r="E2779" s="81" t="s">
        <v>6426</v>
      </c>
      <c r="F2779" s="154">
        <v>17288.07</v>
      </c>
      <c r="G2779" s="154" t="s">
        <v>1367</v>
      </c>
      <c r="H2779" s="154" t="s">
        <v>14318</v>
      </c>
      <c r="I2779" s="154">
        <v>2</v>
      </c>
      <c r="J2779" s="154">
        <v>0</v>
      </c>
      <c r="K2779" s="154">
        <v>0</v>
      </c>
      <c r="M2779" s="128">
        <f>IF(Tabla1[[#This Row],[Moneda]]="Dolares",Tabla1[[#This Row],[Precio Distribuidor]]*($M$1+0.35)*1.3,Tabla1[[#This Row],[Precio Distribuidor]]*1.3)</f>
        <v>22474.491000000002</v>
      </c>
    </row>
    <row r="2780" spans="1:13">
      <c r="A2780" s="154" t="s">
        <v>6425</v>
      </c>
      <c r="B2780" s="154" t="s">
        <v>6424</v>
      </c>
      <c r="C2780" s="154" t="s">
        <v>6354</v>
      </c>
      <c r="D2780" s="154" t="s">
        <v>6343</v>
      </c>
      <c r="E2780" s="81" t="s">
        <v>6423</v>
      </c>
      <c r="F2780" s="154">
        <v>18788.09</v>
      </c>
      <c r="G2780" s="154" t="s">
        <v>1367</v>
      </c>
      <c r="H2780" s="154" t="s">
        <v>14318</v>
      </c>
      <c r="I2780" s="154">
        <v>2</v>
      </c>
      <c r="J2780" s="154">
        <v>0</v>
      </c>
      <c r="K2780" s="154">
        <v>0</v>
      </c>
      <c r="M2780" s="128">
        <f>IF(Tabla1[[#This Row],[Moneda]]="Dolares",Tabla1[[#This Row],[Precio Distribuidor]]*($M$1+0.35)*1.3,Tabla1[[#This Row],[Precio Distribuidor]]*1.3)</f>
        <v>24424.517</v>
      </c>
    </row>
    <row r="2781" spans="1:13">
      <c r="A2781" s="154" t="s">
        <v>6422</v>
      </c>
      <c r="B2781" s="154" t="s">
        <v>6421</v>
      </c>
      <c r="C2781" s="154" t="s">
        <v>6408</v>
      </c>
      <c r="D2781" s="154" t="s">
        <v>6343</v>
      </c>
      <c r="E2781" s="81" t="s">
        <v>6420</v>
      </c>
      <c r="F2781" s="154">
        <v>138.76</v>
      </c>
      <c r="G2781" s="154" t="s">
        <v>1367</v>
      </c>
      <c r="H2781" s="154" t="s">
        <v>14318</v>
      </c>
      <c r="I2781" s="154">
        <v>3</v>
      </c>
      <c r="J2781" s="154">
        <v>0</v>
      </c>
      <c r="K2781" s="154">
        <v>0</v>
      </c>
      <c r="M2781" s="128">
        <f>IF(Tabla1[[#This Row],[Moneda]]="Dolares",Tabla1[[#This Row],[Precio Distribuidor]]*($M$1+0.35)*1.3,Tabla1[[#This Row],[Precio Distribuidor]]*1.3)</f>
        <v>180.38800000000001</v>
      </c>
    </row>
    <row r="2782" spans="1:13">
      <c r="A2782" s="154" t="s">
        <v>12457</v>
      </c>
      <c r="B2782" s="154" t="s">
        <v>12458</v>
      </c>
      <c r="C2782" s="154" t="s">
        <v>6416</v>
      </c>
      <c r="D2782" s="154" t="s">
        <v>6343</v>
      </c>
      <c r="E2782" s="81" t="s">
        <v>12459</v>
      </c>
      <c r="F2782" s="154">
        <v>170.79</v>
      </c>
      <c r="G2782" s="154" t="s">
        <v>1367</v>
      </c>
      <c r="H2782" s="154" t="s">
        <v>14318</v>
      </c>
      <c r="I2782" s="154">
        <v>2</v>
      </c>
      <c r="J2782" s="154">
        <v>0</v>
      </c>
      <c r="K2782" s="154">
        <v>0</v>
      </c>
      <c r="M2782" s="128">
        <f>IF(Tabla1[[#This Row],[Moneda]]="Dolares",Tabla1[[#This Row],[Precio Distribuidor]]*($M$1+0.35)*1.3,Tabla1[[#This Row],[Precio Distribuidor]]*1.3)</f>
        <v>222.02699999999999</v>
      </c>
    </row>
    <row r="2783" spans="1:13">
      <c r="A2783" s="154" t="s">
        <v>12460</v>
      </c>
      <c r="B2783" s="154" t="s">
        <v>16947</v>
      </c>
      <c r="C2783" s="154" t="s">
        <v>6416</v>
      </c>
      <c r="D2783" s="154" t="s">
        <v>6343</v>
      </c>
      <c r="E2783" s="81" t="s">
        <v>12461</v>
      </c>
      <c r="F2783" s="154">
        <v>512.36</v>
      </c>
      <c r="G2783" s="154" t="s">
        <v>1367</v>
      </c>
      <c r="H2783" s="154" t="s">
        <v>14318</v>
      </c>
      <c r="I2783" s="154">
        <v>2</v>
      </c>
      <c r="J2783" s="154">
        <v>0</v>
      </c>
      <c r="K2783" s="154">
        <v>0</v>
      </c>
      <c r="M2783" s="128">
        <f>IF(Tabla1[[#This Row],[Moneda]]="Dolares",Tabla1[[#This Row],[Precio Distribuidor]]*($M$1+0.35)*1.3,Tabla1[[#This Row],[Precio Distribuidor]]*1.3)</f>
        <v>666.06799999999998</v>
      </c>
    </row>
    <row r="2784" spans="1:13">
      <c r="A2784" s="154" t="s">
        <v>12462</v>
      </c>
      <c r="B2784" s="154" t="s">
        <v>12463</v>
      </c>
      <c r="C2784" s="154" t="s">
        <v>6416</v>
      </c>
      <c r="D2784" s="154" t="s">
        <v>6343</v>
      </c>
      <c r="E2784" s="81" t="s">
        <v>12464</v>
      </c>
      <c r="F2784" s="154">
        <v>243.82</v>
      </c>
      <c r="G2784" s="154" t="s">
        <v>1367</v>
      </c>
      <c r="H2784" s="154" t="s">
        <v>14318</v>
      </c>
      <c r="I2784" s="154">
        <v>2</v>
      </c>
      <c r="J2784" s="154">
        <v>0</v>
      </c>
      <c r="K2784" s="154">
        <v>0</v>
      </c>
      <c r="M2784" s="128">
        <f>IF(Tabla1[[#This Row],[Moneda]]="Dolares",Tabla1[[#This Row],[Precio Distribuidor]]*($M$1+0.35)*1.3,Tabla1[[#This Row],[Precio Distribuidor]]*1.3)</f>
        <v>316.96600000000001</v>
      </c>
    </row>
    <row r="2785" spans="1:13">
      <c r="A2785" s="154" t="s">
        <v>12465</v>
      </c>
      <c r="B2785" s="154" t="s">
        <v>16946</v>
      </c>
      <c r="C2785" s="154" t="s">
        <v>6416</v>
      </c>
      <c r="D2785" s="154" t="s">
        <v>6343</v>
      </c>
      <c r="E2785" s="81" t="s">
        <v>16945</v>
      </c>
      <c r="F2785" s="154">
        <v>608.99</v>
      </c>
      <c r="G2785" s="154" t="s">
        <v>1367</v>
      </c>
      <c r="H2785" s="154" t="s">
        <v>14318</v>
      </c>
      <c r="I2785" s="154">
        <v>2</v>
      </c>
      <c r="J2785" s="154">
        <v>0</v>
      </c>
      <c r="K2785" s="154">
        <v>0</v>
      </c>
      <c r="M2785" s="128">
        <f>IF(Tabla1[[#This Row],[Moneda]]="Dolares",Tabla1[[#This Row],[Precio Distribuidor]]*($M$1+0.35)*1.3,Tabla1[[#This Row],[Precio Distribuidor]]*1.3)</f>
        <v>791.68700000000001</v>
      </c>
    </row>
    <row r="2786" spans="1:13">
      <c r="A2786" s="154" t="s">
        <v>6419</v>
      </c>
      <c r="B2786" s="154" t="s">
        <v>6418</v>
      </c>
      <c r="C2786" s="154" t="s">
        <v>3123</v>
      </c>
      <c r="D2786" s="154" t="s">
        <v>6343</v>
      </c>
      <c r="E2786" s="81" t="s">
        <v>6417</v>
      </c>
      <c r="F2786" s="154">
        <v>44.21</v>
      </c>
      <c r="G2786" s="154" t="s">
        <v>1373</v>
      </c>
      <c r="H2786" s="154" t="s">
        <v>14318</v>
      </c>
      <c r="I2786" s="154">
        <v>2</v>
      </c>
      <c r="J2786" s="154">
        <v>0</v>
      </c>
      <c r="K2786" s="154">
        <v>0</v>
      </c>
      <c r="M2786" s="128">
        <f>IF(Tabla1[[#This Row],[Moneda]]="Dolares",Tabla1[[#This Row],[Precio Distribuidor]]*($M$1+0.35)*1.3,Tabla1[[#This Row],[Precio Distribuidor]]*1.3)</f>
        <v>956.92545000000018</v>
      </c>
    </row>
    <row r="2787" spans="1:13">
      <c r="A2787" s="154" t="s">
        <v>16944</v>
      </c>
      <c r="B2787" s="154" t="s">
        <v>16943</v>
      </c>
      <c r="C2787" s="154" t="s">
        <v>6408</v>
      </c>
      <c r="D2787" s="154" t="s">
        <v>6343</v>
      </c>
      <c r="E2787" s="81" t="s">
        <v>16942</v>
      </c>
      <c r="F2787" s="154">
        <v>140.44999999999999</v>
      </c>
      <c r="G2787" s="154" t="s">
        <v>1367</v>
      </c>
      <c r="H2787" s="154" t="s">
        <v>14318</v>
      </c>
      <c r="I2787" s="154">
        <v>5</v>
      </c>
      <c r="J2787" s="154">
        <v>0</v>
      </c>
      <c r="K2787" s="154">
        <v>0</v>
      </c>
      <c r="M2787" s="128">
        <f>IF(Tabla1[[#This Row],[Moneda]]="Dolares",Tabla1[[#This Row],[Precio Distribuidor]]*($M$1+0.35)*1.3,Tabla1[[#This Row],[Precio Distribuidor]]*1.3)</f>
        <v>182.58499999999998</v>
      </c>
    </row>
    <row r="2788" spans="1:13">
      <c r="A2788" s="154" t="s">
        <v>6415</v>
      </c>
      <c r="B2788" s="154" t="s">
        <v>6414</v>
      </c>
      <c r="C2788" s="154" t="s">
        <v>6408</v>
      </c>
      <c r="D2788" s="154" t="s">
        <v>6343</v>
      </c>
      <c r="E2788" s="81" t="s">
        <v>6413</v>
      </c>
      <c r="F2788" s="154">
        <v>258.43</v>
      </c>
      <c r="G2788" s="154" t="s">
        <v>1367</v>
      </c>
      <c r="H2788" s="154" t="s">
        <v>14318</v>
      </c>
      <c r="I2788" s="154">
        <v>5</v>
      </c>
      <c r="J2788" s="154">
        <v>0</v>
      </c>
      <c r="K2788" s="154">
        <v>0</v>
      </c>
      <c r="M2788" s="128">
        <f>IF(Tabla1[[#This Row],[Moneda]]="Dolares",Tabla1[[#This Row],[Precio Distribuidor]]*($M$1+0.35)*1.3,Tabla1[[#This Row],[Precio Distribuidor]]*1.3)</f>
        <v>335.959</v>
      </c>
    </row>
    <row r="2789" spans="1:13">
      <c r="A2789" s="154" t="s">
        <v>6412</v>
      </c>
      <c r="B2789" s="154" t="s">
        <v>6411</v>
      </c>
      <c r="C2789" s="154" t="s">
        <v>6350</v>
      </c>
      <c r="D2789" s="154" t="s">
        <v>6343</v>
      </c>
      <c r="E2789" s="81" t="s">
        <v>16941</v>
      </c>
      <c r="F2789" s="154">
        <v>503.28</v>
      </c>
      <c r="G2789" s="154" t="s">
        <v>1367</v>
      </c>
      <c r="H2789" s="154" t="s">
        <v>14318</v>
      </c>
      <c r="I2789" s="154">
        <v>5</v>
      </c>
      <c r="J2789" s="154">
        <v>0</v>
      </c>
      <c r="K2789" s="154">
        <v>0</v>
      </c>
      <c r="M2789" s="128">
        <f>IF(Tabla1[[#This Row],[Moneda]]="Dolares",Tabla1[[#This Row],[Precio Distribuidor]]*($M$1+0.35)*1.3,Tabla1[[#This Row],[Precio Distribuidor]]*1.3)</f>
        <v>654.26400000000001</v>
      </c>
    </row>
    <row r="2790" spans="1:13">
      <c r="A2790" s="154" t="s">
        <v>6410</v>
      </c>
      <c r="B2790" s="154" t="s">
        <v>6409</v>
      </c>
      <c r="C2790" s="154" t="s">
        <v>6408</v>
      </c>
      <c r="D2790" s="154" t="s">
        <v>6343</v>
      </c>
      <c r="E2790" s="81" t="s">
        <v>6407</v>
      </c>
      <c r="F2790" s="154">
        <v>470.79</v>
      </c>
      <c r="G2790" s="154" t="s">
        <v>1367</v>
      </c>
      <c r="H2790" s="154" t="s">
        <v>14318</v>
      </c>
      <c r="I2790" s="154">
        <v>1</v>
      </c>
      <c r="J2790" s="154">
        <v>0</v>
      </c>
      <c r="K2790" s="154">
        <v>0</v>
      </c>
      <c r="M2790" s="128">
        <f>IF(Tabla1[[#This Row],[Moneda]]="Dolares",Tabla1[[#This Row],[Precio Distribuidor]]*($M$1+0.35)*1.3,Tabla1[[#This Row],[Precio Distribuidor]]*1.3)</f>
        <v>612.02700000000004</v>
      </c>
    </row>
    <row r="2791" spans="1:13">
      <c r="A2791" s="154" t="s">
        <v>6406</v>
      </c>
      <c r="B2791" s="154" t="s">
        <v>6405</v>
      </c>
      <c r="C2791" s="154" t="s">
        <v>6354</v>
      </c>
      <c r="D2791" s="154" t="s">
        <v>6343</v>
      </c>
      <c r="E2791" s="81" t="s">
        <v>6404</v>
      </c>
      <c r="F2791" s="154">
        <v>984.87</v>
      </c>
      <c r="G2791" s="154" t="s">
        <v>1367</v>
      </c>
      <c r="H2791" s="154" t="s">
        <v>14318</v>
      </c>
      <c r="I2791" s="154">
        <v>3</v>
      </c>
      <c r="J2791" s="154">
        <v>0</v>
      </c>
      <c r="K2791" s="154">
        <v>0</v>
      </c>
      <c r="M2791" s="128">
        <f>IF(Tabla1[[#This Row],[Moneda]]="Dolares",Tabla1[[#This Row],[Precio Distribuidor]]*($M$1+0.35)*1.3,Tabla1[[#This Row],[Precio Distribuidor]]*1.3)</f>
        <v>1280.3310000000001</v>
      </c>
    </row>
    <row r="2792" spans="1:13">
      <c r="A2792" s="154" t="s">
        <v>6403</v>
      </c>
      <c r="B2792" s="154" t="s">
        <v>6402</v>
      </c>
      <c r="C2792" s="154" t="s">
        <v>6354</v>
      </c>
      <c r="D2792" s="154" t="s">
        <v>6343</v>
      </c>
      <c r="E2792" s="81" t="s">
        <v>6401</v>
      </c>
      <c r="F2792" s="154">
        <v>1296.99</v>
      </c>
      <c r="G2792" s="154" t="s">
        <v>1367</v>
      </c>
      <c r="H2792" s="154" t="s">
        <v>14318</v>
      </c>
      <c r="I2792" s="154">
        <v>3</v>
      </c>
      <c r="J2792" s="154">
        <v>0</v>
      </c>
      <c r="K2792" s="154">
        <v>0</v>
      </c>
      <c r="M2792" s="128">
        <f>IF(Tabla1[[#This Row],[Moneda]]="Dolares",Tabla1[[#This Row],[Precio Distribuidor]]*($M$1+0.35)*1.3,Tabla1[[#This Row],[Precio Distribuidor]]*1.3)</f>
        <v>1686.087</v>
      </c>
    </row>
    <row r="2793" spans="1:13">
      <c r="A2793" s="154" t="s">
        <v>6400</v>
      </c>
      <c r="B2793" s="154" t="s">
        <v>6399</v>
      </c>
      <c r="C2793" s="154" t="s">
        <v>6354</v>
      </c>
      <c r="D2793" s="154" t="s">
        <v>6343</v>
      </c>
      <c r="E2793" s="81" t="s">
        <v>6398</v>
      </c>
      <c r="F2793" s="154">
        <v>1590.93</v>
      </c>
      <c r="G2793" s="154" t="s">
        <v>1367</v>
      </c>
      <c r="H2793" s="154" t="s">
        <v>14318</v>
      </c>
      <c r="I2793" s="154">
        <v>3</v>
      </c>
      <c r="J2793" s="154">
        <v>0</v>
      </c>
      <c r="K2793" s="154">
        <v>0</v>
      </c>
      <c r="M2793" s="128">
        <f>IF(Tabla1[[#This Row],[Moneda]]="Dolares",Tabla1[[#This Row],[Precio Distribuidor]]*($M$1+0.35)*1.3,Tabla1[[#This Row],[Precio Distribuidor]]*1.3)</f>
        <v>2068.2090000000003</v>
      </c>
    </row>
    <row r="2794" spans="1:13">
      <c r="A2794" s="154" t="s">
        <v>6397</v>
      </c>
      <c r="B2794" s="154" t="s">
        <v>6396</v>
      </c>
      <c r="C2794" s="154" t="s">
        <v>6354</v>
      </c>
      <c r="D2794" s="154" t="s">
        <v>6343</v>
      </c>
      <c r="E2794" s="81" t="s">
        <v>6395</v>
      </c>
      <c r="F2794" s="154">
        <v>2363.66</v>
      </c>
      <c r="G2794" s="154" t="s">
        <v>1367</v>
      </c>
      <c r="H2794" s="154" t="s">
        <v>14318</v>
      </c>
      <c r="I2794" s="154">
        <v>3</v>
      </c>
      <c r="J2794" s="154">
        <v>0</v>
      </c>
      <c r="K2794" s="154">
        <v>0</v>
      </c>
      <c r="M2794" s="128">
        <f>IF(Tabla1[[#This Row],[Moneda]]="Dolares",Tabla1[[#This Row],[Precio Distribuidor]]*($M$1+0.35)*1.3,Tabla1[[#This Row],[Precio Distribuidor]]*1.3)</f>
        <v>3072.7579999999998</v>
      </c>
    </row>
    <row r="2795" spans="1:13">
      <c r="A2795" s="154" t="s">
        <v>6394</v>
      </c>
      <c r="B2795" s="154" t="s">
        <v>6393</v>
      </c>
      <c r="C2795" s="154" t="s">
        <v>6354</v>
      </c>
      <c r="D2795" s="154" t="s">
        <v>6343</v>
      </c>
      <c r="E2795" s="81" t="s">
        <v>6392</v>
      </c>
      <c r="F2795" s="154">
        <v>539.04</v>
      </c>
      <c r="G2795" s="154" t="s">
        <v>1367</v>
      </c>
      <c r="H2795" s="154" t="s">
        <v>14318</v>
      </c>
      <c r="I2795" s="154">
        <v>2</v>
      </c>
      <c r="J2795" s="154">
        <v>0</v>
      </c>
      <c r="K2795" s="154">
        <v>0</v>
      </c>
      <c r="M2795" s="128">
        <f>IF(Tabla1[[#This Row],[Moneda]]="Dolares",Tabla1[[#This Row],[Precio Distribuidor]]*($M$1+0.35)*1.3,Tabla1[[#This Row],[Precio Distribuidor]]*1.3)</f>
        <v>700.75199999999995</v>
      </c>
    </row>
    <row r="2796" spans="1:13">
      <c r="A2796" s="154" t="s">
        <v>6391</v>
      </c>
      <c r="B2796" s="154" t="s">
        <v>6390</v>
      </c>
      <c r="C2796" s="154" t="s">
        <v>6354</v>
      </c>
      <c r="D2796" s="154" t="s">
        <v>6343</v>
      </c>
      <c r="E2796" s="81" t="s">
        <v>6389</v>
      </c>
      <c r="F2796" s="154">
        <v>667.13</v>
      </c>
      <c r="G2796" s="154" t="s">
        <v>1367</v>
      </c>
      <c r="H2796" s="154" t="s">
        <v>14318</v>
      </c>
      <c r="I2796" s="154">
        <v>2</v>
      </c>
      <c r="J2796" s="154">
        <v>0</v>
      </c>
      <c r="K2796" s="154">
        <v>0</v>
      </c>
      <c r="M2796" s="128">
        <f>IF(Tabla1[[#This Row],[Moneda]]="Dolares",Tabla1[[#This Row],[Precio Distribuidor]]*($M$1+0.35)*1.3,Tabla1[[#This Row],[Precio Distribuidor]]*1.3)</f>
        <v>867.26900000000001</v>
      </c>
    </row>
    <row r="2797" spans="1:13">
      <c r="A2797" s="154" t="s">
        <v>6388</v>
      </c>
      <c r="B2797" s="154" t="s">
        <v>6387</v>
      </c>
      <c r="C2797" s="154" t="s">
        <v>6354</v>
      </c>
      <c r="D2797" s="154" t="s">
        <v>6343</v>
      </c>
      <c r="E2797" s="81" t="s">
        <v>6386</v>
      </c>
      <c r="F2797" s="154">
        <v>2131.69</v>
      </c>
      <c r="G2797" s="154" t="s">
        <v>1367</v>
      </c>
      <c r="H2797" s="154" t="s">
        <v>14318</v>
      </c>
      <c r="I2797" s="154">
        <v>1</v>
      </c>
      <c r="J2797" s="154">
        <v>0</v>
      </c>
      <c r="K2797" s="154">
        <v>0</v>
      </c>
      <c r="M2797" s="128">
        <f>IF(Tabla1[[#This Row],[Moneda]]="Dolares",Tabla1[[#This Row],[Precio Distribuidor]]*($M$1+0.35)*1.3,Tabla1[[#This Row],[Precio Distribuidor]]*1.3)</f>
        <v>2771.1970000000001</v>
      </c>
    </row>
    <row r="2798" spans="1:13">
      <c r="A2798" s="154" t="s">
        <v>6385</v>
      </c>
      <c r="B2798" s="154" t="s">
        <v>6384</v>
      </c>
      <c r="C2798" s="154" t="s">
        <v>6354</v>
      </c>
      <c r="D2798" s="154" t="s">
        <v>6343</v>
      </c>
      <c r="E2798" s="81" t="s">
        <v>6383</v>
      </c>
      <c r="F2798" s="154">
        <v>3456.16</v>
      </c>
      <c r="G2798" s="154" t="s">
        <v>1367</v>
      </c>
      <c r="H2798" s="154" t="s">
        <v>14318</v>
      </c>
      <c r="I2798" s="154">
        <v>1</v>
      </c>
      <c r="J2798" s="154">
        <v>0</v>
      </c>
      <c r="K2798" s="154">
        <v>0</v>
      </c>
      <c r="M2798" s="128">
        <f>IF(Tabla1[[#This Row],[Moneda]]="Dolares",Tabla1[[#This Row],[Precio Distribuidor]]*($M$1+0.35)*1.3,Tabla1[[#This Row],[Precio Distribuidor]]*1.3)</f>
        <v>4493.0079999999998</v>
      </c>
    </row>
    <row r="2799" spans="1:13">
      <c r="A2799" s="154" t="s">
        <v>13993</v>
      </c>
      <c r="B2799" s="154" t="s">
        <v>13994</v>
      </c>
      <c r="C2799" s="154" t="s">
        <v>6354</v>
      </c>
      <c r="D2799" s="154" t="s">
        <v>6343</v>
      </c>
      <c r="E2799" s="81" t="s">
        <v>13995</v>
      </c>
      <c r="F2799" s="154">
        <v>523.03</v>
      </c>
      <c r="G2799" s="154" t="s">
        <v>1367</v>
      </c>
      <c r="H2799" s="154" t="s">
        <v>14318</v>
      </c>
      <c r="I2799" s="154">
        <v>3</v>
      </c>
      <c r="J2799" s="154">
        <v>0</v>
      </c>
      <c r="K2799" s="154">
        <v>0</v>
      </c>
      <c r="M2799" s="128">
        <f>IF(Tabla1[[#This Row],[Moneda]]="Dolares",Tabla1[[#This Row],[Precio Distribuidor]]*($M$1+0.35)*1.3,Tabla1[[#This Row],[Precio Distribuidor]]*1.3)</f>
        <v>679.93899999999996</v>
      </c>
    </row>
    <row r="2800" spans="1:13">
      <c r="A2800" s="154" t="s">
        <v>6382</v>
      </c>
      <c r="B2800" s="154" t="s">
        <v>6381</v>
      </c>
      <c r="C2800" s="154" t="s">
        <v>6354</v>
      </c>
      <c r="D2800" s="154" t="s">
        <v>6343</v>
      </c>
      <c r="E2800" s="81" t="s">
        <v>6380</v>
      </c>
      <c r="F2800" s="154">
        <v>4818.24</v>
      </c>
      <c r="G2800" s="154" t="s">
        <v>1367</v>
      </c>
      <c r="H2800" s="154" t="s">
        <v>14318</v>
      </c>
      <c r="I2800" s="154">
        <v>2</v>
      </c>
      <c r="J2800" s="154">
        <v>0</v>
      </c>
      <c r="K2800" s="154">
        <v>0</v>
      </c>
      <c r="M2800" s="128">
        <f>IF(Tabla1[[#This Row],[Moneda]]="Dolares",Tabla1[[#This Row],[Precio Distribuidor]]*($M$1+0.35)*1.3,Tabla1[[#This Row],[Precio Distribuidor]]*1.3)</f>
        <v>6263.7119999999995</v>
      </c>
    </row>
    <row r="2801" spans="1:13">
      <c r="A2801" s="154" t="s">
        <v>6379</v>
      </c>
      <c r="B2801" s="154" t="s">
        <v>6378</v>
      </c>
      <c r="C2801" s="154" t="s">
        <v>6354</v>
      </c>
      <c r="D2801" s="154" t="s">
        <v>6343</v>
      </c>
      <c r="E2801" s="81" t="s">
        <v>6377</v>
      </c>
      <c r="F2801" s="154">
        <v>165.45</v>
      </c>
      <c r="G2801" s="154" t="s">
        <v>1367</v>
      </c>
      <c r="H2801" s="154" t="s">
        <v>14318</v>
      </c>
      <c r="I2801" s="154">
        <v>3</v>
      </c>
      <c r="J2801" s="154">
        <v>0</v>
      </c>
      <c r="K2801" s="154">
        <v>0</v>
      </c>
      <c r="M2801" s="128">
        <f>IF(Tabla1[[#This Row],[Moneda]]="Dolares",Tabla1[[#This Row],[Precio Distribuidor]]*($M$1+0.35)*1.3,Tabla1[[#This Row],[Precio Distribuidor]]*1.3)</f>
        <v>215.08499999999998</v>
      </c>
    </row>
    <row r="2802" spans="1:13">
      <c r="A2802" s="154" t="s">
        <v>6376</v>
      </c>
      <c r="B2802" s="154" t="s">
        <v>6375</v>
      </c>
      <c r="C2802" s="154" t="s">
        <v>6354</v>
      </c>
      <c r="D2802" s="154" t="s">
        <v>6343</v>
      </c>
      <c r="E2802" s="81" t="s">
        <v>6374</v>
      </c>
      <c r="F2802" s="154">
        <v>186.8</v>
      </c>
      <c r="G2802" s="154" t="s">
        <v>1367</v>
      </c>
      <c r="H2802" s="154" t="s">
        <v>14318</v>
      </c>
      <c r="I2802" s="154">
        <v>5</v>
      </c>
      <c r="J2802" s="154">
        <v>0</v>
      </c>
      <c r="K2802" s="154">
        <v>0</v>
      </c>
      <c r="M2802" s="128">
        <f>IF(Tabla1[[#This Row],[Moneda]]="Dolares",Tabla1[[#This Row],[Precio Distribuidor]]*($M$1+0.35)*1.3,Tabla1[[#This Row],[Precio Distribuidor]]*1.3)</f>
        <v>242.84000000000003</v>
      </c>
    </row>
    <row r="2803" spans="1:13">
      <c r="A2803" s="154" t="s">
        <v>6373</v>
      </c>
      <c r="B2803" s="154" t="s">
        <v>6372</v>
      </c>
      <c r="C2803" s="154" t="s">
        <v>6354</v>
      </c>
      <c r="D2803" s="154" t="s">
        <v>6343</v>
      </c>
      <c r="E2803" s="81" t="s">
        <v>6371</v>
      </c>
      <c r="F2803" s="154">
        <v>293.94</v>
      </c>
      <c r="G2803" s="154" t="s">
        <v>1367</v>
      </c>
      <c r="H2803" s="154" t="s">
        <v>14318</v>
      </c>
      <c r="I2803" s="154">
        <v>3</v>
      </c>
      <c r="J2803" s="154">
        <v>0</v>
      </c>
      <c r="K2803" s="154">
        <v>0</v>
      </c>
      <c r="M2803" s="128">
        <f>IF(Tabla1[[#This Row],[Moneda]]="Dolares",Tabla1[[#This Row],[Precio Distribuidor]]*($M$1+0.35)*1.3,Tabla1[[#This Row],[Precio Distribuidor]]*1.3)</f>
        <v>382.12200000000001</v>
      </c>
    </row>
    <row r="2804" spans="1:13">
      <c r="A2804" s="154" t="s">
        <v>6370</v>
      </c>
      <c r="B2804" s="154" t="s">
        <v>6369</v>
      </c>
      <c r="C2804" s="154" t="s">
        <v>6354</v>
      </c>
      <c r="D2804" s="154" t="s">
        <v>6343</v>
      </c>
      <c r="E2804" s="81" t="s">
        <v>6368</v>
      </c>
      <c r="F2804" s="154">
        <v>470.11</v>
      </c>
      <c r="G2804" s="154" t="s">
        <v>1367</v>
      </c>
      <c r="H2804" s="154" t="s">
        <v>14318</v>
      </c>
      <c r="I2804" s="154">
        <v>3</v>
      </c>
      <c r="J2804" s="154">
        <v>0</v>
      </c>
      <c r="K2804" s="154">
        <v>0</v>
      </c>
      <c r="M2804" s="128">
        <f>IF(Tabla1[[#This Row],[Moneda]]="Dolares",Tabla1[[#This Row],[Precio Distribuidor]]*($M$1+0.35)*1.3,Tabla1[[#This Row],[Precio Distribuidor]]*1.3)</f>
        <v>611.14300000000003</v>
      </c>
    </row>
    <row r="2805" spans="1:13">
      <c r="A2805" s="154" t="s">
        <v>6367</v>
      </c>
      <c r="B2805" s="154" t="s">
        <v>6366</v>
      </c>
      <c r="C2805" s="154" t="s">
        <v>6354</v>
      </c>
      <c r="D2805" s="154" t="s">
        <v>6343</v>
      </c>
      <c r="E2805" s="81" t="s">
        <v>6365</v>
      </c>
      <c r="F2805" s="154">
        <v>6624.31</v>
      </c>
      <c r="G2805" s="154" t="s">
        <v>1367</v>
      </c>
      <c r="H2805" s="154" t="s">
        <v>14318</v>
      </c>
      <c r="I2805" s="154">
        <v>3</v>
      </c>
      <c r="J2805" s="154">
        <v>0</v>
      </c>
      <c r="K2805" s="154">
        <v>0</v>
      </c>
      <c r="M2805" s="128">
        <f>IF(Tabla1[[#This Row],[Moneda]]="Dolares",Tabla1[[#This Row],[Precio Distribuidor]]*($M$1+0.35)*1.3,Tabla1[[#This Row],[Precio Distribuidor]]*1.3)</f>
        <v>8611.603000000001</v>
      </c>
    </row>
    <row r="2806" spans="1:13">
      <c r="A2806" s="154" t="s">
        <v>6364</v>
      </c>
      <c r="B2806" s="154" t="s">
        <v>6363</v>
      </c>
      <c r="C2806" s="154" t="s">
        <v>6354</v>
      </c>
      <c r="D2806" s="154" t="s">
        <v>6343</v>
      </c>
      <c r="E2806" s="81" t="s">
        <v>6362</v>
      </c>
      <c r="F2806" s="154">
        <v>8027.36</v>
      </c>
      <c r="G2806" s="154" t="s">
        <v>1367</v>
      </c>
      <c r="H2806" s="154" t="s">
        <v>14318</v>
      </c>
      <c r="I2806" s="154">
        <v>3</v>
      </c>
      <c r="J2806" s="154">
        <v>0</v>
      </c>
      <c r="K2806" s="154">
        <v>0</v>
      </c>
      <c r="M2806" s="128">
        <f>IF(Tabla1[[#This Row],[Moneda]]="Dolares",Tabla1[[#This Row],[Precio Distribuidor]]*($M$1+0.35)*1.3,Tabla1[[#This Row],[Precio Distribuidor]]*1.3)</f>
        <v>10435.567999999999</v>
      </c>
    </row>
    <row r="2807" spans="1:13">
      <c r="A2807" s="154" t="s">
        <v>6361</v>
      </c>
      <c r="B2807" s="154" t="s">
        <v>6360</v>
      </c>
      <c r="C2807" s="154" t="s">
        <v>6354</v>
      </c>
      <c r="D2807" s="154" t="s">
        <v>6343</v>
      </c>
      <c r="E2807" s="81" t="s">
        <v>6359</v>
      </c>
      <c r="F2807" s="154">
        <v>12181.96</v>
      </c>
      <c r="G2807" s="154" t="s">
        <v>1367</v>
      </c>
      <c r="H2807" s="154" t="s">
        <v>14318</v>
      </c>
      <c r="I2807" s="154">
        <v>3</v>
      </c>
      <c r="J2807" s="154">
        <v>0</v>
      </c>
      <c r="K2807" s="154">
        <v>0</v>
      </c>
      <c r="M2807" s="128">
        <f>IF(Tabla1[[#This Row],[Moneda]]="Dolares",Tabla1[[#This Row],[Precio Distribuidor]]*($M$1+0.35)*1.3,Tabla1[[#This Row],[Precio Distribuidor]]*1.3)</f>
        <v>15836.547999999999</v>
      </c>
    </row>
    <row r="2808" spans="1:13">
      <c r="A2808" s="154" t="s">
        <v>6358</v>
      </c>
      <c r="B2808" s="154" t="s">
        <v>6357</v>
      </c>
      <c r="C2808" s="154" t="s">
        <v>6350</v>
      </c>
      <c r="D2808" s="154" t="s">
        <v>6343</v>
      </c>
      <c r="E2808" s="81" t="s">
        <v>16940</v>
      </c>
      <c r="F2808" s="154">
        <v>792.37</v>
      </c>
      <c r="G2808" s="154" t="s">
        <v>1367</v>
      </c>
      <c r="H2808" s="154" t="s">
        <v>14318</v>
      </c>
      <c r="I2808" s="154">
        <v>5</v>
      </c>
      <c r="J2808" s="154">
        <v>0</v>
      </c>
      <c r="K2808" s="154">
        <v>0</v>
      </c>
      <c r="M2808" s="128">
        <f>IF(Tabla1[[#This Row],[Moneda]]="Dolares",Tabla1[[#This Row],[Precio Distribuidor]]*($M$1+0.35)*1.3,Tabla1[[#This Row],[Precio Distribuidor]]*1.3)</f>
        <v>1030.0810000000001</v>
      </c>
    </row>
    <row r="2809" spans="1:13">
      <c r="A2809" s="154" t="s">
        <v>6356</v>
      </c>
      <c r="B2809" s="154" t="s">
        <v>6355</v>
      </c>
      <c r="C2809" s="154" t="s">
        <v>6354</v>
      </c>
      <c r="D2809" s="154" t="s">
        <v>6343</v>
      </c>
      <c r="E2809" s="81" t="s">
        <v>6353</v>
      </c>
      <c r="F2809" s="154">
        <v>165.45</v>
      </c>
      <c r="G2809" s="154" t="s">
        <v>1367</v>
      </c>
      <c r="H2809" s="154" t="s">
        <v>14318</v>
      </c>
      <c r="I2809" s="154">
        <v>3</v>
      </c>
      <c r="J2809" s="154">
        <v>0</v>
      </c>
      <c r="K2809" s="154">
        <v>0</v>
      </c>
      <c r="M2809" s="128">
        <f>IF(Tabla1[[#This Row],[Moneda]]="Dolares",Tabla1[[#This Row],[Precio Distribuidor]]*($M$1+0.35)*1.3,Tabla1[[#This Row],[Precio Distribuidor]]*1.3)</f>
        <v>215.08499999999998</v>
      </c>
    </row>
    <row r="2810" spans="1:13">
      <c r="A2810" s="154" t="s">
        <v>6352</v>
      </c>
      <c r="B2810" s="154" t="s">
        <v>6351</v>
      </c>
      <c r="C2810" s="154" t="s">
        <v>6350</v>
      </c>
      <c r="D2810" s="154" t="s">
        <v>6343</v>
      </c>
      <c r="E2810" s="81" t="s">
        <v>16939</v>
      </c>
      <c r="F2810" s="154">
        <v>426.51</v>
      </c>
      <c r="G2810" s="154" t="s">
        <v>1367</v>
      </c>
      <c r="H2810" s="154" t="s">
        <v>14318</v>
      </c>
      <c r="I2810" s="154">
        <v>2</v>
      </c>
      <c r="J2810" s="154">
        <v>0</v>
      </c>
      <c r="K2810" s="154">
        <v>0</v>
      </c>
      <c r="M2810" s="128">
        <f>IF(Tabla1[[#This Row],[Moneda]]="Dolares",Tabla1[[#This Row],[Precio Distribuidor]]*($M$1+0.35)*1.3,Tabla1[[#This Row],[Precio Distribuidor]]*1.3)</f>
        <v>554.46299999999997</v>
      </c>
    </row>
    <row r="2811" spans="1:13">
      <c r="A2811" s="154" t="s">
        <v>6349</v>
      </c>
      <c r="B2811" s="154" t="s">
        <v>6348</v>
      </c>
      <c r="C2811" s="154" t="s">
        <v>6344</v>
      </c>
      <c r="D2811" s="154" t="s">
        <v>6343</v>
      </c>
      <c r="E2811" s="81" t="s">
        <v>6347</v>
      </c>
      <c r="F2811" s="154">
        <v>348.31</v>
      </c>
      <c r="G2811" s="154" t="s">
        <v>1367</v>
      </c>
      <c r="H2811" s="154" t="s">
        <v>14318</v>
      </c>
      <c r="I2811" s="154">
        <v>5</v>
      </c>
      <c r="J2811" s="154">
        <v>0</v>
      </c>
      <c r="K2811" s="154">
        <v>0</v>
      </c>
      <c r="M2811" s="128">
        <f>IF(Tabla1[[#This Row],[Moneda]]="Dolares",Tabla1[[#This Row],[Precio Distribuidor]]*($M$1+0.35)*1.3,Tabla1[[#This Row],[Precio Distribuidor]]*1.3)</f>
        <v>452.803</v>
      </c>
    </row>
    <row r="2812" spans="1:13">
      <c r="A2812" s="154" t="s">
        <v>6346</v>
      </c>
      <c r="B2812" s="154" t="s">
        <v>6345</v>
      </c>
      <c r="C2812" s="154" t="s">
        <v>6344</v>
      </c>
      <c r="D2812" s="154" t="s">
        <v>6343</v>
      </c>
      <c r="E2812" s="81" t="s">
        <v>6342</v>
      </c>
      <c r="F2812" s="154">
        <v>259.55</v>
      </c>
      <c r="G2812" s="154" t="s">
        <v>1367</v>
      </c>
      <c r="H2812" s="154" t="s">
        <v>14318</v>
      </c>
      <c r="I2812" s="154">
        <v>5</v>
      </c>
      <c r="J2812" s="154">
        <v>0</v>
      </c>
      <c r="K2812" s="154">
        <v>0</v>
      </c>
      <c r="M2812" s="128">
        <f>IF(Tabla1[[#This Row],[Moneda]]="Dolares",Tabla1[[#This Row],[Precio Distribuidor]]*($M$1+0.35)*1.3,Tabla1[[#This Row],[Precio Distribuidor]]*1.3)</f>
        <v>337.41500000000002</v>
      </c>
    </row>
    <row r="2813" spans="1:13">
      <c r="A2813" s="154" t="s">
        <v>13449</v>
      </c>
      <c r="B2813" s="154" t="s">
        <v>13450</v>
      </c>
      <c r="C2813" s="154" t="s">
        <v>1612</v>
      </c>
      <c r="D2813" s="154" t="s">
        <v>13451</v>
      </c>
      <c r="E2813" s="81" t="s">
        <v>13452</v>
      </c>
      <c r="F2813" s="154">
        <v>7431.03</v>
      </c>
      <c r="G2813" s="154" t="s">
        <v>1367</v>
      </c>
      <c r="H2813" s="154" t="s">
        <v>14318</v>
      </c>
      <c r="I2813" s="154">
        <v>1</v>
      </c>
      <c r="J2813" s="154">
        <v>0</v>
      </c>
      <c r="K2813" s="154">
        <v>0</v>
      </c>
      <c r="M2813" s="128">
        <f>IF(Tabla1[[#This Row],[Moneda]]="Dolares",Tabla1[[#This Row],[Precio Distribuidor]]*($M$1+0.35)*1.3,Tabla1[[#This Row],[Precio Distribuidor]]*1.3)</f>
        <v>9660.3389999999999</v>
      </c>
    </row>
    <row r="2814" spans="1:13">
      <c r="A2814" s="154" t="s">
        <v>16938</v>
      </c>
      <c r="B2814" s="154" t="s">
        <v>16937</v>
      </c>
      <c r="C2814" s="154" t="s">
        <v>1612</v>
      </c>
      <c r="D2814" s="154" t="s">
        <v>13451</v>
      </c>
      <c r="E2814" s="81" t="s">
        <v>16936</v>
      </c>
      <c r="F2814" s="154">
        <v>926.44</v>
      </c>
      <c r="G2814" s="154" t="s">
        <v>1367</v>
      </c>
      <c r="H2814" s="154" t="s">
        <v>14318</v>
      </c>
      <c r="I2814" s="154">
        <v>1</v>
      </c>
      <c r="J2814" s="154">
        <v>0</v>
      </c>
      <c r="K2814" s="154">
        <v>0</v>
      </c>
      <c r="M2814" s="128">
        <f>IF(Tabla1[[#This Row],[Moneda]]="Dolares",Tabla1[[#This Row],[Precio Distribuidor]]*($M$1+0.35)*1.3,Tabla1[[#This Row],[Precio Distribuidor]]*1.3)</f>
        <v>1204.3720000000001</v>
      </c>
    </row>
    <row r="2815" spans="1:13">
      <c r="A2815" s="154" t="s">
        <v>6341</v>
      </c>
      <c r="B2815" s="154" t="s">
        <v>6340</v>
      </c>
      <c r="C2815" s="154" t="s">
        <v>2852</v>
      </c>
      <c r="D2815" s="154" t="s">
        <v>6327</v>
      </c>
      <c r="E2815" s="81" t="s">
        <v>6339</v>
      </c>
      <c r="F2815" s="154">
        <v>1136.03</v>
      </c>
      <c r="G2815" s="154" t="s">
        <v>1367</v>
      </c>
      <c r="H2815" s="154" t="s">
        <v>14318</v>
      </c>
      <c r="I2815" s="154">
        <v>1</v>
      </c>
      <c r="J2815" s="154">
        <v>0</v>
      </c>
      <c r="K2815" s="154">
        <v>0</v>
      </c>
      <c r="M2815" s="128">
        <f>IF(Tabla1[[#This Row],[Moneda]]="Dolares",Tabla1[[#This Row],[Precio Distribuidor]]*($M$1+0.35)*1.3,Tabla1[[#This Row],[Precio Distribuidor]]*1.3)</f>
        <v>1476.8389999999999</v>
      </c>
    </row>
    <row r="2816" spans="1:13">
      <c r="A2816" s="154" t="s">
        <v>6338</v>
      </c>
      <c r="B2816" s="154" t="s">
        <v>6337</v>
      </c>
      <c r="C2816" s="154" t="s">
        <v>2852</v>
      </c>
      <c r="D2816" s="154" t="s">
        <v>6327</v>
      </c>
      <c r="E2816" s="81" t="s">
        <v>6336</v>
      </c>
      <c r="F2816" s="154">
        <v>757.11</v>
      </c>
      <c r="G2816" s="154" t="s">
        <v>1367</v>
      </c>
      <c r="H2816" s="154" t="s">
        <v>14318</v>
      </c>
      <c r="I2816" s="154">
        <v>1</v>
      </c>
      <c r="J2816" s="154">
        <v>0</v>
      </c>
      <c r="K2816" s="154">
        <v>0</v>
      </c>
      <c r="M2816" s="128">
        <f>IF(Tabla1[[#This Row],[Moneda]]="Dolares",Tabla1[[#This Row],[Precio Distribuidor]]*($M$1+0.35)*1.3,Tabla1[[#This Row],[Precio Distribuidor]]*1.3)</f>
        <v>984.24300000000005</v>
      </c>
    </row>
    <row r="2817" spans="1:13">
      <c r="A2817" s="154" t="s">
        <v>6335</v>
      </c>
      <c r="B2817" s="154" t="s">
        <v>6334</v>
      </c>
      <c r="C2817" s="154" t="s">
        <v>1600</v>
      </c>
      <c r="D2817" s="154" t="s">
        <v>6327</v>
      </c>
      <c r="E2817" s="81" t="s">
        <v>6333</v>
      </c>
      <c r="F2817" s="154">
        <v>39.86</v>
      </c>
      <c r="G2817" s="154" t="s">
        <v>1373</v>
      </c>
      <c r="H2817" s="154" t="s">
        <v>14318</v>
      </c>
      <c r="I2817" s="154">
        <v>3</v>
      </c>
      <c r="J2817" s="154">
        <v>0</v>
      </c>
      <c r="K2817" s="154">
        <v>0</v>
      </c>
      <c r="M2817" s="128">
        <f>IF(Tabla1[[#This Row],[Moneda]]="Dolares",Tabla1[[#This Row],[Precio Distribuidor]]*($M$1+0.35)*1.3,Tabla1[[#This Row],[Precio Distribuidor]]*1.3)</f>
        <v>862.76970000000017</v>
      </c>
    </row>
    <row r="2818" spans="1:13">
      <c r="A2818" s="154" t="s">
        <v>6332</v>
      </c>
      <c r="B2818" s="154" t="s">
        <v>6331</v>
      </c>
      <c r="C2818" s="154" t="s">
        <v>2852</v>
      </c>
      <c r="D2818" s="154" t="s">
        <v>6327</v>
      </c>
      <c r="E2818" s="81" t="s">
        <v>6330</v>
      </c>
      <c r="F2818" s="154">
        <v>3030.69</v>
      </c>
      <c r="G2818" s="154" t="s">
        <v>1367</v>
      </c>
      <c r="H2818" s="154" t="s">
        <v>14318</v>
      </c>
      <c r="I2818" s="154">
        <v>1</v>
      </c>
      <c r="J2818" s="154">
        <v>0</v>
      </c>
      <c r="K2818" s="154">
        <v>0</v>
      </c>
      <c r="M2818" s="128">
        <f>IF(Tabla1[[#This Row],[Moneda]]="Dolares",Tabla1[[#This Row],[Precio Distribuidor]]*($M$1+0.35)*1.3,Tabla1[[#This Row],[Precio Distribuidor]]*1.3)</f>
        <v>3939.8970000000004</v>
      </c>
    </row>
    <row r="2819" spans="1:13">
      <c r="A2819" s="154" t="s">
        <v>6329</v>
      </c>
      <c r="B2819" s="154" t="s">
        <v>6328</v>
      </c>
      <c r="C2819" s="154" t="s">
        <v>2161</v>
      </c>
      <c r="D2819" s="154" t="s">
        <v>6327</v>
      </c>
      <c r="E2819" s="81" t="s">
        <v>6326</v>
      </c>
      <c r="F2819" s="154">
        <v>22.46</v>
      </c>
      <c r="G2819" s="154" t="s">
        <v>1373</v>
      </c>
      <c r="H2819" s="154" t="s">
        <v>14318</v>
      </c>
      <c r="I2819" s="154">
        <v>3</v>
      </c>
      <c r="J2819" s="154">
        <v>0</v>
      </c>
      <c r="K2819" s="154">
        <v>0</v>
      </c>
      <c r="M2819" s="128">
        <f>IF(Tabla1[[#This Row],[Moneda]]="Dolares",Tabla1[[#This Row],[Precio Distribuidor]]*($M$1+0.35)*1.3,Tabla1[[#This Row],[Precio Distribuidor]]*1.3)</f>
        <v>486.14670000000007</v>
      </c>
    </row>
    <row r="2820" spans="1:13">
      <c r="A2820" s="154" t="s">
        <v>11888</v>
      </c>
      <c r="B2820" s="154" t="s">
        <v>11887</v>
      </c>
      <c r="C2820" s="154" t="s">
        <v>1600</v>
      </c>
      <c r="D2820" s="154" t="s">
        <v>6253</v>
      </c>
      <c r="E2820" s="81" t="s">
        <v>13552</v>
      </c>
      <c r="F2820" s="154">
        <v>14.66</v>
      </c>
      <c r="G2820" s="154" t="s">
        <v>1373</v>
      </c>
      <c r="H2820" s="154" t="s">
        <v>14318</v>
      </c>
      <c r="I2820" s="154">
        <v>3</v>
      </c>
      <c r="J2820" s="154">
        <v>0</v>
      </c>
      <c r="K2820" s="154">
        <v>0</v>
      </c>
      <c r="M2820" s="128">
        <f>IF(Tabla1[[#This Row],[Moneda]]="Dolares",Tabla1[[#This Row],[Precio Distribuidor]]*($M$1+0.35)*1.3,Tabla1[[#This Row],[Precio Distribuidor]]*1.3)</f>
        <v>317.31570000000005</v>
      </c>
    </row>
    <row r="2821" spans="1:13">
      <c r="A2821" s="154" t="s">
        <v>6325</v>
      </c>
      <c r="B2821" s="154" t="s">
        <v>6324</v>
      </c>
      <c r="C2821" s="154" t="s">
        <v>1535</v>
      </c>
      <c r="D2821" s="154" t="s">
        <v>6253</v>
      </c>
      <c r="E2821" s="81" t="s">
        <v>6323</v>
      </c>
      <c r="F2821" s="154">
        <v>603.67999999999995</v>
      </c>
      <c r="G2821" s="154" t="s">
        <v>1367</v>
      </c>
      <c r="H2821" s="154" t="s">
        <v>14318</v>
      </c>
      <c r="I2821" s="154">
        <v>1</v>
      </c>
      <c r="J2821" s="154">
        <v>0</v>
      </c>
      <c r="K2821" s="154">
        <v>0</v>
      </c>
      <c r="M2821" s="128">
        <f>IF(Tabla1[[#This Row],[Moneda]]="Dolares",Tabla1[[#This Row],[Precio Distribuidor]]*($M$1+0.35)*1.3,Tabla1[[#This Row],[Precio Distribuidor]]*1.3)</f>
        <v>784.78399999999999</v>
      </c>
    </row>
    <row r="2822" spans="1:13">
      <c r="A2822" s="154" t="s">
        <v>6322</v>
      </c>
      <c r="B2822" s="154" t="s">
        <v>6321</v>
      </c>
      <c r="C2822" s="154" t="s">
        <v>1781</v>
      </c>
      <c r="D2822" s="154" t="s">
        <v>6253</v>
      </c>
      <c r="E2822" s="81" t="s">
        <v>6320</v>
      </c>
      <c r="F2822" s="154">
        <v>45.45</v>
      </c>
      <c r="G2822" s="154" t="s">
        <v>1367</v>
      </c>
      <c r="H2822" s="154" t="s">
        <v>14318</v>
      </c>
      <c r="I2822" s="154">
        <v>1</v>
      </c>
      <c r="J2822" s="154">
        <v>0</v>
      </c>
      <c r="K2822" s="154">
        <v>0</v>
      </c>
      <c r="M2822" s="128">
        <f>IF(Tabla1[[#This Row],[Moneda]]="Dolares",Tabla1[[#This Row],[Precio Distribuidor]]*($M$1+0.35)*1.3,Tabla1[[#This Row],[Precio Distribuidor]]*1.3)</f>
        <v>59.085000000000008</v>
      </c>
    </row>
    <row r="2823" spans="1:13">
      <c r="A2823" s="154" t="s">
        <v>12851</v>
      </c>
      <c r="B2823" s="154" t="s">
        <v>12852</v>
      </c>
      <c r="C2823" s="154" t="s">
        <v>1642</v>
      </c>
      <c r="D2823" s="154" t="s">
        <v>6253</v>
      </c>
      <c r="E2823" s="81" t="s">
        <v>12853</v>
      </c>
      <c r="F2823" s="154">
        <v>31.54</v>
      </c>
      <c r="G2823" s="154" t="s">
        <v>1367</v>
      </c>
      <c r="H2823" s="154" t="s">
        <v>14318</v>
      </c>
      <c r="I2823" s="154">
        <v>1</v>
      </c>
      <c r="J2823" s="154">
        <v>0</v>
      </c>
      <c r="K2823" s="154">
        <v>0</v>
      </c>
      <c r="M2823" s="128">
        <f>IF(Tabla1[[#This Row],[Moneda]]="Dolares",Tabla1[[#This Row],[Precio Distribuidor]]*($M$1+0.35)*1.3,Tabla1[[#This Row],[Precio Distribuidor]]*1.3)</f>
        <v>41.002000000000002</v>
      </c>
    </row>
    <row r="2824" spans="1:13">
      <c r="A2824" s="154" t="s">
        <v>12854</v>
      </c>
      <c r="B2824" s="154" t="s">
        <v>12855</v>
      </c>
      <c r="C2824" s="154" t="s">
        <v>1642</v>
      </c>
      <c r="D2824" s="154" t="s">
        <v>6253</v>
      </c>
      <c r="E2824" s="81" t="s">
        <v>12856</v>
      </c>
      <c r="F2824" s="154">
        <v>31.54</v>
      </c>
      <c r="G2824" s="154" t="s">
        <v>1367</v>
      </c>
      <c r="H2824" s="154" t="s">
        <v>14318</v>
      </c>
      <c r="I2824" s="154">
        <v>0</v>
      </c>
      <c r="J2824" s="154">
        <v>0</v>
      </c>
      <c r="K2824" s="154">
        <v>0</v>
      </c>
      <c r="M2824" s="128">
        <f>IF(Tabla1[[#This Row],[Moneda]]="Dolares",Tabla1[[#This Row],[Precio Distribuidor]]*($M$1+0.35)*1.3,Tabla1[[#This Row],[Precio Distribuidor]]*1.3)</f>
        <v>41.002000000000002</v>
      </c>
    </row>
    <row r="2825" spans="1:13">
      <c r="A2825" s="154" t="s">
        <v>6319</v>
      </c>
      <c r="B2825" s="154" t="s">
        <v>6318</v>
      </c>
      <c r="C2825" s="154" t="s">
        <v>1642</v>
      </c>
      <c r="D2825" s="154" t="s">
        <v>6253</v>
      </c>
      <c r="E2825" s="81" t="s">
        <v>6317</v>
      </c>
      <c r="F2825" s="154">
        <v>31.54</v>
      </c>
      <c r="G2825" s="154" t="s">
        <v>1367</v>
      </c>
      <c r="H2825" s="154" t="s">
        <v>14318</v>
      </c>
      <c r="I2825" s="154">
        <v>0</v>
      </c>
      <c r="J2825" s="154">
        <v>0</v>
      </c>
      <c r="K2825" s="154">
        <v>0</v>
      </c>
      <c r="M2825" s="128">
        <f>IF(Tabla1[[#This Row],[Moneda]]="Dolares",Tabla1[[#This Row],[Precio Distribuidor]]*($M$1+0.35)*1.3,Tabla1[[#This Row],[Precio Distribuidor]]*1.3)</f>
        <v>41.002000000000002</v>
      </c>
    </row>
    <row r="2826" spans="1:13">
      <c r="A2826" s="154" t="s">
        <v>6316</v>
      </c>
      <c r="B2826" s="154" t="s">
        <v>6315</v>
      </c>
      <c r="C2826" s="154" t="s">
        <v>1642</v>
      </c>
      <c r="D2826" s="154" t="s">
        <v>6253</v>
      </c>
      <c r="E2826" s="81" t="s">
        <v>6314</v>
      </c>
      <c r="F2826" s="154">
        <v>31.54</v>
      </c>
      <c r="G2826" s="154" t="s">
        <v>1367</v>
      </c>
      <c r="H2826" s="154" t="s">
        <v>14318</v>
      </c>
      <c r="I2826" s="154">
        <v>0</v>
      </c>
      <c r="J2826" s="154">
        <v>0</v>
      </c>
      <c r="K2826" s="154">
        <v>0</v>
      </c>
      <c r="M2826" s="128">
        <f>IF(Tabla1[[#This Row],[Moneda]]="Dolares",Tabla1[[#This Row],[Precio Distribuidor]]*($M$1+0.35)*1.3,Tabla1[[#This Row],[Precio Distribuidor]]*1.3)</f>
        <v>41.002000000000002</v>
      </c>
    </row>
    <row r="2827" spans="1:13">
      <c r="A2827" s="154" t="s">
        <v>12857</v>
      </c>
      <c r="B2827" s="154" t="s">
        <v>12858</v>
      </c>
      <c r="C2827" s="154" t="s">
        <v>1642</v>
      </c>
      <c r="D2827" s="154" t="s">
        <v>6253</v>
      </c>
      <c r="E2827" s="81" t="s">
        <v>12859</v>
      </c>
      <c r="F2827" s="154">
        <v>31.54</v>
      </c>
      <c r="G2827" s="154" t="s">
        <v>1367</v>
      </c>
      <c r="H2827" s="154" t="s">
        <v>14318</v>
      </c>
      <c r="I2827" s="154">
        <v>0</v>
      </c>
      <c r="J2827" s="154">
        <v>0</v>
      </c>
      <c r="K2827" s="154">
        <v>0</v>
      </c>
      <c r="M2827" s="128">
        <f>IF(Tabla1[[#This Row],[Moneda]]="Dolares",Tabla1[[#This Row],[Precio Distribuidor]]*($M$1+0.35)*1.3,Tabla1[[#This Row],[Precio Distribuidor]]*1.3)</f>
        <v>41.002000000000002</v>
      </c>
    </row>
    <row r="2828" spans="1:13">
      <c r="A2828" s="154" t="s">
        <v>6313</v>
      </c>
      <c r="B2828" s="154" t="s">
        <v>6312</v>
      </c>
      <c r="C2828" s="154" t="s">
        <v>1796</v>
      </c>
      <c r="D2828" s="154" t="s">
        <v>6253</v>
      </c>
      <c r="E2828" s="81" t="s">
        <v>6311</v>
      </c>
      <c r="F2828" s="154">
        <v>77.09</v>
      </c>
      <c r="G2828" s="154" t="s">
        <v>1367</v>
      </c>
      <c r="H2828" s="154" t="s">
        <v>14318</v>
      </c>
      <c r="I2828" s="154">
        <v>1</v>
      </c>
      <c r="J2828" s="154">
        <v>0</v>
      </c>
      <c r="K2828" s="154">
        <v>0</v>
      </c>
      <c r="M2828" s="128">
        <f>IF(Tabla1[[#This Row],[Moneda]]="Dolares",Tabla1[[#This Row],[Precio Distribuidor]]*($M$1+0.35)*1.3,Tabla1[[#This Row],[Precio Distribuidor]]*1.3)</f>
        <v>100.21700000000001</v>
      </c>
    </row>
    <row r="2829" spans="1:13">
      <c r="A2829" s="154" t="s">
        <v>6310</v>
      </c>
      <c r="B2829" s="154" t="s">
        <v>6309</v>
      </c>
      <c r="C2829" s="154" t="s">
        <v>1796</v>
      </c>
      <c r="D2829" s="154" t="s">
        <v>6253</v>
      </c>
      <c r="E2829" s="81" t="s">
        <v>6308</v>
      </c>
      <c r="F2829" s="154">
        <v>83.07</v>
      </c>
      <c r="G2829" s="154" t="s">
        <v>1367</v>
      </c>
      <c r="H2829" s="154" t="s">
        <v>14318</v>
      </c>
      <c r="I2829" s="154">
        <v>1</v>
      </c>
      <c r="J2829" s="154">
        <v>0</v>
      </c>
      <c r="K2829" s="154">
        <v>0</v>
      </c>
      <c r="M2829" s="128">
        <f>IF(Tabla1[[#This Row],[Moneda]]="Dolares",Tabla1[[#This Row],[Precio Distribuidor]]*($M$1+0.35)*1.3,Tabla1[[#This Row],[Precio Distribuidor]]*1.3)</f>
        <v>107.991</v>
      </c>
    </row>
    <row r="2830" spans="1:13">
      <c r="A2830" s="154" t="s">
        <v>6307</v>
      </c>
      <c r="B2830" s="154" t="s">
        <v>6306</v>
      </c>
      <c r="C2830" s="154" t="s">
        <v>1800</v>
      </c>
      <c r="D2830" s="154" t="s">
        <v>6253</v>
      </c>
      <c r="E2830" s="81" t="s">
        <v>6305</v>
      </c>
      <c r="F2830" s="154">
        <v>77.98</v>
      </c>
      <c r="G2830" s="154" t="s">
        <v>1367</v>
      </c>
      <c r="H2830" s="154" t="s">
        <v>14318</v>
      </c>
      <c r="I2830" s="154">
        <v>0</v>
      </c>
      <c r="J2830" s="154">
        <v>0</v>
      </c>
      <c r="K2830" s="154">
        <v>0</v>
      </c>
      <c r="M2830" s="128">
        <f>IF(Tabla1[[#This Row],[Moneda]]="Dolares",Tabla1[[#This Row],[Precio Distribuidor]]*($M$1+0.35)*1.3,Tabla1[[#This Row],[Precio Distribuidor]]*1.3)</f>
        <v>101.37400000000001</v>
      </c>
    </row>
    <row r="2831" spans="1:13">
      <c r="A2831" s="154" t="s">
        <v>6304</v>
      </c>
      <c r="B2831" s="154" t="s">
        <v>6303</v>
      </c>
      <c r="C2831" s="154" t="s">
        <v>1800</v>
      </c>
      <c r="D2831" s="154" t="s">
        <v>6253</v>
      </c>
      <c r="E2831" s="81" t="s">
        <v>6302</v>
      </c>
      <c r="F2831" s="154">
        <v>59.84</v>
      </c>
      <c r="G2831" s="154" t="s">
        <v>1367</v>
      </c>
      <c r="H2831" s="154" t="s">
        <v>14318</v>
      </c>
      <c r="I2831" s="154">
        <v>0</v>
      </c>
      <c r="J2831" s="154">
        <v>0</v>
      </c>
      <c r="K2831" s="154">
        <v>0</v>
      </c>
      <c r="M2831" s="128">
        <f>IF(Tabla1[[#This Row],[Moneda]]="Dolares",Tabla1[[#This Row],[Precio Distribuidor]]*($M$1+0.35)*1.3,Tabla1[[#This Row],[Precio Distribuidor]]*1.3)</f>
        <v>77.792000000000002</v>
      </c>
    </row>
    <row r="2832" spans="1:13">
      <c r="A2832" s="154" t="s">
        <v>6301</v>
      </c>
      <c r="B2832" s="154" t="s">
        <v>6300</v>
      </c>
      <c r="C2832" s="154" t="s">
        <v>1800</v>
      </c>
      <c r="D2832" s="154" t="s">
        <v>6253</v>
      </c>
      <c r="E2832" s="81" t="s">
        <v>6299</v>
      </c>
      <c r="F2832" s="154">
        <v>59.84</v>
      </c>
      <c r="G2832" s="154" t="s">
        <v>1367</v>
      </c>
      <c r="H2832" s="154" t="s">
        <v>14318</v>
      </c>
      <c r="I2832" s="154">
        <v>0</v>
      </c>
      <c r="J2832" s="154">
        <v>0</v>
      </c>
      <c r="K2832" s="154">
        <v>0</v>
      </c>
      <c r="M2832" s="128">
        <f>IF(Tabla1[[#This Row],[Moneda]]="Dolares",Tabla1[[#This Row],[Precio Distribuidor]]*($M$1+0.35)*1.3,Tabla1[[#This Row],[Precio Distribuidor]]*1.3)</f>
        <v>77.792000000000002</v>
      </c>
    </row>
    <row r="2833" spans="1:13">
      <c r="A2833" s="154" t="s">
        <v>6298</v>
      </c>
      <c r="B2833" s="154" t="s">
        <v>6297</v>
      </c>
      <c r="C2833" s="154" t="s">
        <v>1800</v>
      </c>
      <c r="D2833" s="154" t="s">
        <v>6253</v>
      </c>
      <c r="E2833" s="81" t="s">
        <v>6296</v>
      </c>
      <c r="F2833" s="154">
        <v>59.84</v>
      </c>
      <c r="G2833" s="154" t="s">
        <v>1367</v>
      </c>
      <c r="H2833" s="154" t="s">
        <v>14318</v>
      </c>
      <c r="I2833" s="154">
        <v>0</v>
      </c>
      <c r="J2833" s="154">
        <v>0</v>
      </c>
      <c r="K2833" s="154">
        <v>0</v>
      </c>
      <c r="M2833" s="128">
        <f>IF(Tabla1[[#This Row],[Moneda]]="Dolares",Tabla1[[#This Row],[Precio Distribuidor]]*($M$1+0.35)*1.3,Tabla1[[#This Row],[Precio Distribuidor]]*1.3)</f>
        <v>77.792000000000002</v>
      </c>
    </row>
    <row r="2834" spans="1:13">
      <c r="A2834" s="154" t="s">
        <v>6295</v>
      </c>
      <c r="B2834" s="154" t="s">
        <v>6294</v>
      </c>
      <c r="C2834" s="154" t="s">
        <v>1800</v>
      </c>
      <c r="D2834" s="154" t="s">
        <v>6253</v>
      </c>
      <c r="E2834" s="81" t="s">
        <v>6293</v>
      </c>
      <c r="F2834" s="154">
        <v>96.11</v>
      </c>
      <c r="G2834" s="154" t="s">
        <v>1367</v>
      </c>
      <c r="H2834" s="154" t="s">
        <v>14318</v>
      </c>
      <c r="I2834" s="154">
        <v>0</v>
      </c>
      <c r="J2834" s="154">
        <v>0</v>
      </c>
      <c r="K2834" s="154">
        <v>0</v>
      </c>
      <c r="M2834" s="128">
        <f>IF(Tabla1[[#This Row],[Moneda]]="Dolares",Tabla1[[#This Row],[Precio Distribuidor]]*($M$1+0.35)*1.3,Tabla1[[#This Row],[Precio Distribuidor]]*1.3)</f>
        <v>124.943</v>
      </c>
    </row>
    <row r="2835" spans="1:13">
      <c r="A2835" s="154" t="s">
        <v>6292</v>
      </c>
      <c r="B2835" s="154" t="s">
        <v>6291</v>
      </c>
      <c r="C2835" s="154" t="s">
        <v>1800</v>
      </c>
      <c r="D2835" s="154" t="s">
        <v>6253</v>
      </c>
      <c r="E2835" s="81" t="s">
        <v>6290</v>
      </c>
      <c r="F2835" s="154">
        <v>77.98</v>
      </c>
      <c r="G2835" s="154" t="s">
        <v>1367</v>
      </c>
      <c r="H2835" s="154" t="s">
        <v>14318</v>
      </c>
      <c r="I2835" s="154">
        <v>0</v>
      </c>
      <c r="J2835" s="154">
        <v>0</v>
      </c>
      <c r="K2835" s="154">
        <v>0</v>
      </c>
      <c r="M2835" s="128">
        <f>IF(Tabla1[[#This Row],[Moneda]]="Dolares",Tabla1[[#This Row],[Precio Distribuidor]]*($M$1+0.35)*1.3,Tabla1[[#This Row],[Precio Distribuidor]]*1.3)</f>
        <v>101.37400000000001</v>
      </c>
    </row>
    <row r="2836" spans="1:13">
      <c r="A2836" s="154" t="s">
        <v>6289</v>
      </c>
      <c r="B2836" s="154" t="s">
        <v>6288</v>
      </c>
      <c r="C2836" s="154" t="s">
        <v>1796</v>
      </c>
      <c r="D2836" s="154" t="s">
        <v>6253</v>
      </c>
      <c r="E2836" s="81" t="s">
        <v>6287</v>
      </c>
      <c r="F2836" s="154">
        <v>238.44</v>
      </c>
      <c r="G2836" s="154" t="s">
        <v>1367</v>
      </c>
      <c r="H2836" s="154" t="s">
        <v>14318</v>
      </c>
      <c r="I2836" s="154">
        <v>0</v>
      </c>
      <c r="J2836" s="154">
        <v>0</v>
      </c>
      <c r="K2836" s="154">
        <v>0</v>
      </c>
      <c r="M2836" s="128">
        <f>IF(Tabla1[[#This Row],[Moneda]]="Dolares",Tabla1[[#This Row],[Precio Distribuidor]]*($M$1+0.35)*1.3,Tabla1[[#This Row],[Precio Distribuidor]]*1.3)</f>
        <v>309.97199999999998</v>
      </c>
    </row>
    <row r="2837" spans="1:13">
      <c r="A2837" s="154" t="s">
        <v>6286</v>
      </c>
      <c r="B2837" s="154" t="s">
        <v>6285</v>
      </c>
      <c r="C2837" s="154" t="s">
        <v>1782</v>
      </c>
      <c r="D2837" s="154" t="s">
        <v>6253</v>
      </c>
      <c r="E2837" s="81" t="s">
        <v>6284</v>
      </c>
      <c r="F2837" s="154">
        <v>183.9</v>
      </c>
      <c r="G2837" s="154" t="s">
        <v>1367</v>
      </c>
      <c r="H2837" s="154" t="s">
        <v>14318</v>
      </c>
      <c r="I2837" s="154">
        <v>1</v>
      </c>
      <c r="J2837" s="154">
        <v>0</v>
      </c>
      <c r="K2837" s="154">
        <v>0</v>
      </c>
      <c r="M2837" s="128">
        <f>IF(Tabla1[[#This Row],[Moneda]]="Dolares",Tabla1[[#This Row],[Precio Distribuidor]]*($M$1+0.35)*1.3,Tabla1[[#This Row],[Precio Distribuidor]]*1.3)</f>
        <v>239.07000000000002</v>
      </c>
    </row>
    <row r="2838" spans="1:13">
      <c r="A2838" s="154" t="s">
        <v>6283</v>
      </c>
      <c r="B2838" s="154" t="s">
        <v>6282</v>
      </c>
      <c r="C2838" s="154" t="s">
        <v>1782</v>
      </c>
      <c r="D2838" s="154" t="s">
        <v>6253</v>
      </c>
      <c r="E2838" s="81" t="s">
        <v>6281</v>
      </c>
      <c r="F2838" s="154">
        <v>117.56</v>
      </c>
      <c r="G2838" s="154" t="s">
        <v>1367</v>
      </c>
      <c r="H2838" s="154" t="s">
        <v>14318</v>
      </c>
      <c r="I2838" s="154">
        <v>1</v>
      </c>
      <c r="J2838" s="154">
        <v>0</v>
      </c>
      <c r="K2838" s="154">
        <v>0</v>
      </c>
      <c r="M2838" s="128">
        <f>IF(Tabla1[[#This Row],[Moneda]]="Dolares",Tabla1[[#This Row],[Precio Distribuidor]]*($M$1+0.35)*1.3,Tabla1[[#This Row],[Precio Distribuidor]]*1.3)</f>
        <v>152.828</v>
      </c>
    </row>
    <row r="2839" spans="1:13">
      <c r="A2839" s="154" t="s">
        <v>6280</v>
      </c>
      <c r="B2839" s="154" t="s">
        <v>6279</v>
      </c>
      <c r="C2839" s="154" t="s">
        <v>1782</v>
      </c>
      <c r="D2839" s="154" t="s">
        <v>6253</v>
      </c>
      <c r="E2839" s="81" t="s">
        <v>6278</v>
      </c>
      <c r="F2839" s="154">
        <v>113.64</v>
      </c>
      <c r="G2839" s="154" t="s">
        <v>1367</v>
      </c>
      <c r="H2839" s="154" t="s">
        <v>14318</v>
      </c>
      <c r="I2839" s="154">
        <v>1</v>
      </c>
      <c r="J2839" s="154">
        <v>0</v>
      </c>
      <c r="K2839" s="154">
        <v>0</v>
      </c>
      <c r="M2839" s="128">
        <f>IF(Tabla1[[#This Row],[Moneda]]="Dolares",Tabla1[[#This Row],[Precio Distribuidor]]*($M$1+0.35)*1.3,Tabla1[[#This Row],[Precio Distribuidor]]*1.3)</f>
        <v>147.732</v>
      </c>
    </row>
    <row r="2840" spans="1:13">
      <c r="A2840" s="154" t="s">
        <v>6277</v>
      </c>
      <c r="B2840" s="154" t="s">
        <v>6276</v>
      </c>
      <c r="C2840" s="154" t="s">
        <v>1796</v>
      </c>
      <c r="D2840" s="154" t="s">
        <v>6253</v>
      </c>
      <c r="E2840" s="81" t="s">
        <v>6275</v>
      </c>
      <c r="F2840" s="154">
        <v>131.52000000000001</v>
      </c>
      <c r="G2840" s="154" t="s">
        <v>1367</v>
      </c>
      <c r="H2840" s="154" t="s">
        <v>14318</v>
      </c>
      <c r="I2840" s="154">
        <v>1</v>
      </c>
      <c r="J2840" s="154">
        <v>0</v>
      </c>
      <c r="K2840" s="154">
        <v>0</v>
      </c>
      <c r="M2840" s="128">
        <f>IF(Tabla1[[#This Row],[Moneda]]="Dolares",Tabla1[[#This Row],[Precio Distribuidor]]*($M$1+0.35)*1.3,Tabla1[[#This Row],[Precio Distribuidor]]*1.3)</f>
        <v>170.97600000000003</v>
      </c>
    </row>
    <row r="2841" spans="1:13">
      <c r="A2841" s="154" t="s">
        <v>16935</v>
      </c>
      <c r="B2841" s="154" t="s">
        <v>16934</v>
      </c>
      <c r="C2841" s="154" t="s">
        <v>1796</v>
      </c>
      <c r="D2841" s="154" t="s">
        <v>6253</v>
      </c>
      <c r="E2841" s="81" t="s">
        <v>16933</v>
      </c>
      <c r="F2841" s="154">
        <v>118.92</v>
      </c>
      <c r="G2841" s="154" t="s">
        <v>1367</v>
      </c>
      <c r="H2841" s="154" t="s">
        <v>14318</v>
      </c>
      <c r="I2841" s="154">
        <v>1</v>
      </c>
      <c r="J2841" s="154">
        <v>0</v>
      </c>
      <c r="K2841" s="154">
        <v>0</v>
      </c>
      <c r="M2841" s="128">
        <f>IF(Tabla1[[#This Row],[Moneda]]="Dolares",Tabla1[[#This Row],[Precio Distribuidor]]*($M$1+0.35)*1.3,Tabla1[[#This Row],[Precio Distribuidor]]*1.3)</f>
        <v>154.596</v>
      </c>
    </row>
    <row r="2842" spans="1:13">
      <c r="A2842" s="154" t="s">
        <v>6274</v>
      </c>
      <c r="B2842" s="154" t="s">
        <v>6273</v>
      </c>
      <c r="C2842" s="154" t="s">
        <v>1796</v>
      </c>
      <c r="D2842" s="154" t="s">
        <v>6253</v>
      </c>
      <c r="E2842" s="81" t="s">
        <v>13745</v>
      </c>
      <c r="F2842" s="154">
        <v>118.92</v>
      </c>
      <c r="G2842" s="154" t="s">
        <v>1367</v>
      </c>
      <c r="H2842" s="154" t="s">
        <v>14318</v>
      </c>
      <c r="I2842" s="154">
        <v>0</v>
      </c>
      <c r="J2842" s="154">
        <v>0</v>
      </c>
      <c r="K2842" s="154">
        <v>0</v>
      </c>
      <c r="M2842" s="128">
        <f>IF(Tabla1[[#This Row],[Moneda]]="Dolares",Tabla1[[#This Row],[Precio Distribuidor]]*($M$1+0.35)*1.3,Tabla1[[#This Row],[Precio Distribuidor]]*1.3)</f>
        <v>154.596</v>
      </c>
    </row>
    <row r="2843" spans="1:13">
      <c r="A2843" s="154" t="s">
        <v>6272</v>
      </c>
      <c r="B2843" s="154" t="s">
        <v>6271</v>
      </c>
      <c r="C2843" s="154" t="s">
        <v>6255</v>
      </c>
      <c r="D2843" s="154" t="s">
        <v>6253</v>
      </c>
      <c r="E2843" s="81" t="s">
        <v>6270</v>
      </c>
      <c r="F2843" s="154">
        <v>111.68</v>
      </c>
      <c r="G2843" s="154" t="s">
        <v>1367</v>
      </c>
      <c r="H2843" s="154" t="s">
        <v>14318</v>
      </c>
      <c r="I2843" s="154">
        <v>1</v>
      </c>
      <c r="J2843" s="154">
        <v>0</v>
      </c>
      <c r="K2843" s="154">
        <v>0</v>
      </c>
      <c r="M2843" s="128">
        <f>IF(Tabla1[[#This Row],[Moneda]]="Dolares",Tabla1[[#This Row],[Precio Distribuidor]]*($M$1+0.35)*1.3,Tabla1[[#This Row],[Precio Distribuidor]]*1.3)</f>
        <v>145.18400000000003</v>
      </c>
    </row>
    <row r="2844" spans="1:13">
      <c r="A2844" s="154" t="s">
        <v>6269</v>
      </c>
      <c r="B2844" s="154" t="s">
        <v>6268</v>
      </c>
      <c r="C2844" s="154" t="s">
        <v>6255</v>
      </c>
      <c r="D2844" s="154" t="s">
        <v>6253</v>
      </c>
      <c r="E2844" s="81" t="s">
        <v>6267</v>
      </c>
      <c r="F2844" s="154">
        <v>111.68</v>
      </c>
      <c r="G2844" s="154" t="s">
        <v>1367</v>
      </c>
      <c r="H2844" s="154" t="s">
        <v>14318</v>
      </c>
      <c r="I2844" s="154">
        <v>1</v>
      </c>
      <c r="J2844" s="154">
        <v>0</v>
      </c>
      <c r="K2844" s="154">
        <v>0</v>
      </c>
      <c r="M2844" s="128">
        <f>IF(Tabla1[[#This Row],[Moneda]]="Dolares",Tabla1[[#This Row],[Precio Distribuidor]]*($M$1+0.35)*1.3,Tabla1[[#This Row],[Precio Distribuidor]]*1.3)</f>
        <v>145.18400000000003</v>
      </c>
    </row>
    <row r="2845" spans="1:13">
      <c r="A2845" s="154" t="s">
        <v>6266</v>
      </c>
      <c r="B2845" s="154" t="s">
        <v>6265</v>
      </c>
      <c r="C2845" s="154" t="s">
        <v>6255</v>
      </c>
      <c r="D2845" s="154" t="s">
        <v>6253</v>
      </c>
      <c r="E2845" s="81" t="s">
        <v>6264</v>
      </c>
      <c r="F2845" s="154">
        <v>111.68</v>
      </c>
      <c r="G2845" s="154" t="s">
        <v>1367</v>
      </c>
      <c r="H2845" s="154" t="s">
        <v>14318</v>
      </c>
      <c r="I2845" s="154">
        <v>1</v>
      </c>
      <c r="J2845" s="154">
        <v>0</v>
      </c>
      <c r="K2845" s="154">
        <v>0</v>
      </c>
      <c r="M2845" s="128">
        <f>IF(Tabla1[[#This Row],[Moneda]]="Dolares",Tabla1[[#This Row],[Precio Distribuidor]]*($M$1+0.35)*1.3,Tabla1[[#This Row],[Precio Distribuidor]]*1.3)</f>
        <v>145.18400000000003</v>
      </c>
    </row>
    <row r="2846" spans="1:13">
      <c r="A2846" s="154" t="s">
        <v>6263</v>
      </c>
      <c r="B2846" s="154" t="s">
        <v>6262</v>
      </c>
      <c r="C2846" s="154" t="s">
        <v>1796</v>
      </c>
      <c r="D2846" s="154" t="s">
        <v>6253</v>
      </c>
      <c r="E2846" s="81" t="s">
        <v>6261</v>
      </c>
      <c r="F2846" s="154">
        <v>298.2</v>
      </c>
      <c r="G2846" s="154" t="s">
        <v>1367</v>
      </c>
      <c r="H2846" s="154" t="s">
        <v>14318</v>
      </c>
      <c r="I2846" s="154">
        <v>1</v>
      </c>
      <c r="J2846" s="154">
        <v>0</v>
      </c>
      <c r="K2846" s="154">
        <v>0</v>
      </c>
      <c r="M2846" s="128">
        <f>IF(Tabla1[[#This Row],[Moneda]]="Dolares",Tabla1[[#This Row],[Precio Distribuidor]]*($M$1+0.35)*1.3,Tabla1[[#This Row],[Precio Distribuidor]]*1.3)</f>
        <v>387.66</v>
      </c>
    </row>
    <row r="2847" spans="1:13">
      <c r="A2847" s="154" t="s">
        <v>6260</v>
      </c>
      <c r="B2847" s="154" t="s">
        <v>6259</v>
      </c>
      <c r="C2847" s="154" t="s">
        <v>1911</v>
      </c>
      <c r="D2847" s="154" t="s">
        <v>6253</v>
      </c>
      <c r="E2847" s="81" t="s">
        <v>6258</v>
      </c>
      <c r="F2847" s="154">
        <v>120.17</v>
      </c>
      <c r="G2847" s="154" t="s">
        <v>1367</v>
      </c>
      <c r="H2847" s="154" t="s">
        <v>14318</v>
      </c>
      <c r="I2847" s="154">
        <v>1</v>
      </c>
      <c r="J2847" s="154">
        <v>0</v>
      </c>
      <c r="K2847" s="154">
        <v>0</v>
      </c>
      <c r="M2847" s="128">
        <f>IF(Tabla1[[#This Row],[Moneda]]="Dolares",Tabla1[[#This Row],[Precio Distribuidor]]*($M$1+0.35)*1.3,Tabla1[[#This Row],[Precio Distribuidor]]*1.3)</f>
        <v>156.221</v>
      </c>
    </row>
    <row r="2848" spans="1:13">
      <c r="A2848" s="154" t="s">
        <v>6257</v>
      </c>
      <c r="B2848" s="154" t="s">
        <v>6256</v>
      </c>
      <c r="C2848" s="154" t="s">
        <v>6255</v>
      </c>
      <c r="D2848" s="154" t="s">
        <v>6253</v>
      </c>
      <c r="E2848" s="81" t="s">
        <v>6254</v>
      </c>
      <c r="F2848" s="154">
        <v>111.68</v>
      </c>
      <c r="G2848" s="154" t="s">
        <v>1367</v>
      </c>
      <c r="H2848" s="154" t="s">
        <v>14318</v>
      </c>
      <c r="I2848" s="154">
        <v>1</v>
      </c>
      <c r="J2848" s="154">
        <v>0</v>
      </c>
      <c r="K2848" s="154">
        <v>0</v>
      </c>
      <c r="M2848" s="128">
        <f>IF(Tabla1[[#This Row],[Moneda]]="Dolares",Tabla1[[#This Row],[Precio Distribuidor]]*($M$1+0.35)*1.3,Tabla1[[#This Row],[Precio Distribuidor]]*1.3)</f>
        <v>145.18400000000003</v>
      </c>
    </row>
    <row r="2849" spans="1:13">
      <c r="A2849" s="154" t="s">
        <v>16932</v>
      </c>
      <c r="B2849" s="154" t="s">
        <v>16931</v>
      </c>
      <c r="C2849" s="154" t="s">
        <v>1789</v>
      </c>
      <c r="D2849" s="154" t="s">
        <v>6253</v>
      </c>
      <c r="E2849" s="81" t="s">
        <v>16930</v>
      </c>
      <c r="F2849" s="154">
        <v>90.84</v>
      </c>
      <c r="G2849" s="154" t="s">
        <v>1367</v>
      </c>
      <c r="H2849" s="154" t="s">
        <v>14318</v>
      </c>
      <c r="I2849" s="154">
        <v>1</v>
      </c>
      <c r="J2849" s="154">
        <v>0</v>
      </c>
      <c r="K2849" s="154">
        <v>0</v>
      </c>
      <c r="M2849" s="128">
        <f>IF(Tabla1[[#This Row],[Moneda]]="Dolares",Tabla1[[#This Row],[Precio Distribuidor]]*($M$1+0.35)*1.3,Tabla1[[#This Row],[Precio Distribuidor]]*1.3)</f>
        <v>118.09200000000001</v>
      </c>
    </row>
    <row r="2850" spans="1:13">
      <c r="A2850" s="154" t="s">
        <v>12860</v>
      </c>
      <c r="B2850" s="154" t="s">
        <v>12861</v>
      </c>
      <c r="C2850" s="154" t="s">
        <v>1642</v>
      </c>
      <c r="D2850" s="154" t="s">
        <v>6253</v>
      </c>
      <c r="E2850" s="81" t="s">
        <v>12862</v>
      </c>
      <c r="F2850" s="154">
        <v>31.54</v>
      </c>
      <c r="G2850" s="154" t="s">
        <v>1367</v>
      </c>
      <c r="H2850" s="154" t="s">
        <v>14318</v>
      </c>
      <c r="I2850" s="154">
        <v>1</v>
      </c>
      <c r="J2850" s="154">
        <v>0</v>
      </c>
      <c r="K2850" s="154">
        <v>0</v>
      </c>
      <c r="M2850" s="128">
        <f>IF(Tabla1[[#This Row],[Moneda]]="Dolares",Tabla1[[#This Row],[Precio Distribuidor]]*($M$1+0.35)*1.3,Tabla1[[#This Row],[Precio Distribuidor]]*1.3)</f>
        <v>41.002000000000002</v>
      </c>
    </row>
    <row r="2851" spans="1:13">
      <c r="A2851" s="154" t="s">
        <v>12924</v>
      </c>
      <c r="B2851" s="154" t="s">
        <v>12925</v>
      </c>
      <c r="C2851" s="154" t="s">
        <v>1535</v>
      </c>
      <c r="D2851" s="154" t="s">
        <v>6253</v>
      </c>
      <c r="E2851" s="81" t="s">
        <v>12926</v>
      </c>
      <c r="F2851" s="154">
        <v>363.6</v>
      </c>
      <c r="G2851" s="154" t="s">
        <v>1367</v>
      </c>
      <c r="H2851" s="154" t="s">
        <v>14318</v>
      </c>
      <c r="I2851" s="154">
        <v>1</v>
      </c>
      <c r="J2851" s="154">
        <v>0</v>
      </c>
      <c r="K2851" s="154">
        <v>0</v>
      </c>
      <c r="M2851" s="128">
        <f>IF(Tabla1[[#This Row],[Moneda]]="Dolares",Tabla1[[#This Row],[Precio Distribuidor]]*($M$1+0.35)*1.3,Tabla1[[#This Row],[Precio Distribuidor]]*1.3)</f>
        <v>472.68000000000006</v>
      </c>
    </row>
    <row r="2852" spans="1:13">
      <c r="A2852" s="154" t="s">
        <v>16929</v>
      </c>
      <c r="B2852" s="154" t="s">
        <v>16928</v>
      </c>
      <c r="C2852" s="154" t="s">
        <v>1789</v>
      </c>
      <c r="D2852" s="154" t="s">
        <v>6253</v>
      </c>
      <c r="E2852" s="81" t="s">
        <v>16927</v>
      </c>
      <c r="F2852" s="154">
        <v>165.99</v>
      </c>
      <c r="G2852" s="154" t="s">
        <v>1367</v>
      </c>
      <c r="H2852" s="154" t="s">
        <v>14318</v>
      </c>
      <c r="I2852" s="154">
        <v>1</v>
      </c>
      <c r="J2852" s="154">
        <v>0</v>
      </c>
      <c r="K2852" s="154">
        <v>0</v>
      </c>
      <c r="M2852" s="128">
        <f>IF(Tabla1[[#This Row],[Moneda]]="Dolares",Tabla1[[#This Row],[Precio Distribuidor]]*($M$1+0.35)*1.3,Tabla1[[#This Row],[Precio Distribuidor]]*1.3)</f>
        <v>215.78700000000001</v>
      </c>
    </row>
    <row r="2853" spans="1:13">
      <c r="A2853" s="154" t="s">
        <v>16926</v>
      </c>
      <c r="B2853" s="154" t="s">
        <v>16925</v>
      </c>
      <c r="C2853" s="154" t="s">
        <v>1789</v>
      </c>
      <c r="D2853" s="154" t="s">
        <v>6253</v>
      </c>
      <c r="E2853" s="81" t="s">
        <v>16924</v>
      </c>
      <c r="F2853" s="154">
        <v>165.99</v>
      </c>
      <c r="G2853" s="154" t="s">
        <v>1367</v>
      </c>
      <c r="H2853" s="154" t="s">
        <v>14318</v>
      </c>
      <c r="I2853" s="154">
        <v>1</v>
      </c>
      <c r="J2853" s="154">
        <v>0</v>
      </c>
      <c r="K2853" s="154">
        <v>0</v>
      </c>
      <c r="M2853" s="128">
        <f>IF(Tabla1[[#This Row],[Moneda]]="Dolares",Tabla1[[#This Row],[Precio Distribuidor]]*($M$1+0.35)*1.3,Tabla1[[#This Row],[Precio Distribuidor]]*1.3)</f>
        <v>215.78700000000001</v>
      </c>
    </row>
    <row r="2854" spans="1:13">
      <c r="A2854" s="154" t="s">
        <v>6252</v>
      </c>
      <c r="B2854" s="154" t="s">
        <v>6251</v>
      </c>
      <c r="C2854" s="154" t="s">
        <v>1789</v>
      </c>
      <c r="D2854" s="154" t="s">
        <v>6172</v>
      </c>
      <c r="E2854" s="81" t="s">
        <v>6250</v>
      </c>
      <c r="F2854" s="154">
        <v>475.48</v>
      </c>
      <c r="G2854" s="154" t="s">
        <v>1367</v>
      </c>
      <c r="H2854" s="154" t="s">
        <v>14318</v>
      </c>
      <c r="I2854" s="154">
        <v>1</v>
      </c>
      <c r="J2854" s="154">
        <v>0</v>
      </c>
      <c r="K2854" s="154">
        <v>0</v>
      </c>
      <c r="M2854" s="128">
        <f>IF(Tabla1[[#This Row],[Moneda]]="Dolares",Tabla1[[#This Row],[Precio Distribuidor]]*($M$1+0.35)*1.3,Tabla1[[#This Row],[Precio Distribuidor]]*1.3)</f>
        <v>618.12400000000002</v>
      </c>
    </row>
    <row r="2855" spans="1:13">
      <c r="A2855" s="154" t="s">
        <v>6249</v>
      </c>
      <c r="B2855" s="154" t="s">
        <v>6248</v>
      </c>
      <c r="C2855" s="154" t="s">
        <v>1585</v>
      </c>
      <c r="D2855" s="154" t="s">
        <v>6172</v>
      </c>
      <c r="E2855" s="81" t="s">
        <v>6247</v>
      </c>
      <c r="F2855" s="154">
        <v>55.8</v>
      </c>
      <c r="G2855" s="154" t="s">
        <v>1373</v>
      </c>
      <c r="H2855" s="154" t="s">
        <v>14318</v>
      </c>
      <c r="I2855" s="154">
        <v>1</v>
      </c>
      <c r="J2855" s="154">
        <v>0</v>
      </c>
      <c r="K2855" s="154">
        <v>0</v>
      </c>
      <c r="M2855" s="128">
        <f>IF(Tabla1[[#This Row],[Moneda]]="Dolares",Tabla1[[#This Row],[Precio Distribuidor]]*($M$1+0.35)*1.3,Tabla1[[#This Row],[Precio Distribuidor]]*1.3)</f>
        <v>1207.7910000000002</v>
      </c>
    </row>
    <row r="2856" spans="1:13">
      <c r="A2856" s="154" t="s">
        <v>6246</v>
      </c>
      <c r="B2856" s="154" t="s">
        <v>6245</v>
      </c>
      <c r="C2856" s="154" t="s">
        <v>1789</v>
      </c>
      <c r="D2856" s="154" t="s">
        <v>6172</v>
      </c>
      <c r="E2856" s="81" t="s">
        <v>6244</v>
      </c>
      <c r="F2856" s="154">
        <v>358.41</v>
      </c>
      <c r="G2856" s="154" t="s">
        <v>1367</v>
      </c>
      <c r="H2856" s="154" t="s">
        <v>14318</v>
      </c>
      <c r="I2856" s="154">
        <v>1</v>
      </c>
      <c r="J2856" s="154">
        <v>0</v>
      </c>
      <c r="K2856" s="154">
        <v>0</v>
      </c>
      <c r="M2856" s="128">
        <f>IF(Tabla1[[#This Row],[Moneda]]="Dolares",Tabla1[[#This Row],[Precio Distribuidor]]*($M$1+0.35)*1.3,Tabla1[[#This Row],[Precio Distribuidor]]*1.3)</f>
        <v>465.93300000000005</v>
      </c>
    </row>
    <row r="2857" spans="1:13">
      <c r="A2857" s="154" t="s">
        <v>6243</v>
      </c>
      <c r="B2857" s="154" t="s">
        <v>6242</v>
      </c>
      <c r="C2857" s="154" t="s">
        <v>1904</v>
      </c>
      <c r="D2857" s="154" t="s">
        <v>6172</v>
      </c>
      <c r="E2857" s="81" t="s">
        <v>6241</v>
      </c>
      <c r="F2857" s="154">
        <v>21.65</v>
      </c>
      <c r="G2857" s="154" t="s">
        <v>1373</v>
      </c>
      <c r="H2857" s="154" t="s">
        <v>14318</v>
      </c>
      <c r="I2857" s="154">
        <v>0</v>
      </c>
      <c r="J2857" s="154">
        <v>3</v>
      </c>
      <c r="K2857" s="154">
        <v>0</v>
      </c>
      <c r="M2857" s="128">
        <f>IF(Tabla1[[#This Row],[Moneda]]="Dolares",Tabla1[[#This Row],[Precio Distribuidor]]*($M$1+0.35)*1.3,Tabla1[[#This Row],[Precio Distribuidor]]*1.3)</f>
        <v>468.61425000000003</v>
      </c>
    </row>
    <row r="2858" spans="1:13">
      <c r="A2858" s="154" t="s">
        <v>6240</v>
      </c>
      <c r="B2858" s="154" t="s">
        <v>6239</v>
      </c>
      <c r="C2858" s="154" t="s">
        <v>1585</v>
      </c>
      <c r="D2858" s="154" t="s">
        <v>6172</v>
      </c>
      <c r="E2858" s="81" t="s">
        <v>6238</v>
      </c>
      <c r="F2858" s="154">
        <v>35.51</v>
      </c>
      <c r="G2858" s="154" t="s">
        <v>1373</v>
      </c>
      <c r="H2858" s="154" t="s">
        <v>14318</v>
      </c>
      <c r="I2858" s="154">
        <v>2</v>
      </c>
      <c r="J2858" s="154">
        <v>0</v>
      </c>
      <c r="K2858" s="154">
        <v>0</v>
      </c>
      <c r="M2858" s="128">
        <f>IF(Tabla1[[#This Row],[Moneda]]="Dolares",Tabla1[[#This Row],[Precio Distribuidor]]*($M$1+0.35)*1.3,Tabla1[[#This Row],[Precio Distribuidor]]*1.3)</f>
        <v>768.61395000000016</v>
      </c>
    </row>
    <row r="2859" spans="1:13">
      <c r="A2859" s="154" t="s">
        <v>6237</v>
      </c>
      <c r="B2859" s="154" t="s">
        <v>6236</v>
      </c>
      <c r="C2859" s="154" t="s">
        <v>1904</v>
      </c>
      <c r="D2859" s="154" t="s">
        <v>6172</v>
      </c>
      <c r="E2859" s="81" t="s">
        <v>6235</v>
      </c>
      <c r="F2859" s="154">
        <v>29.88</v>
      </c>
      <c r="G2859" s="154" t="s">
        <v>1373</v>
      </c>
      <c r="H2859" s="154" t="s">
        <v>14318</v>
      </c>
      <c r="I2859" s="154">
        <v>0</v>
      </c>
      <c r="J2859" s="154">
        <v>3</v>
      </c>
      <c r="K2859" s="154">
        <v>0</v>
      </c>
      <c r="M2859" s="128">
        <f>IF(Tabla1[[#This Row],[Moneda]]="Dolares",Tabla1[[#This Row],[Precio Distribuidor]]*($M$1+0.35)*1.3,Tabla1[[#This Row],[Precio Distribuidor]]*1.3)</f>
        <v>646.75260000000014</v>
      </c>
    </row>
    <row r="2860" spans="1:13">
      <c r="A2860" s="154" t="s">
        <v>6234</v>
      </c>
      <c r="B2860" s="154" t="s">
        <v>6233</v>
      </c>
      <c r="C2860" s="154" t="s">
        <v>1904</v>
      </c>
      <c r="D2860" s="154" t="s">
        <v>6172</v>
      </c>
      <c r="E2860" s="81" t="s">
        <v>6232</v>
      </c>
      <c r="F2860" s="154">
        <v>29.88</v>
      </c>
      <c r="G2860" s="154" t="s">
        <v>1373</v>
      </c>
      <c r="H2860" s="154" t="s">
        <v>14318</v>
      </c>
      <c r="I2860" s="154">
        <v>0</v>
      </c>
      <c r="J2860" s="154">
        <v>3</v>
      </c>
      <c r="K2860" s="154">
        <v>0</v>
      </c>
      <c r="M2860" s="128">
        <f>IF(Tabla1[[#This Row],[Moneda]]="Dolares",Tabla1[[#This Row],[Precio Distribuidor]]*($M$1+0.35)*1.3,Tabla1[[#This Row],[Precio Distribuidor]]*1.3)</f>
        <v>646.75260000000014</v>
      </c>
    </row>
    <row r="2861" spans="1:13">
      <c r="A2861" s="154" t="s">
        <v>6231</v>
      </c>
      <c r="B2861" s="154" t="s">
        <v>6230</v>
      </c>
      <c r="C2861" s="154" t="s">
        <v>1904</v>
      </c>
      <c r="D2861" s="154" t="s">
        <v>6172</v>
      </c>
      <c r="E2861" s="81" t="s">
        <v>6229</v>
      </c>
      <c r="F2861" s="154">
        <v>21.65</v>
      </c>
      <c r="G2861" s="154" t="s">
        <v>1373</v>
      </c>
      <c r="H2861" s="154" t="s">
        <v>14318</v>
      </c>
      <c r="I2861" s="154">
        <v>0</v>
      </c>
      <c r="J2861" s="154">
        <v>3</v>
      </c>
      <c r="K2861" s="154">
        <v>0</v>
      </c>
      <c r="M2861" s="128">
        <f>IF(Tabla1[[#This Row],[Moneda]]="Dolares",Tabla1[[#This Row],[Precio Distribuidor]]*($M$1+0.35)*1.3,Tabla1[[#This Row],[Precio Distribuidor]]*1.3)</f>
        <v>468.61425000000003</v>
      </c>
    </row>
    <row r="2862" spans="1:13">
      <c r="A2862" s="154" t="s">
        <v>6228</v>
      </c>
      <c r="B2862" s="154" t="s">
        <v>6227</v>
      </c>
      <c r="C2862" s="154" t="s">
        <v>1904</v>
      </c>
      <c r="D2862" s="154" t="s">
        <v>6172</v>
      </c>
      <c r="E2862" s="81" t="s">
        <v>6226</v>
      </c>
      <c r="F2862" s="154">
        <v>21.65</v>
      </c>
      <c r="G2862" s="154" t="s">
        <v>1373</v>
      </c>
      <c r="H2862" s="154" t="s">
        <v>14318</v>
      </c>
      <c r="I2862" s="154">
        <v>0</v>
      </c>
      <c r="J2862" s="154">
        <v>3</v>
      </c>
      <c r="K2862" s="154">
        <v>0</v>
      </c>
      <c r="M2862" s="128">
        <f>IF(Tabla1[[#This Row],[Moneda]]="Dolares",Tabla1[[#This Row],[Precio Distribuidor]]*($M$1+0.35)*1.3,Tabla1[[#This Row],[Precio Distribuidor]]*1.3)</f>
        <v>468.61425000000003</v>
      </c>
    </row>
    <row r="2863" spans="1:13">
      <c r="A2863" s="154" t="s">
        <v>6225</v>
      </c>
      <c r="B2863" s="154" t="s">
        <v>6224</v>
      </c>
      <c r="C2863" s="154" t="s">
        <v>1904</v>
      </c>
      <c r="D2863" s="154" t="s">
        <v>6172</v>
      </c>
      <c r="E2863" s="81" t="s">
        <v>6223</v>
      </c>
      <c r="F2863" s="154">
        <v>21.65</v>
      </c>
      <c r="G2863" s="154" t="s">
        <v>1373</v>
      </c>
      <c r="H2863" s="154" t="s">
        <v>14318</v>
      </c>
      <c r="I2863" s="154">
        <v>0</v>
      </c>
      <c r="J2863" s="154">
        <v>3</v>
      </c>
      <c r="K2863" s="154">
        <v>0</v>
      </c>
      <c r="M2863" s="128">
        <f>IF(Tabla1[[#This Row],[Moneda]]="Dolares",Tabla1[[#This Row],[Precio Distribuidor]]*($M$1+0.35)*1.3,Tabla1[[#This Row],[Precio Distribuidor]]*1.3)</f>
        <v>468.61425000000003</v>
      </c>
    </row>
    <row r="2864" spans="1:13">
      <c r="A2864" s="154" t="s">
        <v>6222</v>
      </c>
      <c r="B2864" s="154" t="s">
        <v>6221</v>
      </c>
      <c r="C2864" s="154" t="s">
        <v>1585</v>
      </c>
      <c r="D2864" s="154" t="s">
        <v>6172</v>
      </c>
      <c r="E2864" s="81" t="s">
        <v>6220</v>
      </c>
      <c r="F2864" s="154">
        <v>41.85</v>
      </c>
      <c r="G2864" s="154" t="s">
        <v>1373</v>
      </c>
      <c r="H2864" s="154" t="s">
        <v>14318</v>
      </c>
      <c r="I2864" s="154">
        <v>1</v>
      </c>
      <c r="J2864" s="154">
        <v>0</v>
      </c>
      <c r="K2864" s="154">
        <v>0</v>
      </c>
      <c r="M2864" s="128">
        <f>IF(Tabla1[[#This Row],[Moneda]]="Dolares",Tabla1[[#This Row],[Precio Distribuidor]]*($M$1+0.35)*1.3,Tabla1[[#This Row],[Precio Distribuidor]]*1.3)</f>
        <v>905.84325000000024</v>
      </c>
    </row>
    <row r="2865" spans="1:13">
      <c r="A2865" s="154" t="s">
        <v>6219</v>
      </c>
      <c r="B2865" s="154" t="s">
        <v>6218</v>
      </c>
      <c r="C2865" s="154" t="s">
        <v>1585</v>
      </c>
      <c r="D2865" s="154" t="s">
        <v>6172</v>
      </c>
      <c r="E2865" s="81" t="s">
        <v>6217</v>
      </c>
      <c r="F2865" s="154">
        <v>96.39</v>
      </c>
      <c r="G2865" s="154" t="s">
        <v>1373</v>
      </c>
      <c r="H2865" s="154" t="s">
        <v>14318</v>
      </c>
      <c r="I2865" s="154">
        <v>1</v>
      </c>
      <c r="J2865" s="154">
        <v>0</v>
      </c>
      <c r="K2865" s="154">
        <v>0</v>
      </c>
      <c r="M2865" s="128">
        <f>IF(Tabla1[[#This Row],[Moneda]]="Dolares",Tabla1[[#This Row],[Precio Distribuidor]]*($M$1+0.35)*1.3,Tabla1[[#This Row],[Precio Distribuidor]]*1.3)</f>
        <v>2086.3615500000001</v>
      </c>
    </row>
    <row r="2866" spans="1:13">
      <c r="A2866" s="154" t="s">
        <v>6216</v>
      </c>
      <c r="B2866" s="154" t="s">
        <v>6215</v>
      </c>
      <c r="C2866" s="154" t="s">
        <v>1585</v>
      </c>
      <c r="D2866" s="154" t="s">
        <v>6172</v>
      </c>
      <c r="E2866" s="81" t="s">
        <v>6214</v>
      </c>
      <c r="F2866" s="154">
        <v>43.12</v>
      </c>
      <c r="G2866" s="154" t="s">
        <v>1373</v>
      </c>
      <c r="H2866" s="154" t="s">
        <v>14318</v>
      </c>
      <c r="I2866" s="154">
        <v>1</v>
      </c>
      <c r="J2866" s="154">
        <v>0</v>
      </c>
      <c r="K2866" s="154">
        <v>0</v>
      </c>
      <c r="M2866" s="128">
        <f>IF(Tabla1[[#This Row],[Moneda]]="Dolares",Tabla1[[#This Row],[Precio Distribuidor]]*($M$1+0.35)*1.3,Tabla1[[#This Row],[Precio Distribuidor]]*1.3)</f>
        <v>933.33240000000012</v>
      </c>
    </row>
    <row r="2867" spans="1:13">
      <c r="A2867" s="154" t="s">
        <v>6213</v>
      </c>
      <c r="B2867" s="154" t="s">
        <v>6212</v>
      </c>
      <c r="C2867" s="154" t="s">
        <v>1585</v>
      </c>
      <c r="D2867" s="154" t="s">
        <v>6172</v>
      </c>
      <c r="E2867" s="81" t="s">
        <v>6211</v>
      </c>
      <c r="F2867" s="154">
        <v>38.049999999999997</v>
      </c>
      <c r="G2867" s="154" t="s">
        <v>1373</v>
      </c>
      <c r="H2867" s="154" t="s">
        <v>14318</v>
      </c>
      <c r="I2867" s="154">
        <v>1</v>
      </c>
      <c r="J2867" s="154">
        <v>0</v>
      </c>
      <c r="K2867" s="154">
        <v>0</v>
      </c>
      <c r="M2867" s="128">
        <f>IF(Tabla1[[#This Row],[Moneda]]="Dolares",Tabla1[[#This Row],[Precio Distribuidor]]*($M$1+0.35)*1.3,Tabla1[[#This Row],[Precio Distribuidor]]*1.3)</f>
        <v>823.59225000000004</v>
      </c>
    </row>
    <row r="2868" spans="1:13">
      <c r="A2868" s="154" t="s">
        <v>6210</v>
      </c>
      <c r="B2868" s="154" t="s">
        <v>6209</v>
      </c>
      <c r="C2868" s="154" t="s">
        <v>1585</v>
      </c>
      <c r="D2868" s="154" t="s">
        <v>6172</v>
      </c>
      <c r="E2868" s="81" t="s">
        <v>6208</v>
      </c>
      <c r="F2868" s="154">
        <v>48.2</v>
      </c>
      <c r="G2868" s="154" t="s">
        <v>1373</v>
      </c>
      <c r="H2868" s="154" t="s">
        <v>14318</v>
      </c>
      <c r="I2868" s="154">
        <v>1</v>
      </c>
      <c r="J2868" s="154">
        <v>0</v>
      </c>
      <c r="K2868" s="154">
        <v>0</v>
      </c>
      <c r="M2868" s="128">
        <f>IF(Tabla1[[#This Row],[Moneda]]="Dolares",Tabla1[[#This Row],[Precio Distribuidor]]*($M$1+0.35)*1.3,Tabla1[[#This Row],[Precio Distribuidor]]*1.3)</f>
        <v>1043.2890000000002</v>
      </c>
    </row>
    <row r="2869" spans="1:13">
      <c r="A2869" s="154" t="s">
        <v>6207</v>
      </c>
      <c r="B2869" s="154" t="s">
        <v>6206</v>
      </c>
      <c r="C2869" s="154" t="s">
        <v>1585</v>
      </c>
      <c r="D2869" s="154" t="s">
        <v>6172</v>
      </c>
      <c r="E2869" s="81" t="s">
        <v>6205</v>
      </c>
      <c r="F2869" s="154">
        <v>48.2</v>
      </c>
      <c r="G2869" s="154" t="s">
        <v>1373</v>
      </c>
      <c r="H2869" s="154" t="s">
        <v>14318</v>
      </c>
      <c r="I2869" s="154">
        <v>1</v>
      </c>
      <c r="J2869" s="154">
        <v>0</v>
      </c>
      <c r="K2869" s="154">
        <v>0</v>
      </c>
      <c r="M2869" s="128">
        <f>IF(Tabla1[[#This Row],[Moneda]]="Dolares",Tabla1[[#This Row],[Precio Distribuidor]]*($M$1+0.35)*1.3,Tabla1[[#This Row],[Precio Distribuidor]]*1.3)</f>
        <v>1043.2890000000002</v>
      </c>
    </row>
    <row r="2870" spans="1:13">
      <c r="A2870" s="154" t="s">
        <v>6204</v>
      </c>
      <c r="B2870" s="154" t="s">
        <v>6203</v>
      </c>
      <c r="C2870" s="154" t="s">
        <v>1789</v>
      </c>
      <c r="D2870" s="154" t="s">
        <v>6172</v>
      </c>
      <c r="E2870" s="81" t="s">
        <v>6202</v>
      </c>
      <c r="F2870" s="154">
        <v>304.45999999999998</v>
      </c>
      <c r="G2870" s="154" t="s">
        <v>1367</v>
      </c>
      <c r="H2870" s="154" t="s">
        <v>14318</v>
      </c>
      <c r="I2870" s="154">
        <v>1</v>
      </c>
      <c r="J2870" s="154">
        <v>0</v>
      </c>
      <c r="K2870" s="154">
        <v>0</v>
      </c>
      <c r="M2870" s="128">
        <f>IF(Tabla1[[#This Row],[Moneda]]="Dolares",Tabla1[[#This Row],[Precio Distribuidor]]*($M$1+0.35)*1.3,Tabla1[[#This Row],[Precio Distribuidor]]*1.3)</f>
        <v>395.798</v>
      </c>
    </row>
    <row r="2871" spans="1:13">
      <c r="A2871" s="154" t="s">
        <v>6201</v>
      </c>
      <c r="B2871" s="154" t="s">
        <v>6200</v>
      </c>
      <c r="C2871" s="154" t="s">
        <v>1904</v>
      </c>
      <c r="D2871" s="154" t="s">
        <v>6172</v>
      </c>
      <c r="E2871" s="81" t="s">
        <v>6199</v>
      </c>
      <c r="F2871" s="154">
        <v>21.65</v>
      </c>
      <c r="G2871" s="154" t="s">
        <v>1373</v>
      </c>
      <c r="H2871" s="154" t="s">
        <v>14318</v>
      </c>
      <c r="I2871" s="154">
        <v>0</v>
      </c>
      <c r="J2871" s="154">
        <v>3</v>
      </c>
      <c r="K2871" s="154">
        <v>0</v>
      </c>
      <c r="M2871" s="128">
        <f>IF(Tabla1[[#This Row],[Moneda]]="Dolares",Tabla1[[#This Row],[Precio Distribuidor]]*($M$1+0.35)*1.3,Tabla1[[#This Row],[Precio Distribuidor]]*1.3)</f>
        <v>468.61425000000003</v>
      </c>
    </row>
    <row r="2872" spans="1:13">
      <c r="A2872" s="154" t="s">
        <v>6198</v>
      </c>
      <c r="B2872" s="154" t="s">
        <v>6197</v>
      </c>
      <c r="C2872" s="154" t="s">
        <v>1789</v>
      </c>
      <c r="D2872" s="154" t="s">
        <v>6172</v>
      </c>
      <c r="E2872" s="81" t="s">
        <v>16923</v>
      </c>
      <c r="F2872" s="154">
        <v>334.15</v>
      </c>
      <c r="G2872" s="154" t="s">
        <v>1367</v>
      </c>
      <c r="H2872" s="154" t="s">
        <v>14318</v>
      </c>
      <c r="I2872" s="154">
        <v>1</v>
      </c>
      <c r="J2872" s="154">
        <v>0</v>
      </c>
      <c r="K2872" s="154">
        <v>0</v>
      </c>
      <c r="M2872" s="128">
        <f>IF(Tabla1[[#This Row],[Moneda]]="Dolares",Tabla1[[#This Row],[Precio Distribuidor]]*($M$1+0.35)*1.3,Tabla1[[#This Row],[Precio Distribuidor]]*1.3)</f>
        <v>434.39499999999998</v>
      </c>
    </row>
    <row r="2873" spans="1:13">
      <c r="A2873" s="154" t="s">
        <v>6196</v>
      </c>
      <c r="B2873" s="154" t="s">
        <v>6195</v>
      </c>
      <c r="C2873" s="154" t="s">
        <v>1789</v>
      </c>
      <c r="D2873" s="154" t="s">
        <v>6172</v>
      </c>
      <c r="E2873" s="81" t="s">
        <v>16920</v>
      </c>
      <c r="F2873" s="154">
        <v>334.15</v>
      </c>
      <c r="G2873" s="154" t="s">
        <v>1367</v>
      </c>
      <c r="H2873" s="154" t="s">
        <v>14318</v>
      </c>
      <c r="I2873" s="154">
        <v>1</v>
      </c>
      <c r="J2873" s="154">
        <v>0</v>
      </c>
      <c r="K2873" s="154">
        <v>0</v>
      </c>
      <c r="M2873" s="128">
        <f>IF(Tabla1[[#This Row],[Moneda]]="Dolares",Tabla1[[#This Row],[Precio Distribuidor]]*($M$1+0.35)*1.3,Tabla1[[#This Row],[Precio Distribuidor]]*1.3)</f>
        <v>434.39499999999998</v>
      </c>
    </row>
    <row r="2874" spans="1:13">
      <c r="A2874" s="154" t="s">
        <v>6194</v>
      </c>
      <c r="B2874" s="154" t="s">
        <v>6193</v>
      </c>
      <c r="C2874" s="154" t="s">
        <v>1585</v>
      </c>
      <c r="D2874" s="154" t="s">
        <v>6172</v>
      </c>
      <c r="E2874" s="81" t="s">
        <v>16922</v>
      </c>
      <c r="F2874" s="154">
        <v>48.2</v>
      </c>
      <c r="G2874" s="154" t="s">
        <v>1373</v>
      </c>
      <c r="H2874" s="154" t="s">
        <v>14318</v>
      </c>
      <c r="I2874" s="154">
        <v>1</v>
      </c>
      <c r="J2874" s="154">
        <v>0</v>
      </c>
      <c r="K2874" s="154">
        <v>0</v>
      </c>
      <c r="M2874" s="128">
        <f>IF(Tabla1[[#This Row],[Moneda]]="Dolares",Tabla1[[#This Row],[Precio Distribuidor]]*($M$1+0.35)*1.3,Tabla1[[#This Row],[Precio Distribuidor]]*1.3)</f>
        <v>1043.2890000000002</v>
      </c>
    </row>
    <row r="2875" spans="1:13">
      <c r="A2875" s="154" t="s">
        <v>6192</v>
      </c>
      <c r="B2875" s="154" t="s">
        <v>6191</v>
      </c>
      <c r="C2875" s="154" t="s">
        <v>1585</v>
      </c>
      <c r="D2875" s="154" t="s">
        <v>6172</v>
      </c>
      <c r="E2875" s="81" t="s">
        <v>6190</v>
      </c>
      <c r="F2875" s="154">
        <v>49.46</v>
      </c>
      <c r="G2875" s="154" t="s">
        <v>1373</v>
      </c>
      <c r="H2875" s="154" t="s">
        <v>14318</v>
      </c>
      <c r="I2875" s="154">
        <v>2</v>
      </c>
      <c r="J2875" s="154">
        <v>0</v>
      </c>
      <c r="K2875" s="154">
        <v>0</v>
      </c>
      <c r="M2875" s="128">
        <f>IF(Tabla1[[#This Row],[Moneda]]="Dolares",Tabla1[[#This Row],[Precio Distribuidor]]*($M$1+0.35)*1.3,Tabla1[[#This Row],[Precio Distribuidor]]*1.3)</f>
        <v>1070.5617000000002</v>
      </c>
    </row>
    <row r="2876" spans="1:13">
      <c r="A2876" s="154" t="s">
        <v>6189</v>
      </c>
      <c r="B2876" s="154" t="s">
        <v>6188</v>
      </c>
      <c r="C2876" s="154" t="s">
        <v>1585</v>
      </c>
      <c r="D2876" s="154" t="s">
        <v>6172</v>
      </c>
      <c r="E2876" s="81" t="s">
        <v>6187</v>
      </c>
      <c r="F2876" s="154">
        <v>63.41</v>
      </c>
      <c r="G2876" s="154" t="s">
        <v>1373</v>
      </c>
      <c r="H2876" s="154" t="s">
        <v>14318</v>
      </c>
      <c r="I2876" s="154">
        <v>2</v>
      </c>
      <c r="J2876" s="154">
        <v>0</v>
      </c>
      <c r="K2876" s="154">
        <v>0</v>
      </c>
      <c r="M2876" s="128">
        <f>IF(Tabla1[[#This Row],[Moneda]]="Dolares",Tabla1[[#This Row],[Precio Distribuidor]]*($M$1+0.35)*1.3,Tabla1[[#This Row],[Precio Distribuidor]]*1.3)</f>
        <v>1372.5094500000002</v>
      </c>
    </row>
    <row r="2877" spans="1:13">
      <c r="A2877" s="154" t="s">
        <v>6186</v>
      </c>
      <c r="B2877" s="154" t="s">
        <v>6185</v>
      </c>
      <c r="C2877" s="154" t="s">
        <v>1585</v>
      </c>
      <c r="D2877" s="154" t="s">
        <v>6172</v>
      </c>
      <c r="E2877" s="81" t="s">
        <v>6184</v>
      </c>
      <c r="F2877" s="154">
        <v>92.59</v>
      </c>
      <c r="G2877" s="154" t="s">
        <v>1373</v>
      </c>
      <c r="H2877" s="154" t="s">
        <v>14318</v>
      </c>
      <c r="I2877" s="154">
        <v>2</v>
      </c>
      <c r="J2877" s="154">
        <v>0</v>
      </c>
      <c r="K2877" s="154">
        <v>0</v>
      </c>
      <c r="M2877" s="128">
        <f>IF(Tabla1[[#This Row],[Moneda]]="Dolares",Tabla1[[#This Row],[Precio Distribuidor]]*($M$1+0.35)*1.3,Tabla1[[#This Row],[Precio Distribuidor]]*1.3)</f>
        <v>2004.1105500000003</v>
      </c>
    </row>
    <row r="2878" spans="1:13">
      <c r="A2878" s="154" t="s">
        <v>6183</v>
      </c>
      <c r="B2878" s="154" t="s">
        <v>6182</v>
      </c>
      <c r="C2878" s="154" t="s">
        <v>1585</v>
      </c>
      <c r="D2878" s="154" t="s">
        <v>6172</v>
      </c>
      <c r="E2878" s="81" t="s">
        <v>6181</v>
      </c>
      <c r="F2878" s="154">
        <v>44.39</v>
      </c>
      <c r="G2878" s="154" t="s">
        <v>1373</v>
      </c>
      <c r="H2878" s="154" t="s">
        <v>14318</v>
      </c>
      <c r="I2878" s="154">
        <v>2</v>
      </c>
      <c r="J2878" s="154">
        <v>0</v>
      </c>
      <c r="K2878" s="154">
        <v>0</v>
      </c>
      <c r="M2878" s="128">
        <f>IF(Tabla1[[#This Row],[Moneda]]="Dolares",Tabla1[[#This Row],[Precio Distribuidor]]*($M$1+0.35)*1.3,Tabla1[[#This Row],[Precio Distribuidor]]*1.3)</f>
        <v>960.82155000000012</v>
      </c>
    </row>
    <row r="2879" spans="1:13">
      <c r="A2879" s="154" t="s">
        <v>6180</v>
      </c>
      <c r="B2879" s="154" t="s">
        <v>6179</v>
      </c>
      <c r="C2879" s="154" t="s">
        <v>1585</v>
      </c>
      <c r="D2879" s="154" t="s">
        <v>6172</v>
      </c>
      <c r="E2879" s="81" t="s">
        <v>6178</v>
      </c>
      <c r="F2879" s="154">
        <v>35.51</v>
      </c>
      <c r="G2879" s="154" t="s">
        <v>1373</v>
      </c>
      <c r="H2879" s="154" t="s">
        <v>14318</v>
      </c>
      <c r="I2879" s="154">
        <v>1</v>
      </c>
      <c r="J2879" s="154">
        <v>0</v>
      </c>
      <c r="K2879" s="154">
        <v>0</v>
      </c>
      <c r="M2879" s="128">
        <f>IF(Tabla1[[#This Row],[Moneda]]="Dolares",Tabla1[[#This Row],[Precio Distribuidor]]*($M$1+0.35)*1.3,Tabla1[[#This Row],[Precio Distribuidor]]*1.3)</f>
        <v>768.61395000000016</v>
      </c>
    </row>
    <row r="2880" spans="1:13">
      <c r="A2880" s="154" t="s">
        <v>6177</v>
      </c>
      <c r="B2880" s="154" t="s">
        <v>6176</v>
      </c>
      <c r="C2880" s="154" t="s">
        <v>1904</v>
      </c>
      <c r="D2880" s="154" t="s">
        <v>6172</v>
      </c>
      <c r="E2880" s="81" t="s">
        <v>6175</v>
      </c>
      <c r="F2880" s="154">
        <v>21.65</v>
      </c>
      <c r="G2880" s="154" t="s">
        <v>1373</v>
      </c>
      <c r="H2880" s="154" t="s">
        <v>14318</v>
      </c>
      <c r="I2880" s="154">
        <v>0</v>
      </c>
      <c r="J2880" s="154">
        <v>3</v>
      </c>
      <c r="K2880" s="154">
        <v>0</v>
      </c>
      <c r="M2880" s="128">
        <f>IF(Tabla1[[#This Row],[Moneda]]="Dolares",Tabla1[[#This Row],[Precio Distribuidor]]*($M$1+0.35)*1.3,Tabla1[[#This Row],[Precio Distribuidor]]*1.3)</f>
        <v>468.61425000000003</v>
      </c>
    </row>
    <row r="2881" spans="1:13">
      <c r="A2881" s="154" t="s">
        <v>6174</v>
      </c>
      <c r="B2881" s="154" t="s">
        <v>6173</v>
      </c>
      <c r="C2881" s="154" t="s">
        <v>1789</v>
      </c>
      <c r="D2881" s="154" t="s">
        <v>6172</v>
      </c>
      <c r="E2881" s="81" t="s">
        <v>6171</v>
      </c>
      <c r="F2881" s="154">
        <v>258.45</v>
      </c>
      <c r="G2881" s="154" t="s">
        <v>1367</v>
      </c>
      <c r="H2881" s="154" t="s">
        <v>14318</v>
      </c>
      <c r="I2881" s="154">
        <v>1</v>
      </c>
      <c r="J2881" s="154">
        <v>0</v>
      </c>
      <c r="K2881" s="154">
        <v>0</v>
      </c>
      <c r="M2881" s="128">
        <f>IF(Tabla1[[#This Row],[Moneda]]="Dolares",Tabla1[[#This Row],[Precio Distribuidor]]*($M$1+0.35)*1.3,Tabla1[[#This Row],[Precio Distribuidor]]*1.3)</f>
        <v>335.98500000000001</v>
      </c>
    </row>
    <row r="2882" spans="1:13">
      <c r="A2882" s="154" t="s">
        <v>12290</v>
      </c>
      <c r="B2882" s="154" t="s">
        <v>12291</v>
      </c>
      <c r="C2882" s="154" t="s">
        <v>1789</v>
      </c>
      <c r="D2882" s="154" t="s">
        <v>6172</v>
      </c>
      <c r="E2882" s="81" t="s">
        <v>12292</v>
      </c>
      <c r="F2882" s="154">
        <v>413.94</v>
      </c>
      <c r="G2882" s="154" t="s">
        <v>1367</v>
      </c>
      <c r="H2882" s="154" t="s">
        <v>14318</v>
      </c>
      <c r="I2882" s="154">
        <v>1</v>
      </c>
      <c r="J2882" s="154">
        <v>0</v>
      </c>
      <c r="K2882" s="154">
        <v>0</v>
      </c>
      <c r="M2882" s="128">
        <f>IF(Tabla1[[#This Row],[Moneda]]="Dolares",Tabla1[[#This Row],[Precio Distribuidor]]*($M$1+0.35)*1.3,Tabla1[[#This Row],[Precio Distribuidor]]*1.3)</f>
        <v>538.12200000000007</v>
      </c>
    </row>
    <row r="2883" spans="1:13">
      <c r="A2883" s="154" t="s">
        <v>12293</v>
      </c>
      <c r="B2883" s="154" t="s">
        <v>12294</v>
      </c>
      <c r="C2883" s="154" t="s">
        <v>1789</v>
      </c>
      <c r="D2883" s="154" t="s">
        <v>6172</v>
      </c>
      <c r="E2883" s="81" t="s">
        <v>12295</v>
      </c>
      <c r="F2883" s="154">
        <v>434.08</v>
      </c>
      <c r="G2883" s="154" t="s">
        <v>1367</v>
      </c>
      <c r="H2883" s="154" t="s">
        <v>14318</v>
      </c>
      <c r="I2883" s="154">
        <v>1</v>
      </c>
      <c r="J2883" s="154">
        <v>0</v>
      </c>
      <c r="K2883" s="154">
        <v>0</v>
      </c>
      <c r="M2883" s="128">
        <f>IF(Tabla1[[#This Row],[Moneda]]="Dolares",Tabla1[[#This Row],[Precio Distribuidor]]*($M$1+0.35)*1.3,Tabla1[[#This Row],[Precio Distribuidor]]*1.3)</f>
        <v>564.30399999999997</v>
      </c>
    </row>
    <row r="2884" spans="1:13">
      <c r="A2884" s="154" t="s">
        <v>13279</v>
      </c>
      <c r="B2884" s="154" t="s">
        <v>13280</v>
      </c>
      <c r="C2884" s="154" t="s">
        <v>1904</v>
      </c>
      <c r="D2884" s="154" t="s">
        <v>6172</v>
      </c>
      <c r="E2884" s="81" t="s">
        <v>13281</v>
      </c>
      <c r="F2884" s="154">
        <v>29.27</v>
      </c>
      <c r="G2884" s="154" t="s">
        <v>1373</v>
      </c>
      <c r="H2884" s="154" t="s">
        <v>14318</v>
      </c>
      <c r="I2884" s="154">
        <v>0</v>
      </c>
      <c r="J2884" s="154">
        <v>3</v>
      </c>
      <c r="K2884" s="154">
        <v>0</v>
      </c>
      <c r="M2884" s="128">
        <f>IF(Tabla1[[#This Row],[Moneda]]="Dolares",Tabla1[[#This Row],[Precio Distribuidor]]*($M$1+0.35)*1.3,Tabla1[[#This Row],[Precio Distribuidor]]*1.3)</f>
        <v>633.54915000000017</v>
      </c>
    </row>
    <row r="2885" spans="1:13">
      <c r="A2885" s="154" t="s">
        <v>13282</v>
      </c>
      <c r="B2885" s="154" t="s">
        <v>13283</v>
      </c>
      <c r="C2885" s="154" t="s">
        <v>1904</v>
      </c>
      <c r="D2885" s="154" t="s">
        <v>6172</v>
      </c>
      <c r="E2885" s="81" t="s">
        <v>13284</v>
      </c>
      <c r="F2885" s="154">
        <v>23.78</v>
      </c>
      <c r="G2885" s="154" t="s">
        <v>1373</v>
      </c>
      <c r="H2885" s="154" t="s">
        <v>14318</v>
      </c>
      <c r="I2885" s="154">
        <v>0</v>
      </c>
      <c r="J2885" s="154">
        <v>3</v>
      </c>
      <c r="K2885" s="154">
        <v>0</v>
      </c>
      <c r="M2885" s="128">
        <f>IF(Tabla1[[#This Row],[Moneda]]="Dolares",Tabla1[[#This Row],[Precio Distribuidor]]*($M$1+0.35)*1.3,Tabla1[[#This Row],[Precio Distribuidor]]*1.3)</f>
        <v>514.71810000000016</v>
      </c>
    </row>
    <row r="2886" spans="1:13">
      <c r="A2886" s="154" t="s">
        <v>13285</v>
      </c>
      <c r="B2886" s="154" t="s">
        <v>13286</v>
      </c>
      <c r="C2886" s="154" t="s">
        <v>1904</v>
      </c>
      <c r="D2886" s="154" t="s">
        <v>6172</v>
      </c>
      <c r="E2886" s="81" t="s">
        <v>13287</v>
      </c>
      <c r="F2886" s="154">
        <v>29.27</v>
      </c>
      <c r="G2886" s="154" t="s">
        <v>1373</v>
      </c>
      <c r="H2886" s="154" t="s">
        <v>14318</v>
      </c>
      <c r="I2886" s="154">
        <v>0</v>
      </c>
      <c r="J2886" s="154">
        <v>3</v>
      </c>
      <c r="K2886" s="154">
        <v>0</v>
      </c>
      <c r="M2886" s="128">
        <f>IF(Tabla1[[#This Row],[Moneda]]="Dolares",Tabla1[[#This Row],[Precio Distribuidor]]*($M$1+0.35)*1.3,Tabla1[[#This Row],[Precio Distribuidor]]*1.3)</f>
        <v>633.54915000000017</v>
      </c>
    </row>
    <row r="2887" spans="1:13">
      <c r="A2887" s="154" t="s">
        <v>16921</v>
      </c>
      <c r="B2887" s="154" t="s">
        <v>6195</v>
      </c>
      <c r="C2887" s="154" t="s">
        <v>1789</v>
      </c>
      <c r="D2887" s="154" t="s">
        <v>6172</v>
      </c>
      <c r="E2887" s="81" t="s">
        <v>16920</v>
      </c>
      <c r="F2887" s="154">
        <v>21.55</v>
      </c>
      <c r="G2887" s="154" t="s">
        <v>1373</v>
      </c>
      <c r="H2887" s="154" t="s">
        <v>14318</v>
      </c>
      <c r="I2887" s="154">
        <v>1</v>
      </c>
      <c r="J2887" s="154">
        <v>0</v>
      </c>
      <c r="K2887" s="154">
        <v>0</v>
      </c>
      <c r="M2887" s="128">
        <f>IF(Tabla1[[#This Row],[Moneda]]="Dolares",Tabla1[[#This Row],[Precio Distribuidor]]*($M$1+0.35)*1.3,Tabla1[[#This Row],[Precio Distribuidor]]*1.3)</f>
        <v>466.44975000000011</v>
      </c>
    </row>
    <row r="2888" spans="1:13">
      <c r="A2888" s="154" t="s">
        <v>16919</v>
      </c>
      <c r="B2888" s="154" t="s">
        <v>16918</v>
      </c>
      <c r="C2888" s="154" t="s">
        <v>1904</v>
      </c>
      <c r="D2888" s="154" t="s">
        <v>6172</v>
      </c>
      <c r="E2888" s="81" t="s">
        <v>16917</v>
      </c>
      <c r="F2888" s="154">
        <v>21.65</v>
      </c>
      <c r="G2888" s="154" t="s">
        <v>1373</v>
      </c>
      <c r="H2888" s="154" t="s">
        <v>14318</v>
      </c>
      <c r="I2888" s="154">
        <v>0</v>
      </c>
      <c r="J2888" s="154">
        <v>3</v>
      </c>
      <c r="K2888" s="154">
        <v>0</v>
      </c>
      <c r="M2888" s="128">
        <f>IF(Tabla1[[#This Row],[Moneda]]="Dolares",Tabla1[[#This Row],[Precio Distribuidor]]*($M$1+0.35)*1.3,Tabla1[[#This Row],[Precio Distribuidor]]*1.3)</f>
        <v>468.61425000000003</v>
      </c>
    </row>
    <row r="2889" spans="1:13">
      <c r="A2889" s="154" t="s">
        <v>16916</v>
      </c>
      <c r="B2889" s="154" t="s">
        <v>16915</v>
      </c>
      <c r="C2889" s="154" t="s">
        <v>1904</v>
      </c>
      <c r="D2889" s="154" t="s">
        <v>6172</v>
      </c>
      <c r="E2889" s="81" t="s">
        <v>16914</v>
      </c>
      <c r="F2889" s="154">
        <v>29.27</v>
      </c>
      <c r="G2889" s="154" t="s">
        <v>1373</v>
      </c>
      <c r="H2889" s="154" t="s">
        <v>14318</v>
      </c>
      <c r="I2889" s="154">
        <v>0</v>
      </c>
      <c r="J2889" s="154">
        <v>3</v>
      </c>
      <c r="K2889" s="154">
        <v>0</v>
      </c>
      <c r="M2889" s="128">
        <f>IF(Tabla1[[#This Row],[Moneda]]="Dolares",Tabla1[[#This Row],[Precio Distribuidor]]*($M$1+0.35)*1.3,Tabla1[[#This Row],[Precio Distribuidor]]*1.3)</f>
        <v>633.54915000000017</v>
      </c>
    </row>
    <row r="2890" spans="1:13">
      <c r="A2890" s="154" t="s">
        <v>16913</v>
      </c>
      <c r="B2890" s="154" t="s">
        <v>16912</v>
      </c>
      <c r="C2890" s="154" t="s">
        <v>1904</v>
      </c>
      <c r="D2890" s="154" t="s">
        <v>6172</v>
      </c>
      <c r="E2890" s="81" t="s">
        <v>16911</v>
      </c>
      <c r="F2890" s="154">
        <v>29.27</v>
      </c>
      <c r="G2890" s="154" t="s">
        <v>1373</v>
      </c>
      <c r="H2890" s="154" t="s">
        <v>14318</v>
      </c>
      <c r="I2890" s="154">
        <v>0</v>
      </c>
      <c r="J2890" s="154">
        <v>3</v>
      </c>
      <c r="K2890" s="154">
        <v>0</v>
      </c>
      <c r="M2890" s="128">
        <f>IF(Tabla1[[#This Row],[Moneda]]="Dolares",Tabla1[[#This Row],[Precio Distribuidor]]*($M$1+0.35)*1.3,Tabla1[[#This Row],[Precio Distribuidor]]*1.3)</f>
        <v>633.54915000000017</v>
      </c>
    </row>
    <row r="2891" spans="1:13">
      <c r="A2891" s="154" t="s">
        <v>16910</v>
      </c>
      <c r="B2891" s="154" t="s">
        <v>16909</v>
      </c>
      <c r="C2891" s="154" t="s">
        <v>1904</v>
      </c>
      <c r="D2891" s="154" t="s">
        <v>6172</v>
      </c>
      <c r="E2891" s="81" t="s">
        <v>16908</v>
      </c>
      <c r="F2891" s="154">
        <v>45.12</v>
      </c>
      <c r="G2891" s="154" t="s">
        <v>1373</v>
      </c>
      <c r="H2891" s="154" t="s">
        <v>14318</v>
      </c>
      <c r="I2891" s="154">
        <v>0</v>
      </c>
      <c r="J2891" s="154">
        <v>3</v>
      </c>
      <c r="K2891" s="154">
        <v>0</v>
      </c>
      <c r="M2891" s="128">
        <f>IF(Tabla1[[#This Row],[Moneda]]="Dolares",Tabla1[[#This Row],[Precio Distribuidor]]*($M$1+0.35)*1.3,Tabla1[[#This Row],[Precio Distribuidor]]*1.3)</f>
        <v>976.62240000000008</v>
      </c>
    </row>
    <row r="2892" spans="1:13">
      <c r="A2892" s="154" t="s">
        <v>6170</v>
      </c>
      <c r="B2892" s="154" t="s">
        <v>6169</v>
      </c>
      <c r="C2892" s="154" t="s">
        <v>1789</v>
      </c>
      <c r="D2892" s="154" t="s">
        <v>6146</v>
      </c>
      <c r="E2892" s="81" t="s">
        <v>6168</v>
      </c>
      <c r="F2892" s="154">
        <v>150.24</v>
      </c>
      <c r="G2892" s="154" t="s">
        <v>1367</v>
      </c>
      <c r="H2892" s="154" t="s">
        <v>14318</v>
      </c>
      <c r="I2892" s="154">
        <v>1</v>
      </c>
      <c r="J2892" s="154">
        <v>0</v>
      </c>
      <c r="K2892" s="154">
        <v>0</v>
      </c>
      <c r="M2892" s="128">
        <f>IF(Tabla1[[#This Row],[Moneda]]="Dolares",Tabla1[[#This Row],[Precio Distribuidor]]*($M$1+0.35)*1.3,Tabla1[[#This Row],[Precio Distribuidor]]*1.3)</f>
        <v>195.31200000000001</v>
      </c>
    </row>
    <row r="2893" spans="1:13">
      <c r="A2893" s="154" t="s">
        <v>6167</v>
      </c>
      <c r="B2893" s="154" t="s">
        <v>6166</v>
      </c>
      <c r="C2893" s="154" t="s">
        <v>1789</v>
      </c>
      <c r="D2893" s="154" t="s">
        <v>6146</v>
      </c>
      <c r="E2893" s="81" t="s">
        <v>6165</v>
      </c>
      <c r="F2893" s="154">
        <v>148.55000000000001</v>
      </c>
      <c r="G2893" s="154" t="s">
        <v>1367</v>
      </c>
      <c r="H2893" s="154" t="s">
        <v>14318</v>
      </c>
      <c r="I2893" s="154">
        <v>1</v>
      </c>
      <c r="J2893" s="154">
        <v>0</v>
      </c>
      <c r="K2893" s="154">
        <v>0</v>
      </c>
      <c r="M2893" s="128">
        <f>IF(Tabla1[[#This Row],[Moneda]]="Dolares",Tabla1[[#This Row],[Precio Distribuidor]]*($M$1+0.35)*1.3,Tabla1[[#This Row],[Precio Distribuidor]]*1.3)</f>
        <v>193.11500000000001</v>
      </c>
    </row>
    <row r="2894" spans="1:13">
      <c r="A2894" s="154" t="s">
        <v>12823</v>
      </c>
      <c r="B2894" s="154" t="s">
        <v>12824</v>
      </c>
      <c r="C2894" s="154" t="s">
        <v>1768</v>
      </c>
      <c r="D2894" s="154" t="s">
        <v>6146</v>
      </c>
      <c r="E2894" s="81" t="s">
        <v>12825</v>
      </c>
      <c r="F2894" s="154">
        <v>8.61</v>
      </c>
      <c r="G2894" s="154" t="s">
        <v>1373</v>
      </c>
      <c r="H2894" s="154" t="s">
        <v>14318</v>
      </c>
      <c r="I2894" s="154">
        <v>1</v>
      </c>
      <c r="J2894" s="154">
        <v>0</v>
      </c>
      <c r="K2894" s="154">
        <v>0</v>
      </c>
      <c r="M2894" s="128">
        <f>IF(Tabla1[[#This Row],[Moneda]]="Dolares",Tabla1[[#This Row],[Precio Distribuidor]]*($M$1+0.35)*1.3,Tabla1[[#This Row],[Precio Distribuidor]]*1.3)</f>
        <v>186.36345000000003</v>
      </c>
    </row>
    <row r="2895" spans="1:13">
      <c r="A2895" s="154" t="s">
        <v>6164</v>
      </c>
      <c r="B2895" s="154" t="s">
        <v>6163</v>
      </c>
      <c r="C2895" s="154" t="s">
        <v>1764</v>
      </c>
      <c r="D2895" s="154" t="s">
        <v>6146</v>
      </c>
      <c r="E2895" s="81" t="s">
        <v>6162</v>
      </c>
      <c r="F2895" s="154">
        <v>464.33</v>
      </c>
      <c r="G2895" s="154" t="s">
        <v>1367</v>
      </c>
      <c r="H2895" s="154" t="s">
        <v>14318</v>
      </c>
      <c r="I2895" s="154">
        <v>3</v>
      </c>
      <c r="J2895" s="154">
        <v>0</v>
      </c>
      <c r="K2895" s="154">
        <v>0</v>
      </c>
      <c r="M2895" s="128">
        <f>IF(Tabla1[[#This Row],[Moneda]]="Dolares",Tabla1[[#This Row],[Precio Distribuidor]]*($M$1+0.35)*1.3,Tabla1[[#This Row],[Precio Distribuidor]]*1.3)</f>
        <v>603.62900000000002</v>
      </c>
    </row>
    <row r="2896" spans="1:13">
      <c r="A2896" s="154" t="s">
        <v>6161</v>
      </c>
      <c r="B2896" s="154" t="s">
        <v>6160</v>
      </c>
      <c r="C2896" s="154" t="s">
        <v>1764</v>
      </c>
      <c r="D2896" s="154" t="s">
        <v>6146</v>
      </c>
      <c r="E2896" s="81" t="s">
        <v>6159</v>
      </c>
      <c r="F2896" s="154">
        <v>614.54999999999995</v>
      </c>
      <c r="G2896" s="154" t="s">
        <v>1367</v>
      </c>
      <c r="H2896" s="154" t="s">
        <v>14318</v>
      </c>
      <c r="I2896" s="154">
        <v>1</v>
      </c>
      <c r="J2896" s="154">
        <v>0</v>
      </c>
      <c r="K2896" s="154">
        <v>0</v>
      </c>
      <c r="M2896" s="128">
        <f>IF(Tabla1[[#This Row],[Moneda]]="Dolares",Tabla1[[#This Row],[Precio Distribuidor]]*($M$1+0.35)*1.3,Tabla1[[#This Row],[Precio Distribuidor]]*1.3)</f>
        <v>798.91499999999996</v>
      </c>
    </row>
    <row r="2897" spans="1:13">
      <c r="A2897" s="154" t="s">
        <v>6158</v>
      </c>
      <c r="B2897" s="154" t="s">
        <v>6157</v>
      </c>
      <c r="C2897" s="154" t="s">
        <v>1789</v>
      </c>
      <c r="D2897" s="154" t="s">
        <v>6146</v>
      </c>
      <c r="E2897" s="81" t="s">
        <v>6156</v>
      </c>
      <c r="F2897" s="154">
        <v>137.46</v>
      </c>
      <c r="G2897" s="154" t="s">
        <v>1367</v>
      </c>
      <c r="H2897" s="154" t="s">
        <v>14318</v>
      </c>
      <c r="I2897" s="154">
        <v>1</v>
      </c>
      <c r="J2897" s="154">
        <v>0</v>
      </c>
      <c r="K2897" s="154">
        <v>0</v>
      </c>
      <c r="M2897" s="128">
        <f>IF(Tabla1[[#This Row],[Moneda]]="Dolares",Tabla1[[#This Row],[Precio Distribuidor]]*($M$1+0.35)*1.3,Tabla1[[#This Row],[Precio Distribuidor]]*1.3)</f>
        <v>178.69800000000001</v>
      </c>
    </row>
    <row r="2898" spans="1:13">
      <c r="A2898" s="154" t="s">
        <v>6155</v>
      </c>
      <c r="B2898" s="154" t="s">
        <v>6154</v>
      </c>
      <c r="C2898" s="154" t="s">
        <v>1789</v>
      </c>
      <c r="D2898" s="154" t="s">
        <v>6146</v>
      </c>
      <c r="E2898" s="81" t="s">
        <v>6153</v>
      </c>
      <c r="F2898" s="154">
        <v>137.46</v>
      </c>
      <c r="G2898" s="154" t="s">
        <v>1367</v>
      </c>
      <c r="H2898" s="154" t="s">
        <v>14318</v>
      </c>
      <c r="I2898" s="154">
        <v>1</v>
      </c>
      <c r="J2898" s="154">
        <v>0</v>
      </c>
      <c r="K2898" s="154">
        <v>0</v>
      </c>
      <c r="M2898" s="128">
        <f>IF(Tabla1[[#This Row],[Moneda]]="Dolares",Tabla1[[#This Row],[Precio Distribuidor]]*($M$1+0.35)*1.3,Tabla1[[#This Row],[Precio Distribuidor]]*1.3)</f>
        <v>178.69800000000001</v>
      </c>
    </row>
    <row r="2899" spans="1:13">
      <c r="A2899" s="154" t="s">
        <v>6152</v>
      </c>
      <c r="B2899" s="154" t="s">
        <v>6151</v>
      </c>
      <c r="C2899" s="154" t="s">
        <v>1605</v>
      </c>
      <c r="D2899" s="154" t="s">
        <v>6146</v>
      </c>
      <c r="E2899" s="81" t="s">
        <v>6150</v>
      </c>
      <c r="F2899" s="154">
        <v>6.46</v>
      </c>
      <c r="G2899" s="154" t="s">
        <v>1373</v>
      </c>
      <c r="H2899" s="154" t="s">
        <v>14318</v>
      </c>
      <c r="I2899" s="154">
        <v>1</v>
      </c>
      <c r="J2899" s="154">
        <v>0</v>
      </c>
      <c r="K2899" s="154">
        <v>0</v>
      </c>
      <c r="M2899" s="128">
        <f>IF(Tabla1[[#This Row],[Moneda]]="Dolares",Tabla1[[#This Row],[Precio Distribuidor]]*($M$1+0.35)*1.3,Tabla1[[#This Row],[Precio Distribuidor]]*1.3)</f>
        <v>139.82670000000002</v>
      </c>
    </row>
    <row r="2900" spans="1:13">
      <c r="A2900" s="154" t="s">
        <v>6149</v>
      </c>
      <c r="B2900" s="154" t="s">
        <v>6148</v>
      </c>
      <c r="C2900" s="154" t="s">
        <v>1789</v>
      </c>
      <c r="D2900" s="154" t="s">
        <v>6146</v>
      </c>
      <c r="E2900" s="81" t="s">
        <v>6147</v>
      </c>
      <c r="F2900" s="154">
        <v>250</v>
      </c>
      <c r="G2900" s="154" t="s">
        <v>1367</v>
      </c>
      <c r="H2900" s="154" t="s">
        <v>14318</v>
      </c>
      <c r="I2900" s="154">
        <v>1</v>
      </c>
      <c r="J2900" s="154">
        <v>0</v>
      </c>
      <c r="K2900" s="154">
        <v>0</v>
      </c>
      <c r="M2900" s="128">
        <f>IF(Tabla1[[#This Row],[Moneda]]="Dolares",Tabla1[[#This Row],[Precio Distribuidor]]*($M$1+0.35)*1.3,Tabla1[[#This Row],[Precio Distribuidor]]*1.3)</f>
        <v>325</v>
      </c>
    </row>
    <row r="2901" spans="1:13">
      <c r="A2901" s="154" t="s">
        <v>16907</v>
      </c>
      <c r="B2901" s="154" t="s">
        <v>16906</v>
      </c>
      <c r="C2901" s="154" t="s">
        <v>1768</v>
      </c>
      <c r="D2901" s="154" t="s">
        <v>6146</v>
      </c>
      <c r="E2901" s="81" t="s">
        <v>16905</v>
      </c>
      <c r="F2901" s="154">
        <v>4.42</v>
      </c>
      <c r="G2901" s="154" t="s">
        <v>1373</v>
      </c>
      <c r="H2901" s="154" t="s">
        <v>14318</v>
      </c>
      <c r="I2901" s="154">
        <v>1</v>
      </c>
      <c r="J2901" s="154">
        <v>0</v>
      </c>
      <c r="K2901" s="154">
        <v>0</v>
      </c>
      <c r="M2901" s="128">
        <f>IF(Tabla1[[#This Row],[Moneda]]="Dolares",Tabla1[[#This Row],[Precio Distribuidor]]*($M$1+0.35)*1.3,Tabla1[[#This Row],[Precio Distribuidor]]*1.3)</f>
        <v>95.670900000000003</v>
      </c>
    </row>
    <row r="2902" spans="1:13">
      <c r="A2902" s="154" t="s">
        <v>16904</v>
      </c>
      <c r="B2902" s="154" t="s">
        <v>16903</v>
      </c>
      <c r="C2902" s="154" t="s">
        <v>1764</v>
      </c>
      <c r="D2902" s="154" t="s">
        <v>6146</v>
      </c>
      <c r="E2902" s="81" t="s">
        <v>16902</v>
      </c>
      <c r="F2902" s="154">
        <v>774.41</v>
      </c>
      <c r="G2902" s="154" t="s">
        <v>1367</v>
      </c>
      <c r="H2902" s="154" t="s">
        <v>14318</v>
      </c>
      <c r="I2902" s="154">
        <v>3</v>
      </c>
      <c r="J2902" s="154">
        <v>0</v>
      </c>
      <c r="K2902" s="154">
        <v>0</v>
      </c>
      <c r="M2902" s="128">
        <f>IF(Tabla1[[#This Row],[Moneda]]="Dolares",Tabla1[[#This Row],[Precio Distribuidor]]*($M$1+0.35)*1.3,Tabla1[[#This Row],[Precio Distribuidor]]*1.3)</f>
        <v>1006.7329999999999</v>
      </c>
    </row>
    <row r="2903" spans="1:13">
      <c r="A2903" s="154" t="s">
        <v>6145</v>
      </c>
      <c r="B2903" s="154" t="s">
        <v>6144</v>
      </c>
      <c r="C2903" s="154" t="s">
        <v>2966</v>
      </c>
      <c r="D2903" s="154" t="s">
        <v>6119</v>
      </c>
      <c r="E2903" s="81" t="s">
        <v>6143</v>
      </c>
      <c r="F2903" s="154">
        <v>21.01</v>
      </c>
      <c r="G2903" s="154" t="s">
        <v>1373</v>
      </c>
      <c r="H2903" s="154" t="s">
        <v>14318</v>
      </c>
      <c r="I2903" s="154">
        <v>99</v>
      </c>
      <c r="J2903" s="154">
        <v>0</v>
      </c>
      <c r="K2903" s="154">
        <v>0</v>
      </c>
      <c r="M2903" s="128">
        <f>IF(Tabla1[[#This Row],[Moneda]]="Dolares",Tabla1[[#This Row],[Precio Distribuidor]]*($M$1+0.35)*1.3,Tabla1[[#This Row],[Precio Distribuidor]]*1.3)</f>
        <v>454.76145000000014</v>
      </c>
    </row>
    <row r="2904" spans="1:13">
      <c r="A2904" s="154" t="s">
        <v>6142</v>
      </c>
      <c r="B2904" s="154" t="s">
        <v>6141</v>
      </c>
      <c r="C2904" s="154" t="s">
        <v>2966</v>
      </c>
      <c r="D2904" s="154" t="s">
        <v>6119</v>
      </c>
      <c r="E2904" s="81" t="s">
        <v>6140</v>
      </c>
      <c r="F2904" s="154">
        <v>19.34</v>
      </c>
      <c r="G2904" s="154" t="s">
        <v>1373</v>
      </c>
      <c r="H2904" s="154" t="s">
        <v>14318</v>
      </c>
      <c r="I2904" s="154">
        <v>99</v>
      </c>
      <c r="J2904" s="154">
        <v>0</v>
      </c>
      <c r="K2904" s="154">
        <v>0</v>
      </c>
      <c r="M2904" s="128">
        <f>IF(Tabla1[[#This Row],[Moneda]]="Dolares",Tabla1[[#This Row],[Precio Distribuidor]]*($M$1+0.35)*1.3,Tabla1[[#This Row],[Precio Distribuidor]]*1.3)</f>
        <v>418.61430000000007</v>
      </c>
    </row>
    <row r="2905" spans="1:13">
      <c r="A2905" s="154" t="s">
        <v>6139</v>
      </c>
      <c r="B2905" s="154" t="s">
        <v>6138</v>
      </c>
      <c r="C2905" s="154" t="s">
        <v>1600</v>
      </c>
      <c r="D2905" s="154" t="s">
        <v>6119</v>
      </c>
      <c r="E2905" s="81" t="s">
        <v>6137</v>
      </c>
      <c r="F2905" s="154">
        <v>79.14</v>
      </c>
      <c r="G2905" s="154" t="s">
        <v>1373</v>
      </c>
      <c r="H2905" s="154" t="s">
        <v>14318</v>
      </c>
      <c r="I2905" s="154">
        <v>3</v>
      </c>
      <c r="J2905" s="154">
        <v>0</v>
      </c>
      <c r="K2905" s="154">
        <v>0</v>
      </c>
      <c r="M2905" s="128">
        <f>IF(Tabla1[[#This Row],[Moneda]]="Dolares",Tabla1[[#This Row],[Precio Distribuidor]]*($M$1+0.35)*1.3,Tabla1[[#This Row],[Precio Distribuidor]]*1.3)</f>
        <v>1712.9853000000005</v>
      </c>
    </row>
    <row r="2906" spans="1:13">
      <c r="A2906" s="154" t="s">
        <v>6136</v>
      </c>
      <c r="B2906" s="154" t="s">
        <v>6135</v>
      </c>
      <c r="C2906" s="154" t="s">
        <v>1600</v>
      </c>
      <c r="D2906" s="154" t="s">
        <v>6119</v>
      </c>
      <c r="E2906" s="81" t="s">
        <v>6134</v>
      </c>
      <c r="F2906" s="154">
        <v>14.16</v>
      </c>
      <c r="G2906" s="154" t="s">
        <v>1373</v>
      </c>
      <c r="H2906" s="154" t="s">
        <v>14318</v>
      </c>
      <c r="I2906" s="154">
        <v>1</v>
      </c>
      <c r="J2906" s="154">
        <v>0</v>
      </c>
      <c r="K2906" s="154">
        <v>0</v>
      </c>
      <c r="M2906" s="128">
        <f>IF(Tabla1[[#This Row],[Moneda]]="Dolares",Tabla1[[#This Row],[Precio Distribuidor]]*($M$1+0.35)*1.3,Tabla1[[#This Row],[Precio Distribuidor]]*1.3)</f>
        <v>306.49320000000006</v>
      </c>
    </row>
    <row r="2907" spans="1:13">
      <c r="A2907" s="154" t="s">
        <v>6133</v>
      </c>
      <c r="B2907" s="154" t="s">
        <v>6132</v>
      </c>
      <c r="C2907" s="154" t="s">
        <v>1600</v>
      </c>
      <c r="D2907" s="154" t="s">
        <v>6119</v>
      </c>
      <c r="E2907" s="81" t="s">
        <v>6131</v>
      </c>
      <c r="F2907" s="154">
        <v>22.28</v>
      </c>
      <c r="G2907" s="154" t="s">
        <v>1373</v>
      </c>
      <c r="H2907" s="154" t="s">
        <v>14318</v>
      </c>
      <c r="I2907" s="154">
        <v>1</v>
      </c>
      <c r="J2907" s="154">
        <v>0</v>
      </c>
      <c r="K2907" s="154">
        <v>0</v>
      </c>
      <c r="M2907" s="128">
        <f>IF(Tabla1[[#This Row],[Moneda]]="Dolares",Tabla1[[#This Row],[Precio Distribuidor]]*($M$1+0.35)*1.3,Tabla1[[#This Row],[Precio Distribuidor]]*1.3)</f>
        <v>482.25060000000008</v>
      </c>
    </row>
    <row r="2908" spans="1:13">
      <c r="A2908" s="154" t="s">
        <v>6130</v>
      </c>
      <c r="B2908" s="154" t="s">
        <v>6129</v>
      </c>
      <c r="C2908" s="154" t="s">
        <v>2966</v>
      </c>
      <c r="D2908" s="154" t="s">
        <v>6119</v>
      </c>
      <c r="E2908" s="81" t="s">
        <v>6128</v>
      </c>
      <c r="F2908" s="154">
        <v>11.82</v>
      </c>
      <c r="G2908" s="154" t="s">
        <v>1373</v>
      </c>
      <c r="H2908" s="154" t="s">
        <v>14318</v>
      </c>
      <c r="I2908" s="154">
        <v>3</v>
      </c>
      <c r="J2908" s="154">
        <v>0</v>
      </c>
      <c r="K2908" s="154">
        <v>0</v>
      </c>
      <c r="M2908" s="128">
        <f>IF(Tabla1[[#This Row],[Moneda]]="Dolares",Tabla1[[#This Row],[Precio Distribuidor]]*($M$1+0.35)*1.3,Tabla1[[#This Row],[Precio Distribuidor]]*1.3)</f>
        <v>255.84390000000005</v>
      </c>
    </row>
    <row r="2909" spans="1:13">
      <c r="A2909" s="154" t="s">
        <v>6127</v>
      </c>
      <c r="B2909" s="154" t="s">
        <v>6126</v>
      </c>
      <c r="C2909" s="154" t="s">
        <v>2966</v>
      </c>
      <c r="D2909" s="154" t="s">
        <v>6119</v>
      </c>
      <c r="E2909" s="81" t="s">
        <v>6125</v>
      </c>
      <c r="F2909" s="154">
        <v>17.78</v>
      </c>
      <c r="G2909" s="154" t="s">
        <v>1373</v>
      </c>
      <c r="H2909" s="154" t="s">
        <v>14318</v>
      </c>
      <c r="I2909" s="154">
        <v>3</v>
      </c>
      <c r="J2909" s="154">
        <v>0</v>
      </c>
      <c r="K2909" s="154">
        <v>0</v>
      </c>
      <c r="M2909" s="128">
        <f>IF(Tabla1[[#This Row],[Moneda]]="Dolares",Tabla1[[#This Row],[Precio Distribuidor]]*($M$1+0.35)*1.3,Tabla1[[#This Row],[Precio Distribuidor]]*1.3)</f>
        <v>384.84810000000004</v>
      </c>
    </row>
    <row r="2910" spans="1:13">
      <c r="A2910" s="154" t="s">
        <v>6124</v>
      </c>
      <c r="B2910" s="154" t="s">
        <v>6123</v>
      </c>
      <c r="C2910" s="154" t="s">
        <v>2966</v>
      </c>
      <c r="D2910" s="154" t="s">
        <v>6119</v>
      </c>
      <c r="E2910" s="81" t="s">
        <v>6122</v>
      </c>
      <c r="F2910" s="154">
        <v>95.66</v>
      </c>
      <c r="G2910" s="154" t="s">
        <v>1373</v>
      </c>
      <c r="H2910" s="154" t="s">
        <v>14318</v>
      </c>
      <c r="I2910" s="154">
        <v>3</v>
      </c>
      <c r="J2910" s="154">
        <v>0</v>
      </c>
      <c r="K2910" s="154">
        <v>0</v>
      </c>
      <c r="M2910" s="128">
        <f>IF(Tabla1[[#This Row],[Moneda]]="Dolares",Tabla1[[#This Row],[Precio Distribuidor]]*($M$1+0.35)*1.3,Tabla1[[#This Row],[Precio Distribuidor]]*1.3)</f>
        <v>2070.5607000000005</v>
      </c>
    </row>
    <row r="2911" spans="1:13">
      <c r="A2911" s="154" t="s">
        <v>6121</v>
      </c>
      <c r="B2911" s="154" t="s">
        <v>6120</v>
      </c>
      <c r="C2911" s="154" t="s">
        <v>2966</v>
      </c>
      <c r="D2911" s="154" t="s">
        <v>6119</v>
      </c>
      <c r="E2911" s="81" t="s">
        <v>6118</v>
      </c>
      <c r="F2911" s="154">
        <v>31.85</v>
      </c>
      <c r="G2911" s="154" t="s">
        <v>1373</v>
      </c>
      <c r="H2911" s="154" t="s">
        <v>14318</v>
      </c>
      <c r="I2911" s="154">
        <v>3</v>
      </c>
      <c r="J2911" s="154">
        <v>0</v>
      </c>
      <c r="K2911" s="154">
        <v>0</v>
      </c>
      <c r="M2911" s="128">
        <f>IF(Tabla1[[#This Row],[Moneda]]="Dolares",Tabla1[[#This Row],[Precio Distribuidor]]*($M$1+0.35)*1.3,Tabla1[[#This Row],[Precio Distribuidor]]*1.3)</f>
        <v>689.39325000000019</v>
      </c>
    </row>
    <row r="2912" spans="1:13">
      <c r="A2912" s="154" t="s">
        <v>6117</v>
      </c>
      <c r="B2912" s="154" t="s">
        <v>6116</v>
      </c>
      <c r="C2912" s="154" t="s">
        <v>1388</v>
      </c>
      <c r="D2912" s="154" t="s">
        <v>5811</v>
      </c>
      <c r="E2912" s="81" t="s">
        <v>6115</v>
      </c>
      <c r="F2912" s="154">
        <v>4120.26</v>
      </c>
      <c r="G2912" s="154" t="s">
        <v>1367</v>
      </c>
      <c r="H2912" s="154" t="s">
        <v>14318</v>
      </c>
      <c r="I2912" s="154">
        <v>1</v>
      </c>
      <c r="J2912" s="154">
        <v>0</v>
      </c>
      <c r="K2912" s="154">
        <v>0</v>
      </c>
      <c r="M2912" s="128">
        <f>IF(Tabla1[[#This Row],[Moneda]]="Dolares",Tabla1[[#This Row],[Precio Distribuidor]]*($M$1+0.35)*1.3,Tabla1[[#This Row],[Precio Distribuidor]]*1.3)</f>
        <v>5356.3380000000006</v>
      </c>
    </row>
    <row r="2913" spans="1:13">
      <c r="A2913" s="154" t="s">
        <v>6114</v>
      </c>
      <c r="B2913" s="154" t="s">
        <v>6113</v>
      </c>
      <c r="C2913" s="154" t="s">
        <v>1388</v>
      </c>
      <c r="D2913" s="154" t="s">
        <v>5811</v>
      </c>
      <c r="E2913" s="81" t="s">
        <v>12751</v>
      </c>
      <c r="F2913" s="154">
        <v>5073.8500000000004</v>
      </c>
      <c r="G2913" s="154" t="s">
        <v>1367</v>
      </c>
      <c r="H2913" s="154" t="s">
        <v>14318</v>
      </c>
      <c r="I2913" s="154">
        <v>1</v>
      </c>
      <c r="J2913" s="154">
        <v>0</v>
      </c>
      <c r="K2913" s="154">
        <v>0</v>
      </c>
      <c r="M2913" s="128">
        <f>IF(Tabla1[[#This Row],[Moneda]]="Dolares",Tabla1[[#This Row],[Precio Distribuidor]]*($M$1+0.35)*1.3,Tabla1[[#This Row],[Precio Distribuidor]]*1.3)</f>
        <v>6596.005000000001</v>
      </c>
    </row>
    <row r="2914" spans="1:13">
      <c r="A2914" s="154" t="s">
        <v>6112</v>
      </c>
      <c r="B2914" s="154" t="s">
        <v>6111</v>
      </c>
      <c r="C2914" s="154" t="s">
        <v>1388</v>
      </c>
      <c r="D2914" s="154" t="s">
        <v>5811</v>
      </c>
      <c r="E2914" s="81" t="s">
        <v>6110</v>
      </c>
      <c r="F2914" s="154">
        <v>3691.97</v>
      </c>
      <c r="G2914" s="154" t="s">
        <v>1367</v>
      </c>
      <c r="H2914" s="154" t="s">
        <v>14318</v>
      </c>
      <c r="I2914" s="154">
        <v>2</v>
      </c>
      <c r="J2914" s="154">
        <v>0</v>
      </c>
      <c r="K2914" s="154">
        <v>0</v>
      </c>
      <c r="M2914" s="128">
        <f>IF(Tabla1[[#This Row],[Moneda]]="Dolares",Tabla1[[#This Row],[Precio Distribuidor]]*($M$1+0.35)*1.3,Tabla1[[#This Row],[Precio Distribuidor]]*1.3)</f>
        <v>4799.5609999999997</v>
      </c>
    </row>
    <row r="2915" spans="1:13">
      <c r="A2915" s="154" t="s">
        <v>6109</v>
      </c>
      <c r="B2915" s="154" t="s">
        <v>6108</v>
      </c>
      <c r="C2915" s="154" t="s">
        <v>1535</v>
      </c>
      <c r="D2915" s="154" t="s">
        <v>5811</v>
      </c>
      <c r="E2915" s="81" t="s">
        <v>6107</v>
      </c>
      <c r="F2915" s="154">
        <v>3279.71</v>
      </c>
      <c r="G2915" s="154" t="s">
        <v>1367</v>
      </c>
      <c r="H2915" s="154" t="s">
        <v>14318</v>
      </c>
      <c r="I2915" s="154">
        <v>1</v>
      </c>
      <c r="J2915" s="154">
        <v>0</v>
      </c>
      <c r="K2915" s="154">
        <v>0</v>
      </c>
      <c r="M2915" s="128">
        <f>IF(Tabla1[[#This Row],[Moneda]]="Dolares",Tabla1[[#This Row],[Precio Distribuidor]]*($M$1+0.35)*1.3,Tabla1[[#This Row],[Precio Distribuidor]]*1.3)</f>
        <v>4263.6230000000005</v>
      </c>
    </row>
    <row r="2916" spans="1:13">
      <c r="A2916" s="154" t="s">
        <v>6106</v>
      </c>
      <c r="B2916" s="154" t="s">
        <v>6105</v>
      </c>
      <c r="C2916" s="154" t="s">
        <v>1388</v>
      </c>
      <c r="D2916" s="154" t="s">
        <v>5811</v>
      </c>
      <c r="E2916" s="81" t="s">
        <v>6104</v>
      </c>
      <c r="F2916" s="154">
        <v>2093.6999999999998</v>
      </c>
      <c r="G2916" s="154" t="s">
        <v>1367</v>
      </c>
      <c r="H2916" s="154" t="s">
        <v>14318</v>
      </c>
      <c r="I2916" s="154">
        <v>1</v>
      </c>
      <c r="J2916" s="154">
        <v>0</v>
      </c>
      <c r="K2916" s="154">
        <v>0</v>
      </c>
      <c r="M2916" s="128">
        <f>IF(Tabla1[[#This Row],[Moneda]]="Dolares",Tabla1[[#This Row],[Precio Distribuidor]]*($M$1+0.35)*1.3,Tabla1[[#This Row],[Precio Distribuidor]]*1.3)</f>
        <v>2721.81</v>
      </c>
    </row>
    <row r="2917" spans="1:13">
      <c r="A2917" s="154" t="s">
        <v>6103</v>
      </c>
      <c r="B2917" s="154" t="s">
        <v>6102</v>
      </c>
      <c r="C2917" s="154" t="s">
        <v>3793</v>
      </c>
      <c r="D2917" s="154" t="s">
        <v>5811</v>
      </c>
      <c r="E2917" s="81" t="s">
        <v>6101</v>
      </c>
      <c r="F2917" s="154">
        <v>117.69</v>
      </c>
      <c r="G2917" s="154" t="s">
        <v>1373</v>
      </c>
      <c r="H2917" s="154" t="s">
        <v>14318</v>
      </c>
      <c r="I2917" s="154">
        <v>1</v>
      </c>
      <c r="J2917" s="154">
        <v>0</v>
      </c>
      <c r="K2917" s="154">
        <v>0</v>
      </c>
      <c r="M2917" s="128">
        <f>IF(Tabla1[[#This Row],[Moneda]]="Dolares",Tabla1[[#This Row],[Precio Distribuidor]]*($M$1+0.35)*1.3,Tabla1[[#This Row],[Precio Distribuidor]]*1.3)</f>
        <v>2547.4000500000002</v>
      </c>
    </row>
    <row r="2918" spans="1:13">
      <c r="A2918" s="154" t="s">
        <v>6100</v>
      </c>
      <c r="B2918" s="154" t="s">
        <v>6099</v>
      </c>
      <c r="C2918" s="154" t="s">
        <v>3337</v>
      </c>
      <c r="D2918" s="154" t="s">
        <v>5811</v>
      </c>
      <c r="E2918" s="81" t="s">
        <v>13704</v>
      </c>
      <c r="F2918" s="154">
        <v>468.96</v>
      </c>
      <c r="G2918" s="154" t="s">
        <v>1373</v>
      </c>
      <c r="H2918" s="154" t="s">
        <v>14318</v>
      </c>
      <c r="I2918" s="154">
        <v>1</v>
      </c>
      <c r="J2918" s="154">
        <v>0</v>
      </c>
      <c r="K2918" s="154">
        <v>0</v>
      </c>
      <c r="M2918" s="128">
        <f>IF(Tabla1[[#This Row],[Moneda]]="Dolares",Tabla1[[#This Row],[Precio Distribuidor]]*($M$1+0.35)*1.3,Tabla1[[#This Row],[Precio Distribuidor]]*1.3)</f>
        <v>10150.639200000001</v>
      </c>
    </row>
    <row r="2919" spans="1:13">
      <c r="A2919" s="154" t="s">
        <v>16901</v>
      </c>
      <c r="B2919" s="154" t="s">
        <v>16900</v>
      </c>
      <c r="C2919" s="154" t="s">
        <v>3793</v>
      </c>
      <c r="D2919" s="154" t="s">
        <v>5811</v>
      </c>
      <c r="E2919" s="81" t="s">
        <v>16899</v>
      </c>
      <c r="F2919" s="154">
        <v>130.41999999999999</v>
      </c>
      <c r="G2919" s="154" t="s">
        <v>1373</v>
      </c>
      <c r="H2919" s="154" t="s">
        <v>14318</v>
      </c>
      <c r="I2919" s="154">
        <v>1</v>
      </c>
      <c r="J2919" s="154">
        <v>0</v>
      </c>
      <c r="K2919" s="154">
        <v>0</v>
      </c>
      <c r="M2919" s="128">
        <f>IF(Tabla1[[#This Row],[Moneda]]="Dolares",Tabla1[[#This Row],[Precio Distribuidor]]*($M$1+0.35)*1.3,Tabla1[[#This Row],[Precio Distribuidor]]*1.3)</f>
        <v>2822.9409000000001</v>
      </c>
    </row>
    <row r="2920" spans="1:13">
      <c r="A2920" s="154" t="s">
        <v>6098</v>
      </c>
      <c r="B2920" s="154" t="s">
        <v>6097</v>
      </c>
      <c r="C2920" s="154" t="s">
        <v>1535</v>
      </c>
      <c r="D2920" s="154" t="s">
        <v>5811</v>
      </c>
      <c r="E2920" s="81" t="s">
        <v>6096</v>
      </c>
      <c r="F2920" s="154">
        <v>1524.63</v>
      </c>
      <c r="G2920" s="154" t="s">
        <v>1367</v>
      </c>
      <c r="H2920" s="154" t="s">
        <v>14318</v>
      </c>
      <c r="I2920" s="154">
        <v>1</v>
      </c>
      <c r="J2920" s="154">
        <v>0</v>
      </c>
      <c r="K2920" s="154">
        <v>0</v>
      </c>
      <c r="M2920" s="128">
        <f>IF(Tabla1[[#This Row],[Moneda]]="Dolares",Tabla1[[#This Row],[Precio Distribuidor]]*($M$1+0.35)*1.3,Tabla1[[#This Row],[Precio Distribuidor]]*1.3)</f>
        <v>1982.0190000000002</v>
      </c>
    </row>
    <row r="2921" spans="1:13">
      <c r="A2921" s="154" t="s">
        <v>6095</v>
      </c>
      <c r="B2921" s="154" t="s">
        <v>6094</v>
      </c>
      <c r="C2921" s="154" t="s">
        <v>1535</v>
      </c>
      <c r="D2921" s="154" t="s">
        <v>5811</v>
      </c>
      <c r="E2921" s="81" t="s">
        <v>6093</v>
      </c>
      <c r="F2921" s="154">
        <v>13878.15</v>
      </c>
      <c r="G2921" s="154" t="s">
        <v>1367</v>
      </c>
      <c r="H2921" s="154" t="s">
        <v>14318</v>
      </c>
      <c r="I2921" s="154">
        <v>1</v>
      </c>
      <c r="J2921" s="154">
        <v>0</v>
      </c>
      <c r="K2921" s="154">
        <v>0</v>
      </c>
      <c r="M2921" s="128">
        <f>IF(Tabla1[[#This Row],[Moneda]]="Dolares",Tabla1[[#This Row],[Precio Distribuidor]]*($M$1+0.35)*1.3,Tabla1[[#This Row],[Precio Distribuidor]]*1.3)</f>
        <v>18041.595000000001</v>
      </c>
    </row>
    <row r="2922" spans="1:13">
      <c r="A2922" s="154" t="s">
        <v>6092</v>
      </c>
      <c r="B2922" s="154" t="s">
        <v>6091</v>
      </c>
      <c r="C2922" s="154" t="s">
        <v>1535</v>
      </c>
      <c r="D2922" s="154" t="s">
        <v>5811</v>
      </c>
      <c r="E2922" s="81" t="s">
        <v>6090</v>
      </c>
      <c r="F2922" s="154">
        <v>8878.64</v>
      </c>
      <c r="G2922" s="154" t="s">
        <v>1367</v>
      </c>
      <c r="H2922" s="154" t="s">
        <v>14318</v>
      </c>
      <c r="I2922" s="154">
        <v>1</v>
      </c>
      <c r="J2922" s="154">
        <v>0</v>
      </c>
      <c r="K2922" s="154">
        <v>0</v>
      </c>
      <c r="M2922" s="128">
        <f>IF(Tabla1[[#This Row],[Moneda]]="Dolares",Tabla1[[#This Row],[Precio Distribuidor]]*($M$1+0.35)*1.3,Tabla1[[#This Row],[Precio Distribuidor]]*1.3)</f>
        <v>11542.232</v>
      </c>
    </row>
    <row r="2923" spans="1:13">
      <c r="A2923" s="154" t="s">
        <v>6089</v>
      </c>
      <c r="B2923" s="154" t="s">
        <v>6088</v>
      </c>
      <c r="C2923" s="154" t="s">
        <v>1535</v>
      </c>
      <c r="D2923" s="154" t="s">
        <v>5811</v>
      </c>
      <c r="E2923" s="81" t="s">
        <v>6087</v>
      </c>
      <c r="F2923" s="154">
        <v>12848.26</v>
      </c>
      <c r="G2923" s="154" t="s">
        <v>1367</v>
      </c>
      <c r="H2923" s="154" t="s">
        <v>14318</v>
      </c>
      <c r="I2923" s="154">
        <v>1</v>
      </c>
      <c r="J2923" s="154">
        <v>0</v>
      </c>
      <c r="K2923" s="154">
        <v>0</v>
      </c>
      <c r="M2923" s="128">
        <f>IF(Tabla1[[#This Row],[Moneda]]="Dolares",Tabla1[[#This Row],[Precio Distribuidor]]*($M$1+0.35)*1.3,Tabla1[[#This Row],[Precio Distribuidor]]*1.3)</f>
        <v>16702.738000000001</v>
      </c>
    </row>
    <row r="2924" spans="1:13">
      <c r="A2924" s="154" t="s">
        <v>6086</v>
      </c>
      <c r="B2924" s="154" t="s">
        <v>13705</v>
      </c>
      <c r="C2924" s="154" t="s">
        <v>3337</v>
      </c>
      <c r="D2924" s="154" t="s">
        <v>5811</v>
      </c>
      <c r="E2924" s="81" t="s">
        <v>6085</v>
      </c>
      <c r="F2924" s="154">
        <v>288.10000000000002</v>
      </c>
      <c r="G2924" s="154" t="s">
        <v>1373</v>
      </c>
      <c r="H2924" s="154" t="s">
        <v>14318</v>
      </c>
      <c r="I2924" s="154">
        <v>2</v>
      </c>
      <c r="J2924" s="154">
        <v>0</v>
      </c>
      <c r="K2924" s="154">
        <v>0</v>
      </c>
      <c r="M2924" s="128">
        <f>IF(Tabla1[[#This Row],[Moneda]]="Dolares",Tabla1[[#This Row],[Precio Distribuidor]]*($M$1+0.35)*1.3,Tabla1[[#This Row],[Precio Distribuidor]]*1.3)</f>
        <v>6235.924500000001</v>
      </c>
    </row>
    <row r="2925" spans="1:13">
      <c r="A2925" s="154" t="s">
        <v>6084</v>
      </c>
      <c r="B2925" s="154" t="s">
        <v>6083</v>
      </c>
      <c r="C2925" s="154" t="s">
        <v>5926</v>
      </c>
      <c r="D2925" s="154" t="s">
        <v>5811</v>
      </c>
      <c r="E2925" s="81" t="s">
        <v>6082</v>
      </c>
      <c r="F2925" s="154">
        <v>2629.12</v>
      </c>
      <c r="G2925" s="154" t="s">
        <v>1367</v>
      </c>
      <c r="H2925" s="154" t="s">
        <v>14318</v>
      </c>
      <c r="I2925" s="154">
        <v>1</v>
      </c>
      <c r="J2925" s="154">
        <v>0</v>
      </c>
      <c r="K2925" s="154">
        <v>0</v>
      </c>
      <c r="M2925" s="128">
        <f>IF(Tabla1[[#This Row],[Moneda]]="Dolares",Tabla1[[#This Row],[Precio Distribuidor]]*($M$1+0.35)*1.3,Tabla1[[#This Row],[Precio Distribuidor]]*1.3)</f>
        <v>3417.8559999999998</v>
      </c>
    </row>
    <row r="2926" spans="1:13">
      <c r="A2926" s="154" t="s">
        <v>6081</v>
      </c>
      <c r="B2926" s="154" t="s">
        <v>6080</v>
      </c>
      <c r="C2926" s="154" t="s">
        <v>2852</v>
      </c>
      <c r="D2926" s="154" t="s">
        <v>5811</v>
      </c>
      <c r="E2926" s="81" t="s">
        <v>6079</v>
      </c>
      <c r="F2926" s="154">
        <v>4205.4399999999996</v>
      </c>
      <c r="G2926" s="154" t="s">
        <v>1367</v>
      </c>
      <c r="H2926" s="154" t="s">
        <v>14318</v>
      </c>
      <c r="I2926" s="154">
        <v>1</v>
      </c>
      <c r="J2926" s="154">
        <v>0</v>
      </c>
      <c r="K2926" s="154">
        <v>0</v>
      </c>
      <c r="M2926" s="128">
        <f>IF(Tabla1[[#This Row],[Moneda]]="Dolares",Tabla1[[#This Row],[Precio Distribuidor]]*($M$1+0.35)*1.3,Tabla1[[#This Row],[Precio Distribuidor]]*1.3)</f>
        <v>5467.0720000000001</v>
      </c>
    </row>
    <row r="2927" spans="1:13">
      <c r="A2927" s="154" t="s">
        <v>6078</v>
      </c>
      <c r="B2927" s="154" t="s">
        <v>6077</v>
      </c>
      <c r="C2927" s="154" t="s">
        <v>3793</v>
      </c>
      <c r="D2927" s="154" t="s">
        <v>5811</v>
      </c>
      <c r="E2927" s="81" t="s">
        <v>6076</v>
      </c>
      <c r="F2927" s="154">
        <v>216.59</v>
      </c>
      <c r="G2927" s="154" t="s">
        <v>1373</v>
      </c>
      <c r="H2927" s="154" t="s">
        <v>14318</v>
      </c>
      <c r="I2927" s="154">
        <v>1</v>
      </c>
      <c r="J2927" s="154">
        <v>0</v>
      </c>
      <c r="K2927" s="154">
        <v>0</v>
      </c>
      <c r="M2927" s="128">
        <f>IF(Tabla1[[#This Row],[Moneda]]="Dolares",Tabla1[[#This Row],[Precio Distribuidor]]*($M$1+0.35)*1.3,Tabla1[[#This Row],[Precio Distribuidor]]*1.3)</f>
        <v>4688.0905500000008</v>
      </c>
    </row>
    <row r="2928" spans="1:13">
      <c r="A2928" s="154" t="s">
        <v>6075</v>
      </c>
      <c r="B2928" s="154" t="s">
        <v>6074</v>
      </c>
      <c r="C2928" s="154" t="s">
        <v>1388</v>
      </c>
      <c r="D2928" s="154" t="s">
        <v>5811</v>
      </c>
      <c r="E2928" s="81" t="s">
        <v>16898</v>
      </c>
      <c r="F2928" s="154">
        <v>3691.97</v>
      </c>
      <c r="G2928" s="154" t="s">
        <v>1367</v>
      </c>
      <c r="H2928" s="154" t="s">
        <v>14318</v>
      </c>
      <c r="I2928" s="154">
        <v>0</v>
      </c>
      <c r="J2928" s="154">
        <v>12</v>
      </c>
      <c r="K2928" s="154">
        <v>0</v>
      </c>
      <c r="M2928" s="128">
        <f>IF(Tabla1[[#This Row],[Moneda]]="Dolares",Tabla1[[#This Row],[Precio Distribuidor]]*($M$1+0.35)*1.3,Tabla1[[#This Row],[Precio Distribuidor]]*1.3)</f>
        <v>4799.5609999999997</v>
      </c>
    </row>
    <row r="2929" spans="1:13">
      <c r="A2929" s="154" t="s">
        <v>6073</v>
      </c>
      <c r="B2929" s="154" t="s">
        <v>6072</v>
      </c>
      <c r="C2929" s="154" t="s">
        <v>1388</v>
      </c>
      <c r="D2929" s="154" t="s">
        <v>5811</v>
      </c>
      <c r="E2929" s="81" t="s">
        <v>6071</v>
      </c>
      <c r="F2929" s="154">
        <v>532.01</v>
      </c>
      <c r="G2929" s="154" t="s">
        <v>1367</v>
      </c>
      <c r="H2929" s="154" t="s">
        <v>14318</v>
      </c>
      <c r="I2929" s="154">
        <v>1</v>
      </c>
      <c r="J2929" s="154">
        <v>0</v>
      </c>
      <c r="K2929" s="154">
        <v>0</v>
      </c>
      <c r="M2929" s="128">
        <f>IF(Tabla1[[#This Row],[Moneda]]="Dolares",Tabla1[[#This Row],[Precio Distribuidor]]*($M$1+0.35)*1.3,Tabla1[[#This Row],[Precio Distribuidor]]*1.3)</f>
        <v>691.61300000000006</v>
      </c>
    </row>
    <row r="2930" spans="1:13">
      <c r="A2930" s="154" t="s">
        <v>6070</v>
      </c>
      <c r="B2930" s="154" t="s">
        <v>6069</v>
      </c>
      <c r="C2930" s="154" t="s">
        <v>1535</v>
      </c>
      <c r="D2930" s="154" t="s">
        <v>5811</v>
      </c>
      <c r="E2930" s="81" t="s">
        <v>6068</v>
      </c>
      <c r="F2930" s="154">
        <v>4701.12</v>
      </c>
      <c r="G2930" s="154" t="s">
        <v>1367</v>
      </c>
      <c r="H2930" s="154" t="s">
        <v>14318</v>
      </c>
      <c r="I2930" s="154">
        <v>1</v>
      </c>
      <c r="J2930" s="154">
        <v>0</v>
      </c>
      <c r="K2930" s="154">
        <v>0</v>
      </c>
      <c r="M2930" s="128">
        <f>IF(Tabla1[[#This Row],[Moneda]]="Dolares",Tabla1[[#This Row],[Precio Distribuidor]]*($M$1+0.35)*1.3,Tabla1[[#This Row],[Precio Distribuidor]]*1.3)</f>
        <v>6111.4560000000001</v>
      </c>
    </row>
    <row r="2931" spans="1:13">
      <c r="A2931" s="154" t="s">
        <v>6067</v>
      </c>
      <c r="B2931" s="154" t="s">
        <v>6066</v>
      </c>
      <c r="C2931" s="154" t="s">
        <v>1535</v>
      </c>
      <c r="D2931" s="154" t="s">
        <v>5811</v>
      </c>
      <c r="E2931" s="81" t="s">
        <v>6065</v>
      </c>
      <c r="F2931" s="154">
        <v>5784.77</v>
      </c>
      <c r="G2931" s="154" t="s">
        <v>1367</v>
      </c>
      <c r="H2931" s="154" t="s">
        <v>14318</v>
      </c>
      <c r="I2931" s="154">
        <v>1</v>
      </c>
      <c r="J2931" s="154">
        <v>0</v>
      </c>
      <c r="K2931" s="154">
        <v>0</v>
      </c>
      <c r="M2931" s="128">
        <f>IF(Tabla1[[#This Row],[Moneda]]="Dolares",Tabla1[[#This Row],[Precio Distribuidor]]*($M$1+0.35)*1.3,Tabla1[[#This Row],[Precio Distribuidor]]*1.3)</f>
        <v>7520.2010000000009</v>
      </c>
    </row>
    <row r="2932" spans="1:13">
      <c r="A2932" s="154" t="s">
        <v>6064</v>
      </c>
      <c r="B2932" s="154" t="s">
        <v>6063</v>
      </c>
      <c r="C2932" s="154" t="s">
        <v>1535</v>
      </c>
      <c r="D2932" s="154" t="s">
        <v>5811</v>
      </c>
      <c r="E2932" s="81" t="s">
        <v>6062</v>
      </c>
      <c r="F2932" s="154">
        <v>6693.88</v>
      </c>
      <c r="G2932" s="154" t="s">
        <v>1367</v>
      </c>
      <c r="H2932" s="154" t="s">
        <v>14318</v>
      </c>
      <c r="I2932" s="154">
        <v>1</v>
      </c>
      <c r="J2932" s="154">
        <v>0</v>
      </c>
      <c r="K2932" s="154">
        <v>0</v>
      </c>
      <c r="M2932" s="128">
        <f>IF(Tabla1[[#This Row],[Moneda]]="Dolares",Tabla1[[#This Row],[Precio Distribuidor]]*($M$1+0.35)*1.3,Tabla1[[#This Row],[Precio Distribuidor]]*1.3)</f>
        <v>8702.0439999999999</v>
      </c>
    </row>
    <row r="2933" spans="1:13">
      <c r="A2933" s="154" t="s">
        <v>6061</v>
      </c>
      <c r="B2933" s="154" t="s">
        <v>6060</v>
      </c>
      <c r="C2933" s="154" t="s">
        <v>2852</v>
      </c>
      <c r="D2933" s="154" t="s">
        <v>5811</v>
      </c>
      <c r="E2933" s="81" t="s">
        <v>6059</v>
      </c>
      <c r="F2933" s="154">
        <v>908.68</v>
      </c>
      <c r="G2933" s="154" t="s">
        <v>1367</v>
      </c>
      <c r="H2933" s="154" t="s">
        <v>14318</v>
      </c>
      <c r="I2933" s="154">
        <v>1</v>
      </c>
      <c r="J2933" s="154">
        <v>0</v>
      </c>
      <c r="K2933" s="154">
        <v>0</v>
      </c>
      <c r="M2933" s="128">
        <f>IF(Tabla1[[#This Row],[Moneda]]="Dolares",Tabla1[[#This Row],[Precio Distribuidor]]*($M$1+0.35)*1.3,Tabla1[[#This Row],[Precio Distribuidor]]*1.3)</f>
        <v>1181.2839999999999</v>
      </c>
    </row>
    <row r="2934" spans="1:13">
      <c r="A2934" s="154" t="s">
        <v>6058</v>
      </c>
      <c r="B2934" s="154" t="s">
        <v>6057</v>
      </c>
      <c r="C2934" s="154" t="s">
        <v>2852</v>
      </c>
      <c r="D2934" s="154" t="s">
        <v>5811</v>
      </c>
      <c r="E2934" s="81" t="s">
        <v>6056</v>
      </c>
      <c r="F2934" s="154">
        <v>419.91</v>
      </c>
      <c r="G2934" s="154" t="s">
        <v>1367</v>
      </c>
      <c r="H2934" s="154" t="s">
        <v>14318</v>
      </c>
      <c r="I2934" s="154">
        <v>1</v>
      </c>
      <c r="J2934" s="154">
        <v>0</v>
      </c>
      <c r="K2934" s="154">
        <v>0</v>
      </c>
      <c r="M2934" s="128">
        <f>IF(Tabla1[[#This Row],[Moneda]]="Dolares",Tabla1[[#This Row],[Precio Distribuidor]]*($M$1+0.35)*1.3,Tabla1[[#This Row],[Precio Distribuidor]]*1.3)</f>
        <v>545.88300000000004</v>
      </c>
    </row>
    <row r="2935" spans="1:13">
      <c r="A2935" s="154" t="s">
        <v>6055</v>
      </c>
      <c r="B2935" s="154" t="s">
        <v>6054</v>
      </c>
      <c r="C2935" s="154" t="s">
        <v>2852</v>
      </c>
      <c r="D2935" s="154" t="s">
        <v>5811</v>
      </c>
      <c r="E2935" s="81" t="s">
        <v>6053</v>
      </c>
      <c r="F2935" s="154">
        <v>3030.69</v>
      </c>
      <c r="G2935" s="154" t="s">
        <v>1367</v>
      </c>
      <c r="H2935" s="154" t="s">
        <v>14318</v>
      </c>
      <c r="I2935" s="154">
        <v>0</v>
      </c>
      <c r="J2935" s="154">
        <v>0</v>
      </c>
      <c r="K2935" s="154">
        <v>0</v>
      </c>
      <c r="M2935" s="128">
        <f>IF(Tabla1[[#This Row],[Moneda]]="Dolares",Tabla1[[#This Row],[Precio Distribuidor]]*($M$1+0.35)*1.3,Tabla1[[#This Row],[Precio Distribuidor]]*1.3)</f>
        <v>3939.8970000000004</v>
      </c>
    </row>
    <row r="2936" spans="1:13">
      <c r="A2936" s="154" t="s">
        <v>12403</v>
      </c>
      <c r="B2936" s="154" t="s">
        <v>12404</v>
      </c>
      <c r="C2936" s="154" t="s">
        <v>2852</v>
      </c>
      <c r="D2936" s="154" t="s">
        <v>5811</v>
      </c>
      <c r="E2936" s="81" t="s">
        <v>12405</v>
      </c>
      <c r="F2936" s="154">
        <v>3788.55</v>
      </c>
      <c r="G2936" s="154" t="s">
        <v>1367</v>
      </c>
      <c r="H2936" s="154" t="s">
        <v>14318</v>
      </c>
      <c r="I2936" s="154">
        <v>1</v>
      </c>
      <c r="J2936" s="154">
        <v>0</v>
      </c>
      <c r="K2936" s="154">
        <v>0</v>
      </c>
      <c r="M2936" s="128">
        <f>IF(Tabla1[[#This Row],[Moneda]]="Dolares",Tabla1[[#This Row],[Precio Distribuidor]]*($M$1+0.35)*1.3,Tabla1[[#This Row],[Precio Distribuidor]]*1.3)</f>
        <v>4925.1150000000007</v>
      </c>
    </row>
    <row r="2937" spans="1:13">
      <c r="A2937" s="154" t="s">
        <v>6052</v>
      </c>
      <c r="B2937" s="154" t="s">
        <v>13048</v>
      </c>
      <c r="C2937" s="154" t="s">
        <v>1535</v>
      </c>
      <c r="D2937" s="154" t="s">
        <v>5811</v>
      </c>
      <c r="E2937" s="81" t="s">
        <v>16897</v>
      </c>
      <c r="F2937" s="154">
        <v>22314.29</v>
      </c>
      <c r="G2937" s="154" t="s">
        <v>1367</v>
      </c>
      <c r="H2937" s="154" t="s">
        <v>14318</v>
      </c>
      <c r="I2937" s="154">
        <v>1</v>
      </c>
      <c r="J2937" s="154">
        <v>0</v>
      </c>
      <c r="K2937" s="154">
        <v>0</v>
      </c>
      <c r="M2937" s="128">
        <f>IF(Tabla1[[#This Row],[Moneda]]="Dolares",Tabla1[[#This Row],[Precio Distribuidor]]*($M$1+0.35)*1.3,Tabla1[[#This Row],[Precio Distribuidor]]*1.3)</f>
        <v>29008.577000000001</v>
      </c>
    </row>
    <row r="2938" spans="1:13">
      <c r="A2938" s="154" t="s">
        <v>6051</v>
      </c>
      <c r="B2938" s="154" t="s">
        <v>6050</v>
      </c>
      <c r="C2938" s="154" t="s">
        <v>3337</v>
      </c>
      <c r="D2938" s="154" t="s">
        <v>5811</v>
      </c>
      <c r="E2938" s="81" t="s">
        <v>6049</v>
      </c>
      <c r="F2938" s="154">
        <v>617.30999999999995</v>
      </c>
      <c r="G2938" s="154" t="s">
        <v>1373</v>
      </c>
      <c r="H2938" s="154" t="s">
        <v>14318</v>
      </c>
      <c r="I2938" s="154">
        <v>1</v>
      </c>
      <c r="J2938" s="154">
        <v>0</v>
      </c>
      <c r="K2938" s="154">
        <v>0</v>
      </c>
      <c r="M2938" s="128">
        <f>IF(Tabla1[[#This Row],[Moneda]]="Dolares",Tabla1[[#This Row],[Precio Distribuidor]]*($M$1+0.35)*1.3,Tabla1[[#This Row],[Precio Distribuidor]]*1.3)</f>
        <v>13361.674950000002</v>
      </c>
    </row>
    <row r="2939" spans="1:13">
      <c r="A2939" s="154" t="s">
        <v>6048</v>
      </c>
      <c r="B2939" s="154" t="s">
        <v>6047</v>
      </c>
      <c r="C2939" s="154" t="s">
        <v>1388</v>
      </c>
      <c r="D2939" s="154" t="s">
        <v>5811</v>
      </c>
      <c r="E2939" s="81" t="s">
        <v>6046</v>
      </c>
      <c r="F2939" s="154">
        <v>3536.02</v>
      </c>
      <c r="G2939" s="154" t="s">
        <v>1367</v>
      </c>
      <c r="H2939" s="154" t="s">
        <v>14318</v>
      </c>
      <c r="I2939" s="154">
        <v>2</v>
      </c>
      <c r="J2939" s="154">
        <v>0</v>
      </c>
      <c r="K2939" s="154">
        <v>0</v>
      </c>
      <c r="M2939" s="128">
        <f>IF(Tabla1[[#This Row],[Moneda]]="Dolares",Tabla1[[#This Row],[Precio Distribuidor]]*($M$1+0.35)*1.3,Tabla1[[#This Row],[Precio Distribuidor]]*1.3)</f>
        <v>4596.826</v>
      </c>
    </row>
    <row r="2940" spans="1:13">
      <c r="A2940" s="154" t="s">
        <v>6045</v>
      </c>
      <c r="B2940" s="154" t="s">
        <v>6044</v>
      </c>
      <c r="C2940" s="154" t="s">
        <v>1388</v>
      </c>
      <c r="D2940" s="154" t="s">
        <v>5811</v>
      </c>
      <c r="E2940" s="81" t="s">
        <v>6043</v>
      </c>
      <c r="F2940" s="154">
        <v>2873.44</v>
      </c>
      <c r="G2940" s="154" t="s">
        <v>1367</v>
      </c>
      <c r="H2940" s="154" t="s">
        <v>14318</v>
      </c>
      <c r="I2940" s="154">
        <v>2</v>
      </c>
      <c r="J2940" s="154">
        <v>0</v>
      </c>
      <c r="K2940" s="154">
        <v>0</v>
      </c>
      <c r="M2940" s="128">
        <f>IF(Tabla1[[#This Row],[Moneda]]="Dolares",Tabla1[[#This Row],[Precio Distribuidor]]*($M$1+0.35)*1.3,Tabla1[[#This Row],[Precio Distribuidor]]*1.3)</f>
        <v>3735.4720000000002</v>
      </c>
    </row>
    <row r="2941" spans="1:13">
      <c r="A2941" s="154" t="s">
        <v>6042</v>
      </c>
      <c r="B2941" s="154" t="s">
        <v>6041</v>
      </c>
      <c r="C2941" s="154" t="s">
        <v>1388</v>
      </c>
      <c r="D2941" s="154" t="s">
        <v>5811</v>
      </c>
      <c r="E2941" s="81" t="s">
        <v>6040</v>
      </c>
      <c r="F2941" s="154">
        <v>5276.05</v>
      </c>
      <c r="G2941" s="154" t="s">
        <v>1367</v>
      </c>
      <c r="H2941" s="154" t="s">
        <v>14318</v>
      </c>
      <c r="I2941" s="154">
        <v>2</v>
      </c>
      <c r="J2941" s="154">
        <v>0</v>
      </c>
      <c r="K2941" s="154">
        <v>0</v>
      </c>
      <c r="M2941" s="128">
        <f>IF(Tabla1[[#This Row],[Moneda]]="Dolares",Tabla1[[#This Row],[Precio Distribuidor]]*($M$1+0.35)*1.3,Tabla1[[#This Row],[Precio Distribuidor]]*1.3)</f>
        <v>6858.8650000000007</v>
      </c>
    </row>
    <row r="2942" spans="1:13">
      <c r="A2942" s="154" t="s">
        <v>6039</v>
      </c>
      <c r="B2942" s="154" t="s">
        <v>6038</v>
      </c>
      <c r="C2942" s="154" t="s">
        <v>1388</v>
      </c>
      <c r="D2942" s="154" t="s">
        <v>5811</v>
      </c>
      <c r="E2942" s="81" t="s">
        <v>6037</v>
      </c>
      <c r="F2942" s="154">
        <v>8524.81</v>
      </c>
      <c r="G2942" s="154" t="s">
        <v>1367</v>
      </c>
      <c r="H2942" s="154" t="s">
        <v>14318</v>
      </c>
      <c r="I2942" s="154">
        <v>1</v>
      </c>
      <c r="J2942" s="154">
        <v>0</v>
      </c>
      <c r="K2942" s="154">
        <v>0</v>
      </c>
      <c r="M2942" s="128">
        <f>IF(Tabla1[[#This Row],[Moneda]]="Dolares",Tabla1[[#This Row],[Precio Distribuidor]]*($M$1+0.35)*1.3,Tabla1[[#This Row],[Precio Distribuidor]]*1.3)</f>
        <v>11082.253000000001</v>
      </c>
    </row>
    <row r="2943" spans="1:13">
      <c r="A2943" s="154" t="s">
        <v>6036</v>
      </c>
      <c r="B2943" s="154" t="s">
        <v>6035</v>
      </c>
      <c r="C2943" s="154" t="s">
        <v>1535</v>
      </c>
      <c r="D2943" s="154" t="s">
        <v>5811</v>
      </c>
      <c r="E2943" s="81" t="s">
        <v>16896</v>
      </c>
      <c r="F2943" s="154">
        <v>13178.23</v>
      </c>
      <c r="G2943" s="154" t="s">
        <v>1367</v>
      </c>
      <c r="H2943" s="154" t="s">
        <v>14318</v>
      </c>
      <c r="I2943" s="154">
        <v>1</v>
      </c>
      <c r="J2943" s="154">
        <v>0</v>
      </c>
      <c r="K2943" s="154">
        <v>0</v>
      </c>
      <c r="M2943" s="128">
        <f>IF(Tabla1[[#This Row],[Moneda]]="Dolares",Tabla1[[#This Row],[Precio Distribuidor]]*($M$1+0.35)*1.3,Tabla1[[#This Row],[Precio Distribuidor]]*1.3)</f>
        <v>17131.699000000001</v>
      </c>
    </row>
    <row r="2944" spans="1:13">
      <c r="A2944" s="154" t="s">
        <v>6034</v>
      </c>
      <c r="B2944" s="154" t="s">
        <v>6033</v>
      </c>
      <c r="C2944" s="154" t="s">
        <v>1535</v>
      </c>
      <c r="D2944" s="154" t="s">
        <v>5811</v>
      </c>
      <c r="E2944" s="81" t="s">
        <v>16895</v>
      </c>
      <c r="F2944" s="154">
        <v>35710.47</v>
      </c>
      <c r="G2944" s="154" t="s">
        <v>1367</v>
      </c>
      <c r="H2944" s="154" t="s">
        <v>14318</v>
      </c>
      <c r="I2944" s="154">
        <v>1</v>
      </c>
      <c r="J2944" s="154">
        <v>0</v>
      </c>
      <c r="K2944" s="154">
        <v>0</v>
      </c>
      <c r="M2944" s="128">
        <f>IF(Tabla1[[#This Row],[Moneda]]="Dolares",Tabla1[[#This Row],[Precio Distribuidor]]*($M$1+0.35)*1.3,Tabla1[[#This Row],[Precio Distribuidor]]*1.3)</f>
        <v>46423.611000000004</v>
      </c>
    </row>
    <row r="2945" spans="1:13">
      <c r="A2945" s="154" t="s">
        <v>6032</v>
      </c>
      <c r="B2945" s="154" t="s">
        <v>6031</v>
      </c>
      <c r="C2945" s="154" t="s">
        <v>3337</v>
      </c>
      <c r="D2945" s="154" t="s">
        <v>5811</v>
      </c>
      <c r="E2945" s="81" t="s">
        <v>6030</v>
      </c>
      <c r="F2945" s="154">
        <v>268.45999999999998</v>
      </c>
      <c r="G2945" s="154" t="s">
        <v>1373</v>
      </c>
      <c r="H2945" s="154" t="s">
        <v>14318</v>
      </c>
      <c r="I2945" s="154">
        <v>1</v>
      </c>
      <c r="J2945" s="154">
        <v>0</v>
      </c>
      <c r="K2945" s="154">
        <v>0</v>
      </c>
      <c r="M2945" s="128">
        <f>IF(Tabla1[[#This Row],[Moneda]]="Dolares",Tabla1[[#This Row],[Precio Distribuidor]]*($M$1+0.35)*1.3,Tabla1[[#This Row],[Precio Distribuidor]]*1.3)</f>
        <v>5810.8167000000003</v>
      </c>
    </row>
    <row r="2946" spans="1:13">
      <c r="A2946" s="154" t="s">
        <v>6029</v>
      </c>
      <c r="B2946" s="154" t="s">
        <v>6028</v>
      </c>
      <c r="C2946" s="154" t="s">
        <v>1388</v>
      </c>
      <c r="D2946" s="154" t="s">
        <v>5811</v>
      </c>
      <c r="E2946" s="81" t="s">
        <v>6027</v>
      </c>
      <c r="F2946" s="154">
        <v>5253.67</v>
      </c>
      <c r="G2946" s="154" t="s">
        <v>1367</v>
      </c>
      <c r="H2946" s="154" t="s">
        <v>14318</v>
      </c>
      <c r="I2946" s="154">
        <v>1</v>
      </c>
      <c r="J2946" s="154">
        <v>0</v>
      </c>
      <c r="K2946" s="154">
        <v>0</v>
      </c>
      <c r="M2946" s="128">
        <f>IF(Tabla1[[#This Row],[Moneda]]="Dolares",Tabla1[[#This Row],[Precio Distribuidor]]*($M$1+0.35)*1.3,Tabla1[[#This Row],[Precio Distribuidor]]*1.3)</f>
        <v>6829.7710000000006</v>
      </c>
    </row>
    <row r="2947" spans="1:13">
      <c r="A2947" s="154" t="s">
        <v>6026</v>
      </c>
      <c r="B2947" s="154" t="s">
        <v>6025</v>
      </c>
      <c r="C2947" s="154" t="s">
        <v>1388</v>
      </c>
      <c r="D2947" s="154" t="s">
        <v>5811</v>
      </c>
      <c r="E2947" s="81" t="s">
        <v>6024</v>
      </c>
      <c r="F2947" s="154">
        <v>11695.97</v>
      </c>
      <c r="G2947" s="154" t="s">
        <v>1367</v>
      </c>
      <c r="H2947" s="154" t="s">
        <v>14318</v>
      </c>
      <c r="I2947" s="154">
        <v>1</v>
      </c>
      <c r="J2947" s="154">
        <v>0</v>
      </c>
      <c r="K2947" s="154">
        <v>0</v>
      </c>
      <c r="M2947" s="128">
        <f>IF(Tabla1[[#This Row],[Moneda]]="Dolares",Tabla1[[#This Row],[Precio Distribuidor]]*($M$1+0.35)*1.3,Tabla1[[#This Row],[Precio Distribuidor]]*1.3)</f>
        <v>15204.761</v>
      </c>
    </row>
    <row r="2948" spans="1:13">
      <c r="A2948" s="154" t="s">
        <v>6023</v>
      </c>
      <c r="B2948" s="154" t="s">
        <v>6022</v>
      </c>
      <c r="C2948" s="154" t="s">
        <v>3793</v>
      </c>
      <c r="D2948" s="154" t="s">
        <v>5811</v>
      </c>
      <c r="E2948" s="81" t="s">
        <v>12670</v>
      </c>
      <c r="F2948" s="154">
        <v>108.79</v>
      </c>
      <c r="G2948" s="154" t="s">
        <v>1373</v>
      </c>
      <c r="H2948" s="154" t="s">
        <v>14318</v>
      </c>
      <c r="I2948" s="154">
        <v>1</v>
      </c>
      <c r="J2948" s="154">
        <v>0</v>
      </c>
      <c r="K2948" s="154">
        <v>0</v>
      </c>
      <c r="M2948" s="128">
        <f>IF(Tabla1[[#This Row],[Moneda]]="Dolares",Tabla1[[#This Row],[Precio Distribuidor]]*($M$1+0.35)*1.3,Tabla1[[#This Row],[Precio Distribuidor]]*1.3)</f>
        <v>2354.7595500000007</v>
      </c>
    </row>
    <row r="2949" spans="1:13">
      <c r="A2949" s="154" t="s">
        <v>6021</v>
      </c>
      <c r="B2949" s="154" t="s">
        <v>6020</v>
      </c>
      <c r="C2949" s="154" t="s">
        <v>2836</v>
      </c>
      <c r="D2949" s="154" t="s">
        <v>5811</v>
      </c>
      <c r="E2949" s="81" t="s">
        <v>6019</v>
      </c>
      <c r="F2949" s="154">
        <v>34378.94</v>
      </c>
      <c r="G2949" s="154" t="s">
        <v>1367</v>
      </c>
      <c r="H2949" s="154" t="s">
        <v>14318</v>
      </c>
      <c r="I2949" s="154">
        <v>1</v>
      </c>
      <c r="J2949" s="154">
        <v>0</v>
      </c>
      <c r="K2949" s="154">
        <v>0</v>
      </c>
      <c r="M2949" s="128">
        <f>IF(Tabla1[[#This Row],[Moneda]]="Dolares",Tabla1[[#This Row],[Precio Distribuidor]]*($M$1+0.35)*1.3,Tabla1[[#This Row],[Precio Distribuidor]]*1.3)</f>
        <v>44692.622000000003</v>
      </c>
    </row>
    <row r="2950" spans="1:13">
      <c r="A2950" s="154" t="s">
        <v>6018</v>
      </c>
      <c r="B2950" s="154" t="s">
        <v>6017</v>
      </c>
      <c r="C2950" s="154" t="s">
        <v>1388</v>
      </c>
      <c r="D2950" s="154" t="s">
        <v>5811</v>
      </c>
      <c r="E2950" s="81" t="s">
        <v>12752</v>
      </c>
      <c r="F2950" s="154">
        <v>2460.81</v>
      </c>
      <c r="G2950" s="154" t="s">
        <v>1367</v>
      </c>
      <c r="H2950" s="154" t="s">
        <v>14318</v>
      </c>
      <c r="I2950" s="154">
        <v>0</v>
      </c>
      <c r="J2950" s="154">
        <v>0</v>
      </c>
      <c r="K2950" s="154">
        <v>0</v>
      </c>
      <c r="M2950" s="128">
        <f>IF(Tabla1[[#This Row],[Moneda]]="Dolares",Tabla1[[#This Row],[Precio Distribuidor]]*($M$1+0.35)*1.3,Tabla1[[#This Row],[Precio Distribuidor]]*1.3)</f>
        <v>3199.0529999999999</v>
      </c>
    </row>
    <row r="2951" spans="1:13">
      <c r="A2951" s="154" t="s">
        <v>6016</v>
      </c>
      <c r="B2951" s="154" t="s">
        <v>6015</v>
      </c>
      <c r="C2951" s="154" t="s">
        <v>1388</v>
      </c>
      <c r="D2951" s="154" t="s">
        <v>5811</v>
      </c>
      <c r="E2951" s="81" t="s">
        <v>16894</v>
      </c>
      <c r="F2951" s="154">
        <v>1774.35</v>
      </c>
      <c r="G2951" s="154" t="s">
        <v>1367</v>
      </c>
      <c r="H2951" s="154" t="s">
        <v>14318</v>
      </c>
      <c r="I2951" s="154">
        <v>1</v>
      </c>
      <c r="J2951" s="154">
        <v>0</v>
      </c>
      <c r="K2951" s="154">
        <v>0</v>
      </c>
      <c r="M2951" s="128">
        <f>IF(Tabla1[[#This Row],[Moneda]]="Dolares",Tabla1[[#This Row],[Precio Distribuidor]]*($M$1+0.35)*1.3,Tabla1[[#This Row],[Precio Distribuidor]]*1.3)</f>
        <v>2306.6549999999997</v>
      </c>
    </row>
    <row r="2952" spans="1:13">
      <c r="A2952" s="154" t="s">
        <v>6014</v>
      </c>
      <c r="B2952" s="154" t="s">
        <v>6013</v>
      </c>
      <c r="C2952" s="154" t="s">
        <v>1535</v>
      </c>
      <c r="D2952" s="154" t="s">
        <v>5811</v>
      </c>
      <c r="E2952" s="81" t="s">
        <v>6012</v>
      </c>
      <c r="F2952" s="154">
        <v>2134.79</v>
      </c>
      <c r="G2952" s="154" t="s">
        <v>1367</v>
      </c>
      <c r="H2952" s="154" t="s">
        <v>14318</v>
      </c>
      <c r="I2952" s="154">
        <v>1</v>
      </c>
      <c r="J2952" s="154">
        <v>0</v>
      </c>
      <c r="K2952" s="154">
        <v>0</v>
      </c>
      <c r="M2952" s="128">
        <f>IF(Tabla1[[#This Row],[Moneda]]="Dolares",Tabla1[[#This Row],[Precio Distribuidor]]*($M$1+0.35)*1.3,Tabla1[[#This Row],[Precio Distribuidor]]*1.3)</f>
        <v>2775.2269999999999</v>
      </c>
    </row>
    <row r="2953" spans="1:13">
      <c r="A2953" s="154" t="s">
        <v>6011</v>
      </c>
      <c r="B2953" s="154" t="s">
        <v>6010</v>
      </c>
      <c r="C2953" s="154" t="s">
        <v>1535</v>
      </c>
      <c r="D2953" s="154" t="s">
        <v>5811</v>
      </c>
      <c r="E2953" s="81" t="s">
        <v>6009</v>
      </c>
      <c r="F2953" s="154">
        <v>2287.3200000000002</v>
      </c>
      <c r="G2953" s="154" t="s">
        <v>1367</v>
      </c>
      <c r="H2953" s="154" t="s">
        <v>14318</v>
      </c>
      <c r="I2953" s="154">
        <v>1</v>
      </c>
      <c r="J2953" s="154">
        <v>0</v>
      </c>
      <c r="K2953" s="154">
        <v>0</v>
      </c>
      <c r="M2953" s="128">
        <f>IF(Tabla1[[#This Row],[Moneda]]="Dolares",Tabla1[[#This Row],[Precio Distribuidor]]*($M$1+0.35)*1.3,Tabla1[[#This Row],[Precio Distribuidor]]*1.3)</f>
        <v>2973.5160000000005</v>
      </c>
    </row>
    <row r="2954" spans="1:13">
      <c r="A2954" s="154" t="s">
        <v>16893</v>
      </c>
      <c r="B2954" s="154" t="s">
        <v>16892</v>
      </c>
      <c r="C2954" s="154" t="s">
        <v>2852</v>
      </c>
      <c r="D2954" s="154" t="s">
        <v>5811</v>
      </c>
      <c r="E2954" s="81" t="s">
        <v>16891</v>
      </c>
      <c r="F2954" s="154">
        <v>2272.8200000000002</v>
      </c>
      <c r="G2954" s="154" t="s">
        <v>1367</v>
      </c>
      <c r="H2954" s="154" t="s">
        <v>14318</v>
      </c>
      <c r="I2954" s="154">
        <v>1</v>
      </c>
      <c r="J2954" s="154">
        <v>0</v>
      </c>
      <c r="K2954" s="154">
        <v>0</v>
      </c>
      <c r="M2954" s="128">
        <f>IF(Tabla1[[#This Row],[Moneda]]="Dolares",Tabla1[[#This Row],[Precio Distribuidor]]*($M$1+0.35)*1.3,Tabla1[[#This Row],[Precio Distribuidor]]*1.3)</f>
        <v>2954.6660000000002</v>
      </c>
    </row>
    <row r="2955" spans="1:13">
      <c r="A2955" s="154" t="s">
        <v>6008</v>
      </c>
      <c r="B2955" s="154" t="s">
        <v>6007</v>
      </c>
      <c r="C2955" s="154" t="s">
        <v>2852</v>
      </c>
      <c r="D2955" s="154" t="s">
        <v>5811</v>
      </c>
      <c r="E2955" s="81" t="s">
        <v>6006</v>
      </c>
      <c r="F2955" s="154">
        <v>605.53</v>
      </c>
      <c r="G2955" s="154" t="s">
        <v>1367</v>
      </c>
      <c r="H2955" s="154" t="s">
        <v>14318</v>
      </c>
      <c r="I2955" s="154">
        <v>1</v>
      </c>
      <c r="J2955" s="154">
        <v>0</v>
      </c>
      <c r="K2955" s="154">
        <v>0</v>
      </c>
      <c r="M2955" s="128">
        <f>IF(Tabla1[[#This Row],[Moneda]]="Dolares",Tabla1[[#This Row],[Precio Distribuidor]]*($M$1+0.35)*1.3,Tabla1[[#This Row],[Precio Distribuidor]]*1.3)</f>
        <v>787.18899999999996</v>
      </c>
    </row>
    <row r="2956" spans="1:13">
      <c r="A2956" s="154" t="s">
        <v>6005</v>
      </c>
      <c r="B2956" s="154" t="s">
        <v>6004</v>
      </c>
      <c r="C2956" s="154" t="s">
        <v>1388</v>
      </c>
      <c r="D2956" s="154" t="s">
        <v>5811</v>
      </c>
      <c r="E2956" s="81" t="s">
        <v>12753</v>
      </c>
      <c r="F2956" s="154">
        <v>3424.85</v>
      </c>
      <c r="G2956" s="154" t="s">
        <v>1367</v>
      </c>
      <c r="H2956" s="154" t="s">
        <v>14318</v>
      </c>
      <c r="I2956" s="154">
        <v>1</v>
      </c>
      <c r="J2956" s="154">
        <v>0</v>
      </c>
      <c r="K2956" s="154">
        <v>0</v>
      </c>
      <c r="M2956" s="128">
        <f>IF(Tabla1[[#This Row],[Moneda]]="Dolares",Tabla1[[#This Row],[Precio Distribuidor]]*($M$1+0.35)*1.3,Tabla1[[#This Row],[Precio Distribuidor]]*1.3)</f>
        <v>4452.3050000000003</v>
      </c>
    </row>
    <row r="2957" spans="1:13">
      <c r="A2957" s="154" t="s">
        <v>13049</v>
      </c>
      <c r="B2957" s="154" t="s">
        <v>13050</v>
      </c>
      <c r="C2957" s="154" t="s">
        <v>1535</v>
      </c>
      <c r="D2957" s="154" t="s">
        <v>5811</v>
      </c>
      <c r="E2957" s="81" t="s">
        <v>16890</v>
      </c>
      <c r="F2957" s="154">
        <v>101528.2</v>
      </c>
      <c r="G2957" s="154" t="s">
        <v>1367</v>
      </c>
      <c r="H2957" s="154" t="s">
        <v>14318</v>
      </c>
      <c r="I2957" s="154">
        <v>1</v>
      </c>
      <c r="J2957" s="154">
        <v>0</v>
      </c>
      <c r="K2957" s="154">
        <v>0</v>
      </c>
      <c r="M2957" s="128">
        <f>IF(Tabla1[[#This Row],[Moneda]]="Dolares",Tabla1[[#This Row],[Precio Distribuidor]]*($M$1+0.35)*1.3,Tabla1[[#This Row],[Precio Distribuidor]]*1.3)</f>
        <v>131986.66</v>
      </c>
    </row>
    <row r="2958" spans="1:13">
      <c r="A2958" s="154" t="s">
        <v>13913</v>
      </c>
      <c r="B2958" s="154" t="s">
        <v>13914</v>
      </c>
      <c r="C2958" s="154" t="s">
        <v>1620</v>
      </c>
      <c r="D2958" s="154" t="s">
        <v>5811</v>
      </c>
      <c r="E2958" s="81" t="s">
        <v>13915</v>
      </c>
      <c r="F2958" s="154">
        <v>3636.26</v>
      </c>
      <c r="G2958" s="154" t="s">
        <v>1367</v>
      </c>
      <c r="H2958" s="154" t="s">
        <v>14318</v>
      </c>
      <c r="I2958" s="154">
        <v>1</v>
      </c>
      <c r="J2958" s="154">
        <v>0</v>
      </c>
      <c r="K2958" s="154">
        <v>0</v>
      </c>
      <c r="M2958" s="128">
        <f>IF(Tabla1[[#This Row],[Moneda]]="Dolares",Tabla1[[#This Row],[Precio Distribuidor]]*($M$1+0.35)*1.3,Tabla1[[#This Row],[Precio Distribuidor]]*1.3)</f>
        <v>4727.1380000000008</v>
      </c>
    </row>
    <row r="2959" spans="1:13">
      <c r="A2959" s="154" t="s">
        <v>6003</v>
      </c>
      <c r="B2959" s="154" t="s">
        <v>6002</v>
      </c>
      <c r="C2959" s="154" t="s">
        <v>1535</v>
      </c>
      <c r="D2959" s="154" t="s">
        <v>5811</v>
      </c>
      <c r="E2959" s="81" t="s">
        <v>6001</v>
      </c>
      <c r="F2959" s="154">
        <v>506.91</v>
      </c>
      <c r="G2959" s="154" t="s">
        <v>1367</v>
      </c>
      <c r="H2959" s="154" t="s">
        <v>14318</v>
      </c>
      <c r="I2959" s="154">
        <v>1</v>
      </c>
      <c r="J2959" s="154">
        <v>0</v>
      </c>
      <c r="K2959" s="154">
        <v>0</v>
      </c>
      <c r="M2959" s="128">
        <f>IF(Tabla1[[#This Row],[Moneda]]="Dolares",Tabla1[[#This Row],[Precio Distribuidor]]*($M$1+0.35)*1.3,Tabla1[[#This Row],[Precio Distribuidor]]*1.3)</f>
        <v>658.98300000000006</v>
      </c>
    </row>
    <row r="2960" spans="1:13">
      <c r="A2960" s="154" t="s">
        <v>6000</v>
      </c>
      <c r="B2960" s="154" t="s">
        <v>5999</v>
      </c>
      <c r="C2960" s="154" t="s">
        <v>2852</v>
      </c>
      <c r="D2960" s="154" t="s">
        <v>5811</v>
      </c>
      <c r="E2960" s="81" t="s">
        <v>5998</v>
      </c>
      <c r="F2960" s="154">
        <v>2332.71</v>
      </c>
      <c r="G2960" s="154" t="s">
        <v>1367</v>
      </c>
      <c r="H2960" s="154" t="s">
        <v>14318</v>
      </c>
      <c r="I2960" s="154">
        <v>1</v>
      </c>
      <c r="J2960" s="154">
        <v>0</v>
      </c>
      <c r="K2960" s="154">
        <v>0</v>
      </c>
      <c r="M2960" s="128">
        <f>IF(Tabla1[[#This Row],[Moneda]]="Dolares",Tabla1[[#This Row],[Precio Distribuidor]]*($M$1+0.35)*1.3,Tabla1[[#This Row],[Precio Distribuidor]]*1.3)</f>
        <v>3032.5230000000001</v>
      </c>
    </row>
    <row r="2961" spans="1:13">
      <c r="A2961" s="154" t="s">
        <v>5997</v>
      </c>
      <c r="B2961" s="154" t="s">
        <v>5996</v>
      </c>
      <c r="C2961" s="154" t="s">
        <v>1535</v>
      </c>
      <c r="D2961" s="154" t="s">
        <v>5811</v>
      </c>
      <c r="E2961" s="81" t="s">
        <v>5995</v>
      </c>
      <c r="F2961" s="154">
        <v>5296.75</v>
      </c>
      <c r="G2961" s="154" t="s">
        <v>1367</v>
      </c>
      <c r="H2961" s="154" t="s">
        <v>14318</v>
      </c>
      <c r="I2961" s="154">
        <v>1</v>
      </c>
      <c r="J2961" s="154">
        <v>0</v>
      </c>
      <c r="K2961" s="154">
        <v>0</v>
      </c>
      <c r="M2961" s="128">
        <f>IF(Tabla1[[#This Row],[Moneda]]="Dolares",Tabla1[[#This Row],[Precio Distribuidor]]*($M$1+0.35)*1.3,Tabla1[[#This Row],[Precio Distribuidor]]*1.3)</f>
        <v>6885.7750000000005</v>
      </c>
    </row>
    <row r="2962" spans="1:13">
      <c r="A2962" s="154" t="s">
        <v>5994</v>
      </c>
      <c r="B2962" s="154" t="s">
        <v>5993</v>
      </c>
      <c r="C2962" s="154" t="s">
        <v>5926</v>
      </c>
      <c r="D2962" s="154" t="s">
        <v>5811</v>
      </c>
      <c r="E2962" s="81" t="s">
        <v>5992</v>
      </c>
      <c r="F2962" s="154">
        <v>67747.25</v>
      </c>
      <c r="G2962" s="154" t="s">
        <v>1367</v>
      </c>
      <c r="H2962" s="154" t="s">
        <v>14318</v>
      </c>
      <c r="I2962" s="154">
        <v>1</v>
      </c>
      <c r="J2962" s="154">
        <v>0</v>
      </c>
      <c r="K2962" s="154">
        <v>0</v>
      </c>
      <c r="M2962" s="128">
        <f>IF(Tabla1[[#This Row],[Moneda]]="Dolares",Tabla1[[#This Row],[Precio Distribuidor]]*($M$1+0.35)*1.3,Tabla1[[#This Row],[Precio Distribuidor]]*1.3)</f>
        <v>88071.425000000003</v>
      </c>
    </row>
    <row r="2963" spans="1:13">
      <c r="A2963" s="154" t="s">
        <v>5991</v>
      </c>
      <c r="B2963" s="154" t="s">
        <v>5990</v>
      </c>
      <c r="C2963" s="154" t="s">
        <v>3793</v>
      </c>
      <c r="D2963" s="154" t="s">
        <v>5811</v>
      </c>
      <c r="E2963" s="81" t="s">
        <v>12671</v>
      </c>
      <c r="F2963" s="154">
        <v>137.47</v>
      </c>
      <c r="G2963" s="154" t="s">
        <v>1373</v>
      </c>
      <c r="H2963" s="154" t="s">
        <v>14318</v>
      </c>
      <c r="I2963" s="154">
        <v>1</v>
      </c>
      <c r="J2963" s="154">
        <v>0</v>
      </c>
      <c r="K2963" s="154">
        <v>0</v>
      </c>
      <c r="M2963" s="128">
        <f>IF(Tabla1[[#This Row],[Moneda]]="Dolares",Tabla1[[#This Row],[Precio Distribuidor]]*($M$1+0.35)*1.3,Tabla1[[#This Row],[Precio Distribuidor]]*1.3)</f>
        <v>2975.5381500000003</v>
      </c>
    </row>
    <row r="2964" spans="1:13">
      <c r="A2964" s="154" t="s">
        <v>5989</v>
      </c>
      <c r="B2964" s="154" t="s">
        <v>5988</v>
      </c>
      <c r="C2964" s="154" t="s">
        <v>1620</v>
      </c>
      <c r="D2964" s="154" t="s">
        <v>5811</v>
      </c>
      <c r="E2964" s="81" t="s">
        <v>5987</v>
      </c>
      <c r="F2964" s="154">
        <v>1186.81</v>
      </c>
      <c r="G2964" s="154" t="s">
        <v>1367</v>
      </c>
      <c r="H2964" s="154" t="s">
        <v>14318</v>
      </c>
      <c r="I2964" s="154">
        <v>1</v>
      </c>
      <c r="J2964" s="154">
        <v>0</v>
      </c>
      <c r="K2964" s="154">
        <v>0</v>
      </c>
      <c r="M2964" s="128">
        <f>IF(Tabla1[[#This Row],[Moneda]]="Dolares",Tabla1[[#This Row],[Precio Distribuidor]]*($M$1+0.35)*1.3,Tabla1[[#This Row],[Precio Distribuidor]]*1.3)</f>
        <v>1542.8530000000001</v>
      </c>
    </row>
    <row r="2965" spans="1:13">
      <c r="A2965" s="154" t="s">
        <v>5986</v>
      </c>
      <c r="B2965" s="154" t="s">
        <v>5985</v>
      </c>
      <c r="C2965" s="154" t="s">
        <v>1620</v>
      </c>
      <c r="D2965" s="154" t="s">
        <v>5811</v>
      </c>
      <c r="E2965" s="81" t="s">
        <v>5984</v>
      </c>
      <c r="F2965" s="154">
        <v>641.76</v>
      </c>
      <c r="G2965" s="154" t="s">
        <v>1367</v>
      </c>
      <c r="H2965" s="154" t="s">
        <v>14318</v>
      </c>
      <c r="I2965" s="154">
        <v>1</v>
      </c>
      <c r="J2965" s="154">
        <v>0</v>
      </c>
      <c r="K2965" s="154">
        <v>0</v>
      </c>
      <c r="M2965" s="128">
        <f>IF(Tabla1[[#This Row],[Moneda]]="Dolares",Tabla1[[#This Row],[Precio Distribuidor]]*($M$1+0.35)*1.3,Tabla1[[#This Row],[Precio Distribuidor]]*1.3)</f>
        <v>834.28800000000001</v>
      </c>
    </row>
    <row r="2966" spans="1:13">
      <c r="A2966" s="154" t="s">
        <v>12409</v>
      </c>
      <c r="B2966" s="154" t="s">
        <v>12410</v>
      </c>
      <c r="C2966" s="154" t="s">
        <v>2852</v>
      </c>
      <c r="D2966" s="154" t="s">
        <v>5811</v>
      </c>
      <c r="E2966" s="81" t="s">
        <v>12411</v>
      </c>
      <c r="F2966" s="154">
        <v>3165.73</v>
      </c>
      <c r="G2966" s="154" t="s">
        <v>1367</v>
      </c>
      <c r="H2966" s="154" t="s">
        <v>14318</v>
      </c>
      <c r="I2966" s="154">
        <v>1</v>
      </c>
      <c r="J2966" s="154">
        <v>0</v>
      </c>
      <c r="K2966" s="154">
        <v>0</v>
      </c>
      <c r="M2966" s="128">
        <f>IF(Tabla1[[#This Row],[Moneda]]="Dolares",Tabla1[[#This Row],[Precio Distribuidor]]*($M$1+0.35)*1.3,Tabla1[[#This Row],[Precio Distribuidor]]*1.3)</f>
        <v>4115.4490000000005</v>
      </c>
    </row>
    <row r="2967" spans="1:13">
      <c r="A2967" s="154" t="s">
        <v>5983</v>
      </c>
      <c r="B2967" s="154" t="s">
        <v>5982</v>
      </c>
      <c r="C2967" s="154" t="s">
        <v>3337</v>
      </c>
      <c r="D2967" s="154" t="s">
        <v>5811</v>
      </c>
      <c r="E2967" s="81" t="s">
        <v>5981</v>
      </c>
      <c r="F2967" s="154">
        <v>617.30999999999995</v>
      </c>
      <c r="G2967" s="154" t="s">
        <v>1373</v>
      </c>
      <c r="H2967" s="154" t="s">
        <v>14318</v>
      </c>
      <c r="I2967" s="154">
        <v>1</v>
      </c>
      <c r="J2967" s="154">
        <v>0</v>
      </c>
      <c r="K2967" s="154">
        <v>0</v>
      </c>
      <c r="M2967" s="128">
        <f>IF(Tabla1[[#This Row],[Moneda]]="Dolares",Tabla1[[#This Row],[Precio Distribuidor]]*($M$1+0.35)*1.3,Tabla1[[#This Row],[Precio Distribuidor]]*1.3)</f>
        <v>13361.674950000002</v>
      </c>
    </row>
    <row r="2968" spans="1:13">
      <c r="A2968" s="154" t="s">
        <v>5980</v>
      </c>
      <c r="B2968" s="154" t="s">
        <v>5979</v>
      </c>
      <c r="C2968" s="154" t="s">
        <v>3987</v>
      </c>
      <c r="D2968" s="154" t="s">
        <v>5811</v>
      </c>
      <c r="E2968" s="81" t="s">
        <v>5978</v>
      </c>
      <c r="F2968" s="154">
        <v>274.62</v>
      </c>
      <c r="G2968" s="154" t="s">
        <v>1373</v>
      </c>
      <c r="H2968" s="154" t="s">
        <v>14318</v>
      </c>
      <c r="I2968" s="154">
        <v>1</v>
      </c>
      <c r="J2968" s="154">
        <v>0</v>
      </c>
      <c r="K2968" s="154">
        <v>0</v>
      </c>
      <c r="M2968" s="128">
        <f>IF(Tabla1[[#This Row],[Moneda]]="Dolares",Tabla1[[#This Row],[Precio Distribuidor]]*($M$1+0.35)*1.3,Tabla1[[#This Row],[Precio Distribuidor]]*1.3)</f>
        <v>5944.1499000000013</v>
      </c>
    </row>
    <row r="2969" spans="1:13">
      <c r="A2969" s="154" t="s">
        <v>5977</v>
      </c>
      <c r="B2969" s="154" t="s">
        <v>5976</v>
      </c>
      <c r="C2969" s="154" t="s">
        <v>3793</v>
      </c>
      <c r="D2969" s="154" t="s">
        <v>5811</v>
      </c>
      <c r="E2969" s="81" t="s">
        <v>12672</v>
      </c>
      <c r="F2969" s="154">
        <v>107.8</v>
      </c>
      <c r="G2969" s="154" t="s">
        <v>1373</v>
      </c>
      <c r="H2969" s="154" t="s">
        <v>14318</v>
      </c>
      <c r="I2969" s="154">
        <v>1</v>
      </c>
      <c r="J2969" s="154">
        <v>0</v>
      </c>
      <c r="K2969" s="154">
        <v>0</v>
      </c>
      <c r="M2969" s="128">
        <f>IF(Tabla1[[#This Row],[Moneda]]="Dolares",Tabla1[[#This Row],[Precio Distribuidor]]*($M$1+0.35)*1.3,Tabla1[[#This Row],[Precio Distribuidor]]*1.3)</f>
        <v>2333.3310000000001</v>
      </c>
    </row>
    <row r="2970" spans="1:13">
      <c r="A2970" s="154" t="s">
        <v>5975</v>
      </c>
      <c r="B2970" s="154" t="s">
        <v>5974</v>
      </c>
      <c r="C2970" s="154" t="s">
        <v>3987</v>
      </c>
      <c r="D2970" s="154" t="s">
        <v>5811</v>
      </c>
      <c r="E2970" s="81" t="s">
        <v>5973</v>
      </c>
      <c r="F2970" s="154">
        <v>414.23</v>
      </c>
      <c r="G2970" s="154" t="s">
        <v>1373</v>
      </c>
      <c r="H2970" s="154" t="s">
        <v>14318</v>
      </c>
      <c r="I2970" s="154">
        <v>1</v>
      </c>
      <c r="J2970" s="154">
        <v>0</v>
      </c>
      <c r="K2970" s="154">
        <v>0</v>
      </c>
      <c r="M2970" s="128">
        <f>IF(Tabla1[[#This Row],[Moneda]]="Dolares",Tabla1[[#This Row],[Precio Distribuidor]]*($M$1+0.35)*1.3,Tabla1[[#This Row],[Precio Distribuidor]]*1.3)</f>
        <v>8966.0083500000019</v>
      </c>
    </row>
    <row r="2971" spans="1:13">
      <c r="A2971" s="154" t="s">
        <v>5972</v>
      </c>
      <c r="B2971" s="154" t="s">
        <v>5971</v>
      </c>
      <c r="C2971" s="154" t="s">
        <v>3987</v>
      </c>
      <c r="D2971" s="154" t="s">
        <v>5811</v>
      </c>
      <c r="E2971" s="81" t="s">
        <v>5970</v>
      </c>
      <c r="F2971" s="154">
        <v>864.23</v>
      </c>
      <c r="G2971" s="154" t="s">
        <v>1373</v>
      </c>
      <c r="H2971" s="154" t="s">
        <v>14318</v>
      </c>
      <c r="I2971" s="154">
        <v>1</v>
      </c>
      <c r="J2971" s="154">
        <v>0</v>
      </c>
      <c r="K2971" s="154">
        <v>0</v>
      </c>
      <c r="M2971" s="128">
        <f>IF(Tabla1[[#This Row],[Moneda]]="Dolares",Tabla1[[#This Row],[Precio Distribuidor]]*($M$1+0.35)*1.3,Tabla1[[#This Row],[Precio Distribuidor]]*1.3)</f>
        <v>18706.258350000004</v>
      </c>
    </row>
    <row r="2972" spans="1:13">
      <c r="A2972" s="154" t="s">
        <v>5969</v>
      </c>
      <c r="B2972" s="154" t="s">
        <v>5968</v>
      </c>
      <c r="C2972" s="154" t="s">
        <v>3987</v>
      </c>
      <c r="D2972" s="154" t="s">
        <v>5811</v>
      </c>
      <c r="E2972" s="81" t="s">
        <v>5967</v>
      </c>
      <c r="F2972" s="154">
        <v>725.77</v>
      </c>
      <c r="G2972" s="154" t="s">
        <v>1373</v>
      </c>
      <c r="H2972" s="154" t="s">
        <v>14318</v>
      </c>
      <c r="I2972" s="154">
        <v>1</v>
      </c>
      <c r="J2972" s="154">
        <v>0</v>
      </c>
      <c r="K2972" s="154">
        <v>0</v>
      </c>
      <c r="M2972" s="128">
        <f>IF(Tabla1[[#This Row],[Moneda]]="Dolares",Tabla1[[#This Row],[Precio Distribuidor]]*($M$1+0.35)*1.3,Tabla1[[#This Row],[Precio Distribuidor]]*1.3)</f>
        <v>15709.291650000003</v>
      </c>
    </row>
    <row r="2973" spans="1:13">
      <c r="A2973" s="154" t="s">
        <v>5966</v>
      </c>
      <c r="B2973" s="154" t="s">
        <v>5965</v>
      </c>
      <c r="C2973" s="154" t="s">
        <v>3987</v>
      </c>
      <c r="D2973" s="154" t="s">
        <v>5811</v>
      </c>
      <c r="E2973" s="81" t="s">
        <v>5964</v>
      </c>
      <c r="F2973" s="154">
        <v>414.23</v>
      </c>
      <c r="G2973" s="154" t="s">
        <v>1373</v>
      </c>
      <c r="H2973" s="154" t="s">
        <v>14318</v>
      </c>
      <c r="I2973" s="154">
        <v>1</v>
      </c>
      <c r="J2973" s="154">
        <v>0</v>
      </c>
      <c r="K2973" s="154">
        <v>0</v>
      </c>
      <c r="M2973" s="128">
        <f>IF(Tabla1[[#This Row],[Moneda]]="Dolares",Tabla1[[#This Row],[Precio Distribuidor]]*($M$1+0.35)*1.3,Tabla1[[#This Row],[Precio Distribuidor]]*1.3)</f>
        <v>8966.0083500000019</v>
      </c>
    </row>
    <row r="2974" spans="1:13">
      <c r="A2974" s="154" t="s">
        <v>5963</v>
      </c>
      <c r="B2974" s="154" t="s">
        <v>5962</v>
      </c>
      <c r="C2974" s="154" t="s">
        <v>2836</v>
      </c>
      <c r="D2974" s="154" t="s">
        <v>5811</v>
      </c>
      <c r="E2974" s="81" t="s">
        <v>5961</v>
      </c>
      <c r="F2974" s="154">
        <v>47346.239999999998</v>
      </c>
      <c r="G2974" s="154" t="s">
        <v>1367</v>
      </c>
      <c r="H2974" s="154" t="s">
        <v>14318</v>
      </c>
      <c r="I2974" s="154">
        <v>1</v>
      </c>
      <c r="J2974" s="154">
        <v>0</v>
      </c>
      <c r="K2974" s="154">
        <v>0</v>
      </c>
      <c r="M2974" s="128">
        <f>IF(Tabla1[[#This Row],[Moneda]]="Dolares",Tabla1[[#This Row],[Precio Distribuidor]]*($M$1+0.35)*1.3,Tabla1[[#This Row],[Precio Distribuidor]]*1.3)</f>
        <v>61550.112000000001</v>
      </c>
    </row>
    <row r="2975" spans="1:13">
      <c r="A2975" s="154" t="s">
        <v>5960</v>
      </c>
      <c r="B2975" s="154" t="s">
        <v>5959</v>
      </c>
      <c r="C2975" s="154" t="s">
        <v>2836</v>
      </c>
      <c r="D2975" s="154" t="s">
        <v>5811</v>
      </c>
      <c r="E2975" s="81" t="s">
        <v>5958</v>
      </c>
      <c r="F2975" s="154">
        <v>42874.62</v>
      </c>
      <c r="G2975" s="154" t="s">
        <v>1367</v>
      </c>
      <c r="H2975" s="154" t="s">
        <v>14318</v>
      </c>
      <c r="I2975" s="154">
        <v>1</v>
      </c>
      <c r="J2975" s="154">
        <v>0</v>
      </c>
      <c r="K2975" s="154">
        <v>0</v>
      </c>
      <c r="M2975" s="128">
        <f>IF(Tabla1[[#This Row],[Moneda]]="Dolares",Tabla1[[#This Row],[Precio Distribuidor]]*($M$1+0.35)*1.3,Tabla1[[#This Row],[Precio Distribuidor]]*1.3)</f>
        <v>55737.006000000008</v>
      </c>
    </row>
    <row r="2976" spans="1:13">
      <c r="A2976" s="154" t="s">
        <v>5957</v>
      </c>
      <c r="B2976" s="154" t="s">
        <v>5956</v>
      </c>
      <c r="C2976" s="154" t="s">
        <v>4472</v>
      </c>
      <c r="D2976" s="154" t="s">
        <v>5811</v>
      </c>
      <c r="E2976" s="81" t="s">
        <v>5955</v>
      </c>
      <c r="F2976" s="154">
        <v>431.65</v>
      </c>
      <c r="G2976" s="154" t="s">
        <v>1373</v>
      </c>
      <c r="H2976" s="154" t="s">
        <v>14318</v>
      </c>
      <c r="I2976" s="154">
        <v>1</v>
      </c>
      <c r="J2976" s="154">
        <v>0</v>
      </c>
      <c r="K2976" s="154">
        <v>0</v>
      </c>
      <c r="M2976" s="128">
        <f>IF(Tabla1[[#This Row],[Moneda]]="Dolares",Tabla1[[#This Row],[Precio Distribuidor]]*($M$1+0.35)*1.3,Tabla1[[#This Row],[Precio Distribuidor]]*1.3)</f>
        <v>9343.0642500000013</v>
      </c>
    </row>
    <row r="2977" spans="1:13">
      <c r="A2977" s="154" t="s">
        <v>5954</v>
      </c>
      <c r="B2977" s="154" t="s">
        <v>5953</v>
      </c>
      <c r="C2977" s="154" t="s">
        <v>2836</v>
      </c>
      <c r="D2977" s="154" t="s">
        <v>5811</v>
      </c>
      <c r="E2977" s="81" t="s">
        <v>5952</v>
      </c>
      <c r="F2977" s="154">
        <v>71968.12</v>
      </c>
      <c r="G2977" s="154" t="s">
        <v>1367</v>
      </c>
      <c r="H2977" s="154" t="s">
        <v>14318</v>
      </c>
      <c r="I2977" s="154">
        <v>1</v>
      </c>
      <c r="J2977" s="154">
        <v>0</v>
      </c>
      <c r="K2977" s="154">
        <v>0</v>
      </c>
      <c r="M2977" s="128">
        <f>IF(Tabla1[[#This Row],[Moneda]]="Dolares",Tabla1[[#This Row],[Precio Distribuidor]]*($M$1+0.35)*1.3,Tabla1[[#This Row],[Precio Distribuidor]]*1.3)</f>
        <v>93558.555999999997</v>
      </c>
    </row>
    <row r="2978" spans="1:13">
      <c r="A2978" s="154" t="s">
        <v>5951</v>
      </c>
      <c r="B2978" s="154" t="s">
        <v>5950</v>
      </c>
      <c r="C2978" s="154" t="s">
        <v>2836</v>
      </c>
      <c r="D2978" s="154" t="s">
        <v>5811</v>
      </c>
      <c r="E2978" s="81" t="s">
        <v>5949</v>
      </c>
      <c r="F2978" s="154">
        <v>48233.96</v>
      </c>
      <c r="G2978" s="154" t="s">
        <v>1367</v>
      </c>
      <c r="H2978" s="154" t="s">
        <v>14318</v>
      </c>
      <c r="I2978" s="154">
        <v>1</v>
      </c>
      <c r="J2978" s="154">
        <v>0</v>
      </c>
      <c r="K2978" s="154">
        <v>0</v>
      </c>
      <c r="M2978" s="128">
        <f>IF(Tabla1[[#This Row],[Moneda]]="Dolares",Tabla1[[#This Row],[Precio Distribuidor]]*($M$1+0.35)*1.3,Tabla1[[#This Row],[Precio Distribuidor]]*1.3)</f>
        <v>62704.148000000001</v>
      </c>
    </row>
    <row r="2979" spans="1:13">
      <c r="A2979" s="154" t="s">
        <v>5948</v>
      </c>
      <c r="B2979" s="154" t="s">
        <v>5947</v>
      </c>
      <c r="C2979" s="154" t="s">
        <v>2836</v>
      </c>
      <c r="D2979" s="154" t="s">
        <v>5811</v>
      </c>
      <c r="E2979" s="81" t="s">
        <v>5946</v>
      </c>
      <c r="F2979" s="154">
        <v>40577.769999999997</v>
      </c>
      <c r="G2979" s="154" t="s">
        <v>1367</v>
      </c>
      <c r="H2979" s="154" t="s">
        <v>14318</v>
      </c>
      <c r="I2979" s="154">
        <v>1</v>
      </c>
      <c r="J2979" s="154">
        <v>0</v>
      </c>
      <c r="K2979" s="154">
        <v>0</v>
      </c>
      <c r="M2979" s="128">
        <f>IF(Tabla1[[#This Row],[Moneda]]="Dolares",Tabla1[[#This Row],[Precio Distribuidor]]*($M$1+0.35)*1.3,Tabla1[[#This Row],[Precio Distribuidor]]*1.3)</f>
        <v>52751.100999999995</v>
      </c>
    </row>
    <row r="2980" spans="1:13">
      <c r="A2980" s="154" t="s">
        <v>5945</v>
      </c>
      <c r="B2980" s="154" t="s">
        <v>5944</v>
      </c>
      <c r="C2980" s="154" t="s">
        <v>2836</v>
      </c>
      <c r="D2980" s="154" t="s">
        <v>5811</v>
      </c>
      <c r="E2980" s="81" t="s">
        <v>5943</v>
      </c>
      <c r="F2980" s="154">
        <v>66407.28</v>
      </c>
      <c r="G2980" s="154" t="s">
        <v>1367</v>
      </c>
      <c r="H2980" s="154" t="s">
        <v>14318</v>
      </c>
      <c r="I2980" s="154">
        <v>1</v>
      </c>
      <c r="J2980" s="154">
        <v>0</v>
      </c>
      <c r="K2980" s="154">
        <v>0</v>
      </c>
      <c r="M2980" s="128">
        <f>IF(Tabla1[[#This Row],[Moneda]]="Dolares",Tabla1[[#This Row],[Precio Distribuidor]]*($M$1+0.35)*1.3,Tabla1[[#This Row],[Precio Distribuidor]]*1.3)</f>
        <v>86329.464000000007</v>
      </c>
    </row>
    <row r="2981" spans="1:13">
      <c r="A2981" s="154" t="s">
        <v>5942</v>
      </c>
      <c r="B2981" s="154" t="s">
        <v>5941</v>
      </c>
      <c r="C2981" s="154" t="s">
        <v>1535</v>
      </c>
      <c r="D2981" s="154" t="s">
        <v>5811</v>
      </c>
      <c r="E2981" s="81" t="s">
        <v>5940</v>
      </c>
      <c r="F2981" s="154">
        <v>59423.43</v>
      </c>
      <c r="G2981" s="154" t="s">
        <v>1367</v>
      </c>
      <c r="H2981" s="154" t="s">
        <v>14318</v>
      </c>
      <c r="I2981" s="154">
        <v>1</v>
      </c>
      <c r="J2981" s="154">
        <v>0</v>
      </c>
      <c r="K2981" s="154">
        <v>0</v>
      </c>
      <c r="M2981" s="128">
        <f>IF(Tabla1[[#This Row],[Moneda]]="Dolares",Tabla1[[#This Row],[Precio Distribuidor]]*($M$1+0.35)*1.3,Tabla1[[#This Row],[Precio Distribuidor]]*1.3)</f>
        <v>77250.459000000003</v>
      </c>
    </row>
    <row r="2982" spans="1:13">
      <c r="A2982" s="154" t="s">
        <v>5939</v>
      </c>
      <c r="B2982" s="154" t="s">
        <v>5938</v>
      </c>
      <c r="C2982" s="154" t="s">
        <v>1535</v>
      </c>
      <c r="D2982" s="154" t="s">
        <v>5811</v>
      </c>
      <c r="E2982" s="81" t="s">
        <v>5937</v>
      </c>
      <c r="F2982" s="154">
        <v>3756.73</v>
      </c>
      <c r="G2982" s="154" t="s">
        <v>1367</v>
      </c>
      <c r="H2982" s="154" t="s">
        <v>14318</v>
      </c>
      <c r="I2982" s="154">
        <v>1</v>
      </c>
      <c r="J2982" s="154">
        <v>0</v>
      </c>
      <c r="K2982" s="154">
        <v>0</v>
      </c>
      <c r="M2982" s="128">
        <f>IF(Tabla1[[#This Row],[Moneda]]="Dolares",Tabla1[[#This Row],[Precio Distribuidor]]*($M$1+0.35)*1.3,Tabla1[[#This Row],[Precio Distribuidor]]*1.3)</f>
        <v>4883.7489999999998</v>
      </c>
    </row>
    <row r="2983" spans="1:13">
      <c r="A2983" s="154" t="s">
        <v>5936</v>
      </c>
      <c r="B2983" s="154" t="s">
        <v>5935</v>
      </c>
      <c r="C2983" s="154" t="s">
        <v>1388</v>
      </c>
      <c r="D2983" s="154" t="s">
        <v>5811</v>
      </c>
      <c r="E2983" s="81" t="s">
        <v>5934</v>
      </c>
      <c r="F2983" s="154">
        <v>2337.6999999999998</v>
      </c>
      <c r="G2983" s="154" t="s">
        <v>1367</v>
      </c>
      <c r="H2983" s="154" t="s">
        <v>14318</v>
      </c>
      <c r="I2983" s="154">
        <v>2</v>
      </c>
      <c r="J2983" s="154">
        <v>0</v>
      </c>
      <c r="K2983" s="154">
        <v>0</v>
      </c>
      <c r="M2983" s="128">
        <f>IF(Tabla1[[#This Row],[Moneda]]="Dolares",Tabla1[[#This Row],[Precio Distribuidor]]*($M$1+0.35)*1.3,Tabla1[[#This Row],[Precio Distribuidor]]*1.3)</f>
        <v>3039.0099999999998</v>
      </c>
    </row>
    <row r="2984" spans="1:13">
      <c r="A2984" s="154" t="s">
        <v>5933</v>
      </c>
      <c r="B2984" s="154" t="s">
        <v>5932</v>
      </c>
      <c r="C2984" s="154" t="s">
        <v>1388</v>
      </c>
      <c r="D2984" s="154" t="s">
        <v>5811</v>
      </c>
      <c r="E2984" s="81" t="s">
        <v>5931</v>
      </c>
      <c r="F2984" s="154">
        <v>2667.51</v>
      </c>
      <c r="G2984" s="154" t="s">
        <v>1367</v>
      </c>
      <c r="H2984" s="154" t="s">
        <v>14318</v>
      </c>
      <c r="I2984" s="154">
        <v>2</v>
      </c>
      <c r="J2984" s="154">
        <v>0</v>
      </c>
      <c r="K2984" s="154">
        <v>0</v>
      </c>
      <c r="M2984" s="128">
        <f>IF(Tabla1[[#This Row],[Moneda]]="Dolares",Tabla1[[#This Row],[Precio Distribuidor]]*($M$1+0.35)*1.3,Tabla1[[#This Row],[Precio Distribuidor]]*1.3)</f>
        <v>3467.7630000000004</v>
      </c>
    </row>
    <row r="2985" spans="1:13">
      <c r="A2985" s="154" t="s">
        <v>5930</v>
      </c>
      <c r="B2985" s="154" t="s">
        <v>13916</v>
      </c>
      <c r="C2985" s="154" t="s">
        <v>1620</v>
      </c>
      <c r="D2985" s="154" t="s">
        <v>5811</v>
      </c>
      <c r="E2985" s="81" t="s">
        <v>5929</v>
      </c>
      <c r="F2985" s="154">
        <v>2325.27</v>
      </c>
      <c r="G2985" s="154" t="s">
        <v>1367</v>
      </c>
      <c r="H2985" s="154" t="s">
        <v>14318</v>
      </c>
      <c r="I2985" s="154">
        <v>1</v>
      </c>
      <c r="J2985" s="154">
        <v>0</v>
      </c>
      <c r="K2985" s="154">
        <v>0</v>
      </c>
      <c r="M2985" s="128">
        <f>IF(Tabla1[[#This Row],[Moneda]]="Dolares",Tabla1[[#This Row],[Precio Distribuidor]]*($M$1+0.35)*1.3,Tabla1[[#This Row],[Precio Distribuidor]]*1.3)</f>
        <v>3022.8510000000001</v>
      </c>
    </row>
    <row r="2986" spans="1:13">
      <c r="A2986" s="154" t="s">
        <v>5928</v>
      </c>
      <c r="B2986" s="154" t="s">
        <v>5927</v>
      </c>
      <c r="C2986" s="154" t="s">
        <v>5926</v>
      </c>
      <c r="D2986" s="154" t="s">
        <v>5811</v>
      </c>
      <c r="E2986" s="81" t="s">
        <v>5925</v>
      </c>
      <c r="F2986" s="154">
        <v>1857.14</v>
      </c>
      <c r="G2986" s="154" t="s">
        <v>1367</v>
      </c>
      <c r="H2986" s="154" t="s">
        <v>14318</v>
      </c>
      <c r="I2986" s="154">
        <v>1</v>
      </c>
      <c r="J2986" s="154">
        <v>0</v>
      </c>
      <c r="K2986" s="154">
        <v>0</v>
      </c>
      <c r="M2986" s="128">
        <f>IF(Tabla1[[#This Row],[Moneda]]="Dolares",Tabla1[[#This Row],[Precio Distribuidor]]*($M$1+0.35)*1.3,Tabla1[[#This Row],[Precio Distribuidor]]*1.3)</f>
        <v>2414.2820000000002</v>
      </c>
    </row>
    <row r="2987" spans="1:13">
      <c r="A2987" s="154" t="s">
        <v>13440</v>
      </c>
      <c r="B2987" s="154" t="s">
        <v>13441</v>
      </c>
      <c r="C2987" s="154" t="s">
        <v>3987</v>
      </c>
      <c r="D2987" s="154" t="s">
        <v>5811</v>
      </c>
      <c r="E2987" s="81" t="s">
        <v>13442</v>
      </c>
      <c r="F2987" s="154">
        <v>777.69</v>
      </c>
      <c r="G2987" s="154" t="s">
        <v>1373</v>
      </c>
      <c r="H2987" s="154" t="s">
        <v>14318</v>
      </c>
      <c r="I2987" s="154">
        <v>1</v>
      </c>
      <c r="J2987" s="154">
        <v>0</v>
      </c>
      <c r="K2987" s="154">
        <v>0</v>
      </c>
      <c r="M2987" s="128">
        <f>IF(Tabla1[[#This Row],[Moneda]]="Dolares",Tabla1[[#This Row],[Precio Distribuidor]]*($M$1+0.35)*1.3,Tabla1[[#This Row],[Precio Distribuidor]]*1.3)</f>
        <v>16833.100050000005</v>
      </c>
    </row>
    <row r="2988" spans="1:13">
      <c r="A2988" s="154" t="s">
        <v>5924</v>
      </c>
      <c r="B2988" s="154" t="s">
        <v>5923</v>
      </c>
      <c r="C2988" s="154" t="s">
        <v>3987</v>
      </c>
      <c r="D2988" s="154" t="s">
        <v>5811</v>
      </c>
      <c r="E2988" s="81" t="s">
        <v>5922</v>
      </c>
      <c r="F2988" s="154">
        <v>933.46</v>
      </c>
      <c r="G2988" s="154" t="s">
        <v>1373</v>
      </c>
      <c r="H2988" s="154" t="s">
        <v>14318</v>
      </c>
      <c r="I2988" s="154">
        <v>1</v>
      </c>
      <c r="J2988" s="154">
        <v>0</v>
      </c>
      <c r="K2988" s="154">
        <v>0</v>
      </c>
      <c r="M2988" s="128">
        <f>IF(Tabla1[[#This Row],[Moneda]]="Dolares",Tabla1[[#This Row],[Precio Distribuidor]]*($M$1+0.35)*1.3,Tabla1[[#This Row],[Precio Distribuidor]]*1.3)</f>
        <v>20204.741700000002</v>
      </c>
    </row>
    <row r="2989" spans="1:13">
      <c r="A2989" s="154" t="s">
        <v>5921</v>
      </c>
      <c r="B2989" s="154" t="s">
        <v>5920</v>
      </c>
      <c r="C2989" s="154" t="s">
        <v>3987</v>
      </c>
      <c r="D2989" s="154" t="s">
        <v>5811</v>
      </c>
      <c r="E2989" s="81" t="s">
        <v>16889</v>
      </c>
      <c r="F2989" s="154">
        <v>1153.8499999999999</v>
      </c>
      <c r="G2989" s="154" t="s">
        <v>1373</v>
      </c>
      <c r="H2989" s="154" t="s">
        <v>14318</v>
      </c>
      <c r="I2989" s="154">
        <v>1</v>
      </c>
      <c r="J2989" s="154">
        <v>0</v>
      </c>
      <c r="K2989" s="154">
        <v>0</v>
      </c>
      <c r="M2989" s="128">
        <f>IF(Tabla1[[#This Row],[Moneda]]="Dolares",Tabla1[[#This Row],[Precio Distribuidor]]*($M$1+0.35)*1.3,Tabla1[[#This Row],[Precio Distribuidor]]*1.3)</f>
        <v>24975.083250000003</v>
      </c>
    </row>
    <row r="2990" spans="1:13">
      <c r="A2990" s="154" t="s">
        <v>5919</v>
      </c>
      <c r="B2990" s="154" t="s">
        <v>5918</v>
      </c>
      <c r="C2990" s="154" t="s">
        <v>3987</v>
      </c>
      <c r="D2990" s="154" t="s">
        <v>5811</v>
      </c>
      <c r="E2990" s="81" t="s">
        <v>5917</v>
      </c>
      <c r="F2990" s="154">
        <v>1258.8499999999999</v>
      </c>
      <c r="G2990" s="154" t="s">
        <v>1373</v>
      </c>
      <c r="H2990" s="154" t="s">
        <v>14318</v>
      </c>
      <c r="I2990" s="154">
        <v>1</v>
      </c>
      <c r="J2990" s="154">
        <v>0</v>
      </c>
      <c r="K2990" s="154">
        <v>0</v>
      </c>
      <c r="M2990" s="128">
        <f>IF(Tabla1[[#This Row],[Moneda]]="Dolares",Tabla1[[#This Row],[Precio Distribuidor]]*($M$1+0.35)*1.3,Tabla1[[#This Row],[Precio Distribuidor]]*1.3)</f>
        <v>27247.808250000002</v>
      </c>
    </row>
    <row r="2991" spans="1:13">
      <c r="A2991" s="154" t="s">
        <v>5916</v>
      </c>
      <c r="B2991" s="154" t="s">
        <v>5915</v>
      </c>
      <c r="C2991" s="154" t="s">
        <v>3987</v>
      </c>
      <c r="D2991" s="154" t="s">
        <v>5811</v>
      </c>
      <c r="E2991" s="81" t="s">
        <v>16888</v>
      </c>
      <c r="F2991" s="154">
        <v>2046.92</v>
      </c>
      <c r="G2991" s="154" t="s">
        <v>1373</v>
      </c>
      <c r="H2991" s="154" t="s">
        <v>14318</v>
      </c>
      <c r="I2991" s="154">
        <v>1</v>
      </c>
      <c r="J2991" s="154">
        <v>0</v>
      </c>
      <c r="K2991" s="154">
        <v>0</v>
      </c>
      <c r="M2991" s="128">
        <f>IF(Tabla1[[#This Row],[Moneda]]="Dolares",Tabla1[[#This Row],[Precio Distribuidor]]*($M$1+0.35)*1.3,Tabla1[[#This Row],[Precio Distribuidor]]*1.3)</f>
        <v>44305.58340000001</v>
      </c>
    </row>
    <row r="2992" spans="1:13">
      <c r="A2992" s="154" t="s">
        <v>5914</v>
      </c>
      <c r="B2992" s="154" t="s">
        <v>5913</v>
      </c>
      <c r="C2992" s="154" t="s">
        <v>3987</v>
      </c>
      <c r="D2992" s="154" t="s">
        <v>5811</v>
      </c>
      <c r="E2992" s="81" t="s">
        <v>5912</v>
      </c>
      <c r="F2992" s="154">
        <v>1787.91</v>
      </c>
      <c r="G2992" s="154" t="s">
        <v>1373</v>
      </c>
      <c r="H2992" s="154" t="s">
        <v>14318</v>
      </c>
      <c r="I2992" s="154">
        <v>1</v>
      </c>
      <c r="J2992" s="154">
        <v>0</v>
      </c>
      <c r="K2992" s="154">
        <v>0</v>
      </c>
      <c r="M2992" s="128">
        <f>IF(Tabla1[[#This Row],[Moneda]]="Dolares",Tabla1[[#This Row],[Precio Distribuidor]]*($M$1+0.35)*1.3,Tabla1[[#This Row],[Precio Distribuidor]]*1.3)</f>
        <v>38699.31195000001</v>
      </c>
    </row>
    <row r="2993" spans="1:13">
      <c r="A2993" s="154" t="s">
        <v>5911</v>
      </c>
      <c r="B2993" s="154" t="s">
        <v>5910</v>
      </c>
      <c r="C2993" s="154" t="s">
        <v>1535</v>
      </c>
      <c r="D2993" s="154" t="s">
        <v>5811</v>
      </c>
      <c r="E2993" s="81" t="s">
        <v>5909</v>
      </c>
      <c r="F2993" s="154">
        <v>25689.69</v>
      </c>
      <c r="G2993" s="154" t="s">
        <v>1367</v>
      </c>
      <c r="H2993" s="154" t="s">
        <v>14318</v>
      </c>
      <c r="I2993" s="154">
        <v>1</v>
      </c>
      <c r="J2993" s="154">
        <v>0</v>
      </c>
      <c r="K2993" s="154">
        <v>0</v>
      </c>
      <c r="M2993" s="128">
        <f>IF(Tabla1[[#This Row],[Moneda]]="Dolares",Tabla1[[#This Row],[Precio Distribuidor]]*($M$1+0.35)*1.3,Tabla1[[#This Row],[Precio Distribuidor]]*1.3)</f>
        <v>33396.597000000002</v>
      </c>
    </row>
    <row r="2994" spans="1:13">
      <c r="A2994" s="154" t="s">
        <v>5908</v>
      </c>
      <c r="B2994" s="154" t="s">
        <v>5907</v>
      </c>
      <c r="C2994" s="154" t="s">
        <v>1388</v>
      </c>
      <c r="D2994" s="154" t="s">
        <v>5811</v>
      </c>
      <c r="E2994" s="81" t="s">
        <v>5906</v>
      </c>
      <c r="F2994" s="154">
        <v>25205.08</v>
      </c>
      <c r="G2994" s="154" t="s">
        <v>1367</v>
      </c>
      <c r="H2994" s="154" t="s">
        <v>14318</v>
      </c>
      <c r="I2994" s="154">
        <v>1</v>
      </c>
      <c r="J2994" s="154">
        <v>0</v>
      </c>
      <c r="K2994" s="154">
        <v>0</v>
      </c>
      <c r="M2994" s="128">
        <f>IF(Tabla1[[#This Row],[Moneda]]="Dolares",Tabla1[[#This Row],[Precio Distribuidor]]*($M$1+0.35)*1.3,Tabla1[[#This Row],[Precio Distribuidor]]*1.3)</f>
        <v>32766.604000000003</v>
      </c>
    </row>
    <row r="2995" spans="1:13">
      <c r="A2995" s="154" t="s">
        <v>5905</v>
      </c>
      <c r="B2995" s="154" t="s">
        <v>5904</v>
      </c>
      <c r="C2995" s="154" t="s">
        <v>4472</v>
      </c>
      <c r="D2995" s="154" t="s">
        <v>5811</v>
      </c>
      <c r="E2995" s="81" t="s">
        <v>5903</v>
      </c>
      <c r="F2995" s="154">
        <v>637.36</v>
      </c>
      <c r="G2995" s="154" t="s">
        <v>1373</v>
      </c>
      <c r="H2995" s="154" t="s">
        <v>14318</v>
      </c>
      <c r="I2995" s="154">
        <v>1</v>
      </c>
      <c r="J2995" s="154">
        <v>0</v>
      </c>
      <c r="K2995" s="154">
        <v>0</v>
      </c>
      <c r="M2995" s="128">
        <f>IF(Tabla1[[#This Row],[Moneda]]="Dolares",Tabla1[[#This Row],[Precio Distribuidor]]*($M$1+0.35)*1.3,Tabla1[[#This Row],[Precio Distribuidor]]*1.3)</f>
        <v>13795.657200000003</v>
      </c>
    </row>
    <row r="2996" spans="1:13">
      <c r="A2996" s="154" t="s">
        <v>5902</v>
      </c>
      <c r="B2996" s="154" t="s">
        <v>5901</v>
      </c>
      <c r="C2996" s="154" t="s">
        <v>3337</v>
      </c>
      <c r="D2996" s="154" t="s">
        <v>5811</v>
      </c>
      <c r="E2996" s="81" t="s">
        <v>5900</v>
      </c>
      <c r="F2996" s="154">
        <v>1894.78</v>
      </c>
      <c r="G2996" s="154" t="s">
        <v>1373</v>
      </c>
      <c r="H2996" s="154" t="s">
        <v>14318</v>
      </c>
      <c r="I2996" s="154">
        <v>1</v>
      </c>
      <c r="J2996" s="154">
        <v>0</v>
      </c>
      <c r="K2996" s="154">
        <v>0</v>
      </c>
      <c r="M2996" s="128">
        <f>IF(Tabla1[[#This Row],[Moneda]]="Dolares",Tabla1[[#This Row],[Precio Distribuidor]]*($M$1+0.35)*1.3,Tabla1[[#This Row],[Precio Distribuidor]]*1.3)</f>
        <v>41012.513100000004</v>
      </c>
    </row>
    <row r="2997" spans="1:13">
      <c r="A2997" s="154" t="s">
        <v>5899</v>
      </c>
      <c r="B2997" s="154" t="s">
        <v>5898</v>
      </c>
      <c r="C2997" s="154" t="s">
        <v>1388</v>
      </c>
      <c r="D2997" s="154" t="s">
        <v>5811</v>
      </c>
      <c r="E2997" s="81" t="s">
        <v>16887</v>
      </c>
      <c r="F2997" s="154">
        <v>2022.82</v>
      </c>
      <c r="G2997" s="154" t="s">
        <v>1367</v>
      </c>
      <c r="H2997" s="154" t="s">
        <v>14318</v>
      </c>
      <c r="I2997" s="154">
        <v>1</v>
      </c>
      <c r="J2997" s="154">
        <v>0</v>
      </c>
      <c r="K2997" s="154">
        <v>0</v>
      </c>
      <c r="M2997" s="128">
        <f>IF(Tabla1[[#This Row],[Moneda]]="Dolares",Tabla1[[#This Row],[Precio Distribuidor]]*($M$1+0.35)*1.3,Tabla1[[#This Row],[Precio Distribuidor]]*1.3)</f>
        <v>2629.6660000000002</v>
      </c>
    </row>
    <row r="2998" spans="1:13">
      <c r="A2998" s="154" t="s">
        <v>5897</v>
      </c>
      <c r="B2998" s="154" t="s">
        <v>5896</v>
      </c>
      <c r="C2998" s="154" t="s">
        <v>1388</v>
      </c>
      <c r="D2998" s="154" t="s">
        <v>5811</v>
      </c>
      <c r="E2998" s="81" t="s">
        <v>5895</v>
      </c>
      <c r="F2998" s="154">
        <v>6221.43</v>
      </c>
      <c r="G2998" s="154" t="s">
        <v>1367</v>
      </c>
      <c r="H2998" s="154" t="s">
        <v>14318</v>
      </c>
      <c r="I2998" s="154">
        <v>1</v>
      </c>
      <c r="J2998" s="154">
        <v>0</v>
      </c>
      <c r="K2998" s="154">
        <v>0</v>
      </c>
      <c r="M2998" s="128">
        <f>IF(Tabla1[[#This Row],[Moneda]]="Dolares",Tabla1[[#This Row],[Precio Distribuidor]]*($M$1+0.35)*1.3,Tabla1[[#This Row],[Precio Distribuidor]]*1.3)</f>
        <v>8087.8590000000004</v>
      </c>
    </row>
    <row r="2999" spans="1:13">
      <c r="A2999" s="154" t="s">
        <v>13052</v>
      </c>
      <c r="B2999" s="154" t="s">
        <v>13053</v>
      </c>
      <c r="C2999" s="154" t="s">
        <v>1535</v>
      </c>
      <c r="D2999" s="154" t="s">
        <v>5811</v>
      </c>
      <c r="E2999" s="81" t="s">
        <v>16886</v>
      </c>
      <c r="F2999" s="154">
        <v>127167.25</v>
      </c>
      <c r="G2999" s="154" t="s">
        <v>1367</v>
      </c>
      <c r="H2999" s="154" t="s">
        <v>14318</v>
      </c>
      <c r="I2999" s="154">
        <v>1</v>
      </c>
      <c r="J2999" s="154">
        <v>0</v>
      </c>
      <c r="K2999" s="154">
        <v>0</v>
      </c>
      <c r="M2999" s="128">
        <f>IF(Tabla1[[#This Row],[Moneda]]="Dolares",Tabla1[[#This Row],[Precio Distribuidor]]*($M$1+0.35)*1.3,Tabla1[[#This Row],[Precio Distribuidor]]*1.3)</f>
        <v>165317.42500000002</v>
      </c>
    </row>
    <row r="3000" spans="1:13">
      <c r="A3000" s="154" t="s">
        <v>5894</v>
      </c>
      <c r="B3000" s="154" t="s">
        <v>5893</v>
      </c>
      <c r="C3000" s="154" t="s">
        <v>1388</v>
      </c>
      <c r="D3000" s="154" t="s">
        <v>5811</v>
      </c>
      <c r="E3000" s="81" t="s">
        <v>16885</v>
      </c>
      <c r="F3000" s="154">
        <v>7348.12</v>
      </c>
      <c r="G3000" s="154" t="s">
        <v>1367</v>
      </c>
      <c r="H3000" s="154" t="s">
        <v>14318</v>
      </c>
      <c r="I3000" s="154">
        <v>1</v>
      </c>
      <c r="J3000" s="154">
        <v>0</v>
      </c>
      <c r="K3000" s="154">
        <v>0</v>
      </c>
      <c r="M3000" s="128">
        <f>IF(Tabla1[[#This Row],[Moneda]]="Dolares",Tabla1[[#This Row],[Precio Distribuidor]]*($M$1+0.35)*1.3,Tabla1[[#This Row],[Precio Distribuidor]]*1.3)</f>
        <v>9552.5560000000005</v>
      </c>
    </row>
    <row r="3001" spans="1:13">
      <c r="A3001" s="154" t="s">
        <v>5892</v>
      </c>
      <c r="B3001" s="154" t="s">
        <v>13054</v>
      </c>
      <c r="C3001" s="154" t="s">
        <v>1535</v>
      </c>
      <c r="D3001" s="154" t="s">
        <v>5811</v>
      </c>
      <c r="E3001" s="81" t="s">
        <v>16884</v>
      </c>
      <c r="F3001" s="154">
        <v>62087.91</v>
      </c>
      <c r="G3001" s="154" t="s">
        <v>1367</v>
      </c>
      <c r="H3001" s="154" t="s">
        <v>14318</v>
      </c>
      <c r="I3001" s="154">
        <v>1</v>
      </c>
      <c r="J3001" s="154">
        <v>0</v>
      </c>
      <c r="K3001" s="154">
        <v>0</v>
      </c>
      <c r="M3001" s="128">
        <f>IF(Tabla1[[#This Row],[Moneda]]="Dolares",Tabla1[[#This Row],[Precio Distribuidor]]*($M$1+0.35)*1.3,Tabla1[[#This Row],[Precio Distribuidor]]*1.3)</f>
        <v>80714.28300000001</v>
      </c>
    </row>
    <row r="3002" spans="1:13">
      <c r="A3002" s="154" t="s">
        <v>5891</v>
      </c>
      <c r="B3002" s="154" t="s">
        <v>5890</v>
      </c>
      <c r="C3002" s="154" t="s">
        <v>1535</v>
      </c>
      <c r="D3002" s="154" t="s">
        <v>5811</v>
      </c>
      <c r="E3002" s="81" t="s">
        <v>5889</v>
      </c>
      <c r="F3002" s="154">
        <v>11832.91</v>
      </c>
      <c r="G3002" s="154" t="s">
        <v>1367</v>
      </c>
      <c r="H3002" s="154" t="s">
        <v>14318</v>
      </c>
      <c r="I3002" s="154">
        <v>1</v>
      </c>
      <c r="J3002" s="154">
        <v>0</v>
      </c>
      <c r="K3002" s="154">
        <v>0</v>
      </c>
      <c r="M3002" s="128">
        <f>IF(Tabla1[[#This Row],[Moneda]]="Dolares",Tabla1[[#This Row],[Precio Distribuidor]]*($M$1+0.35)*1.3,Tabla1[[#This Row],[Precio Distribuidor]]*1.3)</f>
        <v>15382.782999999999</v>
      </c>
    </row>
    <row r="3003" spans="1:13">
      <c r="A3003" s="154" t="s">
        <v>5888</v>
      </c>
      <c r="B3003" s="154" t="s">
        <v>5887</v>
      </c>
      <c r="C3003" s="154" t="s">
        <v>1535</v>
      </c>
      <c r="D3003" s="154" t="s">
        <v>5811</v>
      </c>
      <c r="E3003" s="81" t="s">
        <v>5886</v>
      </c>
      <c r="F3003" s="154">
        <v>4262.67</v>
      </c>
      <c r="G3003" s="154" t="s">
        <v>1367</v>
      </c>
      <c r="H3003" s="154" t="s">
        <v>14318</v>
      </c>
      <c r="I3003" s="154">
        <v>3</v>
      </c>
      <c r="J3003" s="154">
        <v>0</v>
      </c>
      <c r="K3003" s="154">
        <v>0</v>
      </c>
      <c r="M3003" s="128">
        <f>IF(Tabla1[[#This Row],[Moneda]]="Dolares",Tabla1[[#This Row],[Precio Distribuidor]]*($M$1+0.35)*1.3,Tabla1[[#This Row],[Precio Distribuidor]]*1.3)</f>
        <v>5541.4710000000005</v>
      </c>
    </row>
    <row r="3004" spans="1:13">
      <c r="A3004" s="154" t="s">
        <v>5885</v>
      </c>
      <c r="B3004" s="154" t="s">
        <v>5884</v>
      </c>
      <c r="C3004" s="154" t="s">
        <v>1388</v>
      </c>
      <c r="D3004" s="154" t="s">
        <v>5811</v>
      </c>
      <c r="E3004" s="81" t="s">
        <v>16883</v>
      </c>
      <c r="F3004" s="154">
        <v>1774.35</v>
      </c>
      <c r="G3004" s="154" t="s">
        <v>1367</v>
      </c>
      <c r="H3004" s="154" t="s">
        <v>14318</v>
      </c>
      <c r="I3004" s="154">
        <v>1</v>
      </c>
      <c r="J3004" s="154">
        <v>0</v>
      </c>
      <c r="K3004" s="154">
        <v>0</v>
      </c>
      <c r="M3004" s="128">
        <f>IF(Tabla1[[#This Row],[Moneda]]="Dolares",Tabla1[[#This Row],[Precio Distribuidor]]*($M$1+0.35)*1.3,Tabla1[[#This Row],[Precio Distribuidor]]*1.3)</f>
        <v>2306.6549999999997</v>
      </c>
    </row>
    <row r="3005" spans="1:13">
      <c r="A3005" s="154" t="s">
        <v>5883</v>
      </c>
      <c r="B3005" s="154" t="s">
        <v>5882</v>
      </c>
      <c r="C3005" s="154" t="s">
        <v>1388</v>
      </c>
      <c r="D3005" s="154" t="s">
        <v>5811</v>
      </c>
      <c r="E3005" s="81" t="s">
        <v>16882</v>
      </c>
      <c r="F3005" s="154">
        <v>9443.32</v>
      </c>
      <c r="G3005" s="154" t="s">
        <v>1367</v>
      </c>
      <c r="H3005" s="154" t="s">
        <v>14318</v>
      </c>
      <c r="I3005" s="154">
        <v>2</v>
      </c>
      <c r="J3005" s="154">
        <v>0</v>
      </c>
      <c r="K3005" s="154">
        <v>0</v>
      </c>
      <c r="M3005" s="128">
        <f>IF(Tabla1[[#This Row],[Moneda]]="Dolares",Tabla1[[#This Row],[Precio Distribuidor]]*($M$1+0.35)*1.3,Tabla1[[#This Row],[Precio Distribuidor]]*1.3)</f>
        <v>12276.316000000001</v>
      </c>
    </row>
    <row r="3006" spans="1:13">
      <c r="A3006" s="154" t="s">
        <v>5881</v>
      </c>
      <c r="B3006" s="154" t="s">
        <v>5880</v>
      </c>
      <c r="C3006" s="154" t="s">
        <v>3987</v>
      </c>
      <c r="D3006" s="154" t="s">
        <v>5811</v>
      </c>
      <c r="E3006" s="81" t="s">
        <v>16881</v>
      </c>
      <c r="F3006" s="154">
        <v>416.21</v>
      </c>
      <c r="G3006" s="154" t="s">
        <v>1373</v>
      </c>
      <c r="H3006" s="154" t="s">
        <v>14318</v>
      </c>
      <c r="I3006" s="154">
        <v>1</v>
      </c>
      <c r="J3006" s="154">
        <v>0</v>
      </c>
      <c r="K3006" s="154">
        <v>0</v>
      </c>
      <c r="M3006" s="128">
        <f>IF(Tabla1[[#This Row],[Moneda]]="Dolares",Tabla1[[#This Row],[Precio Distribuidor]]*($M$1+0.35)*1.3,Tabla1[[#This Row],[Precio Distribuidor]]*1.3)</f>
        <v>9008.8654500000011</v>
      </c>
    </row>
    <row r="3007" spans="1:13">
      <c r="A3007" s="154" t="s">
        <v>5879</v>
      </c>
      <c r="B3007" s="154" t="s">
        <v>5878</v>
      </c>
      <c r="C3007" s="154" t="s">
        <v>3987</v>
      </c>
      <c r="D3007" s="154" t="s">
        <v>5811</v>
      </c>
      <c r="E3007" s="81" t="s">
        <v>5877</v>
      </c>
      <c r="F3007" s="154">
        <v>1220.77</v>
      </c>
      <c r="G3007" s="154" t="s">
        <v>1373</v>
      </c>
      <c r="H3007" s="154" t="s">
        <v>14318</v>
      </c>
      <c r="I3007" s="154">
        <v>1</v>
      </c>
      <c r="J3007" s="154">
        <v>0</v>
      </c>
      <c r="K3007" s="154">
        <v>0</v>
      </c>
      <c r="M3007" s="128">
        <f>IF(Tabla1[[#This Row],[Moneda]]="Dolares",Tabla1[[#This Row],[Precio Distribuidor]]*($M$1+0.35)*1.3,Tabla1[[#This Row],[Precio Distribuidor]]*1.3)</f>
        <v>26423.566650000004</v>
      </c>
    </row>
    <row r="3008" spans="1:13">
      <c r="A3008" s="154" t="s">
        <v>5876</v>
      </c>
      <c r="B3008" s="154" t="s">
        <v>5875</v>
      </c>
      <c r="C3008" s="154" t="s">
        <v>3793</v>
      </c>
      <c r="D3008" s="154" t="s">
        <v>5811</v>
      </c>
      <c r="E3008" s="81" t="s">
        <v>12673</v>
      </c>
      <c r="F3008" s="154">
        <v>146.37</v>
      </c>
      <c r="G3008" s="154" t="s">
        <v>1373</v>
      </c>
      <c r="H3008" s="154" t="s">
        <v>14318</v>
      </c>
      <c r="I3008" s="154">
        <v>1</v>
      </c>
      <c r="J3008" s="154">
        <v>0</v>
      </c>
      <c r="K3008" s="154">
        <v>0</v>
      </c>
      <c r="M3008" s="128">
        <f>IF(Tabla1[[#This Row],[Moneda]]="Dolares",Tabla1[[#This Row],[Precio Distribuidor]]*($M$1+0.35)*1.3,Tabla1[[#This Row],[Precio Distribuidor]]*1.3)</f>
        <v>3168.1786500000007</v>
      </c>
    </row>
    <row r="3009" spans="1:13">
      <c r="A3009" s="154" t="s">
        <v>13917</v>
      </c>
      <c r="B3009" s="154" t="s">
        <v>13918</v>
      </c>
      <c r="C3009" s="154" t="s">
        <v>1620</v>
      </c>
      <c r="D3009" s="154" t="s">
        <v>5811</v>
      </c>
      <c r="E3009" s="81" t="s">
        <v>13919</v>
      </c>
      <c r="F3009" s="154">
        <v>6593.41</v>
      </c>
      <c r="G3009" s="154" t="s">
        <v>1367</v>
      </c>
      <c r="H3009" s="154" t="s">
        <v>14318</v>
      </c>
      <c r="I3009" s="154">
        <v>1</v>
      </c>
      <c r="J3009" s="154">
        <v>0</v>
      </c>
      <c r="K3009" s="154">
        <v>0</v>
      </c>
      <c r="M3009" s="128">
        <f>IF(Tabla1[[#This Row],[Moneda]]="Dolares",Tabla1[[#This Row],[Precio Distribuidor]]*($M$1+0.35)*1.3,Tabla1[[#This Row],[Precio Distribuidor]]*1.3)</f>
        <v>8571.4330000000009</v>
      </c>
    </row>
    <row r="3010" spans="1:13">
      <c r="A3010" s="154" t="s">
        <v>13920</v>
      </c>
      <c r="B3010" s="154" t="s">
        <v>13921</v>
      </c>
      <c r="C3010" s="154" t="s">
        <v>1620</v>
      </c>
      <c r="D3010" s="154" t="s">
        <v>5811</v>
      </c>
      <c r="E3010" s="81" t="s">
        <v>13922</v>
      </c>
      <c r="F3010" s="154">
        <v>4680.22</v>
      </c>
      <c r="G3010" s="154" t="s">
        <v>1367</v>
      </c>
      <c r="H3010" s="154" t="s">
        <v>14318</v>
      </c>
      <c r="I3010" s="154">
        <v>1</v>
      </c>
      <c r="J3010" s="154">
        <v>0</v>
      </c>
      <c r="K3010" s="154">
        <v>0</v>
      </c>
      <c r="M3010" s="128">
        <f>IF(Tabla1[[#This Row],[Moneda]]="Dolares",Tabla1[[#This Row],[Precio Distribuidor]]*($M$1+0.35)*1.3,Tabla1[[#This Row],[Precio Distribuidor]]*1.3)</f>
        <v>6084.286000000001</v>
      </c>
    </row>
    <row r="3011" spans="1:13">
      <c r="A3011" s="154" t="s">
        <v>13923</v>
      </c>
      <c r="B3011" s="154" t="s">
        <v>13924</v>
      </c>
      <c r="C3011" s="154" t="s">
        <v>1620</v>
      </c>
      <c r="D3011" s="154" t="s">
        <v>5811</v>
      </c>
      <c r="E3011" s="81" t="s">
        <v>13925</v>
      </c>
      <c r="F3011" s="154">
        <v>3791.21</v>
      </c>
      <c r="G3011" s="154" t="s">
        <v>1367</v>
      </c>
      <c r="H3011" s="154" t="s">
        <v>14318</v>
      </c>
      <c r="I3011" s="154">
        <v>1</v>
      </c>
      <c r="J3011" s="154">
        <v>0</v>
      </c>
      <c r="K3011" s="154">
        <v>0</v>
      </c>
      <c r="M3011" s="128">
        <f>IF(Tabla1[[#This Row],[Moneda]]="Dolares",Tabla1[[#This Row],[Precio Distribuidor]]*($M$1+0.35)*1.3,Tabla1[[#This Row],[Precio Distribuidor]]*1.3)</f>
        <v>4928.5730000000003</v>
      </c>
    </row>
    <row r="3012" spans="1:13">
      <c r="A3012" s="154" t="s">
        <v>12674</v>
      </c>
      <c r="B3012" s="154" t="s">
        <v>16880</v>
      </c>
      <c r="C3012" s="154" t="s">
        <v>3793</v>
      </c>
      <c r="D3012" s="154" t="s">
        <v>5811</v>
      </c>
      <c r="E3012" s="81" t="s">
        <v>12675</v>
      </c>
      <c r="F3012" s="154">
        <v>141.43</v>
      </c>
      <c r="G3012" s="154" t="s">
        <v>1373</v>
      </c>
      <c r="H3012" s="154" t="s">
        <v>14318</v>
      </c>
      <c r="I3012" s="154">
        <v>1</v>
      </c>
      <c r="J3012" s="154">
        <v>0</v>
      </c>
      <c r="K3012" s="154">
        <v>0</v>
      </c>
      <c r="M3012" s="128">
        <f>IF(Tabla1[[#This Row],[Moneda]]="Dolares",Tabla1[[#This Row],[Precio Distribuidor]]*($M$1+0.35)*1.3,Tabla1[[#This Row],[Precio Distribuidor]]*1.3)</f>
        <v>3061.2523500000007</v>
      </c>
    </row>
    <row r="3013" spans="1:13">
      <c r="A3013" s="154" t="s">
        <v>13926</v>
      </c>
      <c r="B3013" s="154" t="s">
        <v>16879</v>
      </c>
      <c r="C3013" s="154" t="s">
        <v>1620</v>
      </c>
      <c r="D3013" s="154" t="s">
        <v>5811</v>
      </c>
      <c r="E3013" s="81" t="s">
        <v>13927</v>
      </c>
      <c r="F3013" s="154">
        <v>1792.31</v>
      </c>
      <c r="G3013" s="154" t="s">
        <v>1367</v>
      </c>
      <c r="H3013" s="154" t="s">
        <v>14318</v>
      </c>
      <c r="I3013" s="154">
        <v>1</v>
      </c>
      <c r="J3013" s="154">
        <v>0</v>
      </c>
      <c r="K3013" s="154">
        <v>0</v>
      </c>
      <c r="M3013" s="128">
        <f>IF(Tabla1[[#This Row],[Moneda]]="Dolares",Tabla1[[#This Row],[Precio Distribuidor]]*($M$1+0.35)*1.3,Tabla1[[#This Row],[Precio Distribuidor]]*1.3)</f>
        <v>2330.0030000000002</v>
      </c>
    </row>
    <row r="3014" spans="1:13">
      <c r="A3014" s="154" t="s">
        <v>13065</v>
      </c>
      <c r="B3014" s="154" t="s">
        <v>13066</v>
      </c>
      <c r="C3014" s="154" t="s">
        <v>1535</v>
      </c>
      <c r="D3014" s="154" t="s">
        <v>5811</v>
      </c>
      <c r="E3014" s="81" t="s">
        <v>13067</v>
      </c>
      <c r="F3014" s="154">
        <v>87501.73</v>
      </c>
      <c r="G3014" s="154" t="s">
        <v>1367</v>
      </c>
      <c r="H3014" s="154" t="s">
        <v>14318</v>
      </c>
      <c r="I3014" s="154">
        <v>1</v>
      </c>
      <c r="J3014" s="154">
        <v>0</v>
      </c>
      <c r="K3014" s="154">
        <v>0</v>
      </c>
      <c r="M3014" s="128">
        <f>IF(Tabla1[[#This Row],[Moneda]]="Dolares",Tabla1[[#This Row],[Precio Distribuidor]]*($M$1+0.35)*1.3,Tabla1[[#This Row],[Precio Distribuidor]]*1.3)</f>
        <v>113752.249</v>
      </c>
    </row>
    <row r="3015" spans="1:13">
      <c r="A3015" s="154" t="s">
        <v>13068</v>
      </c>
      <c r="B3015" s="154" t="s">
        <v>13069</v>
      </c>
      <c r="C3015" s="154" t="s">
        <v>1535</v>
      </c>
      <c r="D3015" s="154" t="s">
        <v>5811</v>
      </c>
      <c r="E3015" s="81" t="s">
        <v>13070</v>
      </c>
      <c r="F3015" s="154">
        <v>3038.71</v>
      </c>
      <c r="G3015" s="154" t="s">
        <v>1367</v>
      </c>
      <c r="H3015" s="154" t="s">
        <v>14318</v>
      </c>
      <c r="I3015" s="154">
        <v>1</v>
      </c>
      <c r="J3015" s="154">
        <v>0</v>
      </c>
      <c r="K3015" s="154">
        <v>0</v>
      </c>
      <c r="M3015" s="128">
        <f>IF(Tabla1[[#This Row],[Moneda]]="Dolares",Tabla1[[#This Row],[Precio Distribuidor]]*($M$1+0.35)*1.3,Tabla1[[#This Row],[Precio Distribuidor]]*1.3)</f>
        <v>3950.3230000000003</v>
      </c>
    </row>
    <row r="3016" spans="1:13">
      <c r="A3016" s="154" t="s">
        <v>13071</v>
      </c>
      <c r="B3016" s="154" t="s">
        <v>16878</v>
      </c>
      <c r="C3016" s="154" t="s">
        <v>1535</v>
      </c>
      <c r="D3016" s="154" t="s">
        <v>5811</v>
      </c>
      <c r="E3016" s="81" t="s">
        <v>13072</v>
      </c>
      <c r="F3016" s="154">
        <v>5293.67</v>
      </c>
      <c r="G3016" s="154" t="s">
        <v>1367</v>
      </c>
      <c r="H3016" s="154" t="s">
        <v>14318</v>
      </c>
      <c r="I3016" s="154">
        <v>1</v>
      </c>
      <c r="J3016" s="154">
        <v>0</v>
      </c>
      <c r="K3016" s="154">
        <v>0</v>
      </c>
      <c r="M3016" s="128">
        <f>IF(Tabla1[[#This Row],[Moneda]]="Dolares",Tabla1[[#This Row],[Precio Distribuidor]]*($M$1+0.35)*1.3,Tabla1[[#This Row],[Precio Distribuidor]]*1.3)</f>
        <v>6881.7710000000006</v>
      </c>
    </row>
    <row r="3017" spans="1:13">
      <c r="A3017" s="154" t="s">
        <v>12755</v>
      </c>
      <c r="B3017" s="154" t="s">
        <v>12756</v>
      </c>
      <c r="C3017" s="154" t="s">
        <v>1388</v>
      </c>
      <c r="D3017" s="154" t="s">
        <v>5811</v>
      </c>
      <c r="E3017" s="81" t="s">
        <v>12757</v>
      </c>
      <c r="F3017" s="154">
        <v>35248.31</v>
      </c>
      <c r="G3017" s="154" t="s">
        <v>1367</v>
      </c>
      <c r="H3017" s="154" t="s">
        <v>14318</v>
      </c>
      <c r="I3017" s="154">
        <v>1</v>
      </c>
      <c r="J3017" s="154">
        <v>0</v>
      </c>
      <c r="K3017" s="154">
        <v>0</v>
      </c>
      <c r="M3017" s="128">
        <f>IF(Tabla1[[#This Row],[Moneda]]="Dolares",Tabla1[[#This Row],[Precio Distribuidor]]*($M$1+0.35)*1.3,Tabla1[[#This Row],[Precio Distribuidor]]*1.3)</f>
        <v>45822.803</v>
      </c>
    </row>
    <row r="3018" spans="1:13">
      <c r="A3018" s="154" t="s">
        <v>16877</v>
      </c>
      <c r="B3018" s="154" t="s">
        <v>16876</v>
      </c>
      <c r="C3018" s="154" t="s">
        <v>3987</v>
      </c>
      <c r="D3018" s="154" t="s">
        <v>5811</v>
      </c>
      <c r="E3018" s="81" t="s">
        <v>16875</v>
      </c>
      <c r="F3018" s="154">
        <v>311.87</v>
      </c>
      <c r="G3018" s="154" t="s">
        <v>1373</v>
      </c>
      <c r="H3018" s="154" t="s">
        <v>14318</v>
      </c>
      <c r="I3018" s="154">
        <v>1</v>
      </c>
      <c r="J3018" s="154">
        <v>0</v>
      </c>
      <c r="K3018" s="154">
        <v>0</v>
      </c>
      <c r="M3018" s="128">
        <f>IF(Tabla1[[#This Row],[Moneda]]="Dolares",Tabla1[[#This Row],[Precio Distribuidor]]*($M$1+0.35)*1.3,Tabla1[[#This Row],[Precio Distribuidor]]*1.3)</f>
        <v>6750.4261500000002</v>
      </c>
    </row>
    <row r="3019" spans="1:13">
      <c r="A3019" s="154" t="s">
        <v>12413</v>
      </c>
      <c r="B3019" s="154" t="s">
        <v>12414</v>
      </c>
      <c r="C3019" s="154" t="s">
        <v>2852</v>
      </c>
      <c r="D3019" s="154" t="s">
        <v>5811</v>
      </c>
      <c r="E3019" s="81" t="s">
        <v>12415</v>
      </c>
      <c r="F3019" s="154">
        <v>4395.6000000000004</v>
      </c>
      <c r="G3019" s="154" t="s">
        <v>1367</v>
      </c>
      <c r="H3019" s="154" t="s">
        <v>14318</v>
      </c>
      <c r="I3019" s="154">
        <v>1</v>
      </c>
      <c r="J3019" s="154">
        <v>0</v>
      </c>
      <c r="K3019" s="154">
        <v>0</v>
      </c>
      <c r="M3019" s="128">
        <f>IF(Tabla1[[#This Row],[Moneda]]="Dolares",Tabla1[[#This Row],[Precio Distribuidor]]*($M$1+0.35)*1.3,Tabla1[[#This Row],[Precio Distribuidor]]*1.3)</f>
        <v>5714.2800000000007</v>
      </c>
    </row>
    <row r="3020" spans="1:13">
      <c r="A3020" s="154" t="s">
        <v>16874</v>
      </c>
      <c r="B3020" s="154" t="s">
        <v>16873</v>
      </c>
      <c r="C3020" s="154" t="s">
        <v>3987</v>
      </c>
      <c r="D3020" s="154" t="s">
        <v>5811</v>
      </c>
      <c r="E3020" s="81" t="s">
        <v>16872</v>
      </c>
      <c r="F3020" s="154">
        <v>207.53</v>
      </c>
      <c r="G3020" s="154" t="s">
        <v>1373</v>
      </c>
      <c r="H3020" s="154" t="s">
        <v>14318</v>
      </c>
      <c r="I3020" s="154">
        <v>1</v>
      </c>
      <c r="J3020" s="154">
        <v>0</v>
      </c>
      <c r="K3020" s="154">
        <v>0</v>
      </c>
      <c r="M3020" s="128">
        <f>IF(Tabla1[[#This Row],[Moneda]]="Dolares",Tabla1[[#This Row],[Precio Distribuidor]]*($M$1+0.35)*1.3,Tabla1[[#This Row],[Precio Distribuidor]]*1.3)</f>
        <v>4491.9868500000002</v>
      </c>
    </row>
    <row r="3021" spans="1:13">
      <c r="A3021" s="154" t="s">
        <v>16871</v>
      </c>
      <c r="B3021" s="154" t="s">
        <v>16870</v>
      </c>
      <c r="C3021" s="154" t="s">
        <v>2852</v>
      </c>
      <c r="D3021" s="154" t="s">
        <v>5811</v>
      </c>
      <c r="E3021" s="81" t="s">
        <v>16869</v>
      </c>
      <c r="F3021" s="154">
        <v>2417.84</v>
      </c>
      <c r="G3021" s="154" t="s">
        <v>1367</v>
      </c>
      <c r="H3021" s="154" t="s">
        <v>14318</v>
      </c>
      <c r="I3021" s="154">
        <v>1</v>
      </c>
      <c r="J3021" s="154">
        <v>0</v>
      </c>
      <c r="K3021" s="154">
        <v>0</v>
      </c>
      <c r="M3021" s="128">
        <f>IF(Tabla1[[#This Row],[Moneda]]="Dolares",Tabla1[[#This Row],[Precio Distribuidor]]*($M$1+0.35)*1.3,Tabla1[[#This Row],[Precio Distribuidor]]*1.3)</f>
        <v>3143.1920000000005</v>
      </c>
    </row>
    <row r="3022" spans="1:13">
      <c r="A3022" s="154" t="s">
        <v>16868</v>
      </c>
      <c r="B3022" s="154" t="s">
        <v>16867</v>
      </c>
      <c r="C3022" s="154" t="s">
        <v>3987</v>
      </c>
      <c r="D3022" s="154" t="s">
        <v>5811</v>
      </c>
      <c r="E3022" s="81" t="s">
        <v>16866</v>
      </c>
      <c r="F3022" s="154">
        <v>1836.92</v>
      </c>
      <c r="G3022" s="154" t="s">
        <v>1373</v>
      </c>
      <c r="H3022" s="154" t="s">
        <v>14318</v>
      </c>
      <c r="I3022" s="154">
        <v>1</v>
      </c>
      <c r="J3022" s="154">
        <v>0</v>
      </c>
      <c r="K3022" s="154">
        <v>0</v>
      </c>
      <c r="M3022" s="128">
        <f>IF(Tabla1[[#This Row],[Moneda]]="Dolares",Tabla1[[#This Row],[Precio Distribuidor]]*($M$1+0.35)*1.3,Tabla1[[#This Row],[Precio Distribuidor]]*1.3)</f>
        <v>39760.133400000006</v>
      </c>
    </row>
    <row r="3023" spans="1:13">
      <c r="A3023" s="154" t="s">
        <v>16865</v>
      </c>
      <c r="B3023" s="154" t="s">
        <v>16864</v>
      </c>
      <c r="C3023" s="154" t="s">
        <v>2852</v>
      </c>
      <c r="D3023" s="154" t="s">
        <v>5811</v>
      </c>
      <c r="E3023" s="81" t="s">
        <v>16863</v>
      </c>
      <c r="F3023" s="154">
        <v>1742.33</v>
      </c>
      <c r="G3023" s="154" t="s">
        <v>1367</v>
      </c>
      <c r="H3023" s="154" t="s">
        <v>14318</v>
      </c>
      <c r="I3023" s="154">
        <v>1</v>
      </c>
      <c r="J3023" s="154">
        <v>0</v>
      </c>
      <c r="K3023" s="154">
        <v>0</v>
      </c>
      <c r="M3023" s="128">
        <f>IF(Tabla1[[#This Row],[Moneda]]="Dolares",Tabla1[[#This Row],[Precio Distribuidor]]*($M$1+0.35)*1.3,Tabla1[[#This Row],[Precio Distribuidor]]*1.3)</f>
        <v>2265.029</v>
      </c>
    </row>
    <row r="3024" spans="1:13">
      <c r="A3024" s="154" t="s">
        <v>16862</v>
      </c>
      <c r="B3024" s="154" t="s">
        <v>16861</v>
      </c>
      <c r="C3024" s="154" t="s">
        <v>4472</v>
      </c>
      <c r="D3024" s="154" t="s">
        <v>5811</v>
      </c>
      <c r="E3024" s="81" t="s">
        <v>16860</v>
      </c>
      <c r="F3024" s="154">
        <v>788.57</v>
      </c>
      <c r="G3024" s="154" t="s">
        <v>1373</v>
      </c>
      <c r="H3024" s="154" t="s">
        <v>14318</v>
      </c>
      <c r="I3024" s="154">
        <v>1</v>
      </c>
      <c r="J3024" s="154">
        <v>0</v>
      </c>
      <c r="K3024" s="154">
        <v>0</v>
      </c>
      <c r="M3024" s="128">
        <f>IF(Tabla1[[#This Row],[Moneda]]="Dolares",Tabla1[[#This Row],[Precio Distribuidor]]*($M$1+0.35)*1.3,Tabla1[[#This Row],[Precio Distribuidor]]*1.3)</f>
        <v>17068.597650000003</v>
      </c>
    </row>
    <row r="3025" spans="1:13">
      <c r="A3025" s="154" t="s">
        <v>16859</v>
      </c>
      <c r="B3025" s="154" t="s">
        <v>16858</v>
      </c>
      <c r="C3025" s="154" t="s">
        <v>16827</v>
      </c>
      <c r="D3025" s="154" t="s">
        <v>5811</v>
      </c>
      <c r="E3025" s="81" t="s">
        <v>16857</v>
      </c>
      <c r="F3025" s="154">
        <v>151.37</v>
      </c>
      <c r="G3025" s="154" t="s">
        <v>1373</v>
      </c>
      <c r="H3025" s="154" t="s">
        <v>14318</v>
      </c>
      <c r="I3025" s="154">
        <v>3</v>
      </c>
      <c r="J3025" s="154">
        <v>0</v>
      </c>
      <c r="K3025" s="154">
        <v>0</v>
      </c>
      <c r="M3025" s="128">
        <f>IF(Tabla1[[#This Row],[Moneda]]="Dolares",Tabla1[[#This Row],[Precio Distribuidor]]*($M$1+0.35)*1.3,Tabla1[[#This Row],[Precio Distribuidor]]*1.3)</f>
        <v>3276.4036500000007</v>
      </c>
    </row>
    <row r="3026" spans="1:13">
      <c r="A3026" s="154" t="s">
        <v>16856</v>
      </c>
      <c r="B3026" s="154" t="s">
        <v>16855</v>
      </c>
      <c r="C3026" s="154" t="s">
        <v>16827</v>
      </c>
      <c r="D3026" s="154" t="s">
        <v>5811</v>
      </c>
      <c r="E3026" s="81" t="s">
        <v>16854</v>
      </c>
      <c r="F3026" s="154">
        <v>302.60000000000002</v>
      </c>
      <c r="G3026" s="154" t="s">
        <v>1373</v>
      </c>
      <c r="H3026" s="154" t="s">
        <v>14318</v>
      </c>
      <c r="I3026" s="154">
        <v>2</v>
      </c>
      <c r="J3026" s="154">
        <v>0</v>
      </c>
      <c r="K3026" s="154">
        <v>0</v>
      </c>
      <c r="M3026" s="128">
        <f>IF(Tabla1[[#This Row],[Moneda]]="Dolares",Tabla1[[#This Row],[Precio Distribuidor]]*($M$1+0.35)*1.3,Tabla1[[#This Row],[Precio Distribuidor]]*1.3)</f>
        <v>6549.777000000001</v>
      </c>
    </row>
    <row r="3027" spans="1:13">
      <c r="A3027" s="154" t="s">
        <v>16853</v>
      </c>
      <c r="B3027" s="154" t="s">
        <v>16852</v>
      </c>
      <c r="C3027" s="154" t="s">
        <v>16827</v>
      </c>
      <c r="D3027" s="154" t="s">
        <v>5811</v>
      </c>
      <c r="E3027" s="81" t="s">
        <v>16851</v>
      </c>
      <c r="F3027" s="154">
        <v>373.58</v>
      </c>
      <c r="G3027" s="154" t="s">
        <v>1373</v>
      </c>
      <c r="H3027" s="154" t="s">
        <v>14318</v>
      </c>
      <c r="I3027" s="154">
        <v>2</v>
      </c>
      <c r="J3027" s="154">
        <v>0</v>
      </c>
      <c r="K3027" s="154">
        <v>0</v>
      </c>
      <c r="M3027" s="128">
        <f>IF(Tabla1[[#This Row],[Moneda]]="Dolares",Tabla1[[#This Row],[Precio Distribuidor]]*($M$1+0.35)*1.3,Tabla1[[#This Row],[Precio Distribuidor]]*1.3)</f>
        <v>8086.1391000000012</v>
      </c>
    </row>
    <row r="3028" spans="1:13">
      <c r="A3028" s="154" t="s">
        <v>16850</v>
      </c>
      <c r="B3028" s="154" t="s">
        <v>16849</v>
      </c>
      <c r="C3028" s="154" t="s">
        <v>16827</v>
      </c>
      <c r="D3028" s="154" t="s">
        <v>5811</v>
      </c>
      <c r="E3028" s="81" t="s">
        <v>16848</v>
      </c>
      <c r="F3028" s="154">
        <v>248.31</v>
      </c>
      <c r="G3028" s="154" t="s">
        <v>1373</v>
      </c>
      <c r="H3028" s="154" t="s">
        <v>14318</v>
      </c>
      <c r="I3028" s="154">
        <v>2</v>
      </c>
      <c r="J3028" s="154">
        <v>0</v>
      </c>
      <c r="K3028" s="154">
        <v>0</v>
      </c>
      <c r="M3028" s="128">
        <f>IF(Tabla1[[#This Row],[Moneda]]="Dolares",Tabla1[[#This Row],[Precio Distribuidor]]*($M$1+0.35)*1.3,Tabla1[[#This Row],[Precio Distribuidor]]*1.3)</f>
        <v>5374.6699500000013</v>
      </c>
    </row>
    <row r="3029" spans="1:13">
      <c r="A3029" s="154" t="s">
        <v>16847</v>
      </c>
      <c r="B3029" s="154" t="s">
        <v>16846</v>
      </c>
      <c r="C3029" s="154" t="s">
        <v>3987</v>
      </c>
      <c r="D3029" s="154" t="s">
        <v>5811</v>
      </c>
      <c r="E3029" s="81" t="s">
        <v>16845</v>
      </c>
      <c r="F3029" s="154">
        <v>3507.01</v>
      </c>
      <c r="G3029" s="154" t="s">
        <v>1373</v>
      </c>
      <c r="H3029" s="154" t="s">
        <v>14318</v>
      </c>
      <c r="I3029" s="154">
        <v>1</v>
      </c>
      <c r="J3029" s="154">
        <v>0</v>
      </c>
      <c r="K3029" s="154">
        <v>0</v>
      </c>
      <c r="M3029" s="128">
        <f>IF(Tabla1[[#This Row],[Moneda]]="Dolares",Tabla1[[#This Row],[Precio Distribuidor]]*($M$1+0.35)*1.3,Tabla1[[#This Row],[Precio Distribuidor]]*1.3)</f>
        <v>75909.231450000021</v>
      </c>
    </row>
    <row r="3030" spans="1:13">
      <c r="A3030" s="154" t="s">
        <v>16844</v>
      </c>
      <c r="B3030" s="154" t="s">
        <v>16843</v>
      </c>
      <c r="C3030" s="154" t="s">
        <v>3337</v>
      </c>
      <c r="D3030" s="154" t="s">
        <v>5811</v>
      </c>
      <c r="E3030" s="81" t="s">
        <v>16842</v>
      </c>
      <c r="F3030" s="154">
        <v>2224.7800000000002</v>
      </c>
      <c r="G3030" s="154" t="s">
        <v>1373</v>
      </c>
      <c r="H3030" s="154" t="s">
        <v>14318</v>
      </c>
      <c r="I3030" s="154">
        <v>1</v>
      </c>
      <c r="J3030" s="154">
        <v>0</v>
      </c>
      <c r="K3030" s="154">
        <v>0</v>
      </c>
      <c r="M3030" s="128">
        <f>IF(Tabla1[[#This Row],[Moneda]]="Dolares",Tabla1[[#This Row],[Precio Distribuidor]]*($M$1+0.35)*1.3,Tabla1[[#This Row],[Precio Distribuidor]]*1.3)</f>
        <v>48155.36310000001</v>
      </c>
    </row>
    <row r="3031" spans="1:13">
      <c r="A3031" s="154" t="s">
        <v>16841</v>
      </c>
      <c r="B3031" s="154" t="s">
        <v>16840</v>
      </c>
      <c r="C3031" s="154" t="s">
        <v>3337</v>
      </c>
      <c r="D3031" s="154" t="s">
        <v>5811</v>
      </c>
      <c r="E3031" s="81" t="s">
        <v>16839</v>
      </c>
      <c r="F3031" s="154">
        <v>9065.33</v>
      </c>
      <c r="G3031" s="154" t="s">
        <v>1373</v>
      </c>
      <c r="H3031" s="154" t="s">
        <v>14318</v>
      </c>
      <c r="I3031" s="154">
        <v>1</v>
      </c>
      <c r="J3031" s="154">
        <v>0</v>
      </c>
      <c r="K3031" s="154">
        <v>0</v>
      </c>
      <c r="M3031" s="128">
        <f>IF(Tabla1[[#This Row],[Moneda]]="Dolares",Tabla1[[#This Row],[Precio Distribuidor]]*($M$1+0.35)*1.3,Tabla1[[#This Row],[Precio Distribuidor]]*1.3)</f>
        <v>196219.06785000005</v>
      </c>
    </row>
    <row r="3032" spans="1:13">
      <c r="A3032" s="154" t="s">
        <v>16838</v>
      </c>
      <c r="B3032" s="154" t="s">
        <v>16837</v>
      </c>
      <c r="C3032" s="154" t="s">
        <v>3793</v>
      </c>
      <c r="D3032" s="154" t="s">
        <v>5811</v>
      </c>
      <c r="E3032" s="81" t="s">
        <v>16836</v>
      </c>
      <c r="F3032" s="154">
        <v>177.03</v>
      </c>
      <c r="G3032" s="154" t="s">
        <v>1373</v>
      </c>
      <c r="H3032" s="154" t="s">
        <v>14318</v>
      </c>
      <c r="I3032" s="154">
        <v>1</v>
      </c>
      <c r="J3032" s="154">
        <v>0</v>
      </c>
      <c r="K3032" s="154">
        <v>0</v>
      </c>
      <c r="M3032" s="128">
        <f>IF(Tabla1[[#This Row],[Moneda]]="Dolares",Tabla1[[#This Row],[Precio Distribuidor]]*($M$1+0.35)*1.3,Tabla1[[#This Row],[Precio Distribuidor]]*1.3)</f>
        <v>3831.814350000001</v>
      </c>
    </row>
    <row r="3033" spans="1:13">
      <c r="A3033" s="154" t="s">
        <v>16835</v>
      </c>
      <c r="B3033" s="154" t="s">
        <v>16834</v>
      </c>
      <c r="C3033" s="154" t="s">
        <v>3793</v>
      </c>
      <c r="D3033" s="154" t="s">
        <v>5811</v>
      </c>
      <c r="E3033" s="81" t="s">
        <v>16833</v>
      </c>
      <c r="F3033" s="154">
        <v>157.25</v>
      </c>
      <c r="G3033" s="154" t="s">
        <v>1373</v>
      </c>
      <c r="H3033" s="154" t="s">
        <v>14318</v>
      </c>
      <c r="I3033" s="154">
        <v>1</v>
      </c>
      <c r="J3033" s="154">
        <v>0</v>
      </c>
      <c r="K3033" s="154">
        <v>0</v>
      </c>
      <c r="M3033" s="128">
        <f>IF(Tabla1[[#This Row],[Moneda]]="Dolares",Tabla1[[#This Row],[Precio Distribuidor]]*($M$1+0.35)*1.3,Tabla1[[#This Row],[Precio Distribuidor]]*1.3)</f>
        <v>3403.6762500000009</v>
      </c>
    </row>
    <row r="3034" spans="1:13">
      <c r="A3034" s="154" t="s">
        <v>16832</v>
      </c>
      <c r="B3034" s="154" t="s">
        <v>16831</v>
      </c>
      <c r="C3034" s="154" t="s">
        <v>1388</v>
      </c>
      <c r="D3034" s="154" t="s">
        <v>5811</v>
      </c>
      <c r="E3034" s="81" t="s">
        <v>16830</v>
      </c>
      <c r="F3034" s="154">
        <v>18876.21</v>
      </c>
      <c r="G3034" s="154" t="s">
        <v>1367</v>
      </c>
      <c r="H3034" s="154" t="s">
        <v>14318</v>
      </c>
      <c r="I3034" s="154">
        <v>1</v>
      </c>
      <c r="J3034" s="154">
        <v>0</v>
      </c>
      <c r="K3034" s="154">
        <v>0</v>
      </c>
      <c r="M3034" s="128">
        <f>IF(Tabla1[[#This Row],[Moneda]]="Dolares",Tabla1[[#This Row],[Precio Distribuidor]]*($M$1+0.35)*1.3,Tabla1[[#This Row],[Precio Distribuidor]]*1.3)</f>
        <v>24539.073</v>
      </c>
    </row>
    <row r="3035" spans="1:13">
      <c r="A3035" s="154" t="s">
        <v>16829</v>
      </c>
      <c r="B3035" s="154" t="s">
        <v>16828</v>
      </c>
      <c r="C3035" s="154" t="s">
        <v>16827</v>
      </c>
      <c r="D3035" s="154" t="s">
        <v>5811</v>
      </c>
      <c r="E3035" s="81" t="s">
        <v>16826</v>
      </c>
      <c r="F3035" s="154">
        <v>233.71</v>
      </c>
      <c r="G3035" s="154" t="s">
        <v>1373</v>
      </c>
      <c r="H3035" s="154" t="s">
        <v>14318</v>
      </c>
      <c r="I3035" s="154">
        <v>1</v>
      </c>
      <c r="J3035" s="154">
        <v>0</v>
      </c>
      <c r="K3035" s="154">
        <v>0</v>
      </c>
      <c r="M3035" s="128">
        <f>IF(Tabla1[[#This Row],[Moneda]]="Dolares",Tabla1[[#This Row],[Precio Distribuidor]]*($M$1+0.35)*1.3,Tabla1[[#This Row],[Precio Distribuidor]]*1.3)</f>
        <v>5058.6529500000015</v>
      </c>
    </row>
    <row r="3036" spans="1:13">
      <c r="A3036" s="154" t="s">
        <v>12758</v>
      </c>
      <c r="B3036" s="154" t="s">
        <v>12759</v>
      </c>
      <c r="C3036" s="154" t="s">
        <v>1388</v>
      </c>
      <c r="D3036" s="154" t="s">
        <v>5811</v>
      </c>
      <c r="E3036" s="81" t="s">
        <v>12760</v>
      </c>
      <c r="F3036" s="154">
        <v>3691.97</v>
      </c>
      <c r="G3036" s="154" t="s">
        <v>1367</v>
      </c>
      <c r="H3036" s="154" t="s">
        <v>14318</v>
      </c>
      <c r="I3036" s="154">
        <v>2</v>
      </c>
      <c r="J3036" s="154">
        <v>0</v>
      </c>
      <c r="K3036" s="154">
        <v>0</v>
      </c>
      <c r="M3036" s="128">
        <f>IF(Tabla1[[#This Row],[Moneda]]="Dolares",Tabla1[[#This Row],[Precio Distribuidor]]*($M$1+0.35)*1.3,Tabla1[[#This Row],[Precio Distribuidor]]*1.3)</f>
        <v>4799.5609999999997</v>
      </c>
    </row>
    <row r="3037" spans="1:13">
      <c r="A3037" s="154" t="s">
        <v>5874</v>
      </c>
      <c r="B3037" s="154" t="s">
        <v>5873</v>
      </c>
      <c r="C3037" s="154" t="s">
        <v>1388</v>
      </c>
      <c r="D3037" s="154" t="s">
        <v>5811</v>
      </c>
      <c r="E3037" s="81" t="s">
        <v>12761</v>
      </c>
      <c r="F3037" s="154">
        <v>7386.92</v>
      </c>
      <c r="G3037" s="154" t="s">
        <v>1367</v>
      </c>
      <c r="H3037" s="154" t="s">
        <v>14318</v>
      </c>
      <c r="I3037" s="154">
        <v>1</v>
      </c>
      <c r="J3037" s="154">
        <v>0</v>
      </c>
      <c r="K3037" s="154">
        <v>0</v>
      </c>
      <c r="M3037" s="128">
        <f>IF(Tabla1[[#This Row],[Moneda]]="Dolares",Tabla1[[#This Row],[Precio Distribuidor]]*($M$1+0.35)*1.3,Tabla1[[#This Row],[Precio Distribuidor]]*1.3)</f>
        <v>9602.996000000001</v>
      </c>
    </row>
    <row r="3038" spans="1:13">
      <c r="A3038" s="154" t="s">
        <v>5872</v>
      </c>
      <c r="B3038" s="154" t="s">
        <v>5871</v>
      </c>
      <c r="C3038" s="154" t="s">
        <v>1388</v>
      </c>
      <c r="D3038" s="154" t="s">
        <v>5811</v>
      </c>
      <c r="E3038" s="81" t="s">
        <v>12762</v>
      </c>
      <c r="F3038" s="154">
        <v>7610.77</v>
      </c>
      <c r="G3038" s="154" t="s">
        <v>1367</v>
      </c>
      <c r="H3038" s="154" t="s">
        <v>14318</v>
      </c>
      <c r="I3038" s="154">
        <v>1</v>
      </c>
      <c r="J3038" s="154">
        <v>0</v>
      </c>
      <c r="K3038" s="154">
        <v>0</v>
      </c>
      <c r="M3038" s="128">
        <f>IF(Tabla1[[#This Row],[Moneda]]="Dolares",Tabla1[[#This Row],[Precio Distribuidor]]*($M$1+0.35)*1.3,Tabla1[[#This Row],[Precio Distribuidor]]*1.3)</f>
        <v>9894.0010000000002</v>
      </c>
    </row>
    <row r="3039" spans="1:13">
      <c r="A3039" s="154" t="s">
        <v>5870</v>
      </c>
      <c r="B3039" s="154" t="s">
        <v>5869</v>
      </c>
      <c r="C3039" s="154" t="s">
        <v>1388</v>
      </c>
      <c r="D3039" s="154" t="s">
        <v>5811</v>
      </c>
      <c r="E3039" s="81" t="s">
        <v>5868</v>
      </c>
      <c r="F3039" s="154">
        <v>2707.04</v>
      </c>
      <c r="G3039" s="154" t="s">
        <v>1367</v>
      </c>
      <c r="H3039" s="154" t="s">
        <v>14318</v>
      </c>
      <c r="I3039" s="154">
        <v>1</v>
      </c>
      <c r="J3039" s="154">
        <v>0</v>
      </c>
      <c r="K3039" s="154">
        <v>0</v>
      </c>
      <c r="M3039" s="128">
        <f>IF(Tabla1[[#This Row],[Moneda]]="Dolares",Tabla1[[#This Row],[Precio Distribuidor]]*($M$1+0.35)*1.3,Tabla1[[#This Row],[Precio Distribuidor]]*1.3)</f>
        <v>3519.152</v>
      </c>
    </row>
    <row r="3040" spans="1:13">
      <c r="A3040" s="154" t="s">
        <v>5867</v>
      </c>
      <c r="B3040" s="154" t="s">
        <v>5866</v>
      </c>
      <c r="C3040" s="154" t="s">
        <v>1388</v>
      </c>
      <c r="D3040" s="154" t="s">
        <v>5811</v>
      </c>
      <c r="E3040" s="81" t="s">
        <v>12763</v>
      </c>
      <c r="F3040" s="154">
        <v>4476.92</v>
      </c>
      <c r="G3040" s="154" t="s">
        <v>1367</v>
      </c>
      <c r="H3040" s="154" t="s">
        <v>14318</v>
      </c>
      <c r="I3040" s="154">
        <v>1</v>
      </c>
      <c r="J3040" s="154">
        <v>0</v>
      </c>
      <c r="K3040" s="154">
        <v>0</v>
      </c>
      <c r="M3040" s="128">
        <f>IF(Tabla1[[#This Row],[Moneda]]="Dolares",Tabla1[[#This Row],[Precio Distribuidor]]*($M$1+0.35)*1.3,Tabla1[[#This Row],[Precio Distribuidor]]*1.3)</f>
        <v>5819.9960000000001</v>
      </c>
    </row>
    <row r="3041" spans="1:15">
      <c r="A3041" s="154" t="s">
        <v>5865</v>
      </c>
      <c r="B3041" s="154" t="s">
        <v>5864</v>
      </c>
      <c r="C3041" s="154" t="s">
        <v>1388</v>
      </c>
      <c r="D3041" s="154" t="s">
        <v>5811</v>
      </c>
      <c r="E3041" s="81" t="s">
        <v>5863</v>
      </c>
      <c r="F3041" s="154">
        <v>3536.02</v>
      </c>
      <c r="G3041" s="154" t="s">
        <v>1367</v>
      </c>
      <c r="H3041" s="154" t="s">
        <v>14318</v>
      </c>
      <c r="I3041" s="154">
        <v>1</v>
      </c>
      <c r="J3041" s="154">
        <v>0</v>
      </c>
      <c r="K3041" s="154">
        <v>0</v>
      </c>
      <c r="M3041" s="128">
        <f>IF(Tabla1[[#This Row],[Moneda]]="Dolares",Tabla1[[#This Row],[Precio Distribuidor]]*($M$1+0.35)*1.3,Tabla1[[#This Row],[Precio Distribuidor]]*1.3)</f>
        <v>4596.826</v>
      </c>
    </row>
    <row r="3042" spans="1:15">
      <c r="A3042" s="154" t="s">
        <v>5862</v>
      </c>
      <c r="B3042" s="154" t="s">
        <v>5861</v>
      </c>
      <c r="C3042" s="154" t="s">
        <v>2852</v>
      </c>
      <c r="D3042" s="154" t="s">
        <v>5811</v>
      </c>
      <c r="E3042" s="81" t="s">
        <v>5860</v>
      </c>
      <c r="F3042" s="154">
        <v>1751.86</v>
      </c>
      <c r="G3042" s="154" t="s">
        <v>1367</v>
      </c>
      <c r="H3042" s="154" t="s">
        <v>14318</v>
      </c>
      <c r="I3042" s="154">
        <v>1</v>
      </c>
      <c r="J3042" s="154">
        <v>0</v>
      </c>
      <c r="K3042" s="154">
        <v>0</v>
      </c>
      <c r="M3042" s="128">
        <f>IF(Tabla1[[#This Row],[Moneda]]="Dolares",Tabla1[[#This Row],[Precio Distribuidor]]*($M$1+0.35)*1.3,Tabla1[[#This Row],[Precio Distribuidor]]*1.3)</f>
        <v>2277.4180000000001</v>
      </c>
    </row>
    <row r="3043" spans="1:15">
      <c r="A3043" s="154" t="s">
        <v>5859</v>
      </c>
      <c r="B3043" s="154" t="s">
        <v>5858</v>
      </c>
      <c r="C3043" s="154" t="s">
        <v>1388</v>
      </c>
      <c r="D3043" s="154" t="s">
        <v>5811</v>
      </c>
      <c r="E3043" s="81" t="s">
        <v>5857</v>
      </c>
      <c r="F3043" s="154">
        <v>4184.43</v>
      </c>
      <c r="G3043" s="154" t="s">
        <v>1367</v>
      </c>
      <c r="H3043" s="154" t="s">
        <v>14318</v>
      </c>
      <c r="I3043" s="154">
        <v>2</v>
      </c>
      <c r="J3043" s="154">
        <v>0</v>
      </c>
      <c r="K3043" s="154">
        <v>0</v>
      </c>
      <c r="M3043" s="128">
        <f>IF(Tabla1[[#This Row],[Moneda]]="Dolares",Tabla1[[#This Row],[Precio Distribuidor]]*($M$1+0.35)*1.3,Tabla1[[#This Row],[Precio Distribuidor]]*1.3)</f>
        <v>5439.7590000000009</v>
      </c>
    </row>
    <row r="3044" spans="1:15">
      <c r="A3044" s="154" t="s">
        <v>5856</v>
      </c>
      <c r="B3044" s="154" t="s">
        <v>5855</v>
      </c>
      <c r="C3044" s="154" t="s">
        <v>1388</v>
      </c>
      <c r="D3044" s="154" t="s">
        <v>5811</v>
      </c>
      <c r="E3044" s="81" t="s">
        <v>12764</v>
      </c>
      <c r="F3044" s="154">
        <v>2707.04</v>
      </c>
      <c r="G3044" s="154" t="s">
        <v>1367</v>
      </c>
      <c r="H3044" s="154" t="s">
        <v>14318</v>
      </c>
      <c r="I3044" s="154">
        <v>1</v>
      </c>
      <c r="J3044" s="154">
        <v>0</v>
      </c>
      <c r="K3044" s="154">
        <v>0</v>
      </c>
      <c r="M3044" s="128">
        <f>IF(Tabla1[[#This Row],[Moneda]]="Dolares",Tabla1[[#This Row],[Precio Distribuidor]]*($M$1+0.35)*1.3,Tabla1[[#This Row],[Precio Distribuidor]]*1.3)</f>
        <v>3519.152</v>
      </c>
    </row>
    <row r="3045" spans="1:15">
      <c r="A3045" s="154" t="s">
        <v>5854</v>
      </c>
      <c r="B3045" s="154" t="s">
        <v>5853</v>
      </c>
      <c r="C3045" s="154" t="s">
        <v>1535</v>
      </c>
      <c r="D3045" s="154" t="s">
        <v>5811</v>
      </c>
      <c r="E3045" s="81" t="s">
        <v>5852</v>
      </c>
      <c r="F3045" s="154">
        <v>4919.43</v>
      </c>
      <c r="G3045" s="154" t="s">
        <v>1367</v>
      </c>
      <c r="H3045" s="154" t="s">
        <v>14318</v>
      </c>
      <c r="I3045" s="154">
        <v>1</v>
      </c>
      <c r="J3045" s="154">
        <v>0</v>
      </c>
      <c r="K3045" s="154">
        <v>0</v>
      </c>
      <c r="M3045" s="128">
        <f>IF(Tabla1[[#This Row],[Moneda]]="Dolares",Tabla1[[#This Row],[Precio Distribuidor]]*($M$1+0.35)*1.3,Tabla1[[#This Row],[Precio Distribuidor]]*1.3)</f>
        <v>6395.2590000000009</v>
      </c>
    </row>
    <row r="3046" spans="1:15">
      <c r="A3046" s="154" t="s">
        <v>5851</v>
      </c>
      <c r="B3046" s="154" t="s">
        <v>5850</v>
      </c>
      <c r="C3046" s="154" t="s">
        <v>1535</v>
      </c>
      <c r="D3046" s="154" t="s">
        <v>5811</v>
      </c>
      <c r="E3046" s="81" t="s">
        <v>5849</v>
      </c>
      <c r="F3046" s="154">
        <v>7027.44</v>
      </c>
      <c r="G3046" s="154" t="s">
        <v>1367</v>
      </c>
      <c r="H3046" s="154" t="s">
        <v>14318</v>
      </c>
      <c r="I3046" s="154">
        <v>0</v>
      </c>
      <c r="J3046" s="154">
        <v>0</v>
      </c>
      <c r="K3046" s="154">
        <v>0</v>
      </c>
      <c r="M3046" s="128">
        <f>IF(Tabla1[[#This Row],[Moneda]]="Dolares",Tabla1[[#This Row],[Precio Distribuidor]]*($M$1+0.35)*1.3,Tabla1[[#This Row],[Precio Distribuidor]]*1.3)</f>
        <v>9135.6720000000005</v>
      </c>
    </row>
    <row r="3047" spans="1:15">
      <c r="A3047" s="154" t="s">
        <v>5848</v>
      </c>
      <c r="B3047" s="154" t="s">
        <v>5847</v>
      </c>
      <c r="C3047" s="154" t="s">
        <v>1388</v>
      </c>
      <c r="D3047" s="154" t="s">
        <v>5811</v>
      </c>
      <c r="E3047" s="81" t="s">
        <v>5846</v>
      </c>
      <c r="F3047" s="154">
        <v>3159.22</v>
      </c>
      <c r="G3047" s="154" t="s">
        <v>1367</v>
      </c>
      <c r="H3047" s="154" t="s">
        <v>14318</v>
      </c>
      <c r="I3047" s="154">
        <v>1</v>
      </c>
      <c r="J3047" s="154">
        <v>0</v>
      </c>
      <c r="K3047" s="154">
        <v>0</v>
      </c>
      <c r="M3047" s="128">
        <f>IF(Tabla1[[#This Row],[Moneda]]="Dolares",Tabla1[[#This Row],[Precio Distribuidor]]*($M$1+0.35)*1.3,Tabla1[[#This Row],[Precio Distribuidor]]*1.3)</f>
        <v>4106.9859999999999</v>
      </c>
    </row>
    <row r="3048" spans="1:15">
      <c r="A3048" s="154" t="s">
        <v>5845</v>
      </c>
      <c r="B3048" s="154" t="s">
        <v>5844</v>
      </c>
      <c r="C3048" s="154" t="s">
        <v>1388</v>
      </c>
      <c r="D3048" s="154" t="s">
        <v>5811</v>
      </c>
      <c r="E3048" s="81" t="s">
        <v>5843</v>
      </c>
      <c r="F3048" s="154">
        <v>3975.51</v>
      </c>
      <c r="G3048" s="154" t="s">
        <v>1367</v>
      </c>
      <c r="H3048" s="154" t="s">
        <v>14318</v>
      </c>
      <c r="I3048" s="154">
        <v>0</v>
      </c>
      <c r="J3048" s="154">
        <v>0</v>
      </c>
      <c r="K3048" s="154">
        <v>0</v>
      </c>
      <c r="M3048" s="128">
        <f>IF(Tabla1[[#This Row],[Moneda]]="Dolares",Tabla1[[#This Row],[Precio Distribuidor]]*($M$1+0.35)*1.3,Tabla1[[#This Row],[Precio Distribuidor]]*1.3)</f>
        <v>5168.1630000000005</v>
      </c>
    </row>
    <row r="3049" spans="1:15">
      <c r="A3049" s="154" t="s">
        <v>5842</v>
      </c>
      <c r="B3049" s="154" t="s">
        <v>16825</v>
      </c>
      <c r="C3049" s="154" t="s">
        <v>3337</v>
      </c>
      <c r="D3049" s="154" t="s">
        <v>5811</v>
      </c>
      <c r="E3049" s="81" t="s">
        <v>5841</v>
      </c>
      <c r="F3049" s="154">
        <v>151.65</v>
      </c>
      <c r="G3049" s="154" t="s">
        <v>1373</v>
      </c>
      <c r="H3049" s="154" t="s">
        <v>14318</v>
      </c>
      <c r="I3049" s="154">
        <v>2</v>
      </c>
      <c r="J3049" s="154">
        <v>0</v>
      </c>
      <c r="K3049" s="154">
        <v>0</v>
      </c>
      <c r="M3049" s="128">
        <f>IF(Tabla1[[#This Row],[Moneda]]="Dolares",Tabla1[[#This Row],[Precio Distribuidor]]*($M$1+0.35)*1.3,Tabla1[[#This Row],[Precio Distribuidor]]*1.3)</f>
        <v>3282.4642500000004</v>
      </c>
    </row>
    <row r="3050" spans="1:15">
      <c r="A3050" s="154" t="s">
        <v>5840</v>
      </c>
      <c r="B3050" s="154" t="s">
        <v>5839</v>
      </c>
      <c r="C3050" s="154" t="s">
        <v>2852</v>
      </c>
      <c r="D3050" s="154" t="s">
        <v>5811</v>
      </c>
      <c r="E3050" s="81" t="s">
        <v>5838</v>
      </c>
      <c r="F3050" s="154">
        <v>349.81</v>
      </c>
      <c r="G3050" s="154" t="s">
        <v>1367</v>
      </c>
      <c r="H3050" s="154" t="s">
        <v>14318</v>
      </c>
      <c r="I3050" s="154">
        <v>1</v>
      </c>
      <c r="J3050" s="154">
        <v>0</v>
      </c>
      <c r="K3050" s="154">
        <v>0</v>
      </c>
      <c r="M3050" s="128">
        <f>IF(Tabla1[[#This Row],[Moneda]]="Dolares",Tabla1[[#This Row],[Precio Distribuidor]]*($M$1+0.35)*1.3,Tabla1[[#This Row],[Precio Distribuidor]]*1.3)</f>
        <v>454.75300000000004</v>
      </c>
    </row>
    <row r="3051" spans="1:15">
      <c r="A3051" s="154" t="s">
        <v>5837</v>
      </c>
      <c r="B3051" s="154" t="s">
        <v>5836</v>
      </c>
      <c r="C3051" s="154" t="s">
        <v>1535</v>
      </c>
      <c r="D3051" s="154" t="s">
        <v>5811</v>
      </c>
      <c r="E3051" s="81" t="s">
        <v>5835</v>
      </c>
      <c r="F3051" s="154">
        <v>1588.09</v>
      </c>
      <c r="G3051" s="154" t="s">
        <v>1367</v>
      </c>
      <c r="H3051" s="154" t="s">
        <v>14318</v>
      </c>
      <c r="I3051" s="154">
        <v>1</v>
      </c>
      <c r="J3051" s="154">
        <v>0</v>
      </c>
      <c r="K3051" s="154">
        <v>0</v>
      </c>
      <c r="M3051" s="128">
        <f>IF(Tabla1[[#This Row],[Moneda]]="Dolares",Tabla1[[#This Row],[Precio Distribuidor]]*($M$1+0.35)*1.3,Tabla1[[#This Row],[Precio Distribuidor]]*1.3)</f>
        <v>2064.5169999999998</v>
      </c>
    </row>
    <row r="3052" spans="1:15">
      <c r="A3052" s="154" t="s">
        <v>5834</v>
      </c>
      <c r="B3052" s="154" t="s">
        <v>5833</v>
      </c>
      <c r="C3052" s="154" t="s">
        <v>3793</v>
      </c>
      <c r="D3052" s="154" t="s">
        <v>5811</v>
      </c>
      <c r="E3052" s="81" t="s">
        <v>5832</v>
      </c>
      <c r="F3052" s="154">
        <v>94.95</v>
      </c>
      <c r="G3052" s="154" t="s">
        <v>1373</v>
      </c>
      <c r="H3052" s="154" t="s">
        <v>14318</v>
      </c>
      <c r="I3052" s="154">
        <v>1</v>
      </c>
      <c r="J3052" s="154">
        <v>0</v>
      </c>
      <c r="K3052" s="154">
        <v>0</v>
      </c>
      <c r="M3052" s="128">
        <f>IF(Tabla1[[#This Row],[Moneda]]="Dolares",Tabla1[[#This Row],[Precio Distribuidor]]*($M$1+0.35)*1.3,Tabla1[[#This Row],[Precio Distribuidor]]*1.3)</f>
        <v>2055.1927500000006</v>
      </c>
    </row>
    <row r="3053" spans="1:15">
      <c r="A3053" s="154" t="s">
        <v>5831</v>
      </c>
      <c r="B3053" s="154" t="s">
        <v>5830</v>
      </c>
      <c r="C3053" s="154" t="s">
        <v>3337</v>
      </c>
      <c r="D3053" s="154" t="s">
        <v>5811</v>
      </c>
      <c r="E3053" s="81" t="s">
        <v>13706</v>
      </c>
      <c r="F3053" s="154">
        <v>435.99</v>
      </c>
      <c r="G3053" s="154" t="s">
        <v>1373</v>
      </c>
      <c r="H3053" s="154" t="s">
        <v>14318</v>
      </c>
      <c r="I3053" s="154">
        <v>1</v>
      </c>
      <c r="J3053" s="154">
        <v>0</v>
      </c>
      <c r="K3053" s="154">
        <v>0</v>
      </c>
      <c r="M3053" s="128">
        <f>IF(Tabla1[[#This Row],[Moneda]]="Dolares",Tabla1[[#This Row],[Precio Distribuidor]]*($M$1+0.35)*1.3,Tabla1[[#This Row],[Precio Distribuidor]]*1.3)</f>
        <v>9437.0035500000013</v>
      </c>
    </row>
    <row r="3054" spans="1:15">
      <c r="A3054" s="154" t="s">
        <v>5829</v>
      </c>
      <c r="B3054" s="154" t="s">
        <v>5828</v>
      </c>
      <c r="C3054" s="154" t="s">
        <v>1388</v>
      </c>
      <c r="D3054" s="154" t="s">
        <v>5811</v>
      </c>
      <c r="E3054" s="81" t="s">
        <v>5827</v>
      </c>
      <c r="F3054" s="154">
        <v>3798.67</v>
      </c>
      <c r="G3054" s="154" t="s">
        <v>1367</v>
      </c>
      <c r="H3054" s="154" t="s">
        <v>14318</v>
      </c>
      <c r="I3054" s="154">
        <v>2</v>
      </c>
      <c r="J3054" s="154">
        <v>0</v>
      </c>
      <c r="K3054" s="154">
        <v>0</v>
      </c>
      <c r="M3054" s="128">
        <f>IF(Tabla1[[#This Row],[Moneda]]="Dolares",Tabla1[[#This Row],[Precio Distribuidor]]*($M$1+0.35)*1.3,Tabla1[[#This Row],[Precio Distribuidor]]*1.3)</f>
        <v>4938.2710000000006</v>
      </c>
    </row>
    <row r="3055" spans="1:15">
      <c r="A3055" s="154" t="s">
        <v>5826</v>
      </c>
      <c r="B3055" s="154" t="s">
        <v>5825</v>
      </c>
      <c r="C3055" s="154" t="s">
        <v>1388</v>
      </c>
      <c r="D3055" s="154" t="s">
        <v>5811</v>
      </c>
      <c r="E3055" s="81" t="s">
        <v>5824</v>
      </c>
      <c r="F3055" s="154">
        <v>3798.67</v>
      </c>
      <c r="G3055" s="154" t="s">
        <v>1367</v>
      </c>
      <c r="H3055" s="154" t="s">
        <v>14318</v>
      </c>
      <c r="I3055" s="154">
        <v>2</v>
      </c>
      <c r="J3055" s="154">
        <v>0</v>
      </c>
      <c r="K3055" s="154">
        <v>0</v>
      </c>
      <c r="M3055" s="128">
        <f>IF(Tabla1[[#This Row],[Moneda]]="Dolares",Tabla1[[#This Row],[Precio Distribuidor]]*($M$1+0.35)*1.3,Tabla1[[#This Row],[Precio Distribuidor]]*1.3)</f>
        <v>4938.2710000000006</v>
      </c>
    </row>
    <row r="3056" spans="1:15">
      <c r="A3056" s="154" t="s">
        <v>5823</v>
      </c>
      <c r="B3056" s="154" t="s">
        <v>5822</v>
      </c>
      <c r="C3056" s="154" t="s">
        <v>3793</v>
      </c>
      <c r="D3056" s="154" t="s">
        <v>5811</v>
      </c>
      <c r="E3056" s="81" t="s">
        <v>12676</v>
      </c>
      <c r="F3056" s="154">
        <v>94.95</v>
      </c>
      <c r="G3056" s="154" t="s">
        <v>1373</v>
      </c>
      <c r="H3056" s="154" t="s">
        <v>14318</v>
      </c>
      <c r="I3056" s="154">
        <v>1</v>
      </c>
      <c r="J3056" s="154">
        <v>0</v>
      </c>
      <c r="K3056" s="154">
        <v>0</v>
      </c>
      <c r="M3056" s="128">
        <f>IF(Tabla1[[#This Row],[Moneda]]="Dolares",Tabla1[[#This Row],[Precio Distribuidor]]*($M$1+0.35)*1.3,Tabla1[[#This Row],[Precio Distribuidor]]*1.3)</f>
        <v>2055.1927500000006</v>
      </c>
      <c r="O3056" s="129">
        <f>+Tabla1[[#This Row],[Precio]]/1.25</f>
        <v>1644.1542000000004</v>
      </c>
    </row>
    <row r="3057" spans="1:13">
      <c r="A3057" s="154" t="s">
        <v>5821</v>
      </c>
      <c r="B3057" s="154" t="s">
        <v>5820</v>
      </c>
      <c r="C3057" s="154" t="s">
        <v>3793</v>
      </c>
      <c r="D3057" s="154" t="s">
        <v>5811</v>
      </c>
      <c r="E3057" s="81" t="s">
        <v>5819</v>
      </c>
      <c r="F3057" s="154">
        <v>131.54</v>
      </c>
      <c r="G3057" s="154" t="s">
        <v>1373</v>
      </c>
      <c r="H3057" s="154" t="s">
        <v>14318</v>
      </c>
      <c r="I3057" s="154">
        <v>1</v>
      </c>
      <c r="J3057" s="154">
        <v>0</v>
      </c>
      <c r="K3057" s="154">
        <v>0</v>
      </c>
      <c r="M3057" s="128">
        <f>IF(Tabla1[[#This Row],[Moneda]]="Dolares",Tabla1[[#This Row],[Precio Distribuidor]]*($M$1+0.35)*1.3,Tabla1[[#This Row],[Precio Distribuidor]]*1.3)</f>
        <v>2847.1833000000001</v>
      </c>
    </row>
    <row r="3058" spans="1:13">
      <c r="A3058" s="154" t="s">
        <v>5818</v>
      </c>
      <c r="B3058" s="154" t="s">
        <v>5817</v>
      </c>
      <c r="C3058" s="154" t="s">
        <v>3793</v>
      </c>
      <c r="D3058" s="154" t="s">
        <v>5811</v>
      </c>
      <c r="E3058" s="81" t="s">
        <v>12677</v>
      </c>
      <c r="F3058" s="154">
        <v>131.54</v>
      </c>
      <c r="G3058" s="154" t="s">
        <v>1373</v>
      </c>
      <c r="H3058" s="154" t="s">
        <v>14318</v>
      </c>
      <c r="I3058" s="154">
        <v>1</v>
      </c>
      <c r="J3058" s="154">
        <v>0</v>
      </c>
      <c r="K3058" s="154">
        <v>0</v>
      </c>
      <c r="M3058" s="128">
        <f>IF(Tabla1[[#This Row],[Moneda]]="Dolares",Tabla1[[#This Row],[Precio Distribuidor]]*($M$1+0.35)*1.3,Tabla1[[#This Row],[Precio Distribuidor]]*1.3)</f>
        <v>2847.1833000000001</v>
      </c>
    </row>
    <row r="3059" spans="1:13">
      <c r="A3059" s="154" t="s">
        <v>5816</v>
      </c>
      <c r="B3059" s="154" t="s">
        <v>5815</v>
      </c>
      <c r="C3059" s="154" t="s">
        <v>3793</v>
      </c>
      <c r="D3059" s="154" t="s">
        <v>5811</v>
      </c>
      <c r="E3059" s="81" t="s">
        <v>5814</v>
      </c>
      <c r="F3059" s="154">
        <v>117.69</v>
      </c>
      <c r="G3059" s="154" t="s">
        <v>1373</v>
      </c>
      <c r="H3059" s="154" t="s">
        <v>14318</v>
      </c>
      <c r="I3059" s="154">
        <v>1</v>
      </c>
      <c r="J3059" s="154">
        <v>0</v>
      </c>
      <c r="K3059" s="154">
        <v>0</v>
      </c>
      <c r="M3059" s="128">
        <f>IF(Tabla1[[#This Row],[Moneda]]="Dolares",Tabla1[[#This Row],[Precio Distribuidor]]*($M$1+0.35)*1.3,Tabla1[[#This Row],[Precio Distribuidor]]*1.3)</f>
        <v>2547.4000500000002</v>
      </c>
    </row>
    <row r="3060" spans="1:13">
      <c r="A3060" s="154" t="s">
        <v>5813</v>
      </c>
      <c r="B3060" s="154" t="s">
        <v>5812</v>
      </c>
      <c r="C3060" s="154" t="s">
        <v>1535</v>
      </c>
      <c r="D3060" s="154" t="s">
        <v>5811</v>
      </c>
      <c r="E3060" s="81" t="s">
        <v>5810</v>
      </c>
      <c r="F3060" s="154">
        <v>3472.62</v>
      </c>
      <c r="G3060" s="154" t="s">
        <v>1367</v>
      </c>
      <c r="H3060" s="154" t="s">
        <v>14318</v>
      </c>
      <c r="I3060" s="154">
        <v>1</v>
      </c>
      <c r="J3060" s="154">
        <v>0</v>
      </c>
      <c r="K3060" s="154">
        <v>0</v>
      </c>
      <c r="M3060" s="128">
        <f>IF(Tabla1[[#This Row],[Moneda]]="Dolares",Tabla1[[#This Row],[Precio Distribuidor]]*($M$1+0.35)*1.3,Tabla1[[#This Row],[Precio Distribuidor]]*1.3)</f>
        <v>4514.4059999999999</v>
      </c>
    </row>
    <row r="3061" spans="1:13">
      <c r="A3061" s="154" t="s">
        <v>16824</v>
      </c>
      <c r="B3061" s="154" t="s">
        <v>16823</v>
      </c>
      <c r="C3061" s="154" t="s">
        <v>6350</v>
      </c>
      <c r="D3061" s="154" t="s">
        <v>16822</v>
      </c>
      <c r="E3061" s="81" t="s">
        <v>16821</v>
      </c>
      <c r="F3061" s="154">
        <v>4928.8900000000003</v>
      </c>
      <c r="G3061" s="154" t="s">
        <v>1367</v>
      </c>
      <c r="H3061" s="154" t="s">
        <v>14318</v>
      </c>
      <c r="I3061" s="154">
        <v>3</v>
      </c>
      <c r="J3061" s="154">
        <v>0</v>
      </c>
      <c r="K3061" s="154">
        <v>0</v>
      </c>
      <c r="M3061" s="128">
        <f>IF(Tabla1[[#This Row],[Moneda]]="Dolares",Tabla1[[#This Row],[Precio Distribuidor]]*($M$1+0.35)*1.3,Tabla1[[#This Row],[Precio Distribuidor]]*1.3)</f>
        <v>6407.5570000000007</v>
      </c>
    </row>
    <row r="3062" spans="1:13">
      <c r="A3062" s="154" t="s">
        <v>5576</v>
      </c>
      <c r="B3062" s="154" t="s">
        <v>5575</v>
      </c>
      <c r="C3062" s="154" t="s">
        <v>1781</v>
      </c>
      <c r="D3062" s="154" t="s">
        <v>5487</v>
      </c>
      <c r="E3062" s="81" t="s">
        <v>5574</v>
      </c>
      <c r="F3062" s="154">
        <v>220.45</v>
      </c>
      <c r="G3062" s="154" t="s">
        <v>1367</v>
      </c>
      <c r="H3062" s="154" t="s">
        <v>14318</v>
      </c>
      <c r="I3062" s="154">
        <v>10</v>
      </c>
      <c r="J3062" s="154">
        <v>0</v>
      </c>
      <c r="K3062" s="154">
        <v>0</v>
      </c>
      <c r="M3062" s="128">
        <f>IF(Tabla1[[#This Row],[Moneda]]="Dolares",Tabla1[[#This Row],[Precio Distribuidor]]*($M$1+0.35)*1.3,Tabla1[[#This Row],[Precio Distribuidor]]*1.3)</f>
        <v>286.58499999999998</v>
      </c>
    </row>
    <row r="3063" spans="1:13">
      <c r="A3063" s="154" t="s">
        <v>5573</v>
      </c>
      <c r="B3063" s="154" t="s">
        <v>5572</v>
      </c>
      <c r="C3063" s="154" t="s">
        <v>1781</v>
      </c>
      <c r="D3063" s="154" t="s">
        <v>5487</v>
      </c>
      <c r="E3063" s="81" t="s">
        <v>5571</v>
      </c>
      <c r="F3063" s="154">
        <v>339.77</v>
      </c>
      <c r="G3063" s="154" t="s">
        <v>1367</v>
      </c>
      <c r="H3063" s="154" t="s">
        <v>14318</v>
      </c>
      <c r="I3063" s="154">
        <v>10</v>
      </c>
      <c r="J3063" s="154">
        <v>0</v>
      </c>
      <c r="K3063" s="154">
        <v>0</v>
      </c>
      <c r="M3063" s="128">
        <f>IF(Tabla1[[#This Row],[Moneda]]="Dolares",Tabla1[[#This Row],[Precio Distribuidor]]*($M$1+0.35)*1.3,Tabla1[[#This Row],[Precio Distribuidor]]*1.3)</f>
        <v>441.70099999999996</v>
      </c>
    </row>
    <row r="3064" spans="1:13">
      <c r="A3064" s="154" t="s">
        <v>5570</v>
      </c>
      <c r="B3064" s="154" t="s">
        <v>5569</v>
      </c>
      <c r="C3064" s="154" t="s">
        <v>1600</v>
      </c>
      <c r="D3064" s="154" t="s">
        <v>5487</v>
      </c>
      <c r="E3064" s="81" t="s">
        <v>5568</v>
      </c>
      <c r="F3064" s="154">
        <v>9.68</v>
      </c>
      <c r="G3064" s="154" t="s">
        <v>1373</v>
      </c>
      <c r="H3064" s="154" t="s">
        <v>14318</v>
      </c>
      <c r="I3064" s="154">
        <v>3</v>
      </c>
      <c r="J3064" s="154">
        <v>0</v>
      </c>
      <c r="K3064" s="154">
        <v>0</v>
      </c>
      <c r="M3064" s="128">
        <f>IF(Tabla1[[#This Row],[Moneda]]="Dolares",Tabla1[[#This Row],[Precio Distribuidor]]*($M$1+0.35)*1.3,Tabla1[[#This Row],[Precio Distribuidor]]*1.3)</f>
        <v>209.52360000000004</v>
      </c>
    </row>
    <row r="3065" spans="1:13">
      <c r="A3065" s="154" t="s">
        <v>5567</v>
      </c>
      <c r="B3065" s="154" t="s">
        <v>5566</v>
      </c>
      <c r="C3065" s="154" t="s">
        <v>1600</v>
      </c>
      <c r="D3065" s="154" t="s">
        <v>5487</v>
      </c>
      <c r="E3065" s="81" t="s">
        <v>5565</v>
      </c>
      <c r="F3065" s="154">
        <v>16.510000000000002</v>
      </c>
      <c r="G3065" s="154" t="s">
        <v>1373</v>
      </c>
      <c r="H3065" s="154" t="s">
        <v>14318</v>
      </c>
      <c r="I3065" s="154">
        <v>3</v>
      </c>
      <c r="J3065" s="154">
        <v>0</v>
      </c>
      <c r="K3065" s="154">
        <v>0</v>
      </c>
      <c r="M3065" s="128">
        <f>IF(Tabla1[[#This Row],[Moneda]]="Dolares",Tabla1[[#This Row],[Precio Distribuidor]]*($M$1+0.35)*1.3,Tabla1[[#This Row],[Precio Distribuidor]]*1.3)</f>
        <v>357.35895000000011</v>
      </c>
    </row>
    <row r="3066" spans="1:13">
      <c r="A3066" s="154" t="s">
        <v>5564</v>
      </c>
      <c r="B3066" s="154" t="s">
        <v>5563</v>
      </c>
      <c r="C3066" s="154" t="s">
        <v>1600</v>
      </c>
      <c r="D3066" s="154" t="s">
        <v>5487</v>
      </c>
      <c r="E3066" s="81" t="s">
        <v>5562</v>
      </c>
      <c r="F3066" s="154">
        <v>15.44</v>
      </c>
      <c r="G3066" s="154" t="s">
        <v>1373</v>
      </c>
      <c r="H3066" s="154" t="s">
        <v>14318</v>
      </c>
      <c r="I3066" s="154">
        <v>3</v>
      </c>
      <c r="J3066" s="154">
        <v>0</v>
      </c>
      <c r="K3066" s="154">
        <v>0</v>
      </c>
      <c r="M3066" s="128">
        <f>IF(Tabla1[[#This Row],[Moneda]]="Dolares",Tabla1[[#This Row],[Precio Distribuidor]]*($M$1+0.35)*1.3,Tabla1[[#This Row],[Precio Distribuidor]]*1.3)</f>
        <v>334.19880000000006</v>
      </c>
    </row>
    <row r="3067" spans="1:13">
      <c r="A3067" s="154" t="s">
        <v>5561</v>
      </c>
      <c r="B3067" s="154" t="s">
        <v>5560</v>
      </c>
      <c r="C3067" s="154" t="s">
        <v>1800</v>
      </c>
      <c r="D3067" s="154" t="s">
        <v>5487</v>
      </c>
      <c r="E3067" s="81" t="s">
        <v>5559</v>
      </c>
      <c r="F3067" s="154">
        <v>250.18</v>
      </c>
      <c r="G3067" s="154" t="s">
        <v>1367</v>
      </c>
      <c r="H3067" s="154" t="s">
        <v>14318</v>
      </c>
      <c r="I3067" s="154">
        <v>2</v>
      </c>
      <c r="J3067" s="154">
        <v>0</v>
      </c>
      <c r="K3067" s="154">
        <v>0</v>
      </c>
      <c r="M3067" s="128">
        <f>IF(Tabla1[[#This Row],[Moneda]]="Dolares",Tabla1[[#This Row],[Precio Distribuidor]]*($M$1+0.35)*1.3,Tabla1[[#This Row],[Precio Distribuidor]]*1.3)</f>
        <v>325.23400000000004</v>
      </c>
    </row>
    <row r="3068" spans="1:13">
      <c r="A3068" s="154" t="s">
        <v>5558</v>
      </c>
      <c r="B3068" s="154" t="s">
        <v>5557</v>
      </c>
      <c r="C3068" s="154" t="s">
        <v>1800</v>
      </c>
      <c r="D3068" s="154" t="s">
        <v>5487</v>
      </c>
      <c r="E3068" s="81" t="s">
        <v>5556</v>
      </c>
      <c r="F3068" s="154">
        <v>201.13</v>
      </c>
      <c r="G3068" s="154" t="s">
        <v>1367</v>
      </c>
      <c r="H3068" s="154" t="s">
        <v>14318</v>
      </c>
      <c r="I3068" s="154">
        <v>2</v>
      </c>
      <c r="J3068" s="154">
        <v>0</v>
      </c>
      <c r="K3068" s="154">
        <v>0</v>
      </c>
      <c r="M3068" s="128">
        <f>IF(Tabla1[[#This Row],[Moneda]]="Dolares",Tabla1[[#This Row],[Precio Distribuidor]]*($M$1+0.35)*1.3,Tabla1[[#This Row],[Precio Distribuidor]]*1.3)</f>
        <v>261.46899999999999</v>
      </c>
    </row>
    <row r="3069" spans="1:13">
      <c r="A3069" s="154" t="s">
        <v>5555</v>
      </c>
      <c r="B3069" s="154" t="s">
        <v>5554</v>
      </c>
      <c r="C3069" s="154" t="s">
        <v>1796</v>
      </c>
      <c r="D3069" s="154" t="s">
        <v>5487</v>
      </c>
      <c r="E3069" s="81" t="s">
        <v>5553</v>
      </c>
      <c r="F3069" s="154">
        <v>355.98</v>
      </c>
      <c r="G3069" s="154" t="s">
        <v>1367</v>
      </c>
      <c r="H3069" s="154" t="s">
        <v>14318</v>
      </c>
      <c r="I3069" s="154">
        <v>1</v>
      </c>
      <c r="J3069" s="154">
        <v>0</v>
      </c>
      <c r="K3069" s="154">
        <v>0</v>
      </c>
      <c r="M3069" s="128">
        <f>IF(Tabla1[[#This Row],[Moneda]]="Dolares",Tabla1[[#This Row],[Precio Distribuidor]]*($M$1+0.35)*1.3,Tabla1[[#This Row],[Precio Distribuidor]]*1.3)</f>
        <v>462.77400000000006</v>
      </c>
    </row>
    <row r="3070" spans="1:13">
      <c r="A3070" s="154" t="s">
        <v>5552</v>
      </c>
      <c r="B3070" s="154" t="s">
        <v>5551</v>
      </c>
      <c r="C3070" s="154" t="s">
        <v>1796</v>
      </c>
      <c r="D3070" s="154" t="s">
        <v>5487</v>
      </c>
      <c r="E3070" s="81" t="s">
        <v>5550</v>
      </c>
      <c r="F3070" s="154">
        <v>355.98</v>
      </c>
      <c r="G3070" s="154" t="s">
        <v>1367</v>
      </c>
      <c r="H3070" s="154" t="s">
        <v>14318</v>
      </c>
      <c r="I3070" s="154">
        <v>1</v>
      </c>
      <c r="J3070" s="154">
        <v>0</v>
      </c>
      <c r="K3070" s="154">
        <v>0</v>
      </c>
      <c r="M3070" s="128">
        <f>IF(Tabla1[[#This Row],[Moneda]]="Dolares",Tabla1[[#This Row],[Precio Distribuidor]]*($M$1+0.35)*1.3,Tabla1[[#This Row],[Precio Distribuidor]]*1.3)</f>
        <v>462.77400000000006</v>
      </c>
    </row>
    <row r="3071" spans="1:13">
      <c r="A3071" s="154" t="s">
        <v>5549</v>
      </c>
      <c r="B3071" s="154" t="s">
        <v>5548</v>
      </c>
      <c r="C3071" s="154" t="s">
        <v>1535</v>
      </c>
      <c r="D3071" s="154" t="s">
        <v>5487</v>
      </c>
      <c r="E3071" s="81" t="s">
        <v>5547</v>
      </c>
      <c r="F3071" s="154">
        <v>232.23</v>
      </c>
      <c r="G3071" s="154" t="s">
        <v>1367</v>
      </c>
      <c r="H3071" s="154" t="s">
        <v>14318</v>
      </c>
      <c r="I3071" s="154">
        <v>1</v>
      </c>
      <c r="J3071" s="154">
        <v>0</v>
      </c>
      <c r="K3071" s="154">
        <v>0</v>
      </c>
      <c r="M3071" s="128">
        <f>IF(Tabla1[[#This Row],[Moneda]]="Dolares",Tabla1[[#This Row],[Precio Distribuidor]]*($M$1+0.35)*1.3,Tabla1[[#This Row],[Precio Distribuidor]]*1.3)</f>
        <v>301.899</v>
      </c>
    </row>
    <row r="3072" spans="1:13">
      <c r="A3072" s="154" t="s">
        <v>5546</v>
      </c>
      <c r="B3072" s="154" t="s">
        <v>5545</v>
      </c>
      <c r="C3072" s="154" t="s">
        <v>1796</v>
      </c>
      <c r="D3072" s="154" t="s">
        <v>5487</v>
      </c>
      <c r="E3072" s="81" t="s">
        <v>5544</v>
      </c>
      <c r="F3072" s="154">
        <v>352.27</v>
      </c>
      <c r="G3072" s="154" t="s">
        <v>1367</v>
      </c>
      <c r="H3072" s="154" t="s">
        <v>14318</v>
      </c>
      <c r="I3072" s="154">
        <v>1</v>
      </c>
      <c r="J3072" s="154">
        <v>0</v>
      </c>
      <c r="K3072" s="154">
        <v>0</v>
      </c>
      <c r="M3072" s="128">
        <f>IF(Tabla1[[#This Row],[Moneda]]="Dolares",Tabla1[[#This Row],[Precio Distribuidor]]*($M$1+0.35)*1.3,Tabla1[[#This Row],[Precio Distribuidor]]*1.3)</f>
        <v>457.95099999999996</v>
      </c>
    </row>
    <row r="3073" spans="1:13">
      <c r="A3073" s="154" t="s">
        <v>5543</v>
      </c>
      <c r="B3073" s="154" t="s">
        <v>5542</v>
      </c>
      <c r="C3073" s="154" t="s">
        <v>1796</v>
      </c>
      <c r="D3073" s="154" t="s">
        <v>5487</v>
      </c>
      <c r="E3073" s="81" t="s">
        <v>5541</v>
      </c>
      <c r="F3073" s="154">
        <v>328.09</v>
      </c>
      <c r="G3073" s="154" t="s">
        <v>1367</v>
      </c>
      <c r="H3073" s="154" t="s">
        <v>14318</v>
      </c>
      <c r="I3073" s="154">
        <v>1</v>
      </c>
      <c r="J3073" s="154">
        <v>0</v>
      </c>
      <c r="K3073" s="154">
        <v>0</v>
      </c>
      <c r="M3073" s="128">
        <f>IF(Tabla1[[#This Row],[Moneda]]="Dolares",Tabla1[[#This Row],[Precio Distribuidor]]*($M$1+0.35)*1.3,Tabla1[[#This Row],[Precio Distribuidor]]*1.3)</f>
        <v>426.517</v>
      </c>
    </row>
    <row r="3074" spans="1:13">
      <c r="A3074" s="154" t="s">
        <v>5540</v>
      </c>
      <c r="B3074" s="154" t="s">
        <v>5539</v>
      </c>
      <c r="C3074" s="154" t="s">
        <v>1796</v>
      </c>
      <c r="D3074" s="154" t="s">
        <v>5487</v>
      </c>
      <c r="E3074" s="81" t="s">
        <v>5538</v>
      </c>
      <c r="F3074" s="154">
        <v>895.82</v>
      </c>
      <c r="G3074" s="154" t="s">
        <v>1367</v>
      </c>
      <c r="H3074" s="154" t="s">
        <v>14318</v>
      </c>
      <c r="I3074" s="154">
        <v>1</v>
      </c>
      <c r="J3074" s="154">
        <v>0</v>
      </c>
      <c r="K3074" s="154">
        <v>0</v>
      </c>
      <c r="M3074" s="128">
        <f>IF(Tabla1[[#This Row],[Moneda]]="Dolares",Tabla1[[#This Row],[Precio Distribuidor]]*($M$1+0.35)*1.3,Tabla1[[#This Row],[Precio Distribuidor]]*1.3)</f>
        <v>1164.566</v>
      </c>
    </row>
    <row r="3075" spans="1:13">
      <c r="A3075" s="154" t="s">
        <v>13742</v>
      </c>
      <c r="B3075" s="154" t="s">
        <v>13743</v>
      </c>
      <c r="C3075" s="154" t="s">
        <v>1796</v>
      </c>
      <c r="D3075" s="154" t="s">
        <v>5487</v>
      </c>
      <c r="E3075" s="81" t="s">
        <v>13744</v>
      </c>
      <c r="F3075" s="154">
        <v>915.78</v>
      </c>
      <c r="G3075" s="154" t="s">
        <v>1367</v>
      </c>
      <c r="H3075" s="154" t="s">
        <v>14318</v>
      </c>
      <c r="I3075" s="154">
        <v>1</v>
      </c>
      <c r="J3075" s="154">
        <v>0</v>
      </c>
      <c r="K3075" s="154">
        <v>0</v>
      </c>
      <c r="M3075" s="128">
        <f>IF(Tabla1[[#This Row],[Moneda]]="Dolares",Tabla1[[#This Row],[Precio Distribuidor]]*($M$1+0.35)*1.3,Tabla1[[#This Row],[Precio Distribuidor]]*1.3)</f>
        <v>1190.5139999999999</v>
      </c>
    </row>
    <row r="3076" spans="1:13">
      <c r="A3076" s="154" t="s">
        <v>5537</v>
      </c>
      <c r="B3076" s="154" t="s">
        <v>5536</v>
      </c>
      <c r="C3076" s="154" t="s">
        <v>1796</v>
      </c>
      <c r="D3076" s="154" t="s">
        <v>5487</v>
      </c>
      <c r="E3076" s="81" t="s">
        <v>5535</v>
      </c>
      <c r="F3076" s="154">
        <v>202.59</v>
      </c>
      <c r="G3076" s="154" t="s">
        <v>1367</v>
      </c>
      <c r="H3076" s="154" t="s">
        <v>14318</v>
      </c>
      <c r="I3076" s="154">
        <v>1</v>
      </c>
      <c r="J3076" s="154">
        <v>0</v>
      </c>
      <c r="K3076" s="154">
        <v>0</v>
      </c>
      <c r="M3076" s="128">
        <f>IF(Tabla1[[#This Row],[Moneda]]="Dolares",Tabla1[[#This Row],[Precio Distribuidor]]*($M$1+0.35)*1.3,Tabla1[[#This Row],[Precio Distribuidor]]*1.3)</f>
        <v>263.36700000000002</v>
      </c>
    </row>
    <row r="3077" spans="1:13">
      <c r="A3077" s="154" t="s">
        <v>5534</v>
      </c>
      <c r="B3077" s="154" t="s">
        <v>5533</v>
      </c>
      <c r="C3077" s="154" t="s">
        <v>1796</v>
      </c>
      <c r="D3077" s="154" t="s">
        <v>5487</v>
      </c>
      <c r="E3077" s="81" t="s">
        <v>5532</v>
      </c>
      <c r="F3077" s="154">
        <v>202.59</v>
      </c>
      <c r="G3077" s="154" t="s">
        <v>1367</v>
      </c>
      <c r="H3077" s="154" t="s">
        <v>14318</v>
      </c>
      <c r="I3077" s="154">
        <v>1</v>
      </c>
      <c r="J3077" s="154">
        <v>0</v>
      </c>
      <c r="K3077" s="154">
        <v>0</v>
      </c>
      <c r="M3077" s="128">
        <f>IF(Tabla1[[#This Row],[Moneda]]="Dolares",Tabla1[[#This Row],[Precio Distribuidor]]*($M$1+0.35)*1.3,Tabla1[[#This Row],[Precio Distribuidor]]*1.3)</f>
        <v>263.36700000000002</v>
      </c>
    </row>
    <row r="3078" spans="1:13">
      <c r="A3078" s="154" t="s">
        <v>5531</v>
      </c>
      <c r="B3078" s="154" t="s">
        <v>5530</v>
      </c>
      <c r="C3078" s="154" t="s">
        <v>1800</v>
      </c>
      <c r="D3078" s="154" t="s">
        <v>5487</v>
      </c>
      <c r="E3078" s="81" t="s">
        <v>5529</v>
      </c>
      <c r="F3078" s="154">
        <v>168.66</v>
      </c>
      <c r="G3078" s="154" t="s">
        <v>1367</v>
      </c>
      <c r="H3078" s="154" t="s">
        <v>14318</v>
      </c>
      <c r="I3078" s="154">
        <v>1</v>
      </c>
      <c r="J3078" s="154">
        <v>0</v>
      </c>
      <c r="K3078" s="154">
        <v>0</v>
      </c>
      <c r="M3078" s="128">
        <f>IF(Tabla1[[#This Row],[Moneda]]="Dolares",Tabla1[[#This Row],[Precio Distribuidor]]*($M$1+0.35)*1.3,Tabla1[[#This Row],[Precio Distribuidor]]*1.3)</f>
        <v>219.25800000000001</v>
      </c>
    </row>
    <row r="3079" spans="1:13">
      <c r="A3079" s="154" t="s">
        <v>5528</v>
      </c>
      <c r="B3079" s="154" t="s">
        <v>5527</v>
      </c>
      <c r="C3079" s="154" t="s">
        <v>1535</v>
      </c>
      <c r="D3079" s="154" t="s">
        <v>5487</v>
      </c>
      <c r="E3079" s="81" t="s">
        <v>5526</v>
      </c>
      <c r="F3079" s="154">
        <v>572.33000000000004</v>
      </c>
      <c r="G3079" s="154" t="s">
        <v>1367</v>
      </c>
      <c r="H3079" s="154" t="s">
        <v>14318</v>
      </c>
      <c r="I3079" s="154">
        <v>1</v>
      </c>
      <c r="J3079" s="154">
        <v>0</v>
      </c>
      <c r="K3079" s="154">
        <v>0</v>
      </c>
      <c r="M3079" s="128">
        <f>IF(Tabla1[[#This Row],[Moneda]]="Dolares",Tabla1[[#This Row],[Precio Distribuidor]]*($M$1+0.35)*1.3,Tabla1[[#This Row],[Precio Distribuidor]]*1.3)</f>
        <v>744.02900000000011</v>
      </c>
    </row>
    <row r="3080" spans="1:13">
      <c r="A3080" s="154" t="s">
        <v>5525</v>
      </c>
      <c r="B3080" s="154" t="s">
        <v>5524</v>
      </c>
      <c r="C3080" s="154" t="s">
        <v>1796</v>
      </c>
      <c r="D3080" s="154" t="s">
        <v>5487</v>
      </c>
      <c r="E3080" s="81" t="s">
        <v>5523</v>
      </c>
      <c r="F3080" s="154">
        <v>339.77</v>
      </c>
      <c r="G3080" s="154" t="s">
        <v>1367</v>
      </c>
      <c r="H3080" s="154" t="s">
        <v>14318</v>
      </c>
      <c r="I3080" s="154">
        <v>1</v>
      </c>
      <c r="J3080" s="154">
        <v>0</v>
      </c>
      <c r="K3080" s="154">
        <v>0</v>
      </c>
      <c r="M3080" s="128">
        <f>IF(Tabla1[[#This Row],[Moneda]]="Dolares",Tabla1[[#This Row],[Precio Distribuidor]]*($M$1+0.35)*1.3,Tabla1[[#This Row],[Precio Distribuidor]]*1.3)</f>
        <v>441.70099999999996</v>
      </c>
    </row>
    <row r="3081" spans="1:13">
      <c r="A3081" s="154" t="s">
        <v>5522</v>
      </c>
      <c r="B3081" s="154" t="s">
        <v>5521</v>
      </c>
      <c r="C3081" s="154" t="s">
        <v>1796</v>
      </c>
      <c r="D3081" s="154" t="s">
        <v>5487</v>
      </c>
      <c r="E3081" s="81" t="s">
        <v>5520</v>
      </c>
      <c r="F3081" s="154">
        <v>1027.94</v>
      </c>
      <c r="G3081" s="154" t="s">
        <v>1367</v>
      </c>
      <c r="H3081" s="154" t="s">
        <v>14318</v>
      </c>
      <c r="I3081" s="154">
        <v>1</v>
      </c>
      <c r="J3081" s="154">
        <v>0</v>
      </c>
      <c r="K3081" s="154">
        <v>0</v>
      </c>
      <c r="M3081" s="128">
        <f>IF(Tabla1[[#This Row],[Moneda]]="Dolares",Tabla1[[#This Row],[Precio Distribuidor]]*($M$1+0.35)*1.3,Tabla1[[#This Row],[Precio Distribuidor]]*1.3)</f>
        <v>1336.3220000000001</v>
      </c>
    </row>
    <row r="3082" spans="1:13">
      <c r="A3082" s="154" t="s">
        <v>5519</v>
      </c>
      <c r="B3082" s="154" t="s">
        <v>5518</v>
      </c>
      <c r="C3082" s="154" t="s">
        <v>1796</v>
      </c>
      <c r="D3082" s="154" t="s">
        <v>5487</v>
      </c>
      <c r="E3082" s="81" t="s">
        <v>5517</v>
      </c>
      <c r="F3082" s="154">
        <v>716.53</v>
      </c>
      <c r="G3082" s="154" t="s">
        <v>1367</v>
      </c>
      <c r="H3082" s="154" t="s">
        <v>14318</v>
      </c>
      <c r="I3082" s="154">
        <v>1</v>
      </c>
      <c r="J3082" s="154">
        <v>0</v>
      </c>
      <c r="K3082" s="154">
        <v>0</v>
      </c>
      <c r="M3082" s="128">
        <f>IF(Tabla1[[#This Row],[Moneda]]="Dolares",Tabla1[[#This Row],[Precio Distribuidor]]*($M$1+0.35)*1.3,Tabla1[[#This Row],[Precio Distribuidor]]*1.3)</f>
        <v>931.48900000000003</v>
      </c>
    </row>
    <row r="3083" spans="1:13">
      <c r="A3083" s="154" t="s">
        <v>5516</v>
      </c>
      <c r="B3083" s="154" t="s">
        <v>5515</v>
      </c>
      <c r="C3083" s="154" t="s">
        <v>1535</v>
      </c>
      <c r="D3083" s="154" t="s">
        <v>5487</v>
      </c>
      <c r="E3083" s="81" t="s">
        <v>5514</v>
      </c>
      <c r="F3083" s="154">
        <v>555.32000000000005</v>
      </c>
      <c r="G3083" s="154" t="s">
        <v>1367</v>
      </c>
      <c r="H3083" s="154" t="s">
        <v>14318</v>
      </c>
      <c r="I3083" s="154">
        <v>1</v>
      </c>
      <c r="J3083" s="154">
        <v>0</v>
      </c>
      <c r="K3083" s="154">
        <v>0</v>
      </c>
      <c r="M3083" s="128">
        <f>IF(Tabla1[[#This Row],[Moneda]]="Dolares",Tabla1[[#This Row],[Precio Distribuidor]]*($M$1+0.35)*1.3,Tabla1[[#This Row],[Precio Distribuidor]]*1.3)</f>
        <v>721.91600000000005</v>
      </c>
    </row>
    <row r="3084" spans="1:13">
      <c r="A3084" s="154" t="s">
        <v>5513</v>
      </c>
      <c r="B3084" s="154" t="s">
        <v>5512</v>
      </c>
      <c r="C3084" s="154" t="s">
        <v>1796</v>
      </c>
      <c r="D3084" s="154" t="s">
        <v>5487</v>
      </c>
      <c r="E3084" s="81" t="s">
        <v>5511</v>
      </c>
      <c r="F3084" s="154">
        <v>208.57</v>
      </c>
      <c r="G3084" s="154" t="s">
        <v>1367</v>
      </c>
      <c r="H3084" s="154" t="s">
        <v>14318</v>
      </c>
      <c r="I3084" s="154">
        <v>1</v>
      </c>
      <c r="J3084" s="154">
        <v>0</v>
      </c>
      <c r="K3084" s="154">
        <v>0</v>
      </c>
      <c r="M3084" s="128">
        <f>IF(Tabla1[[#This Row],[Moneda]]="Dolares",Tabla1[[#This Row],[Precio Distribuidor]]*($M$1+0.35)*1.3,Tabla1[[#This Row],[Precio Distribuidor]]*1.3)</f>
        <v>271.14100000000002</v>
      </c>
    </row>
    <row r="3085" spans="1:13">
      <c r="A3085" s="154" t="s">
        <v>5510</v>
      </c>
      <c r="B3085" s="154" t="s">
        <v>5509</v>
      </c>
      <c r="C3085" s="154" t="s">
        <v>1781</v>
      </c>
      <c r="D3085" s="154" t="s">
        <v>5487</v>
      </c>
      <c r="E3085" s="81" t="s">
        <v>5508</v>
      </c>
      <c r="F3085" s="154">
        <v>327.83</v>
      </c>
      <c r="G3085" s="154" t="s">
        <v>1367</v>
      </c>
      <c r="H3085" s="154" t="s">
        <v>14318</v>
      </c>
      <c r="I3085" s="154">
        <v>99</v>
      </c>
      <c r="J3085" s="154">
        <v>0</v>
      </c>
      <c r="K3085" s="154">
        <v>0</v>
      </c>
      <c r="M3085" s="128">
        <f>IF(Tabla1[[#This Row],[Moneda]]="Dolares",Tabla1[[#This Row],[Precio Distribuidor]]*($M$1+0.35)*1.3,Tabla1[[#This Row],[Precio Distribuidor]]*1.3)</f>
        <v>426.17899999999997</v>
      </c>
    </row>
    <row r="3086" spans="1:13">
      <c r="A3086" s="154" t="s">
        <v>5507</v>
      </c>
      <c r="B3086" s="154" t="s">
        <v>5506</v>
      </c>
      <c r="C3086" s="154" t="s">
        <v>1781</v>
      </c>
      <c r="D3086" s="154" t="s">
        <v>5487</v>
      </c>
      <c r="E3086" s="81" t="s">
        <v>5505</v>
      </c>
      <c r="F3086" s="154">
        <v>409.09</v>
      </c>
      <c r="G3086" s="154" t="s">
        <v>1367</v>
      </c>
      <c r="H3086" s="154" t="s">
        <v>14318</v>
      </c>
      <c r="I3086" s="154">
        <v>99</v>
      </c>
      <c r="J3086" s="154">
        <v>0</v>
      </c>
      <c r="K3086" s="154">
        <v>0</v>
      </c>
      <c r="M3086" s="128">
        <f>IF(Tabla1[[#This Row],[Moneda]]="Dolares",Tabla1[[#This Row],[Precio Distribuidor]]*($M$1+0.35)*1.3,Tabla1[[#This Row],[Precio Distribuidor]]*1.3)</f>
        <v>531.81700000000001</v>
      </c>
    </row>
    <row r="3087" spans="1:13">
      <c r="A3087" s="154" t="s">
        <v>5504</v>
      </c>
      <c r="B3087" s="154" t="s">
        <v>5503</v>
      </c>
      <c r="C3087" s="154" t="s">
        <v>1781</v>
      </c>
      <c r="D3087" s="154" t="s">
        <v>5487</v>
      </c>
      <c r="E3087" s="81" t="s">
        <v>5502</v>
      </c>
      <c r="F3087" s="154">
        <v>366.26</v>
      </c>
      <c r="G3087" s="154" t="s">
        <v>1367</v>
      </c>
      <c r="H3087" s="154" t="s">
        <v>14318</v>
      </c>
      <c r="I3087" s="154">
        <v>99</v>
      </c>
      <c r="J3087" s="154">
        <v>0</v>
      </c>
      <c r="K3087" s="154">
        <v>0</v>
      </c>
      <c r="M3087" s="128">
        <f>IF(Tabla1[[#This Row],[Moneda]]="Dolares",Tabla1[[#This Row],[Precio Distribuidor]]*($M$1+0.35)*1.3,Tabla1[[#This Row],[Precio Distribuidor]]*1.3)</f>
        <v>476.13799999999998</v>
      </c>
    </row>
    <row r="3088" spans="1:13">
      <c r="A3088" s="154" t="s">
        <v>5501</v>
      </c>
      <c r="B3088" s="154" t="s">
        <v>5500</v>
      </c>
      <c r="C3088" s="154" t="s">
        <v>1911</v>
      </c>
      <c r="D3088" s="154" t="s">
        <v>5487</v>
      </c>
      <c r="E3088" s="81" t="s">
        <v>5499</v>
      </c>
      <c r="F3088" s="154">
        <v>288.74</v>
      </c>
      <c r="G3088" s="154" t="s">
        <v>1367</v>
      </c>
      <c r="H3088" s="154" t="s">
        <v>14318</v>
      </c>
      <c r="I3088" s="154">
        <v>1</v>
      </c>
      <c r="J3088" s="154">
        <v>0</v>
      </c>
      <c r="K3088" s="154">
        <v>0</v>
      </c>
      <c r="M3088" s="128">
        <f>IF(Tabla1[[#This Row],[Moneda]]="Dolares",Tabla1[[#This Row],[Precio Distribuidor]]*($M$1+0.35)*1.3,Tabla1[[#This Row],[Precio Distribuidor]]*1.3)</f>
        <v>375.36200000000002</v>
      </c>
    </row>
    <row r="3089" spans="1:13">
      <c r="A3089" s="154" t="s">
        <v>5498</v>
      </c>
      <c r="B3089" s="154" t="s">
        <v>5497</v>
      </c>
      <c r="C3089" s="154" t="s">
        <v>1911</v>
      </c>
      <c r="D3089" s="154" t="s">
        <v>5487</v>
      </c>
      <c r="E3089" s="81" t="s">
        <v>13294</v>
      </c>
      <c r="F3089" s="154">
        <v>595.49</v>
      </c>
      <c r="G3089" s="154" t="s">
        <v>1367</v>
      </c>
      <c r="H3089" s="154" t="s">
        <v>14318</v>
      </c>
      <c r="I3089" s="154">
        <v>1</v>
      </c>
      <c r="J3089" s="154">
        <v>0</v>
      </c>
      <c r="K3089" s="154">
        <v>0</v>
      </c>
      <c r="M3089" s="128">
        <f>IF(Tabla1[[#This Row],[Moneda]]="Dolares",Tabla1[[#This Row],[Precio Distribuidor]]*($M$1+0.35)*1.3,Tabla1[[#This Row],[Precio Distribuidor]]*1.3)</f>
        <v>774.13700000000006</v>
      </c>
    </row>
    <row r="3090" spans="1:13">
      <c r="A3090" s="154" t="s">
        <v>5496</v>
      </c>
      <c r="B3090" s="154" t="s">
        <v>5495</v>
      </c>
      <c r="C3090" s="154" t="s">
        <v>1781</v>
      </c>
      <c r="D3090" s="154" t="s">
        <v>5487</v>
      </c>
      <c r="E3090" s="81" t="s">
        <v>5494</v>
      </c>
      <c r="F3090" s="154">
        <v>204.55</v>
      </c>
      <c r="G3090" s="154" t="s">
        <v>1367</v>
      </c>
      <c r="H3090" s="154" t="s">
        <v>14318</v>
      </c>
      <c r="I3090" s="154">
        <v>1</v>
      </c>
      <c r="J3090" s="154">
        <v>0</v>
      </c>
      <c r="K3090" s="154">
        <v>0</v>
      </c>
      <c r="M3090" s="128">
        <f>IF(Tabla1[[#This Row],[Moneda]]="Dolares",Tabla1[[#This Row],[Precio Distribuidor]]*($M$1+0.35)*1.3,Tabla1[[#This Row],[Precio Distribuidor]]*1.3)</f>
        <v>265.91500000000002</v>
      </c>
    </row>
    <row r="3091" spans="1:13">
      <c r="A3091" s="154" t="s">
        <v>5493</v>
      </c>
      <c r="B3091" s="154" t="s">
        <v>5492</v>
      </c>
      <c r="C3091" s="154" t="s">
        <v>1796</v>
      </c>
      <c r="D3091" s="154" t="s">
        <v>5487</v>
      </c>
      <c r="E3091" s="81" t="s">
        <v>5491</v>
      </c>
      <c r="F3091" s="154">
        <v>656.77</v>
      </c>
      <c r="G3091" s="154" t="s">
        <v>1367</v>
      </c>
      <c r="H3091" s="154" t="s">
        <v>14318</v>
      </c>
      <c r="I3091" s="154">
        <v>1</v>
      </c>
      <c r="J3091" s="154">
        <v>0</v>
      </c>
      <c r="K3091" s="154">
        <v>0</v>
      </c>
      <c r="M3091" s="128">
        <f>IF(Tabla1[[#This Row],[Moneda]]="Dolares",Tabla1[[#This Row],[Precio Distribuidor]]*($M$1+0.35)*1.3,Tabla1[[#This Row],[Precio Distribuidor]]*1.3)</f>
        <v>853.80100000000004</v>
      </c>
    </row>
    <row r="3092" spans="1:13">
      <c r="A3092" s="154" t="s">
        <v>5490</v>
      </c>
      <c r="B3092" s="154" t="s">
        <v>5489</v>
      </c>
      <c r="C3092" s="154" t="s">
        <v>1796</v>
      </c>
      <c r="D3092" s="154" t="s">
        <v>5487</v>
      </c>
      <c r="E3092" s="81" t="s">
        <v>5488</v>
      </c>
      <c r="F3092" s="154">
        <v>537.25</v>
      </c>
      <c r="G3092" s="154" t="s">
        <v>1367</v>
      </c>
      <c r="H3092" s="154" t="s">
        <v>14318</v>
      </c>
      <c r="I3092" s="154">
        <v>1</v>
      </c>
      <c r="J3092" s="154">
        <v>0</v>
      </c>
      <c r="K3092" s="154">
        <v>0</v>
      </c>
      <c r="M3092" s="128">
        <f>IF(Tabla1[[#This Row],[Moneda]]="Dolares",Tabla1[[#This Row],[Precio Distribuidor]]*($M$1+0.35)*1.3,Tabla1[[#This Row],[Precio Distribuidor]]*1.3)</f>
        <v>698.42500000000007</v>
      </c>
    </row>
    <row r="3093" spans="1:13">
      <c r="A3093" s="154" t="s">
        <v>16820</v>
      </c>
      <c r="B3093" s="154" t="s">
        <v>16819</v>
      </c>
      <c r="C3093" s="154" t="s">
        <v>1781</v>
      </c>
      <c r="D3093" s="154" t="s">
        <v>5487</v>
      </c>
      <c r="E3093" s="81" t="s">
        <v>16818</v>
      </c>
      <c r="F3093" s="154">
        <v>225</v>
      </c>
      <c r="G3093" s="154" t="s">
        <v>1367</v>
      </c>
      <c r="H3093" s="154" t="s">
        <v>14318</v>
      </c>
      <c r="I3093" s="154">
        <v>1</v>
      </c>
      <c r="J3093" s="154">
        <v>0</v>
      </c>
      <c r="K3093" s="154">
        <v>0</v>
      </c>
      <c r="M3093" s="128">
        <f>IF(Tabla1[[#This Row],[Moneda]]="Dolares",Tabla1[[#This Row],[Precio Distribuidor]]*($M$1+0.35)*1.3,Tabla1[[#This Row],[Precio Distribuidor]]*1.3)</f>
        <v>292.5</v>
      </c>
    </row>
    <row r="3094" spans="1:13">
      <c r="A3094" s="154" t="s">
        <v>5486</v>
      </c>
      <c r="B3094" s="154" t="s">
        <v>5485</v>
      </c>
      <c r="C3094" s="154" t="s">
        <v>2852</v>
      </c>
      <c r="D3094" s="154" t="s">
        <v>5484</v>
      </c>
      <c r="E3094" s="81" t="s">
        <v>5483</v>
      </c>
      <c r="F3094" s="154">
        <v>1697.84</v>
      </c>
      <c r="G3094" s="154" t="s">
        <v>1367</v>
      </c>
      <c r="H3094" s="154" t="s">
        <v>14318</v>
      </c>
      <c r="I3094" s="154">
        <v>5</v>
      </c>
      <c r="J3094" s="154">
        <v>0</v>
      </c>
      <c r="K3094" s="154">
        <v>0</v>
      </c>
      <c r="M3094" s="128">
        <f>IF(Tabla1[[#This Row],[Moneda]]="Dolares",Tabla1[[#This Row],[Precio Distribuidor]]*($M$1+0.35)*1.3,Tabla1[[#This Row],[Precio Distribuidor]]*1.3)</f>
        <v>2207.192</v>
      </c>
    </row>
    <row r="3095" spans="1:13">
      <c r="A3095" s="154" t="s">
        <v>5482</v>
      </c>
      <c r="B3095" s="154" t="s">
        <v>5481</v>
      </c>
      <c r="C3095" s="154" t="s">
        <v>2852</v>
      </c>
      <c r="D3095" s="154" t="s">
        <v>5480</v>
      </c>
      <c r="E3095" s="81" t="s">
        <v>5479</v>
      </c>
      <c r="F3095" s="154">
        <v>1420.88</v>
      </c>
      <c r="G3095" s="154" t="s">
        <v>1367</v>
      </c>
      <c r="H3095" s="154" t="s">
        <v>14318</v>
      </c>
      <c r="I3095" s="154">
        <v>2</v>
      </c>
      <c r="J3095" s="154">
        <v>0</v>
      </c>
      <c r="K3095" s="154">
        <v>0</v>
      </c>
      <c r="M3095" s="128">
        <f>IF(Tabla1[[#This Row],[Moneda]]="Dolares",Tabla1[[#This Row],[Precio Distribuidor]]*($M$1+0.35)*1.3,Tabla1[[#This Row],[Precio Distribuidor]]*1.3)</f>
        <v>1847.1440000000002</v>
      </c>
    </row>
    <row r="3096" spans="1:13">
      <c r="A3096" s="154" t="s">
        <v>5478</v>
      </c>
      <c r="B3096" s="154" t="s">
        <v>5477</v>
      </c>
      <c r="C3096" s="154" t="s">
        <v>1535</v>
      </c>
      <c r="D3096" s="154" t="s">
        <v>5027</v>
      </c>
      <c r="E3096" s="81" t="s">
        <v>5476</v>
      </c>
      <c r="F3096" s="154">
        <v>3004.4</v>
      </c>
      <c r="G3096" s="154" t="s">
        <v>1367</v>
      </c>
      <c r="H3096" s="154" t="s">
        <v>14318</v>
      </c>
      <c r="I3096" s="154">
        <v>1</v>
      </c>
      <c r="J3096" s="154">
        <v>0</v>
      </c>
      <c r="K3096" s="154">
        <v>0</v>
      </c>
      <c r="M3096" s="128">
        <f>IF(Tabla1[[#This Row],[Moneda]]="Dolares",Tabla1[[#This Row],[Precio Distribuidor]]*($M$1+0.35)*1.3,Tabla1[[#This Row],[Precio Distribuidor]]*1.3)</f>
        <v>3905.7200000000003</v>
      </c>
    </row>
    <row r="3097" spans="1:13">
      <c r="A3097" s="154" t="s">
        <v>5475</v>
      </c>
      <c r="B3097" s="154" t="s">
        <v>5474</v>
      </c>
      <c r="C3097" s="154" t="s">
        <v>1535</v>
      </c>
      <c r="D3097" s="154" t="s">
        <v>5027</v>
      </c>
      <c r="E3097" s="81" t="s">
        <v>5473</v>
      </c>
      <c r="F3097" s="154">
        <v>4409.37</v>
      </c>
      <c r="G3097" s="154" t="s">
        <v>1367</v>
      </c>
      <c r="H3097" s="154" t="s">
        <v>14318</v>
      </c>
      <c r="I3097" s="154">
        <v>1</v>
      </c>
      <c r="J3097" s="154">
        <v>0</v>
      </c>
      <c r="K3097" s="154">
        <v>0</v>
      </c>
      <c r="M3097" s="128">
        <f>IF(Tabla1[[#This Row],[Moneda]]="Dolares",Tabla1[[#This Row],[Precio Distribuidor]]*($M$1+0.35)*1.3,Tabla1[[#This Row],[Precio Distribuidor]]*1.3)</f>
        <v>5732.1810000000005</v>
      </c>
    </row>
    <row r="3098" spans="1:13">
      <c r="A3098" s="154" t="s">
        <v>5472</v>
      </c>
      <c r="B3098" s="154" t="s">
        <v>5471</v>
      </c>
      <c r="C3098" s="154" t="s">
        <v>2917</v>
      </c>
      <c r="D3098" s="154" t="s">
        <v>5027</v>
      </c>
      <c r="E3098" s="81" t="s">
        <v>5470</v>
      </c>
      <c r="F3098" s="154">
        <v>3.37</v>
      </c>
      <c r="G3098" s="154" t="s">
        <v>1373</v>
      </c>
      <c r="H3098" s="154" t="s">
        <v>14318</v>
      </c>
      <c r="I3098" s="154">
        <v>5</v>
      </c>
      <c r="J3098" s="154">
        <v>0</v>
      </c>
      <c r="K3098" s="154">
        <v>0</v>
      </c>
      <c r="M3098" s="128">
        <f>IF(Tabla1[[#This Row],[Moneda]]="Dolares",Tabla1[[#This Row],[Precio Distribuidor]]*($M$1+0.35)*1.3,Tabla1[[#This Row],[Precio Distribuidor]]*1.3)</f>
        <v>72.943650000000019</v>
      </c>
    </row>
    <row r="3099" spans="1:13">
      <c r="A3099" s="154" t="s">
        <v>5469</v>
      </c>
      <c r="B3099" s="154" t="s">
        <v>5468</v>
      </c>
      <c r="C3099" s="154" t="s">
        <v>5061</v>
      </c>
      <c r="D3099" s="154" t="s">
        <v>5027</v>
      </c>
      <c r="E3099" s="81" t="s">
        <v>13936</v>
      </c>
      <c r="F3099" s="154">
        <v>3.34</v>
      </c>
      <c r="G3099" s="154" t="s">
        <v>1373</v>
      </c>
      <c r="H3099" s="154" t="s">
        <v>14318</v>
      </c>
      <c r="I3099" s="154">
        <v>1</v>
      </c>
      <c r="J3099" s="154">
        <v>0</v>
      </c>
      <c r="K3099" s="154">
        <v>0</v>
      </c>
      <c r="M3099" s="128">
        <f>IF(Tabla1[[#This Row],[Moneda]]="Dolares",Tabla1[[#This Row],[Precio Distribuidor]]*($M$1+0.35)*1.3,Tabla1[[#This Row],[Precio Distribuidor]]*1.3)</f>
        <v>72.294300000000007</v>
      </c>
    </row>
    <row r="3100" spans="1:13">
      <c r="A3100" s="154" t="s">
        <v>5467</v>
      </c>
      <c r="B3100" s="154" t="s">
        <v>5466</v>
      </c>
      <c r="C3100" s="154" t="s">
        <v>2917</v>
      </c>
      <c r="D3100" s="154" t="s">
        <v>5027</v>
      </c>
      <c r="E3100" s="81" t="s">
        <v>5465</v>
      </c>
      <c r="F3100" s="154">
        <v>3.37</v>
      </c>
      <c r="G3100" s="154" t="s">
        <v>1373</v>
      </c>
      <c r="H3100" s="154" t="s">
        <v>14318</v>
      </c>
      <c r="I3100" s="154">
        <v>5</v>
      </c>
      <c r="J3100" s="154">
        <v>0</v>
      </c>
      <c r="K3100" s="154">
        <v>0</v>
      </c>
      <c r="M3100" s="128">
        <f>IF(Tabla1[[#This Row],[Moneda]]="Dolares",Tabla1[[#This Row],[Precio Distribuidor]]*($M$1+0.35)*1.3,Tabla1[[#This Row],[Precio Distribuidor]]*1.3)</f>
        <v>72.943650000000019</v>
      </c>
    </row>
    <row r="3101" spans="1:13">
      <c r="A3101" s="154" t="s">
        <v>5464</v>
      </c>
      <c r="B3101" s="154" t="s">
        <v>5463</v>
      </c>
      <c r="C3101" s="154" t="s">
        <v>2917</v>
      </c>
      <c r="D3101" s="154" t="s">
        <v>5027</v>
      </c>
      <c r="E3101" s="81" t="s">
        <v>5462</v>
      </c>
      <c r="F3101" s="154">
        <v>3.48</v>
      </c>
      <c r="G3101" s="154" t="s">
        <v>1373</v>
      </c>
      <c r="H3101" s="154" t="s">
        <v>14318</v>
      </c>
      <c r="I3101" s="154">
        <v>5</v>
      </c>
      <c r="J3101" s="154">
        <v>0</v>
      </c>
      <c r="K3101" s="154">
        <v>0</v>
      </c>
      <c r="M3101" s="128">
        <f>IF(Tabla1[[#This Row],[Moneda]]="Dolares",Tabla1[[#This Row],[Precio Distribuidor]]*($M$1+0.35)*1.3,Tabla1[[#This Row],[Precio Distribuidor]]*1.3)</f>
        <v>75.324600000000018</v>
      </c>
    </row>
    <row r="3102" spans="1:13">
      <c r="A3102" s="154" t="s">
        <v>5461</v>
      </c>
      <c r="B3102" s="154" t="s">
        <v>5460</v>
      </c>
      <c r="C3102" s="154" t="s">
        <v>2917</v>
      </c>
      <c r="D3102" s="154" t="s">
        <v>5027</v>
      </c>
      <c r="E3102" s="81" t="s">
        <v>5459</v>
      </c>
      <c r="F3102" s="154">
        <v>3.54</v>
      </c>
      <c r="G3102" s="154" t="s">
        <v>1373</v>
      </c>
      <c r="H3102" s="154" t="s">
        <v>14318</v>
      </c>
      <c r="I3102" s="154">
        <v>5</v>
      </c>
      <c r="J3102" s="154">
        <v>0</v>
      </c>
      <c r="K3102" s="154">
        <v>0</v>
      </c>
      <c r="M3102" s="128">
        <f>IF(Tabla1[[#This Row],[Moneda]]="Dolares",Tabla1[[#This Row],[Precio Distribuidor]]*($M$1+0.35)*1.3,Tabla1[[#This Row],[Precio Distribuidor]]*1.3)</f>
        <v>76.623300000000015</v>
      </c>
    </row>
    <row r="3103" spans="1:13">
      <c r="A3103" s="154" t="s">
        <v>5458</v>
      </c>
      <c r="B3103" s="154" t="s">
        <v>5457</v>
      </c>
      <c r="C3103" s="154" t="s">
        <v>2917</v>
      </c>
      <c r="D3103" s="154" t="s">
        <v>5027</v>
      </c>
      <c r="E3103" s="81" t="s">
        <v>5456</v>
      </c>
      <c r="F3103" s="154">
        <v>3.77</v>
      </c>
      <c r="G3103" s="154" t="s">
        <v>1373</v>
      </c>
      <c r="H3103" s="154" t="s">
        <v>14318</v>
      </c>
      <c r="I3103" s="154">
        <v>10</v>
      </c>
      <c r="J3103" s="154">
        <v>0</v>
      </c>
      <c r="K3103" s="154">
        <v>0</v>
      </c>
      <c r="M3103" s="128">
        <f>IF(Tabla1[[#This Row],[Moneda]]="Dolares",Tabla1[[#This Row],[Precio Distribuidor]]*($M$1+0.35)*1.3,Tabla1[[#This Row],[Precio Distribuidor]]*1.3)</f>
        <v>81.601650000000006</v>
      </c>
    </row>
    <row r="3104" spans="1:13">
      <c r="A3104" s="154" t="s">
        <v>5455</v>
      </c>
      <c r="B3104" s="154" t="s">
        <v>5454</v>
      </c>
      <c r="C3104" s="154" t="s">
        <v>2917</v>
      </c>
      <c r="D3104" s="154" t="s">
        <v>5027</v>
      </c>
      <c r="E3104" s="81" t="s">
        <v>5453</v>
      </c>
      <c r="F3104" s="154">
        <v>3.89</v>
      </c>
      <c r="G3104" s="154" t="s">
        <v>1373</v>
      </c>
      <c r="H3104" s="154" t="s">
        <v>14318</v>
      </c>
      <c r="I3104" s="154">
        <v>10</v>
      </c>
      <c r="J3104" s="154">
        <v>0</v>
      </c>
      <c r="K3104" s="154">
        <v>0</v>
      </c>
      <c r="M3104" s="128">
        <f>IF(Tabla1[[#This Row],[Moneda]]="Dolares",Tabla1[[#This Row],[Precio Distribuidor]]*($M$1+0.35)*1.3,Tabla1[[#This Row],[Precio Distribuidor]]*1.3)</f>
        <v>84.199050000000028</v>
      </c>
    </row>
    <row r="3105" spans="1:13">
      <c r="A3105" s="154" t="s">
        <v>5452</v>
      </c>
      <c r="B3105" s="154" t="s">
        <v>5451</v>
      </c>
      <c r="C3105" s="154" t="s">
        <v>2917</v>
      </c>
      <c r="D3105" s="154" t="s">
        <v>5027</v>
      </c>
      <c r="E3105" s="81" t="s">
        <v>5450</v>
      </c>
      <c r="F3105" s="154">
        <v>5.37</v>
      </c>
      <c r="G3105" s="154" t="s">
        <v>1373</v>
      </c>
      <c r="H3105" s="154" t="s">
        <v>14318</v>
      </c>
      <c r="I3105" s="154">
        <v>10</v>
      </c>
      <c r="J3105" s="154">
        <v>0</v>
      </c>
      <c r="K3105" s="154">
        <v>0</v>
      </c>
      <c r="M3105" s="128">
        <f>IF(Tabla1[[#This Row],[Moneda]]="Dolares",Tabla1[[#This Row],[Precio Distribuidor]]*($M$1+0.35)*1.3,Tabla1[[#This Row],[Precio Distribuidor]]*1.3)</f>
        <v>116.23365000000003</v>
      </c>
    </row>
    <row r="3106" spans="1:13">
      <c r="A3106" s="154" t="s">
        <v>5449</v>
      </c>
      <c r="B3106" s="154" t="s">
        <v>5448</v>
      </c>
      <c r="C3106" s="154" t="s">
        <v>2917</v>
      </c>
      <c r="D3106" s="154" t="s">
        <v>5027</v>
      </c>
      <c r="E3106" s="81" t="s">
        <v>5447</v>
      </c>
      <c r="F3106" s="154">
        <v>7.09</v>
      </c>
      <c r="G3106" s="154" t="s">
        <v>1373</v>
      </c>
      <c r="H3106" s="154" t="s">
        <v>14318</v>
      </c>
      <c r="I3106" s="154">
        <v>10</v>
      </c>
      <c r="J3106" s="154">
        <v>0</v>
      </c>
      <c r="K3106" s="154">
        <v>0</v>
      </c>
      <c r="M3106" s="128">
        <f>IF(Tabla1[[#This Row],[Moneda]]="Dolares",Tabla1[[#This Row],[Precio Distribuidor]]*($M$1+0.35)*1.3,Tabla1[[#This Row],[Precio Distribuidor]]*1.3)</f>
        <v>153.46305000000004</v>
      </c>
    </row>
    <row r="3107" spans="1:13">
      <c r="A3107" s="154" t="s">
        <v>5446</v>
      </c>
      <c r="B3107" s="154" t="s">
        <v>5445</v>
      </c>
      <c r="C3107" s="154" t="s">
        <v>1535</v>
      </c>
      <c r="D3107" s="154" t="s">
        <v>5027</v>
      </c>
      <c r="E3107" s="81" t="s">
        <v>5444</v>
      </c>
      <c r="F3107" s="154">
        <v>1746.92</v>
      </c>
      <c r="G3107" s="154" t="s">
        <v>1367</v>
      </c>
      <c r="H3107" s="154" t="s">
        <v>14318</v>
      </c>
      <c r="I3107" s="154">
        <v>1</v>
      </c>
      <c r="J3107" s="154">
        <v>0</v>
      </c>
      <c r="K3107" s="154">
        <v>0</v>
      </c>
      <c r="M3107" s="128">
        <f>IF(Tabla1[[#This Row],[Moneda]]="Dolares",Tabla1[[#This Row],[Precio Distribuidor]]*($M$1+0.35)*1.3,Tabla1[[#This Row],[Precio Distribuidor]]*1.3)</f>
        <v>2270.9960000000001</v>
      </c>
    </row>
    <row r="3108" spans="1:13">
      <c r="A3108" s="154" t="s">
        <v>5443</v>
      </c>
      <c r="B3108" s="154" t="s">
        <v>5442</v>
      </c>
      <c r="C3108" s="154" t="s">
        <v>2917</v>
      </c>
      <c r="D3108" s="154" t="s">
        <v>5027</v>
      </c>
      <c r="E3108" s="81" t="s">
        <v>5441</v>
      </c>
      <c r="F3108" s="154">
        <v>24.23</v>
      </c>
      <c r="G3108" s="154" t="s">
        <v>1373</v>
      </c>
      <c r="H3108" s="154" t="s">
        <v>14318</v>
      </c>
      <c r="I3108" s="154">
        <v>0</v>
      </c>
      <c r="J3108" s="154">
        <v>3</v>
      </c>
      <c r="K3108" s="154">
        <v>0</v>
      </c>
      <c r="M3108" s="128">
        <f>IF(Tabla1[[#This Row],[Moneda]]="Dolares",Tabla1[[#This Row],[Precio Distribuidor]]*($M$1+0.35)*1.3,Tabla1[[#This Row],[Precio Distribuidor]]*1.3)</f>
        <v>524.45835000000011</v>
      </c>
    </row>
    <row r="3109" spans="1:13">
      <c r="A3109" s="154" t="s">
        <v>5440</v>
      </c>
      <c r="B3109" s="154" t="s">
        <v>5439</v>
      </c>
      <c r="C3109" s="154" t="s">
        <v>2917</v>
      </c>
      <c r="D3109" s="154" t="s">
        <v>5027</v>
      </c>
      <c r="E3109" s="81" t="s">
        <v>5107</v>
      </c>
      <c r="F3109" s="154">
        <v>41.37</v>
      </c>
      <c r="G3109" s="154" t="s">
        <v>1373</v>
      </c>
      <c r="H3109" s="154" t="s">
        <v>14318</v>
      </c>
      <c r="I3109" s="154">
        <v>10</v>
      </c>
      <c r="J3109" s="154">
        <v>0</v>
      </c>
      <c r="K3109" s="154">
        <v>0</v>
      </c>
      <c r="M3109" s="128">
        <f>IF(Tabla1[[#This Row],[Moneda]]="Dolares",Tabla1[[#This Row],[Precio Distribuidor]]*($M$1+0.35)*1.3,Tabla1[[#This Row],[Precio Distribuidor]]*1.3)</f>
        <v>895.45365000000004</v>
      </c>
    </row>
    <row r="3110" spans="1:13">
      <c r="A3110" s="154" t="s">
        <v>5438</v>
      </c>
      <c r="B3110" s="154" t="s">
        <v>5437</v>
      </c>
      <c r="C3110" s="154" t="s">
        <v>5045</v>
      </c>
      <c r="D3110" s="154" t="s">
        <v>5027</v>
      </c>
      <c r="E3110" s="81" t="s">
        <v>5436</v>
      </c>
      <c r="F3110" s="154">
        <v>3.82</v>
      </c>
      <c r="G3110" s="154" t="s">
        <v>1373</v>
      </c>
      <c r="H3110" s="154" t="s">
        <v>14318</v>
      </c>
      <c r="I3110" s="154">
        <v>99</v>
      </c>
      <c r="J3110" s="154">
        <v>0</v>
      </c>
      <c r="K3110" s="154">
        <v>0</v>
      </c>
      <c r="M3110" s="128">
        <f>IF(Tabla1[[#This Row],[Moneda]]="Dolares",Tabla1[[#This Row],[Precio Distribuidor]]*($M$1+0.35)*1.3,Tabla1[[#This Row],[Precio Distribuidor]]*1.3)</f>
        <v>82.683900000000008</v>
      </c>
    </row>
    <row r="3111" spans="1:13">
      <c r="A3111" s="154" t="s">
        <v>5435</v>
      </c>
      <c r="B3111" s="154" t="s">
        <v>5434</v>
      </c>
      <c r="C3111" s="154" t="s">
        <v>5045</v>
      </c>
      <c r="D3111" s="154" t="s">
        <v>5027</v>
      </c>
      <c r="E3111" s="81" t="s">
        <v>5433</v>
      </c>
      <c r="F3111" s="154">
        <v>2.63</v>
      </c>
      <c r="G3111" s="154" t="s">
        <v>1373</v>
      </c>
      <c r="H3111" s="154" t="s">
        <v>14318</v>
      </c>
      <c r="I3111" s="154">
        <v>99</v>
      </c>
      <c r="J3111" s="154">
        <v>0</v>
      </c>
      <c r="K3111" s="154">
        <v>0</v>
      </c>
      <c r="M3111" s="128">
        <f>IF(Tabla1[[#This Row],[Moneda]]="Dolares",Tabla1[[#This Row],[Precio Distribuidor]]*($M$1+0.35)*1.3,Tabla1[[#This Row],[Precio Distribuidor]]*1.3)</f>
        <v>56.926350000000006</v>
      </c>
    </row>
    <row r="3112" spans="1:13">
      <c r="A3112" s="154" t="s">
        <v>5432</v>
      </c>
      <c r="B3112" s="154" t="s">
        <v>5431</v>
      </c>
      <c r="C3112" s="154" t="s">
        <v>5045</v>
      </c>
      <c r="D3112" s="154" t="s">
        <v>5027</v>
      </c>
      <c r="E3112" s="81" t="s">
        <v>5430</v>
      </c>
      <c r="F3112" s="154">
        <v>3.32</v>
      </c>
      <c r="G3112" s="154" t="s">
        <v>1373</v>
      </c>
      <c r="H3112" s="154" t="s">
        <v>14318</v>
      </c>
      <c r="I3112" s="154">
        <v>99</v>
      </c>
      <c r="J3112" s="154">
        <v>0</v>
      </c>
      <c r="K3112" s="154">
        <v>0</v>
      </c>
      <c r="M3112" s="128">
        <f>IF(Tabla1[[#This Row],[Moneda]]="Dolares",Tabla1[[#This Row],[Precio Distribuidor]]*($M$1+0.35)*1.3,Tabla1[[#This Row],[Precio Distribuidor]]*1.3)</f>
        <v>71.861400000000003</v>
      </c>
    </row>
    <row r="3113" spans="1:13">
      <c r="A3113" s="154" t="s">
        <v>5429</v>
      </c>
      <c r="B3113" s="154" t="s">
        <v>5428</v>
      </c>
      <c r="C3113" s="154" t="s">
        <v>5045</v>
      </c>
      <c r="D3113" s="154" t="s">
        <v>5027</v>
      </c>
      <c r="E3113" s="81" t="s">
        <v>5427</v>
      </c>
      <c r="F3113" s="154">
        <v>5.32</v>
      </c>
      <c r="G3113" s="154" t="s">
        <v>1373</v>
      </c>
      <c r="H3113" s="154" t="s">
        <v>14318</v>
      </c>
      <c r="I3113" s="154">
        <v>99</v>
      </c>
      <c r="J3113" s="154">
        <v>0</v>
      </c>
      <c r="K3113" s="154">
        <v>0</v>
      </c>
      <c r="M3113" s="128">
        <f>IF(Tabla1[[#This Row],[Moneda]]="Dolares",Tabla1[[#This Row],[Precio Distribuidor]]*($M$1+0.35)*1.3,Tabla1[[#This Row],[Precio Distribuidor]]*1.3)</f>
        <v>115.15140000000002</v>
      </c>
    </row>
    <row r="3114" spans="1:13">
      <c r="A3114" s="154" t="s">
        <v>5426</v>
      </c>
      <c r="B3114" s="154" t="s">
        <v>5425</v>
      </c>
      <c r="C3114" s="154" t="s">
        <v>5045</v>
      </c>
      <c r="D3114" s="154" t="s">
        <v>5027</v>
      </c>
      <c r="E3114" s="81" t="s">
        <v>5424</v>
      </c>
      <c r="F3114" s="154">
        <v>3.03</v>
      </c>
      <c r="G3114" s="154" t="s">
        <v>1373</v>
      </c>
      <c r="H3114" s="154" t="s">
        <v>14318</v>
      </c>
      <c r="I3114" s="154">
        <v>99</v>
      </c>
      <c r="J3114" s="154">
        <v>0</v>
      </c>
      <c r="K3114" s="154">
        <v>0</v>
      </c>
      <c r="M3114" s="128">
        <f>IF(Tabla1[[#This Row],[Moneda]]="Dolares",Tabla1[[#This Row],[Precio Distribuidor]]*($M$1+0.35)*1.3,Tabla1[[#This Row],[Precio Distribuidor]]*1.3)</f>
        <v>65.584350000000001</v>
      </c>
    </row>
    <row r="3115" spans="1:13">
      <c r="A3115" s="154" t="s">
        <v>5423</v>
      </c>
      <c r="B3115" s="154" t="s">
        <v>5422</v>
      </c>
      <c r="C3115" s="154" t="s">
        <v>5045</v>
      </c>
      <c r="D3115" s="154" t="s">
        <v>5027</v>
      </c>
      <c r="E3115" s="81" t="s">
        <v>5421</v>
      </c>
      <c r="F3115" s="154">
        <v>5.95</v>
      </c>
      <c r="G3115" s="154" t="s">
        <v>1373</v>
      </c>
      <c r="H3115" s="154" t="s">
        <v>14318</v>
      </c>
      <c r="I3115" s="154">
        <v>99</v>
      </c>
      <c r="J3115" s="154">
        <v>0</v>
      </c>
      <c r="K3115" s="154">
        <v>0</v>
      </c>
      <c r="M3115" s="128">
        <f>IF(Tabla1[[#This Row],[Moneda]]="Dolares",Tabla1[[#This Row],[Precio Distribuidor]]*($M$1+0.35)*1.3,Tabla1[[#This Row],[Precio Distribuidor]]*1.3)</f>
        <v>128.78775000000002</v>
      </c>
    </row>
    <row r="3116" spans="1:13">
      <c r="A3116" s="154" t="s">
        <v>5420</v>
      </c>
      <c r="B3116" s="154" t="s">
        <v>5419</v>
      </c>
      <c r="C3116" s="154" t="s">
        <v>5045</v>
      </c>
      <c r="D3116" s="154" t="s">
        <v>5027</v>
      </c>
      <c r="E3116" s="81" t="s">
        <v>5418</v>
      </c>
      <c r="F3116" s="154">
        <v>25.14</v>
      </c>
      <c r="G3116" s="154" t="s">
        <v>1373</v>
      </c>
      <c r="H3116" s="154" t="s">
        <v>14318</v>
      </c>
      <c r="I3116" s="154">
        <v>99</v>
      </c>
      <c r="J3116" s="154">
        <v>0</v>
      </c>
      <c r="K3116" s="154">
        <v>0</v>
      </c>
      <c r="M3116" s="128">
        <f>IF(Tabla1[[#This Row],[Moneda]]="Dolares",Tabla1[[#This Row],[Precio Distribuidor]]*($M$1+0.35)*1.3,Tabla1[[#This Row],[Precio Distribuidor]]*1.3)</f>
        <v>544.15530000000012</v>
      </c>
    </row>
    <row r="3117" spans="1:13">
      <c r="A3117" s="154" t="s">
        <v>5417</v>
      </c>
      <c r="B3117" s="154" t="s">
        <v>5416</v>
      </c>
      <c r="C3117" s="154" t="s">
        <v>5045</v>
      </c>
      <c r="D3117" s="154" t="s">
        <v>5027</v>
      </c>
      <c r="E3117" s="81" t="s">
        <v>5415</v>
      </c>
      <c r="F3117" s="154">
        <v>15.89</v>
      </c>
      <c r="G3117" s="154" t="s">
        <v>1373</v>
      </c>
      <c r="H3117" s="154" t="s">
        <v>14318</v>
      </c>
      <c r="I3117" s="154">
        <v>99</v>
      </c>
      <c r="J3117" s="154">
        <v>0</v>
      </c>
      <c r="K3117" s="154">
        <v>0</v>
      </c>
      <c r="M3117" s="128">
        <f>IF(Tabla1[[#This Row],[Moneda]]="Dolares",Tabla1[[#This Row],[Precio Distribuidor]]*($M$1+0.35)*1.3,Tabla1[[#This Row],[Precio Distribuidor]]*1.3)</f>
        <v>343.93905000000007</v>
      </c>
    </row>
    <row r="3118" spans="1:13">
      <c r="A3118" s="154" t="s">
        <v>5414</v>
      </c>
      <c r="B3118" s="154" t="s">
        <v>5413</v>
      </c>
      <c r="C3118" s="154" t="s">
        <v>5045</v>
      </c>
      <c r="D3118" s="154" t="s">
        <v>5027</v>
      </c>
      <c r="E3118" s="81" t="s">
        <v>5412</v>
      </c>
      <c r="F3118" s="154">
        <v>29.43</v>
      </c>
      <c r="G3118" s="154" t="s">
        <v>1373</v>
      </c>
      <c r="H3118" s="154" t="s">
        <v>14318</v>
      </c>
      <c r="I3118" s="154">
        <v>99</v>
      </c>
      <c r="J3118" s="154">
        <v>0</v>
      </c>
      <c r="K3118" s="154">
        <v>0</v>
      </c>
      <c r="M3118" s="128">
        <f>IF(Tabla1[[#This Row],[Moneda]]="Dolares",Tabla1[[#This Row],[Precio Distribuidor]]*($M$1+0.35)*1.3,Tabla1[[#This Row],[Precio Distribuidor]]*1.3)</f>
        <v>637.01235000000008</v>
      </c>
    </row>
    <row r="3119" spans="1:13">
      <c r="A3119" s="154" t="s">
        <v>5411</v>
      </c>
      <c r="B3119" s="154" t="s">
        <v>5410</v>
      </c>
      <c r="C3119" s="154" t="s">
        <v>5045</v>
      </c>
      <c r="D3119" s="154" t="s">
        <v>5027</v>
      </c>
      <c r="E3119" s="81" t="s">
        <v>5409</v>
      </c>
      <c r="F3119" s="154">
        <v>15.89</v>
      </c>
      <c r="G3119" s="154" t="s">
        <v>1373</v>
      </c>
      <c r="H3119" s="154" t="s">
        <v>14318</v>
      </c>
      <c r="I3119" s="154">
        <v>99</v>
      </c>
      <c r="J3119" s="154">
        <v>0</v>
      </c>
      <c r="K3119" s="154">
        <v>0</v>
      </c>
      <c r="M3119" s="128">
        <f>IF(Tabla1[[#This Row],[Moneda]]="Dolares",Tabla1[[#This Row],[Precio Distribuidor]]*($M$1+0.35)*1.3,Tabla1[[#This Row],[Precio Distribuidor]]*1.3)</f>
        <v>343.93905000000007</v>
      </c>
    </row>
    <row r="3120" spans="1:13">
      <c r="A3120" s="154" t="s">
        <v>5408</v>
      </c>
      <c r="B3120" s="154" t="s">
        <v>5407</v>
      </c>
      <c r="C3120" s="154" t="s">
        <v>5045</v>
      </c>
      <c r="D3120" s="154" t="s">
        <v>5027</v>
      </c>
      <c r="E3120" s="81" t="s">
        <v>5197</v>
      </c>
      <c r="F3120" s="154">
        <v>29.14</v>
      </c>
      <c r="G3120" s="154" t="s">
        <v>1373</v>
      </c>
      <c r="H3120" s="154" t="s">
        <v>14318</v>
      </c>
      <c r="I3120" s="154">
        <v>99</v>
      </c>
      <c r="J3120" s="154">
        <v>0</v>
      </c>
      <c r="K3120" s="154">
        <v>0</v>
      </c>
      <c r="M3120" s="128">
        <f>IF(Tabla1[[#This Row],[Moneda]]="Dolares",Tabla1[[#This Row],[Precio Distribuidor]]*($M$1+0.35)*1.3,Tabla1[[#This Row],[Precio Distribuidor]]*1.3)</f>
        <v>630.73530000000017</v>
      </c>
    </row>
    <row r="3121" spans="1:13">
      <c r="A3121" s="154" t="s">
        <v>5406</v>
      </c>
      <c r="B3121" s="154" t="s">
        <v>5405</v>
      </c>
      <c r="C3121" s="154" t="s">
        <v>5045</v>
      </c>
      <c r="D3121" s="154" t="s">
        <v>5027</v>
      </c>
      <c r="E3121" s="81" t="s">
        <v>5404</v>
      </c>
      <c r="F3121" s="154">
        <v>31.14</v>
      </c>
      <c r="G3121" s="154" t="s">
        <v>1373</v>
      </c>
      <c r="H3121" s="154" t="s">
        <v>14318</v>
      </c>
      <c r="I3121" s="154">
        <v>99</v>
      </c>
      <c r="J3121" s="154">
        <v>0</v>
      </c>
      <c r="K3121" s="154">
        <v>0</v>
      </c>
      <c r="M3121" s="128">
        <f>IF(Tabla1[[#This Row],[Moneda]]="Dolares",Tabla1[[#This Row],[Precio Distribuidor]]*($M$1+0.35)*1.3,Tabla1[[#This Row],[Precio Distribuidor]]*1.3)</f>
        <v>674.02530000000013</v>
      </c>
    </row>
    <row r="3122" spans="1:13">
      <c r="A3122" s="154" t="s">
        <v>5403</v>
      </c>
      <c r="B3122" s="154" t="s">
        <v>5402</v>
      </c>
      <c r="C3122" s="154" t="s">
        <v>5045</v>
      </c>
      <c r="D3122" s="154" t="s">
        <v>5027</v>
      </c>
      <c r="E3122" s="81" t="s">
        <v>5401</v>
      </c>
      <c r="F3122" s="154">
        <v>29.43</v>
      </c>
      <c r="G3122" s="154" t="s">
        <v>1373</v>
      </c>
      <c r="H3122" s="154" t="s">
        <v>14318</v>
      </c>
      <c r="I3122" s="154">
        <v>99</v>
      </c>
      <c r="J3122" s="154">
        <v>0</v>
      </c>
      <c r="K3122" s="154">
        <v>0</v>
      </c>
      <c r="M3122" s="128">
        <f>IF(Tabla1[[#This Row],[Moneda]]="Dolares",Tabla1[[#This Row],[Precio Distribuidor]]*($M$1+0.35)*1.3,Tabla1[[#This Row],[Precio Distribuidor]]*1.3)</f>
        <v>637.01235000000008</v>
      </c>
    </row>
    <row r="3123" spans="1:13">
      <c r="A3123" s="154" t="s">
        <v>5400</v>
      </c>
      <c r="B3123" s="154" t="s">
        <v>5399</v>
      </c>
      <c r="C3123" s="154" t="s">
        <v>5045</v>
      </c>
      <c r="D3123" s="154" t="s">
        <v>5027</v>
      </c>
      <c r="E3123" s="81" t="s">
        <v>5398</v>
      </c>
      <c r="F3123" s="154">
        <v>16.86</v>
      </c>
      <c r="G3123" s="154" t="s">
        <v>1373</v>
      </c>
      <c r="H3123" s="154" t="s">
        <v>14318</v>
      </c>
      <c r="I3123" s="154">
        <v>99</v>
      </c>
      <c r="J3123" s="154">
        <v>0</v>
      </c>
      <c r="K3123" s="154">
        <v>0</v>
      </c>
      <c r="M3123" s="128">
        <f>IF(Tabla1[[#This Row],[Moneda]]="Dolares",Tabla1[[#This Row],[Precio Distribuidor]]*($M$1+0.35)*1.3,Tabla1[[#This Row],[Precio Distribuidor]]*1.3)</f>
        <v>364.93470000000008</v>
      </c>
    </row>
    <row r="3124" spans="1:13">
      <c r="A3124" s="154" t="s">
        <v>5397</v>
      </c>
      <c r="B3124" s="154" t="s">
        <v>5396</v>
      </c>
      <c r="C3124" s="154" t="s">
        <v>5045</v>
      </c>
      <c r="D3124" s="154" t="s">
        <v>5027</v>
      </c>
      <c r="E3124" s="81" t="s">
        <v>5395</v>
      </c>
      <c r="F3124" s="154">
        <v>29.43</v>
      </c>
      <c r="G3124" s="154" t="s">
        <v>1373</v>
      </c>
      <c r="H3124" s="154" t="s">
        <v>14318</v>
      </c>
      <c r="I3124" s="154">
        <v>99</v>
      </c>
      <c r="J3124" s="154">
        <v>0</v>
      </c>
      <c r="K3124" s="154">
        <v>0</v>
      </c>
      <c r="M3124" s="128">
        <f>IF(Tabla1[[#This Row],[Moneda]]="Dolares",Tabla1[[#This Row],[Precio Distribuidor]]*($M$1+0.35)*1.3,Tabla1[[#This Row],[Precio Distribuidor]]*1.3)</f>
        <v>637.01235000000008</v>
      </c>
    </row>
    <row r="3125" spans="1:13">
      <c r="A3125" s="154" t="s">
        <v>5394</v>
      </c>
      <c r="B3125" s="154" t="s">
        <v>5393</v>
      </c>
      <c r="C3125" s="154" t="s">
        <v>5045</v>
      </c>
      <c r="D3125" s="154" t="s">
        <v>5027</v>
      </c>
      <c r="E3125" s="81" t="s">
        <v>5392</v>
      </c>
      <c r="F3125" s="154">
        <v>18.52</v>
      </c>
      <c r="G3125" s="154" t="s">
        <v>1373</v>
      </c>
      <c r="H3125" s="154" t="s">
        <v>14318</v>
      </c>
      <c r="I3125" s="154">
        <v>99</v>
      </c>
      <c r="J3125" s="154">
        <v>0</v>
      </c>
      <c r="K3125" s="154">
        <v>0</v>
      </c>
      <c r="M3125" s="128">
        <f>IF(Tabla1[[#This Row],[Moneda]]="Dolares",Tabla1[[#This Row],[Precio Distribuidor]]*($M$1+0.35)*1.3,Tabla1[[#This Row],[Precio Distribuidor]]*1.3)</f>
        <v>400.86540000000002</v>
      </c>
    </row>
    <row r="3126" spans="1:13">
      <c r="A3126" s="154" t="s">
        <v>5391</v>
      </c>
      <c r="B3126" s="154" t="s">
        <v>5390</v>
      </c>
      <c r="C3126" s="154" t="s">
        <v>5061</v>
      </c>
      <c r="D3126" s="154" t="s">
        <v>5027</v>
      </c>
      <c r="E3126" s="81" t="s">
        <v>13937</v>
      </c>
      <c r="F3126" s="154">
        <v>6.13</v>
      </c>
      <c r="G3126" s="154" t="s">
        <v>1373</v>
      </c>
      <c r="H3126" s="154" t="s">
        <v>14318</v>
      </c>
      <c r="I3126" s="154">
        <v>1</v>
      </c>
      <c r="J3126" s="154">
        <v>0</v>
      </c>
      <c r="K3126" s="154">
        <v>0</v>
      </c>
      <c r="M3126" s="128">
        <f>IF(Tabla1[[#This Row],[Moneda]]="Dolares",Tabla1[[#This Row],[Precio Distribuidor]]*($M$1+0.35)*1.3,Tabla1[[#This Row],[Precio Distribuidor]]*1.3)</f>
        <v>132.68385000000001</v>
      </c>
    </row>
    <row r="3127" spans="1:13">
      <c r="A3127" s="154" t="s">
        <v>5389</v>
      </c>
      <c r="B3127" s="154" t="s">
        <v>5388</v>
      </c>
      <c r="C3127" s="154" t="s">
        <v>5061</v>
      </c>
      <c r="D3127" s="154" t="s">
        <v>5027</v>
      </c>
      <c r="E3127" s="81" t="s">
        <v>13938</v>
      </c>
      <c r="F3127" s="154">
        <v>3.22</v>
      </c>
      <c r="G3127" s="154" t="s">
        <v>1373</v>
      </c>
      <c r="H3127" s="154" t="s">
        <v>14318</v>
      </c>
      <c r="I3127" s="154">
        <v>1</v>
      </c>
      <c r="J3127" s="154">
        <v>0</v>
      </c>
      <c r="K3127" s="154">
        <v>0</v>
      </c>
      <c r="M3127" s="128">
        <f>IF(Tabla1[[#This Row],[Moneda]]="Dolares",Tabla1[[#This Row],[Precio Distribuidor]]*($M$1+0.35)*1.3,Tabla1[[#This Row],[Precio Distribuidor]]*1.3)</f>
        <v>69.696900000000014</v>
      </c>
    </row>
    <row r="3128" spans="1:13">
      <c r="A3128" s="154" t="s">
        <v>5387</v>
      </c>
      <c r="B3128" s="154" t="s">
        <v>5386</v>
      </c>
      <c r="C3128" s="154" t="s">
        <v>5061</v>
      </c>
      <c r="D3128" s="154" t="s">
        <v>5027</v>
      </c>
      <c r="E3128" s="81" t="s">
        <v>13939</v>
      </c>
      <c r="F3128" s="154">
        <v>5.4</v>
      </c>
      <c r="G3128" s="154" t="s">
        <v>1373</v>
      </c>
      <c r="H3128" s="154" t="s">
        <v>14318</v>
      </c>
      <c r="I3128" s="154">
        <v>1</v>
      </c>
      <c r="J3128" s="154">
        <v>0</v>
      </c>
      <c r="K3128" s="154">
        <v>0</v>
      </c>
      <c r="M3128" s="128">
        <f>IF(Tabla1[[#This Row],[Moneda]]="Dolares",Tabla1[[#This Row],[Precio Distribuidor]]*($M$1+0.35)*1.3,Tabla1[[#This Row],[Precio Distribuidor]]*1.3)</f>
        <v>116.88300000000002</v>
      </c>
    </row>
    <row r="3129" spans="1:13">
      <c r="A3129" s="154" t="s">
        <v>5385</v>
      </c>
      <c r="B3129" s="154" t="s">
        <v>5384</v>
      </c>
      <c r="C3129" s="154" t="s">
        <v>5061</v>
      </c>
      <c r="D3129" s="154" t="s">
        <v>5027</v>
      </c>
      <c r="E3129" s="81" t="s">
        <v>13940</v>
      </c>
      <c r="F3129" s="154">
        <v>3.22</v>
      </c>
      <c r="G3129" s="154" t="s">
        <v>1373</v>
      </c>
      <c r="H3129" s="154" t="s">
        <v>14318</v>
      </c>
      <c r="I3129" s="154">
        <v>1</v>
      </c>
      <c r="J3129" s="154">
        <v>0</v>
      </c>
      <c r="K3129" s="154">
        <v>0</v>
      </c>
      <c r="M3129" s="128">
        <f>IF(Tabla1[[#This Row],[Moneda]]="Dolares",Tabla1[[#This Row],[Precio Distribuidor]]*($M$1+0.35)*1.3,Tabla1[[#This Row],[Precio Distribuidor]]*1.3)</f>
        <v>69.696900000000014</v>
      </c>
    </row>
    <row r="3130" spans="1:13">
      <c r="A3130" s="154" t="s">
        <v>5383</v>
      </c>
      <c r="B3130" s="154" t="s">
        <v>5382</v>
      </c>
      <c r="C3130" s="154" t="s">
        <v>5045</v>
      </c>
      <c r="D3130" s="154" t="s">
        <v>5027</v>
      </c>
      <c r="E3130" s="81" t="s">
        <v>5381</v>
      </c>
      <c r="F3130" s="154">
        <v>31.43</v>
      </c>
      <c r="G3130" s="154" t="s">
        <v>1373</v>
      </c>
      <c r="H3130" s="154" t="s">
        <v>14318</v>
      </c>
      <c r="I3130" s="154">
        <v>99</v>
      </c>
      <c r="J3130" s="154">
        <v>0</v>
      </c>
      <c r="K3130" s="154">
        <v>0</v>
      </c>
      <c r="M3130" s="128">
        <f>IF(Tabla1[[#This Row],[Moneda]]="Dolares",Tabla1[[#This Row],[Precio Distribuidor]]*($M$1+0.35)*1.3,Tabla1[[#This Row],[Precio Distribuidor]]*1.3)</f>
        <v>680.30235000000016</v>
      </c>
    </row>
    <row r="3131" spans="1:13">
      <c r="A3131" s="154" t="s">
        <v>5380</v>
      </c>
      <c r="B3131" s="154" t="s">
        <v>5379</v>
      </c>
      <c r="C3131" s="154" t="s">
        <v>5061</v>
      </c>
      <c r="D3131" s="154" t="s">
        <v>5027</v>
      </c>
      <c r="E3131" s="81" t="s">
        <v>13941</v>
      </c>
      <c r="F3131" s="154">
        <v>3.54</v>
      </c>
      <c r="G3131" s="154" t="s">
        <v>1373</v>
      </c>
      <c r="H3131" s="154" t="s">
        <v>14318</v>
      </c>
      <c r="I3131" s="154">
        <v>5</v>
      </c>
      <c r="J3131" s="154">
        <v>0</v>
      </c>
      <c r="K3131" s="154">
        <v>0</v>
      </c>
      <c r="M3131" s="128">
        <f>IF(Tabla1[[#This Row],[Moneda]]="Dolares",Tabla1[[#This Row],[Precio Distribuidor]]*($M$1+0.35)*1.3,Tabla1[[#This Row],[Precio Distribuidor]]*1.3)</f>
        <v>76.623300000000015</v>
      </c>
    </row>
    <row r="3132" spans="1:13">
      <c r="A3132" s="154" t="s">
        <v>5378</v>
      </c>
      <c r="B3132" s="154" t="s">
        <v>5377</v>
      </c>
      <c r="C3132" s="154" t="s">
        <v>5045</v>
      </c>
      <c r="D3132" s="154" t="s">
        <v>5027</v>
      </c>
      <c r="E3132" s="81" t="s">
        <v>5376</v>
      </c>
      <c r="F3132" s="154">
        <v>5.37</v>
      </c>
      <c r="G3132" s="154" t="s">
        <v>1373</v>
      </c>
      <c r="H3132" s="154" t="s">
        <v>14318</v>
      </c>
      <c r="I3132" s="154">
        <v>99</v>
      </c>
      <c r="J3132" s="154">
        <v>0</v>
      </c>
      <c r="K3132" s="154">
        <v>0</v>
      </c>
      <c r="M3132" s="128">
        <f>IF(Tabla1[[#This Row],[Moneda]]="Dolares",Tabla1[[#This Row],[Precio Distribuidor]]*($M$1+0.35)*1.3,Tabla1[[#This Row],[Precio Distribuidor]]*1.3)</f>
        <v>116.23365000000003</v>
      </c>
    </row>
    <row r="3133" spans="1:13">
      <c r="A3133" s="154" t="s">
        <v>5375</v>
      </c>
      <c r="B3133" s="154" t="s">
        <v>5374</v>
      </c>
      <c r="C3133" s="154" t="s">
        <v>5045</v>
      </c>
      <c r="D3133" s="154" t="s">
        <v>5027</v>
      </c>
      <c r="E3133" s="81" t="s">
        <v>5373</v>
      </c>
      <c r="F3133" s="154">
        <v>3.32</v>
      </c>
      <c r="G3133" s="154" t="s">
        <v>1373</v>
      </c>
      <c r="H3133" s="154" t="s">
        <v>14318</v>
      </c>
      <c r="I3133" s="154">
        <v>99</v>
      </c>
      <c r="J3133" s="154">
        <v>0</v>
      </c>
      <c r="K3133" s="154">
        <v>0</v>
      </c>
      <c r="M3133" s="128">
        <f>IF(Tabla1[[#This Row],[Moneda]]="Dolares",Tabla1[[#This Row],[Precio Distribuidor]]*($M$1+0.35)*1.3,Tabla1[[#This Row],[Precio Distribuidor]]*1.3)</f>
        <v>71.861400000000003</v>
      </c>
    </row>
    <row r="3134" spans="1:13">
      <c r="A3134" s="154" t="s">
        <v>5372</v>
      </c>
      <c r="B3134" s="154" t="s">
        <v>5371</v>
      </c>
      <c r="C3134" s="154" t="s">
        <v>5045</v>
      </c>
      <c r="D3134" s="154" t="s">
        <v>5027</v>
      </c>
      <c r="E3134" s="81" t="s">
        <v>5370</v>
      </c>
      <c r="F3134" s="154">
        <v>3.2</v>
      </c>
      <c r="G3134" s="154" t="s">
        <v>1373</v>
      </c>
      <c r="H3134" s="154" t="s">
        <v>14318</v>
      </c>
      <c r="I3134" s="154">
        <v>99</v>
      </c>
      <c r="J3134" s="154">
        <v>0</v>
      </c>
      <c r="K3134" s="154">
        <v>0</v>
      </c>
      <c r="M3134" s="128">
        <f>IF(Tabla1[[#This Row],[Moneda]]="Dolares",Tabla1[[#This Row],[Precio Distribuidor]]*($M$1+0.35)*1.3,Tabla1[[#This Row],[Precio Distribuidor]]*1.3)</f>
        <v>69.26400000000001</v>
      </c>
    </row>
    <row r="3135" spans="1:13">
      <c r="A3135" s="154" t="s">
        <v>5369</v>
      </c>
      <c r="B3135" s="154" t="s">
        <v>5368</v>
      </c>
      <c r="C3135" s="154" t="s">
        <v>5045</v>
      </c>
      <c r="D3135" s="154" t="s">
        <v>5027</v>
      </c>
      <c r="E3135" s="81" t="s">
        <v>5367</v>
      </c>
      <c r="F3135" s="154">
        <v>3.2</v>
      </c>
      <c r="G3135" s="154" t="s">
        <v>1373</v>
      </c>
      <c r="H3135" s="154" t="s">
        <v>14318</v>
      </c>
      <c r="I3135" s="154">
        <v>99</v>
      </c>
      <c r="J3135" s="154">
        <v>0</v>
      </c>
      <c r="K3135" s="154">
        <v>0</v>
      </c>
      <c r="M3135" s="128">
        <f>IF(Tabla1[[#This Row],[Moneda]]="Dolares",Tabla1[[#This Row],[Precio Distribuidor]]*($M$1+0.35)*1.3,Tabla1[[#This Row],[Precio Distribuidor]]*1.3)</f>
        <v>69.26400000000001</v>
      </c>
    </row>
    <row r="3136" spans="1:13">
      <c r="A3136" s="154" t="s">
        <v>16817</v>
      </c>
      <c r="B3136" s="154" t="s">
        <v>16816</v>
      </c>
      <c r="C3136" s="154" t="s">
        <v>2917</v>
      </c>
      <c r="D3136" s="154" t="s">
        <v>5027</v>
      </c>
      <c r="E3136" s="81" t="s">
        <v>16815</v>
      </c>
      <c r="F3136" s="154">
        <v>20.11</v>
      </c>
      <c r="G3136" s="154" t="s">
        <v>1373</v>
      </c>
      <c r="H3136" s="154" t="s">
        <v>14318</v>
      </c>
      <c r="I3136" s="154">
        <v>99</v>
      </c>
      <c r="J3136" s="154">
        <v>0</v>
      </c>
      <c r="K3136" s="154">
        <v>0</v>
      </c>
      <c r="M3136" s="128">
        <f>IF(Tabla1[[#This Row],[Moneda]]="Dolares",Tabla1[[#This Row],[Precio Distribuidor]]*($M$1+0.35)*1.3,Tabla1[[#This Row],[Precio Distribuidor]]*1.3)</f>
        <v>435.28095000000002</v>
      </c>
    </row>
    <row r="3137" spans="1:13">
      <c r="A3137" s="154" t="s">
        <v>5366</v>
      </c>
      <c r="B3137" s="154" t="s">
        <v>5365</v>
      </c>
      <c r="C3137" s="154" t="s">
        <v>2917</v>
      </c>
      <c r="D3137" s="154" t="s">
        <v>5027</v>
      </c>
      <c r="E3137" s="81" t="s">
        <v>5364</v>
      </c>
      <c r="F3137" s="154">
        <v>2.75</v>
      </c>
      <c r="G3137" s="154" t="s">
        <v>1373</v>
      </c>
      <c r="H3137" s="154" t="s">
        <v>14318</v>
      </c>
      <c r="I3137" s="154">
        <v>10</v>
      </c>
      <c r="J3137" s="154">
        <v>0</v>
      </c>
      <c r="K3137" s="154">
        <v>0</v>
      </c>
      <c r="M3137" s="128">
        <f>IF(Tabla1[[#This Row],[Moneda]]="Dolares",Tabla1[[#This Row],[Precio Distribuidor]]*($M$1+0.35)*1.3,Tabla1[[#This Row],[Precio Distribuidor]]*1.3)</f>
        <v>59.523750000000014</v>
      </c>
    </row>
    <row r="3138" spans="1:13">
      <c r="A3138" s="154" t="s">
        <v>5363</v>
      </c>
      <c r="B3138" s="154" t="s">
        <v>5362</v>
      </c>
      <c r="C3138" s="154" t="s">
        <v>5045</v>
      </c>
      <c r="D3138" s="154" t="s">
        <v>5027</v>
      </c>
      <c r="E3138" s="81" t="s">
        <v>5361</v>
      </c>
      <c r="F3138" s="154">
        <v>3.43</v>
      </c>
      <c r="G3138" s="154" t="s">
        <v>1373</v>
      </c>
      <c r="H3138" s="154" t="s">
        <v>14318</v>
      </c>
      <c r="I3138" s="154">
        <v>99</v>
      </c>
      <c r="J3138" s="154">
        <v>0</v>
      </c>
      <c r="K3138" s="154">
        <v>0</v>
      </c>
      <c r="M3138" s="128">
        <f>IF(Tabla1[[#This Row],[Moneda]]="Dolares",Tabla1[[#This Row],[Precio Distribuidor]]*($M$1+0.35)*1.3,Tabla1[[#This Row],[Precio Distribuidor]]*1.3)</f>
        <v>74.242350000000016</v>
      </c>
    </row>
    <row r="3139" spans="1:13">
      <c r="A3139" s="154" t="s">
        <v>5360</v>
      </c>
      <c r="B3139" s="154" t="s">
        <v>5359</v>
      </c>
      <c r="C3139" s="154" t="s">
        <v>5045</v>
      </c>
      <c r="D3139" s="154" t="s">
        <v>5027</v>
      </c>
      <c r="E3139" s="81" t="s">
        <v>5358</v>
      </c>
      <c r="F3139" s="154">
        <v>3.43</v>
      </c>
      <c r="G3139" s="154" t="s">
        <v>1373</v>
      </c>
      <c r="H3139" s="154" t="s">
        <v>14318</v>
      </c>
      <c r="I3139" s="154">
        <v>99</v>
      </c>
      <c r="J3139" s="154">
        <v>0</v>
      </c>
      <c r="K3139" s="154">
        <v>0</v>
      </c>
      <c r="M3139" s="128">
        <f>IF(Tabla1[[#This Row],[Moneda]]="Dolares",Tabla1[[#This Row],[Precio Distribuidor]]*($M$1+0.35)*1.3,Tabla1[[#This Row],[Precio Distribuidor]]*1.3)</f>
        <v>74.242350000000016</v>
      </c>
    </row>
    <row r="3140" spans="1:13">
      <c r="A3140" s="154" t="s">
        <v>5357</v>
      </c>
      <c r="B3140" s="154" t="s">
        <v>5356</v>
      </c>
      <c r="C3140" s="154" t="s">
        <v>5045</v>
      </c>
      <c r="D3140" s="154" t="s">
        <v>5027</v>
      </c>
      <c r="E3140" s="81" t="s">
        <v>5355</v>
      </c>
      <c r="F3140" s="154">
        <v>5.37</v>
      </c>
      <c r="G3140" s="154" t="s">
        <v>1373</v>
      </c>
      <c r="H3140" s="154" t="s">
        <v>14318</v>
      </c>
      <c r="I3140" s="154">
        <v>99</v>
      </c>
      <c r="J3140" s="154">
        <v>0</v>
      </c>
      <c r="K3140" s="154">
        <v>0</v>
      </c>
      <c r="M3140" s="128">
        <f>IF(Tabla1[[#This Row],[Moneda]]="Dolares",Tabla1[[#This Row],[Precio Distribuidor]]*($M$1+0.35)*1.3,Tabla1[[#This Row],[Precio Distribuidor]]*1.3)</f>
        <v>116.23365000000003</v>
      </c>
    </row>
    <row r="3141" spans="1:13">
      <c r="A3141" s="154" t="s">
        <v>5354</v>
      </c>
      <c r="B3141" s="154" t="s">
        <v>5353</v>
      </c>
      <c r="C3141" s="154" t="s">
        <v>2917</v>
      </c>
      <c r="D3141" s="154" t="s">
        <v>5027</v>
      </c>
      <c r="E3141" s="81" t="s">
        <v>5352</v>
      </c>
      <c r="F3141" s="154">
        <v>76.569999999999993</v>
      </c>
      <c r="G3141" s="154" t="s">
        <v>1373</v>
      </c>
      <c r="H3141" s="154" t="s">
        <v>14318</v>
      </c>
      <c r="I3141" s="154">
        <v>10</v>
      </c>
      <c r="J3141" s="154">
        <v>0</v>
      </c>
      <c r="K3141" s="154">
        <v>0</v>
      </c>
      <c r="M3141" s="128">
        <f>IF(Tabla1[[#This Row],[Moneda]]="Dolares",Tabla1[[#This Row],[Precio Distribuidor]]*($M$1+0.35)*1.3,Tabla1[[#This Row],[Precio Distribuidor]]*1.3)</f>
        <v>1657.3576499999999</v>
      </c>
    </row>
    <row r="3142" spans="1:13">
      <c r="A3142" s="154" t="s">
        <v>5351</v>
      </c>
      <c r="B3142" s="154" t="s">
        <v>5350</v>
      </c>
      <c r="C3142" s="154" t="s">
        <v>5045</v>
      </c>
      <c r="D3142" s="154" t="s">
        <v>5027</v>
      </c>
      <c r="E3142" s="81" t="s">
        <v>5349</v>
      </c>
      <c r="F3142" s="154">
        <v>10.97</v>
      </c>
      <c r="G3142" s="154" t="s">
        <v>1373</v>
      </c>
      <c r="H3142" s="154" t="s">
        <v>14318</v>
      </c>
      <c r="I3142" s="154">
        <v>99</v>
      </c>
      <c r="J3142" s="154">
        <v>0</v>
      </c>
      <c r="K3142" s="154">
        <v>0</v>
      </c>
      <c r="M3142" s="128">
        <f>IF(Tabla1[[#This Row],[Moneda]]="Dolares",Tabla1[[#This Row],[Precio Distribuidor]]*($M$1+0.35)*1.3,Tabla1[[#This Row],[Precio Distribuidor]]*1.3)</f>
        <v>237.44565000000003</v>
      </c>
    </row>
    <row r="3143" spans="1:13">
      <c r="A3143" s="154" t="s">
        <v>5348</v>
      </c>
      <c r="B3143" s="154" t="s">
        <v>5347</v>
      </c>
      <c r="C3143" s="154" t="s">
        <v>2917</v>
      </c>
      <c r="D3143" s="154" t="s">
        <v>5027</v>
      </c>
      <c r="E3143" s="81" t="s">
        <v>5346</v>
      </c>
      <c r="F3143" s="154">
        <v>6.29</v>
      </c>
      <c r="G3143" s="154" t="s">
        <v>1373</v>
      </c>
      <c r="H3143" s="154" t="s">
        <v>14318</v>
      </c>
      <c r="I3143" s="154">
        <v>5</v>
      </c>
      <c r="J3143" s="154">
        <v>0</v>
      </c>
      <c r="K3143" s="154">
        <v>0</v>
      </c>
      <c r="M3143" s="128">
        <f>IF(Tabla1[[#This Row],[Moneda]]="Dolares",Tabla1[[#This Row],[Precio Distribuidor]]*($M$1+0.35)*1.3,Tabla1[[#This Row],[Precio Distribuidor]]*1.3)</f>
        <v>136.14705000000001</v>
      </c>
    </row>
    <row r="3144" spans="1:13">
      <c r="A3144" s="154" t="s">
        <v>5345</v>
      </c>
      <c r="B3144" s="154" t="s">
        <v>5344</v>
      </c>
      <c r="C3144" s="154" t="s">
        <v>5045</v>
      </c>
      <c r="D3144" s="154" t="s">
        <v>5027</v>
      </c>
      <c r="E3144" s="81" t="s">
        <v>5343</v>
      </c>
      <c r="F3144" s="154">
        <v>61.89</v>
      </c>
      <c r="G3144" s="154" t="s">
        <v>1373</v>
      </c>
      <c r="H3144" s="154" t="s">
        <v>14318</v>
      </c>
      <c r="I3144" s="154">
        <v>99</v>
      </c>
      <c r="J3144" s="154">
        <v>0</v>
      </c>
      <c r="K3144" s="154">
        <v>0</v>
      </c>
      <c r="M3144" s="128">
        <f>IF(Tabla1[[#This Row],[Moneda]]="Dolares",Tabla1[[#This Row],[Precio Distribuidor]]*($M$1+0.35)*1.3,Tabla1[[#This Row],[Precio Distribuidor]]*1.3)</f>
        <v>1339.6090500000003</v>
      </c>
    </row>
    <row r="3145" spans="1:13">
      <c r="A3145" s="154" t="s">
        <v>5342</v>
      </c>
      <c r="B3145" s="154" t="s">
        <v>5341</v>
      </c>
      <c r="C3145" s="154" t="s">
        <v>2917</v>
      </c>
      <c r="D3145" s="154" t="s">
        <v>5027</v>
      </c>
      <c r="E3145" s="81" t="s">
        <v>5340</v>
      </c>
      <c r="F3145" s="154">
        <v>2.8</v>
      </c>
      <c r="G3145" s="154" t="s">
        <v>1373</v>
      </c>
      <c r="H3145" s="154" t="s">
        <v>14318</v>
      </c>
      <c r="I3145" s="154">
        <v>10</v>
      </c>
      <c r="J3145" s="154">
        <v>0</v>
      </c>
      <c r="K3145" s="154">
        <v>0</v>
      </c>
      <c r="M3145" s="128">
        <f>IF(Tabla1[[#This Row],[Moneda]]="Dolares",Tabla1[[#This Row],[Precio Distribuidor]]*($M$1+0.35)*1.3,Tabla1[[#This Row],[Precio Distribuidor]]*1.3)</f>
        <v>60.606000000000009</v>
      </c>
    </row>
    <row r="3146" spans="1:13">
      <c r="A3146" s="154" t="s">
        <v>5339</v>
      </c>
      <c r="B3146" s="154" t="s">
        <v>5338</v>
      </c>
      <c r="C3146" s="154" t="s">
        <v>1398</v>
      </c>
      <c r="D3146" s="154" t="s">
        <v>5027</v>
      </c>
      <c r="E3146" s="81" t="s">
        <v>14009</v>
      </c>
      <c r="F3146" s="154">
        <v>4.04</v>
      </c>
      <c r="G3146" s="154" t="s">
        <v>1373</v>
      </c>
      <c r="H3146" s="154" t="s">
        <v>14318</v>
      </c>
      <c r="I3146" s="154">
        <v>1</v>
      </c>
      <c r="J3146" s="154">
        <v>0</v>
      </c>
      <c r="K3146" s="154">
        <v>0</v>
      </c>
      <c r="M3146" s="128">
        <f>IF(Tabla1[[#This Row],[Moneda]]="Dolares",Tabla1[[#This Row],[Precio Distribuidor]]*($M$1+0.35)*1.3,Tabla1[[#This Row],[Precio Distribuidor]]*1.3)</f>
        <v>87.445800000000006</v>
      </c>
    </row>
    <row r="3147" spans="1:13">
      <c r="A3147" s="154" t="s">
        <v>5337</v>
      </c>
      <c r="B3147" s="154" t="s">
        <v>5336</v>
      </c>
      <c r="C3147" s="154" t="s">
        <v>1398</v>
      </c>
      <c r="D3147" s="154" t="s">
        <v>5027</v>
      </c>
      <c r="E3147" s="81" t="s">
        <v>14010</v>
      </c>
      <c r="F3147" s="154">
        <v>6.6</v>
      </c>
      <c r="G3147" s="154" t="s">
        <v>1373</v>
      </c>
      <c r="H3147" s="154" t="s">
        <v>14318</v>
      </c>
      <c r="I3147" s="154">
        <v>1</v>
      </c>
      <c r="J3147" s="154">
        <v>0</v>
      </c>
      <c r="K3147" s="154">
        <v>0</v>
      </c>
      <c r="M3147" s="128">
        <f>IF(Tabla1[[#This Row],[Moneda]]="Dolares",Tabla1[[#This Row],[Precio Distribuidor]]*($M$1+0.35)*1.3,Tabla1[[#This Row],[Precio Distribuidor]]*1.3)</f>
        <v>142.85700000000003</v>
      </c>
    </row>
    <row r="3148" spans="1:13">
      <c r="A3148" s="154" t="s">
        <v>5335</v>
      </c>
      <c r="B3148" s="154" t="s">
        <v>5334</v>
      </c>
      <c r="C3148" s="154" t="s">
        <v>1535</v>
      </c>
      <c r="D3148" s="154" t="s">
        <v>5027</v>
      </c>
      <c r="E3148" s="81" t="s">
        <v>5333</v>
      </c>
      <c r="F3148" s="154">
        <v>865.46</v>
      </c>
      <c r="G3148" s="154" t="s">
        <v>1367</v>
      </c>
      <c r="H3148" s="154" t="s">
        <v>14318</v>
      </c>
      <c r="I3148" s="154">
        <v>1</v>
      </c>
      <c r="J3148" s="154">
        <v>0</v>
      </c>
      <c r="K3148" s="154">
        <v>0</v>
      </c>
      <c r="M3148" s="128">
        <f>IF(Tabla1[[#This Row],[Moneda]]="Dolares",Tabla1[[#This Row],[Precio Distribuidor]]*($M$1+0.35)*1.3,Tabla1[[#This Row],[Precio Distribuidor]]*1.3)</f>
        <v>1125.0980000000002</v>
      </c>
    </row>
    <row r="3149" spans="1:13">
      <c r="A3149" s="154" t="s">
        <v>5332</v>
      </c>
      <c r="B3149" s="154" t="s">
        <v>5331</v>
      </c>
      <c r="C3149" s="154" t="s">
        <v>2917</v>
      </c>
      <c r="D3149" s="154" t="s">
        <v>5027</v>
      </c>
      <c r="E3149" s="81" t="s">
        <v>5330</v>
      </c>
      <c r="F3149" s="154">
        <v>6.75</v>
      </c>
      <c r="G3149" s="154" t="s">
        <v>1373</v>
      </c>
      <c r="H3149" s="154" t="s">
        <v>14318</v>
      </c>
      <c r="I3149" s="154">
        <v>5</v>
      </c>
      <c r="J3149" s="154">
        <v>0</v>
      </c>
      <c r="K3149" s="154">
        <v>0</v>
      </c>
      <c r="M3149" s="128">
        <f>IF(Tabla1[[#This Row],[Moneda]]="Dolares",Tabla1[[#This Row],[Precio Distribuidor]]*($M$1+0.35)*1.3,Tabla1[[#This Row],[Precio Distribuidor]]*1.3)</f>
        <v>146.10375000000002</v>
      </c>
    </row>
    <row r="3150" spans="1:13">
      <c r="A3150" s="154" t="s">
        <v>5329</v>
      </c>
      <c r="B3150" s="154" t="s">
        <v>5328</v>
      </c>
      <c r="C3150" s="154" t="s">
        <v>2917</v>
      </c>
      <c r="D3150" s="154" t="s">
        <v>5027</v>
      </c>
      <c r="E3150" s="81" t="s">
        <v>5327</v>
      </c>
      <c r="F3150" s="154">
        <v>76.23</v>
      </c>
      <c r="G3150" s="154" t="s">
        <v>1373</v>
      </c>
      <c r="H3150" s="154" t="s">
        <v>14318</v>
      </c>
      <c r="I3150" s="154">
        <v>10</v>
      </c>
      <c r="J3150" s="154">
        <v>0</v>
      </c>
      <c r="K3150" s="154">
        <v>0</v>
      </c>
      <c r="M3150" s="128">
        <f>IF(Tabla1[[#This Row],[Moneda]]="Dolares",Tabla1[[#This Row],[Precio Distribuidor]]*($M$1+0.35)*1.3,Tabla1[[#This Row],[Precio Distribuidor]]*1.3)</f>
        <v>1649.9983500000003</v>
      </c>
    </row>
    <row r="3151" spans="1:13">
      <c r="A3151" s="154" t="s">
        <v>5326</v>
      </c>
      <c r="B3151" s="154" t="s">
        <v>5325</v>
      </c>
      <c r="C3151" s="154" t="s">
        <v>2917</v>
      </c>
      <c r="D3151" s="154" t="s">
        <v>5027</v>
      </c>
      <c r="E3151" s="81" t="s">
        <v>5324</v>
      </c>
      <c r="F3151" s="154">
        <v>41.37</v>
      </c>
      <c r="G3151" s="154" t="s">
        <v>1373</v>
      </c>
      <c r="H3151" s="154" t="s">
        <v>14318</v>
      </c>
      <c r="I3151" s="154">
        <v>10</v>
      </c>
      <c r="J3151" s="154">
        <v>0</v>
      </c>
      <c r="K3151" s="154">
        <v>0</v>
      </c>
      <c r="M3151" s="128">
        <f>IF(Tabla1[[#This Row],[Moneda]]="Dolares",Tabla1[[#This Row],[Precio Distribuidor]]*($M$1+0.35)*1.3,Tabla1[[#This Row],[Precio Distribuidor]]*1.3)</f>
        <v>895.45365000000004</v>
      </c>
    </row>
    <row r="3152" spans="1:13">
      <c r="A3152" s="154" t="s">
        <v>5323</v>
      </c>
      <c r="B3152" s="154" t="s">
        <v>5322</v>
      </c>
      <c r="C3152" s="154" t="s">
        <v>2917</v>
      </c>
      <c r="D3152" s="154" t="s">
        <v>5027</v>
      </c>
      <c r="E3152" s="81" t="s">
        <v>5321</v>
      </c>
      <c r="F3152" s="154">
        <v>75.89</v>
      </c>
      <c r="G3152" s="154" t="s">
        <v>1373</v>
      </c>
      <c r="H3152" s="154" t="s">
        <v>14318</v>
      </c>
      <c r="I3152" s="154">
        <v>10</v>
      </c>
      <c r="J3152" s="154">
        <v>0</v>
      </c>
      <c r="K3152" s="154">
        <v>0</v>
      </c>
      <c r="M3152" s="128">
        <f>IF(Tabla1[[#This Row],[Moneda]]="Dolares",Tabla1[[#This Row],[Precio Distribuidor]]*($M$1+0.35)*1.3,Tabla1[[#This Row],[Precio Distribuidor]]*1.3)</f>
        <v>1642.6390500000002</v>
      </c>
    </row>
    <row r="3153" spans="1:13">
      <c r="A3153" s="154" t="s">
        <v>5320</v>
      </c>
      <c r="B3153" s="154" t="s">
        <v>5319</v>
      </c>
      <c r="C3153" s="154" t="s">
        <v>5318</v>
      </c>
      <c r="D3153" s="154" t="s">
        <v>5027</v>
      </c>
      <c r="E3153" s="81" t="s">
        <v>5317</v>
      </c>
      <c r="F3153" s="154">
        <v>23.08</v>
      </c>
      <c r="G3153" s="154" t="s">
        <v>1373</v>
      </c>
      <c r="H3153" s="154" t="s">
        <v>14318</v>
      </c>
      <c r="I3153" s="154">
        <v>2</v>
      </c>
      <c r="J3153" s="154">
        <v>0</v>
      </c>
      <c r="K3153" s="154">
        <v>0</v>
      </c>
      <c r="M3153" s="128">
        <f>IF(Tabla1[[#This Row],[Moneda]]="Dolares",Tabla1[[#This Row],[Precio Distribuidor]]*($M$1+0.35)*1.3,Tabla1[[#This Row],[Precio Distribuidor]]*1.3)</f>
        <v>499.56660000000005</v>
      </c>
    </row>
    <row r="3154" spans="1:13">
      <c r="A3154" s="154" t="s">
        <v>5316</v>
      </c>
      <c r="B3154" s="154" t="s">
        <v>5315</v>
      </c>
      <c r="C3154" s="154" t="s">
        <v>5045</v>
      </c>
      <c r="D3154" s="154" t="s">
        <v>5027</v>
      </c>
      <c r="E3154" s="81" t="s">
        <v>5314</v>
      </c>
      <c r="F3154" s="154">
        <v>3.43</v>
      </c>
      <c r="G3154" s="154" t="s">
        <v>1373</v>
      </c>
      <c r="H3154" s="154" t="s">
        <v>14318</v>
      </c>
      <c r="I3154" s="154">
        <v>99</v>
      </c>
      <c r="J3154" s="154">
        <v>0</v>
      </c>
      <c r="K3154" s="154">
        <v>0</v>
      </c>
      <c r="M3154" s="128">
        <f>IF(Tabla1[[#This Row],[Moneda]]="Dolares",Tabla1[[#This Row],[Precio Distribuidor]]*($M$1+0.35)*1.3,Tabla1[[#This Row],[Precio Distribuidor]]*1.3)</f>
        <v>74.242350000000016</v>
      </c>
    </row>
    <row r="3155" spans="1:13">
      <c r="A3155" s="154" t="s">
        <v>5313</v>
      </c>
      <c r="B3155" s="154" t="s">
        <v>5312</v>
      </c>
      <c r="C3155" s="154" t="s">
        <v>5045</v>
      </c>
      <c r="D3155" s="154" t="s">
        <v>5027</v>
      </c>
      <c r="E3155" s="81" t="s">
        <v>5311</v>
      </c>
      <c r="F3155" s="154">
        <v>3.43</v>
      </c>
      <c r="G3155" s="154" t="s">
        <v>1373</v>
      </c>
      <c r="H3155" s="154" t="s">
        <v>14318</v>
      </c>
      <c r="I3155" s="154">
        <v>99</v>
      </c>
      <c r="J3155" s="154">
        <v>0</v>
      </c>
      <c r="K3155" s="154">
        <v>0</v>
      </c>
      <c r="M3155" s="128">
        <f>IF(Tabla1[[#This Row],[Moneda]]="Dolares",Tabla1[[#This Row],[Precio Distribuidor]]*($M$1+0.35)*1.3,Tabla1[[#This Row],[Precio Distribuidor]]*1.3)</f>
        <v>74.242350000000016</v>
      </c>
    </row>
    <row r="3156" spans="1:13">
      <c r="A3156" s="154" t="s">
        <v>5310</v>
      </c>
      <c r="B3156" s="154" t="s">
        <v>5309</v>
      </c>
      <c r="C3156" s="154" t="s">
        <v>5045</v>
      </c>
      <c r="D3156" s="154" t="s">
        <v>5027</v>
      </c>
      <c r="E3156" s="81" t="s">
        <v>5308</v>
      </c>
      <c r="F3156" s="154">
        <v>3.32</v>
      </c>
      <c r="G3156" s="154" t="s">
        <v>1373</v>
      </c>
      <c r="H3156" s="154" t="s">
        <v>14318</v>
      </c>
      <c r="I3156" s="154">
        <v>99</v>
      </c>
      <c r="J3156" s="154">
        <v>0</v>
      </c>
      <c r="K3156" s="154">
        <v>0</v>
      </c>
      <c r="M3156" s="128">
        <f>IF(Tabla1[[#This Row],[Moneda]]="Dolares",Tabla1[[#This Row],[Precio Distribuidor]]*($M$1+0.35)*1.3,Tabla1[[#This Row],[Precio Distribuidor]]*1.3)</f>
        <v>71.861400000000003</v>
      </c>
    </row>
    <row r="3157" spans="1:13">
      <c r="A3157" s="154" t="s">
        <v>5307</v>
      </c>
      <c r="B3157" s="154" t="s">
        <v>5306</v>
      </c>
      <c r="C3157" s="154" t="s">
        <v>5045</v>
      </c>
      <c r="D3157" s="154" t="s">
        <v>5027</v>
      </c>
      <c r="E3157" s="81" t="s">
        <v>5305</v>
      </c>
      <c r="F3157" s="154">
        <v>5.54</v>
      </c>
      <c r="G3157" s="154" t="s">
        <v>1373</v>
      </c>
      <c r="H3157" s="154" t="s">
        <v>14318</v>
      </c>
      <c r="I3157" s="154">
        <v>99</v>
      </c>
      <c r="J3157" s="154">
        <v>0</v>
      </c>
      <c r="K3157" s="154">
        <v>0</v>
      </c>
      <c r="M3157" s="128">
        <f>IF(Tabla1[[#This Row],[Moneda]]="Dolares",Tabla1[[#This Row],[Precio Distribuidor]]*($M$1+0.35)*1.3,Tabla1[[#This Row],[Precio Distribuidor]]*1.3)</f>
        <v>119.91330000000002</v>
      </c>
    </row>
    <row r="3158" spans="1:13">
      <c r="A3158" s="154" t="s">
        <v>5304</v>
      </c>
      <c r="B3158" s="154" t="s">
        <v>5303</v>
      </c>
      <c r="C3158" s="154" t="s">
        <v>5045</v>
      </c>
      <c r="D3158" s="154" t="s">
        <v>5027</v>
      </c>
      <c r="E3158" s="81" t="s">
        <v>5302</v>
      </c>
      <c r="F3158" s="154">
        <v>5.54</v>
      </c>
      <c r="G3158" s="154" t="s">
        <v>1373</v>
      </c>
      <c r="H3158" s="154" t="s">
        <v>14318</v>
      </c>
      <c r="I3158" s="154">
        <v>99</v>
      </c>
      <c r="J3158" s="154">
        <v>0</v>
      </c>
      <c r="K3158" s="154">
        <v>0</v>
      </c>
      <c r="M3158" s="128">
        <f>IF(Tabla1[[#This Row],[Moneda]]="Dolares",Tabla1[[#This Row],[Precio Distribuidor]]*($M$1+0.35)*1.3,Tabla1[[#This Row],[Precio Distribuidor]]*1.3)</f>
        <v>119.91330000000002</v>
      </c>
    </row>
    <row r="3159" spans="1:13">
      <c r="A3159" s="154" t="s">
        <v>5301</v>
      </c>
      <c r="B3159" s="154" t="s">
        <v>5300</v>
      </c>
      <c r="C3159" s="154" t="s">
        <v>5045</v>
      </c>
      <c r="D3159" s="154" t="s">
        <v>5027</v>
      </c>
      <c r="E3159" s="81" t="s">
        <v>5299</v>
      </c>
      <c r="F3159" s="154">
        <v>5.32</v>
      </c>
      <c r="G3159" s="154" t="s">
        <v>1373</v>
      </c>
      <c r="H3159" s="154" t="s">
        <v>14318</v>
      </c>
      <c r="I3159" s="154">
        <v>99</v>
      </c>
      <c r="J3159" s="154">
        <v>0</v>
      </c>
      <c r="K3159" s="154">
        <v>0</v>
      </c>
      <c r="M3159" s="128">
        <f>IF(Tabla1[[#This Row],[Moneda]]="Dolares",Tabla1[[#This Row],[Precio Distribuidor]]*($M$1+0.35)*1.3,Tabla1[[#This Row],[Precio Distribuidor]]*1.3)</f>
        <v>115.15140000000002</v>
      </c>
    </row>
    <row r="3160" spans="1:13">
      <c r="A3160" s="154" t="s">
        <v>5298</v>
      </c>
      <c r="B3160" s="154" t="s">
        <v>5297</v>
      </c>
      <c r="C3160" s="154" t="s">
        <v>5045</v>
      </c>
      <c r="D3160" s="154" t="s">
        <v>5027</v>
      </c>
      <c r="E3160" s="81" t="s">
        <v>5296</v>
      </c>
      <c r="F3160" s="154">
        <v>11.09</v>
      </c>
      <c r="G3160" s="154" t="s">
        <v>1373</v>
      </c>
      <c r="H3160" s="154" t="s">
        <v>14318</v>
      </c>
      <c r="I3160" s="154">
        <v>99</v>
      </c>
      <c r="J3160" s="154">
        <v>0</v>
      </c>
      <c r="K3160" s="154">
        <v>0</v>
      </c>
      <c r="M3160" s="128">
        <f>IF(Tabla1[[#This Row],[Moneda]]="Dolares",Tabla1[[#This Row],[Precio Distribuidor]]*($M$1+0.35)*1.3,Tabla1[[#This Row],[Precio Distribuidor]]*1.3)</f>
        <v>240.04305000000002</v>
      </c>
    </row>
    <row r="3161" spans="1:13">
      <c r="A3161" s="154" t="s">
        <v>5295</v>
      </c>
      <c r="B3161" s="154" t="s">
        <v>5294</v>
      </c>
      <c r="C3161" s="154" t="s">
        <v>5045</v>
      </c>
      <c r="D3161" s="154" t="s">
        <v>5027</v>
      </c>
      <c r="E3161" s="81" t="s">
        <v>5293</v>
      </c>
      <c r="F3161" s="154">
        <v>11.09</v>
      </c>
      <c r="G3161" s="154" t="s">
        <v>1373</v>
      </c>
      <c r="H3161" s="154" t="s">
        <v>14318</v>
      </c>
      <c r="I3161" s="154">
        <v>99</v>
      </c>
      <c r="J3161" s="154">
        <v>0</v>
      </c>
      <c r="K3161" s="154">
        <v>0</v>
      </c>
      <c r="M3161" s="128">
        <f>IF(Tabla1[[#This Row],[Moneda]]="Dolares",Tabla1[[#This Row],[Precio Distribuidor]]*($M$1+0.35)*1.3,Tabla1[[#This Row],[Precio Distribuidor]]*1.3)</f>
        <v>240.04305000000002</v>
      </c>
    </row>
    <row r="3162" spans="1:13">
      <c r="A3162" s="154" t="s">
        <v>5292</v>
      </c>
      <c r="B3162" s="154" t="s">
        <v>5291</v>
      </c>
      <c r="C3162" s="154" t="s">
        <v>5045</v>
      </c>
      <c r="D3162" s="154" t="s">
        <v>5027</v>
      </c>
      <c r="E3162" s="81" t="s">
        <v>5290</v>
      </c>
      <c r="F3162" s="154">
        <v>11.09</v>
      </c>
      <c r="G3162" s="154" t="s">
        <v>1373</v>
      </c>
      <c r="H3162" s="154" t="s">
        <v>14318</v>
      </c>
      <c r="I3162" s="154">
        <v>99</v>
      </c>
      <c r="J3162" s="154">
        <v>0</v>
      </c>
      <c r="K3162" s="154">
        <v>0</v>
      </c>
      <c r="M3162" s="128">
        <f>IF(Tabla1[[#This Row],[Moneda]]="Dolares",Tabla1[[#This Row],[Precio Distribuidor]]*($M$1+0.35)*1.3,Tabla1[[#This Row],[Precio Distribuidor]]*1.3)</f>
        <v>240.04305000000002</v>
      </c>
    </row>
    <row r="3163" spans="1:13">
      <c r="A3163" s="154" t="s">
        <v>5289</v>
      </c>
      <c r="B3163" s="154" t="s">
        <v>5288</v>
      </c>
      <c r="C3163" s="154" t="s">
        <v>5045</v>
      </c>
      <c r="D3163" s="154" t="s">
        <v>5027</v>
      </c>
      <c r="E3163" s="81" t="s">
        <v>5287</v>
      </c>
      <c r="F3163" s="154">
        <v>10.97</v>
      </c>
      <c r="G3163" s="154" t="s">
        <v>1373</v>
      </c>
      <c r="H3163" s="154" t="s">
        <v>14318</v>
      </c>
      <c r="I3163" s="154">
        <v>99</v>
      </c>
      <c r="J3163" s="154">
        <v>0</v>
      </c>
      <c r="K3163" s="154">
        <v>0</v>
      </c>
      <c r="M3163" s="128">
        <f>IF(Tabla1[[#This Row],[Moneda]]="Dolares",Tabla1[[#This Row],[Precio Distribuidor]]*($M$1+0.35)*1.3,Tabla1[[#This Row],[Precio Distribuidor]]*1.3)</f>
        <v>237.44565000000003</v>
      </c>
    </row>
    <row r="3164" spans="1:13">
      <c r="A3164" s="154" t="s">
        <v>5286</v>
      </c>
      <c r="B3164" s="154" t="s">
        <v>5285</v>
      </c>
      <c r="C3164" s="154" t="s">
        <v>1535</v>
      </c>
      <c r="D3164" s="154" t="s">
        <v>5027</v>
      </c>
      <c r="E3164" s="81" t="s">
        <v>5284</v>
      </c>
      <c r="F3164" s="154">
        <v>955.69</v>
      </c>
      <c r="G3164" s="154" t="s">
        <v>1367</v>
      </c>
      <c r="H3164" s="154" t="s">
        <v>14318</v>
      </c>
      <c r="I3164" s="154">
        <v>1</v>
      </c>
      <c r="J3164" s="154">
        <v>0</v>
      </c>
      <c r="K3164" s="154">
        <v>0</v>
      </c>
      <c r="M3164" s="128">
        <f>IF(Tabla1[[#This Row],[Moneda]]="Dolares",Tabla1[[#This Row],[Precio Distribuidor]]*($M$1+0.35)*1.3,Tabla1[[#This Row],[Precio Distribuidor]]*1.3)</f>
        <v>1242.3970000000002</v>
      </c>
    </row>
    <row r="3165" spans="1:13">
      <c r="A3165" s="154" t="s">
        <v>5283</v>
      </c>
      <c r="B3165" s="154" t="s">
        <v>5282</v>
      </c>
      <c r="C3165" s="154" t="s">
        <v>1398</v>
      </c>
      <c r="D3165" s="154" t="s">
        <v>5027</v>
      </c>
      <c r="E3165" s="81" t="s">
        <v>14011</v>
      </c>
      <c r="F3165" s="154">
        <v>4.18</v>
      </c>
      <c r="G3165" s="154" t="s">
        <v>1373</v>
      </c>
      <c r="H3165" s="154" t="s">
        <v>14318</v>
      </c>
      <c r="I3165" s="154">
        <v>0</v>
      </c>
      <c r="J3165" s="154">
        <v>6</v>
      </c>
      <c r="K3165" s="154">
        <v>0</v>
      </c>
      <c r="M3165" s="128">
        <f>IF(Tabla1[[#This Row],[Moneda]]="Dolares",Tabla1[[#This Row],[Precio Distribuidor]]*($M$1+0.35)*1.3,Tabla1[[#This Row],[Precio Distribuidor]]*1.3)</f>
        <v>90.476100000000017</v>
      </c>
    </row>
    <row r="3166" spans="1:13">
      <c r="A3166" s="154" t="s">
        <v>5281</v>
      </c>
      <c r="B3166" s="154" t="s">
        <v>5280</v>
      </c>
      <c r="C3166" s="154" t="s">
        <v>5045</v>
      </c>
      <c r="D3166" s="154" t="s">
        <v>5027</v>
      </c>
      <c r="E3166" s="81" t="s">
        <v>5279</v>
      </c>
      <c r="F3166" s="154">
        <v>3.43</v>
      </c>
      <c r="G3166" s="154" t="s">
        <v>1373</v>
      </c>
      <c r="H3166" s="154" t="s">
        <v>14318</v>
      </c>
      <c r="I3166" s="154">
        <v>99</v>
      </c>
      <c r="J3166" s="154">
        <v>0</v>
      </c>
      <c r="K3166" s="154">
        <v>0</v>
      </c>
      <c r="M3166" s="128">
        <f>IF(Tabla1[[#This Row],[Moneda]]="Dolares",Tabla1[[#This Row],[Precio Distribuidor]]*($M$1+0.35)*1.3,Tabla1[[#This Row],[Precio Distribuidor]]*1.3)</f>
        <v>74.242350000000016</v>
      </c>
    </row>
    <row r="3167" spans="1:13">
      <c r="A3167" s="154" t="s">
        <v>5278</v>
      </c>
      <c r="B3167" s="154" t="s">
        <v>5277</v>
      </c>
      <c r="C3167" s="154" t="s">
        <v>5045</v>
      </c>
      <c r="D3167" s="154" t="s">
        <v>5027</v>
      </c>
      <c r="E3167" s="81" t="s">
        <v>5276</v>
      </c>
      <c r="F3167" s="154">
        <v>5.54</v>
      </c>
      <c r="G3167" s="154" t="s">
        <v>1373</v>
      </c>
      <c r="H3167" s="154" t="s">
        <v>14318</v>
      </c>
      <c r="I3167" s="154">
        <v>99</v>
      </c>
      <c r="J3167" s="154">
        <v>0</v>
      </c>
      <c r="K3167" s="154">
        <v>0</v>
      </c>
      <c r="M3167" s="128">
        <f>IF(Tabla1[[#This Row],[Moneda]]="Dolares",Tabla1[[#This Row],[Precio Distribuidor]]*($M$1+0.35)*1.3,Tabla1[[#This Row],[Precio Distribuidor]]*1.3)</f>
        <v>119.91330000000002</v>
      </c>
    </row>
    <row r="3168" spans="1:13">
      <c r="A3168" s="154" t="s">
        <v>5275</v>
      </c>
      <c r="B3168" s="154" t="s">
        <v>5274</v>
      </c>
      <c r="C3168" s="154" t="s">
        <v>1911</v>
      </c>
      <c r="D3168" s="154" t="s">
        <v>5027</v>
      </c>
      <c r="E3168" s="81" t="s">
        <v>5273</v>
      </c>
      <c r="F3168" s="154">
        <v>777.89</v>
      </c>
      <c r="G3168" s="154" t="s">
        <v>1367</v>
      </c>
      <c r="H3168" s="154" t="s">
        <v>14318</v>
      </c>
      <c r="I3168" s="154">
        <v>1</v>
      </c>
      <c r="J3168" s="154">
        <v>0</v>
      </c>
      <c r="K3168" s="154">
        <v>0</v>
      </c>
      <c r="M3168" s="128">
        <f>IF(Tabla1[[#This Row],[Moneda]]="Dolares",Tabla1[[#This Row],[Precio Distribuidor]]*($M$1+0.35)*1.3,Tabla1[[#This Row],[Precio Distribuidor]]*1.3)</f>
        <v>1011.2570000000001</v>
      </c>
    </row>
    <row r="3169" spans="1:13">
      <c r="A3169" s="154" t="s">
        <v>5272</v>
      </c>
      <c r="B3169" s="154" t="s">
        <v>5271</v>
      </c>
      <c r="C3169" s="154" t="s">
        <v>5061</v>
      </c>
      <c r="D3169" s="154" t="s">
        <v>5027</v>
      </c>
      <c r="E3169" s="81" t="s">
        <v>13942</v>
      </c>
      <c r="F3169" s="154">
        <v>5.93</v>
      </c>
      <c r="G3169" s="154" t="s">
        <v>1373</v>
      </c>
      <c r="H3169" s="154" t="s">
        <v>14318</v>
      </c>
      <c r="I3169" s="154">
        <v>5</v>
      </c>
      <c r="J3169" s="154">
        <v>0</v>
      </c>
      <c r="K3169" s="154">
        <v>0</v>
      </c>
      <c r="M3169" s="128">
        <f>IF(Tabla1[[#This Row],[Moneda]]="Dolares",Tabla1[[#This Row],[Precio Distribuidor]]*($M$1+0.35)*1.3,Tabla1[[#This Row],[Precio Distribuidor]]*1.3)</f>
        <v>128.35485000000003</v>
      </c>
    </row>
    <row r="3170" spans="1:13">
      <c r="A3170" s="154" t="s">
        <v>5270</v>
      </c>
      <c r="B3170" s="154" t="s">
        <v>5269</v>
      </c>
      <c r="C3170" s="154" t="s">
        <v>5045</v>
      </c>
      <c r="D3170" s="154" t="s">
        <v>5027</v>
      </c>
      <c r="E3170" s="81" t="s">
        <v>5268</v>
      </c>
      <c r="F3170" s="154">
        <v>11.95</v>
      </c>
      <c r="G3170" s="154" t="s">
        <v>1373</v>
      </c>
      <c r="H3170" s="154" t="s">
        <v>14318</v>
      </c>
      <c r="I3170" s="154">
        <v>99</v>
      </c>
      <c r="J3170" s="154">
        <v>0</v>
      </c>
      <c r="K3170" s="154">
        <v>0</v>
      </c>
      <c r="M3170" s="128">
        <f>IF(Tabla1[[#This Row],[Moneda]]="Dolares",Tabla1[[#This Row],[Precio Distribuidor]]*($M$1+0.35)*1.3,Tabla1[[#This Row],[Precio Distribuidor]]*1.3)</f>
        <v>258.65775000000002</v>
      </c>
    </row>
    <row r="3171" spans="1:13">
      <c r="A3171" s="154" t="s">
        <v>5267</v>
      </c>
      <c r="B3171" s="154" t="s">
        <v>5266</v>
      </c>
      <c r="C3171" s="154" t="s">
        <v>1535</v>
      </c>
      <c r="D3171" s="154" t="s">
        <v>5027</v>
      </c>
      <c r="E3171" s="81" t="s">
        <v>5265</v>
      </c>
      <c r="F3171" s="154">
        <v>5661.36</v>
      </c>
      <c r="G3171" s="154" t="s">
        <v>1367</v>
      </c>
      <c r="H3171" s="154" t="s">
        <v>14318</v>
      </c>
      <c r="I3171" s="154">
        <v>1</v>
      </c>
      <c r="J3171" s="154">
        <v>0</v>
      </c>
      <c r="K3171" s="154">
        <v>0</v>
      </c>
      <c r="M3171" s="128">
        <f>IF(Tabla1[[#This Row],[Moneda]]="Dolares",Tabla1[[#This Row],[Precio Distribuidor]]*($M$1+0.35)*1.3,Tabla1[[#This Row],[Precio Distribuidor]]*1.3)</f>
        <v>7359.768</v>
      </c>
    </row>
    <row r="3172" spans="1:13">
      <c r="A3172" s="154" t="s">
        <v>5264</v>
      </c>
      <c r="B3172" s="154" t="s">
        <v>5263</v>
      </c>
      <c r="C3172" s="154" t="s">
        <v>1535</v>
      </c>
      <c r="D3172" s="154" t="s">
        <v>5027</v>
      </c>
      <c r="E3172" s="81" t="s">
        <v>5262</v>
      </c>
      <c r="F3172" s="154">
        <v>4530.2299999999996</v>
      </c>
      <c r="G3172" s="154" t="s">
        <v>1367</v>
      </c>
      <c r="H3172" s="154" t="s">
        <v>14318</v>
      </c>
      <c r="I3172" s="154">
        <v>1</v>
      </c>
      <c r="J3172" s="154">
        <v>0</v>
      </c>
      <c r="K3172" s="154">
        <v>0</v>
      </c>
      <c r="M3172" s="128">
        <f>IF(Tabla1[[#This Row],[Moneda]]="Dolares",Tabla1[[#This Row],[Precio Distribuidor]]*($M$1+0.35)*1.3,Tabla1[[#This Row],[Precio Distribuidor]]*1.3)</f>
        <v>5889.299</v>
      </c>
    </row>
    <row r="3173" spans="1:13">
      <c r="A3173" s="154" t="s">
        <v>13073</v>
      </c>
      <c r="B3173" s="154" t="s">
        <v>13074</v>
      </c>
      <c r="C3173" s="154" t="s">
        <v>1535</v>
      </c>
      <c r="D3173" s="154" t="s">
        <v>5027</v>
      </c>
      <c r="E3173" s="81" t="s">
        <v>13075</v>
      </c>
      <c r="F3173" s="154">
        <v>2626.22</v>
      </c>
      <c r="G3173" s="154" t="s">
        <v>1367</v>
      </c>
      <c r="H3173" s="154" t="s">
        <v>14318</v>
      </c>
      <c r="I3173" s="154">
        <v>1</v>
      </c>
      <c r="J3173" s="154">
        <v>0</v>
      </c>
      <c r="K3173" s="154">
        <v>0</v>
      </c>
      <c r="M3173" s="128">
        <f>IF(Tabla1[[#This Row],[Moneda]]="Dolares",Tabla1[[#This Row],[Precio Distribuidor]]*($M$1+0.35)*1.3,Tabla1[[#This Row],[Precio Distribuidor]]*1.3)</f>
        <v>3414.0859999999998</v>
      </c>
    </row>
    <row r="3174" spans="1:13">
      <c r="A3174" s="154" t="s">
        <v>5261</v>
      </c>
      <c r="B3174" s="154" t="s">
        <v>5260</v>
      </c>
      <c r="C3174" s="154" t="s">
        <v>1535</v>
      </c>
      <c r="D3174" s="154" t="s">
        <v>5027</v>
      </c>
      <c r="E3174" s="81" t="s">
        <v>5259</v>
      </c>
      <c r="F3174" s="154">
        <v>1956.54</v>
      </c>
      <c r="G3174" s="154" t="s">
        <v>1367</v>
      </c>
      <c r="H3174" s="154" t="s">
        <v>14318</v>
      </c>
      <c r="I3174" s="154">
        <v>1</v>
      </c>
      <c r="J3174" s="154">
        <v>0</v>
      </c>
      <c r="K3174" s="154">
        <v>0</v>
      </c>
      <c r="M3174" s="128">
        <f>IF(Tabla1[[#This Row],[Moneda]]="Dolares",Tabla1[[#This Row],[Precio Distribuidor]]*($M$1+0.35)*1.3,Tabla1[[#This Row],[Precio Distribuidor]]*1.3)</f>
        <v>2543.502</v>
      </c>
    </row>
    <row r="3175" spans="1:13">
      <c r="A3175" s="154" t="s">
        <v>5258</v>
      </c>
      <c r="B3175" s="154" t="s">
        <v>5257</v>
      </c>
      <c r="C3175" s="154" t="s">
        <v>1535</v>
      </c>
      <c r="D3175" s="154" t="s">
        <v>5027</v>
      </c>
      <c r="E3175" s="81" t="s">
        <v>5256</v>
      </c>
      <c r="F3175" s="154">
        <v>2521.7600000000002</v>
      </c>
      <c r="G3175" s="154" t="s">
        <v>1367</v>
      </c>
      <c r="H3175" s="154" t="s">
        <v>14318</v>
      </c>
      <c r="I3175" s="154">
        <v>1</v>
      </c>
      <c r="J3175" s="154">
        <v>0</v>
      </c>
      <c r="K3175" s="154">
        <v>0</v>
      </c>
      <c r="M3175" s="128">
        <f>IF(Tabla1[[#This Row],[Moneda]]="Dolares",Tabla1[[#This Row],[Precio Distribuidor]]*($M$1+0.35)*1.3,Tabla1[[#This Row],[Precio Distribuidor]]*1.3)</f>
        <v>3278.2880000000005</v>
      </c>
    </row>
    <row r="3176" spans="1:13">
      <c r="A3176" s="154" t="s">
        <v>5255</v>
      </c>
      <c r="B3176" s="154" t="s">
        <v>5254</v>
      </c>
      <c r="C3176" s="154" t="s">
        <v>1535</v>
      </c>
      <c r="D3176" s="154" t="s">
        <v>5027</v>
      </c>
      <c r="E3176" s="81" t="s">
        <v>5253</v>
      </c>
      <c r="F3176" s="154">
        <v>4451.91</v>
      </c>
      <c r="G3176" s="154" t="s">
        <v>1367</v>
      </c>
      <c r="H3176" s="154" t="s">
        <v>14318</v>
      </c>
      <c r="I3176" s="154">
        <v>1</v>
      </c>
      <c r="J3176" s="154">
        <v>0</v>
      </c>
      <c r="K3176" s="154">
        <v>0</v>
      </c>
      <c r="M3176" s="128">
        <f>IF(Tabla1[[#This Row],[Moneda]]="Dolares",Tabla1[[#This Row],[Precio Distribuidor]]*($M$1+0.35)*1.3,Tabla1[[#This Row],[Precio Distribuidor]]*1.3)</f>
        <v>5787.4830000000002</v>
      </c>
    </row>
    <row r="3177" spans="1:13">
      <c r="A3177" s="154" t="s">
        <v>5252</v>
      </c>
      <c r="B3177" s="154" t="s">
        <v>5251</v>
      </c>
      <c r="C3177" s="154" t="s">
        <v>1535</v>
      </c>
      <c r="D3177" s="154" t="s">
        <v>5027</v>
      </c>
      <c r="E3177" s="81" t="s">
        <v>5250</v>
      </c>
      <c r="F3177" s="154">
        <v>3020.16</v>
      </c>
      <c r="G3177" s="154" t="s">
        <v>1367</v>
      </c>
      <c r="H3177" s="154" t="s">
        <v>14318</v>
      </c>
      <c r="I3177" s="154">
        <v>1</v>
      </c>
      <c r="J3177" s="154">
        <v>0</v>
      </c>
      <c r="K3177" s="154">
        <v>0</v>
      </c>
      <c r="M3177" s="128">
        <f>IF(Tabla1[[#This Row],[Moneda]]="Dolares",Tabla1[[#This Row],[Precio Distribuidor]]*($M$1+0.35)*1.3,Tabla1[[#This Row],[Precio Distribuidor]]*1.3)</f>
        <v>3926.2080000000001</v>
      </c>
    </row>
    <row r="3178" spans="1:13">
      <c r="A3178" s="154" t="s">
        <v>5249</v>
      </c>
      <c r="B3178" s="154" t="s">
        <v>5248</v>
      </c>
      <c r="C3178" s="154" t="s">
        <v>1535</v>
      </c>
      <c r="D3178" s="154" t="s">
        <v>5027</v>
      </c>
      <c r="E3178" s="81" t="s">
        <v>5247</v>
      </c>
      <c r="F3178" s="154">
        <v>858.66</v>
      </c>
      <c r="G3178" s="154" t="s">
        <v>1367</v>
      </c>
      <c r="H3178" s="154" t="s">
        <v>14318</v>
      </c>
      <c r="I3178" s="154">
        <v>1</v>
      </c>
      <c r="J3178" s="154">
        <v>0</v>
      </c>
      <c r="K3178" s="154">
        <v>0</v>
      </c>
      <c r="M3178" s="128">
        <f>IF(Tabla1[[#This Row],[Moneda]]="Dolares",Tabla1[[#This Row],[Precio Distribuidor]]*($M$1+0.35)*1.3,Tabla1[[#This Row],[Precio Distribuidor]]*1.3)</f>
        <v>1116.258</v>
      </c>
    </row>
    <row r="3179" spans="1:13">
      <c r="A3179" s="154" t="s">
        <v>5246</v>
      </c>
      <c r="B3179" s="154" t="s">
        <v>5245</v>
      </c>
      <c r="C3179" s="154" t="s">
        <v>1535</v>
      </c>
      <c r="D3179" s="154" t="s">
        <v>5027</v>
      </c>
      <c r="E3179" s="81" t="s">
        <v>5244</v>
      </c>
      <c r="F3179" s="154">
        <v>2611.3000000000002</v>
      </c>
      <c r="G3179" s="154" t="s">
        <v>1367</v>
      </c>
      <c r="H3179" s="154" t="s">
        <v>14318</v>
      </c>
      <c r="I3179" s="154">
        <v>1</v>
      </c>
      <c r="J3179" s="154">
        <v>0</v>
      </c>
      <c r="K3179" s="154">
        <v>0</v>
      </c>
      <c r="M3179" s="128">
        <f>IF(Tabla1[[#This Row],[Moneda]]="Dolares",Tabla1[[#This Row],[Precio Distribuidor]]*($M$1+0.35)*1.3,Tabla1[[#This Row],[Precio Distribuidor]]*1.3)</f>
        <v>3394.6900000000005</v>
      </c>
    </row>
    <row r="3180" spans="1:13">
      <c r="A3180" s="154" t="s">
        <v>5243</v>
      </c>
      <c r="B3180" s="154" t="s">
        <v>5242</v>
      </c>
      <c r="C3180" s="154" t="s">
        <v>1535</v>
      </c>
      <c r="D3180" s="154" t="s">
        <v>5027</v>
      </c>
      <c r="E3180" s="81" t="s">
        <v>5241</v>
      </c>
      <c r="F3180" s="154">
        <v>1295.27</v>
      </c>
      <c r="G3180" s="154" t="s">
        <v>1367</v>
      </c>
      <c r="H3180" s="154" t="s">
        <v>14318</v>
      </c>
      <c r="I3180" s="154">
        <v>1</v>
      </c>
      <c r="J3180" s="154">
        <v>0</v>
      </c>
      <c r="K3180" s="154">
        <v>0</v>
      </c>
      <c r="M3180" s="128">
        <f>IF(Tabla1[[#This Row],[Moneda]]="Dolares",Tabla1[[#This Row],[Precio Distribuidor]]*($M$1+0.35)*1.3,Tabla1[[#This Row],[Precio Distribuidor]]*1.3)</f>
        <v>1683.8510000000001</v>
      </c>
    </row>
    <row r="3181" spans="1:13">
      <c r="A3181" s="154" t="s">
        <v>5240</v>
      </c>
      <c r="B3181" s="154" t="s">
        <v>5239</v>
      </c>
      <c r="C3181" s="154" t="s">
        <v>1535</v>
      </c>
      <c r="D3181" s="154" t="s">
        <v>5027</v>
      </c>
      <c r="E3181" s="81" t="s">
        <v>5238</v>
      </c>
      <c r="F3181" s="154">
        <v>1342.96</v>
      </c>
      <c r="G3181" s="154" t="s">
        <v>1367</v>
      </c>
      <c r="H3181" s="154" t="s">
        <v>14318</v>
      </c>
      <c r="I3181" s="154">
        <v>1</v>
      </c>
      <c r="J3181" s="154">
        <v>0</v>
      </c>
      <c r="K3181" s="154">
        <v>0</v>
      </c>
      <c r="M3181" s="128">
        <f>IF(Tabla1[[#This Row],[Moneda]]="Dolares",Tabla1[[#This Row],[Precio Distribuidor]]*($M$1+0.35)*1.3,Tabla1[[#This Row],[Precio Distribuidor]]*1.3)</f>
        <v>1745.8480000000002</v>
      </c>
    </row>
    <row r="3182" spans="1:13">
      <c r="A3182" s="154" t="s">
        <v>5237</v>
      </c>
      <c r="B3182" s="154" t="s">
        <v>5236</v>
      </c>
      <c r="C3182" s="154" t="s">
        <v>1535</v>
      </c>
      <c r="D3182" s="154" t="s">
        <v>5027</v>
      </c>
      <c r="E3182" s="81" t="s">
        <v>5235</v>
      </c>
      <c r="F3182" s="154">
        <v>491.44</v>
      </c>
      <c r="G3182" s="154" t="s">
        <v>1367</v>
      </c>
      <c r="H3182" s="154" t="s">
        <v>14318</v>
      </c>
      <c r="I3182" s="154">
        <v>1</v>
      </c>
      <c r="J3182" s="154">
        <v>0</v>
      </c>
      <c r="K3182" s="154">
        <v>0</v>
      </c>
      <c r="M3182" s="128">
        <f>IF(Tabla1[[#This Row],[Moneda]]="Dolares",Tabla1[[#This Row],[Precio Distribuidor]]*($M$1+0.35)*1.3,Tabla1[[#This Row],[Precio Distribuidor]]*1.3)</f>
        <v>638.87200000000007</v>
      </c>
    </row>
    <row r="3183" spans="1:13">
      <c r="A3183" s="154" t="s">
        <v>5234</v>
      </c>
      <c r="B3183" s="154" t="s">
        <v>5233</v>
      </c>
      <c r="C3183" s="154" t="s">
        <v>1535</v>
      </c>
      <c r="D3183" s="154" t="s">
        <v>5027</v>
      </c>
      <c r="E3183" s="81" t="s">
        <v>5232</v>
      </c>
      <c r="F3183" s="154">
        <v>5137.59</v>
      </c>
      <c r="G3183" s="154" t="s">
        <v>1367</v>
      </c>
      <c r="H3183" s="154" t="s">
        <v>14318</v>
      </c>
      <c r="I3183" s="154">
        <v>1</v>
      </c>
      <c r="J3183" s="154">
        <v>0</v>
      </c>
      <c r="K3183" s="154">
        <v>0</v>
      </c>
      <c r="M3183" s="128">
        <f>IF(Tabla1[[#This Row],[Moneda]]="Dolares",Tabla1[[#This Row],[Precio Distribuidor]]*($M$1+0.35)*1.3,Tabla1[[#This Row],[Precio Distribuidor]]*1.3)</f>
        <v>6678.8670000000002</v>
      </c>
    </row>
    <row r="3184" spans="1:13">
      <c r="A3184" s="154" t="s">
        <v>5231</v>
      </c>
      <c r="B3184" s="154" t="s">
        <v>5230</v>
      </c>
      <c r="C3184" s="154" t="s">
        <v>5061</v>
      </c>
      <c r="D3184" s="154" t="s">
        <v>5027</v>
      </c>
      <c r="E3184" s="81" t="s">
        <v>13943</v>
      </c>
      <c r="F3184" s="154">
        <v>6.42</v>
      </c>
      <c r="G3184" s="154" t="s">
        <v>1373</v>
      </c>
      <c r="H3184" s="154" t="s">
        <v>14318</v>
      </c>
      <c r="I3184" s="154">
        <v>5</v>
      </c>
      <c r="J3184" s="154">
        <v>0</v>
      </c>
      <c r="K3184" s="154">
        <v>0</v>
      </c>
      <c r="M3184" s="128">
        <f>IF(Tabla1[[#This Row],[Moneda]]="Dolares",Tabla1[[#This Row],[Precio Distribuidor]]*($M$1+0.35)*1.3,Tabla1[[#This Row],[Precio Distribuidor]]*1.3)</f>
        <v>138.96090000000004</v>
      </c>
    </row>
    <row r="3185" spans="1:13">
      <c r="A3185" s="154" t="s">
        <v>5229</v>
      </c>
      <c r="B3185" s="154" t="s">
        <v>5228</v>
      </c>
      <c r="C3185" s="154" t="s">
        <v>5045</v>
      </c>
      <c r="D3185" s="154" t="s">
        <v>5027</v>
      </c>
      <c r="E3185" s="81" t="s">
        <v>16814</v>
      </c>
      <c r="F3185" s="154">
        <v>5.6</v>
      </c>
      <c r="G3185" s="154" t="s">
        <v>1373</v>
      </c>
      <c r="H3185" s="154" t="s">
        <v>14318</v>
      </c>
      <c r="I3185" s="154">
        <v>99</v>
      </c>
      <c r="J3185" s="154">
        <v>0</v>
      </c>
      <c r="K3185" s="154">
        <v>0</v>
      </c>
      <c r="M3185" s="128">
        <f>IF(Tabla1[[#This Row],[Moneda]]="Dolares",Tabla1[[#This Row],[Precio Distribuidor]]*($M$1+0.35)*1.3,Tabla1[[#This Row],[Precio Distribuidor]]*1.3)</f>
        <v>121.21200000000002</v>
      </c>
    </row>
    <row r="3186" spans="1:13">
      <c r="A3186" s="154" t="s">
        <v>5227</v>
      </c>
      <c r="B3186" s="154" t="s">
        <v>5226</v>
      </c>
      <c r="C3186" s="154" t="s">
        <v>5045</v>
      </c>
      <c r="D3186" s="154" t="s">
        <v>5027</v>
      </c>
      <c r="E3186" s="81" t="s">
        <v>5225</v>
      </c>
      <c r="F3186" s="154">
        <v>5.6</v>
      </c>
      <c r="G3186" s="154" t="s">
        <v>1373</v>
      </c>
      <c r="H3186" s="154" t="s">
        <v>14318</v>
      </c>
      <c r="I3186" s="154">
        <v>99</v>
      </c>
      <c r="J3186" s="154">
        <v>0</v>
      </c>
      <c r="K3186" s="154">
        <v>0</v>
      </c>
      <c r="M3186" s="128">
        <f>IF(Tabla1[[#This Row],[Moneda]]="Dolares",Tabla1[[#This Row],[Precio Distribuidor]]*($M$1+0.35)*1.3,Tabla1[[#This Row],[Precio Distribuidor]]*1.3)</f>
        <v>121.21200000000002</v>
      </c>
    </row>
    <row r="3187" spans="1:13">
      <c r="A3187" s="154" t="s">
        <v>5224</v>
      </c>
      <c r="B3187" s="154" t="s">
        <v>5223</v>
      </c>
      <c r="C3187" s="154" t="s">
        <v>5045</v>
      </c>
      <c r="D3187" s="154" t="s">
        <v>5027</v>
      </c>
      <c r="E3187" s="81" t="s">
        <v>5222</v>
      </c>
      <c r="F3187" s="154">
        <v>10.86</v>
      </c>
      <c r="G3187" s="154" t="s">
        <v>1373</v>
      </c>
      <c r="H3187" s="154" t="s">
        <v>14318</v>
      </c>
      <c r="I3187" s="154">
        <v>99</v>
      </c>
      <c r="J3187" s="154">
        <v>0</v>
      </c>
      <c r="K3187" s="154">
        <v>0</v>
      </c>
      <c r="M3187" s="128">
        <f>IF(Tabla1[[#This Row],[Moneda]]="Dolares",Tabla1[[#This Row],[Precio Distribuidor]]*($M$1+0.35)*1.3,Tabla1[[#This Row],[Precio Distribuidor]]*1.3)</f>
        <v>235.06470000000002</v>
      </c>
    </row>
    <row r="3188" spans="1:13">
      <c r="A3188" s="154" t="s">
        <v>5221</v>
      </c>
      <c r="B3188" s="154" t="s">
        <v>5220</v>
      </c>
      <c r="C3188" s="154" t="s">
        <v>5045</v>
      </c>
      <c r="D3188" s="154" t="s">
        <v>5027</v>
      </c>
      <c r="E3188" s="81" t="s">
        <v>5219</v>
      </c>
      <c r="F3188" s="154">
        <v>11.43</v>
      </c>
      <c r="G3188" s="154" t="s">
        <v>1373</v>
      </c>
      <c r="H3188" s="154" t="s">
        <v>14318</v>
      </c>
      <c r="I3188" s="154">
        <v>99</v>
      </c>
      <c r="J3188" s="154">
        <v>0</v>
      </c>
      <c r="K3188" s="154">
        <v>0</v>
      </c>
      <c r="M3188" s="128">
        <f>IF(Tabla1[[#This Row],[Moneda]]="Dolares",Tabla1[[#This Row],[Precio Distribuidor]]*($M$1+0.35)*1.3,Tabla1[[#This Row],[Precio Distribuidor]]*1.3)</f>
        <v>247.40235000000001</v>
      </c>
    </row>
    <row r="3189" spans="1:13">
      <c r="A3189" s="154" t="s">
        <v>5218</v>
      </c>
      <c r="B3189" s="154" t="s">
        <v>5217</v>
      </c>
      <c r="C3189" s="154" t="s">
        <v>5061</v>
      </c>
      <c r="D3189" s="154" t="s">
        <v>5027</v>
      </c>
      <c r="E3189" s="81" t="s">
        <v>13944</v>
      </c>
      <c r="F3189" s="154">
        <v>3.38</v>
      </c>
      <c r="G3189" s="154" t="s">
        <v>1373</v>
      </c>
      <c r="H3189" s="154" t="s">
        <v>14318</v>
      </c>
      <c r="I3189" s="154">
        <v>2</v>
      </c>
      <c r="J3189" s="154">
        <v>0</v>
      </c>
      <c r="K3189" s="154">
        <v>0</v>
      </c>
      <c r="M3189" s="128">
        <f>IF(Tabla1[[#This Row],[Moneda]]="Dolares",Tabla1[[#This Row],[Precio Distribuidor]]*($M$1+0.35)*1.3,Tabla1[[#This Row],[Precio Distribuidor]]*1.3)</f>
        <v>73.160100000000014</v>
      </c>
    </row>
    <row r="3190" spans="1:13">
      <c r="A3190" s="154" t="s">
        <v>5216</v>
      </c>
      <c r="B3190" s="154" t="s">
        <v>5215</v>
      </c>
      <c r="C3190" s="154" t="s">
        <v>5061</v>
      </c>
      <c r="D3190" s="154" t="s">
        <v>5027</v>
      </c>
      <c r="E3190" s="81" t="s">
        <v>13945</v>
      </c>
      <c r="F3190" s="154">
        <v>5.67</v>
      </c>
      <c r="G3190" s="154" t="s">
        <v>1373</v>
      </c>
      <c r="H3190" s="154" t="s">
        <v>14318</v>
      </c>
      <c r="I3190" s="154">
        <v>2</v>
      </c>
      <c r="J3190" s="154">
        <v>0</v>
      </c>
      <c r="K3190" s="154">
        <v>0</v>
      </c>
      <c r="M3190" s="128">
        <f>IF(Tabla1[[#This Row],[Moneda]]="Dolares",Tabla1[[#This Row],[Precio Distribuidor]]*($M$1+0.35)*1.3,Tabla1[[#This Row],[Precio Distribuidor]]*1.3)</f>
        <v>122.72715000000002</v>
      </c>
    </row>
    <row r="3191" spans="1:13">
      <c r="A3191" s="154" t="s">
        <v>5214</v>
      </c>
      <c r="B3191" s="154" t="s">
        <v>5213</v>
      </c>
      <c r="C3191" s="154" t="s">
        <v>1535</v>
      </c>
      <c r="D3191" s="154" t="s">
        <v>5027</v>
      </c>
      <c r="E3191" s="81" t="s">
        <v>5212</v>
      </c>
      <c r="F3191" s="154">
        <v>6602.82</v>
      </c>
      <c r="G3191" s="154" t="s">
        <v>1367</v>
      </c>
      <c r="H3191" s="154" t="s">
        <v>14318</v>
      </c>
      <c r="I3191" s="154">
        <v>1</v>
      </c>
      <c r="J3191" s="154">
        <v>0</v>
      </c>
      <c r="K3191" s="154">
        <v>0</v>
      </c>
      <c r="M3191" s="128">
        <f>IF(Tabla1[[#This Row],[Moneda]]="Dolares",Tabla1[[#This Row],[Precio Distribuidor]]*($M$1+0.35)*1.3,Tabla1[[#This Row],[Precio Distribuidor]]*1.3)</f>
        <v>8583.6659999999993</v>
      </c>
    </row>
    <row r="3192" spans="1:13">
      <c r="A3192" s="154" t="s">
        <v>5211</v>
      </c>
      <c r="B3192" s="154" t="s">
        <v>5210</v>
      </c>
      <c r="C3192" s="154" t="s">
        <v>1535</v>
      </c>
      <c r="D3192" s="154" t="s">
        <v>5027</v>
      </c>
      <c r="E3192" s="81" t="s">
        <v>5209</v>
      </c>
      <c r="F3192" s="154">
        <v>1209.6199999999999</v>
      </c>
      <c r="G3192" s="154" t="s">
        <v>1367</v>
      </c>
      <c r="H3192" s="154" t="s">
        <v>14318</v>
      </c>
      <c r="I3192" s="154">
        <v>1</v>
      </c>
      <c r="J3192" s="154">
        <v>0</v>
      </c>
      <c r="K3192" s="154">
        <v>0</v>
      </c>
      <c r="M3192" s="128">
        <f>IF(Tabla1[[#This Row],[Moneda]]="Dolares",Tabla1[[#This Row],[Precio Distribuidor]]*($M$1+0.35)*1.3,Tabla1[[#This Row],[Precio Distribuidor]]*1.3)</f>
        <v>1572.5059999999999</v>
      </c>
    </row>
    <row r="3193" spans="1:13">
      <c r="A3193" s="154" t="s">
        <v>5208</v>
      </c>
      <c r="B3193" s="154" t="s">
        <v>5207</v>
      </c>
      <c r="C3193" s="154" t="s">
        <v>5045</v>
      </c>
      <c r="D3193" s="154" t="s">
        <v>5027</v>
      </c>
      <c r="E3193" s="81" t="s">
        <v>5206</v>
      </c>
      <c r="F3193" s="154">
        <v>12.23</v>
      </c>
      <c r="G3193" s="154" t="s">
        <v>1373</v>
      </c>
      <c r="H3193" s="154" t="s">
        <v>14318</v>
      </c>
      <c r="I3193" s="154">
        <v>99</v>
      </c>
      <c r="J3193" s="154">
        <v>0</v>
      </c>
      <c r="K3193" s="154">
        <v>0</v>
      </c>
      <c r="M3193" s="128">
        <f>IF(Tabla1[[#This Row],[Moneda]]="Dolares",Tabla1[[#This Row],[Precio Distribuidor]]*($M$1+0.35)*1.3,Tabla1[[#This Row],[Precio Distribuidor]]*1.3)</f>
        <v>264.71835000000004</v>
      </c>
    </row>
    <row r="3194" spans="1:13">
      <c r="A3194" s="154" t="s">
        <v>5205</v>
      </c>
      <c r="B3194" s="154" t="s">
        <v>5204</v>
      </c>
      <c r="C3194" s="154" t="s">
        <v>5045</v>
      </c>
      <c r="D3194" s="154" t="s">
        <v>5027</v>
      </c>
      <c r="E3194" s="81" t="s">
        <v>5203</v>
      </c>
      <c r="F3194" s="154">
        <v>6.11</v>
      </c>
      <c r="G3194" s="154" t="s">
        <v>1373</v>
      </c>
      <c r="H3194" s="154" t="s">
        <v>14318</v>
      </c>
      <c r="I3194" s="154">
        <v>99</v>
      </c>
      <c r="J3194" s="154">
        <v>0</v>
      </c>
      <c r="K3194" s="154">
        <v>0</v>
      </c>
      <c r="M3194" s="128">
        <f>IF(Tabla1[[#This Row],[Moneda]]="Dolares",Tabla1[[#This Row],[Precio Distribuidor]]*($M$1+0.35)*1.3,Tabla1[[#This Row],[Precio Distribuidor]]*1.3)</f>
        <v>132.25095000000005</v>
      </c>
    </row>
    <row r="3195" spans="1:13">
      <c r="A3195" s="154" t="s">
        <v>5202</v>
      </c>
      <c r="B3195" s="154" t="s">
        <v>5201</v>
      </c>
      <c r="C3195" s="154" t="s">
        <v>5045</v>
      </c>
      <c r="D3195" s="154" t="s">
        <v>5027</v>
      </c>
      <c r="E3195" s="81" t="s">
        <v>5200</v>
      </c>
      <c r="F3195" s="154">
        <v>4.1100000000000003</v>
      </c>
      <c r="G3195" s="154" t="s">
        <v>1373</v>
      </c>
      <c r="H3195" s="154" t="s">
        <v>14318</v>
      </c>
      <c r="I3195" s="154">
        <v>99</v>
      </c>
      <c r="J3195" s="154">
        <v>0</v>
      </c>
      <c r="K3195" s="154">
        <v>0</v>
      </c>
      <c r="M3195" s="128">
        <f>IF(Tabla1[[#This Row],[Moneda]]="Dolares",Tabla1[[#This Row],[Precio Distribuidor]]*($M$1+0.35)*1.3,Tabla1[[#This Row],[Precio Distribuidor]]*1.3)</f>
        <v>88.960950000000025</v>
      </c>
    </row>
    <row r="3196" spans="1:13">
      <c r="A3196" s="154" t="s">
        <v>5199</v>
      </c>
      <c r="B3196" s="154" t="s">
        <v>5198</v>
      </c>
      <c r="C3196" s="154" t="s">
        <v>1398</v>
      </c>
      <c r="D3196" s="154" t="s">
        <v>5027</v>
      </c>
      <c r="E3196" s="81" t="s">
        <v>14012</v>
      </c>
      <c r="F3196" s="154">
        <v>6.6</v>
      </c>
      <c r="G3196" s="154" t="s">
        <v>1373</v>
      </c>
      <c r="H3196" s="154" t="s">
        <v>14318</v>
      </c>
      <c r="I3196" s="154">
        <v>0</v>
      </c>
      <c r="J3196" s="154">
        <v>6</v>
      </c>
      <c r="K3196" s="154">
        <v>0</v>
      </c>
      <c r="M3196" s="128">
        <f>IF(Tabla1[[#This Row],[Moneda]]="Dolares",Tabla1[[#This Row],[Precio Distribuidor]]*($M$1+0.35)*1.3,Tabla1[[#This Row],[Precio Distribuidor]]*1.3)</f>
        <v>142.85700000000003</v>
      </c>
    </row>
    <row r="3197" spans="1:13">
      <c r="A3197" s="154" t="s">
        <v>5196</v>
      </c>
      <c r="B3197" s="154" t="s">
        <v>5195</v>
      </c>
      <c r="C3197" s="154" t="s">
        <v>5045</v>
      </c>
      <c r="D3197" s="154" t="s">
        <v>5027</v>
      </c>
      <c r="E3197" s="81" t="s">
        <v>5194</v>
      </c>
      <c r="F3197" s="154">
        <v>4.1900000000000004</v>
      </c>
      <c r="G3197" s="154" t="s">
        <v>1373</v>
      </c>
      <c r="H3197" s="154" t="s">
        <v>14318</v>
      </c>
      <c r="I3197" s="154">
        <v>99</v>
      </c>
      <c r="J3197" s="154">
        <v>0</v>
      </c>
      <c r="K3197" s="154">
        <v>0</v>
      </c>
      <c r="M3197" s="128">
        <f>IF(Tabla1[[#This Row],[Moneda]]="Dolares",Tabla1[[#This Row],[Precio Distribuidor]]*($M$1+0.35)*1.3,Tabla1[[#This Row],[Precio Distribuidor]]*1.3)</f>
        <v>90.692550000000026</v>
      </c>
    </row>
    <row r="3198" spans="1:13">
      <c r="A3198" s="154" t="s">
        <v>5193</v>
      </c>
      <c r="B3198" s="154" t="s">
        <v>5192</v>
      </c>
      <c r="C3198" s="154" t="s">
        <v>5045</v>
      </c>
      <c r="D3198" s="154" t="s">
        <v>5027</v>
      </c>
      <c r="E3198" s="81" t="s">
        <v>5191</v>
      </c>
      <c r="F3198" s="154">
        <v>4.1900000000000004</v>
      </c>
      <c r="G3198" s="154" t="s">
        <v>1373</v>
      </c>
      <c r="H3198" s="154" t="s">
        <v>14318</v>
      </c>
      <c r="I3198" s="154">
        <v>99</v>
      </c>
      <c r="J3198" s="154">
        <v>0</v>
      </c>
      <c r="K3198" s="154">
        <v>0</v>
      </c>
      <c r="M3198" s="128">
        <f>IF(Tabla1[[#This Row],[Moneda]]="Dolares",Tabla1[[#This Row],[Precio Distribuidor]]*($M$1+0.35)*1.3,Tabla1[[#This Row],[Precio Distribuidor]]*1.3)</f>
        <v>90.692550000000026</v>
      </c>
    </row>
    <row r="3199" spans="1:13">
      <c r="A3199" s="154" t="s">
        <v>5190</v>
      </c>
      <c r="B3199" s="154" t="s">
        <v>5189</v>
      </c>
      <c r="C3199" s="154" t="s">
        <v>5045</v>
      </c>
      <c r="D3199" s="154" t="s">
        <v>5027</v>
      </c>
      <c r="E3199" s="81" t="s">
        <v>5188</v>
      </c>
      <c r="F3199" s="154">
        <v>6.91</v>
      </c>
      <c r="G3199" s="154" t="s">
        <v>1373</v>
      </c>
      <c r="H3199" s="154" t="s">
        <v>14318</v>
      </c>
      <c r="I3199" s="154">
        <v>99</v>
      </c>
      <c r="J3199" s="154">
        <v>0</v>
      </c>
      <c r="K3199" s="154">
        <v>0</v>
      </c>
      <c r="M3199" s="128">
        <f>IF(Tabla1[[#This Row],[Moneda]]="Dolares",Tabla1[[#This Row],[Precio Distribuidor]]*($M$1+0.35)*1.3,Tabla1[[#This Row],[Precio Distribuidor]]*1.3)</f>
        <v>149.56695000000002</v>
      </c>
    </row>
    <row r="3200" spans="1:13">
      <c r="A3200" s="154" t="s">
        <v>5187</v>
      </c>
      <c r="B3200" s="154" t="s">
        <v>5186</v>
      </c>
      <c r="C3200" s="154" t="s">
        <v>5045</v>
      </c>
      <c r="D3200" s="154" t="s">
        <v>5027</v>
      </c>
      <c r="E3200" s="81" t="s">
        <v>5185</v>
      </c>
      <c r="F3200" s="154">
        <v>26.86</v>
      </c>
      <c r="G3200" s="154" t="s">
        <v>1373</v>
      </c>
      <c r="H3200" s="154" t="s">
        <v>14318</v>
      </c>
      <c r="I3200" s="154">
        <v>99</v>
      </c>
      <c r="J3200" s="154">
        <v>0</v>
      </c>
      <c r="K3200" s="154">
        <v>0</v>
      </c>
      <c r="M3200" s="128">
        <f>IF(Tabla1[[#This Row],[Moneda]]="Dolares",Tabla1[[#This Row],[Precio Distribuidor]]*($M$1+0.35)*1.3,Tabla1[[#This Row],[Precio Distribuidor]]*1.3)</f>
        <v>581.38470000000007</v>
      </c>
    </row>
    <row r="3201" spans="1:13">
      <c r="A3201" s="154" t="s">
        <v>5184</v>
      </c>
      <c r="B3201" s="154" t="s">
        <v>5183</v>
      </c>
      <c r="C3201" s="154" t="s">
        <v>5061</v>
      </c>
      <c r="D3201" s="154" t="s">
        <v>5027</v>
      </c>
      <c r="E3201" s="81" t="s">
        <v>13946</v>
      </c>
      <c r="F3201" s="154">
        <v>12.36</v>
      </c>
      <c r="G3201" s="154" t="s">
        <v>1373</v>
      </c>
      <c r="H3201" s="154" t="s">
        <v>14318</v>
      </c>
      <c r="I3201" s="154">
        <v>5</v>
      </c>
      <c r="J3201" s="154">
        <v>0</v>
      </c>
      <c r="K3201" s="154">
        <v>0</v>
      </c>
      <c r="M3201" s="128">
        <f>IF(Tabla1[[#This Row],[Moneda]]="Dolares",Tabla1[[#This Row],[Precio Distribuidor]]*($M$1+0.35)*1.3,Tabla1[[#This Row],[Precio Distribuidor]]*1.3)</f>
        <v>267.53220000000005</v>
      </c>
    </row>
    <row r="3202" spans="1:13">
      <c r="A3202" s="154" t="s">
        <v>5182</v>
      </c>
      <c r="B3202" s="154" t="s">
        <v>5181</v>
      </c>
      <c r="C3202" s="154" t="s">
        <v>5061</v>
      </c>
      <c r="D3202" s="154" t="s">
        <v>5027</v>
      </c>
      <c r="E3202" s="81" t="s">
        <v>13947</v>
      </c>
      <c r="F3202" s="154">
        <v>3.99</v>
      </c>
      <c r="G3202" s="154" t="s">
        <v>1373</v>
      </c>
      <c r="H3202" s="154" t="s">
        <v>14318</v>
      </c>
      <c r="I3202" s="154">
        <v>5</v>
      </c>
      <c r="J3202" s="154">
        <v>0</v>
      </c>
      <c r="K3202" s="154">
        <v>0</v>
      </c>
      <c r="M3202" s="128">
        <f>IF(Tabla1[[#This Row],[Moneda]]="Dolares",Tabla1[[#This Row],[Precio Distribuidor]]*($M$1+0.35)*1.3,Tabla1[[#This Row],[Precio Distribuidor]]*1.3)</f>
        <v>86.363550000000018</v>
      </c>
    </row>
    <row r="3203" spans="1:13">
      <c r="A3203" s="154" t="s">
        <v>5180</v>
      </c>
      <c r="B3203" s="154" t="s">
        <v>5179</v>
      </c>
      <c r="C3203" s="154" t="s">
        <v>5061</v>
      </c>
      <c r="D3203" s="154" t="s">
        <v>5027</v>
      </c>
      <c r="E3203" s="81" t="s">
        <v>13948</v>
      </c>
      <c r="F3203" s="154">
        <v>3.38</v>
      </c>
      <c r="G3203" s="154" t="s">
        <v>1373</v>
      </c>
      <c r="H3203" s="154" t="s">
        <v>14318</v>
      </c>
      <c r="I3203" s="154">
        <v>5</v>
      </c>
      <c r="J3203" s="154">
        <v>0</v>
      </c>
      <c r="K3203" s="154">
        <v>0</v>
      </c>
      <c r="M3203" s="128">
        <f>IF(Tabla1[[#This Row],[Moneda]]="Dolares",Tabla1[[#This Row],[Precio Distribuidor]]*($M$1+0.35)*1.3,Tabla1[[#This Row],[Precio Distribuidor]]*1.3)</f>
        <v>73.160100000000014</v>
      </c>
    </row>
    <row r="3204" spans="1:13">
      <c r="A3204" s="154" t="s">
        <v>5178</v>
      </c>
      <c r="B3204" s="154" t="s">
        <v>5177</v>
      </c>
      <c r="C3204" s="154" t="s">
        <v>5061</v>
      </c>
      <c r="D3204" s="154" t="s">
        <v>5027</v>
      </c>
      <c r="E3204" s="81" t="s">
        <v>13949</v>
      </c>
      <c r="F3204" s="154">
        <v>3.54</v>
      </c>
      <c r="G3204" s="154" t="s">
        <v>1373</v>
      </c>
      <c r="H3204" s="154" t="s">
        <v>14318</v>
      </c>
      <c r="I3204" s="154">
        <v>5</v>
      </c>
      <c r="J3204" s="154">
        <v>0</v>
      </c>
      <c r="K3204" s="154">
        <v>0</v>
      </c>
      <c r="M3204" s="128">
        <f>IF(Tabla1[[#This Row],[Moneda]]="Dolares",Tabla1[[#This Row],[Precio Distribuidor]]*($M$1+0.35)*1.3,Tabla1[[#This Row],[Precio Distribuidor]]*1.3)</f>
        <v>76.623300000000015</v>
      </c>
    </row>
    <row r="3205" spans="1:13">
      <c r="A3205" s="154" t="s">
        <v>5176</v>
      </c>
      <c r="B3205" s="154" t="s">
        <v>5175</v>
      </c>
      <c r="C3205" s="154" t="s">
        <v>5061</v>
      </c>
      <c r="D3205" s="154" t="s">
        <v>5027</v>
      </c>
      <c r="E3205" s="81" t="s">
        <v>13950</v>
      </c>
      <c r="F3205" s="154">
        <v>5.93</v>
      </c>
      <c r="G3205" s="154" t="s">
        <v>1373</v>
      </c>
      <c r="H3205" s="154" t="s">
        <v>14318</v>
      </c>
      <c r="I3205" s="154">
        <v>5</v>
      </c>
      <c r="J3205" s="154">
        <v>0</v>
      </c>
      <c r="K3205" s="154">
        <v>0</v>
      </c>
      <c r="M3205" s="128">
        <f>IF(Tabla1[[#This Row],[Moneda]]="Dolares",Tabla1[[#This Row],[Precio Distribuidor]]*($M$1+0.35)*1.3,Tabla1[[#This Row],[Precio Distribuidor]]*1.3)</f>
        <v>128.35485000000003</v>
      </c>
    </row>
    <row r="3206" spans="1:13">
      <c r="A3206" s="154" t="s">
        <v>5174</v>
      </c>
      <c r="B3206" s="154" t="s">
        <v>5173</v>
      </c>
      <c r="C3206" s="154" t="s">
        <v>5061</v>
      </c>
      <c r="D3206" s="154" t="s">
        <v>5027</v>
      </c>
      <c r="E3206" s="81" t="s">
        <v>13951</v>
      </c>
      <c r="F3206" s="154">
        <v>11.34</v>
      </c>
      <c r="G3206" s="154" t="s">
        <v>1373</v>
      </c>
      <c r="H3206" s="154" t="s">
        <v>14318</v>
      </c>
      <c r="I3206" s="154">
        <v>5</v>
      </c>
      <c r="J3206" s="154">
        <v>0</v>
      </c>
      <c r="K3206" s="154">
        <v>0</v>
      </c>
      <c r="M3206" s="128">
        <f>IF(Tabla1[[#This Row],[Moneda]]="Dolares",Tabla1[[#This Row],[Precio Distribuidor]]*($M$1+0.35)*1.3,Tabla1[[#This Row],[Precio Distribuidor]]*1.3)</f>
        <v>245.45430000000005</v>
      </c>
    </row>
    <row r="3207" spans="1:13">
      <c r="A3207" s="154" t="s">
        <v>5172</v>
      </c>
      <c r="B3207" s="154" t="s">
        <v>5171</v>
      </c>
      <c r="C3207" s="154" t="s">
        <v>5061</v>
      </c>
      <c r="D3207" s="154" t="s">
        <v>5027</v>
      </c>
      <c r="E3207" s="81" t="s">
        <v>13952</v>
      </c>
      <c r="F3207" s="154">
        <v>11.27</v>
      </c>
      <c r="G3207" s="154" t="s">
        <v>1373</v>
      </c>
      <c r="H3207" s="154" t="s">
        <v>14318</v>
      </c>
      <c r="I3207" s="154">
        <v>5</v>
      </c>
      <c r="J3207" s="154">
        <v>0</v>
      </c>
      <c r="K3207" s="154">
        <v>0</v>
      </c>
      <c r="M3207" s="128">
        <f>IF(Tabla1[[#This Row],[Moneda]]="Dolares",Tabla1[[#This Row],[Precio Distribuidor]]*($M$1+0.35)*1.3,Tabla1[[#This Row],[Precio Distribuidor]]*1.3)</f>
        <v>243.93915000000004</v>
      </c>
    </row>
    <row r="3208" spans="1:13">
      <c r="A3208" s="154" t="s">
        <v>5170</v>
      </c>
      <c r="B3208" s="154" t="s">
        <v>5169</v>
      </c>
      <c r="C3208" s="154" t="s">
        <v>14820</v>
      </c>
      <c r="D3208" s="154" t="s">
        <v>5027</v>
      </c>
      <c r="E3208" s="81" t="s">
        <v>16813</v>
      </c>
      <c r="F3208" s="154">
        <v>67.38</v>
      </c>
      <c r="G3208" s="154" t="s">
        <v>1373</v>
      </c>
      <c r="H3208" s="154" t="s">
        <v>14318</v>
      </c>
      <c r="I3208" s="154">
        <v>3</v>
      </c>
      <c r="J3208" s="154">
        <v>0</v>
      </c>
      <c r="K3208" s="154">
        <v>0</v>
      </c>
      <c r="M3208" s="128">
        <f>IF(Tabla1[[#This Row],[Moneda]]="Dolares",Tabla1[[#This Row],[Precio Distribuidor]]*($M$1+0.35)*1.3,Tabla1[[#This Row],[Precio Distribuidor]]*1.3)</f>
        <v>1458.4401000000003</v>
      </c>
    </row>
    <row r="3209" spans="1:13">
      <c r="A3209" s="154" t="s">
        <v>5168</v>
      </c>
      <c r="B3209" s="154" t="s">
        <v>5167</v>
      </c>
      <c r="C3209" s="154" t="s">
        <v>5045</v>
      </c>
      <c r="D3209" s="154" t="s">
        <v>5027</v>
      </c>
      <c r="E3209" s="81" t="s">
        <v>5166</v>
      </c>
      <c r="F3209" s="154">
        <v>11.89</v>
      </c>
      <c r="G3209" s="154" t="s">
        <v>1373</v>
      </c>
      <c r="H3209" s="154" t="s">
        <v>14318</v>
      </c>
      <c r="I3209" s="154">
        <v>99</v>
      </c>
      <c r="J3209" s="154">
        <v>0</v>
      </c>
      <c r="K3209" s="154">
        <v>0</v>
      </c>
      <c r="M3209" s="128">
        <f>IF(Tabla1[[#This Row],[Moneda]]="Dolares",Tabla1[[#This Row],[Precio Distribuidor]]*($M$1+0.35)*1.3,Tabla1[[#This Row],[Precio Distribuidor]]*1.3)</f>
        <v>257.35905000000008</v>
      </c>
    </row>
    <row r="3210" spans="1:13">
      <c r="A3210" s="154" t="s">
        <v>5165</v>
      </c>
      <c r="B3210" s="154" t="s">
        <v>5164</v>
      </c>
      <c r="C3210" s="154" t="s">
        <v>5045</v>
      </c>
      <c r="D3210" s="154" t="s">
        <v>5027</v>
      </c>
      <c r="E3210" s="81" t="s">
        <v>5163</v>
      </c>
      <c r="F3210" s="154">
        <v>11.89</v>
      </c>
      <c r="G3210" s="154" t="s">
        <v>1373</v>
      </c>
      <c r="H3210" s="154" t="s">
        <v>14318</v>
      </c>
      <c r="I3210" s="154">
        <v>99</v>
      </c>
      <c r="J3210" s="154">
        <v>0</v>
      </c>
      <c r="K3210" s="154">
        <v>0</v>
      </c>
      <c r="M3210" s="128">
        <f>IF(Tabla1[[#This Row],[Moneda]]="Dolares",Tabla1[[#This Row],[Precio Distribuidor]]*($M$1+0.35)*1.3,Tabla1[[#This Row],[Precio Distribuidor]]*1.3)</f>
        <v>257.35905000000008</v>
      </c>
    </row>
    <row r="3211" spans="1:13">
      <c r="A3211" s="154" t="s">
        <v>5162</v>
      </c>
      <c r="B3211" s="154" t="s">
        <v>5161</v>
      </c>
      <c r="C3211" s="154" t="s">
        <v>1535</v>
      </c>
      <c r="D3211" s="154" t="s">
        <v>5027</v>
      </c>
      <c r="E3211" s="81" t="s">
        <v>5160</v>
      </c>
      <c r="F3211" s="154">
        <v>752.26</v>
      </c>
      <c r="G3211" s="154" t="s">
        <v>1367</v>
      </c>
      <c r="H3211" s="154" t="s">
        <v>14318</v>
      </c>
      <c r="I3211" s="154">
        <v>1</v>
      </c>
      <c r="J3211" s="154">
        <v>0</v>
      </c>
      <c r="K3211" s="154">
        <v>0</v>
      </c>
      <c r="M3211" s="128">
        <f>IF(Tabla1[[#This Row],[Moneda]]="Dolares",Tabla1[[#This Row],[Precio Distribuidor]]*($M$1+0.35)*1.3,Tabla1[[#This Row],[Precio Distribuidor]]*1.3)</f>
        <v>977.93799999999999</v>
      </c>
    </row>
    <row r="3212" spans="1:13">
      <c r="A3212" s="154" t="s">
        <v>5159</v>
      </c>
      <c r="B3212" s="154" t="s">
        <v>5158</v>
      </c>
      <c r="C3212" s="154" t="s">
        <v>1535</v>
      </c>
      <c r="D3212" s="154" t="s">
        <v>5027</v>
      </c>
      <c r="E3212" s="81" t="s">
        <v>5157</v>
      </c>
      <c r="F3212" s="154">
        <v>906.1</v>
      </c>
      <c r="G3212" s="154" t="s">
        <v>1367</v>
      </c>
      <c r="H3212" s="154" t="s">
        <v>14318</v>
      </c>
      <c r="I3212" s="154">
        <v>1</v>
      </c>
      <c r="J3212" s="154">
        <v>0</v>
      </c>
      <c r="K3212" s="154">
        <v>0</v>
      </c>
      <c r="M3212" s="128">
        <f>IF(Tabla1[[#This Row],[Moneda]]="Dolares",Tabla1[[#This Row],[Precio Distribuidor]]*($M$1+0.35)*1.3,Tabla1[[#This Row],[Precio Distribuidor]]*1.3)</f>
        <v>1177.93</v>
      </c>
    </row>
    <row r="3213" spans="1:13">
      <c r="A3213" s="154" t="s">
        <v>5156</v>
      </c>
      <c r="B3213" s="154" t="s">
        <v>5155</v>
      </c>
      <c r="C3213" s="154" t="s">
        <v>1398</v>
      </c>
      <c r="D3213" s="154" t="s">
        <v>5027</v>
      </c>
      <c r="E3213" s="81" t="s">
        <v>14013</v>
      </c>
      <c r="F3213" s="154">
        <v>4.42</v>
      </c>
      <c r="G3213" s="154" t="s">
        <v>1373</v>
      </c>
      <c r="H3213" s="154" t="s">
        <v>14318</v>
      </c>
      <c r="I3213" s="154">
        <v>1</v>
      </c>
      <c r="J3213" s="154">
        <v>0</v>
      </c>
      <c r="K3213" s="154">
        <v>0</v>
      </c>
      <c r="M3213" s="128">
        <f>IF(Tabla1[[#This Row],[Moneda]]="Dolares",Tabla1[[#This Row],[Precio Distribuidor]]*($M$1+0.35)*1.3,Tabla1[[#This Row],[Precio Distribuidor]]*1.3)</f>
        <v>95.670900000000003</v>
      </c>
    </row>
    <row r="3214" spans="1:13">
      <c r="A3214" s="154" t="s">
        <v>5154</v>
      </c>
      <c r="B3214" s="154" t="s">
        <v>5153</v>
      </c>
      <c r="C3214" s="154" t="s">
        <v>5045</v>
      </c>
      <c r="D3214" s="154" t="s">
        <v>5027</v>
      </c>
      <c r="E3214" s="81" t="s">
        <v>5152</v>
      </c>
      <c r="F3214" s="154">
        <v>18.52</v>
      </c>
      <c r="G3214" s="154" t="s">
        <v>1373</v>
      </c>
      <c r="H3214" s="154" t="s">
        <v>14318</v>
      </c>
      <c r="I3214" s="154">
        <v>99</v>
      </c>
      <c r="J3214" s="154">
        <v>0</v>
      </c>
      <c r="K3214" s="154">
        <v>0</v>
      </c>
      <c r="M3214" s="128">
        <f>IF(Tabla1[[#This Row],[Moneda]]="Dolares",Tabla1[[#This Row],[Precio Distribuidor]]*($M$1+0.35)*1.3,Tabla1[[#This Row],[Precio Distribuidor]]*1.3)</f>
        <v>400.86540000000002</v>
      </c>
    </row>
    <row r="3215" spans="1:13">
      <c r="A3215" s="154" t="s">
        <v>5151</v>
      </c>
      <c r="B3215" s="154" t="s">
        <v>5150</v>
      </c>
      <c r="C3215" s="154" t="s">
        <v>1398</v>
      </c>
      <c r="D3215" s="154" t="s">
        <v>5027</v>
      </c>
      <c r="E3215" s="81" t="s">
        <v>14014</v>
      </c>
      <c r="F3215" s="154">
        <v>3.65</v>
      </c>
      <c r="G3215" s="154" t="s">
        <v>1373</v>
      </c>
      <c r="H3215" s="154" t="s">
        <v>14318</v>
      </c>
      <c r="I3215" s="154">
        <v>1</v>
      </c>
      <c r="J3215" s="154">
        <v>0</v>
      </c>
      <c r="K3215" s="154">
        <v>0</v>
      </c>
      <c r="M3215" s="128">
        <f>IF(Tabla1[[#This Row],[Moneda]]="Dolares",Tabla1[[#This Row],[Precio Distribuidor]]*($M$1+0.35)*1.3,Tabla1[[#This Row],[Precio Distribuidor]]*1.3)</f>
        <v>79.004250000000013</v>
      </c>
    </row>
    <row r="3216" spans="1:13">
      <c r="A3216" s="154" t="s">
        <v>5149</v>
      </c>
      <c r="B3216" s="154" t="s">
        <v>5148</v>
      </c>
      <c r="C3216" s="154" t="s">
        <v>1398</v>
      </c>
      <c r="D3216" s="154" t="s">
        <v>5027</v>
      </c>
      <c r="E3216" s="81" t="s">
        <v>14015</v>
      </c>
      <c r="F3216" s="154">
        <v>4.18</v>
      </c>
      <c r="G3216" s="154" t="s">
        <v>1373</v>
      </c>
      <c r="H3216" s="154" t="s">
        <v>14318</v>
      </c>
      <c r="I3216" s="154">
        <v>1</v>
      </c>
      <c r="J3216" s="154">
        <v>0</v>
      </c>
      <c r="K3216" s="154">
        <v>0</v>
      </c>
      <c r="M3216" s="128">
        <f>IF(Tabla1[[#This Row],[Moneda]]="Dolares",Tabla1[[#This Row],[Precio Distribuidor]]*($M$1+0.35)*1.3,Tabla1[[#This Row],[Precio Distribuidor]]*1.3)</f>
        <v>90.476100000000017</v>
      </c>
    </row>
    <row r="3217" spans="1:13">
      <c r="A3217" s="154" t="s">
        <v>5147</v>
      </c>
      <c r="B3217" s="154" t="s">
        <v>5146</v>
      </c>
      <c r="C3217" s="154" t="s">
        <v>5045</v>
      </c>
      <c r="D3217" s="154" t="s">
        <v>5027</v>
      </c>
      <c r="E3217" s="81" t="s">
        <v>5145</v>
      </c>
      <c r="F3217" s="154">
        <v>34.29</v>
      </c>
      <c r="G3217" s="154" t="s">
        <v>1373</v>
      </c>
      <c r="H3217" s="154" t="s">
        <v>14318</v>
      </c>
      <c r="I3217" s="154">
        <v>99</v>
      </c>
      <c r="J3217" s="154">
        <v>0</v>
      </c>
      <c r="K3217" s="154">
        <v>0</v>
      </c>
      <c r="M3217" s="128">
        <f>IF(Tabla1[[#This Row],[Moneda]]="Dolares",Tabla1[[#This Row],[Precio Distribuidor]]*($M$1+0.35)*1.3,Tabla1[[#This Row],[Precio Distribuidor]]*1.3)</f>
        <v>742.20705000000021</v>
      </c>
    </row>
    <row r="3218" spans="1:13">
      <c r="A3218" s="154" t="s">
        <v>5144</v>
      </c>
      <c r="B3218" s="154" t="s">
        <v>5143</v>
      </c>
      <c r="C3218" s="154" t="s">
        <v>5045</v>
      </c>
      <c r="D3218" s="154" t="s">
        <v>5027</v>
      </c>
      <c r="E3218" s="81" t="s">
        <v>5142</v>
      </c>
      <c r="F3218" s="154">
        <v>32.29</v>
      </c>
      <c r="G3218" s="154" t="s">
        <v>1373</v>
      </c>
      <c r="H3218" s="154" t="s">
        <v>14318</v>
      </c>
      <c r="I3218" s="154">
        <v>99</v>
      </c>
      <c r="J3218" s="154">
        <v>0</v>
      </c>
      <c r="K3218" s="154">
        <v>0</v>
      </c>
      <c r="M3218" s="128">
        <f>IF(Tabla1[[#This Row],[Moneda]]="Dolares",Tabla1[[#This Row],[Precio Distribuidor]]*($M$1+0.35)*1.3,Tabla1[[#This Row],[Precio Distribuidor]]*1.3)</f>
        <v>698.91705000000002</v>
      </c>
    </row>
    <row r="3219" spans="1:13">
      <c r="A3219" s="154" t="s">
        <v>5141</v>
      </c>
      <c r="B3219" s="154" t="s">
        <v>5140</v>
      </c>
      <c r="C3219" s="154" t="s">
        <v>5045</v>
      </c>
      <c r="D3219" s="154" t="s">
        <v>5027</v>
      </c>
      <c r="E3219" s="81" t="s">
        <v>5139</v>
      </c>
      <c r="F3219" s="154">
        <v>63.03</v>
      </c>
      <c r="G3219" s="154" t="s">
        <v>1373</v>
      </c>
      <c r="H3219" s="154" t="s">
        <v>14318</v>
      </c>
      <c r="I3219" s="154">
        <v>99</v>
      </c>
      <c r="J3219" s="154">
        <v>0</v>
      </c>
      <c r="K3219" s="154">
        <v>0</v>
      </c>
      <c r="M3219" s="128">
        <f>IF(Tabla1[[#This Row],[Moneda]]="Dolares",Tabla1[[#This Row],[Precio Distribuidor]]*($M$1+0.35)*1.3,Tabla1[[#This Row],[Precio Distribuidor]]*1.3)</f>
        <v>1364.2843500000004</v>
      </c>
    </row>
    <row r="3220" spans="1:13">
      <c r="A3220" s="154" t="s">
        <v>5138</v>
      </c>
      <c r="B3220" s="154" t="s">
        <v>5137</v>
      </c>
      <c r="C3220" s="154" t="s">
        <v>1398</v>
      </c>
      <c r="D3220" s="154" t="s">
        <v>5027</v>
      </c>
      <c r="E3220" s="81" t="s">
        <v>14016</v>
      </c>
      <c r="F3220" s="154">
        <v>5.0199999999999996</v>
      </c>
      <c r="G3220" s="154" t="s">
        <v>1373</v>
      </c>
      <c r="H3220" s="154" t="s">
        <v>14318</v>
      </c>
      <c r="I3220" s="154">
        <v>0</v>
      </c>
      <c r="J3220" s="154">
        <v>0</v>
      </c>
      <c r="K3220" s="154">
        <v>0</v>
      </c>
      <c r="M3220" s="128">
        <f>IF(Tabla1[[#This Row],[Moneda]]="Dolares",Tabla1[[#This Row],[Precio Distribuidor]]*($M$1+0.35)*1.3,Tabla1[[#This Row],[Precio Distribuidor]]*1.3)</f>
        <v>108.6579</v>
      </c>
    </row>
    <row r="3221" spans="1:13">
      <c r="A3221" s="154" t="s">
        <v>5136</v>
      </c>
      <c r="B3221" s="154" t="s">
        <v>5135</v>
      </c>
      <c r="C3221" s="154" t="s">
        <v>5061</v>
      </c>
      <c r="D3221" s="154" t="s">
        <v>5027</v>
      </c>
      <c r="E3221" s="81" t="s">
        <v>13953</v>
      </c>
      <c r="F3221" s="154">
        <v>12.02</v>
      </c>
      <c r="G3221" s="154" t="s">
        <v>1373</v>
      </c>
      <c r="H3221" s="154" t="s">
        <v>14318</v>
      </c>
      <c r="I3221" s="154">
        <v>99</v>
      </c>
      <c r="J3221" s="154">
        <v>0</v>
      </c>
      <c r="K3221" s="154">
        <v>0</v>
      </c>
      <c r="M3221" s="128">
        <f>IF(Tabla1[[#This Row],[Moneda]]="Dolares",Tabla1[[#This Row],[Precio Distribuidor]]*($M$1+0.35)*1.3,Tabla1[[#This Row],[Precio Distribuidor]]*1.3)</f>
        <v>260.17290000000003</v>
      </c>
    </row>
    <row r="3222" spans="1:13">
      <c r="A3222" s="154" t="s">
        <v>5134</v>
      </c>
      <c r="B3222" s="154" t="s">
        <v>5133</v>
      </c>
      <c r="C3222" s="154" t="s">
        <v>5061</v>
      </c>
      <c r="D3222" s="154" t="s">
        <v>5027</v>
      </c>
      <c r="E3222" s="81" t="s">
        <v>13954</v>
      </c>
      <c r="F3222" s="154">
        <v>12.98</v>
      </c>
      <c r="G3222" s="154" t="s">
        <v>1373</v>
      </c>
      <c r="H3222" s="154" t="s">
        <v>14318</v>
      </c>
      <c r="I3222" s="154">
        <v>5</v>
      </c>
      <c r="J3222" s="154">
        <v>0</v>
      </c>
      <c r="K3222" s="154">
        <v>0</v>
      </c>
      <c r="M3222" s="128">
        <f>IF(Tabla1[[#This Row],[Moneda]]="Dolares",Tabla1[[#This Row],[Precio Distribuidor]]*($M$1+0.35)*1.3,Tabla1[[#This Row],[Precio Distribuidor]]*1.3)</f>
        <v>280.95210000000009</v>
      </c>
    </row>
    <row r="3223" spans="1:13">
      <c r="A3223" s="154" t="s">
        <v>5131</v>
      </c>
      <c r="B3223" s="154" t="s">
        <v>5130</v>
      </c>
      <c r="C3223" s="154" t="s">
        <v>5045</v>
      </c>
      <c r="D3223" s="154" t="s">
        <v>5027</v>
      </c>
      <c r="E3223" s="81" t="s">
        <v>5129</v>
      </c>
      <c r="F3223" s="154">
        <v>24.46</v>
      </c>
      <c r="G3223" s="154" t="s">
        <v>1373</v>
      </c>
      <c r="H3223" s="154" t="s">
        <v>14318</v>
      </c>
      <c r="I3223" s="154">
        <v>99</v>
      </c>
      <c r="J3223" s="154">
        <v>0</v>
      </c>
      <c r="K3223" s="154">
        <v>0</v>
      </c>
      <c r="M3223" s="128">
        <f>IF(Tabla1[[#This Row],[Moneda]]="Dolares",Tabla1[[#This Row],[Precio Distribuidor]]*($M$1+0.35)*1.3,Tabla1[[#This Row],[Precio Distribuidor]]*1.3)</f>
        <v>529.43670000000009</v>
      </c>
    </row>
    <row r="3224" spans="1:13">
      <c r="A3224" s="154" t="s">
        <v>5128</v>
      </c>
      <c r="B3224" s="154" t="s">
        <v>5127</v>
      </c>
      <c r="C3224" s="154" t="s">
        <v>5045</v>
      </c>
      <c r="D3224" s="154" t="s">
        <v>5027</v>
      </c>
      <c r="E3224" s="81" t="s">
        <v>5126</v>
      </c>
      <c r="F3224" s="154">
        <v>24.4</v>
      </c>
      <c r="G3224" s="154" t="s">
        <v>1373</v>
      </c>
      <c r="H3224" s="154" t="s">
        <v>14318</v>
      </c>
      <c r="I3224" s="154">
        <v>99</v>
      </c>
      <c r="J3224" s="154">
        <v>0</v>
      </c>
      <c r="K3224" s="154">
        <v>0</v>
      </c>
      <c r="M3224" s="128">
        <f>IF(Tabla1[[#This Row],[Moneda]]="Dolares",Tabla1[[#This Row],[Precio Distribuidor]]*($M$1+0.35)*1.3,Tabla1[[#This Row],[Precio Distribuidor]]*1.3)</f>
        <v>528.13800000000003</v>
      </c>
    </row>
    <row r="3225" spans="1:13">
      <c r="A3225" s="154" t="s">
        <v>5125</v>
      </c>
      <c r="B3225" s="154" t="s">
        <v>5124</v>
      </c>
      <c r="C3225" s="154" t="s">
        <v>5045</v>
      </c>
      <c r="D3225" s="154" t="s">
        <v>5027</v>
      </c>
      <c r="E3225" s="81" t="s">
        <v>5123</v>
      </c>
      <c r="F3225" s="154">
        <v>23.43</v>
      </c>
      <c r="G3225" s="154" t="s">
        <v>1373</v>
      </c>
      <c r="H3225" s="154" t="s">
        <v>14318</v>
      </c>
      <c r="I3225" s="154">
        <v>99</v>
      </c>
      <c r="J3225" s="154">
        <v>0</v>
      </c>
      <c r="K3225" s="154">
        <v>0</v>
      </c>
      <c r="M3225" s="128">
        <f>IF(Tabla1[[#This Row],[Moneda]]="Dolares",Tabla1[[#This Row],[Precio Distribuidor]]*($M$1+0.35)*1.3,Tabla1[[#This Row],[Precio Distribuidor]]*1.3)</f>
        <v>507.14235000000008</v>
      </c>
    </row>
    <row r="3226" spans="1:13">
      <c r="A3226" s="154" t="s">
        <v>5122</v>
      </c>
      <c r="B3226" s="154" t="s">
        <v>5121</v>
      </c>
      <c r="C3226" s="154" t="s">
        <v>5045</v>
      </c>
      <c r="D3226" s="154" t="s">
        <v>5027</v>
      </c>
      <c r="E3226" s="81" t="s">
        <v>5120</v>
      </c>
      <c r="F3226" s="154">
        <v>23.43</v>
      </c>
      <c r="G3226" s="154" t="s">
        <v>1373</v>
      </c>
      <c r="H3226" s="154" t="s">
        <v>14318</v>
      </c>
      <c r="I3226" s="154">
        <v>99</v>
      </c>
      <c r="J3226" s="154">
        <v>0</v>
      </c>
      <c r="K3226" s="154">
        <v>0</v>
      </c>
      <c r="M3226" s="128">
        <f>IF(Tabla1[[#This Row],[Moneda]]="Dolares",Tabla1[[#This Row],[Precio Distribuidor]]*($M$1+0.35)*1.3,Tabla1[[#This Row],[Precio Distribuidor]]*1.3)</f>
        <v>507.14235000000008</v>
      </c>
    </row>
    <row r="3227" spans="1:13">
      <c r="A3227" s="154" t="s">
        <v>5119</v>
      </c>
      <c r="B3227" s="154" t="s">
        <v>5118</v>
      </c>
      <c r="C3227" s="154" t="s">
        <v>2917</v>
      </c>
      <c r="D3227" s="154" t="s">
        <v>5027</v>
      </c>
      <c r="E3227" s="81" t="s">
        <v>5117</v>
      </c>
      <c r="F3227" s="154">
        <v>12.8</v>
      </c>
      <c r="G3227" s="154" t="s">
        <v>1373</v>
      </c>
      <c r="H3227" s="154" t="s">
        <v>14318</v>
      </c>
      <c r="I3227" s="154">
        <v>10</v>
      </c>
      <c r="J3227" s="154">
        <v>0</v>
      </c>
      <c r="K3227" s="154">
        <v>0</v>
      </c>
      <c r="M3227" s="128">
        <f>IF(Tabla1[[#This Row],[Moneda]]="Dolares",Tabla1[[#This Row],[Precio Distribuidor]]*($M$1+0.35)*1.3,Tabla1[[#This Row],[Precio Distribuidor]]*1.3)</f>
        <v>277.05600000000004</v>
      </c>
    </row>
    <row r="3228" spans="1:13">
      <c r="A3228" s="154" t="s">
        <v>5116</v>
      </c>
      <c r="B3228" s="154" t="s">
        <v>5115</v>
      </c>
      <c r="C3228" s="154" t="s">
        <v>1535</v>
      </c>
      <c r="D3228" s="154" t="s">
        <v>5027</v>
      </c>
      <c r="E3228" s="81" t="s">
        <v>5114</v>
      </c>
      <c r="F3228" s="154">
        <v>4451.4399999999996</v>
      </c>
      <c r="G3228" s="154" t="s">
        <v>1367</v>
      </c>
      <c r="H3228" s="154" t="s">
        <v>14318</v>
      </c>
      <c r="I3228" s="154">
        <v>1</v>
      </c>
      <c r="J3228" s="154">
        <v>0</v>
      </c>
      <c r="K3228" s="154">
        <v>0</v>
      </c>
      <c r="M3228" s="128">
        <f>IF(Tabla1[[#This Row],[Moneda]]="Dolares",Tabla1[[#This Row],[Precio Distribuidor]]*($M$1+0.35)*1.3,Tabla1[[#This Row],[Precio Distribuidor]]*1.3)</f>
        <v>5786.8719999999994</v>
      </c>
    </row>
    <row r="3229" spans="1:13">
      <c r="A3229" s="154" t="s">
        <v>5113</v>
      </c>
      <c r="B3229" s="154" t="s">
        <v>5112</v>
      </c>
      <c r="C3229" s="154" t="s">
        <v>2917</v>
      </c>
      <c r="D3229" s="154" t="s">
        <v>5027</v>
      </c>
      <c r="E3229" s="81" t="s">
        <v>5111</v>
      </c>
      <c r="F3229" s="154">
        <v>6.29</v>
      </c>
      <c r="G3229" s="154" t="s">
        <v>1373</v>
      </c>
      <c r="H3229" s="154" t="s">
        <v>14318</v>
      </c>
      <c r="I3229" s="154">
        <v>10</v>
      </c>
      <c r="J3229" s="154">
        <v>0</v>
      </c>
      <c r="K3229" s="154">
        <v>0</v>
      </c>
      <c r="M3229" s="128">
        <f>IF(Tabla1[[#This Row],[Moneda]]="Dolares",Tabla1[[#This Row],[Precio Distribuidor]]*($M$1+0.35)*1.3,Tabla1[[#This Row],[Precio Distribuidor]]*1.3)</f>
        <v>136.14705000000001</v>
      </c>
    </row>
    <row r="3230" spans="1:13">
      <c r="A3230" s="154" t="s">
        <v>5110</v>
      </c>
      <c r="B3230" s="154" t="s">
        <v>5109</v>
      </c>
      <c r="C3230" s="154" t="s">
        <v>2917</v>
      </c>
      <c r="D3230" s="154" t="s">
        <v>5027</v>
      </c>
      <c r="E3230" s="81" t="s">
        <v>5108</v>
      </c>
      <c r="F3230" s="154">
        <v>5.48</v>
      </c>
      <c r="G3230" s="154" t="s">
        <v>1373</v>
      </c>
      <c r="H3230" s="154" t="s">
        <v>14318</v>
      </c>
      <c r="I3230" s="154">
        <v>10</v>
      </c>
      <c r="J3230" s="154">
        <v>0</v>
      </c>
      <c r="K3230" s="154">
        <v>0</v>
      </c>
      <c r="M3230" s="128">
        <f>IF(Tabla1[[#This Row],[Moneda]]="Dolares",Tabla1[[#This Row],[Precio Distribuidor]]*($M$1+0.35)*1.3,Tabla1[[#This Row],[Precio Distribuidor]]*1.3)</f>
        <v>118.61460000000002</v>
      </c>
    </row>
    <row r="3231" spans="1:13">
      <c r="A3231" s="154" t="s">
        <v>5106</v>
      </c>
      <c r="B3231" s="154" t="s">
        <v>5105</v>
      </c>
      <c r="C3231" s="154" t="s">
        <v>5045</v>
      </c>
      <c r="D3231" s="154" t="s">
        <v>5027</v>
      </c>
      <c r="E3231" s="81" t="s">
        <v>5104</v>
      </c>
      <c r="F3231" s="154">
        <v>11.09</v>
      </c>
      <c r="G3231" s="154" t="s">
        <v>1373</v>
      </c>
      <c r="H3231" s="154" t="s">
        <v>14318</v>
      </c>
      <c r="I3231" s="154">
        <v>99</v>
      </c>
      <c r="J3231" s="154">
        <v>0</v>
      </c>
      <c r="K3231" s="154">
        <v>0</v>
      </c>
      <c r="M3231" s="128">
        <f>IF(Tabla1[[#This Row],[Moneda]]="Dolares",Tabla1[[#This Row],[Precio Distribuidor]]*($M$1+0.35)*1.3,Tabla1[[#This Row],[Precio Distribuidor]]*1.3)</f>
        <v>240.04305000000002</v>
      </c>
    </row>
    <row r="3232" spans="1:13">
      <c r="A3232" s="154" t="s">
        <v>5103</v>
      </c>
      <c r="B3232" s="154" t="s">
        <v>12889</v>
      </c>
      <c r="C3232" s="154" t="s">
        <v>1782</v>
      </c>
      <c r="D3232" s="154" t="s">
        <v>5027</v>
      </c>
      <c r="E3232" s="81" t="s">
        <v>12890</v>
      </c>
      <c r="F3232" s="154">
        <v>87.91</v>
      </c>
      <c r="G3232" s="154" t="s">
        <v>1367</v>
      </c>
      <c r="H3232" s="154" t="s">
        <v>14318</v>
      </c>
      <c r="I3232" s="154">
        <v>1</v>
      </c>
      <c r="J3232" s="154">
        <v>0</v>
      </c>
      <c r="K3232" s="154">
        <v>0</v>
      </c>
      <c r="M3232" s="128">
        <f>IF(Tabla1[[#This Row],[Moneda]]="Dolares",Tabla1[[#This Row],[Precio Distribuidor]]*($M$1+0.35)*1.3,Tabla1[[#This Row],[Precio Distribuidor]]*1.3)</f>
        <v>114.283</v>
      </c>
    </row>
    <row r="3233" spans="1:13">
      <c r="A3233" s="154" t="s">
        <v>5102</v>
      </c>
      <c r="B3233" s="154" t="s">
        <v>12891</v>
      </c>
      <c r="C3233" s="154" t="s">
        <v>1782</v>
      </c>
      <c r="D3233" s="154" t="s">
        <v>5027</v>
      </c>
      <c r="E3233" s="81" t="s">
        <v>12892</v>
      </c>
      <c r="F3233" s="154">
        <v>87.91</v>
      </c>
      <c r="G3233" s="154" t="s">
        <v>1367</v>
      </c>
      <c r="H3233" s="154" t="s">
        <v>14318</v>
      </c>
      <c r="I3233" s="154">
        <v>1</v>
      </c>
      <c r="J3233" s="154">
        <v>0</v>
      </c>
      <c r="K3233" s="154">
        <v>0</v>
      </c>
      <c r="M3233" s="128">
        <f>IF(Tabla1[[#This Row],[Moneda]]="Dolares",Tabla1[[#This Row],[Precio Distribuidor]]*($M$1+0.35)*1.3,Tabla1[[#This Row],[Precio Distribuidor]]*1.3)</f>
        <v>114.283</v>
      </c>
    </row>
    <row r="3234" spans="1:13">
      <c r="A3234" s="154" t="s">
        <v>5101</v>
      </c>
      <c r="B3234" s="154" t="s">
        <v>5100</v>
      </c>
      <c r="C3234" s="154" t="s">
        <v>1535</v>
      </c>
      <c r="D3234" s="154" t="s">
        <v>5027</v>
      </c>
      <c r="E3234" s="81" t="s">
        <v>13076</v>
      </c>
      <c r="F3234" s="154">
        <v>3267.85</v>
      </c>
      <c r="G3234" s="154" t="s">
        <v>1367</v>
      </c>
      <c r="H3234" s="154" t="s">
        <v>14318</v>
      </c>
      <c r="I3234" s="154">
        <v>0</v>
      </c>
      <c r="J3234" s="154">
        <v>0</v>
      </c>
      <c r="K3234" s="154">
        <v>0</v>
      </c>
      <c r="M3234" s="128">
        <f>IF(Tabla1[[#This Row],[Moneda]]="Dolares",Tabla1[[#This Row],[Precio Distribuidor]]*($M$1+0.35)*1.3,Tabla1[[#This Row],[Precio Distribuidor]]*1.3)</f>
        <v>4248.2049999999999</v>
      </c>
    </row>
    <row r="3235" spans="1:13">
      <c r="A3235" s="154" t="s">
        <v>5099</v>
      </c>
      <c r="B3235" s="154" t="s">
        <v>5098</v>
      </c>
      <c r="C3235" s="154" t="s">
        <v>1516</v>
      </c>
      <c r="D3235" s="154" t="s">
        <v>5027</v>
      </c>
      <c r="E3235" s="81" t="s">
        <v>13839</v>
      </c>
      <c r="F3235" s="154">
        <v>3.14</v>
      </c>
      <c r="G3235" s="154" t="s">
        <v>1373</v>
      </c>
      <c r="H3235" s="154" t="s">
        <v>14318</v>
      </c>
      <c r="I3235" s="154">
        <v>2</v>
      </c>
      <c r="J3235" s="154">
        <v>0</v>
      </c>
      <c r="K3235" s="154">
        <v>0</v>
      </c>
      <c r="M3235" s="128">
        <f>IF(Tabla1[[#This Row],[Moneda]]="Dolares",Tabla1[[#This Row],[Precio Distribuidor]]*($M$1+0.35)*1.3,Tabla1[[#This Row],[Precio Distribuidor]]*1.3)</f>
        <v>67.965300000000013</v>
      </c>
    </row>
    <row r="3236" spans="1:13">
      <c r="A3236" s="154" t="s">
        <v>5097</v>
      </c>
      <c r="B3236" s="154" t="s">
        <v>5096</v>
      </c>
      <c r="C3236" s="154" t="s">
        <v>1535</v>
      </c>
      <c r="D3236" s="154" t="s">
        <v>5027</v>
      </c>
      <c r="E3236" s="81" t="s">
        <v>5095</v>
      </c>
      <c r="F3236" s="154">
        <v>2223.33</v>
      </c>
      <c r="G3236" s="154" t="s">
        <v>1367</v>
      </c>
      <c r="H3236" s="154" t="s">
        <v>14318</v>
      </c>
      <c r="I3236" s="154">
        <v>0</v>
      </c>
      <c r="J3236" s="154">
        <v>0</v>
      </c>
      <c r="K3236" s="154">
        <v>0</v>
      </c>
      <c r="M3236" s="128">
        <f>IF(Tabla1[[#This Row],[Moneda]]="Dolares",Tabla1[[#This Row],[Precio Distribuidor]]*($M$1+0.35)*1.3,Tabla1[[#This Row],[Precio Distribuidor]]*1.3)</f>
        <v>2890.3290000000002</v>
      </c>
    </row>
    <row r="3237" spans="1:13">
      <c r="A3237" s="154" t="s">
        <v>5094</v>
      </c>
      <c r="B3237" s="154" t="s">
        <v>5093</v>
      </c>
      <c r="C3237" s="154" t="s">
        <v>1535</v>
      </c>
      <c r="D3237" s="154" t="s">
        <v>5027</v>
      </c>
      <c r="E3237" s="81" t="s">
        <v>5092</v>
      </c>
      <c r="F3237" s="154">
        <v>5806.91</v>
      </c>
      <c r="G3237" s="154" t="s">
        <v>1367</v>
      </c>
      <c r="H3237" s="154" t="s">
        <v>14318</v>
      </c>
      <c r="I3237" s="154">
        <v>1</v>
      </c>
      <c r="J3237" s="154">
        <v>0</v>
      </c>
      <c r="K3237" s="154">
        <v>0</v>
      </c>
      <c r="M3237" s="128">
        <f>IF(Tabla1[[#This Row],[Moneda]]="Dolares",Tabla1[[#This Row],[Precio Distribuidor]]*($M$1+0.35)*1.3,Tabla1[[#This Row],[Precio Distribuidor]]*1.3)</f>
        <v>7548.9830000000002</v>
      </c>
    </row>
    <row r="3238" spans="1:13">
      <c r="A3238" s="154" t="s">
        <v>5091</v>
      </c>
      <c r="B3238" s="154" t="s">
        <v>5090</v>
      </c>
      <c r="C3238" s="154" t="s">
        <v>1535</v>
      </c>
      <c r="D3238" s="154" t="s">
        <v>5027</v>
      </c>
      <c r="E3238" s="81" t="s">
        <v>5089</v>
      </c>
      <c r="F3238" s="154">
        <v>3013.59</v>
      </c>
      <c r="G3238" s="154" t="s">
        <v>1367</v>
      </c>
      <c r="H3238" s="154" t="s">
        <v>14318</v>
      </c>
      <c r="I3238" s="154">
        <v>1</v>
      </c>
      <c r="J3238" s="154">
        <v>0</v>
      </c>
      <c r="K3238" s="154">
        <v>0</v>
      </c>
      <c r="M3238" s="128">
        <f>IF(Tabla1[[#This Row],[Moneda]]="Dolares",Tabla1[[#This Row],[Precio Distribuidor]]*($M$1+0.35)*1.3,Tabla1[[#This Row],[Precio Distribuidor]]*1.3)</f>
        <v>3917.6670000000004</v>
      </c>
    </row>
    <row r="3239" spans="1:13">
      <c r="A3239" s="154" t="s">
        <v>5088</v>
      </c>
      <c r="B3239" s="154" t="s">
        <v>5087</v>
      </c>
      <c r="C3239" s="154" t="s">
        <v>5061</v>
      </c>
      <c r="D3239" s="154" t="s">
        <v>5027</v>
      </c>
      <c r="E3239" s="81" t="s">
        <v>13955</v>
      </c>
      <c r="F3239" s="154">
        <v>11.85</v>
      </c>
      <c r="G3239" s="154" t="s">
        <v>1373</v>
      </c>
      <c r="H3239" s="154" t="s">
        <v>14318</v>
      </c>
      <c r="I3239" s="154">
        <v>5</v>
      </c>
      <c r="J3239" s="154">
        <v>0</v>
      </c>
      <c r="K3239" s="154">
        <v>0</v>
      </c>
      <c r="M3239" s="128">
        <f>IF(Tabla1[[#This Row],[Moneda]]="Dolares",Tabla1[[#This Row],[Precio Distribuidor]]*($M$1+0.35)*1.3,Tabla1[[#This Row],[Precio Distribuidor]]*1.3)</f>
        <v>256.49325000000005</v>
      </c>
    </row>
    <row r="3240" spans="1:13">
      <c r="A3240" s="154" t="s">
        <v>5086</v>
      </c>
      <c r="B3240" s="154" t="s">
        <v>5085</v>
      </c>
      <c r="C3240" s="154" t="s">
        <v>5061</v>
      </c>
      <c r="D3240" s="154" t="s">
        <v>5027</v>
      </c>
      <c r="E3240" s="81" t="s">
        <v>13956</v>
      </c>
      <c r="F3240" s="154">
        <v>11.34</v>
      </c>
      <c r="G3240" s="154" t="s">
        <v>1373</v>
      </c>
      <c r="H3240" s="154" t="s">
        <v>14318</v>
      </c>
      <c r="I3240" s="154">
        <v>5</v>
      </c>
      <c r="J3240" s="154">
        <v>0</v>
      </c>
      <c r="K3240" s="154">
        <v>0</v>
      </c>
      <c r="M3240" s="128">
        <f>IF(Tabla1[[#This Row],[Moneda]]="Dolares",Tabla1[[#This Row],[Precio Distribuidor]]*($M$1+0.35)*1.3,Tabla1[[#This Row],[Precio Distribuidor]]*1.3)</f>
        <v>245.45430000000005</v>
      </c>
    </row>
    <row r="3241" spans="1:13">
      <c r="A3241" s="154" t="s">
        <v>5084</v>
      </c>
      <c r="B3241" s="154" t="s">
        <v>12893</v>
      </c>
      <c r="C3241" s="154" t="s">
        <v>1782</v>
      </c>
      <c r="D3241" s="154" t="s">
        <v>5027</v>
      </c>
      <c r="E3241" s="81" t="s">
        <v>12894</v>
      </c>
      <c r="F3241" s="154">
        <v>87.91</v>
      </c>
      <c r="G3241" s="154" t="s">
        <v>1367</v>
      </c>
      <c r="H3241" s="154" t="s">
        <v>14318</v>
      </c>
      <c r="I3241" s="154">
        <v>1</v>
      </c>
      <c r="J3241" s="154">
        <v>0</v>
      </c>
      <c r="K3241" s="154">
        <v>0</v>
      </c>
      <c r="M3241" s="128">
        <f>IF(Tabla1[[#This Row],[Moneda]]="Dolares",Tabla1[[#This Row],[Precio Distribuidor]]*($M$1+0.35)*1.3,Tabla1[[#This Row],[Precio Distribuidor]]*1.3)</f>
        <v>114.283</v>
      </c>
    </row>
    <row r="3242" spans="1:13">
      <c r="A3242" s="154" t="s">
        <v>5083</v>
      </c>
      <c r="B3242" s="154" t="s">
        <v>12895</v>
      </c>
      <c r="C3242" s="154" t="s">
        <v>1782</v>
      </c>
      <c r="D3242" s="154" t="s">
        <v>5027</v>
      </c>
      <c r="E3242" s="81" t="s">
        <v>12896</v>
      </c>
      <c r="F3242" s="154">
        <v>87.91</v>
      </c>
      <c r="G3242" s="154" t="s">
        <v>1367</v>
      </c>
      <c r="H3242" s="154" t="s">
        <v>14318</v>
      </c>
      <c r="I3242" s="154">
        <v>1</v>
      </c>
      <c r="J3242" s="154">
        <v>0</v>
      </c>
      <c r="K3242" s="154">
        <v>0</v>
      </c>
      <c r="M3242" s="128">
        <f>IF(Tabla1[[#This Row],[Moneda]]="Dolares",Tabla1[[#This Row],[Precio Distribuidor]]*($M$1+0.35)*1.3,Tabla1[[#This Row],[Precio Distribuidor]]*1.3)</f>
        <v>114.283</v>
      </c>
    </row>
    <row r="3243" spans="1:13">
      <c r="A3243" s="154" t="s">
        <v>5082</v>
      </c>
      <c r="B3243" s="154" t="s">
        <v>12897</v>
      </c>
      <c r="C3243" s="154" t="s">
        <v>1782</v>
      </c>
      <c r="D3243" s="154" t="s">
        <v>5027</v>
      </c>
      <c r="E3243" s="81" t="s">
        <v>12898</v>
      </c>
      <c r="F3243" s="154">
        <v>87.91</v>
      </c>
      <c r="G3243" s="154" t="s">
        <v>1367</v>
      </c>
      <c r="H3243" s="154" t="s">
        <v>14318</v>
      </c>
      <c r="I3243" s="154">
        <v>1</v>
      </c>
      <c r="J3243" s="154">
        <v>0</v>
      </c>
      <c r="K3243" s="154">
        <v>0</v>
      </c>
      <c r="M3243" s="128">
        <f>IF(Tabla1[[#This Row],[Moneda]]="Dolares",Tabla1[[#This Row],[Precio Distribuidor]]*($M$1+0.35)*1.3,Tabla1[[#This Row],[Precio Distribuidor]]*1.3)</f>
        <v>114.283</v>
      </c>
    </row>
    <row r="3244" spans="1:13">
      <c r="A3244" s="154" t="s">
        <v>5081</v>
      </c>
      <c r="B3244" s="154" t="s">
        <v>5080</v>
      </c>
      <c r="C3244" s="154" t="s">
        <v>1623</v>
      </c>
      <c r="D3244" s="154" t="s">
        <v>5027</v>
      </c>
      <c r="E3244" s="81" t="s">
        <v>14168</v>
      </c>
      <c r="F3244" s="154">
        <v>107.43</v>
      </c>
      <c r="G3244" s="154" t="s">
        <v>1367</v>
      </c>
      <c r="H3244" s="154" t="s">
        <v>14318</v>
      </c>
      <c r="I3244" s="154">
        <v>2</v>
      </c>
      <c r="J3244" s="154">
        <v>0</v>
      </c>
      <c r="K3244" s="154">
        <v>0</v>
      </c>
      <c r="M3244" s="128">
        <f>IF(Tabla1[[#This Row],[Moneda]]="Dolares",Tabla1[[#This Row],[Precio Distribuidor]]*($M$1+0.35)*1.3,Tabla1[[#This Row],[Precio Distribuidor]]*1.3)</f>
        <v>139.65900000000002</v>
      </c>
    </row>
    <row r="3245" spans="1:13">
      <c r="A3245" s="154" t="s">
        <v>5079</v>
      </c>
      <c r="B3245" s="154" t="s">
        <v>5078</v>
      </c>
      <c r="C3245" s="154" t="s">
        <v>1623</v>
      </c>
      <c r="D3245" s="154" t="s">
        <v>5027</v>
      </c>
      <c r="E3245" s="81" t="s">
        <v>14169</v>
      </c>
      <c r="F3245" s="154">
        <v>208.89</v>
      </c>
      <c r="G3245" s="154" t="s">
        <v>1367</v>
      </c>
      <c r="H3245" s="154" t="s">
        <v>14318</v>
      </c>
      <c r="I3245" s="154">
        <v>2</v>
      </c>
      <c r="J3245" s="154">
        <v>0</v>
      </c>
      <c r="K3245" s="154">
        <v>0</v>
      </c>
      <c r="M3245" s="128">
        <f>IF(Tabla1[[#This Row],[Moneda]]="Dolares",Tabla1[[#This Row],[Precio Distribuidor]]*($M$1+0.35)*1.3,Tabla1[[#This Row],[Precio Distribuidor]]*1.3)</f>
        <v>271.55700000000002</v>
      </c>
    </row>
    <row r="3246" spans="1:13">
      <c r="A3246" s="154" t="s">
        <v>5077</v>
      </c>
      <c r="B3246" s="154" t="s">
        <v>5076</v>
      </c>
      <c r="C3246" s="154" t="s">
        <v>1623</v>
      </c>
      <c r="D3246" s="154" t="s">
        <v>5027</v>
      </c>
      <c r="E3246" s="81" t="s">
        <v>14170</v>
      </c>
      <c r="F3246" s="154">
        <v>63.52</v>
      </c>
      <c r="G3246" s="154" t="s">
        <v>1367</v>
      </c>
      <c r="H3246" s="154" t="s">
        <v>14318</v>
      </c>
      <c r="I3246" s="154">
        <v>2</v>
      </c>
      <c r="J3246" s="154">
        <v>0</v>
      </c>
      <c r="K3246" s="154">
        <v>0</v>
      </c>
      <c r="M3246" s="128">
        <f>IF(Tabla1[[#This Row],[Moneda]]="Dolares",Tabla1[[#This Row],[Precio Distribuidor]]*($M$1+0.35)*1.3,Tabla1[[#This Row],[Precio Distribuidor]]*1.3)</f>
        <v>82.576000000000008</v>
      </c>
    </row>
    <row r="3247" spans="1:13">
      <c r="A3247" s="154" t="s">
        <v>5075</v>
      </c>
      <c r="B3247" s="154" t="s">
        <v>5074</v>
      </c>
      <c r="C3247" s="154" t="s">
        <v>1623</v>
      </c>
      <c r="D3247" s="154" t="s">
        <v>5027</v>
      </c>
      <c r="E3247" s="81" t="s">
        <v>14171</v>
      </c>
      <c r="F3247" s="154">
        <v>58.82</v>
      </c>
      <c r="G3247" s="154" t="s">
        <v>1367</v>
      </c>
      <c r="H3247" s="154" t="s">
        <v>14318</v>
      </c>
      <c r="I3247" s="154">
        <v>5</v>
      </c>
      <c r="J3247" s="154">
        <v>0</v>
      </c>
      <c r="K3247" s="154">
        <v>0</v>
      </c>
      <c r="M3247" s="128">
        <f>IF(Tabla1[[#This Row],[Moneda]]="Dolares",Tabla1[[#This Row],[Precio Distribuidor]]*($M$1+0.35)*1.3,Tabla1[[#This Row],[Precio Distribuidor]]*1.3)</f>
        <v>76.466000000000008</v>
      </c>
    </row>
    <row r="3248" spans="1:13">
      <c r="A3248" s="154" t="s">
        <v>5073</v>
      </c>
      <c r="B3248" s="154" t="s">
        <v>5072</v>
      </c>
      <c r="C3248" s="154" t="s">
        <v>1623</v>
      </c>
      <c r="D3248" s="154" t="s">
        <v>5027</v>
      </c>
      <c r="E3248" s="81" t="s">
        <v>14172</v>
      </c>
      <c r="F3248" s="154">
        <v>108.27</v>
      </c>
      <c r="G3248" s="154" t="s">
        <v>1367</v>
      </c>
      <c r="H3248" s="154" t="s">
        <v>14318</v>
      </c>
      <c r="I3248" s="154">
        <v>5</v>
      </c>
      <c r="J3248" s="154">
        <v>0</v>
      </c>
      <c r="K3248" s="154">
        <v>0</v>
      </c>
      <c r="M3248" s="128">
        <f>IF(Tabla1[[#This Row],[Moneda]]="Dolares",Tabla1[[#This Row],[Precio Distribuidor]]*($M$1+0.35)*1.3,Tabla1[[#This Row],[Precio Distribuidor]]*1.3)</f>
        <v>140.751</v>
      </c>
    </row>
    <row r="3249" spans="1:13">
      <c r="A3249" s="154" t="s">
        <v>5071</v>
      </c>
      <c r="B3249" s="154" t="s">
        <v>5070</v>
      </c>
      <c r="C3249" s="154" t="s">
        <v>1623</v>
      </c>
      <c r="D3249" s="154" t="s">
        <v>5027</v>
      </c>
      <c r="E3249" s="81" t="s">
        <v>14173</v>
      </c>
      <c r="F3249" s="154">
        <v>203.77</v>
      </c>
      <c r="G3249" s="154" t="s">
        <v>1367</v>
      </c>
      <c r="H3249" s="154" t="s">
        <v>14318</v>
      </c>
      <c r="I3249" s="154">
        <v>5</v>
      </c>
      <c r="J3249" s="154">
        <v>0</v>
      </c>
      <c r="K3249" s="154">
        <v>0</v>
      </c>
      <c r="M3249" s="128">
        <f>IF(Tabla1[[#This Row],[Moneda]]="Dolares",Tabla1[[#This Row],[Precio Distribuidor]]*($M$1+0.35)*1.3,Tabla1[[#This Row],[Precio Distribuidor]]*1.3)</f>
        <v>264.90100000000001</v>
      </c>
    </row>
    <row r="3250" spans="1:13">
      <c r="A3250" s="154" t="s">
        <v>5069</v>
      </c>
      <c r="B3250" s="154" t="s">
        <v>5068</v>
      </c>
      <c r="C3250" s="154" t="s">
        <v>5061</v>
      </c>
      <c r="D3250" s="154" t="s">
        <v>5027</v>
      </c>
      <c r="E3250" s="81" t="s">
        <v>13957</v>
      </c>
      <c r="F3250" s="154">
        <v>3.22</v>
      </c>
      <c r="G3250" s="154" t="s">
        <v>1373</v>
      </c>
      <c r="H3250" s="154" t="s">
        <v>14318</v>
      </c>
      <c r="I3250" s="154">
        <v>0</v>
      </c>
      <c r="J3250" s="154">
        <v>0</v>
      </c>
      <c r="K3250" s="154">
        <v>0</v>
      </c>
      <c r="M3250" s="128">
        <f>IF(Tabla1[[#This Row],[Moneda]]="Dolares",Tabla1[[#This Row],[Precio Distribuidor]]*($M$1+0.35)*1.3,Tabla1[[#This Row],[Precio Distribuidor]]*1.3)</f>
        <v>69.696900000000014</v>
      </c>
    </row>
    <row r="3251" spans="1:13">
      <c r="A3251" s="154" t="s">
        <v>5067</v>
      </c>
      <c r="B3251" s="154" t="s">
        <v>5066</v>
      </c>
      <c r="C3251" s="154" t="s">
        <v>1398</v>
      </c>
      <c r="D3251" s="154" t="s">
        <v>5027</v>
      </c>
      <c r="E3251" s="81" t="s">
        <v>14017</v>
      </c>
      <c r="F3251" s="154">
        <v>4.18</v>
      </c>
      <c r="G3251" s="154" t="s">
        <v>1373</v>
      </c>
      <c r="H3251" s="154" t="s">
        <v>14318</v>
      </c>
      <c r="I3251" s="154">
        <v>0</v>
      </c>
      <c r="J3251" s="154">
        <v>6</v>
      </c>
      <c r="K3251" s="154">
        <v>0</v>
      </c>
      <c r="M3251" s="128">
        <f>IF(Tabla1[[#This Row],[Moneda]]="Dolares",Tabla1[[#This Row],[Precio Distribuidor]]*($M$1+0.35)*1.3,Tabla1[[#This Row],[Precio Distribuidor]]*1.3)</f>
        <v>90.476100000000017</v>
      </c>
    </row>
    <row r="3252" spans="1:13">
      <c r="A3252" s="154" t="s">
        <v>5065</v>
      </c>
      <c r="B3252" s="154" t="s">
        <v>5064</v>
      </c>
      <c r="C3252" s="154" t="s">
        <v>1398</v>
      </c>
      <c r="D3252" s="154" t="s">
        <v>5027</v>
      </c>
      <c r="E3252" s="81" t="s">
        <v>14018</v>
      </c>
      <c r="F3252" s="154">
        <v>4.04</v>
      </c>
      <c r="G3252" s="154" t="s">
        <v>1373</v>
      </c>
      <c r="H3252" s="154" t="s">
        <v>14318</v>
      </c>
      <c r="I3252" s="154">
        <v>0</v>
      </c>
      <c r="J3252" s="154">
        <v>6</v>
      </c>
      <c r="K3252" s="154">
        <v>0</v>
      </c>
      <c r="M3252" s="128">
        <f>IF(Tabla1[[#This Row],[Moneda]]="Dolares",Tabla1[[#This Row],[Precio Distribuidor]]*($M$1+0.35)*1.3,Tabla1[[#This Row],[Precio Distribuidor]]*1.3)</f>
        <v>87.445800000000006</v>
      </c>
    </row>
    <row r="3253" spans="1:13">
      <c r="A3253" s="154" t="s">
        <v>5063</v>
      </c>
      <c r="B3253" s="154" t="s">
        <v>5062</v>
      </c>
      <c r="C3253" s="154" t="s">
        <v>1398</v>
      </c>
      <c r="D3253" s="154" t="s">
        <v>5027</v>
      </c>
      <c r="E3253" s="81" t="s">
        <v>14019</v>
      </c>
      <c r="F3253" s="154">
        <v>8.1999999999999993</v>
      </c>
      <c r="G3253" s="154" t="s">
        <v>1373</v>
      </c>
      <c r="H3253" s="154" t="s">
        <v>14318</v>
      </c>
      <c r="I3253" s="154">
        <v>0</v>
      </c>
      <c r="J3253" s="154">
        <v>6</v>
      </c>
      <c r="K3253" s="154">
        <v>0</v>
      </c>
      <c r="M3253" s="128">
        <f>IF(Tabla1[[#This Row],[Moneda]]="Dolares",Tabla1[[#This Row],[Precio Distribuidor]]*($M$1+0.35)*1.3,Tabla1[[#This Row],[Precio Distribuidor]]*1.3)</f>
        <v>177.489</v>
      </c>
    </row>
    <row r="3254" spans="1:13">
      <c r="A3254" s="154" t="s">
        <v>13077</v>
      </c>
      <c r="B3254" s="154" t="s">
        <v>13078</v>
      </c>
      <c r="C3254" s="154" t="s">
        <v>1535</v>
      </c>
      <c r="D3254" s="154" t="s">
        <v>5027</v>
      </c>
      <c r="E3254" s="81" t="s">
        <v>13079</v>
      </c>
      <c r="F3254" s="154">
        <v>854.91</v>
      </c>
      <c r="G3254" s="154" t="s">
        <v>1367</v>
      </c>
      <c r="H3254" s="154" t="s">
        <v>14318</v>
      </c>
      <c r="I3254" s="154">
        <v>1</v>
      </c>
      <c r="J3254" s="154">
        <v>0</v>
      </c>
      <c r="K3254" s="154">
        <v>0</v>
      </c>
      <c r="M3254" s="128">
        <f>IF(Tabla1[[#This Row],[Moneda]]="Dolares",Tabla1[[#This Row],[Precio Distribuidor]]*($M$1+0.35)*1.3,Tabla1[[#This Row],[Precio Distribuidor]]*1.3)</f>
        <v>1111.383</v>
      </c>
    </row>
    <row r="3255" spans="1:13">
      <c r="A3255" s="154" t="s">
        <v>5060</v>
      </c>
      <c r="B3255" s="154" t="s">
        <v>5059</v>
      </c>
      <c r="C3255" s="154" t="s">
        <v>5045</v>
      </c>
      <c r="D3255" s="154" t="s">
        <v>5027</v>
      </c>
      <c r="E3255" s="81" t="s">
        <v>5058</v>
      </c>
      <c r="F3255" s="154">
        <v>61.43</v>
      </c>
      <c r="G3255" s="154" t="s">
        <v>1373</v>
      </c>
      <c r="H3255" s="154" t="s">
        <v>14318</v>
      </c>
      <c r="I3255" s="154">
        <v>99</v>
      </c>
      <c r="J3255" s="154">
        <v>0</v>
      </c>
      <c r="K3255" s="154">
        <v>0</v>
      </c>
      <c r="M3255" s="128">
        <f>IF(Tabla1[[#This Row],[Moneda]]="Dolares",Tabla1[[#This Row],[Precio Distribuidor]]*($M$1+0.35)*1.3,Tabla1[[#This Row],[Precio Distribuidor]]*1.3)</f>
        <v>1329.6523500000001</v>
      </c>
    </row>
    <row r="3256" spans="1:13">
      <c r="A3256" s="154" t="s">
        <v>5057</v>
      </c>
      <c r="B3256" s="154" t="s">
        <v>5056</v>
      </c>
      <c r="C3256" s="154" t="s">
        <v>5045</v>
      </c>
      <c r="D3256" s="154" t="s">
        <v>5027</v>
      </c>
      <c r="E3256" s="81" t="s">
        <v>5055</v>
      </c>
      <c r="F3256" s="154">
        <v>31.14</v>
      </c>
      <c r="G3256" s="154" t="s">
        <v>1373</v>
      </c>
      <c r="H3256" s="154" t="s">
        <v>14318</v>
      </c>
      <c r="I3256" s="154">
        <v>99</v>
      </c>
      <c r="J3256" s="154">
        <v>0</v>
      </c>
      <c r="K3256" s="154">
        <v>0</v>
      </c>
      <c r="M3256" s="128">
        <f>IF(Tabla1[[#This Row],[Moneda]]="Dolares",Tabla1[[#This Row],[Precio Distribuidor]]*($M$1+0.35)*1.3,Tabla1[[#This Row],[Precio Distribuidor]]*1.3)</f>
        <v>674.02530000000013</v>
      </c>
    </row>
    <row r="3257" spans="1:13">
      <c r="A3257" s="154" t="s">
        <v>5054</v>
      </c>
      <c r="B3257" s="154" t="s">
        <v>5053</v>
      </c>
      <c r="C3257" s="154" t="s">
        <v>1398</v>
      </c>
      <c r="D3257" s="154" t="s">
        <v>5027</v>
      </c>
      <c r="E3257" s="81" t="s">
        <v>14020</v>
      </c>
      <c r="F3257" s="154">
        <v>9.9600000000000009</v>
      </c>
      <c r="G3257" s="154" t="s">
        <v>1373</v>
      </c>
      <c r="H3257" s="154" t="s">
        <v>14318</v>
      </c>
      <c r="I3257" s="154">
        <v>0</v>
      </c>
      <c r="J3257" s="154">
        <v>6</v>
      </c>
      <c r="K3257" s="154">
        <v>0</v>
      </c>
      <c r="M3257" s="128">
        <f>IF(Tabla1[[#This Row],[Moneda]]="Dolares",Tabla1[[#This Row],[Precio Distribuidor]]*($M$1+0.35)*1.3,Tabla1[[#This Row],[Precio Distribuidor]]*1.3)</f>
        <v>215.58420000000004</v>
      </c>
    </row>
    <row r="3258" spans="1:13">
      <c r="A3258" s="154" t="s">
        <v>5052</v>
      </c>
      <c r="B3258" s="154" t="s">
        <v>5051</v>
      </c>
      <c r="C3258" s="154" t="s">
        <v>1398</v>
      </c>
      <c r="D3258" s="154" t="s">
        <v>5027</v>
      </c>
      <c r="E3258" s="81" t="s">
        <v>14021</v>
      </c>
      <c r="F3258" s="154">
        <v>9.9600000000000009</v>
      </c>
      <c r="G3258" s="154" t="s">
        <v>1373</v>
      </c>
      <c r="H3258" s="154" t="s">
        <v>14318</v>
      </c>
      <c r="I3258" s="154">
        <v>0</v>
      </c>
      <c r="J3258" s="154">
        <v>6</v>
      </c>
      <c r="K3258" s="154">
        <v>0</v>
      </c>
      <c r="M3258" s="128">
        <f>IF(Tabla1[[#This Row],[Moneda]]="Dolares",Tabla1[[#This Row],[Precio Distribuidor]]*($M$1+0.35)*1.3,Tabla1[[#This Row],[Precio Distribuidor]]*1.3)</f>
        <v>215.58420000000004</v>
      </c>
    </row>
    <row r="3259" spans="1:13">
      <c r="A3259" s="154" t="s">
        <v>5050</v>
      </c>
      <c r="B3259" s="154" t="s">
        <v>5049</v>
      </c>
      <c r="C3259" s="154" t="s">
        <v>5045</v>
      </c>
      <c r="D3259" s="154" t="s">
        <v>5027</v>
      </c>
      <c r="E3259" s="81" t="s">
        <v>5048</v>
      </c>
      <c r="F3259" s="154">
        <v>31.43</v>
      </c>
      <c r="G3259" s="154" t="s">
        <v>1373</v>
      </c>
      <c r="H3259" s="154" t="s">
        <v>14318</v>
      </c>
      <c r="I3259" s="154">
        <v>99</v>
      </c>
      <c r="J3259" s="154">
        <v>0</v>
      </c>
      <c r="K3259" s="154">
        <v>0</v>
      </c>
      <c r="M3259" s="128">
        <f>IF(Tabla1[[#This Row],[Moneda]]="Dolares",Tabla1[[#This Row],[Precio Distribuidor]]*($M$1+0.35)*1.3,Tabla1[[#This Row],[Precio Distribuidor]]*1.3)</f>
        <v>680.30235000000016</v>
      </c>
    </row>
    <row r="3260" spans="1:13">
      <c r="A3260" s="154" t="s">
        <v>5047</v>
      </c>
      <c r="B3260" s="154" t="s">
        <v>5046</v>
      </c>
      <c r="C3260" s="154" t="s">
        <v>5045</v>
      </c>
      <c r="D3260" s="154" t="s">
        <v>5027</v>
      </c>
      <c r="E3260" s="81" t="s">
        <v>5044</v>
      </c>
      <c r="F3260" s="154">
        <v>61.14</v>
      </c>
      <c r="G3260" s="154" t="s">
        <v>1373</v>
      </c>
      <c r="H3260" s="154" t="s">
        <v>14318</v>
      </c>
      <c r="I3260" s="154">
        <v>99</v>
      </c>
      <c r="J3260" s="154">
        <v>0</v>
      </c>
      <c r="K3260" s="154">
        <v>0</v>
      </c>
      <c r="M3260" s="128">
        <f>IF(Tabla1[[#This Row],[Moneda]]="Dolares",Tabla1[[#This Row],[Precio Distribuidor]]*($M$1+0.35)*1.3,Tabla1[[#This Row],[Precio Distribuidor]]*1.3)</f>
        <v>1323.3753000000002</v>
      </c>
    </row>
    <row r="3261" spans="1:13">
      <c r="A3261" s="154" t="s">
        <v>5043</v>
      </c>
      <c r="B3261" s="154" t="s">
        <v>5042</v>
      </c>
      <c r="C3261" s="154" t="s">
        <v>1516</v>
      </c>
      <c r="D3261" s="154" t="s">
        <v>5027</v>
      </c>
      <c r="E3261" s="81" t="s">
        <v>13840</v>
      </c>
      <c r="F3261" s="154">
        <v>5.43</v>
      </c>
      <c r="G3261" s="154" t="s">
        <v>1373</v>
      </c>
      <c r="H3261" s="154" t="s">
        <v>14318</v>
      </c>
      <c r="I3261" s="154">
        <v>1</v>
      </c>
      <c r="J3261" s="154">
        <v>0</v>
      </c>
      <c r="K3261" s="154">
        <v>0</v>
      </c>
      <c r="M3261" s="128">
        <f>IF(Tabla1[[#This Row],[Moneda]]="Dolares",Tabla1[[#This Row],[Precio Distribuidor]]*($M$1+0.35)*1.3,Tabla1[[#This Row],[Precio Distribuidor]]*1.3)</f>
        <v>117.53235000000001</v>
      </c>
    </row>
    <row r="3262" spans="1:13">
      <c r="A3262" s="154" t="s">
        <v>5041</v>
      </c>
      <c r="B3262" s="154" t="s">
        <v>5040</v>
      </c>
      <c r="C3262" s="154" t="s">
        <v>1516</v>
      </c>
      <c r="D3262" s="154" t="s">
        <v>5027</v>
      </c>
      <c r="E3262" s="81" t="s">
        <v>13841</v>
      </c>
      <c r="F3262" s="154">
        <v>3.71</v>
      </c>
      <c r="G3262" s="154" t="s">
        <v>1373</v>
      </c>
      <c r="H3262" s="154" t="s">
        <v>14318</v>
      </c>
      <c r="I3262" s="154">
        <v>1</v>
      </c>
      <c r="J3262" s="154">
        <v>0</v>
      </c>
      <c r="K3262" s="154">
        <v>0</v>
      </c>
      <c r="M3262" s="128">
        <f>IF(Tabla1[[#This Row],[Moneda]]="Dolares",Tabla1[[#This Row],[Precio Distribuidor]]*($M$1+0.35)*1.3,Tabla1[[#This Row],[Precio Distribuidor]]*1.3)</f>
        <v>80.30295000000001</v>
      </c>
    </row>
    <row r="3263" spans="1:13">
      <c r="A3263" s="154" t="s">
        <v>5039</v>
      </c>
      <c r="B3263" s="154" t="s">
        <v>5038</v>
      </c>
      <c r="C3263" s="154" t="s">
        <v>1535</v>
      </c>
      <c r="D3263" s="154" t="s">
        <v>5027</v>
      </c>
      <c r="E3263" s="81" t="s">
        <v>5037</v>
      </c>
      <c r="F3263" s="154">
        <v>690.02</v>
      </c>
      <c r="G3263" s="154" t="s">
        <v>1373</v>
      </c>
      <c r="H3263" s="154" t="s">
        <v>14318</v>
      </c>
      <c r="I3263" s="154">
        <v>1</v>
      </c>
      <c r="J3263" s="154">
        <v>0</v>
      </c>
      <c r="K3263" s="154">
        <v>0</v>
      </c>
      <c r="M3263" s="128">
        <f>IF(Tabla1[[#This Row],[Moneda]]="Dolares",Tabla1[[#This Row],[Precio Distribuidor]]*($M$1+0.35)*1.3,Tabla1[[#This Row],[Precio Distribuidor]]*1.3)</f>
        <v>14935.482900000001</v>
      </c>
    </row>
    <row r="3264" spans="1:13">
      <c r="A3264" s="154" t="s">
        <v>5036</v>
      </c>
      <c r="B3264" s="154" t="s">
        <v>5035</v>
      </c>
      <c r="C3264" s="154" t="s">
        <v>1535</v>
      </c>
      <c r="D3264" s="154" t="s">
        <v>5027</v>
      </c>
      <c r="E3264" s="81" t="s">
        <v>5034</v>
      </c>
      <c r="F3264" s="154">
        <v>2947.16</v>
      </c>
      <c r="G3264" s="154" t="s">
        <v>1367</v>
      </c>
      <c r="H3264" s="154" t="s">
        <v>14318</v>
      </c>
      <c r="I3264" s="154">
        <v>1</v>
      </c>
      <c r="J3264" s="154">
        <v>0</v>
      </c>
      <c r="K3264" s="154">
        <v>0</v>
      </c>
      <c r="M3264" s="128">
        <f>IF(Tabla1[[#This Row],[Moneda]]="Dolares",Tabla1[[#This Row],[Precio Distribuidor]]*($M$1+0.35)*1.3,Tabla1[[#This Row],[Precio Distribuidor]]*1.3)</f>
        <v>3831.308</v>
      </c>
    </row>
    <row r="3265" spans="1:13">
      <c r="A3265" s="154" t="s">
        <v>5033</v>
      </c>
      <c r="B3265" s="154" t="s">
        <v>5032</v>
      </c>
      <c r="C3265" s="154" t="s">
        <v>1535</v>
      </c>
      <c r="D3265" s="154" t="s">
        <v>5027</v>
      </c>
      <c r="E3265" s="81" t="s">
        <v>5031</v>
      </c>
      <c r="F3265" s="154">
        <v>1331.05</v>
      </c>
      <c r="G3265" s="154" t="s">
        <v>1367</v>
      </c>
      <c r="H3265" s="154" t="s">
        <v>14318</v>
      </c>
      <c r="I3265" s="154">
        <v>1</v>
      </c>
      <c r="J3265" s="154">
        <v>0</v>
      </c>
      <c r="K3265" s="154">
        <v>0</v>
      </c>
      <c r="M3265" s="128">
        <f>IF(Tabla1[[#This Row],[Moneda]]="Dolares",Tabla1[[#This Row],[Precio Distribuidor]]*($M$1+0.35)*1.3,Tabla1[[#This Row],[Precio Distribuidor]]*1.3)</f>
        <v>1730.365</v>
      </c>
    </row>
    <row r="3266" spans="1:13">
      <c r="A3266" s="154" t="s">
        <v>5030</v>
      </c>
      <c r="B3266" s="154" t="s">
        <v>5029</v>
      </c>
      <c r="C3266" s="154" t="s">
        <v>1535</v>
      </c>
      <c r="D3266" s="154" t="s">
        <v>5027</v>
      </c>
      <c r="E3266" s="81" t="s">
        <v>5028</v>
      </c>
      <c r="F3266" s="154">
        <v>1588.63</v>
      </c>
      <c r="G3266" s="154" t="s">
        <v>1367</v>
      </c>
      <c r="H3266" s="154" t="s">
        <v>14318</v>
      </c>
      <c r="I3266" s="154">
        <v>1</v>
      </c>
      <c r="J3266" s="154">
        <v>0</v>
      </c>
      <c r="K3266" s="154">
        <v>0</v>
      </c>
      <c r="M3266" s="128">
        <f>IF(Tabla1[[#This Row],[Moneda]]="Dolares",Tabla1[[#This Row],[Precio Distribuidor]]*($M$1+0.35)*1.3,Tabla1[[#This Row],[Precio Distribuidor]]*1.3)</f>
        <v>2065.2190000000001</v>
      </c>
    </row>
    <row r="3267" spans="1:13">
      <c r="A3267" s="154" t="s">
        <v>16812</v>
      </c>
      <c r="B3267" s="154" t="s">
        <v>16811</v>
      </c>
      <c r="C3267" s="154" t="s">
        <v>2789</v>
      </c>
      <c r="D3267" s="154" t="s">
        <v>5027</v>
      </c>
      <c r="E3267" s="81" t="s">
        <v>16810</v>
      </c>
      <c r="F3267" s="154">
        <v>2227.4699999999998</v>
      </c>
      <c r="G3267" s="154" t="s">
        <v>1367</v>
      </c>
      <c r="H3267" s="154" t="s">
        <v>14318</v>
      </c>
      <c r="I3267" s="154">
        <v>1</v>
      </c>
      <c r="J3267" s="154">
        <v>0</v>
      </c>
      <c r="K3267" s="154">
        <v>0</v>
      </c>
      <c r="M3267" s="128">
        <f>IF(Tabla1[[#This Row],[Moneda]]="Dolares",Tabla1[[#This Row],[Precio Distribuidor]]*($M$1+0.35)*1.3,Tabla1[[#This Row],[Precio Distribuidor]]*1.3)</f>
        <v>2895.7109999999998</v>
      </c>
    </row>
    <row r="3268" spans="1:13">
      <c r="A3268" s="154" t="s">
        <v>16809</v>
      </c>
      <c r="B3268" s="154" t="s">
        <v>16808</v>
      </c>
      <c r="C3268" s="154" t="s">
        <v>5045</v>
      </c>
      <c r="D3268" s="154" t="s">
        <v>5027</v>
      </c>
      <c r="E3268" s="81" t="s">
        <v>16807</v>
      </c>
      <c r="F3268" s="154">
        <v>3.32</v>
      </c>
      <c r="G3268" s="154" t="s">
        <v>1373</v>
      </c>
      <c r="H3268" s="154" t="s">
        <v>14318</v>
      </c>
      <c r="I3268" s="154">
        <v>0</v>
      </c>
      <c r="J3268" s="154">
        <v>0</v>
      </c>
      <c r="K3268" s="154">
        <v>0</v>
      </c>
      <c r="M3268" s="128">
        <f>IF(Tabla1[[#This Row],[Moneda]]="Dolares",Tabla1[[#This Row],[Precio Distribuidor]]*($M$1+0.35)*1.3,Tabla1[[#This Row],[Precio Distribuidor]]*1.3)</f>
        <v>71.861400000000003</v>
      </c>
    </row>
    <row r="3269" spans="1:13">
      <c r="A3269" s="154" t="s">
        <v>16806</v>
      </c>
      <c r="B3269" s="154" t="s">
        <v>16805</v>
      </c>
      <c r="C3269" s="154" t="s">
        <v>2789</v>
      </c>
      <c r="D3269" s="154" t="s">
        <v>5027</v>
      </c>
      <c r="E3269" s="81" t="s">
        <v>16804</v>
      </c>
      <c r="F3269" s="154">
        <v>2500</v>
      </c>
      <c r="G3269" s="154" t="s">
        <v>1367</v>
      </c>
      <c r="H3269" s="154" t="s">
        <v>14318</v>
      </c>
      <c r="I3269" s="154">
        <v>1</v>
      </c>
      <c r="J3269" s="154">
        <v>0</v>
      </c>
      <c r="K3269" s="154">
        <v>0</v>
      </c>
      <c r="M3269" s="128">
        <f>IF(Tabla1[[#This Row],[Moneda]]="Dolares",Tabla1[[#This Row],[Precio Distribuidor]]*($M$1+0.35)*1.3,Tabla1[[#This Row],[Precio Distribuidor]]*1.3)</f>
        <v>3250</v>
      </c>
    </row>
    <row r="3270" spans="1:13">
      <c r="A3270" s="154" t="s">
        <v>16803</v>
      </c>
      <c r="B3270" s="154" t="s">
        <v>16802</v>
      </c>
      <c r="C3270" s="154" t="s">
        <v>1535</v>
      </c>
      <c r="D3270" s="154" t="s">
        <v>5027</v>
      </c>
      <c r="E3270" s="81" t="s">
        <v>16801</v>
      </c>
      <c r="F3270" s="154">
        <v>5953.77</v>
      </c>
      <c r="G3270" s="154" t="s">
        <v>1367</v>
      </c>
      <c r="H3270" s="154" t="s">
        <v>14318</v>
      </c>
      <c r="I3270" s="154">
        <v>0</v>
      </c>
      <c r="J3270" s="154">
        <v>0</v>
      </c>
      <c r="K3270" s="154">
        <v>0</v>
      </c>
      <c r="M3270" s="128">
        <f>IF(Tabla1[[#This Row],[Moneda]]="Dolares",Tabla1[[#This Row],[Precio Distribuidor]]*($M$1+0.35)*1.3,Tabla1[[#This Row],[Precio Distribuidor]]*1.3)</f>
        <v>7739.9010000000007</v>
      </c>
    </row>
    <row r="3271" spans="1:13">
      <c r="A3271" s="154" t="s">
        <v>16800</v>
      </c>
      <c r="B3271" s="154" t="s">
        <v>16799</v>
      </c>
      <c r="C3271" s="154" t="s">
        <v>1535</v>
      </c>
      <c r="D3271" s="154" t="s">
        <v>5027</v>
      </c>
      <c r="E3271" s="81" t="s">
        <v>16798</v>
      </c>
      <c r="F3271" s="154">
        <v>3715.49</v>
      </c>
      <c r="G3271" s="154" t="s">
        <v>1367</v>
      </c>
      <c r="H3271" s="154" t="s">
        <v>14318</v>
      </c>
      <c r="I3271" s="154">
        <v>1</v>
      </c>
      <c r="J3271" s="154">
        <v>0</v>
      </c>
      <c r="K3271" s="154">
        <v>0</v>
      </c>
      <c r="M3271" s="128">
        <f>IF(Tabla1[[#This Row],[Moneda]]="Dolares",Tabla1[[#This Row],[Precio Distribuidor]]*($M$1+0.35)*1.3,Tabla1[[#This Row],[Precio Distribuidor]]*1.3)</f>
        <v>4830.1369999999997</v>
      </c>
    </row>
    <row r="3272" spans="1:13">
      <c r="A3272" s="154" t="s">
        <v>16797</v>
      </c>
      <c r="B3272" s="154" t="s">
        <v>16796</v>
      </c>
      <c r="C3272" s="154" t="s">
        <v>1600</v>
      </c>
      <c r="D3272" s="154" t="s">
        <v>5027</v>
      </c>
      <c r="E3272" s="81" t="s">
        <v>16795</v>
      </c>
      <c r="F3272" s="154">
        <v>13.15</v>
      </c>
      <c r="G3272" s="154" t="s">
        <v>1373</v>
      </c>
      <c r="H3272" s="154" t="s">
        <v>14318</v>
      </c>
      <c r="I3272" s="154">
        <v>1</v>
      </c>
      <c r="J3272" s="154">
        <v>0</v>
      </c>
      <c r="K3272" s="154">
        <v>0</v>
      </c>
      <c r="M3272" s="128">
        <f>IF(Tabla1[[#This Row],[Moneda]]="Dolares",Tabla1[[#This Row],[Precio Distribuidor]]*($M$1+0.35)*1.3,Tabla1[[#This Row],[Precio Distribuidor]]*1.3)</f>
        <v>284.63175000000007</v>
      </c>
    </row>
    <row r="3273" spans="1:13">
      <c r="A3273" s="154" t="s">
        <v>16794</v>
      </c>
      <c r="B3273" s="154" t="s">
        <v>16793</v>
      </c>
      <c r="C3273" s="154" t="s">
        <v>1600</v>
      </c>
      <c r="D3273" s="154" t="s">
        <v>5027</v>
      </c>
      <c r="E3273" s="81" t="s">
        <v>16792</v>
      </c>
      <c r="F3273" s="154">
        <v>13.15</v>
      </c>
      <c r="G3273" s="154" t="s">
        <v>1373</v>
      </c>
      <c r="H3273" s="154" t="s">
        <v>14318</v>
      </c>
      <c r="I3273" s="154">
        <v>1</v>
      </c>
      <c r="J3273" s="154">
        <v>0</v>
      </c>
      <c r="K3273" s="154">
        <v>0</v>
      </c>
      <c r="M3273" s="128">
        <f>IF(Tabla1[[#This Row],[Moneda]]="Dolares",Tabla1[[#This Row],[Precio Distribuidor]]*($M$1+0.35)*1.3,Tabla1[[#This Row],[Precio Distribuidor]]*1.3)</f>
        <v>284.63175000000007</v>
      </c>
    </row>
    <row r="3274" spans="1:13">
      <c r="A3274" s="154" t="s">
        <v>16791</v>
      </c>
      <c r="B3274" s="154" t="s">
        <v>16790</v>
      </c>
      <c r="C3274" s="154" t="s">
        <v>1600</v>
      </c>
      <c r="D3274" s="154" t="s">
        <v>5027</v>
      </c>
      <c r="E3274" s="81" t="s">
        <v>16789</v>
      </c>
      <c r="F3274" s="154">
        <v>13.15</v>
      </c>
      <c r="G3274" s="154" t="s">
        <v>1373</v>
      </c>
      <c r="H3274" s="154" t="s">
        <v>14318</v>
      </c>
      <c r="I3274" s="154">
        <v>1</v>
      </c>
      <c r="J3274" s="154">
        <v>0</v>
      </c>
      <c r="K3274" s="154">
        <v>0</v>
      </c>
      <c r="M3274" s="128">
        <f>IF(Tabla1[[#This Row],[Moneda]]="Dolares",Tabla1[[#This Row],[Precio Distribuidor]]*($M$1+0.35)*1.3,Tabla1[[#This Row],[Precio Distribuidor]]*1.3)</f>
        <v>284.63175000000007</v>
      </c>
    </row>
    <row r="3275" spans="1:13">
      <c r="A3275" s="154" t="s">
        <v>16788</v>
      </c>
      <c r="B3275" s="154" t="s">
        <v>16787</v>
      </c>
      <c r="C3275" s="154" t="s">
        <v>1600</v>
      </c>
      <c r="D3275" s="154" t="s">
        <v>5027</v>
      </c>
      <c r="E3275" s="81" t="s">
        <v>16786</v>
      </c>
      <c r="F3275" s="154">
        <v>13.15</v>
      </c>
      <c r="G3275" s="154" t="s">
        <v>1373</v>
      </c>
      <c r="H3275" s="154" t="s">
        <v>14318</v>
      </c>
      <c r="I3275" s="154">
        <v>1</v>
      </c>
      <c r="J3275" s="154">
        <v>0</v>
      </c>
      <c r="K3275" s="154">
        <v>0</v>
      </c>
      <c r="M3275" s="128">
        <f>IF(Tabla1[[#This Row],[Moneda]]="Dolares",Tabla1[[#This Row],[Precio Distribuidor]]*($M$1+0.35)*1.3,Tabla1[[#This Row],[Precio Distribuidor]]*1.3)</f>
        <v>284.63175000000007</v>
      </c>
    </row>
    <row r="3276" spans="1:13">
      <c r="A3276" s="154" t="s">
        <v>16785</v>
      </c>
      <c r="B3276" s="154" t="s">
        <v>16784</v>
      </c>
      <c r="C3276" s="154" t="s">
        <v>1600</v>
      </c>
      <c r="D3276" s="154" t="s">
        <v>5027</v>
      </c>
      <c r="E3276" s="81" t="s">
        <v>16783</v>
      </c>
      <c r="F3276" s="154">
        <v>13.15</v>
      </c>
      <c r="G3276" s="154" t="s">
        <v>1373</v>
      </c>
      <c r="H3276" s="154" t="s">
        <v>14318</v>
      </c>
      <c r="I3276" s="154">
        <v>1</v>
      </c>
      <c r="J3276" s="154">
        <v>0</v>
      </c>
      <c r="K3276" s="154">
        <v>0</v>
      </c>
      <c r="M3276" s="128">
        <f>IF(Tabla1[[#This Row],[Moneda]]="Dolares",Tabla1[[#This Row],[Precio Distribuidor]]*($M$1+0.35)*1.3,Tabla1[[#This Row],[Precio Distribuidor]]*1.3)</f>
        <v>284.63175000000007</v>
      </c>
    </row>
    <row r="3277" spans="1:13">
      <c r="A3277" s="154" t="s">
        <v>16782</v>
      </c>
      <c r="B3277" s="154" t="s">
        <v>16781</v>
      </c>
      <c r="C3277" s="154" t="s">
        <v>1600</v>
      </c>
      <c r="D3277" s="154" t="s">
        <v>5027</v>
      </c>
      <c r="E3277" s="81" t="s">
        <v>16780</v>
      </c>
      <c r="F3277" s="154">
        <v>13.15</v>
      </c>
      <c r="G3277" s="154" t="s">
        <v>1373</v>
      </c>
      <c r="H3277" s="154" t="s">
        <v>14318</v>
      </c>
      <c r="I3277" s="154">
        <v>1</v>
      </c>
      <c r="J3277" s="154">
        <v>0</v>
      </c>
      <c r="K3277" s="154">
        <v>0</v>
      </c>
      <c r="M3277" s="128">
        <f>IF(Tabla1[[#This Row],[Moneda]]="Dolares",Tabla1[[#This Row],[Precio Distribuidor]]*($M$1+0.35)*1.3,Tabla1[[#This Row],[Precio Distribuidor]]*1.3)</f>
        <v>284.63175000000007</v>
      </c>
    </row>
    <row r="3278" spans="1:13">
      <c r="A3278" s="154" t="s">
        <v>16779</v>
      </c>
      <c r="B3278" s="154" t="s">
        <v>16778</v>
      </c>
      <c r="C3278" s="154" t="s">
        <v>1600</v>
      </c>
      <c r="D3278" s="154" t="s">
        <v>5027</v>
      </c>
      <c r="E3278" s="81" t="s">
        <v>16777</v>
      </c>
      <c r="F3278" s="154">
        <v>13.15</v>
      </c>
      <c r="G3278" s="154" t="s">
        <v>1373</v>
      </c>
      <c r="H3278" s="154" t="s">
        <v>14318</v>
      </c>
      <c r="I3278" s="154">
        <v>1</v>
      </c>
      <c r="J3278" s="154">
        <v>0</v>
      </c>
      <c r="K3278" s="154">
        <v>0</v>
      </c>
      <c r="M3278" s="128">
        <f>IF(Tabla1[[#This Row],[Moneda]]="Dolares",Tabla1[[#This Row],[Precio Distribuidor]]*($M$1+0.35)*1.3,Tabla1[[#This Row],[Precio Distribuidor]]*1.3)</f>
        <v>284.63175000000007</v>
      </c>
    </row>
    <row r="3279" spans="1:13">
      <c r="A3279" s="154" t="s">
        <v>16776</v>
      </c>
      <c r="B3279" s="154" t="s">
        <v>16775</v>
      </c>
      <c r="C3279" s="154" t="s">
        <v>1600</v>
      </c>
      <c r="D3279" s="154" t="s">
        <v>5027</v>
      </c>
      <c r="E3279" s="81" t="s">
        <v>16774</v>
      </c>
      <c r="F3279" s="154">
        <v>13.15</v>
      </c>
      <c r="G3279" s="154" t="s">
        <v>1373</v>
      </c>
      <c r="H3279" s="154" t="s">
        <v>14318</v>
      </c>
      <c r="I3279" s="154">
        <v>1</v>
      </c>
      <c r="J3279" s="154">
        <v>0</v>
      </c>
      <c r="K3279" s="154">
        <v>0</v>
      </c>
      <c r="M3279" s="128">
        <f>IF(Tabla1[[#This Row],[Moneda]]="Dolares",Tabla1[[#This Row],[Precio Distribuidor]]*($M$1+0.35)*1.3,Tabla1[[#This Row],[Precio Distribuidor]]*1.3)</f>
        <v>284.63175000000007</v>
      </c>
    </row>
    <row r="3280" spans="1:13">
      <c r="A3280" s="154" t="s">
        <v>16773</v>
      </c>
      <c r="B3280" s="154" t="s">
        <v>16772</v>
      </c>
      <c r="C3280" s="154" t="s">
        <v>1911</v>
      </c>
      <c r="D3280" s="154" t="s">
        <v>5027</v>
      </c>
      <c r="E3280" s="81" t="s">
        <v>16771</v>
      </c>
      <c r="F3280" s="154">
        <v>3438.05</v>
      </c>
      <c r="G3280" s="154" t="s">
        <v>1367</v>
      </c>
      <c r="H3280" s="154" t="s">
        <v>14318</v>
      </c>
      <c r="I3280" s="154">
        <v>1</v>
      </c>
      <c r="J3280" s="154">
        <v>0</v>
      </c>
      <c r="K3280" s="154">
        <v>0</v>
      </c>
      <c r="M3280" s="128">
        <f>IF(Tabla1[[#This Row],[Moneda]]="Dolares",Tabla1[[#This Row],[Precio Distribuidor]]*($M$1+0.35)*1.3,Tabla1[[#This Row],[Precio Distribuidor]]*1.3)</f>
        <v>4469.4650000000001</v>
      </c>
    </row>
    <row r="3281" spans="1:13">
      <c r="A3281" s="154" t="s">
        <v>16770</v>
      </c>
      <c r="B3281" s="154" t="s">
        <v>16769</v>
      </c>
      <c r="C3281" s="154" t="s">
        <v>2789</v>
      </c>
      <c r="D3281" s="154" t="s">
        <v>5027</v>
      </c>
      <c r="E3281" s="81" t="s">
        <v>16768</v>
      </c>
      <c r="F3281" s="154">
        <v>2372.5300000000002</v>
      </c>
      <c r="G3281" s="154" t="s">
        <v>1367</v>
      </c>
      <c r="H3281" s="154" t="s">
        <v>14318</v>
      </c>
      <c r="I3281" s="154">
        <v>1</v>
      </c>
      <c r="J3281" s="154">
        <v>0</v>
      </c>
      <c r="K3281" s="154">
        <v>0</v>
      </c>
      <c r="M3281" s="128">
        <f>IF(Tabla1[[#This Row],[Moneda]]="Dolares",Tabla1[[#This Row],[Precio Distribuidor]]*($M$1+0.35)*1.3,Tabla1[[#This Row],[Precio Distribuidor]]*1.3)</f>
        <v>3084.2890000000002</v>
      </c>
    </row>
    <row r="3282" spans="1:13">
      <c r="A3282" s="154" t="s">
        <v>16767</v>
      </c>
      <c r="B3282" s="154" t="s">
        <v>16766</v>
      </c>
      <c r="C3282" s="154" t="s">
        <v>2789</v>
      </c>
      <c r="D3282" s="154" t="s">
        <v>5027</v>
      </c>
      <c r="E3282" s="81" t="s">
        <v>16765</v>
      </c>
      <c r="F3282" s="154">
        <v>2740.66</v>
      </c>
      <c r="G3282" s="154" t="s">
        <v>1367</v>
      </c>
      <c r="H3282" s="154" t="s">
        <v>14318</v>
      </c>
      <c r="I3282" s="154">
        <v>1</v>
      </c>
      <c r="J3282" s="154">
        <v>0</v>
      </c>
      <c r="K3282" s="154">
        <v>0</v>
      </c>
      <c r="M3282" s="128">
        <f>IF(Tabla1[[#This Row],[Moneda]]="Dolares",Tabla1[[#This Row],[Precio Distribuidor]]*($M$1+0.35)*1.3,Tabla1[[#This Row],[Precio Distribuidor]]*1.3)</f>
        <v>3562.8579999999997</v>
      </c>
    </row>
    <row r="3283" spans="1:13">
      <c r="A3283" s="154" t="s">
        <v>16764</v>
      </c>
      <c r="B3283" s="154" t="s">
        <v>16763</v>
      </c>
      <c r="C3283" s="154" t="s">
        <v>2917</v>
      </c>
      <c r="D3283" s="154" t="s">
        <v>5027</v>
      </c>
      <c r="E3283" s="81" t="s">
        <v>16762</v>
      </c>
      <c r="F3283" s="154">
        <v>35.54</v>
      </c>
      <c r="G3283" s="154" t="s">
        <v>1373</v>
      </c>
      <c r="H3283" s="154" t="s">
        <v>14318</v>
      </c>
      <c r="I3283" s="154">
        <v>10</v>
      </c>
      <c r="J3283" s="154">
        <v>0</v>
      </c>
      <c r="K3283" s="154">
        <v>0</v>
      </c>
      <c r="M3283" s="128">
        <f>IF(Tabla1[[#This Row],[Moneda]]="Dolares",Tabla1[[#This Row],[Precio Distribuidor]]*($M$1+0.35)*1.3,Tabla1[[#This Row],[Precio Distribuidor]]*1.3)</f>
        <v>769.26330000000019</v>
      </c>
    </row>
    <row r="3284" spans="1:13">
      <c r="A3284" s="154" t="s">
        <v>16761</v>
      </c>
      <c r="B3284" s="154" t="s">
        <v>16760</v>
      </c>
      <c r="C3284" s="154" t="s">
        <v>2917</v>
      </c>
      <c r="D3284" s="154" t="s">
        <v>5027</v>
      </c>
      <c r="E3284" s="81" t="s">
        <v>16759</v>
      </c>
      <c r="F3284" s="154">
        <v>69.709999999999994</v>
      </c>
      <c r="G3284" s="154" t="s">
        <v>1373</v>
      </c>
      <c r="H3284" s="154" t="s">
        <v>14318</v>
      </c>
      <c r="I3284" s="154">
        <v>10</v>
      </c>
      <c r="J3284" s="154">
        <v>0</v>
      </c>
      <c r="K3284" s="154">
        <v>0</v>
      </c>
      <c r="M3284" s="128">
        <f>IF(Tabla1[[#This Row],[Moneda]]="Dolares",Tabla1[[#This Row],[Precio Distribuidor]]*($M$1+0.35)*1.3,Tabla1[[#This Row],[Precio Distribuidor]]*1.3)</f>
        <v>1508.8729500000002</v>
      </c>
    </row>
    <row r="3285" spans="1:13">
      <c r="A3285" s="154" t="s">
        <v>16758</v>
      </c>
      <c r="B3285" s="154" t="s">
        <v>16757</v>
      </c>
      <c r="C3285" s="154" t="s">
        <v>2917</v>
      </c>
      <c r="D3285" s="154" t="s">
        <v>5027</v>
      </c>
      <c r="E3285" s="81" t="s">
        <v>16756</v>
      </c>
      <c r="F3285" s="154">
        <v>33.369999999999997</v>
      </c>
      <c r="G3285" s="154" t="s">
        <v>1373</v>
      </c>
      <c r="H3285" s="154" t="s">
        <v>14318</v>
      </c>
      <c r="I3285" s="154">
        <v>10</v>
      </c>
      <c r="J3285" s="154">
        <v>0</v>
      </c>
      <c r="K3285" s="154">
        <v>0</v>
      </c>
      <c r="M3285" s="128">
        <f>IF(Tabla1[[#This Row],[Moneda]]="Dolares",Tabla1[[#This Row],[Precio Distribuidor]]*($M$1+0.35)*1.3,Tabla1[[#This Row],[Precio Distribuidor]]*1.3)</f>
        <v>722.29365000000007</v>
      </c>
    </row>
    <row r="3286" spans="1:13">
      <c r="A3286" s="154" t="s">
        <v>16755</v>
      </c>
      <c r="B3286" s="154" t="s">
        <v>16754</v>
      </c>
      <c r="C3286" s="154" t="s">
        <v>14820</v>
      </c>
      <c r="D3286" s="154" t="s">
        <v>5027</v>
      </c>
      <c r="E3286" s="81" t="s">
        <v>16753</v>
      </c>
      <c r="F3286" s="154">
        <v>143.54</v>
      </c>
      <c r="G3286" s="154" t="s">
        <v>1373</v>
      </c>
      <c r="H3286" s="154" t="s">
        <v>14318</v>
      </c>
      <c r="I3286" s="154">
        <v>3</v>
      </c>
      <c r="J3286" s="154">
        <v>0</v>
      </c>
      <c r="K3286" s="154">
        <v>0</v>
      </c>
      <c r="M3286" s="128">
        <f>IF(Tabla1[[#This Row],[Moneda]]="Dolares",Tabla1[[#This Row],[Precio Distribuidor]]*($M$1+0.35)*1.3,Tabla1[[#This Row],[Precio Distribuidor]]*1.3)</f>
        <v>3106.9233000000004</v>
      </c>
    </row>
    <row r="3287" spans="1:13">
      <c r="A3287" s="154" t="s">
        <v>16752</v>
      </c>
      <c r="B3287" s="154" t="s">
        <v>16751</v>
      </c>
      <c r="C3287" s="154" t="s">
        <v>1911</v>
      </c>
      <c r="D3287" s="154" t="s">
        <v>5027</v>
      </c>
      <c r="E3287" s="81" t="s">
        <v>16750</v>
      </c>
      <c r="F3287" s="154">
        <v>285.70999999999998</v>
      </c>
      <c r="G3287" s="154" t="s">
        <v>1373</v>
      </c>
      <c r="H3287" s="154" t="s">
        <v>14318</v>
      </c>
      <c r="I3287" s="154">
        <v>1</v>
      </c>
      <c r="J3287" s="154">
        <v>0</v>
      </c>
      <c r="K3287" s="154">
        <v>0</v>
      </c>
      <c r="M3287" s="128">
        <f>IF(Tabla1[[#This Row],[Moneda]]="Dolares",Tabla1[[#This Row],[Precio Distribuidor]]*($M$1+0.35)*1.3,Tabla1[[#This Row],[Precio Distribuidor]]*1.3)</f>
        <v>6184.1929500000006</v>
      </c>
    </row>
    <row r="3288" spans="1:13">
      <c r="A3288" s="154" t="s">
        <v>16749</v>
      </c>
      <c r="B3288" s="154" t="s">
        <v>16748</v>
      </c>
      <c r="C3288" s="154" t="s">
        <v>16732</v>
      </c>
      <c r="D3288" s="154" t="s">
        <v>5027</v>
      </c>
      <c r="E3288" s="81" t="s">
        <v>16747</v>
      </c>
      <c r="F3288" s="154">
        <v>17.25</v>
      </c>
      <c r="G3288" s="154" t="s">
        <v>1373</v>
      </c>
      <c r="H3288" s="154" t="s">
        <v>14318</v>
      </c>
      <c r="I3288" s="154">
        <v>99</v>
      </c>
      <c r="J3288" s="154">
        <v>0</v>
      </c>
      <c r="K3288" s="154">
        <v>0</v>
      </c>
      <c r="M3288" s="128">
        <f>IF(Tabla1[[#This Row],[Moneda]]="Dolares",Tabla1[[#This Row],[Precio Distribuidor]]*($M$1+0.35)*1.3,Tabla1[[#This Row],[Precio Distribuidor]]*1.3)</f>
        <v>373.37625000000008</v>
      </c>
    </row>
    <row r="3289" spans="1:13">
      <c r="A3289" s="154" t="s">
        <v>16746</v>
      </c>
      <c r="B3289" s="154" t="s">
        <v>16745</v>
      </c>
      <c r="C3289" s="154" t="s">
        <v>16732</v>
      </c>
      <c r="D3289" s="154" t="s">
        <v>5027</v>
      </c>
      <c r="E3289" s="81" t="s">
        <v>16744</v>
      </c>
      <c r="F3289" s="154">
        <v>61.71</v>
      </c>
      <c r="G3289" s="154" t="s">
        <v>1373</v>
      </c>
      <c r="H3289" s="154" t="s">
        <v>14318</v>
      </c>
      <c r="I3289" s="154">
        <v>99</v>
      </c>
      <c r="J3289" s="154">
        <v>0</v>
      </c>
      <c r="K3289" s="154">
        <v>0</v>
      </c>
      <c r="M3289" s="128">
        <f>IF(Tabla1[[#This Row],[Moneda]]="Dolares",Tabla1[[#This Row],[Precio Distribuidor]]*($M$1+0.35)*1.3,Tabla1[[#This Row],[Precio Distribuidor]]*1.3)</f>
        <v>1335.7129500000001</v>
      </c>
    </row>
    <row r="3290" spans="1:13">
      <c r="A3290" s="154" t="s">
        <v>16743</v>
      </c>
      <c r="B3290" s="154" t="s">
        <v>16742</v>
      </c>
      <c r="C3290" s="154" t="s">
        <v>16732</v>
      </c>
      <c r="D3290" s="154" t="s">
        <v>5027</v>
      </c>
      <c r="E3290" s="81" t="s">
        <v>16741</v>
      </c>
      <c r="F3290" s="154">
        <v>28.8</v>
      </c>
      <c r="G3290" s="154" t="s">
        <v>1373</v>
      </c>
      <c r="H3290" s="154" t="s">
        <v>14318</v>
      </c>
      <c r="I3290" s="154">
        <v>99</v>
      </c>
      <c r="J3290" s="154">
        <v>0</v>
      </c>
      <c r="K3290" s="154">
        <v>0</v>
      </c>
      <c r="M3290" s="128">
        <f>IF(Tabla1[[#This Row],[Moneda]]="Dolares",Tabla1[[#This Row],[Precio Distribuidor]]*($M$1+0.35)*1.3,Tabla1[[#This Row],[Precio Distribuidor]]*1.3)</f>
        <v>623.37600000000009</v>
      </c>
    </row>
    <row r="3291" spans="1:13">
      <c r="A3291" s="154" t="s">
        <v>16740</v>
      </c>
      <c r="B3291" s="154" t="s">
        <v>16739</v>
      </c>
      <c r="C3291" s="154" t="s">
        <v>16732</v>
      </c>
      <c r="D3291" s="154" t="s">
        <v>5027</v>
      </c>
      <c r="E3291" s="81" t="s">
        <v>16738</v>
      </c>
      <c r="F3291" s="154">
        <v>17.25</v>
      </c>
      <c r="G3291" s="154" t="s">
        <v>1373</v>
      </c>
      <c r="H3291" s="154" t="s">
        <v>14318</v>
      </c>
      <c r="I3291" s="154">
        <v>99</v>
      </c>
      <c r="J3291" s="154">
        <v>0</v>
      </c>
      <c r="K3291" s="154">
        <v>0</v>
      </c>
      <c r="M3291" s="128">
        <f>IF(Tabla1[[#This Row],[Moneda]]="Dolares",Tabla1[[#This Row],[Precio Distribuidor]]*($M$1+0.35)*1.3,Tabla1[[#This Row],[Precio Distribuidor]]*1.3)</f>
        <v>373.37625000000008</v>
      </c>
    </row>
    <row r="3292" spans="1:13">
      <c r="A3292" s="154" t="s">
        <v>16737</v>
      </c>
      <c r="B3292" s="154" t="s">
        <v>16736</v>
      </c>
      <c r="C3292" s="154" t="s">
        <v>16732</v>
      </c>
      <c r="D3292" s="154" t="s">
        <v>5027</v>
      </c>
      <c r="E3292" s="81" t="s">
        <v>16735</v>
      </c>
      <c r="F3292" s="154">
        <v>28.8</v>
      </c>
      <c r="G3292" s="154" t="s">
        <v>1373</v>
      </c>
      <c r="H3292" s="154" t="s">
        <v>14318</v>
      </c>
      <c r="I3292" s="154">
        <v>99</v>
      </c>
      <c r="J3292" s="154">
        <v>0</v>
      </c>
      <c r="K3292" s="154">
        <v>0</v>
      </c>
      <c r="M3292" s="128">
        <f>IF(Tabla1[[#This Row],[Moneda]]="Dolares",Tabla1[[#This Row],[Precio Distribuidor]]*($M$1+0.35)*1.3,Tabla1[[#This Row],[Precio Distribuidor]]*1.3)</f>
        <v>623.37600000000009</v>
      </c>
    </row>
    <row r="3293" spans="1:13">
      <c r="A3293" s="154" t="s">
        <v>16734</v>
      </c>
      <c r="B3293" s="154" t="s">
        <v>16733</v>
      </c>
      <c r="C3293" s="154" t="s">
        <v>16732</v>
      </c>
      <c r="D3293" s="154" t="s">
        <v>5027</v>
      </c>
      <c r="E3293" s="81" t="s">
        <v>16731</v>
      </c>
      <c r="F3293" s="154">
        <v>61.71</v>
      </c>
      <c r="G3293" s="154" t="s">
        <v>1373</v>
      </c>
      <c r="H3293" s="154" t="s">
        <v>14318</v>
      </c>
      <c r="I3293" s="154">
        <v>99</v>
      </c>
      <c r="J3293" s="154">
        <v>0</v>
      </c>
      <c r="K3293" s="154">
        <v>0</v>
      </c>
      <c r="M3293" s="128">
        <f>IF(Tabla1[[#This Row],[Moneda]]="Dolares",Tabla1[[#This Row],[Precio Distribuidor]]*($M$1+0.35)*1.3,Tabla1[[#This Row],[Precio Distribuidor]]*1.3)</f>
        <v>1335.7129500000001</v>
      </c>
    </row>
    <row r="3294" spans="1:13">
      <c r="A3294" s="154" t="s">
        <v>16730</v>
      </c>
      <c r="B3294" s="154" t="s">
        <v>16729</v>
      </c>
      <c r="C3294" s="154" t="s">
        <v>1623</v>
      </c>
      <c r="D3294" s="154" t="s">
        <v>5027</v>
      </c>
      <c r="E3294" s="81" t="s">
        <v>16728</v>
      </c>
      <c r="F3294" s="154">
        <v>100.71</v>
      </c>
      <c r="G3294" s="154" t="s">
        <v>1367</v>
      </c>
      <c r="H3294" s="154" t="s">
        <v>14318</v>
      </c>
      <c r="I3294" s="154">
        <v>2</v>
      </c>
      <c r="J3294" s="154">
        <v>0</v>
      </c>
      <c r="K3294" s="154">
        <v>0</v>
      </c>
      <c r="M3294" s="128">
        <f>IF(Tabla1[[#This Row],[Moneda]]="Dolares",Tabla1[[#This Row],[Precio Distribuidor]]*($M$1+0.35)*1.3,Tabla1[[#This Row],[Precio Distribuidor]]*1.3)</f>
        <v>130.923</v>
      </c>
    </row>
    <row r="3295" spans="1:13">
      <c r="A3295" s="154" t="s">
        <v>16727</v>
      </c>
      <c r="B3295" s="154" t="s">
        <v>16726</v>
      </c>
      <c r="C3295" s="154" t="s">
        <v>1623</v>
      </c>
      <c r="D3295" s="154" t="s">
        <v>5027</v>
      </c>
      <c r="E3295" s="81" t="s">
        <v>16725</v>
      </c>
      <c r="F3295" s="154">
        <v>185.69</v>
      </c>
      <c r="G3295" s="154" t="s">
        <v>1367</v>
      </c>
      <c r="H3295" s="154" t="s">
        <v>14318</v>
      </c>
      <c r="I3295" s="154">
        <v>2</v>
      </c>
      <c r="J3295" s="154">
        <v>0</v>
      </c>
      <c r="K3295" s="154">
        <v>0</v>
      </c>
      <c r="M3295" s="128">
        <f>IF(Tabla1[[#This Row],[Moneda]]="Dolares",Tabla1[[#This Row],[Precio Distribuidor]]*($M$1+0.35)*1.3,Tabla1[[#This Row],[Precio Distribuidor]]*1.3)</f>
        <v>241.39699999999999</v>
      </c>
    </row>
    <row r="3296" spans="1:13">
      <c r="A3296" s="154" t="s">
        <v>16724</v>
      </c>
      <c r="B3296" s="154" t="s">
        <v>16723</v>
      </c>
      <c r="C3296" s="154" t="s">
        <v>1623</v>
      </c>
      <c r="D3296" s="154" t="s">
        <v>5027</v>
      </c>
      <c r="E3296" s="81" t="s">
        <v>16722</v>
      </c>
      <c r="F3296" s="154">
        <v>183.65</v>
      </c>
      <c r="G3296" s="154" t="s">
        <v>1367</v>
      </c>
      <c r="H3296" s="154" t="s">
        <v>14318</v>
      </c>
      <c r="I3296" s="154">
        <v>0</v>
      </c>
      <c r="J3296" s="154">
        <v>0</v>
      </c>
      <c r="K3296" s="154">
        <v>0</v>
      </c>
      <c r="M3296" s="128">
        <f>IF(Tabla1[[#This Row],[Moneda]]="Dolares",Tabla1[[#This Row],[Precio Distribuidor]]*($M$1+0.35)*1.3,Tabla1[[#This Row],[Precio Distribuidor]]*1.3)</f>
        <v>238.745</v>
      </c>
    </row>
    <row r="3297" spans="1:13">
      <c r="A3297" s="154" t="s">
        <v>16721</v>
      </c>
      <c r="B3297" s="154" t="s">
        <v>16720</v>
      </c>
      <c r="C3297" s="154" t="s">
        <v>1623</v>
      </c>
      <c r="D3297" s="154" t="s">
        <v>5027</v>
      </c>
      <c r="E3297" s="81" t="s">
        <v>16719</v>
      </c>
      <c r="F3297" s="154">
        <v>100.71</v>
      </c>
      <c r="G3297" s="154" t="s">
        <v>1367</v>
      </c>
      <c r="H3297" s="154" t="s">
        <v>14318</v>
      </c>
      <c r="I3297" s="154">
        <v>2</v>
      </c>
      <c r="J3297" s="154">
        <v>0</v>
      </c>
      <c r="K3297" s="154">
        <v>0</v>
      </c>
      <c r="M3297" s="128">
        <f>IF(Tabla1[[#This Row],[Moneda]]="Dolares",Tabla1[[#This Row],[Precio Distribuidor]]*($M$1+0.35)*1.3,Tabla1[[#This Row],[Precio Distribuidor]]*1.3)</f>
        <v>130.923</v>
      </c>
    </row>
    <row r="3298" spans="1:13">
      <c r="A3298" s="154" t="s">
        <v>16718</v>
      </c>
      <c r="B3298" s="154" t="s">
        <v>16717</v>
      </c>
      <c r="C3298" s="154" t="s">
        <v>1911</v>
      </c>
      <c r="D3298" s="154" t="s">
        <v>5027</v>
      </c>
      <c r="E3298" s="81" t="s">
        <v>16716</v>
      </c>
      <c r="F3298" s="154">
        <v>1909.89</v>
      </c>
      <c r="G3298" s="154" t="s">
        <v>1367</v>
      </c>
      <c r="H3298" s="154" t="s">
        <v>14318</v>
      </c>
      <c r="I3298" s="154">
        <v>3</v>
      </c>
      <c r="J3298" s="154">
        <v>0</v>
      </c>
      <c r="K3298" s="154">
        <v>0</v>
      </c>
      <c r="M3298" s="128">
        <f>IF(Tabla1[[#This Row],[Moneda]]="Dolares",Tabla1[[#This Row],[Precio Distribuidor]]*($M$1+0.35)*1.3,Tabla1[[#This Row],[Precio Distribuidor]]*1.3)</f>
        <v>2482.8570000000004</v>
      </c>
    </row>
    <row r="3299" spans="1:13">
      <c r="A3299" s="154" t="s">
        <v>5026</v>
      </c>
      <c r="B3299" s="154" t="s">
        <v>5025</v>
      </c>
      <c r="C3299" s="154" t="s">
        <v>3793</v>
      </c>
      <c r="D3299" s="154" t="s">
        <v>4886</v>
      </c>
      <c r="E3299" s="81" t="s">
        <v>5024</v>
      </c>
      <c r="F3299" s="154">
        <v>295.60000000000002</v>
      </c>
      <c r="G3299" s="154" t="s">
        <v>1373</v>
      </c>
      <c r="H3299" s="154" t="s">
        <v>14318</v>
      </c>
      <c r="I3299" s="154">
        <v>1</v>
      </c>
      <c r="J3299" s="154">
        <v>0</v>
      </c>
      <c r="K3299" s="154">
        <v>0</v>
      </c>
      <c r="M3299" s="128">
        <f>IF(Tabla1[[#This Row],[Moneda]]="Dolares",Tabla1[[#This Row],[Precio Distribuidor]]*($M$1+0.35)*1.3,Tabla1[[#This Row],[Precio Distribuidor]]*1.3)</f>
        <v>6398.2620000000015</v>
      </c>
    </row>
    <row r="3300" spans="1:13">
      <c r="A3300" s="154" t="s">
        <v>5023</v>
      </c>
      <c r="B3300" s="154" t="s">
        <v>5022</v>
      </c>
      <c r="C3300" s="154" t="s">
        <v>1375</v>
      </c>
      <c r="D3300" s="154" t="s">
        <v>4886</v>
      </c>
      <c r="E3300" s="81" t="s">
        <v>5021</v>
      </c>
      <c r="F3300" s="154">
        <v>72.53</v>
      </c>
      <c r="G3300" s="154" t="s">
        <v>1373</v>
      </c>
      <c r="H3300" s="154" t="s">
        <v>14318</v>
      </c>
      <c r="I3300" s="154">
        <v>3</v>
      </c>
      <c r="J3300" s="154">
        <v>0</v>
      </c>
      <c r="K3300" s="154">
        <v>0</v>
      </c>
      <c r="M3300" s="128">
        <f>IF(Tabla1[[#This Row],[Moneda]]="Dolares",Tabla1[[#This Row],[Precio Distribuidor]]*($M$1+0.35)*1.3,Tabla1[[#This Row],[Precio Distribuidor]]*1.3)</f>
        <v>1569.9118500000002</v>
      </c>
    </row>
    <row r="3301" spans="1:13">
      <c r="A3301" s="154" t="s">
        <v>5020</v>
      </c>
      <c r="B3301" s="154" t="s">
        <v>16715</v>
      </c>
      <c r="C3301" s="154" t="s">
        <v>1375</v>
      </c>
      <c r="D3301" s="154" t="s">
        <v>4886</v>
      </c>
      <c r="E3301" s="81" t="s">
        <v>5019</v>
      </c>
      <c r="F3301" s="154">
        <v>148.35</v>
      </c>
      <c r="G3301" s="154" t="s">
        <v>1373</v>
      </c>
      <c r="H3301" s="154" t="s">
        <v>14318</v>
      </c>
      <c r="I3301" s="154">
        <v>3</v>
      </c>
      <c r="J3301" s="154">
        <v>0</v>
      </c>
      <c r="K3301" s="154">
        <v>0</v>
      </c>
      <c r="M3301" s="128">
        <f>IF(Tabla1[[#This Row],[Moneda]]="Dolares",Tabla1[[#This Row],[Precio Distribuidor]]*($M$1+0.35)*1.3,Tabla1[[#This Row],[Precio Distribuidor]]*1.3)</f>
        <v>3211.0357500000005</v>
      </c>
    </row>
    <row r="3302" spans="1:13">
      <c r="A3302" s="154" t="s">
        <v>5018</v>
      </c>
      <c r="B3302" s="154" t="s">
        <v>5017</v>
      </c>
      <c r="C3302" s="154" t="s">
        <v>4937</v>
      </c>
      <c r="D3302" s="154" t="s">
        <v>4886</v>
      </c>
      <c r="E3302" s="81" t="s">
        <v>5016</v>
      </c>
      <c r="F3302" s="154">
        <v>76.92</v>
      </c>
      <c r="G3302" s="154" t="s">
        <v>1373</v>
      </c>
      <c r="H3302" s="154" t="s">
        <v>14318</v>
      </c>
      <c r="I3302" s="154">
        <v>3</v>
      </c>
      <c r="J3302" s="154">
        <v>0</v>
      </c>
      <c r="K3302" s="154">
        <v>0</v>
      </c>
      <c r="M3302" s="128">
        <f>IF(Tabla1[[#This Row],[Moneda]]="Dolares",Tabla1[[#This Row],[Precio Distribuidor]]*($M$1+0.35)*1.3,Tabla1[[#This Row],[Precio Distribuidor]]*1.3)</f>
        <v>1664.9334000000003</v>
      </c>
    </row>
    <row r="3303" spans="1:13">
      <c r="A3303" s="154" t="s">
        <v>5015</v>
      </c>
      <c r="B3303" s="154" t="s">
        <v>5014</v>
      </c>
      <c r="C3303" s="154" t="s">
        <v>1535</v>
      </c>
      <c r="D3303" s="154" t="s">
        <v>4886</v>
      </c>
      <c r="E3303" s="81" t="s">
        <v>5013</v>
      </c>
      <c r="F3303" s="154">
        <v>1289.78</v>
      </c>
      <c r="G3303" s="154" t="s">
        <v>1367</v>
      </c>
      <c r="H3303" s="154" t="s">
        <v>14318</v>
      </c>
      <c r="I3303" s="154">
        <v>3</v>
      </c>
      <c r="J3303" s="154">
        <v>0</v>
      </c>
      <c r="K3303" s="154">
        <v>0</v>
      </c>
      <c r="M3303" s="128">
        <f>IF(Tabla1[[#This Row],[Moneda]]="Dolares",Tabla1[[#This Row],[Precio Distribuidor]]*($M$1+0.35)*1.3,Tabla1[[#This Row],[Precio Distribuidor]]*1.3)</f>
        <v>1676.7139999999999</v>
      </c>
    </row>
    <row r="3304" spans="1:13">
      <c r="A3304" s="154" t="s">
        <v>5012</v>
      </c>
      <c r="B3304" s="154" t="s">
        <v>5011</v>
      </c>
      <c r="C3304" s="154" t="s">
        <v>1911</v>
      </c>
      <c r="D3304" s="154" t="s">
        <v>4886</v>
      </c>
      <c r="E3304" s="81" t="s">
        <v>5010</v>
      </c>
      <c r="F3304" s="154">
        <v>4725.2700000000004</v>
      </c>
      <c r="G3304" s="154" t="s">
        <v>1367</v>
      </c>
      <c r="H3304" s="154" t="s">
        <v>14318</v>
      </c>
      <c r="I3304" s="154">
        <v>3</v>
      </c>
      <c r="J3304" s="154">
        <v>0</v>
      </c>
      <c r="K3304" s="154">
        <v>0</v>
      </c>
      <c r="M3304" s="128">
        <f>IF(Tabla1[[#This Row],[Moneda]]="Dolares",Tabla1[[#This Row],[Precio Distribuidor]]*($M$1+0.35)*1.3,Tabla1[[#This Row],[Precio Distribuidor]]*1.3)</f>
        <v>6142.8510000000006</v>
      </c>
    </row>
    <row r="3305" spans="1:13">
      <c r="A3305" s="154" t="s">
        <v>5009</v>
      </c>
      <c r="B3305" s="154" t="s">
        <v>5008</v>
      </c>
      <c r="C3305" s="154" t="s">
        <v>1375</v>
      </c>
      <c r="D3305" s="154" t="s">
        <v>4886</v>
      </c>
      <c r="E3305" s="81" t="s">
        <v>5007</v>
      </c>
      <c r="F3305" s="154">
        <v>83.52</v>
      </c>
      <c r="G3305" s="154" t="s">
        <v>1373</v>
      </c>
      <c r="H3305" s="154" t="s">
        <v>14318</v>
      </c>
      <c r="I3305" s="154">
        <v>3</v>
      </c>
      <c r="J3305" s="154">
        <v>0</v>
      </c>
      <c r="K3305" s="154">
        <v>0</v>
      </c>
      <c r="M3305" s="128">
        <f>IF(Tabla1[[#This Row],[Moneda]]="Dolares",Tabla1[[#This Row],[Precio Distribuidor]]*($M$1+0.35)*1.3,Tabla1[[#This Row],[Precio Distribuidor]]*1.3)</f>
        <v>1807.7904000000003</v>
      </c>
    </row>
    <row r="3306" spans="1:13">
      <c r="A3306" s="154" t="s">
        <v>5006</v>
      </c>
      <c r="B3306" s="154" t="s">
        <v>5005</v>
      </c>
      <c r="C3306" s="154" t="s">
        <v>1911</v>
      </c>
      <c r="D3306" s="154" t="s">
        <v>4886</v>
      </c>
      <c r="E3306" s="81" t="s">
        <v>5004</v>
      </c>
      <c r="F3306" s="154">
        <v>2956.04</v>
      </c>
      <c r="G3306" s="154" t="s">
        <v>1367</v>
      </c>
      <c r="H3306" s="154" t="s">
        <v>14318</v>
      </c>
      <c r="I3306" s="154">
        <v>3</v>
      </c>
      <c r="J3306" s="154">
        <v>0</v>
      </c>
      <c r="K3306" s="154">
        <v>0</v>
      </c>
      <c r="M3306" s="128">
        <f>IF(Tabla1[[#This Row],[Moneda]]="Dolares",Tabla1[[#This Row],[Precio Distribuidor]]*($M$1+0.35)*1.3,Tabla1[[#This Row],[Precio Distribuidor]]*1.3)</f>
        <v>3842.8519999999999</v>
      </c>
    </row>
    <row r="3307" spans="1:13">
      <c r="A3307" s="154" t="s">
        <v>5003</v>
      </c>
      <c r="B3307" s="154" t="s">
        <v>5002</v>
      </c>
      <c r="C3307" s="154" t="s">
        <v>1535</v>
      </c>
      <c r="D3307" s="154" t="s">
        <v>4886</v>
      </c>
      <c r="E3307" s="81" t="s">
        <v>5001</v>
      </c>
      <c r="F3307" s="154">
        <v>3033.65</v>
      </c>
      <c r="G3307" s="154" t="s">
        <v>1367</v>
      </c>
      <c r="H3307" s="154" t="s">
        <v>14318</v>
      </c>
      <c r="I3307" s="154">
        <v>3</v>
      </c>
      <c r="J3307" s="154">
        <v>0</v>
      </c>
      <c r="K3307" s="154">
        <v>0</v>
      </c>
      <c r="M3307" s="128">
        <f>IF(Tabla1[[#This Row],[Moneda]]="Dolares",Tabla1[[#This Row],[Precio Distribuidor]]*($M$1+0.35)*1.3,Tabla1[[#This Row],[Precio Distribuidor]]*1.3)</f>
        <v>3943.7450000000003</v>
      </c>
    </row>
    <row r="3308" spans="1:13">
      <c r="A3308" s="154" t="s">
        <v>5000</v>
      </c>
      <c r="B3308" s="154" t="s">
        <v>4999</v>
      </c>
      <c r="C3308" s="154" t="s">
        <v>1535</v>
      </c>
      <c r="D3308" s="154" t="s">
        <v>4886</v>
      </c>
      <c r="E3308" s="81" t="s">
        <v>4998</v>
      </c>
      <c r="F3308" s="154">
        <v>2321.6</v>
      </c>
      <c r="G3308" s="154" t="s">
        <v>1367</v>
      </c>
      <c r="H3308" s="154" t="s">
        <v>14318</v>
      </c>
      <c r="I3308" s="154">
        <v>3</v>
      </c>
      <c r="J3308" s="154">
        <v>0</v>
      </c>
      <c r="K3308" s="154">
        <v>0</v>
      </c>
      <c r="M3308" s="128">
        <f>IF(Tabla1[[#This Row],[Moneda]]="Dolares",Tabla1[[#This Row],[Precio Distribuidor]]*($M$1+0.35)*1.3,Tabla1[[#This Row],[Precio Distribuidor]]*1.3)</f>
        <v>3018.08</v>
      </c>
    </row>
    <row r="3309" spans="1:13">
      <c r="A3309" s="154" t="s">
        <v>4997</v>
      </c>
      <c r="B3309" s="154" t="s">
        <v>4996</v>
      </c>
      <c r="C3309" s="154" t="s">
        <v>1535</v>
      </c>
      <c r="D3309" s="154" t="s">
        <v>4886</v>
      </c>
      <c r="E3309" s="81" t="s">
        <v>4995</v>
      </c>
      <c r="F3309" s="154">
        <v>3272.42</v>
      </c>
      <c r="G3309" s="154" t="s">
        <v>1367</v>
      </c>
      <c r="H3309" s="154" t="s">
        <v>14318</v>
      </c>
      <c r="I3309" s="154">
        <v>3</v>
      </c>
      <c r="J3309" s="154">
        <v>0</v>
      </c>
      <c r="K3309" s="154">
        <v>0</v>
      </c>
      <c r="M3309" s="128">
        <f>IF(Tabla1[[#This Row],[Moneda]]="Dolares",Tabla1[[#This Row],[Precio Distribuidor]]*($M$1+0.35)*1.3,Tabla1[[#This Row],[Precio Distribuidor]]*1.3)</f>
        <v>4254.1460000000006</v>
      </c>
    </row>
    <row r="3310" spans="1:13">
      <c r="A3310" s="154" t="s">
        <v>4994</v>
      </c>
      <c r="B3310" s="154" t="s">
        <v>4993</v>
      </c>
      <c r="C3310" s="154" t="s">
        <v>2814</v>
      </c>
      <c r="D3310" s="154" t="s">
        <v>4886</v>
      </c>
      <c r="E3310" s="81" t="s">
        <v>4992</v>
      </c>
      <c r="F3310" s="154">
        <v>66.67</v>
      </c>
      <c r="G3310" s="154" t="s">
        <v>1373</v>
      </c>
      <c r="H3310" s="154" t="s">
        <v>14318</v>
      </c>
      <c r="I3310" s="154">
        <v>2</v>
      </c>
      <c r="J3310" s="154">
        <v>0</v>
      </c>
      <c r="K3310" s="154">
        <v>0</v>
      </c>
      <c r="M3310" s="128">
        <f>IF(Tabla1[[#This Row],[Moneda]]="Dolares",Tabla1[[#This Row],[Precio Distribuidor]]*($M$1+0.35)*1.3,Tabla1[[#This Row],[Precio Distribuidor]]*1.3)</f>
        <v>1443.0721500000002</v>
      </c>
    </row>
    <row r="3311" spans="1:13">
      <c r="A3311" s="154" t="s">
        <v>4991</v>
      </c>
      <c r="B3311" s="154" t="s">
        <v>4990</v>
      </c>
      <c r="C3311" s="154" t="s">
        <v>1535</v>
      </c>
      <c r="D3311" s="154" t="s">
        <v>4886</v>
      </c>
      <c r="E3311" s="81" t="s">
        <v>4989</v>
      </c>
      <c r="F3311" s="154">
        <v>2614.7399999999998</v>
      </c>
      <c r="G3311" s="154" t="s">
        <v>1367</v>
      </c>
      <c r="H3311" s="154" t="s">
        <v>14318</v>
      </c>
      <c r="I3311" s="154">
        <v>0</v>
      </c>
      <c r="J3311" s="154">
        <v>0</v>
      </c>
      <c r="K3311" s="154">
        <v>0</v>
      </c>
      <c r="M3311" s="128">
        <f>IF(Tabla1[[#This Row],[Moneda]]="Dolares",Tabla1[[#This Row],[Precio Distribuidor]]*($M$1+0.35)*1.3,Tabla1[[#This Row],[Precio Distribuidor]]*1.3)</f>
        <v>3399.1619999999998</v>
      </c>
    </row>
    <row r="3312" spans="1:13">
      <c r="A3312" s="154" t="s">
        <v>4988</v>
      </c>
      <c r="B3312" s="154" t="s">
        <v>4987</v>
      </c>
      <c r="C3312" s="154" t="s">
        <v>4937</v>
      </c>
      <c r="D3312" s="154" t="s">
        <v>4886</v>
      </c>
      <c r="E3312" s="81" t="s">
        <v>4986</v>
      </c>
      <c r="F3312" s="154">
        <v>79.12</v>
      </c>
      <c r="G3312" s="154" t="s">
        <v>1373</v>
      </c>
      <c r="H3312" s="154" t="s">
        <v>14318</v>
      </c>
      <c r="I3312" s="154">
        <v>3</v>
      </c>
      <c r="J3312" s="154">
        <v>0</v>
      </c>
      <c r="K3312" s="154">
        <v>0</v>
      </c>
      <c r="M3312" s="128">
        <f>IF(Tabla1[[#This Row],[Moneda]]="Dolares",Tabla1[[#This Row],[Precio Distribuidor]]*($M$1+0.35)*1.3,Tabla1[[#This Row],[Precio Distribuidor]]*1.3)</f>
        <v>1712.5524000000003</v>
      </c>
    </row>
    <row r="3313" spans="1:13">
      <c r="A3313" s="154" t="s">
        <v>4985</v>
      </c>
      <c r="B3313" s="154" t="s">
        <v>4984</v>
      </c>
      <c r="C3313" s="154" t="s">
        <v>1911</v>
      </c>
      <c r="D3313" s="154" t="s">
        <v>4886</v>
      </c>
      <c r="E3313" s="81" t="s">
        <v>13298</v>
      </c>
      <c r="F3313" s="154">
        <v>1857.14</v>
      </c>
      <c r="G3313" s="154" t="s">
        <v>1367</v>
      </c>
      <c r="H3313" s="154" t="s">
        <v>14318</v>
      </c>
      <c r="I3313" s="154">
        <v>3</v>
      </c>
      <c r="J3313" s="154">
        <v>0</v>
      </c>
      <c r="K3313" s="154">
        <v>0</v>
      </c>
      <c r="M3313" s="128">
        <f>IF(Tabla1[[#This Row],[Moneda]]="Dolares",Tabla1[[#This Row],[Precio Distribuidor]]*($M$1+0.35)*1.3,Tabla1[[#This Row],[Precio Distribuidor]]*1.3)</f>
        <v>2414.2820000000002</v>
      </c>
    </row>
    <row r="3314" spans="1:13">
      <c r="A3314" s="154" t="s">
        <v>4983</v>
      </c>
      <c r="B3314" s="154" t="s">
        <v>4982</v>
      </c>
      <c r="C3314" s="154" t="s">
        <v>3793</v>
      </c>
      <c r="D3314" s="154" t="s">
        <v>4886</v>
      </c>
      <c r="E3314" s="81" t="s">
        <v>4981</v>
      </c>
      <c r="F3314" s="154">
        <v>240.33</v>
      </c>
      <c r="G3314" s="154" t="s">
        <v>1373</v>
      </c>
      <c r="H3314" s="154" t="s">
        <v>14318</v>
      </c>
      <c r="I3314" s="154">
        <v>1</v>
      </c>
      <c r="J3314" s="154">
        <v>0</v>
      </c>
      <c r="K3314" s="154">
        <v>0</v>
      </c>
      <c r="M3314" s="128">
        <f>IF(Tabla1[[#This Row],[Moneda]]="Dolares",Tabla1[[#This Row],[Precio Distribuidor]]*($M$1+0.35)*1.3,Tabla1[[#This Row],[Precio Distribuidor]]*1.3)</f>
        <v>5201.9428500000013</v>
      </c>
    </row>
    <row r="3315" spans="1:13">
      <c r="A3315" s="154" t="s">
        <v>4980</v>
      </c>
      <c r="B3315" s="154" t="s">
        <v>4979</v>
      </c>
      <c r="C3315" s="154" t="s">
        <v>2789</v>
      </c>
      <c r="D3315" s="154" t="s">
        <v>4886</v>
      </c>
      <c r="E3315" s="81" t="s">
        <v>4978</v>
      </c>
      <c r="F3315" s="154">
        <v>2251.65</v>
      </c>
      <c r="G3315" s="154" t="s">
        <v>1367</v>
      </c>
      <c r="H3315" s="154" t="s">
        <v>14318</v>
      </c>
      <c r="I3315" s="154">
        <v>1</v>
      </c>
      <c r="J3315" s="154">
        <v>0</v>
      </c>
      <c r="K3315" s="154">
        <v>0</v>
      </c>
      <c r="M3315" s="128">
        <f>IF(Tabla1[[#This Row],[Moneda]]="Dolares",Tabla1[[#This Row],[Precio Distribuidor]]*($M$1+0.35)*1.3,Tabla1[[#This Row],[Precio Distribuidor]]*1.3)</f>
        <v>2927.1450000000004</v>
      </c>
    </row>
    <row r="3316" spans="1:13">
      <c r="A3316" s="154" t="s">
        <v>4977</v>
      </c>
      <c r="B3316" s="154" t="s">
        <v>4976</v>
      </c>
      <c r="C3316" s="154" t="s">
        <v>1535</v>
      </c>
      <c r="D3316" s="154" t="s">
        <v>4886</v>
      </c>
      <c r="E3316" s="81" t="s">
        <v>4975</v>
      </c>
      <c r="F3316" s="154">
        <v>3196.74</v>
      </c>
      <c r="G3316" s="154" t="s">
        <v>1367</v>
      </c>
      <c r="H3316" s="154" t="s">
        <v>14318</v>
      </c>
      <c r="I3316" s="154">
        <v>3</v>
      </c>
      <c r="J3316" s="154">
        <v>0</v>
      </c>
      <c r="K3316" s="154">
        <v>0</v>
      </c>
      <c r="M3316" s="128">
        <f>IF(Tabla1[[#This Row],[Moneda]]="Dolares",Tabla1[[#This Row],[Precio Distribuidor]]*($M$1+0.35)*1.3,Tabla1[[#This Row],[Precio Distribuidor]]*1.3)</f>
        <v>4155.7619999999997</v>
      </c>
    </row>
    <row r="3317" spans="1:13">
      <c r="A3317" s="154" t="s">
        <v>4974</v>
      </c>
      <c r="B3317" s="154" t="s">
        <v>4973</v>
      </c>
      <c r="C3317" s="154" t="s">
        <v>4937</v>
      </c>
      <c r="D3317" s="154" t="s">
        <v>4886</v>
      </c>
      <c r="E3317" s="81" t="s">
        <v>4972</v>
      </c>
      <c r="F3317" s="154">
        <v>126.37</v>
      </c>
      <c r="G3317" s="154" t="s">
        <v>1373</v>
      </c>
      <c r="H3317" s="154" t="s">
        <v>14318</v>
      </c>
      <c r="I3317" s="154">
        <v>3</v>
      </c>
      <c r="J3317" s="154">
        <v>0</v>
      </c>
      <c r="K3317" s="154">
        <v>0</v>
      </c>
      <c r="M3317" s="128">
        <f>IF(Tabla1[[#This Row],[Moneda]]="Dolares",Tabla1[[#This Row],[Precio Distribuidor]]*($M$1+0.35)*1.3,Tabla1[[#This Row],[Precio Distribuidor]]*1.3)</f>
        <v>2735.2786500000007</v>
      </c>
    </row>
    <row r="3318" spans="1:13">
      <c r="A3318" s="154" t="s">
        <v>4971</v>
      </c>
      <c r="B3318" s="154" t="s">
        <v>4970</v>
      </c>
      <c r="C3318" s="154" t="s">
        <v>4937</v>
      </c>
      <c r="D3318" s="154" t="s">
        <v>4886</v>
      </c>
      <c r="E3318" s="81" t="s">
        <v>4969</v>
      </c>
      <c r="F3318" s="154">
        <v>145.05000000000001</v>
      </c>
      <c r="G3318" s="154" t="s">
        <v>1373</v>
      </c>
      <c r="H3318" s="154" t="s">
        <v>14318</v>
      </c>
      <c r="I3318" s="154">
        <v>3</v>
      </c>
      <c r="J3318" s="154">
        <v>0</v>
      </c>
      <c r="K3318" s="154">
        <v>0</v>
      </c>
      <c r="M3318" s="128">
        <f>IF(Tabla1[[#This Row],[Moneda]]="Dolares",Tabla1[[#This Row],[Precio Distribuidor]]*($M$1+0.35)*1.3,Tabla1[[#This Row],[Precio Distribuidor]]*1.3)</f>
        <v>3139.6072500000005</v>
      </c>
    </row>
    <row r="3319" spans="1:13">
      <c r="A3319" s="154" t="s">
        <v>4968</v>
      </c>
      <c r="B3319" s="154" t="s">
        <v>4967</v>
      </c>
      <c r="C3319" s="154" t="s">
        <v>2789</v>
      </c>
      <c r="D3319" s="154" t="s">
        <v>4886</v>
      </c>
      <c r="E3319" s="81" t="s">
        <v>4966</v>
      </c>
      <c r="F3319" s="154">
        <v>1498.9</v>
      </c>
      <c r="G3319" s="154" t="s">
        <v>1367</v>
      </c>
      <c r="H3319" s="154" t="s">
        <v>14318</v>
      </c>
      <c r="I3319" s="154">
        <v>3</v>
      </c>
      <c r="J3319" s="154">
        <v>0</v>
      </c>
      <c r="K3319" s="154">
        <v>0</v>
      </c>
      <c r="M3319" s="128">
        <f>IF(Tabla1[[#This Row],[Moneda]]="Dolares",Tabla1[[#This Row],[Precio Distribuidor]]*($M$1+0.35)*1.3,Tabla1[[#This Row],[Precio Distribuidor]]*1.3)</f>
        <v>1948.5700000000002</v>
      </c>
    </row>
    <row r="3320" spans="1:13">
      <c r="A3320" s="154" t="s">
        <v>4965</v>
      </c>
      <c r="B3320" s="154" t="s">
        <v>12351</v>
      </c>
      <c r="C3320" s="154" t="s">
        <v>1375</v>
      </c>
      <c r="D3320" s="154" t="s">
        <v>4886</v>
      </c>
      <c r="E3320" s="81" t="s">
        <v>16714</v>
      </c>
      <c r="F3320" s="154">
        <v>230.77</v>
      </c>
      <c r="G3320" s="154" t="s">
        <v>1373</v>
      </c>
      <c r="H3320" s="154" t="s">
        <v>14318</v>
      </c>
      <c r="I3320" s="154">
        <v>3</v>
      </c>
      <c r="J3320" s="154">
        <v>0</v>
      </c>
      <c r="K3320" s="154">
        <v>0</v>
      </c>
      <c r="M3320" s="128">
        <f>IF(Tabla1[[#This Row],[Moneda]]="Dolares",Tabla1[[#This Row],[Precio Distribuidor]]*($M$1+0.35)*1.3,Tabla1[[#This Row],[Precio Distribuidor]]*1.3)</f>
        <v>4995.0166500000014</v>
      </c>
    </row>
    <row r="3321" spans="1:13">
      <c r="A3321" s="154" t="s">
        <v>4964</v>
      </c>
      <c r="B3321" s="154" t="s">
        <v>4963</v>
      </c>
      <c r="C3321" s="154" t="s">
        <v>1535</v>
      </c>
      <c r="D3321" s="154" t="s">
        <v>4886</v>
      </c>
      <c r="E3321" s="81" t="s">
        <v>4962</v>
      </c>
      <c r="F3321" s="154">
        <v>3607.12</v>
      </c>
      <c r="G3321" s="154" t="s">
        <v>1367</v>
      </c>
      <c r="H3321" s="154" t="s">
        <v>14318</v>
      </c>
      <c r="I3321" s="154">
        <v>3</v>
      </c>
      <c r="J3321" s="154">
        <v>0</v>
      </c>
      <c r="K3321" s="154">
        <v>0</v>
      </c>
      <c r="M3321" s="128">
        <f>IF(Tabla1[[#This Row],[Moneda]]="Dolares",Tabla1[[#This Row],[Precio Distribuidor]]*($M$1+0.35)*1.3,Tabla1[[#This Row],[Precio Distribuidor]]*1.3)</f>
        <v>4689.2560000000003</v>
      </c>
    </row>
    <row r="3322" spans="1:13">
      <c r="A3322" s="154" t="s">
        <v>4961</v>
      </c>
      <c r="B3322" s="154" t="s">
        <v>4960</v>
      </c>
      <c r="C3322" s="154" t="s">
        <v>1375</v>
      </c>
      <c r="D3322" s="154" t="s">
        <v>4886</v>
      </c>
      <c r="E3322" s="81" t="s">
        <v>4959</v>
      </c>
      <c r="F3322" s="154">
        <v>252.75</v>
      </c>
      <c r="G3322" s="154" t="s">
        <v>1373</v>
      </c>
      <c r="H3322" s="154" t="s">
        <v>14318</v>
      </c>
      <c r="I3322" s="154">
        <v>3</v>
      </c>
      <c r="J3322" s="154">
        <v>0</v>
      </c>
      <c r="K3322" s="154">
        <v>0</v>
      </c>
      <c r="M3322" s="128">
        <f>IF(Tabla1[[#This Row],[Moneda]]="Dolares",Tabla1[[#This Row],[Precio Distribuidor]]*($M$1+0.35)*1.3,Tabla1[[#This Row],[Precio Distribuidor]]*1.3)</f>
        <v>5470.7737500000003</v>
      </c>
    </row>
    <row r="3323" spans="1:13">
      <c r="A3323" s="154" t="s">
        <v>4958</v>
      </c>
      <c r="B3323" s="154" t="s">
        <v>4957</v>
      </c>
      <c r="C3323" s="154" t="s">
        <v>1375</v>
      </c>
      <c r="D3323" s="154" t="s">
        <v>4886</v>
      </c>
      <c r="E3323" s="81" t="s">
        <v>4956</v>
      </c>
      <c r="F3323" s="154">
        <v>196.7</v>
      </c>
      <c r="G3323" s="154" t="s">
        <v>1373</v>
      </c>
      <c r="H3323" s="154" t="s">
        <v>14318</v>
      </c>
      <c r="I3323" s="154">
        <v>3</v>
      </c>
      <c r="J3323" s="154">
        <v>0</v>
      </c>
      <c r="K3323" s="154">
        <v>0</v>
      </c>
      <c r="M3323" s="128">
        <f>IF(Tabla1[[#This Row],[Moneda]]="Dolares",Tabla1[[#This Row],[Precio Distribuidor]]*($M$1+0.35)*1.3,Tabla1[[#This Row],[Precio Distribuidor]]*1.3)</f>
        <v>4257.5715000000009</v>
      </c>
    </row>
    <row r="3324" spans="1:13">
      <c r="A3324" s="154" t="s">
        <v>4955</v>
      </c>
      <c r="B3324" s="154" t="s">
        <v>4954</v>
      </c>
      <c r="C3324" s="154" t="s">
        <v>1375</v>
      </c>
      <c r="D3324" s="154" t="s">
        <v>4886</v>
      </c>
      <c r="E3324" s="81" t="s">
        <v>4953</v>
      </c>
      <c r="F3324" s="154">
        <v>582.41999999999996</v>
      </c>
      <c r="G3324" s="154" t="s">
        <v>1373</v>
      </c>
      <c r="H3324" s="154" t="s">
        <v>14318</v>
      </c>
      <c r="I3324" s="154">
        <v>3</v>
      </c>
      <c r="J3324" s="154">
        <v>0</v>
      </c>
      <c r="K3324" s="154">
        <v>0</v>
      </c>
      <c r="M3324" s="128">
        <f>IF(Tabla1[[#This Row],[Moneda]]="Dolares",Tabla1[[#This Row],[Precio Distribuidor]]*($M$1+0.35)*1.3,Tabla1[[#This Row],[Precio Distribuidor]]*1.3)</f>
        <v>12606.4809</v>
      </c>
    </row>
    <row r="3325" spans="1:13">
      <c r="A3325" s="154" t="s">
        <v>4952</v>
      </c>
      <c r="B3325" s="154" t="s">
        <v>4951</v>
      </c>
      <c r="C3325" s="154" t="s">
        <v>1535</v>
      </c>
      <c r="D3325" s="154" t="s">
        <v>4886</v>
      </c>
      <c r="E3325" s="81" t="s">
        <v>4950</v>
      </c>
      <c r="F3325" s="154">
        <v>5651.58</v>
      </c>
      <c r="G3325" s="154" t="s">
        <v>1367</v>
      </c>
      <c r="H3325" s="154" t="s">
        <v>14318</v>
      </c>
      <c r="I3325" s="154">
        <v>3</v>
      </c>
      <c r="J3325" s="154">
        <v>0</v>
      </c>
      <c r="K3325" s="154">
        <v>0</v>
      </c>
      <c r="M3325" s="128">
        <f>IF(Tabla1[[#This Row],[Moneda]]="Dolares",Tabla1[[#This Row],[Precio Distribuidor]]*($M$1+0.35)*1.3,Tabla1[[#This Row],[Precio Distribuidor]]*1.3)</f>
        <v>7347.0540000000001</v>
      </c>
    </row>
    <row r="3326" spans="1:13">
      <c r="A3326" s="154" t="s">
        <v>4949</v>
      </c>
      <c r="B3326" s="154" t="s">
        <v>4948</v>
      </c>
      <c r="C3326" s="154" t="s">
        <v>1535</v>
      </c>
      <c r="D3326" s="154" t="s">
        <v>4886</v>
      </c>
      <c r="E3326" s="81" t="s">
        <v>4947</v>
      </c>
      <c r="F3326" s="154">
        <v>1897.36</v>
      </c>
      <c r="G3326" s="154" t="s">
        <v>1367</v>
      </c>
      <c r="H3326" s="154" t="s">
        <v>14318</v>
      </c>
      <c r="I3326" s="154">
        <v>3</v>
      </c>
      <c r="J3326" s="154">
        <v>0</v>
      </c>
      <c r="K3326" s="154">
        <v>0</v>
      </c>
      <c r="M3326" s="128">
        <f>IF(Tabla1[[#This Row],[Moneda]]="Dolares",Tabla1[[#This Row],[Precio Distribuidor]]*($M$1+0.35)*1.3,Tabla1[[#This Row],[Precio Distribuidor]]*1.3)</f>
        <v>2466.5679999999998</v>
      </c>
    </row>
    <row r="3327" spans="1:13">
      <c r="A3327" s="154" t="s">
        <v>16713</v>
      </c>
      <c r="B3327" s="154" t="s">
        <v>16712</v>
      </c>
      <c r="C3327" s="154" t="s">
        <v>2789</v>
      </c>
      <c r="D3327" s="154" t="s">
        <v>4886</v>
      </c>
      <c r="E3327" s="81" t="s">
        <v>16711</v>
      </c>
      <c r="F3327" s="154">
        <v>1537.36</v>
      </c>
      <c r="G3327" s="154" t="s">
        <v>1367</v>
      </c>
      <c r="H3327" s="154" t="s">
        <v>14318</v>
      </c>
      <c r="I3327" s="154">
        <v>1</v>
      </c>
      <c r="J3327" s="154">
        <v>0</v>
      </c>
      <c r="K3327" s="154">
        <v>0</v>
      </c>
      <c r="M3327" s="128">
        <f>IF(Tabla1[[#This Row],[Moneda]]="Dolares",Tabla1[[#This Row],[Precio Distribuidor]]*($M$1+0.35)*1.3,Tabla1[[#This Row],[Precio Distribuidor]]*1.3)</f>
        <v>1998.568</v>
      </c>
    </row>
    <row r="3328" spans="1:13">
      <c r="A3328" s="154" t="s">
        <v>4946</v>
      </c>
      <c r="B3328" s="154" t="s">
        <v>4945</v>
      </c>
      <c r="C3328" s="154" t="s">
        <v>1535</v>
      </c>
      <c r="D3328" s="154" t="s">
        <v>4886</v>
      </c>
      <c r="E3328" s="81" t="s">
        <v>4944</v>
      </c>
      <c r="F3328" s="154">
        <v>11803.09</v>
      </c>
      <c r="G3328" s="154" t="s">
        <v>1367</v>
      </c>
      <c r="H3328" s="154" t="s">
        <v>14318</v>
      </c>
      <c r="I3328" s="154">
        <v>3</v>
      </c>
      <c r="J3328" s="154">
        <v>0</v>
      </c>
      <c r="K3328" s="154">
        <v>0</v>
      </c>
      <c r="M3328" s="128">
        <f>IF(Tabla1[[#This Row],[Moneda]]="Dolares",Tabla1[[#This Row],[Precio Distribuidor]]*($M$1+0.35)*1.3,Tabla1[[#This Row],[Precio Distribuidor]]*1.3)</f>
        <v>15344.017</v>
      </c>
    </row>
    <row r="3329" spans="1:13">
      <c r="A3329" s="154" t="s">
        <v>4943</v>
      </c>
      <c r="B3329" s="154" t="s">
        <v>4942</v>
      </c>
      <c r="C3329" s="154" t="s">
        <v>1612</v>
      </c>
      <c r="D3329" s="154" t="s">
        <v>4886</v>
      </c>
      <c r="E3329" s="81" t="s">
        <v>16710</v>
      </c>
      <c r="F3329" s="154">
        <v>4038.46</v>
      </c>
      <c r="G3329" s="154" t="s">
        <v>1367</v>
      </c>
      <c r="H3329" s="154" t="s">
        <v>14318</v>
      </c>
      <c r="I3329" s="154">
        <v>1</v>
      </c>
      <c r="J3329" s="154">
        <v>0</v>
      </c>
      <c r="K3329" s="154">
        <v>0</v>
      </c>
      <c r="M3329" s="128">
        <f>IF(Tabla1[[#This Row],[Moneda]]="Dolares",Tabla1[[#This Row],[Precio Distribuidor]]*($M$1+0.35)*1.3,Tabla1[[#This Row],[Precio Distribuidor]]*1.3)</f>
        <v>5249.9980000000005</v>
      </c>
    </row>
    <row r="3330" spans="1:13">
      <c r="A3330" s="154" t="s">
        <v>4941</v>
      </c>
      <c r="B3330" s="154" t="s">
        <v>4940</v>
      </c>
      <c r="C3330" s="154" t="s">
        <v>4937</v>
      </c>
      <c r="D3330" s="154" t="s">
        <v>4886</v>
      </c>
      <c r="E3330" s="81" t="s">
        <v>16709</v>
      </c>
      <c r="F3330" s="154">
        <v>65.930000000000007</v>
      </c>
      <c r="G3330" s="154" t="s">
        <v>1373</v>
      </c>
      <c r="H3330" s="154" t="s">
        <v>14318</v>
      </c>
      <c r="I3330" s="154">
        <v>3</v>
      </c>
      <c r="J3330" s="154">
        <v>0</v>
      </c>
      <c r="K3330" s="154">
        <v>0</v>
      </c>
      <c r="M3330" s="128">
        <f>IF(Tabla1[[#This Row],[Moneda]]="Dolares",Tabla1[[#This Row],[Precio Distribuidor]]*($M$1+0.35)*1.3,Tabla1[[#This Row],[Precio Distribuidor]]*1.3)</f>
        <v>1427.0548500000004</v>
      </c>
    </row>
    <row r="3331" spans="1:13">
      <c r="A3331" s="154" t="s">
        <v>4939</v>
      </c>
      <c r="B3331" s="154" t="s">
        <v>4938</v>
      </c>
      <c r="C3331" s="154" t="s">
        <v>4937</v>
      </c>
      <c r="D3331" s="154" t="s">
        <v>4886</v>
      </c>
      <c r="E3331" s="81" t="s">
        <v>4936</v>
      </c>
      <c r="F3331" s="154">
        <v>107.14</v>
      </c>
      <c r="G3331" s="154" t="s">
        <v>1373</v>
      </c>
      <c r="H3331" s="154" t="s">
        <v>14318</v>
      </c>
      <c r="I3331" s="154">
        <v>3</v>
      </c>
      <c r="J3331" s="154">
        <v>0</v>
      </c>
      <c r="K3331" s="154">
        <v>0</v>
      </c>
      <c r="M3331" s="128">
        <f>IF(Tabla1[[#This Row],[Moneda]]="Dolares",Tabla1[[#This Row],[Precio Distribuidor]]*($M$1+0.35)*1.3,Tabla1[[#This Row],[Precio Distribuidor]]*1.3)</f>
        <v>2319.0453000000007</v>
      </c>
    </row>
    <row r="3332" spans="1:13">
      <c r="A3332" s="154" t="s">
        <v>4935</v>
      </c>
      <c r="B3332" s="154" t="s">
        <v>4934</v>
      </c>
      <c r="C3332" s="154" t="s">
        <v>1620</v>
      </c>
      <c r="D3332" s="154" t="s">
        <v>4886</v>
      </c>
      <c r="E3332" s="81" t="s">
        <v>4933</v>
      </c>
      <c r="F3332" s="154">
        <v>1483.52</v>
      </c>
      <c r="G3332" s="154" t="s">
        <v>1367</v>
      </c>
      <c r="H3332" s="154" t="s">
        <v>14318</v>
      </c>
      <c r="I3332" s="154">
        <v>3</v>
      </c>
      <c r="J3332" s="154">
        <v>0</v>
      </c>
      <c r="K3332" s="154">
        <v>0</v>
      </c>
      <c r="M3332" s="128">
        <f>IF(Tabla1[[#This Row],[Moneda]]="Dolares",Tabla1[[#This Row],[Precio Distribuidor]]*($M$1+0.35)*1.3,Tabla1[[#This Row],[Precio Distribuidor]]*1.3)</f>
        <v>1928.576</v>
      </c>
    </row>
    <row r="3333" spans="1:13">
      <c r="A3333" s="154" t="s">
        <v>16708</v>
      </c>
      <c r="B3333" s="154" t="s">
        <v>16707</v>
      </c>
      <c r="C3333" s="154" t="s">
        <v>2789</v>
      </c>
      <c r="D3333" s="154" t="s">
        <v>4886</v>
      </c>
      <c r="E3333" s="81" t="s">
        <v>16706</v>
      </c>
      <c r="F3333" s="154">
        <v>9214.2900000000009</v>
      </c>
      <c r="G3333" s="154" t="s">
        <v>1367</v>
      </c>
      <c r="H3333" s="154" t="s">
        <v>14318</v>
      </c>
      <c r="I3333" s="154">
        <v>3</v>
      </c>
      <c r="J3333" s="154">
        <v>0</v>
      </c>
      <c r="K3333" s="154">
        <v>0</v>
      </c>
      <c r="M3333" s="128">
        <f>IF(Tabla1[[#This Row],[Moneda]]="Dolares",Tabla1[[#This Row],[Precio Distribuidor]]*($M$1+0.35)*1.3,Tabla1[[#This Row],[Precio Distribuidor]]*1.3)</f>
        <v>11978.577000000001</v>
      </c>
    </row>
    <row r="3334" spans="1:13">
      <c r="A3334" s="154" t="s">
        <v>4932</v>
      </c>
      <c r="B3334" s="154" t="s">
        <v>4931</v>
      </c>
      <c r="C3334" s="154" t="s">
        <v>2789</v>
      </c>
      <c r="D3334" s="154" t="s">
        <v>4886</v>
      </c>
      <c r="E3334" s="81" t="s">
        <v>4930</v>
      </c>
      <c r="F3334" s="154">
        <v>2648.35</v>
      </c>
      <c r="G3334" s="154" t="s">
        <v>1367</v>
      </c>
      <c r="H3334" s="154" t="s">
        <v>14318</v>
      </c>
      <c r="I3334" s="154">
        <v>3</v>
      </c>
      <c r="J3334" s="154">
        <v>0</v>
      </c>
      <c r="K3334" s="154">
        <v>0</v>
      </c>
      <c r="M3334" s="128">
        <f>IF(Tabla1[[#This Row],[Moneda]]="Dolares",Tabla1[[#This Row],[Precio Distribuidor]]*($M$1+0.35)*1.3,Tabla1[[#This Row],[Precio Distribuidor]]*1.3)</f>
        <v>3442.855</v>
      </c>
    </row>
    <row r="3335" spans="1:13">
      <c r="A3335" s="154" t="s">
        <v>4929</v>
      </c>
      <c r="B3335" s="154" t="s">
        <v>4928</v>
      </c>
      <c r="C3335" s="154" t="s">
        <v>1612</v>
      </c>
      <c r="D3335" s="154" t="s">
        <v>4886</v>
      </c>
      <c r="E3335" s="81" t="s">
        <v>4927</v>
      </c>
      <c r="F3335" s="154">
        <v>87.91</v>
      </c>
      <c r="G3335" s="154" t="s">
        <v>1373</v>
      </c>
      <c r="H3335" s="154" t="s">
        <v>14318</v>
      </c>
      <c r="I3335" s="154">
        <v>1</v>
      </c>
      <c r="J3335" s="154">
        <v>0</v>
      </c>
      <c r="K3335" s="154">
        <v>0</v>
      </c>
      <c r="M3335" s="128">
        <f>IF(Tabla1[[#This Row],[Moneda]]="Dolares",Tabla1[[#This Row],[Precio Distribuidor]]*($M$1+0.35)*1.3,Tabla1[[#This Row],[Precio Distribuidor]]*1.3)</f>
        <v>1902.8119500000003</v>
      </c>
    </row>
    <row r="3336" spans="1:13">
      <c r="A3336" s="154" t="s">
        <v>4924</v>
      </c>
      <c r="B3336" s="154" t="s">
        <v>4923</v>
      </c>
      <c r="C3336" s="154" t="s">
        <v>1375</v>
      </c>
      <c r="D3336" s="154" t="s">
        <v>4886</v>
      </c>
      <c r="E3336" s="81" t="s">
        <v>16705</v>
      </c>
      <c r="F3336" s="154">
        <v>2856.04</v>
      </c>
      <c r="G3336" s="154" t="s">
        <v>1373</v>
      </c>
      <c r="H3336" s="154" t="s">
        <v>14318</v>
      </c>
      <c r="I3336" s="154">
        <v>3</v>
      </c>
      <c r="J3336" s="154">
        <v>0</v>
      </c>
      <c r="K3336" s="154">
        <v>0</v>
      </c>
      <c r="M3336" s="128">
        <f>IF(Tabla1[[#This Row],[Moneda]]="Dolares",Tabla1[[#This Row],[Precio Distribuidor]]*($M$1+0.35)*1.3,Tabla1[[#This Row],[Precio Distribuidor]]*1.3)</f>
        <v>61818.985800000009</v>
      </c>
    </row>
    <row r="3337" spans="1:13">
      <c r="A3337" s="154" t="s">
        <v>4922</v>
      </c>
      <c r="B3337" s="154" t="s">
        <v>4921</v>
      </c>
      <c r="C3337" s="154" t="s">
        <v>1375</v>
      </c>
      <c r="D3337" s="154" t="s">
        <v>4886</v>
      </c>
      <c r="E3337" s="81" t="s">
        <v>4920</v>
      </c>
      <c r="F3337" s="154">
        <v>164.84</v>
      </c>
      <c r="G3337" s="154" t="s">
        <v>1373</v>
      </c>
      <c r="H3337" s="154" t="s">
        <v>14318</v>
      </c>
      <c r="I3337" s="154">
        <v>3</v>
      </c>
      <c r="J3337" s="154">
        <v>0</v>
      </c>
      <c r="K3337" s="154">
        <v>0</v>
      </c>
      <c r="M3337" s="128">
        <f>IF(Tabla1[[#This Row],[Moneda]]="Dolares",Tabla1[[#This Row],[Precio Distribuidor]]*($M$1+0.35)*1.3,Tabla1[[#This Row],[Precio Distribuidor]]*1.3)</f>
        <v>3567.9618000000005</v>
      </c>
    </row>
    <row r="3338" spans="1:13">
      <c r="A3338" s="154" t="s">
        <v>4919</v>
      </c>
      <c r="B3338" s="154" t="s">
        <v>4918</v>
      </c>
      <c r="C3338" s="154" t="s">
        <v>1375</v>
      </c>
      <c r="D3338" s="154" t="s">
        <v>4886</v>
      </c>
      <c r="E3338" s="81" t="s">
        <v>16704</v>
      </c>
      <c r="F3338" s="154">
        <v>1097.8</v>
      </c>
      <c r="G3338" s="154" t="s">
        <v>1373</v>
      </c>
      <c r="H3338" s="154" t="s">
        <v>14318</v>
      </c>
      <c r="I3338" s="154">
        <v>3</v>
      </c>
      <c r="J3338" s="154">
        <v>0</v>
      </c>
      <c r="K3338" s="154">
        <v>0</v>
      </c>
      <c r="M3338" s="128">
        <f>IF(Tabla1[[#This Row],[Moneda]]="Dolares",Tabla1[[#This Row],[Precio Distribuidor]]*($M$1+0.35)*1.3,Tabla1[[#This Row],[Precio Distribuidor]]*1.3)</f>
        <v>23761.881000000005</v>
      </c>
    </row>
    <row r="3339" spans="1:13">
      <c r="A3339" s="154" t="s">
        <v>4917</v>
      </c>
      <c r="B3339" s="154" t="s">
        <v>4916</v>
      </c>
      <c r="C3339" s="154" t="s">
        <v>1375</v>
      </c>
      <c r="D3339" s="154" t="s">
        <v>4886</v>
      </c>
      <c r="E3339" s="81" t="s">
        <v>16703</v>
      </c>
      <c r="F3339" s="154">
        <v>2856.04</v>
      </c>
      <c r="G3339" s="154" t="s">
        <v>1373</v>
      </c>
      <c r="H3339" s="154" t="s">
        <v>14318</v>
      </c>
      <c r="I3339" s="154">
        <v>3</v>
      </c>
      <c r="J3339" s="154">
        <v>0</v>
      </c>
      <c r="K3339" s="154">
        <v>0</v>
      </c>
      <c r="M3339" s="128">
        <f>IF(Tabla1[[#This Row],[Moneda]]="Dolares",Tabla1[[#This Row],[Precio Distribuidor]]*($M$1+0.35)*1.3,Tabla1[[#This Row],[Precio Distribuidor]]*1.3)</f>
        <v>61818.985800000009</v>
      </c>
    </row>
    <row r="3340" spans="1:13">
      <c r="A3340" s="154" t="s">
        <v>4915</v>
      </c>
      <c r="B3340" s="154" t="s">
        <v>4914</v>
      </c>
      <c r="C3340" s="154" t="s">
        <v>1620</v>
      </c>
      <c r="D3340" s="154" t="s">
        <v>4886</v>
      </c>
      <c r="E3340" s="81" t="s">
        <v>4913</v>
      </c>
      <c r="F3340" s="154">
        <v>4120.88</v>
      </c>
      <c r="G3340" s="154" t="s">
        <v>1367</v>
      </c>
      <c r="H3340" s="154" t="s">
        <v>14318</v>
      </c>
      <c r="I3340" s="154">
        <v>3</v>
      </c>
      <c r="J3340" s="154">
        <v>0</v>
      </c>
      <c r="K3340" s="154">
        <v>0</v>
      </c>
      <c r="M3340" s="128">
        <f>IF(Tabla1[[#This Row],[Moneda]]="Dolares",Tabla1[[#This Row],[Precio Distribuidor]]*($M$1+0.35)*1.3,Tabla1[[#This Row],[Precio Distribuidor]]*1.3)</f>
        <v>5357.1440000000002</v>
      </c>
    </row>
    <row r="3341" spans="1:13">
      <c r="A3341" s="154" t="s">
        <v>4912</v>
      </c>
      <c r="B3341" s="154" t="s">
        <v>4911</v>
      </c>
      <c r="C3341" s="154" t="s">
        <v>1620</v>
      </c>
      <c r="D3341" s="154" t="s">
        <v>4886</v>
      </c>
      <c r="E3341" s="81" t="s">
        <v>4910</v>
      </c>
      <c r="F3341" s="154">
        <v>3131.87</v>
      </c>
      <c r="G3341" s="154" t="s">
        <v>1367</v>
      </c>
      <c r="H3341" s="154" t="s">
        <v>14318</v>
      </c>
      <c r="I3341" s="154">
        <v>3</v>
      </c>
      <c r="J3341" s="154">
        <v>0</v>
      </c>
      <c r="K3341" s="154">
        <v>0</v>
      </c>
      <c r="M3341" s="128">
        <f>IF(Tabla1[[#This Row],[Moneda]]="Dolares",Tabla1[[#This Row],[Precio Distribuidor]]*($M$1+0.35)*1.3,Tabla1[[#This Row],[Precio Distribuidor]]*1.3)</f>
        <v>4071.431</v>
      </c>
    </row>
    <row r="3342" spans="1:13">
      <c r="A3342" s="154" t="s">
        <v>4909</v>
      </c>
      <c r="B3342" s="154" t="s">
        <v>4908</v>
      </c>
      <c r="C3342" s="154" t="s">
        <v>1620</v>
      </c>
      <c r="D3342" s="154" t="s">
        <v>4886</v>
      </c>
      <c r="E3342" s="81" t="s">
        <v>4907</v>
      </c>
      <c r="F3342" s="154">
        <v>1961.54</v>
      </c>
      <c r="G3342" s="154" t="s">
        <v>1367</v>
      </c>
      <c r="H3342" s="154" t="s">
        <v>14318</v>
      </c>
      <c r="I3342" s="154">
        <v>3</v>
      </c>
      <c r="J3342" s="154">
        <v>0</v>
      </c>
      <c r="K3342" s="154">
        <v>0</v>
      </c>
      <c r="M3342" s="128">
        <f>IF(Tabla1[[#This Row],[Moneda]]="Dolares",Tabla1[[#This Row],[Precio Distribuidor]]*($M$1+0.35)*1.3,Tabla1[[#This Row],[Precio Distribuidor]]*1.3)</f>
        <v>2550.002</v>
      </c>
    </row>
    <row r="3343" spans="1:13">
      <c r="A3343" s="154" t="s">
        <v>4906</v>
      </c>
      <c r="B3343" s="154" t="s">
        <v>4905</v>
      </c>
      <c r="C3343" s="154" t="s">
        <v>1394</v>
      </c>
      <c r="D3343" s="154" t="s">
        <v>4886</v>
      </c>
      <c r="E3343" s="81" t="s">
        <v>16702</v>
      </c>
      <c r="F3343" s="154">
        <v>972.53</v>
      </c>
      <c r="G3343" s="154" t="s">
        <v>1367</v>
      </c>
      <c r="H3343" s="154" t="s">
        <v>14318</v>
      </c>
      <c r="I3343" s="154">
        <v>3</v>
      </c>
      <c r="J3343" s="154">
        <v>0</v>
      </c>
      <c r="K3343" s="154">
        <v>0</v>
      </c>
      <c r="M3343" s="128">
        <f>IF(Tabla1[[#This Row],[Moneda]]="Dolares",Tabla1[[#This Row],[Precio Distribuidor]]*($M$1+0.35)*1.3,Tabla1[[#This Row],[Precio Distribuidor]]*1.3)</f>
        <v>1264.289</v>
      </c>
    </row>
    <row r="3344" spans="1:13">
      <c r="A3344" s="154" t="s">
        <v>4903</v>
      </c>
      <c r="B3344" s="154" t="s">
        <v>4902</v>
      </c>
      <c r="C3344" s="154" t="s">
        <v>1375</v>
      </c>
      <c r="D3344" s="154" t="s">
        <v>4886</v>
      </c>
      <c r="E3344" s="81" t="s">
        <v>4901</v>
      </c>
      <c r="F3344" s="154">
        <v>126.37</v>
      </c>
      <c r="G3344" s="154" t="s">
        <v>1373</v>
      </c>
      <c r="H3344" s="154" t="s">
        <v>14318</v>
      </c>
      <c r="I3344" s="154">
        <v>3</v>
      </c>
      <c r="J3344" s="154">
        <v>0</v>
      </c>
      <c r="K3344" s="154">
        <v>0</v>
      </c>
      <c r="M3344" s="128">
        <f>IF(Tabla1[[#This Row],[Moneda]]="Dolares",Tabla1[[#This Row],[Precio Distribuidor]]*($M$1+0.35)*1.3,Tabla1[[#This Row],[Precio Distribuidor]]*1.3)</f>
        <v>2735.2786500000007</v>
      </c>
    </row>
    <row r="3345" spans="1:13">
      <c r="A3345" s="154" t="s">
        <v>4900</v>
      </c>
      <c r="B3345" s="154" t="s">
        <v>4899</v>
      </c>
      <c r="C3345" s="154" t="s">
        <v>1375</v>
      </c>
      <c r="D3345" s="154" t="s">
        <v>4886</v>
      </c>
      <c r="E3345" s="81" t="s">
        <v>4898</v>
      </c>
      <c r="F3345" s="154">
        <v>987.91</v>
      </c>
      <c r="G3345" s="154" t="s">
        <v>1373</v>
      </c>
      <c r="H3345" s="154" t="s">
        <v>14318</v>
      </c>
      <c r="I3345" s="154">
        <v>3</v>
      </c>
      <c r="J3345" s="154">
        <v>0</v>
      </c>
      <c r="K3345" s="154">
        <v>0</v>
      </c>
      <c r="M3345" s="128">
        <f>IF(Tabla1[[#This Row],[Moneda]]="Dolares",Tabla1[[#This Row],[Precio Distribuidor]]*($M$1+0.35)*1.3,Tabla1[[#This Row],[Precio Distribuidor]]*1.3)</f>
        <v>21383.311950000003</v>
      </c>
    </row>
    <row r="3346" spans="1:13">
      <c r="A3346" s="154" t="s">
        <v>4897</v>
      </c>
      <c r="B3346" s="154" t="s">
        <v>4896</v>
      </c>
      <c r="C3346" s="154" t="s">
        <v>2789</v>
      </c>
      <c r="D3346" s="154" t="s">
        <v>4886</v>
      </c>
      <c r="E3346" s="81" t="s">
        <v>4895</v>
      </c>
      <c r="F3346" s="154">
        <v>2797.8</v>
      </c>
      <c r="G3346" s="154" t="s">
        <v>1367</v>
      </c>
      <c r="H3346" s="154" t="s">
        <v>14318</v>
      </c>
      <c r="I3346" s="154">
        <v>3</v>
      </c>
      <c r="J3346" s="154">
        <v>0</v>
      </c>
      <c r="K3346" s="154">
        <v>0</v>
      </c>
      <c r="M3346" s="128">
        <f>IF(Tabla1[[#This Row],[Moneda]]="Dolares",Tabla1[[#This Row],[Precio Distribuidor]]*($M$1+0.35)*1.3,Tabla1[[#This Row],[Precio Distribuidor]]*1.3)</f>
        <v>3637.1400000000003</v>
      </c>
    </row>
    <row r="3347" spans="1:13">
      <c r="A3347" s="154" t="s">
        <v>12326</v>
      </c>
      <c r="B3347" s="154" t="s">
        <v>12327</v>
      </c>
      <c r="C3347" s="154" t="s">
        <v>4937</v>
      </c>
      <c r="D3347" s="154" t="s">
        <v>4886</v>
      </c>
      <c r="E3347" s="81" t="s">
        <v>16701</v>
      </c>
      <c r="F3347" s="154">
        <v>230.77</v>
      </c>
      <c r="G3347" s="154" t="s">
        <v>1373</v>
      </c>
      <c r="H3347" s="154" t="s">
        <v>14318</v>
      </c>
      <c r="I3347" s="154">
        <v>3</v>
      </c>
      <c r="J3347" s="154">
        <v>0</v>
      </c>
      <c r="K3347" s="154">
        <v>0</v>
      </c>
      <c r="M3347" s="128">
        <f>IF(Tabla1[[#This Row],[Moneda]]="Dolares",Tabla1[[#This Row],[Precio Distribuidor]]*($M$1+0.35)*1.3,Tabla1[[#This Row],[Precio Distribuidor]]*1.3)</f>
        <v>4995.0166500000014</v>
      </c>
    </row>
    <row r="3348" spans="1:13">
      <c r="A3348" s="154" t="s">
        <v>13735</v>
      </c>
      <c r="B3348" s="154" t="s">
        <v>13736</v>
      </c>
      <c r="C3348" s="154" t="s">
        <v>1370</v>
      </c>
      <c r="D3348" s="154" t="s">
        <v>4886</v>
      </c>
      <c r="E3348" s="81" t="s">
        <v>16700</v>
      </c>
      <c r="F3348" s="154">
        <v>11506.59</v>
      </c>
      <c r="G3348" s="154" t="s">
        <v>1367</v>
      </c>
      <c r="H3348" s="154" t="s">
        <v>14318</v>
      </c>
      <c r="I3348" s="154">
        <v>3</v>
      </c>
      <c r="J3348" s="154">
        <v>0</v>
      </c>
      <c r="K3348" s="154">
        <v>0</v>
      </c>
      <c r="M3348" s="128">
        <f>IF(Tabla1[[#This Row],[Moneda]]="Dolares",Tabla1[[#This Row],[Precio Distribuidor]]*($M$1+0.35)*1.3,Tabla1[[#This Row],[Precio Distribuidor]]*1.3)</f>
        <v>14958.567000000001</v>
      </c>
    </row>
    <row r="3349" spans="1:13">
      <c r="A3349" s="154" t="s">
        <v>12352</v>
      </c>
      <c r="B3349" s="154" t="s">
        <v>12353</v>
      </c>
      <c r="C3349" s="154" t="s">
        <v>1375</v>
      </c>
      <c r="D3349" s="154" t="s">
        <v>4886</v>
      </c>
      <c r="E3349" s="81" t="s">
        <v>12354</v>
      </c>
      <c r="F3349" s="154">
        <v>85.71</v>
      </c>
      <c r="G3349" s="154" t="s">
        <v>1373</v>
      </c>
      <c r="H3349" s="154" t="s">
        <v>14318</v>
      </c>
      <c r="I3349" s="154">
        <v>3</v>
      </c>
      <c r="J3349" s="154">
        <v>0</v>
      </c>
      <c r="K3349" s="154">
        <v>0</v>
      </c>
      <c r="M3349" s="128">
        <f>IF(Tabla1[[#This Row],[Moneda]]="Dolares",Tabla1[[#This Row],[Precio Distribuidor]]*($M$1+0.35)*1.3,Tabla1[[#This Row],[Precio Distribuidor]]*1.3)</f>
        <v>1855.1929500000001</v>
      </c>
    </row>
    <row r="3350" spans="1:13">
      <c r="A3350" s="154" t="s">
        <v>12264</v>
      </c>
      <c r="B3350" s="154" t="s">
        <v>12265</v>
      </c>
      <c r="C3350" s="154" t="s">
        <v>1394</v>
      </c>
      <c r="D3350" s="154" t="s">
        <v>4886</v>
      </c>
      <c r="E3350" s="81" t="s">
        <v>12266</v>
      </c>
      <c r="F3350" s="154">
        <v>1247.25</v>
      </c>
      <c r="G3350" s="154" t="s">
        <v>1367</v>
      </c>
      <c r="H3350" s="154" t="s">
        <v>14318</v>
      </c>
      <c r="I3350" s="154">
        <v>3</v>
      </c>
      <c r="J3350" s="154">
        <v>0</v>
      </c>
      <c r="K3350" s="154">
        <v>0</v>
      </c>
      <c r="M3350" s="128">
        <f>IF(Tabla1[[#This Row],[Moneda]]="Dolares",Tabla1[[#This Row],[Precio Distribuidor]]*($M$1+0.35)*1.3,Tabla1[[#This Row],[Precio Distribuidor]]*1.3)</f>
        <v>1621.425</v>
      </c>
    </row>
    <row r="3351" spans="1:13">
      <c r="A3351" s="154" t="s">
        <v>13656</v>
      </c>
      <c r="B3351" s="154" t="s">
        <v>13657</v>
      </c>
      <c r="C3351" s="154" t="s">
        <v>13658</v>
      </c>
      <c r="D3351" s="154" t="s">
        <v>4886</v>
      </c>
      <c r="E3351" s="81" t="s">
        <v>16699</v>
      </c>
      <c r="F3351" s="154">
        <v>919.31</v>
      </c>
      <c r="G3351" s="154" t="s">
        <v>1373</v>
      </c>
      <c r="H3351" s="154" t="s">
        <v>14318</v>
      </c>
      <c r="I3351" s="154">
        <v>3</v>
      </c>
      <c r="J3351" s="154">
        <v>0</v>
      </c>
      <c r="K3351" s="154">
        <v>0</v>
      </c>
      <c r="M3351" s="128">
        <f>IF(Tabla1[[#This Row],[Moneda]]="Dolares",Tabla1[[#This Row],[Precio Distribuidor]]*($M$1+0.35)*1.3,Tabla1[[#This Row],[Precio Distribuidor]]*1.3)</f>
        <v>19898.464950000001</v>
      </c>
    </row>
    <row r="3352" spans="1:13">
      <c r="A3352" s="154" t="s">
        <v>13659</v>
      </c>
      <c r="B3352" s="154" t="s">
        <v>13660</v>
      </c>
      <c r="C3352" s="154" t="s">
        <v>13658</v>
      </c>
      <c r="D3352" s="154" t="s">
        <v>4886</v>
      </c>
      <c r="E3352" s="81" t="s">
        <v>16698</v>
      </c>
      <c r="F3352" s="154">
        <v>1101.08</v>
      </c>
      <c r="G3352" s="154" t="s">
        <v>1373</v>
      </c>
      <c r="H3352" s="154" t="s">
        <v>14318</v>
      </c>
      <c r="I3352" s="154">
        <v>3</v>
      </c>
      <c r="J3352" s="154">
        <v>0</v>
      </c>
      <c r="K3352" s="154">
        <v>0</v>
      </c>
      <c r="M3352" s="128">
        <f>IF(Tabla1[[#This Row],[Moneda]]="Dolares",Tabla1[[#This Row],[Precio Distribuidor]]*($M$1+0.35)*1.3,Tabla1[[#This Row],[Precio Distribuidor]]*1.3)</f>
        <v>23832.8766</v>
      </c>
    </row>
    <row r="3353" spans="1:13">
      <c r="A3353" s="154" t="s">
        <v>13901</v>
      </c>
      <c r="B3353" s="154" t="s">
        <v>13902</v>
      </c>
      <c r="C3353" s="154" t="s">
        <v>1620</v>
      </c>
      <c r="D3353" s="154" t="s">
        <v>4886</v>
      </c>
      <c r="E3353" s="81" t="s">
        <v>13903</v>
      </c>
      <c r="F3353" s="154">
        <v>11595.6</v>
      </c>
      <c r="G3353" s="154" t="s">
        <v>1367</v>
      </c>
      <c r="H3353" s="154" t="s">
        <v>14318</v>
      </c>
      <c r="I3353" s="154">
        <v>3</v>
      </c>
      <c r="J3353" s="154">
        <v>0</v>
      </c>
      <c r="K3353" s="154">
        <v>0</v>
      </c>
      <c r="M3353" s="128">
        <f>IF(Tabla1[[#This Row],[Moneda]]="Dolares",Tabla1[[#This Row],[Precio Distribuidor]]*($M$1+0.35)*1.3,Tabla1[[#This Row],[Precio Distribuidor]]*1.3)</f>
        <v>15074.28</v>
      </c>
    </row>
    <row r="3354" spans="1:13">
      <c r="A3354" s="154" t="s">
        <v>13904</v>
      </c>
      <c r="B3354" s="154" t="s">
        <v>13905</v>
      </c>
      <c r="C3354" s="154" t="s">
        <v>1620</v>
      </c>
      <c r="D3354" s="154" t="s">
        <v>4886</v>
      </c>
      <c r="E3354" s="81" t="s">
        <v>13906</v>
      </c>
      <c r="F3354" s="154">
        <v>13586.81</v>
      </c>
      <c r="G3354" s="154" t="s">
        <v>1367</v>
      </c>
      <c r="H3354" s="154" t="s">
        <v>14318</v>
      </c>
      <c r="I3354" s="154">
        <v>3</v>
      </c>
      <c r="J3354" s="154">
        <v>0</v>
      </c>
      <c r="K3354" s="154">
        <v>0</v>
      </c>
      <c r="M3354" s="128">
        <f>IF(Tabla1[[#This Row],[Moneda]]="Dolares",Tabla1[[#This Row],[Precio Distribuidor]]*($M$1+0.35)*1.3,Tabla1[[#This Row],[Precio Distribuidor]]*1.3)</f>
        <v>17662.852999999999</v>
      </c>
    </row>
    <row r="3355" spans="1:13">
      <c r="A3355" s="154" t="s">
        <v>12328</v>
      </c>
      <c r="B3355" s="154" t="s">
        <v>12329</v>
      </c>
      <c r="C3355" s="154" t="s">
        <v>4937</v>
      </c>
      <c r="D3355" s="154" t="s">
        <v>4886</v>
      </c>
      <c r="E3355" s="81" t="s">
        <v>12330</v>
      </c>
      <c r="F3355" s="154">
        <v>230.77</v>
      </c>
      <c r="G3355" s="154" t="s">
        <v>1373</v>
      </c>
      <c r="H3355" s="154" t="s">
        <v>14318</v>
      </c>
      <c r="I3355" s="154">
        <v>3</v>
      </c>
      <c r="J3355" s="154">
        <v>0</v>
      </c>
      <c r="K3355" s="154">
        <v>0</v>
      </c>
      <c r="M3355" s="128">
        <f>IF(Tabla1[[#This Row],[Moneda]]="Dolares",Tabla1[[#This Row],[Precio Distribuidor]]*($M$1+0.35)*1.3,Tabla1[[#This Row],[Precio Distribuidor]]*1.3)</f>
        <v>4995.0166500000014</v>
      </c>
    </row>
    <row r="3356" spans="1:13">
      <c r="A3356" s="154" t="s">
        <v>12554</v>
      </c>
      <c r="B3356" s="154" t="s">
        <v>12555</v>
      </c>
      <c r="C3356" s="154" t="s">
        <v>2789</v>
      </c>
      <c r="D3356" s="154" t="s">
        <v>4886</v>
      </c>
      <c r="E3356" s="81" t="s">
        <v>12556</v>
      </c>
      <c r="F3356" s="154">
        <v>1840.66</v>
      </c>
      <c r="G3356" s="154" t="s">
        <v>1367</v>
      </c>
      <c r="H3356" s="154" t="s">
        <v>14318</v>
      </c>
      <c r="I3356" s="154">
        <v>3</v>
      </c>
      <c r="J3356" s="154">
        <v>0</v>
      </c>
      <c r="K3356" s="154">
        <v>0</v>
      </c>
      <c r="M3356" s="128">
        <f>IF(Tabla1[[#This Row],[Moneda]]="Dolares",Tabla1[[#This Row],[Precio Distribuidor]]*($M$1+0.35)*1.3,Tabla1[[#This Row],[Precio Distribuidor]]*1.3)</f>
        <v>2392.8580000000002</v>
      </c>
    </row>
    <row r="3357" spans="1:13">
      <c r="A3357" s="154" t="s">
        <v>12557</v>
      </c>
      <c r="B3357" s="154" t="s">
        <v>12558</v>
      </c>
      <c r="C3357" s="154" t="s">
        <v>2789</v>
      </c>
      <c r="D3357" s="154" t="s">
        <v>4886</v>
      </c>
      <c r="E3357" s="81" t="s">
        <v>12559</v>
      </c>
      <c r="F3357" s="154">
        <v>3476.92</v>
      </c>
      <c r="G3357" s="154" t="s">
        <v>1367</v>
      </c>
      <c r="H3357" s="154" t="s">
        <v>14318</v>
      </c>
      <c r="I3357" s="154">
        <v>3</v>
      </c>
      <c r="J3357" s="154">
        <v>0</v>
      </c>
      <c r="K3357" s="154">
        <v>0</v>
      </c>
      <c r="M3357" s="128">
        <f>IF(Tabla1[[#This Row],[Moneda]]="Dolares",Tabla1[[#This Row],[Precio Distribuidor]]*($M$1+0.35)*1.3,Tabla1[[#This Row],[Precio Distribuidor]]*1.3)</f>
        <v>4519.9960000000001</v>
      </c>
    </row>
    <row r="3358" spans="1:13">
      <c r="A3358" s="154" t="s">
        <v>13967</v>
      </c>
      <c r="B3358" s="154" t="s">
        <v>13968</v>
      </c>
      <c r="C3358" s="154" t="s">
        <v>4563</v>
      </c>
      <c r="D3358" s="154" t="s">
        <v>4886</v>
      </c>
      <c r="E3358" s="81" t="s">
        <v>13969</v>
      </c>
      <c r="F3358" s="154">
        <v>69210</v>
      </c>
      <c r="G3358" s="154" t="s">
        <v>1367</v>
      </c>
      <c r="H3358" s="154" t="s">
        <v>14318</v>
      </c>
      <c r="I3358" s="154">
        <v>3</v>
      </c>
      <c r="J3358" s="154">
        <v>0</v>
      </c>
      <c r="K3358" s="154">
        <v>0</v>
      </c>
      <c r="M3358" s="128">
        <f>IF(Tabla1[[#This Row],[Moneda]]="Dolares",Tabla1[[#This Row],[Precio Distribuidor]]*($M$1+0.35)*1.3,Tabla1[[#This Row],[Precio Distribuidor]]*1.3)</f>
        <v>89973</v>
      </c>
    </row>
    <row r="3359" spans="1:13">
      <c r="A3359" s="154" t="s">
        <v>13970</v>
      </c>
      <c r="B3359" s="154" t="s">
        <v>13971</v>
      </c>
      <c r="C3359" s="154" t="s">
        <v>4563</v>
      </c>
      <c r="D3359" s="154" t="s">
        <v>4886</v>
      </c>
      <c r="E3359" s="81" t="s">
        <v>13972</v>
      </c>
      <c r="F3359" s="154">
        <v>18000</v>
      </c>
      <c r="G3359" s="154" t="s">
        <v>1367</v>
      </c>
      <c r="H3359" s="154" t="s">
        <v>14318</v>
      </c>
      <c r="I3359" s="154">
        <v>1</v>
      </c>
      <c r="J3359" s="154">
        <v>0</v>
      </c>
      <c r="K3359" s="154">
        <v>0</v>
      </c>
      <c r="M3359" s="128">
        <f>IF(Tabla1[[#This Row],[Moneda]]="Dolares",Tabla1[[#This Row],[Precio Distribuidor]]*($M$1+0.35)*1.3,Tabla1[[#This Row],[Precio Distribuidor]]*1.3)</f>
        <v>23400</v>
      </c>
    </row>
    <row r="3360" spans="1:13">
      <c r="A3360" s="154" t="s">
        <v>13299</v>
      </c>
      <c r="B3360" s="154" t="s">
        <v>13300</v>
      </c>
      <c r="C3360" s="154" t="s">
        <v>1911</v>
      </c>
      <c r="D3360" s="154" t="s">
        <v>4886</v>
      </c>
      <c r="E3360" s="81" t="s">
        <v>16697</v>
      </c>
      <c r="F3360" s="154">
        <v>1681.32</v>
      </c>
      <c r="G3360" s="154" t="s">
        <v>1367</v>
      </c>
      <c r="H3360" s="154" t="s">
        <v>14318</v>
      </c>
      <c r="I3360" s="154">
        <v>3</v>
      </c>
      <c r="J3360" s="154">
        <v>0</v>
      </c>
      <c r="K3360" s="154">
        <v>0</v>
      </c>
      <c r="M3360" s="128">
        <f>IF(Tabla1[[#This Row],[Moneda]]="Dolares",Tabla1[[#This Row],[Precio Distribuidor]]*($M$1+0.35)*1.3,Tabla1[[#This Row],[Precio Distribuidor]]*1.3)</f>
        <v>2185.7159999999999</v>
      </c>
    </row>
    <row r="3361" spans="1:13">
      <c r="A3361" s="154" t="s">
        <v>12331</v>
      </c>
      <c r="B3361" s="154" t="s">
        <v>12332</v>
      </c>
      <c r="C3361" s="154" t="s">
        <v>4937</v>
      </c>
      <c r="D3361" s="154" t="s">
        <v>4886</v>
      </c>
      <c r="E3361" s="81" t="s">
        <v>12333</v>
      </c>
      <c r="F3361" s="154">
        <v>162.63999999999999</v>
      </c>
      <c r="G3361" s="154" t="s">
        <v>1373</v>
      </c>
      <c r="H3361" s="154" t="s">
        <v>14318</v>
      </c>
      <c r="I3361" s="154">
        <v>3</v>
      </c>
      <c r="J3361" s="154">
        <v>0</v>
      </c>
      <c r="K3361" s="154">
        <v>0</v>
      </c>
      <c r="M3361" s="128">
        <f>IF(Tabla1[[#This Row],[Moneda]]="Dolares",Tabla1[[#This Row],[Precio Distribuidor]]*($M$1+0.35)*1.3,Tabla1[[#This Row],[Precio Distribuidor]]*1.3)</f>
        <v>3520.3428000000004</v>
      </c>
    </row>
    <row r="3362" spans="1:13">
      <c r="A3362" s="154" t="s">
        <v>12334</v>
      </c>
      <c r="B3362" s="154" t="s">
        <v>12335</v>
      </c>
      <c r="C3362" s="154" t="s">
        <v>4937</v>
      </c>
      <c r="D3362" s="154" t="s">
        <v>4886</v>
      </c>
      <c r="E3362" s="81" t="s">
        <v>12336</v>
      </c>
      <c r="F3362" s="154">
        <v>362.64</v>
      </c>
      <c r="G3362" s="154" t="s">
        <v>1373</v>
      </c>
      <c r="H3362" s="154" t="s">
        <v>14318</v>
      </c>
      <c r="I3362" s="154">
        <v>3</v>
      </c>
      <c r="J3362" s="154">
        <v>0</v>
      </c>
      <c r="K3362" s="154">
        <v>0</v>
      </c>
      <c r="M3362" s="128">
        <f>IF(Tabla1[[#This Row],[Moneda]]="Dolares",Tabla1[[#This Row],[Precio Distribuidor]]*($M$1+0.35)*1.3,Tabla1[[#This Row],[Precio Distribuidor]]*1.3)</f>
        <v>7849.3428000000004</v>
      </c>
    </row>
    <row r="3363" spans="1:13">
      <c r="A3363" s="154" t="s">
        <v>13737</v>
      </c>
      <c r="B3363" s="154" t="s">
        <v>13738</v>
      </c>
      <c r="C3363" s="154" t="s">
        <v>1370</v>
      </c>
      <c r="D3363" s="154" t="s">
        <v>4886</v>
      </c>
      <c r="E3363" s="81" t="s">
        <v>16696</v>
      </c>
      <c r="F3363" s="154">
        <v>22834.07</v>
      </c>
      <c r="G3363" s="154" t="s">
        <v>1367</v>
      </c>
      <c r="H3363" s="154" t="s">
        <v>14318</v>
      </c>
      <c r="I3363" s="154">
        <v>3</v>
      </c>
      <c r="J3363" s="154">
        <v>0</v>
      </c>
      <c r="K3363" s="154">
        <v>0</v>
      </c>
      <c r="M3363" s="128">
        <f>IF(Tabla1[[#This Row],[Moneda]]="Dolares",Tabla1[[#This Row],[Precio Distribuidor]]*($M$1+0.35)*1.3,Tabla1[[#This Row],[Precio Distribuidor]]*1.3)</f>
        <v>29684.291000000001</v>
      </c>
    </row>
    <row r="3364" spans="1:13">
      <c r="A3364" s="154" t="s">
        <v>12355</v>
      </c>
      <c r="B3364" s="154" t="s">
        <v>12356</v>
      </c>
      <c r="C3364" s="154" t="s">
        <v>1375</v>
      </c>
      <c r="D3364" s="154" t="s">
        <v>4886</v>
      </c>
      <c r="E3364" s="81" t="s">
        <v>12357</v>
      </c>
      <c r="F3364" s="154">
        <v>328.57</v>
      </c>
      <c r="G3364" s="154" t="s">
        <v>1373</v>
      </c>
      <c r="H3364" s="154" t="s">
        <v>14318</v>
      </c>
      <c r="I3364" s="154">
        <v>3</v>
      </c>
      <c r="J3364" s="154">
        <v>0</v>
      </c>
      <c r="K3364" s="154">
        <v>0</v>
      </c>
      <c r="M3364" s="128">
        <f>IF(Tabla1[[#This Row],[Moneda]]="Dolares",Tabla1[[#This Row],[Precio Distribuidor]]*($M$1+0.35)*1.3,Tabla1[[#This Row],[Precio Distribuidor]]*1.3)</f>
        <v>7111.8976500000008</v>
      </c>
    </row>
    <row r="3365" spans="1:13">
      <c r="A3365" s="154" t="s">
        <v>13973</v>
      </c>
      <c r="B3365" s="154" t="s">
        <v>13974</v>
      </c>
      <c r="C3365" s="154" t="s">
        <v>4563</v>
      </c>
      <c r="D3365" s="154" t="s">
        <v>4886</v>
      </c>
      <c r="E3365" s="81" t="s">
        <v>13975</v>
      </c>
      <c r="F3365" s="154">
        <v>21978.02</v>
      </c>
      <c r="G3365" s="154" t="s">
        <v>1367</v>
      </c>
      <c r="H3365" s="154" t="s">
        <v>14318</v>
      </c>
      <c r="I3365" s="154">
        <v>3</v>
      </c>
      <c r="J3365" s="154">
        <v>0</v>
      </c>
      <c r="K3365" s="154">
        <v>0</v>
      </c>
      <c r="M3365" s="128">
        <f>IF(Tabla1[[#This Row],[Moneda]]="Dolares",Tabla1[[#This Row],[Precio Distribuidor]]*($M$1+0.35)*1.3,Tabla1[[#This Row],[Precio Distribuidor]]*1.3)</f>
        <v>28571.426000000003</v>
      </c>
    </row>
    <row r="3366" spans="1:13">
      <c r="A3366" s="154" t="s">
        <v>13976</v>
      </c>
      <c r="B3366" s="154" t="s">
        <v>13977</v>
      </c>
      <c r="C3366" s="154" t="s">
        <v>4563</v>
      </c>
      <c r="D3366" s="154" t="s">
        <v>4886</v>
      </c>
      <c r="E3366" s="81" t="s">
        <v>13978</v>
      </c>
      <c r="F3366" s="154">
        <v>32324.18</v>
      </c>
      <c r="G3366" s="154" t="s">
        <v>1367</v>
      </c>
      <c r="H3366" s="154" t="s">
        <v>14318</v>
      </c>
      <c r="I3366" s="154">
        <v>3</v>
      </c>
      <c r="J3366" s="154">
        <v>0</v>
      </c>
      <c r="K3366" s="154">
        <v>0</v>
      </c>
      <c r="M3366" s="128">
        <f>IF(Tabla1[[#This Row],[Moneda]]="Dolares",Tabla1[[#This Row],[Precio Distribuidor]]*($M$1+0.35)*1.3,Tabla1[[#This Row],[Precio Distribuidor]]*1.3)</f>
        <v>42021.434000000001</v>
      </c>
    </row>
    <row r="3367" spans="1:13">
      <c r="A3367" s="154" t="s">
        <v>16695</v>
      </c>
      <c r="B3367" s="154" t="s">
        <v>16694</v>
      </c>
      <c r="C3367" s="154" t="s">
        <v>1394</v>
      </c>
      <c r="D3367" s="154" t="s">
        <v>4886</v>
      </c>
      <c r="E3367" s="81" t="s">
        <v>16693</v>
      </c>
      <c r="F3367" s="154">
        <v>1343.96</v>
      </c>
      <c r="G3367" s="154" t="s">
        <v>1367</v>
      </c>
      <c r="H3367" s="154" t="s">
        <v>14318</v>
      </c>
      <c r="I3367" s="154">
        <v>3</v>
      </c>
      <c r="J3367" s="154">
        <v>0</v>
      </c>
      <c r="K3367" s="154">
        <v>0</v>
      </c>
      <c r="M3367" s="128">
        <f>IF(Tabla1[[#This Row],[Moneda]]="Dolares",Tabla1[[#This Row],[Precio Distribuidor]]*($M$1+0.35)*1.3,Tabla1[[#This Row],[Precio Distribuidor]]*1.3)</f>
        <v>1747.1480000000001</v>
      </c>
    </row>
    <row r="3368" spans="1:13">
      <c r="A3368" s="154" t="s">
        <v>16692</v>
      </c>
      <c r="B3368" s="154" t="s">
        <v>16691</v>
      </c>
      <c r="C3368" s="154" t="s">
        <v>1620</v>
      </c>
      <c r="D3368" s="154" t="s">
        <v>4886</v>
      </c>
      <c r="E3368" s="81" t="s">
        <v>16690</v>
      </c>
      <c r="F3368" s="154">
        <v>11367.03</v>
      </c>
      <c r="G3368" s="154" t="s">
        <v>1367</v>
      </c>
      <c r="H3368" s="154" t="s">
        <v>14318</v>
      </c>
      <c r="I3368" s="154">
        <v>3</v>
      </c>
      <c r="J3368" s="154">
        <v>0</v>
      </c>
      <c r="K3368" s="154">
        <v>0</v>
      </c>
      <c r="M3368" s="128">
        <f>IF(Tabla1[[#This Row],[Moneda]]="Dolares",Tabla1[[#This Row],[Precio Distribuidor]]*($M$1+0.35)*1.3,Tabla1[[#This Row],[Precio Distribuidor]]*1.3)</f>
        <v>14777.139000000001</v>
      </c>
    </row>
    <row r="3369" spans="1:13">
      <c r="A3369" s="154" t="s">
        <v>16689</v>
      </c>
      <c r="B3369" s="154" t="s">
        <v>16688</v>
      </c>
      <c r="C3369" s="154" t="s">
        <v>1620</v>
      </c>
      <c r="D3369" s="154" t="s">
        <v>4886</v>
      </c>
      <c r="E3369" s="81" t="s">
        <v>16687</v>
      </c>
      <c r="F3369" s="154">
        <v>7814.29</v>
      </c>
      <c r="G3369" s="154" t="s">
        <v>1367</v>
      </c>
      <c r="H3369" s="154" t="s">
        <v>14318</v>
      </c>
      <c r="I3369" s="154">
        <v>3</v>
      </c>
      <c r="J3369" s="154">
        <v>0</v>
      </c>
      <c r="K3369" s="154">
        <v>0</v>
      </c>
      <c r="M3369" s="128">
        <f>IF(Tabla1[[#This Row],[Moneda]]="Dolares",Tabla1[[#This Row],[Precio Distribuidor]]*($M$1+0.35)*1.3,Tabla1[[#This Row],[Precio Distribuidor]]*1.3)</f>
        <v>10158.577000000001</v>
      </c>
    </row>
    <row r="3370" spans="1:13">
      <c r="A3370" s="154" t="s">
        <v>16686</v>
      </c>
      <c r="B3370" s="154" t="s">
        <v>16685</v>
      </c>
      <c r="C3370" s="154" t="s">
        <v>1375</v>
      </c>
      <c r="D3370" s="154" t="s">
        <v>4886</v>
      </c>
      <c r="E3370" s="81" t="s">
        <v>16684</v>
      </c>
      <c r="F3370" s="154">
        <v>521.98</v>
      </c>
      <c r="G3370" s="154" t="s">
        <v>1373</v>
      </c>
      <c r="H3370" s="154" t="s">
        <v>14318</v>
      </c>
      <c r="I3370" s="154">
        <v>3</v>
      </c>
      <c r="J3370" s="154">
        <v>0</v>
      </c>
      <c r="K3370" s="154">
        <v>0</v>
      </c>
      <c r="M3370" s="128">
        <f>IF(Tabla1[[#This Row],[Moneda]]="Dolares",Tabla1[[#This Row],[Precio Distribuidor]]*($M$1+0.35)*1.3,Tabla1[[#This Row],[Precio Distribuidor]]*1.3)</f>
        <v>11298.257100000001</v>
      </c>
    </row>
    <row r="3371" spans="1:13">
      <c r="A3371" s="154" t="s">
        <v>16683</v>
      </c>
      <c r="B3371" s="154" t="s">
        <v>16682</v>
      </c>
      <c r="C3371" s="154" t="s">
        <v>4937</v>
      </c>
      <c r="D3371" s="154" t="s">
        <v>4886</v>
      </c>
      <c r="E3371" s="81" t="s">
        <v>16681</v>
      </c>
      <c r="F3371" s="154">
        <v>236.26</v>
      </c>
      <c r="G3371" s="154" t="s">
        <v>1373</v>
      </c>
      <c r="H3371" s="154" t="s">
        <v>14318</v>
      </c>
      <c r="I3371" s="154">
        <v>3</v>
      </c>
      <c r="J3371" s="154">
        <v>0</v>
      </c>
      <c r="K3371" s="154">
        <v>0</v>
      </c>
      <c r="M3371" s="128">
        <f>IF(Tabla1[[#This Row],[Moneda]]="Dolares",Tabla1[[#This Row],[Precio Distribuidor]]*($M$1+0.35)*1.3,Tabla1[[#This Row],[Precio Distribuidor]]*1.3)</f>
        <v>5113.8477000000003</v>
      </c>
    </row>
    <row r="3372" spans="1:13">
      <c r="A3372" s="154" t="s">
        <v>16680</v>
      </c>
      <c r="B3372" s="154" t="s">
        <v>16679</v>
      </c>
      <c r="C3372" s="154" t="s">
        <v>4937</v>
      </c>
      <c r="D3372" s="154" t="s">
        <v>4886</v>
      </c>
      <c r="E3372" s="81" t="s">
        <v>16678</v>
      </c>
      <c r="F3372" s="154">
        <v>285.70999999999998</v>
      </c>
      <c r="G3372" s="154" t="s">
        <v>1373</v>
      </c>
      <c r="H3372" s="154" t="s">
        <v>14318</v>
      </c>
      <c r="I3372" s="154">
        <v>3</v>
      </c>
      <c r="J3372" s="154">
        <v>0</v>
      </c>
      <c r="K3372" s="154">
        <v>0</v>
      </c>
      <c r="M3372" s="128">
        <f>IF(Tabla1[[#This Row],[Moneda]]="Dolares",Tabla1[[#This Row],[Precio Distribuidor]]*($M$1+0.35)*1.3,Tabla1[[#This Row],[Precio Distribuidor]]*1.3)</f>
        <v>6184.1929500000006</v>
      </c>
    </row>
    <row r="3373" spans="1:13">
      <c r="A3373" s="154" t="s">
        <v>16677</v>
      </c>
      <c r="B3373" s="154" t="s">
        <v>16676</v>
      </c>
      <c r="C3373" s="154" t="s">
        <v>1375</v>
      </c>
      <c r="D3373" s="154" t="s">
        <v>4886</v>
      </c>
      <c r="E3373" s="81" t="s">
        <v>16675</v>
      </c>
      <c r="F3373" s="154">
        <v>163.74</v>
      </c>
      <c r="G3373" s="154" t="s">
        <v>1373</v>
      </c>
      <c r="H3373" s="154" t="s">
        <v>14318</v>
      </c>
      <c r="I3373" s="154">
        <v>3</v>
      </c>
      <c r="J3373" s="154">
        <v>0</v>
      </c>
      <c r="K3373" s="154">
        <v>0</v>
      </c>
      <c r="M3373" s="128">
        <f>IF(Tabla1[[#This Row],[Moneda]]="Dolares",Tabla1[[#This Row],[Precio Distribuidor]]*($M$1+0.35)*1.3,Tabla1[[#This Row],[Precio Distribuidor]]*1.3)</f>
        <v>3544.1523000000011</v>
      </c>
    </row>
    <row r="3374" spans="1:13">
      <c r="A3374" s="154" t="s">
        <v>16674</v>
      </c>
      <c r="B3374" s="154" t="s">
        <v>16673</v>
      </c>
      <c r="C3374" s="154" t="s">
        <v>1375</v>
      </c>
      <c r="D3374" s="154" t="s">
        <v>4886</v>
      </c>
      <c r="E3374" s="81" t="s">
        <v>16672</v>
      </c>
      <c r="F3374" s="154">
        <v>384.62</v>
      </c>
      <c r="G3374" s="154" t="s">
        <v>1373</v>
      </c>
      <c r="H3374" s="154" t="s">
        <v>14318</v>
      </c>
      <c r="I3374" s="154">
        <v>3</v>
      </c>
      <c r="J3374" s="154">
        <v>0</v>
      </c>
      <c r="K3374" s="154">
        <v>0</v>
      </c>
      <c r="M3374" s="128">
        <f>IF(Tabla1[[#This Row],[Moneda]]="Dolares",Tabla1[[#This Row],[Precio Distribuidor]]*($M$1+0.35)*1.3,Tabla1[[#This Row],[Precio Distribuidor]]*1.3)</f>
        <v>8325.0999000000011</v>
      </c>
    </row>
    <row r="3375" spans="1:13">
      <c r="A3375" s="154" t="s">
        <v>16671</v>
      </c>
      <c r="B3375" s="154" t="s">
        <v>16670</v>
      </c>
      <c r="C3375" s="154" t="s">
        <v>4563</v>
      </c>
      <c r="D3375" s="154" t="s">
        <v>4886</v>
      </c>
      <c r="E3375" s="81" t="s">
        <v>16669</v>
      </c>
      <c r="F3375" s="154">
        <v>10346.15</v>
      </c>
      <c r="G3375" s="154" t="s">
        <v>1367</v>
      </c>
      <c r="H3375" s="154" t="s">
        <v>14318</v>
      </c>
      <c r="I3375" s="154">
        <v>3</v>
      </c>
      <c r="J3375" s="154">
        <v>0</v>
      </c>
      <c r="K3375" s="154">
        <v>0</v>
      </c>
      <c r="M3375" s="128">
        <f>IF(Tabla1[[#This Row],[Moneda]]="Dolares",Tabla1[[#This Row],[Precio Distribuidor]]*($M$1+0.35)*1.3,Tabla1[[#This Row],[Precio Distribuidor]]*1.3)</f>
        <v>13449.995000000001</v>
      </c>
    </row>
    <row r="3376" spans="1:13">
      <c r="A3376" s="154" t="s">
        <v>16668</v>
      </c>
      <c r="B3376" s="154" t="s">
        <v>16667</v>
      </c>
      <c r="C3376" s="154" t="s">
        <v>4563</v>
      </c>
      <c r="D3376" s="154" t="s">
        <v>4886</v>
      </c>
      <c r="E3376" s="81" t="s">
        <v>16666</v>
      </c>
      <c r="F3376" s="154">
        <v>14230.77</v>
      </c>
      <c r="G3376" s="154" t="s">
        <v>1367</v>
      </c>
      <c r="H3376" s="154" t="s">
        <v>14318</v>
      </c>
      <c r="I3376" s="154">
        <v>3</v>
      </c>
      <c r="J3376" s="154">
        <v>0</v>
      </c>
      <c r="K3376" s="154">
        <v>0</v>
      </c>
      <c r="M3376" s="128">
        <f>IF(Tabla1[[#This Row],[Moneda]]="Dolares",Tabla1[[#This Row],[Precio Distribuidor]]*($M$1+0.35)*1.3,Tabla1[[#This Row],[Precio Distribuidor]]*1.3)</f>
        <v>18500.001</v>
      </c>
    </row>
    <row r="3377" spans="1:13">
      <c r="A3377" s="154" t="s">
        <v>16665</v>
      </c>
      <c r="B3377" s="154" t="s">
        <v>16664</v>
      </c>
      <c r="C3377" s="154" t="s">
        <v>1535</v>
      </c>
      <c r="D3377" s="154" t="s">
        <v>4886</v>
      </c>
      <c r="E3377" s="81" t="s">
        <v>16663</v>
      </c>
      <c r="F3377" s="154">
        <v>2385.56</v>
      </c>
      <c r="G3377" s="154" t="s">
        <v>1367</v>
      </c>
      <c r="H3377" s="154" t="s">
        <v>14318</v>
      </c>
      <c r="I3377" s="154">
        <v>3</v>
      </c>
      <c r="J3377" s="154">
        <v>0</v>
      </c>
      <c r="K3377" s="154">
        <v>0</v>
      </c>
      <c r="M3377" s="128">
        <f>IF(Tabla1[[#This Row],[Moneda]]="Dolares",Tabla1[[#This Row],[Precio Distribuidor]]*($M$1+0.35)*1.3,Tabla1[[#This Row],[Precio Distribuidor]]*1.3)</f>
        <v>3101.2280000000001</v>
      </c>
    </row>
    <row r="3378" spans="1:13">
      <c r="A3378" s="154" t="s">
        <v>16662</v>
      </c>
      <c r="B3378" s="154" t="s">
        <v>16661</v>
      </c>
      <c r="C3378" s="154" t="s">
        <v>1620</v>
      </c>
      <c r="D3378" s="154" t="s">
        <v>4886</v>
      </c>
      <c r="E3378" s="81" t="s">
        <v>16660</v>
      </c>
      <c r="F3378" s="154">
        <v>3131.87</v>
      </c>
      <c r="G3378" s="154" t="s">
        <v>1367</v>
      </c>
      <c r="H3378" s="154" t="s">
        <v>14318</v>
      </c>
      <c r="I3378" s="154">
        <v>3</v>
      </c>
      <c r="J3378" s="154">
        <v>0</v>
      </c>
      <c r="K3378" s="154">
        <v>0</v>
      </c>
      <c r="M3378" s="128">
        <f>IF(Tabla1[[#This Row],[Moneda]]="Dolares",Tabla1[[#This Row],[Precio Distribuidor]]*($M$1+0.35)*1.3,Tabla1[[#This Row],[Precio Distribuidor]]*1.3)</f>
        <v>4071.431</v>
      </c>
    </row>
    <row r="3379" spans="1:13">
      <c r="A3379" s="154" t="s">
        <v>16659</v>
      </c>
      <c r="B3379" s="154" t="s">
        <v>16658</v>
      </c>
      <c r="C3379" s="154" t="s">
        <v>4937</v>
      </c>
      <c r="D3379" s="154" t="s">
        <v>4886</v>
      </c>
      <c r="E3379" s="81" t="s">
        <v>16657</v>
      </c>
      <c r="F3379" s="154">
        <v>148.35</v>
      </c>
      <c r="G3379" s="154" t="s">
        <v>1373</v>
      </c>
      <c r="H3379" s="154" t="s">
        <v>14318</v>
      </c>
      <c r="I3379" s="154">
        <v>3</v>
      </c>
      <c r="J3379" s="154">
        <v>0</v>
      </c>
      <c r="K3379" s="154">
        <v>0</v>
      </c>
      <c r="M3379" s="128">
        <f>IF(Tabla1[[#This Row],[Moneda]]="Dolares",Tabla1[[#This Row],[Precio Distribuidor]]*($M$1+0.35)*1.3,Tabla1[[#This Row],[Precio Distribuidor]]*1.3)</f>
        <v>3211.0357500000005</v>
      </c>
    </row>
    <row r="3380" spans="1:13">
      <c r="A3380" s="154" t="s">
        <v>16656</v>
      </c>
      <c r="B3380" s="154" t="s">
        <v>16655</v>
      </c>
      <c r="C3380" s="154" t="s">
        <v>3793</v>
      </c>
      <c r="D3380" s="154" t="s">
        <v>4886</v>
      </c>
      <c r="E3380" s="81" t="s">
        <v>16654</v>
      </c>
      <c r="F3380" s="154">
        <v>216.59</v>
      </c>
      <c r="G3380" s="154" t="s">
        <v>1373</v>
      </c>
      <c r="H3380" s="154" t="s">
        <v>14318</v>
      </c>
      <c r="I3380" s="154">
        <v>1</v>
      </c>
      <c r="J3380" s="154">
        <v>0</v>
      </c>
      <c r="K3380" s="154">
        <v>0</v>
      </c>
      <c r="M3380" s="128">
        <f>IF(Tabla1[[#This Row],[Moneda]]="Dolares",Tabla1[[#This Row],[Precio Distribuidor]]*($M$1+0.35)*1.3,Tabla1[[#This Row],[Precio Distribuidor]]*1.3)</f>
        <v>4688.0905500000008</v>
      </c>
    </row>
    <row r="3381" spans="1:13">
      <c r="A3381" s="154" t="s">
        <v>16653</v>
      </c>
      <c r="B3381" s="154" t="s">
        <v>16652</v>
      </c>
      <c r="C3381" s="154" t="s">
        <v>1612</v>
      </c>
      <c r="D3381" s="154" t="s">
        <v>4886</v>
      </c>
      <c r="E3381" s="81" t="s">
        <v>4927</v>
      </c>
      <c r="F3381" s="154">
        <v>1211.54</v>
      </c>
      <c r="G3381" s="154" t="s">
        <v>1367</v>
      </c>
      <c r="H3381" s="154" t="s">
        <v>14318</v>
      </c>
      <c r="I3381" s="154">
        <v>1</v>
      </c>
      <c r="J3381" s="154">
        <v>0</v>
      </c>
      <c r="K3381" s="154">
        <v>0</v>
      </c>
      <c r="M3381" s="128">
        <f>IF(Tabla1[[#This Row],[Moneda]]="Dolares",Tabla1[[#This Row],[Precio Distribuidor]]*($M$1+0.35)*1.3,Tabla1[[#This Row],[Precio Distribuidor]]*1.3)</f>
        <v>1575.002</v>
      </c>
    </row>
    <row r="3382" spans="1:13">
      <c r="A3382" s="154" t="s">
        <v>16651</v>
      </c>
      <c r="B3382" s="154" t="s">
        <v>16650</v>
      </c>
      <c r="C3382" s="154" t="s">
        <v>1535</v>
      </c>
      <c r="D3382" s="154" t="s">
        <v>4886</v>
      </c>
      <c r="E3382" s="81" t="s">
        <v>16649</v>
      </c>
      <c r="F3382" s="154">
        <v>1289.69</v>
      </c>
      <c r="G3382" s="154" t="s">
        <v>1367</v>
      </c>
      <c r="H3382" s="154" t="s">
        <v>14318</v>
      </c>
      <c r="I3382" s="154">
        <v>3</v>
      </c>
      <c r="J3382" s="154">
        <v>0</v>
      </c>
      <c r="K3382" s="154">
        <v>0</v>
      </c>
      <c r="M3382" s="128">
        <f>IF(Tabla1[[#This Row],[Moneda]]="Dolares",Tabla1[[#This Row],[Precio Distribuidor]]*($M$1+0.35)*1.3,Tabla1[[#This Row],[Precio Distribuidor]]*1.3)</f>
        <v>1676.5970000000002</v>
      </c>
    </row>
    <row r="3383" spans="1:13">
      <c r="A3383" s="154" t="s">
        <v>16648</v>
      </c>
      <c r="B3383" s="154" t="s">
        <v>16647</v>
      </c>
      <c r="C3383" s="154" t="s">
        <v>1375</v>
      </c>
      <c r="D3383" s="154" t="s">
        <v>4886</v>
      </c>
      <c r="E3383" s="81" t="s">
        <v>16646</v>
      </c>
      <c r="F3383" s="154">
        <v>108.79</v>
      </c>
      <c r="G3383" s="154" t="s">
        <v>1373</v>
      </c>
      <c r="H3383" s="154" t="s">
        <v>14318</v>
      </c>
      <c r="I3383" s="154">
        <v>3</v>
      </c>
      <c r="J3383" s="154">
        <v>0</v>
      </c>
      <c r="K3383" s="154">
        <v>0</v>
      </c>
      <c r="M3383" s="128">
        <f>IF(Tabla1[[#This Row],[Moneda]]="Dolares",Tabla1[[#This Row],[Precio Distribuidor]]*($M$1+0.35)*1.3,Tabla1[[#This Row],[Precio Distribuidor]]*1.3)</f>
        <v>2354.7595500000007</v>
      </c>
    </row>
    <row r="3384" spans="1:13">
      <c r="A3384" s="154" t="s">
        <v>16645</v>
      </c>
      <c r="B3384" s="154" t="s">
        <v>16644</v>
      </c>
      <c r="C3384" s="154" t="s">
        <v>1375</v>
      </c>
      <c r="D3384" s="154" t="s">
        <v>4886</v>
      </c>
      <c r="E3384" s="81" t="s">
        <v>16643</v>
      </c>
      <c r="F3384" s="154">
        <v>318.68</v>
      </c>
      <c r="G3384" s="154" t="s">
        <v>1373</v>
      </c>
      <c r="H3384" s="154" t="s">
        <v>14318</v>
      </c>
      <c r="I3384" s="154">
        <v>3</v>
      </c>
      <c r="J3384" s="154">
        <v>0</v>
      </c>
      <c r="K3384" s="154">
        <v>0</v>
      </c>
      <c r="M3384" s="128">
        <f>IF(Tabla1[[#This Row],[Moneda]]="Dolares",Tabla1[[#This Row],[Precio Distribuidor]]*($M$1+0.35)*1.3,Tabla1[[#This Row],[Precio Distribuidor]]*1.3)</f>
        <v>6897.8286000000016</v>
      </c>
    </row>
    <row r="3385" spans="1:13">
      <c r="A3385" s="154" t="s">
        <v>16642</v>
      </c>
      <c r="B3385" s="154" t="s">
        <v>16641</v>
      </c>
      <c r="C3385" s="154" t="s">
        <v>1375</v>
      </c>
      <c r="D3385" s="154" t="s">
        <v>4886</v>
      </c>
      <c r="E3385" s="81" t="s">
        <v>16640</v>
      </c>
      <c r="F3385" s="154">
        <v>653.85</v>
      </c>
      <c r="G3385" s="154" t="s">
        <v>1373</v>
      </c>
      <c r="H3385" s="154" t="s">
        <v>14318</v>
      </c>
      <c r="I3385" s="154">
        <v>3</v>
      </c>
      <c r="J3385" s="154">
        <v>0</v>
      </c>
      <c r="K3385" s="154">
        <v>0</v>
      </c>
      <c r="M3385" s="128">
        <f>IF(Tabla1[[#This Row],[Moneda]]="Dolares",Tabla1[[#This Row],[Precio Distribuidor]]*($M$1+0.35)*1.3,Tabla1[[#This Row],[Precio Distribuidor]]*1.3)</f>
        <v>14152.583250000001</v>
      </c>
    </row>
    <row r="3386" spans="1:13">
      <c r="A3386" s="154" t="s">
        <v>16639</v>
      </c>
      <c r="B3386" s="154" t="s">
        <v>16638</v>
      </c>
      <c r="C3386" s="154" t="s">
        <v>1612</v>
      </c>
      <c r="D3386" s="154" t="s">
        <v>4886</v>
      </c>
      <c r="E3386" s="81" t="s">
        <v>16637</v>
      </c>
      <c r="F3386" s="154">
        <v>1292.31</v>
      </c>
      <c r="G3386" s="154" t="s">
        <v>1367</v>
      </c>
      <c r="H3386" s="154" t="s">
        <v>14318</v>
      </c>
      <c r="I3386" s="154">
        <v>1</v>
      </c>
      <c r="J3386" s="154">
        <v>0</v>
      </c>
      <c r="K3386" s="154">
        <v>0</v>
      </c>
      <c r="M3386" s="128">
        <f>IF(Tabla1[[#This Row],[Moneda]]="Dolares",Tabla1[[#This Row],[Precio Distribuidor]]*($M$1+0.35)*1.3,Tabla1[[#This Row],[Precio Distribuidor]]*1.3)</f>
        <v>1680.0029999999999</v>
      </c>
    </row>
    <row r="3387" spans="1:13">
      <c r="A3387" s="154" t="s">
        <v>16636</v>
      </c>
      <c r="B3387" s="154" t="s">
        <v>16635</v>
      </c>
      <c r="C3387" s="154" t="s">
        <v>1612</v>
      </c>
      <c r="D3387" s="154" t="s">
        <v>4886</v>
      </c>
      <c r="E3387" s="81" t="s">
        <v>4926</v>
      </c>
      <c r="F3387" s="154">
        <v>1680</v>
      </c>
      <c r="G3387" s="154" t="s">
        <v>1367</v>
      </c>
      <c r="H3387" s="154" t="s">
        <v>14318</v>
      </c>
      <c r="I3387" s="154">
        <v>1</v>
      </c>
      <c r="J3387" s="154">
        <v>0</v>
      </c>
      <c r="K3387" s="154">
        <v>0</v>
      </c>
      <c r="M3387" s="128">
        <f>IF(Tabla1[[#This Row],[Moneda]]="Dolares",Tabla1[[#This Row],[Precio Distribuidor]]*($M$1+0.35)*1.3,Tabla1[[#This Row],[Precio Distribuidor]]*1.3)</f>
        <v>2184</v>
      </c>
    </row>
    <row r="3388" spans="1:13">
      <c r="A3388" s="154" t="s">
        <v>16634</v>
      </c>
      <c r="B3388" s="154" t="s">
        <v>16633</v>
      </c>
      <c r="C3388" s="154" t="s">
        <v>1612</v>
      </c>
      <c r="D3388" s="154" t="s">
        <v>4886</v>
      </c>
      <c r="E3388" s="81" t="s">
        <v>4925</v>
      </c>
      <c r="F3388" s="154">
        <v>2100</v>
      </c>
      <c r="G3388" s="154" t="s">
        <v>1367</v>
      </c>
      <c r="H3388" s="154" t="s">
        <v>14318</v>
      </c>
      <c r="I3388" s="154">
        <v>1</v>
      </c>
      <c r="J3388" s="154">
        <v>0</v>
      </c>
      <c r="K3388" s="154">
        <v>0</v>
      </c>
      <c r="M3388" s="128">
        <f>IF(Tabla1[[#This Row],[Moneda]]="Dolares",Tabla1[[#This Row],[Precio Distribuidor]]*($M$1+0.35)*1.3,Tabla1[[#This Row],[Precio Distribuidor]]*1.3)</f>
        <v>2730</v>
      </c>
    </row>
    <row r="3389" spans="1:13">
      <c r="A3389" s="154" t="s">
        <v>16632</v>
      </c>
      <c r="B3389" s="154" t="s">
        <v>16631</v>
      </c>
      <c r="C3389" s="154" t="s">
        <v>1612</v>
      </c>
      <c r="D3389" s="154" t="s">
        <v>4886</v>
      </c>
      <c r="E3389" s="81" t="s">
        <v>16630</v>
      </c>
      <c r="F3389" s="154">
        <v>1857.69</v>
      </c>
      <c r="G3389" s="154" t="s">
        <v>1367</v>
      </c>
      <c r="H3389" s="154" t="s">
        <v>14318</v>
      </c>
      <c r="I3389" s="154">
        <v>1</v>
      </c>
      <c r="J3389" s="154">
        <v>0</v>
      </c>
      <c r="K3389" s="154">
        <v>0</v>
      </c>
      <c r="M3389" s="128">
        <f>IF(Tabla1[[#This Row],[Moneda]]="Dolares",Tabla1[[#This Row],[Precio Distribuidor]]*($M$1+0.35)*1.3,Tabla1[[#This Row],[Precio Distribuidor]]*1.3)</f>
        <v>2414.9970000000003</v>
      </c>
    </row>
    <row r="3390" spans="1:13">
      <c r="A3390" s="154" t="s">
        <v>16629</v>
      </c>
      <c r="B3390" s="154" t="s">
        <v>16628</v>
      </c>
      <c r="C3390" s="154" t="s">
        <v>1612</v>
      </c>
      <c r="D3390" s="154" t="s">
        <v>4886</v>
      </c>
      <c r="E3390" s="81" t="s">
        <v>4904</v>
      </c>
      <c r="F3390" s="154">
        <v>3164.84</v>
      </c>
      <c r="G3390" s="154" t="s">
        <v>1367</v>
      </c>
      <c r="H3390" s="154" t="s">
        <v>14318</v>
      </c>
      <c r="I3390" s="154">
        <v>1</v>
      </c>
      <c r="J3390" s="154">
        <v>0</v>
      </c>
      <c r="K3390" s="154">
        <v>0</v>
      </c>
      <c r="M3390" s="128">
        <f>IF(Tabla1[[#This Row],[Moneda]]="Dolares",Tabla1[[#This Row],[Precio Distribuidor]]*($M$1+0.35)*1.3,Tabla1[[#This Row],[Precio Distribuidor]]*1.3)</f>
        <v>4114.2920000000004</v>
      </c>
    </row>
    <row r="3391" spans="1:13">
      <c r="A3391" s="154" t="s">
        <v>4894</v>
      </c>
      <c r="B3391" s="154" t="s">
        <v>4893</v>
      </c>
      <c r="C3391" s="154" t="s">
        <v>1642</v>
      </c>
      <c r="D3391" s="154" t="s">
        <v>4886</v>
      </c>
      <c r="E3391" s="81" t="s">
        <v>4892</v>
      </c>
      <c r="F3391" s="154">
        <v>101.52</v>
      </c>
      <c r="G3391" s="154" t="s">
        <v>1373</v>
      </c>
      <c r="H3391" s="154" t="s">
        <v>14318</v>
      </c>
      <c r="I3391" s="154">
        <v>3</v>
      </c>
      <c r="J3391" s="154">
        <v>0</v>
      </c>
      <c r="K3391" s="154">
        <v>0</v>
      </c>
      <c r="M3391" s="128">
        <f>IF(Tabla1[[#This Row],[Moneda]]="Dolares",Tabla1[[#This Row],[Precio Distribuidor]]*($M$1+0.35)*1.3,Tabla1[[#This Row],[Precio Distribuidor]]*1.3)</f>
        <v>2197.4004000000004</v>
      </c>
    </row>
    <row r="3392" spans="1:13">
      <c r="A3392" s="154" t="s">
        <v>4891</v>
      </c>
      <c r="B3392" s="154" t="s">
        <v>4890</v>
      </c>
      <c r="C3392" s="154" t="s">
        <v>1642</v>
      </c>
      <c r="D3392" s="154" t="s">
        <v>4886</v>
      </c>
      <c r="E3392" s="81" t="s">
        <v>4889</v>
      </c>
      <c r="F3392" s="154">
        <v>125.05</v>
      </c>
      <c r="G3392" s="154" t="s">
        <v>1373</v>
      </c>
      <c r="H3392" s="154" t="s">
        <v>14318</v>
      </c>
      <c r="I3392" s="154">
        <v>3</v>
      </c>
      <c r="J3392" s="154">
        <v>0</v>
      </c>
      <c r="K3392" s="154">
        <v>0</v>
      </c>
      <c r="M3392" s="128">
        <f>IF(Tabla1[[#This Row],[Moneda]]="Dolares",Tabla1[[#This Row],[Precio Distribuidor]]*($M$1+0.35)*1.3,Tabla1[[#This Row],[Precio Distribuidor]]*1.3)</f>
        <v>2706.7072500000008</v>
      </c>
    </row>
    <row r="3393" spans="1:13">
      <c r="A3393" s="154" t="s">
        <v>4888</v>
      </c>
      <c r="B3393" s="154" t="s">
        <v>4887</v>
      </c>
      <c r="C3393" s="154" t="s">
        <v>1642</v>
      </c>
      <c r="D3393" s="154" t="s">
        <v>4886</v>
      </c>
      <c r="E3393" s="81" t="s">
        <v>4885</v>
      </c>
      <c r="F3393" s="154">
        <v>73.91</v>
      </c>
      <c r="G3393" s="154" t="s">
        <v>1373</v>
      </c>
      <c r="H3393" s="154" t="s">
        <v>14318</v>
      </c>
      <c r="I3393" s="154">
        <v>3</v>
      </c>
      <c r="J3393" s="154">
        <v>0</v>
      </c>
      <c r="K3393" s="154">
        <v>0</v>
      </c>
      <c r="M3393" s="128">
        <f>IF(Tabla1[[#This Row],[Moneda]]="Dolares",Tabla1[[#This Row],[Precio Distribuidor]]*($M$1+0.35)*1.3,Tabla1[[#This Row],[Precio Distribuidor]]*1.3)</f>
        <v>1599.7819500000001</v>
      </c>
    </row>
    <row r="3394" spans="1:13">
      <c r="A3394" s="154" t="s">
        <v>13979</v>
      </c>
      <c r="B3394" s="154" t="s">
        <v>13980</v>
      </c>
      <c r="C3394" s="154" t="s">
        <v>4563</v>
      </c>
      <c r="D3394" s="154" t="s">
        <v>4886</v>
      </c>
      <c r="E3394" s="81" t="s">
        <v>13981</v>
      </c>
      <c r="F3394" s="154">
        <v>55370</v>
      </c>
      <c r="G3394" s="154" t="s">
        <v>1367</v>
      </c>
      <c r="H3394" s="154" t="s">
        <v>14318</v>
      </c>
      <c r="I3394" s="154">
        <v>3</v>
      </c>
      <c r="J3394" s="154">
        <v>0</v>
      </c>
      <c r="K3394" s="154">
        <v>0</v>
      </c>
      <c r="M3394" s="128">
        <f>IF(Tabla1[[#This Row],[Moneda]]="Dolares",Tabla1[[#This Row],[Precio Distribuidor]]*($M$1+0.35)*1.3,Tabla1[[#This Row],[Precio Distribuidor]]*1.3)</f>
        <v>71981</v>
      </c>
    </row>
    <row r="3395" spans="1:13">
      <c r="A3395" s="154" t="s">
        <v>16627</v>
      </c>
      <c r="B3395" s="154" t="s">
        <v>16626</v>
      </c>
      <c r="C3395" s="154" t="s">
        <v>1535</v>
      </c>
      <c r="D3395" s="154" t="s">
        <v>4667</v>
      </c>
      <c r="E3395" s="81" t="s">
        <v>16625</v>
      </c>
      <c r="F3395" s="154">
        <v>53.4</v>
      </c>
      <c r="G3395" s="154" t="s">
        <v>1367</v>
      </c>
      <c r="H3395" s="154" t="s">
        <v>14318</v>
      </c>
      <c r="I3395" s="154">
        <v>1</v>
      </c>
      <c r="J3395" s="154">
        <v>0</v>
      </c>
      <c r="K3395" s="154">
        <v>0</v>
      </c>
      <c r="M3395" s="128">
        <f>IF(Tabla1[[#This Row],[Moneda]]="Dolares",Tabla1[[#This Row],[Precio Distribuidor]]*($M$1+0.35)*1.3,Tabla1[[#This Row],[Precio Distribuidor]]*1.3)</f>
        <v>69.42</v>
      </c>
    </row>
    <row r="3396" spans="1:13">
      <c r="A3396" s="154" t="s">
        <v>16624</v>
      </c>
      <c r="B3396" s="154" t="s">
        <v>16623</v>
      </c>
      <c r="C3396" s="154" t="s">
        <v>1796</v>
      </c>
      <c r="D3396" s="154" t="s">
        <v>4667</v>
      </c>
      <c r="E3396" s="81" t="s">
        <v>16622</v>
      </c>
      <c r="F3396" s="154">
        <v>125.3</v>
      </c>
      <c r="G3396" s="154" t="s">
        <v>1367</v>
      </c>
      <c r="H3396" s="154" t="s">
        <v>14318</v>
      </c>
      <c r="I3396" s="154">
        <v>1</v>
      </c>
      <c r="J3396" s="154">
        <v>0</v>
      </c>
      <c r="K3396" s="154">
        <v>0</v>
      </c>
      <c r="M3396" s="128">
        <f>IF(Tabla1[[#This Row],[Moneda]]="Dolares",Tabla1[[#This Row],[Precio Distribuidor]]*($M$1+0.35)*1.3,Tabla1[[#This Row],[Precio Distribuidor]]*1.3)</f>
        <v>162.89000000000001</v>
      </c>
    </row>
    <row r="3397" spans="1:13">
      <c r="A3397" s="154" t="s">
        <v>16621</v>
      </c>
      <c r="B3397" s="154" t="s">
        <v>16620</v>
      </c>
      <c r="C3397" s="154" t="s">
        <v>1764</v>
      </c>
      <c r="D3397" s="154" t="s">
        <v>4667</v>
      </c>
      <c r="E3397" s="81" t="s">
        <v>16619</v>
      </c>
      <c r="F3397" s="154">
        <v>194.3</v>
      </c>
      <c r="G3397" s="154" t="s">
        <v>1367</v>
      </c>
      <c r="H3397" s="154" t="s">
        <v>14318</v>
      </c>
      <c r="I3397" s="154">
        <v>3</v>
      </c>
      <c r="J3397" s="154">
        <v>0</v>
      </c>
      <c r="K3397" s="154">
        <v>0</v>
      </c>
      <c r="M3397" s="128">
        <f>IF(Tabla1[[#This Row],[Moneda]]="Dolares",Tabla1[[#This Row],[Precio Distribuidor]]*($M$1+0.35)*1.3,Tabla1[[#This Row],[Precio Distribuidor]]*1.3)</f>
        <v>252.59000000000003</v>
      </c>
    </row>
    <row r="3398" spans="1:13">
      <c r="A3398" s="154" t="s">
        <v>16618</v>
      </c>
      <c r="B3398" s="154" t="s">
        <v>16617</v>
      </c>
      <c r="C3398" s="154" t="s">
        <v>1535</v>
      </c>
      <c r="D3398" s="154" t="s">
        <v>4667</v>
      </c>
      <c r="E3398" s="81" t="s">
        <v>16616</v>
      </c>
      <c r="F3398" s="154">
        <v>216.89</v>
      </c>
      <c r="G3398" s="154" t="s">
        <v>1367</v>
      </c>
      <c r="H3398" s="154" t="s">
        <v>14318</v>
      </c>
      <c r="I3398" s="154">
        <v>1</v>
      </c>
      <c r="J3398" s="154">
        <v>0</v>
      </c>
      <c r="K3398" s="154">
        <v>0</v>
      </c>
      <c r="M3398" s="128">
        <f>IF(Tabla1[[#This Row],[Moneda]]="Dolares",Tabla1[[#This Row],[Precio Distribuidor]]*($M$1+0.35)*1.3,Tabla1[[#This Row],[Precio Distribuidor]]*1.3)</f>
        <v>281.95699999999999</v>
      </c>
    </row>
    <row r="3399" spans="1:13">
      <c r="A3399" s="154" t="s">
        <v>16615</v>
      </c>
      <c r="B3399" s="154" t="s">
        <v>16614</v>
      </c>
      <c r="C3399" s="154" t="s">
        <v>1535</v>
      </c>
      <c r="D3399" s="154" t="s">
        <v>4667</v>
      </c>
      <c r="E3399" s="81" t="s">
        <v>16613</v>
      </c>
      <c r="F3399" s="154">
        <v>264.04000000000002</v>
      </c>
      <c r="G3399" s="154" t="s">
        <v>1367</v>
      </c>
      <c r="H3399" s="154" t="s">
        <v>14318</v>
      </c>
      <c r="I3399" s="154">
        <v>1</v>
      </c>
      <c r="J3399" s="154">
        <v>0</v>
      </c>
      <c r="K3399" s="154">
        <v>0</v>
      </c>
      <c r="M3399" s="128">
        <f>IF(Tabla1[[#This Row],[Moneda]]="Dolares",Tabla1[[#This Row],[Precio Distribuidor]]*($M$1+0.35)*1.3,Tabla1[[#This Row],[Precio Distribuidor]]*1.3)</f>
        <v>343.25200000000007</v>
      </c>
    </row>
    <row r="3400" spans="1:13">
      <c r="A3400" s="154" t="s">
        <v>16612</v>
      </c>
      <c r="B3400" s="154" t="s">
        <v>16611</v>
      </c>
      <c r="C3400" s="154" t="s">
        <v>1764</v>
      </c>
      <c r="D3400" s="154" t="s">
        <v>4667</v>
      </c>
      <c r="E3400" s="81" t="s">
        <v>4723</v>
      </c>
      <c r="F3400" s="154">
        <v>351.94</v>
      </c>
      <c r="G3400" s="154" t="s">
        <v>1367</v>
      </c>
      <c r="H3400" s="154" t="s">
        <v>14318</v>
      </c>
      <c r="I3400" s="154">
        <v>3</v>
      </c>
      <c r="J3400" s="154">
        <v>0</v>
      </c>
      <c r="K3400" s="154">
        <v>0</v>
      </c>
      <c r="M3400" s="128">
        <f>IF(Tabla1[[#This Row],[Moneda]]="Dolares",Tabla1[[#This Row],[Precio Distribuidor]]*($M$1+0.35)*1.3,Tabla1[[#This Row],[Precio Distribuidor]]*1.3)</f>
        <v>457.52199999999999</v>
      </c>
    </row>
    <row r="3401" spans="1:13">
      <c r="A3401" s="154" t="s">
        <v>4884</v>
      </c>
      <c r="B3401" s="154" t="s">
        <v>4883</v>
      </c>
      <c r="C3401" s="154" t="s">
        <v>1796</v>
      </c>
      <c r="D3401" s="154" t="s">
        <v>4667</v>
      </c>
      <c r="E3401" s="81" t="s">
        <v>4882</v>
      </c>
      <c r="F3401" s="154">
        <v>81.22</v>
      </c>
      <c r="G3401" s="154" t="s">
        <v>1367</v>
      </c>
      <c r="H3401" s="154" t="s">
        <v>14318</v>
      </c>
      <c r="I3401" s="154">
        <v>1</v>
      </c>
      <c r="J3401" s="154">
        <v>0</v>
      </c>
      <c r="K3401" s="154">
        <v>0</v>
      </c>
      <c r="M3401" s="128">
        <f>IF(Tabla1[[#This Row],[Moneda]]="Dolares",Tabla1[[#This Row],[Precio Distribuidor]]*($M$1+0.35)*1.3,Tabla1[[#This Row],[Precio Distribuidor]]*1.3)</f>
        <v>105.586</v>
      </c>
    </row>
    <row r="3402" spans="1:13">
      <c r="A3402" s="154" t="s">
        <v>4881</v>
      </c>
      <c r="B3402" s="154" t="s">
        <v>4880</v>
      </c>
      <c r="C3402" s="154" t="s">
        <v>1768</v>
      </c>
      <c r="D3402" s="154" t="s">
        <v>4667</v>
      </c>
      <c r="E3402" s="81" t="s">
        <v>4879</v>
      </c>
      <c r="F3402" s="154">
        <v>4.84</v>
      </c>
      <c r="G3402" s="154" t="s">
        <v>1373</v>
      </c>
      <c r="H3402" s="154" t="s">
        <v>14318</v>
      </c>
      <c r="I3402" s="154">
        <v>1</v>
      </c>
      <c r="J3402" s="154">
        <v>0</v>
      </c>
      <c r="K3402" s="154">
        <v>0</v>
      </c>
      <c r="M3402" s="128">
        <f>IF(Tabla1[[#This Row],[Moneda]]="Dolares",Tabla1[[#This Row],[Precio Distribuidor]]*($M$1+0.35)*1.3,Tabla1[[#This Row],[Precio Distribuidor]]*1.3)</f>
        <v>104.76180000000002</v>
      </c>
    </row>
    <row r="3403" spans="1:13">
      <c r="A3403" s="154" t="s">
        <v>4878</v>
      </c>
      <c r="B3403" s="154" t="s">
        <v>4877</v>
      </c>
      <c r="C3403" s="154" t="s">
        <v>1768</v>
      </c>
      <c r="D3403" s="154" t="s">
        <v>4667</v>
      </c>
      <c r="E3403" s="81" t="s">
        <v>4876</v>
      </c>
      <c r="F3403" s="154">
        <v>4.84</v>
      </c>
      <c r="G3403" s="154" t="s">
        <v>1373</v>
      </c>
      <c r="H3403" s="154" t="s">
        <v>14318</v>
      </c>
      <c r="I3403" s="154">
        <v>1</v>
      </c>
      <c r="J3403" s="154">
        <v>0</v>
      </c>
      <c r="K3403" s="154">
        <v>0</v>
      </c>
      <c r="M3403" s="128">
        <f>IF(Tabla1[[#This Row],[Moneda]]="Dolares",Tabla1[[#This Row],[Precio Distribuidor]]*($M$1+0.35)*1.3,Tabla1[[#This Row],[Precio Distribuidor]]*1.3)</f>
        <v>104.76180000000002</v>
      </c>
    </row>
    <row r="3404" spans="1:13">
      <c r="A3404" s="154" t="s">
        <v>4875</v>
      </c>
      <c r="B3404" s="154" t="s">
        <v>4874</v>
      </c>
      <c r="C3404" s="154" t="s">
        <v>1777</v>
      </c>
      <c r="D3404" s="154" t="s">
        <v>4667</v>
      </c>
      <c r="E3404" s="81" t="s">
        <v>4873</v>
      </c>
      <c r="F3404" s="154">
        <v>506.74</v>
      </c>
      <c r="G3404" s="154" t="s">
        <v>1367</v>
      </c>
      <c r="H3404" s="154" t="s">
        <v>14318</v>
      </c>
      <c r="I3404" s="154">
        <v>3</v>
      </c>
      <c r="J3404" s="154">
        <v>0</v>
      </c>
      <c r="K3404" s="154">
        <v>0</v>
      </c>
      <c r="M3404" s="128">
        <f>IF(Tabla1[[#This Row],[Moneda]]="Dolares",Tabla1[[#This Row],[Precio Distribuidor]]*($M$1+0.35)*1.3,Tabla1[[#This Row],[Precio Distribuidor]]*1.3)</f>
        <v>658.76200000000006</v>
      </c>
    </row>
    <row r="3405" spans="1:13">
      <c r="A3405" s="154" t="s">
        <v>4872</v>
      </c>
      <c r="B3405" s="154" t="s">
        <v>4871</v>
      </c>
      <c r="C3405" s="154" t="s">
        <v>1768</v>
      </c>
      <c r="D3405" s="154" t="s">
        <v>4667</v>
      </c>
      <c r="E3405" s="81" t="s">
        <v>4870</v>
      </c>
      <c r="F3405" s="154">
        <v>3.19</v>
      </c>
      <c r="G3405" s="154" t="s">
        <v>1373</v>
      </c>
      <c r="H3405" s="154" t="s">
        <v>14318</v>
      </c>
      <c r="I3405" s="154">
        <v>1</v>
      </c>
      <c r="J3405" s="154">
        <v>0</v>
      </c>
      <c r="K3405" s="154">
        <v>0</v>
      </c>
      <c r="M3405" s="128">
        <f>IF(Tabla1[[#This Row],[Moneda]]="Dolares",Tabla1[[#This Row],[Precio Distribuidor]]*($M$1+0.35)*1.3,Tabla1[[#This Row],[Precio Distribuidor]]*1.3)</f>
        <v>69.047550000000015</v>
      </c>
    </row>
    <row r="3406" spans="1:13">
      <c r="A3406" s="154" t="s">
        <v>4869</v>
      </c>
      <c r="B3406" s="154" t="s">
        <v>4868</v>
      </c>
      <c r="C3406" s="154" t="s">
        <v>1911</v>
      </c>
      <c r="D3406" s="154" t="s">
        <v>4667</v>
      </c>
      <c r="E3406" s="81" t="s">
        <v>4867</v>
      </c>
      <c r="F3406" s="154">
        <v>118.45</v>
      </c>
      <c r="G3406" s="154" t="s">
        <v>1367</v>
      </c>
      <c r="H3406" s="154" t="s">
        <v>14318</v>
      </c>
      <c r="I3406" s="154">
        <v>1</v>
      </c>
      <c r="J3406" s="154">
        <v>0</v>
      </c>
      <c r="K3406" s="154">
        <v>0</v>
      </c>
      <c r="M3406" s="128">
        <f>IF(Tabla1[[#This Row],[Moneda]]="Dolares",Tabla1[[#This Row],[Precio Distribuidor]]*($M$1+0.35)*1.3,Tabla1[[#This Row],[Precio Distribuidor]]*1.3)</f>
        <v>153.98500000000001</v>
      </c>
    </row>
    <row r="3407" spans="1:13">
      <c r="A3407" s="154" t="s">
        <v>4866</v>
      </c>
      <c r="B3407" s="154" t="s">
        <v>4865</v>
      </c>
      <c r="C3407" s="154" t="s">
        <v>1777</v>
      </c>
      <c r="D3407" s="154" t="s">
        <v>4667</v>
      </c>
      <c r="E3407" s="81" t="s">
        <v>4864</v>
      </c>
      <c r="F3407" s="154">
        <v>69.66</v>
      </c>
      <c r="G3407" s="154" t="s">
        <v>1367</v>
      </c>
      <c r="H3407" s="154" t="s">
        <v>14318</v>
      </c>
      <c r="I3407" s="154">
        <v>3</v>
      </c>
      <c r="J3407" s="154">
        <v>0</v>
      </c>
      <c r="K3407" s="154">
        <v>0</v>
      </c>
      <c r="M3407" s="128">
        <f>IF(Tabla1[[#This Row],[Moneda]]="Dolares",Tabla1[[#This Row],[Precio Distribuidor]]*($M$1+0.35)*1.3,Tabla1[[#This Row],[Precio Distribuidor]]*1.3)</f>
        <v>90.557999999999993</v>
      </c>
    </row>
    <row r="3408" spans="1:13">
      <c r="A3408" s="154" t="s">
        <v>4863</v>
      </c>
      <c r="B3408" s="154" t="s">
        <v>4862</v>
      </c>
      <c r="C3408" s="154" t="s">
        <v>1600</v>
      </c>
      <c r="D3408" s="154" t="s">
        <v>4667</v>
      </c>
      <c r="E3408" s="81" t="s">
        <v>4861</v>
      </c>
      <c r="F3408" s="154">
        <v>4.4000000000000004</v>
      </c>
      <c r="G3408" s="154" t="s">
        <v>1373</v>
      </c>
      <c r="H3408" s="154" t="s">
        <v>14318</v>
      </c>
      <c r="I3408" s="154">
        <v>3</v>
      </c>
      <c r="J3408" s="154">
        <v>0</v>
      </c>
      <c r="K3408" s="154">
        <v>0</v>
      </c>
      <c r="M3408" s="128">
        <f>IF(Tabla1[[#This Row],[Moneda]]="Dolares",Tabla1[[#This Row],[Precio Distribuidor]]*($M$1+0.35)*1.3,Tabla1[[#This Row],[Precio Distribuidor]]*1.3)</f>
        <v>95.238000000000028</v>
      </c>
    </row>
    <row r="3409" spans="1:13">
      <c r="A3409" s="154" t="s">
        <v>4860</v>
      </c>
      <c r="B3409" s="154" t="s">
        <v>4859</v>
      </c>
      <c r="C3409" s="154" t="s">
        <v>1600</v>
      </c>
      <c r="D3409" s="154" t="s">
        <v>4667</v>
      </c>
      <c r="E3409" s="81" t="s">
        <v>4858</v>
      </c>
      <c r="F3409" s="154">
        <v>4.01</v>
      </c>
      <c r="G3409" s="154" t="s">
        <v>1373</v>
      </c>
      <c r="H3409" s="154" t="s">
        <v>14318</v>
      </c>
      <c r="I3409" s="154">
        <v>3</v>
      </c>
      <c r="J3409" s="154">
        <v>0</v>
      </c>
      <c r="K3409" s="154">
        <v>0</v>
      </c>
      <c r="M3409" s="128">
        <f>IF(Tabla1[[#This Row],[Moneda]]="Dolares",Tabla1[[#This Row],[Precio Distribuidor]]*($M$1+0.35)*1.3,Tabla1[[#This Row],[Precio Distribuidor]]*1.3)</f>
        <v>86.796450000000007</v>
      </c>
    </row>
    <row r="3410" spans="1:13">
      <c r="A3410" s="154" t="s">
        <v>4857</v>
      </c>
      <c r="B3410" s="154" t="s">
        <v>4856</v>
      </c>
      <c r="C3410" s="154" t="s">
        <v>1815</v>
      </c>
      <c r="D3410" s="154" t="s">
        <v>4667</v>
      </c>
      <c r="E3410" s="81" t="s">
        <v>4855</v>
      </c>
      <c r="F3410" s="154">
        <v>11.51</v>
      </c>
      <c r="G3410" s="154" t="s">
        <v>1373</v>
      </c>
      <c r="H3410" s="154" t="s">
        <v>14318</v>
      </c>
      <c r="I3410" s="154">
        <v>1</v>
      </c>
      <c r="J3410" s="154">
        <v>0</v>
      </c>
      <c r="K3410" s="154">
        <v>0</v>
      </c>
      <c r="M3410" s="128">
        <f>IF(Tabla1[[#This Row],[Moneda]]="Dolares",Tabla1[[#This Row],[Precio Distribuidor]]*($M$1+0.35)*1.3,Tabla1[[#This Row],[Precio Distribuidor]]*1.3)</f>
        <v>249.13395000000003</v>
      </c>
    </row>
    <row r="3411" spans="1:13">
      <c r="A3411" s="154" t="s">
        <v>4854</v>
      </c>
      <c r="B3411" s="154" t="s">
        <v>4853</v>
      </c>
      <c r="C3411" s="154" t="s">
        <v>1796</v>
      </c>
      <c r="D3411" s="154" t="s">
        <v>4667</v>
      </c>
      <c r="E3411" s="81" t="s">
        <v>4852</v>
      </c>
      <c r="F3411" s="154">
        <v>106.42</v>
      </c>
      <c r="G3411" s="154" t="s">
        <v>1367</v>
      </c>
      <c r="H3411" s="154" t="s">
        <v>14318</v>
      </c>
      <c r="I3411" s="154">
        <v>1</v>
      </c>
      <c r="J3411" s="154">
        <v>0</v>
      </c>
      <c r="K3411" s="154">
        <v>0</v>
      </c>
      <c r="M3411" s="128">
        <f>IF(Tabla1[[#This Row],[Moneda]]="Dolares",Tabla1[[#This Row],[Precio Distribuidor]]*($M$1+0.35)*1.3,Tabla1[[#This Row],[Precio Distribuidor]]*1.3)</f>
        <v>138.346</v>
      </c>
    </row>
    <row r="3412" spans="1:13">
      <c r="A3412" s="154" t="s">
        <v>4851</v>
      </c>
      <c r="B3412" s="154" t="s">
        <v>4850</v>
      </c>
      <c r="C3412" s="154" t="s">
        <v>1796</v>
      </c>
      <c r="D3412" s="154" t="s">
        <v>4667</v>
      </c>
      <c r="E3412" s="81" t="s">
        <v>4849</v>
      </c>
      <c r="F3412" s="154">
        <v>74.98</v>
      </c>
      <c r="G3412" s="154" t="s">
        <v>1367</v>
      </c>
      <c r="H3412" s="154" t="s">
        <v>14318</v>
      </c>
      <c r="I3412" s="154">
        <v>1</v>
      </c>
      <c r="J3412" s="154">
        <v>0</v>
      </c>
      <c r="K3412" s="154">
        <v>0</v>
      </c>
      <c r="M3412" s="128">
        <f>IF(Tabla1[[#This Row],[Moneda]]="Dolares",Tabla1[[#This Row],[Precio Distribuidor]]*($M$1+0.35)*1.3,Tabla1[[#This Row],[Precio Distribuidor]]*1.3)</f>
        <v>97.474000000000004</v>
      </c>
    </row>
    <row r="3413" spans="1:13">
      <c r="A3413" s="154" t="s">
        <v>4848</v>
      </c>
      <c r="B3413" s="154" t="s">
        <v>4847</v>
      </c>
      <c r="C3413" s="154" t="s">
        <v>1796</v>
      </c>
      <c r="D3413" s="154" t="s">
        <v>4667</v>
      </c>
      <c r="E3413" s="81" t="s">
        <v>4846</v>
      </c>
      <c r="F3413" s="154">
        <v>162.16999999999999</v>
      </c>
      <c r="G3413" s="154" t="s">
        <v>1367</v>
      </c>
      <c r="H3413" s="154" t="s">
        <v>14318</v>
      </c>
      <c r="I3413" s="154">
        <v>1</v>
      </c>
      <c r="J3413" s="154">
        <v>0</v>
      </c>
      <c r="K3413" s="154">
        <v>0</v>
      </c>
      <c r="M3413" s="128">
        <f>IF(Tabla1[[#This Row],[Moneda]]="Dolares",Tabla1[[#This Row],[Precio Distribuidor]]*($M$1+0.35)*1.3,Tabla1[[#This Row],[Precio Distribuidor]]*1.3)</f>
        <v>210.821</v>
      </c>
    </row>
    <row r="3414" spans="1:13">
      <c r="A3414" s="154" t="s">
        <v>4845</v>
      </c>
      <c r="B3414" s="154" t="s">
        <v>4844</v>
      </c>
      <c r="C3414" s="154" t="s">
        <v>1796</v>
      </c>
      <c r="D3414" s="154" t="s">
        <v>4667</v>
      </c>
      <c r="E3414" s="81" t="s">
        <v>4843</v>
      </c>
      <c r="F3414" s="154">
        <v>74.98</v>
      </c>
      <c r="G3414" s="154" t="s">
        <v>1367</v>
      </c>
      <c r="H3414" s="154" t="s">
        <v>14318</v>
      </c>
      <c r="I3414" s="154">
        <v>1</v>
      </c>
      <c r="J3414" s="154">
        <v>0</v>
      </c>
      <c r="K3414" s="154">
        <v>0</v>
      </c>
      <c r="M3414" s="128">
        <f>IF(Tabla1[[#This Row],[Moneda]]="Dolares",Tabla1[[#This Row],[Precio Distribuidor]]*($M$1+0.35)*1.3,Tabla1[[#This Row],[Precio Distribuidor]]*1.3)</f>
        <v>97.474000000000004</v>
      </c>
    </row>
    <row r="3415" spans="1:13">
      <c r="A3415" s="154" t="s">
        <v>4842</v>
      </c>
      <c r="B3415" s="154" t="s">
        <v>4841</v>
      </c>
      <c r="C3415" s="154" t="s">
        <v>1796</v>
      </c>
      <c r="D3415" s="154" t="s">
        <v>4667</v>
      </c>
      <c r="E3415" s="81" t="s">
        <v>4840</v>
      </c>
      <c r="F3415" s="154">
        <v>162.16999999999999</v>
      </c>
      <c r="G3415" s="154" t="s">
        <v>1367</v>
      </c>
      <c r="H3415" s="154" t="s">
        <v>14318</v>
      </c>
      <c r="I3415" s="154">
        <v>1</v>
      </c>
      <c r="J3415" s="154">
        <v>0</v>
      </c>
      <c r="K3415" s="154">
        <v>0</v>
      </c>
      <c r="M3415" s="128">
        <f>IF(Tabla1[[#This Row],[Moneda]]="Dolares",Tabla1[[#This Row],[Precio Distribuidor]]*($M$1+0.35)*1.3,Tabla1[[#This Row],[Precio Distribuidor]]*1.3)</f>
        <v>210.821</v>
      </c>
    </row>
    <row r="3416" spans="1:13">
      <c r="A3416" s="154" t="s">
        <v>4839</v>
      </c>
      <c r="B3416" s="154" t="s">
        <v>4838</v>
      </c>
      <c r="C3416" s="154" t="s">
        <v>1796</v>
      </c>
      <c r="D3416" s="154" t="s">
        <v>4667</v>
      </c>
      <c r="E3416" s="81" t="s">
        <v>4837</v>
      </c>
      <c r="F3416" s="154">
        <v>74.98</v>
      </c>
      <c r="G3416" s="154" t="s">
        <v>1367</v>
      </c>
      <c r="H3416" s="154" t="s">
        <v>14318</v>
      </c>
      <c r="I3416" s="154">
        <v>1</v>
      </c>
      <c r="J3416" s="154">
        <v>0</v>
      </c>
      <c r="K3416" s="154">
        <v>0</v>
      </c>
      <c r="M3416" s="128">
        <f>IF(Tabla1[[#This Row],[Moneda]]="Dolares",Tabla1[[#This Row],[Precio Distribuidor]]*($M$1+0.35)*1.3,Tabla1[[#This Row],[Precio Distribuidor]]*1.3)</f>
        <v>97.474000000000004</v>
      </c>
    </row>
    <row r="3417" spans="1:13">
      <c r="A3417" s="154" t="s">
        <v>4836</v>
      </c>
      <c r="B3417" s="154" t="s">
        <v>4835</v>
      </c>
      <c r="C3417" s="154" t="s">
        <v>1796</v>
      </c>
      <c r="D3417" s="154" t="s">
        <v>4667</v>
      </c>
      <c r="E3417" s="81" t="s">
        <v>4834</v>
      </c>
      <c r="F3417" s="154">
        <v>147.13</v>
      </c>
      <c r="G3417" s="154" t="s">
        <v>1367</v>
      </c>
      <c r="H3417" s="154" t="s">
        <v>14318</v>
      </c>
      <c r="I3417" s="154">
        <v>1</v>
      </c>
      <c r="J3417" s="154">
        <v>0</v>
      </c>
      <c r="K3417" s="154">
        <v>0</v>
      </c>
      <c r="M3417" s="128">
        <f>IF(Tabla1[[#This Row],[Moneda]]="Dolares",Tabla1[[#This Row],[Precio Distribuidor]]*($M$1+0.35)*1.3,Tabla1[[#This Row],[Precio Distribuidor]]*1.3)</f>
        <v>191.26900000000001</v>
      </c>
    </row>
    <row r="3418" spans="1:13">
      <c r="A3418" s="154" t="s">
        <v>4833</v>
      </c>
      <c r="B3418" s="154" t="s">
        <v>4832</v>
      </c>
      <c r="C3418" s="154" t="s">
        <v>1600</v>
      </c>
      <c r="D3418" s="154" t="s">
        <v>4667</v>
      </c>
      <c r="E3418" s="81" t="s">
        <v>13574</v>
      </c>
      <c r="F3418" s="154">
        <v>3.37</v>
      </c>
      <c r="G3418" s="154" t="s">
        <v>1373</v>
      </c>
      <c r="H3418" s="154" t="s">
        <v>14318</v>
      </c>
      <c r="I3418" s="154">
        <v>3</v>
      </c>
      <c r="J3418" s="154">
        <v>0</v>
      </c>
      <c r="K3418" s="154">
        <v>0</v>
      </c>
      <c r="M3418" s="128">
        <f>IF(Tabla1[[#This Row],[Moneda]]="Dolares",Tabla1[[#This Row],[Precio Distribuidor]]*($M$1+0.35)*1.3,Tabla1[[#This Row],[Precio Distribuidor]]*1.3)</f>
        <v>72.943650000000019</v>
      </c>
    </row>
    <row r="3419" spans="1:13">
      <c r="A3419" s="154" t="s">
        <v>4831</v>
      </c>
      <c r="B3419" s="154" t="s">
        <v>4830</v>
      </c>
      <c r="C3419" s="154" t="s">
        <v>1600</v>
      </c>
      <c r="D3419" s="154" t="s">
        <v>4667</v>
      </c>
      <c r="E3419" s="81" t="s">
        <v>13575</v>
      </c>
      <c r="F3419" s="154">
        <v>3.37</v>
      </c>
      <c r="G3419" s="154" t="s">
        <v>1373</v>
      </c>
      <c r="H3419" s="154" t="s">
        <v>14318</v>
      </c>
      <c r="I3419" s="154">
        <v>3</v>
      </c>
      <c r="J3419" s="154">
        <v>0</v>
      </c>
      <c r="K3419" s="154">
        <v>0</v>
      </c>
      <c r="M3419" s="128">
        <f>IF(Tabla1[[#This Row],[Moneda]]="Dolares",Tabla1[[#This Row],[Precio Distribuidor]]*($M$1+0.35)*1.3,Tabla1[[#This Row],[Precio Distribuidor]]*1.3)</f>
        <v>72.943650000000019</v>
      </c>
    </row>
    <row r="3420" spans="1:13">
      <c r="A3420" s="154" t="s">
        <v>4829</v>
      </c>
      <c r="B3420" s="154" t="s">
        <v>4828</v>
      </c>
      <c r="C3420" s="154" t="s">
        <v>1764</v>
      </c>
      <c r="D3420" s="154" t="s">
        <v>4667</v>
      </c>
      <c r="E3420" s="81" t="s">
        <v>4827</v>
      </c>
      <c r="F3420" s="154">
        <v>86.36</v>
      </c>
      <c r="G3420" s="154" t="s">
        <v>1367</v>
      </c>
      <c r="H3420" s="154" t="s">
        <v>14318</v>
      </c>
      <c r="I3420" s="154">
        <v>2</v>
      </c>
      <c r="J3420" s="154">
        <v>0</v>
      </c>
      <c r="K3420" s="154">
        <v>0</v>
      </c>
      <c r="M3420" s="128">
        <f>IF(Tabla1[[#This Row],[Moneda]]="Dolares",Tabla1[[#This Row],[Precio Distribuidor]]*($M$1+0.35)*1.3,Tabla1[[#This Row],[Precio Distribuidor]]*1.3)</f>
        <v>112.268</v>
      </c>
    </row>
    <row r="3421" spans="1:13">
      <c r="A3421" s="154" t="s">
        <v>4826</v>
      </c>
      <c r="B3421" s="154" t="s">
        <v>4825</v>
      </c>
      <c r="C3421" s="154" t="s">
        <v>1777</v>
      </c>
      <c r="D3421" s="154" t="s">
        <v>4667</v>
      </c>
      <c r="E3421" s="81" t="s">
        <v>4824</v>
      </c>
      <c r="F3421" s="154">
        <v>178.65</v>
      </c>
      <c r="G3421" s="154" t="s">
        <v>1367</v>
      </c>
      <c r="H3421" s="154" t="s">
        <v>14318</v>
      </c>
      <c r="I3421" s="154">
        <v>3</v>
      </c>
      <c r="J3421" s="154">
        <v>0</v>
      </c>
      <c r="K3421" s="154">
        <v>0</v>
      </c>
      <c r="M3421" s="128">
        <f>IF(Tabla1[[#This Row],[Moneda]]="Dolares",Tabla1[[#This Row],[Precio Distribuidor]]*($M$1+0.35)*1.3,Tabla1[[#This Row],[Precio Distribuidor]]*1.3)</f>
        <v>232.245</v>
      </c>
    </row>
    <row r="3422" spans="1:13">
      <c r="A3422" s="154" t="s">
        <v>4823</v>
      </c>
      <c r="B3422" s="154" t="s">
        <v>4822</v>
      </c>
      <c r="C3422" s="154" t="s">
        <v>1600</v>
      </c>
      <c r="D3422" s="154" t="s">
        <v>4667</v>
      </c>
      <c r="E3422" s="81" t="s">
        <v>4821</v>
      </c>
      <c r="F3422" s="154">
        <v>17.78</v>
      </c>
      <c r="G3422" s="154" t="s">
        <v>1373</v>
      </c>
      <c r="H3422" s="154" t="s">
        <v>14318</v>
      </c>
      <c r="I3422" s="154">
        <v>3</v>
      </c>
      <c r="J3422" s="154">
        <v>0</v>
      </c>
      <c r="K3422" s="154">
        <v>0</v>
      </c>
      <c r="M3422" s="128">
        <f>IF(Tabla1[[#This Row],[Moneda]]="Dolares",Tabla1[[#This Row],[Precio Distribuidor]]*($M$1+0.35)*1.3,Tabla1[[#This Row],[Precio Distribuidor]]*1.3)</f>
        <v>384.84810000000004</v>
      </c>
    </row>
    <row r="3423" spans="1:13">
      <c r="A3423" s="154" t="s">
        <v>4820</v>
      </c>
      <c r="B3423" s="154" t="s">
        <v>4819</v>
      </c>
      <c r="C3423" s="154" t="s">
        <v>1764</v>
      </c>
      <c r="D3423" s="154" t="s">
        <v>4667</v>
      </c>
      <c r="E3423" s="81" t="s">
        <v>4818</v>
      </c>
      <c r="F3423" s="154">
        <v>117.71</v>
      </c>
      <c r="G3423" s="154" t="s">
        <v>1367</v>
      </c>
      <c r="H3423" s="154" t="s">
        <v>14318</v>
      </c>
      <c r="I3423" s="154">
        <v>2</v>
      </c>
      <c r="J3423" s="154">
        <v>0</v>
      </c>
      <c r="K3423" s="154">
        <v>0</v>
      </c>
      <c r="M3423" s="128">
        <f>IF(Tabla1[[#This Row],[Moneda]]="Dolares",Tabla1[[#This Row],[Precio Distribuidor]]*($M$1+0.35)*1.3,Tabla1[[#This Row],[Precio Distribuidor]]*1.3)</f>
        <v>153.023</v>
      </c>
    </row>
    <row r="3424" spans="1:13">
      <c r="A3424" s="154" t="s">
        <v>4817</v>
      </c>
      <c r="B3424" s="154" t="s">
        <v>4816</v>
      </c>
      <c r="C3424" s="154" t="s">
        <v>1800</v>
      </c>
      <c r="D3424" s="154" t="s">
        <v>4667</v>
      </c>
      <c r="E3424" s="81" t="s">
        <v>4815</v>
      </c>
      <c r="F3424" s="154">
        <v>59.67</v>
      </c>
      <c r="G3424" s="154" t="s">
        <v>1367</v>
      </c>
      <c r="H3424" s="154" t="s">
        <v>14318</v>
      </c>
      <c r="I3424" s="154">
        <v>2</v>
      </c>
      <c r="J3424" s="154">
        <v>0</v>
      </c>
      <c r="K3424" s="154">
        <v>0</v>
      </c>
      <c r="M3424" s="128">
        <f>IF(Tabla1[[#This Row],[Moneda]]="Dolares",Tabla1[[#This Row],[Precio Distribuidor]]*($M$1+0.35)*1.3,Tabla1[[#This Row],[Precio Distribuidor]]*1.3)</f>
        <v>77.570999999999998</v>
      </c>
    </row>
    <row r="3425" spans="1:13">
      <c r="A3425" s="154" t="s">
        <v>4814</v>
      </c>
      <c r="B3425" s="154" t="s">
        <v>4813</v>
      </c>
      <c r="C3425" s="154" t="s">
        <v>1800</v>
      </c>
      <c r="D3425" s="154" t="s">
        <v>4667</v>
      </c>
      <c r="E3425" s="81" t="s">
        <v>4812</v>
      </c>
      <c r="F3425" s="154">
        <v>53.81</v>
      </c>
      <c r="G3425" s="154" t="s">
        <v>1367</v>
      </c>
      <c r="H3425" s="154" t="s">
        <v>14318</v>
      </c>
      <c r="I3425" s="154">
        <v>1</v>
      </c>
      <c r="J3425" s="154">
        <v>0</v>
      </c>
      <c r="K3425" s="154">
        <v>0</v>
      </c>
      <c r="M3425" s="128">
        <f>IF(Tabla1[[#This Row],[Moneda]]="Dolares",Tabla1[[#This Row],[Precio Distribuidor]]*($M$1+0.35)*1.3,Tabla1[[#This Row],[Precio Distribuidor]]*1.3)</f>
        <v>69.953000000000003</v>
      </c>
    </row>
    <row r="3426" spans="1:13">
      <c r="A3426" s="154" t="s">
        <v>4811</v>
      </c>
      <c r="B3426" s="154" t="s">
        <v>4810</v>
      </c>
      <c r="C3426" s="154" t="s">
        <v>1800</v>
      </c>
      <c r="D3426" s="154" t="s">
        <v>4667</v>
      </c>
      <c r="E3426" s="81" t="s">
        <v>4809</v>
      </c>
      <c r="F3426" s="154">
        <v>56.48</v>
      </c>
      <c r="G3426" s="154" t="s">
        <v>1367</v>
      </c>
      <c r="H3426" s="154" t="s">
        <v>14318</v>
      </c>
      <c r="I3426" s="154">
        <v>2</v>
      </c>
      <c r="J3426" s="154">
        <v>0</v>
      </c>
      <c r="K3426" s="154">
        <v>0</v>
      </c>
      <c r="M3426" s="128">
        <f>IF(Tabla1[[#This Row],[Moneda]]="Dolares",Tabla1[[#This Row],[Precio Distribuidor]]*($M$1+0.35)*1.3,Tabla1[[#This Row],[Precio Distribuidor]]*1.3)</f>
        <v>73.423999999999992</v>
      </c>
    </row>
    <row r="3427" spans="1:13">
      <c r="A3427" s="154" t="s">
        <v>4808</v>
      </c>
      <c r="B3427" s="154" t="s">
        <v>4807</v>
      </c>
      <c r="C3427" s="154" t="s">
        <v>1800</v>
      </c>
      <c r="D3427" s="154" t="s">
        <v>4667</v>
      </c>
      <c r="E3427" s="81" t="s">
        <v>4806</v>
      </c>
      <c r="F3427" s="154">
        <v>56.48</v>
      </c>
      <c r="G3427" s="154" t="s">
        <v>1367</v>
      </c>
      <c r="H3427" s="154" t="s">
        <v>14318</v>
      </c>
      <c r="I3427" s="154">
        <v>2</v>
      </c>
      <c r="J3427" s="154">
        <v>0</v>
      </c>
      <c r="K3427" s="154">
        <v>0</v>
      </c>
      <c r="M3427" s="128">
        <f>IF(Tabla1[[#This Row],[Moneda]]="Dolares",Tabla1[[#This Row],[Precio Distribuidor]]*($M$1+0.35)*1.3,Tabla1[[#This Row],[Precio Distribuidor]]*1.3)</f>
        <v>73.423999999999992</v>
      </c>
    </row>
    <row r="3428" spans="1:13">
      <c r="A3428" s="154" t="s">
        <v>4805</v>
      </c>
      <c r="B3428" s="154" t="s">
        <v>4804</v>
      </c>
      <c r="C3428" s="154" t="s">
        <v>1904</v>
      </c>
      <c r="D3428" s="154" t="s">
        <v>4667</v>
      </c>
      <c r="E3428" s="81" t="s">
        <v>4803</v>
      </c>
      <c r="F3428" s="154">
        <v>1.8</v>
      </c>
      <c r="G3428" s="154" t="s">
        <v>1373</v>
      </c>
      <c r="H3428" s="154" t="s">
        <v>14318</v>
      </c>
      <c r="I3428" s="154">
        <v>0</v>
      </c>
      <c r="J3428" s="154">
        <v>6</v>
      </c>
      <c r="K3428" s="154">
        <v>0</v>
      </c>
      <c r="M3428" s="128">
        <f>IF(Tabla1[[#This Row],[Moneda]]="Dolares",Tabla1[[#This Row],[Precio Distribuidor]]*($M$1+0.35)*1.3,Tabla1[[#This Row],[Precio Distribuidor]]*1.3)</f>
        <v>38.961000000000006</v>
      </c>
    </row>
    <row r="3429" spans="1:13">
      <c r="A3429" s="154" t="s">
        <v>4802</v>
      </c>
      <c r="B3429" s="154" t="s">
        <v>4801</v>
      </c>
      <c r="C3429" s="154" t="s">
        <v>1777</v>
      </c>
      <c r="D3429" s="154" t="s">
        <v>4667</v>
      </c>
      <c r="E3429" s="81" t="s">
        <v>4800</v>
      </c>
      <c r="F3429" s="154">
        <v>178.65</v>
      </c>
      <c r="G3429" s="154" t="s">
        <v>1367</v>
      </c>
      <c r="H3429" s="154" t="s">
        <v>14318</v>
      </c>
      <c r="I3429" s="154">
        <v>3</v>
      </c>
      <c r="J3429" s="154">
        <v>0</v>
      </c>
      <c r="K3429" s="154">
        <v>0</v>
      </c>
      <c r="M3429" s="128">
        <f>IF(Tabla1[[#This Row],[Moneda]]="Dolares",Tabla1[[#This Row],[Precio Distribuidor]]*($M$1+0.35)*1.3,Tabla1[[#This Row],[Precio Distribuidor]]*1.3)</f>
        <v>232.245</v>
      </c>
    </row>
    <row r="3430" spans="1:13">
      <c r="A3430" s="154" t="s">
        <v>4799</v>
      </c>
      <c r="B3430" s="154" t="s">
        <v>4798</v>
      </c>
      <c r="C3430" s="154" t="s">
        <v>1800</v>
      </c>
      <c r="D3430" s="154" t="s">
        <v>4667</v>
      </c>
      <c r="E3430" s="81" t="s">
        <v>4797</v>
      </c>
      <c r="F3430" s="154">
        <v>59.67</v>
      </c>
      <c r="G3430" s="154" t="s">
        <v>1367</v>
      </c>
      <c r="H3430" s="154" t="s">
        <v>14318</v>
      </c>
      <c r="I3430" s="154">
        <v>2</v>
      </c>
      <c r="J3430" s="154">
        <v>0</v>
      </c>
      <c r="K3430" s="154">
        <v>0</v>
      </c>
      <c r="M3430" s="128">
        <f>IF(Tabla1[[#This Row],[Moneda]]="Dolares",Tabla1[[#This Row],[Precio Distribuidor]]*($M$1+0.35)*1.3,Tabla1[[#This Row],[Precio Distribuidor]]*1.3)</f>
        <v>77.570999999999998</v>
      </c>
    </row>
    <row r="3431" spans="1:13">
      <c r="A3431" s="154" t="s">
        <v>4796</v>
      </c>
      <c r="B3431" s="154" t="s">
        <v>4795</v>
      </c>
      <c r="C3431" s="154" t="s">
        <v>1535</v>
      </c>
      <c r="D3431" s="154" t="s">
        <v>4667</v>
      </c>
      <c r="E3431" s="81" t="s">
        <v>4794</v>
      </c>
      <c r="F3431" s="154">
        <v>366.89</v>
      </c>
      <c r="G3431" s="154" t="s">
        <v>1367</v>
      </c>
      <c r="H3431" s="154" t="s">
        <v>14318</v>
      </c>
      <c r="I3431" s="154">
        <v>1</v>
      </c>
      <c r="J3431" s="154">
        <v>0</v>
      </c>
      <c r="K3431" s="154">
        <v>0</v>
      </c>
      <c r="M3431" s="128">
        <f>IF(Tabla1[[#This Row],[Moneda]]="Dolares",Tabla1[[#This Row],[Precio Distribuidor]]*($M$1+0.35)*1.3,Tabla1[[#This Row],[Precio Distribuidor]]*1.3)</f>
        <v>476.95699999999999</v>
      </c>
    </row>
    <row r="3432" spans="1:13">
      <c r="A3432" s="154" t="s">
        <v>16610</v>
      </c>
      <c r="B3432" s="154" t="s">
        <v>16609</v>
      </c>
      <c r="C3432" s="154" t="s">
        <v>1796</v>
      </c>
      <c r="D3432" s="154" t="s">
        <v>4667</v>
      </c>
      <c r="E3432" s="81" t="s">
        <v>16608</v>
      </c>
      <c r="F3432" s="154">
        <v>226.04</v>
      </c>
      <c r="G3432" s="154" t="s">
        <v>1367</v>
      </c>
      <c r="H3432" s="154" t="s">
        <v>14318</v>
      </c>
      <c r="I3432" s="154">
        <v>1</v>
      </c>
      <c r="J3432" s="154">
        <v>0</v>
      </c>
      <c r="K3432" s="154">
        <v>0</v>
      </c>
      <c r="M3432" s="128">
        <f>IF(Tabla1[[#This Row],[Moneda]]="Dolares",Tabla1[[#This Row],[Precio Distribuidor]]*($M$1+0.35)*1.3,Tabla1[[#This Row],[Precio Distribuidor]]*1.3)</f>
        <v>293.85199999999998</v>
      </c>
    </row>
    <row r="3433" spans="1:13">
      <c r="A3433" s="154" t="s">
        <v>4793</v>
      </c>
      <c r="B3433" s="154" t="s">
        <v>4792</v>
      </c>
      <c r="C3433" s="154" t="s">
        <v>1796</v>
      </c>
      <c r="D3433" s="154" t="s">
        <v>4667</v>
      </c>
      <c r="E3433" s="81" t="s">
        <v>4791</v>
      </c>
      <c r="F3433" s="154">
        <v>200.31</v>
      </c>
      <c r="G3433" s="154" t="s">
        <v>1367</v>
      </c>
      <c r="H3433" s="154" t="s">
        <v>14318</v>
      </c>
      <c r="I3433" s="154">
        <v>1</v>
      </c>
      <c r="J3433" s="154">
        <v>0</v>
      </c>
      <c r="K3433" s="154">
        <v>0</v>
      </c>
      <c r="M3433" s="128">
        <f>IF(Tabla1[[#This Row],[Moneda]]="Dolares",Tabla1[[#This Row],[Precio Distribuidor]]*($M$1+0.35)*1.3,Tabla1[[#This Row],[Precio Distribuidor]]*1.3)</f>
        <v>260.40300000000002</v>
      </c>
    </row>
    <row r="3434" spans="1:13">
      <c r="A3434" s="154" t="s">
        <v>4790</v>
      </c>
      <c r="B3434" s="154" t="s">
        <v>4789</v>
      </c>
      <c r="C3434" s="154" t="s">
        <v>1600</v>
      </c>
      <c r="D3434" s="154" t="s">
        <v>4667</v>
      </c>
      <c r="E3434" s="81" t="s">
        <v>4788</v>
      </c>
      <c r="F3434" s="154">
        <v>11.24</v>
      </c>
      <c r="G3434" s="154" t="s">
        <v>1373</v>
      </c>
      <c r="H3434" s="154" t="s">
        <v>14318</v>
      </c>
      <c r="I3434" s="154">
        <v>3</v>
      </c>
      <c r="J3434" s="154">
        <v>0</v>
      </c>
      <c r="K3434" s="154">
        <v>0</v>
      </c>
      <c r="M3434" s="128">
        <f>IF(Tabla1[[#This Row],[Moneda]]="Dolares",Tabla1[[#This Row],[Precio Distribuidor]]*($M$1+0.35)*1.3,Tabla1[[#This Row],[Precio Distribuidor]]*1.3)</f>
        <v>243.28980000000001</v>
      </c>
    </row>
    <row r="3435" spans="1:13">
      <c r="A3435" s="154" t="s">
        <v>4787</v>
      </c>
      <c r="B3435" s="154" t="s">
        <v>4786</v>
      </c>
      <c r="C3435" s="154" t="s">
        <v>1789</v>
      </c>
      <c r="D3435" s="154" t="s">
        <v>4667</v>
      </c>
      <c r="E3435" s="81" t="s">
        <v>4785</v>
      </c>
      <c r="F3435" s="154">
        <v>51.03</v>
      </c>
      <c r="G3435" s="154" t="s">
        <v>1367</v>
      </c>
      <c r="H3435" s="154" t="s">
        <v>14318</v>
      </c>
      <c r="I3435" s="154">
        <v>1</v>
      </c>
      <c r="J3435" s="154">
        <v>0</v>
      </c>
      <c r="K3435" s="154">
        <v>0</v>
      </c>
      <c r="M3435" s="128">
        <f>IF(Tabla1[[#This Row],[Moneda]]="Dolares",Tabla1[[#This Row],[Precio Distribuidor]]*($M$1+0.35)*1.3,Tabla1[[#This Row],[Precio Distribuidor]]*1.3)</f>
        <v>66.338999999999999</v>
      </c>
    </row>
    <row r="3436" spans="1:13">
      <c r="A3436" s="154" t="s">
        <v>4784</v>
      </c>
      <c r="B3436" s="154" t="s">
        <v>4783</v>
      </c>
      <c r="C3436" s="154" t="s">
        <v>1789</v>
      </c>
      <c r="D3436" s="154" t="s">
        <v>4667</v>
      </c>
      <c r="E3436" s="81" t="s">
        <v>4782</v>
      </c>
      <c r="F3436" s="154">
        <v>52.83</v>
      </c>
      <c r="G3436" s="154" t="s">
        <v>1367</v>
      </c>
      <c r="H3436" s="154" t="s">
        <v>14318</v>
      </c>
      <c r="I3436" s="154">
        <v>1</v>
      </c>
      <c r="J3436" s="154">
        <v>0</v>
      </c>
      <c r="K3436" s="154">
        <v>0</v>
      </c>
      <c r="M3436" s="128">
        <f>IF(Tabla1[[#This Row],[Moneda]]="Dolares",Tabla1[[#This Row],[Precio Distribuidor]]*($M$1+0.35)*1.3,Tabla1[[#This Row],[Precio Distribuidor]]*1.3)</f>
        <v>68.679000000000002</v>
      </c>
    </row>
    <row r="3437" spans="1:13">
      <c r="A3437" s="154" t="s">
        <v>4781</v>
      </c>
      <c r="B3437" s="154" t="s">
        <v>4780</v>
      </c>
      <c r="C3437" s="154" t="s">
        <v>1796</v>
      </c>
      <c r="D3437" s="154" t="s">
        <v>4667</v>
      </c>
      <c r="E3437" s="81" t="s">
        <v>4779</v>
      </c>
      <c r="F3437" s="154">
        <v>235.76</v>
      </c>
      <c r="G3437" s="154" t="s">
        <v>1367</v>
      </c>
      <c r="H3437" s="154" t="s">
        <v>14318</v>
      </c>
      <c r="I3437" s="154">
        <v>3</v>
      </c>
      <c r="J3437" s="154">
        <v>0</v>
      </c>
      <c r="K3437" s="154">
        <v>0</v>
      </c>
      <c r="M3437" s="128">
        <f>IF(Tabla1[[#This Row],[Moneda]]="Dolares",Tabla1[[#This Row],[Precio Distribuidor]]*($M$1+0.35)*1.3,Tabla1[[#This Row],[Precio Distribuidor]]*1.3)</f>
        <v>306.488</v>
      </c>
    </row>
    <row r="3438" spans="1:13">
      <c r="A3438" s="154" t="s">
        <v>4778</v>
      </c>
      <c r="B3438" s="154" t="s">
        <v>4777</v>
      </c>
      <c r="C3438" s="154" t="s">
        <v>1764</v>
      </c>
      <c r="D3438" s="154" t="s">
        <v>4667</v>
      </c>
      <c r="E3438" s="81" t="s">
        <v>16607</v>
      </c>
      <c r="F3438" s="154">
        <v>413.46</v>
      </c>
      <c r="G3438" s="154" t="s">
        <v>1367</v>
      </c>
      <c r="H3438" s="154" t="s">
        <v>14318</v>
      </c>
      <c r="I3438" s="154">
        <v>3</v>
      </c>
      <c r="J3438" s="154">
        <v>0</v>
      </c>
      <c r="K3438" s="154">
        <v>0</v>
      </c>
      <c r="M3438" s="128">
        <f>IF(Tabla1[[#This Row],[Moneda]]="Dolares",Tabla1[[#This Row],[Precio Distribuidor]]*($M$1+0.35)*1.3,Tabla1[[#This Row],[Precio Distribuidor]]*1.3)</f>
        <v>537.49800000000005</v>
      </c>
    </row>
    <row r="3439" spans="1:13">
      <c r="A3439" s="154" t="s">
        <v>4776</v>
      </c>
      <c r="B3439" s="154" t="s">
        <v>4775</v>
      </c>
      <c r="C3439" s="154" t="s">
        <v>1764</v>
      </c>
      <c r="D3439" s="154" t="s">
        <v>4667</v>
      </c>
      <c r="E3439" s="81" t="s">
        <v>4774</v>
      </c>
      <c r="F3439" s="154">
        <v>682.47</v>
      </c>
      <c r="G3439" s="154" t="s">
        <v>1367</v>
      </c>
      <c r="H3439" s="154" t="s">
        <v>14318</v>
      </c>
      <c r="I3439" s="154">
        <v>3</v>
      </c>
      <c r="J3439" s="154">
        <v>0</v>
      </c>
      <c r="K3439" s="154">
        <v>0</v>
      </c>
      <c r="M3439" s="128">
        <f>IF(Tabla1[[#This Row],[Moneda]]="Dolares",Tabla1[[#This Row],[Precio Distribuidor]]*($M$1+0.35)*1.3,Tabla1[[#This Row],[Precio Distribuidor]]*1.3)</f>
        <v>887.21100000000001</v>
      </c>
    </row>
    <row r="3440" spans="1:13">
      <c r="A3440" s="154" t="s">
        <v>4773</v>
      </c>
      <c r="B3440" s="154" t="s">
        <v>4772</v>
      </c>
      <c r="C3440" s="154" t="s">
        <v>1764</v>
      </c>
      <c r="D3440" s="154" t="s">
        <v>4667</v>
      </c>
      <c r="E3440" s="81" t="s">
        <v>4771</v>
      </c>
      <c r="F3440" s="154">
        <v>145.47</v>
      </c>
      <c r="G3440" s="154" t="s">
        <v>1367</v>
      </c>
      <c r="H3440" s="154" t="s">
        <v>14318</v>
      </c>
      <c r="I3440" s="154">
        <v>3</v>
      </c>
      <c r="J3440" s="154">
        <v>0</v>
      </c>
      <c r="K3440" s="154">
        <v>0</v>
      </c>
      <c r="M3440" s="128">
        <f>IF(Tabla1[[#This Row],[Moneda]]="Dolares",Tabla1[[#This Row],[Precio Distribuidor]]*($M$1+0.35)*1.3,Tabla1[[#This Row],[Precio Distribuidor]]*1.3)</f>
        <v>189.11100000000002</v>
      </c>
    </row>
    <row r="3441" spans="1:13">
      <c r="A3441" s="154" t="s">
        <v>16606</v>
      </c>
      <c r="B3441" s="154" t="s">
        <v>16605</v>
      </c>
      <c r="C3441" s="154" t="s">
        <v>1796</v>
      </c>
      <c r="D3441" s="154" t="s">
        <v>4667</v>
      </c>
      <c r="E3441" s="81" t="s">
        <v>16604</v>
      </c>
      <c r="F3441" s="154">
        <v>200.31</v>
      </c>
      <c r="G3441" s="154" t="s">
        <v>1367</v>
      </c>
      <c r="H3441" s="154" t="s">
        <v>14318</v>
      </c>
      <c r="I3441" s="154">
        <v>1</v>
      </c>
      <c r="J3441" s="154">
        <v>0</v>
      </c>
      <c r="K3441" s="154">
        <v>0</v>
      </c>
      <c r="M3441" s="128">
        <f>IF(Tabla1[[#This Row],[Moneda]]="Dolares",Tabla1[[#This Row],[Precio Distribuidor]]*($M$1+0.35)*1.3,Tabla1[[#This Row],[Precio Distribuidor]]*1.3)</f>
        <v>260.40300000000002</v>
      </c>
    </row>
    <row r="3442" spans="1:13">
      <c r="A3442" s="154" t="s">
        <v>4770</v>
      </c>
      <c r="B3442" s="154" t="s">
        <v>4769</v>
      </c>
      <c r="C3442" s="154" t="s">
        <v>1768</v>
      </c>
      <c r="D3442" s="154" t="s">
        <v>4667</v>
      </c>
      <c r="E3442" s="81" t="s">
        <v>4768</v>
      </c>
      <c r="F3442" s="154">
        <v>3.43</v>
      </c>
      <c r="G3442" s="154" t="s">
        <v>1373</v>
      </c>
      <c r="H3442" s="154" t="s">
        <v>14318</v>
      </c>
      <c r="I3442" s="154">
        <v>1</v>
      </c>
      <c r="J3442" s="154">
        <v>0</v>
      </c>
      <c r="K3442" s="154">
        <v>0</v>
      </c>
      <c r="M3442" s="128">
        <f>IF(Tabla1[[#This Row],[Moneda]]="Dolares",Tabla1[[#This Row],[Precio Distribuidor]]*($M$1+0.35)*1.3,Tabla1[[#This Row],[Precio Distribuidor]]*1.3)</f>
        <v>74.242350000000016</v>
      </c>
    </row>
    <row r="3443" spans="1:13">
      <c r="A3443" s="154" t="s">
        <v>4767</v>
      </c>
      <c r="B3443" s="154" t="s">
        <v>4766</v>
      </c>
      <c r="C3443" s="154" t="s">
        <v>1789</v>
      </c>
      <c r="D3443" s="154" t="s">
        <v>4667</v>
      </c>
      <c r="E3443" s="81" t="s">
        <v>4765</v>
      </c>
      <c r="F3443" s="154">
        <v>120.09</v>
      </c>
      <c r="G3443" s="154" t="s">
        <v>1367</v>
      </c>
      <c r="H3443" s="154" t="s">
        <v>14318</v>
      </c>
      <c r="I3443" s="154">
        <v>2</v>
      </c>
      <c r="J3443" s="154">
        <v>0</v>
      </c>
      <c r="K3443" s="154">
        <v>0</v>
      </c>
      <c r="M3443" s="128">
        <f>IF(Tabla1[[#This Row],[Moneda]]="Dolares",Tabla1[[#This Row],[Precio Distribuidor]]*($M$1+0.35)*1.3,Tabla1[[#This Row],[Precio Distribuidor]]*1.3)</f>
        <v>156.11700000000002</v>
      </c>
    </row>
    <row r="3444" spans="1:13">
      <c r="A3444" s="154" t="s">
        <v>4764</v>
      </c>
      <c r="B3444" s="154" t="s">
        <v>4763</v>
      </c>
      <c r="C3444" s="154" t="s">
        <v>1789</v>
      </c>
      <c r="D3444" s="154" t="s">
        <v>4667</v>
      </c>
      <c r="E3444" s="81" t="s">
        <v>12302</v>
      </c>
      <c r="F3444" s="154">
        <v>116.75</v>
      </c>
      <c r="G3444" s="154" t="s">
        <v>1367</v>
      </c>
      <c r="H3444" s="154" t="s">
        <v>14318</v>
      </c>
      <c r="I3444" s="154">
        <v>2</v>
      </c>
      <c r="J3444" s="154">
        <v>0</v>
      </c>
      <c r="K3444" s="154">
        <v>0</v>
      </c>
      <c r="M3444" s="128">
        <f>IF(Tabla1[[#This Row],[Moneda]]="Dolares",Tabla1[[#This Row],[Precio Distribuidor]]*($M$1+0.35)*1.3,Tabla1[[#This Row],[Precio Distribuidor]]*1.3)</f>
        <v>151.77500000000001</v>
      </c>
    </row>
    <row r="3445" spans="1:13">
      <c r="A3445" s="154" t="s">
        <v>4762</v>
      </c>
      <c r="B3445" s="154" t="s">
        <v>4761</v>
      </c>
      <c r="C3445" s="154" t="s">
        <v>1789</v>
      </c>
      <c r="D3445" s="154" t="s">
        <v>4667</v>
      </c>
      <c r="E3445" s="81" t="s">
        <v>4760</v>
      </c>
      <c r="F3445" s="154">
        <v>119.83</v>
      </c>
      <c r="G3445" s="154" t="s">
        <v>1367</v>
      </c>
      <c r="H3445" s="154" t="s">
        <v>14318</v>
      </c>
      <c r="I3445" s="154">
        <v>2</v>
      </c>
      <c r="J3445" s="154">
        <v>0</v>
      </c>
      <c r="K3445" s="154">
        <v>0</v>
      </c>
      <c r="M3445" s="128">
        <f>IF(Tabla1[[#This Row],[Moneda]]="Dolares",Tabla1[[#This Row],[Precio Distribuidor]]*($M$1+0.35)*1.3,Tabla1[[#This Row],[Precio Distribuidor]]*1.3)</f>
        <v>155.779</v>
      </c>
    </row>
    <row r="3446" spans="1:13">
      <c r="A3446" s="154" t="s">
        <v>16603</v>
      </c>
      <c r="B3446" s="154" t="s">
        <v>16602</v>
      </c>
      <c r="C3446" s="154" t="s">
        <v>1789</v>
      </c>
      <c r="D3446" s="154" t="s">
        <v>4667</v>
      </c>
      <c r="E3446" s="81" t="s">
        <v>16601</v>
      </c>
      <c r="F3446" s="154">
        <v>119.83</v>
      </c>
      <c r="G3446" s="154" t="s">
        <v>1367</v>
      </c>
      <c r="H3446" s="154" t="s">
        <v>14318</v>
      </c>
      <c r="I3446" s="154">
        <v>2</v>
      </c>
      <c r="J3446" s="154">
        <v>0</v>
      </c>
      <c r="K3446" s="154">
        <v>0</v>
      </c>
      <c r="M3446" s="128">
        <f>IF(Tabla1[[#This Row],[Moneda]]="Dolares",Tabla1[[#This Row],[Precio Distribuidor]]*($M$1+0.35)*1.3,Tabla1[[#This Row],[Precio Distribuidor]]*1.3)</f>
        <v>155.779</v>
      </c>
    </row>
    <row r="3447" spans="1:13">
      <c r="A3447" s="154" t="s">
        <v>4759</v>
      </c>
      <c r="B3447" s="154" t="s">
        <v>4758</v>
      </c>
      <c r="C3447" s="154" t="s">
        <v>1789</v>
      </c>
      <c r="D3447" s="154" t="s">
        <v>4667</v>
      </c>
      <c r="E3447" s="81" t="s">
        <v>16600</v>
      </c>
      <c r="F3447" s="154">
        <v>119.83</v>
      </c>
      <c r="G3447" s="154" t="s">
        <v>1367</v>
      </c>
      <c r="H3447" s="154" t="s">
        <v>14318</v>
      </c>
      <c r="I3447" s="154">
        <v>2</v>
      </c>
      <c r="J3447" s="154">
        <v>0</v>
      </c>
      <c r="K3447" s="154">
        <v>0</v>
      </c>
      <c r="M3447" s="128">
        <f>IF(Tabla1[[#This Row],[Moneda]]="Dolares",Tabla1[[#This Row],[Precio Distribuidor]]*($M$1+0.35)*1.3,Tabla1[[#This Row],[Precio Distribuidor]]*1.3)</f>
        <v>155.779</v>
      </c>
    </row>
    <row r="3448" spans="1:13">
      <c r="A3448" s="154" t="s">
        <v>4757</v>
      </c>
      <c r="B3448" s="154" t="s">
        <v>4756</v>
      </c>
      <c r="C3448" s="154" t="s">
        <v>1777</v>
      </c>
      <c r="D3448" s="154" t="s">
        <v>4667</v>
      </c>
      <c r="E3448" s="81" t="s">
        <v>13529</v>
      </c>
      <c r="F3448" s="154">
        <v>535.96</v>
      </c>
      <c r="G3448" s="154" t="s">
        <v>1367</v>
      </c>
      <c r="H3448" s="154" t="s">
        <v>14318</v>
      </c>
      <c r="I3448" s="154">
        <v>3</v>
      </c>
      <c r="J3448" s="154">
        <v>0</v>
      </c>
      <c r="K3448" s="154">
        <v>0</v>
      </c>
      <c r="M3448" s="128">
        <f>IF(Tabla1[[#This Row],[Moneda]]="Dolares",Tabla1[[#This Row],[Precio Distribuidor]]*($M$1+0.35)*1.3,Tabla1[[#This Row],[Precio Distribuidor]]*1.3)</f>
        <v>696.74800000000005</v>
      </c>
    </row>
    <row r="3449" spans="1:13">
      <c r="A3449" s="154" t="s">
        <v>4755</v>
      </c>
      <c r="B3449" s="154" t="s">
        <v>4754</v>
      </c>
      <c r="C3449" s="154" t="s">
        <v>1768</v>
      </c>
      <c r="D3449" s="154" t="s">
        <v>4667</v>
      </c>
      <c r="E3449" s="81" t="s">
        <v>4753</v>
      </c>
      <c r="F3449" s="154">
        <v>5.56</v>
      </c>
      <c r="G3449" s="154" t="s">
        <v>1373</v>
      </c>
      <c r="H3449" s="154" t="s">
        <v>14318</v>
      </c>
      <c r="I3449" s="154">
        <v>1</v>
      </c>
      <c r="J3449" s="154">
        <v>0</v>
      </c>
      <c r="K3449" s="154">
        <v>0</v>
      </c>
      <c r="M3449" s="128">
        <f>IF(Tabla1[[#This Row],[Moneda]]="Dolares",Tabla1[[#This Row],[Precio Distribuidor]]*($M$1+0.35)*1.3,Tabla1[[#This Row],[Precio Distribuidor]]*1.3)</f>
        <v>120.34620000000002</v>
      </c>
    </row>
    <row r="3450" spans="1:13">
      <c r="A3450" s="154" t="s">
        <v>4752</v>
      </c>
      <c r="B3450" s="154" t="s">
        <v>4751</v>
      </c>
      <c r="C3450" s="154" t="s">
        <v>1768</v>
      </c>
      <c r="D3450" s="154" t="s">
        <v>4667</v>
      </c>
      <c r="E3450" s="81" t="s">
        <v>4750</v>
      </c>
      <c r="F3450" s="154">
        <v>8.27</v>
      </c>
      <c r="G3450" s="154" t="s">
        <v>1373</v>
      </c>
      <c r="H3450" s="154" t="s">
        <v>14318</v>
      </c>
      <c r="I3450" s="154">
        <v>1</v>
      </c>
      <c r="J3450" s="154">
        <v>0</v>
      </c>
      <c r="K3450" s="154">
        <v>0</v>
      </c>
      <c r="M3450" s="128">
        <f>IF(Tabla1[[#This Row],[Moneda]]="Dolares",Tabla1[[#This Row],[Precio Distribuidor]]*($M$1+0.35)*1.3,Tabla1[[#This Row],[Precio Distribuidor]]*1.3)</f>
        <v>179.00415000000001</v>
      </c>
    </row>
    <row r="3451" spans="1:13">
      <c r="A3451" s="154" t="s">
        <v>4749</v>
      </c>
      <c r="B3451" s="154" t="s">
        <v>4748</v>
      </c>
      <c r="C3451" s="154" t="s">
        <v>1768</v>
      </c>
      <c r="D3451" s="154" t="s">
        <v>4667</v>
      </c>
      <c r="E3451" s="81" t="s">
        <v>4747</v>
      </c>
      <c r="F3451" s="154">
        <v>8.27</v>
      </c>
      <c r="G3451" s="154" t="s">
        <v>1373</v>
      </c>
      <c r="H3451" s="154" t="s">
        <v>14318</v>
      </c>
      <c r="I3451" s="154">
        <v>1</v>
      </c>
      <c r="J3451" s="154">
        <v>0</v>
      </c>
      <c r="K3451" s="154">
        <v>0</v>
      </c>
      <c r="M3451" s="128">
        <f>IF(Tabla1[[#This Row],[Moneda]]="Dolares",Tabla1[[#This Row],[Precio Distribuidor]]*($M$1+0.35)*1.3,Tabla1[[#This Row],[Precio Distribuidor]]*1.3)</f>
        <v>179.00415000000001</v>
      </c>
    </row>
    <row r="3452" spans="1:13">
      <c r="A3452" s="154" t="s">
        <v>4746</v>
      </c>
      <c r="B3452" s="154" t="s">
        <v>4745</v>
      </c>
      <c r="C3452" s="154" t="s">
        <v>1768</v>
      </c>
      <c r="D3452" s="154" t="s">
        <v>4667</v>
      </c>
      <c r="E3452" s="81" t="s">
        <v>4744</v>
      </c>
      <c r="F3452" s="154">
        <v>9.69</v>
      </c>
      <c r="G3452" s="154" t="s">
        <v>1373</v>
      </c>
      <c r="H3452" s="154" t="s">
        <v>14318</v>
      </c>
      <c r="I3452" s="154">
        <v>1</v>
      </c>
      <c r="J3452" s="154">
        <v>0</v>
      </c>
      <c r="K3452" s="154">
        <v>0</v>
      </c>
      <c r="M3452" s="128">
        <f>IF(Tabla1[[#This Row],[Moneda]]="Dolares",Tabla1[[#This Row],[Precio Distribuidor]]*($M$1+0.35)*1.3,Tabla1[[#This Row],[Precio Distribuidor]]*1.3)</f>
        <v>209.74005000000002</v>
      </c>
    </row>
    <row r="3453" spans="1:13">
      <c r="A3453" s="154" t="s">
        <v>4743</v>
      </c>
      <c r="B3453" s="154" t="s">
        <v>4742</v>
      </c>
      <c r="C3453" s="154" t="s">
        <v>1768</v>
      </c>
      <c r="D3453" s="154" t="s">
        <v>4667</v>
      </c>
      <c r="E3453" s="81" t="s">
        <v>4741</v>
      </c>
      <c r="F3453" s="154">
        <v>9.69</v>
      </c>
      <c r="G3453" s="154" t="s">
        <v>1373</v>
      </c>
      <c r="H3453" s="154" t="s">
        <v>14318</v>
      </c>
      <c r="I3453" s="154">
        <v>1</v>
      </c>
      <c r="J3453" s="154">
        <v>0</v>
      </c>
      <c r="K3453" s="154">
        <v>0</v>
      </c>
      <c r="M3453" s="128">
        <f>IF(Tabla1[[#This Row],[Moneda]]="Dolares",Tabla1[[#This Row],[Precio Distribuidor]]*($M$1+0.35)*1.3,Tabla1[[#This Row],[Precio Distribuidor]]*1.3)</f>
        <v>209.74005000000002</v>
      </c>
    </row>
    <row r="3454" spans="1:13">
      <c r="A3454" s="154" t="s">
        <v>4740</v>
      </c>
      <c r="B3454" s="154" t="s">
        <v>4739</v>
      </c>
      <c r="C3454" s="154" t="s">
        <v>1768</v>
      </c>
      <c r="D3454" s="154" t="s">
        <v>4667</v>
      </c>
      <c r="E3454" s="81" t="s">
        <v>4738</v>
      </c>
      <c r="F3454" s="154">
        <v>2.95</v>
      </c>
      <c r="G3454" s="154" t="s">
        <v>1373</v>
      </c>
      <c r="H3454" s="154" t="s">
        <v>14318</v>
      </c>
      <c r="I3454" s="154">
        <v>1</v>
      </c>
      <c r="J3454" s="154">
        <v>0</v>
      </c>
      <c r="K3454" s="154">
        <v>0</v>
      </c>
      <c r="M3454" s="128">
        <f>IF(Tabla1[[#This Row],[Moneda]]="Dolares",Tabla1[[#This Row],[Precio Distribuidor]]*($M$1+0.35)*1.3,Tabla1[[#This Row],[Precio Distribuidor]]*1.3)</f>
        <v>63.852750000000015</v>
      </c>
    </row>
    <row r="3455" spans="1:13">
      <c r="A3455" s="154" t="s">
        <v>4737</v>
      </c>
      <c r="B3455" s="154" t="s">
        <v>4736</v>
      </c>
      <c r="C3455" s="154" t="s">
        <v>1768</v>
      </c>
      <c r="D3455" s="154" t="s">
        <v>4667</v>
      </c>
      <c r="E3455" s="81" t="s">
        <v>4735</v>
      </c>
      <c r="F3455" s="154">
        <v>7.33</v>
      </c>
      <c r="G3455" s="154" t="s">
        <v>1373</v>
      </c>
      <c r="H3455" s="154" t="s">
        <v>14318</v>
      </c>
      <c r="I3455" s="154">
        <v>1</v>
      </c>
      <c r="J3455" s="154">
        <v>0</v>
      </c>
      <c r="K3455" s="154">
        <v>0</v>
      </c>
      <c r="M3455" s="128">
        <f>IF(Tabla1[[#This Row],[Moneda]]="Dolares",Tabla1[[#This Row],[Precio Distribuidor]]*($M$1+0.35)*1.3,Tabla1[[#This Row],[Precio Distribuidor]]*1.3)</f>
        <v>158.65785000000002</v>
      </c>
    </row>
    <row r="3456" spans="1:13">
      <c r="A3456" s="154" t="s">
        <v>4734</v>
      </c>
      <c r="B3456" s="154" t="s">
        <v>4733</v>
      </c>
      <c r="C3456" s="154" t="s">
        <v>1768</v>
      </c>
      <c r="D3456" s="154" t="s">
        <v>4667</v>
      </c>
      <c r="E3456" s="81" t="s">
        <v>4732</v>
      </c>
      <c r="F3456" s="154">
        <v>5.2</v>
      </c>
      <c r="G3456" s="154" t="s">
        <v>1373</v>
      </c>
      <c r="H3456" s="154" t="s">
        <v>14318</v>
      </c>
      <c r="I3456" s="154">
        <v>1</v>
      </c>
      <c r="J3456" s="154">
        <v>0</v>
      </c>
      <c r="K3456" s="154">
        <v>0</v>
      </c>
      <c r="M3456" s="128">
        <f>IF(Tabla1[[#This Row],[Moneda]]="Dolares",Tabla1[[#This Row],[Precio Distribuidor]]*($M$1+0.35)*1.3,Tabla1[[#This Row],[Precio Distribuidor]]*1.3)</f>
        <v>112.55400000000002</v>
      </c>
    </row>
    <row r="3457" spans="1:13">
      <c r="A3457" s="154" t="s">
        <v>4731</v>
      </c>
      <c r="B3457" s="154" t="s">
        <v>4730</v>
      </c>
      <c r="C3457" s="154" t="s">
        <v>1777</v>
      </c>
      <c r="D3457" s="154" t="s">
        <v>4667</v>
      </c>
      <c r="E3457" s="81" t="s">
        <v>4729</v>
      </c>
      <c r="F3457" s="154">
        <v>328.09</v>
      </c>
      <c r="G3457" s="154" t="s">
        <v>1367</v>
      </c>
      <c r="H3457" s="154" t="s">
        <v>14318</v>
      </c>
      <c r="I3457" s="154">
        <v>3</v>
      </c>
      <c r="J3457" s="154">
        <v>0</v>
      </c>
      <c r="K3457" s="154">
        <v>0</v>
      </c>
      <c r="M3457" s="128">
        <f>IF(Tabla1[[#This Row],[Moneda]]="Dolares",Tabla1[[#This Row],[Precio Distribuidor]]*($M$1+0.35)*1.3,Tabla1[[#This Row],[Precio Distribuidor]]*1.3)</f>
        <v>426.517</v>
      </c>
    </row>
    <row r="3458" spans="1:13">
      <c r="A3458" s="154" t="s">
        <v>4728</v>
      </c>
      <c r="B3458" s="154" t="s">
        <v>4727</v>
      </c>
      <c r="C3458" s="154" t="s">
        <v>1764</v>
      </c>
      <c r="D3458" s="154" t="s">
        <v>4667</v>
      </c>
      <c r="E3458" s="81" t="s">
        <v>4726</v>
      </c>
      <c r="F3458" s="154">
        <v>461.44</v>
      </c>
      <c r="G3458" s="154" t="s">
        <v>1367</v>
      </c>
      <c r="H3458" s="154" t="s">
        <v>14318</v>
      </c>
      <c r="I3458" s="154">
        <v>3</v>
      </c>
      <c r="J3458" s="154">
        <v>0</v>
      </c>
      <c r="K3458" s="154">
        <v>0</v>
      </c>
      <c r="M3458" s="128">
        <f>IF(Tabla1[[#This Row],[Moneda]]="Dolares",Tabla1[[#This Row],[Precio Distribuidor]]*($M$1+0.35)*1.3,Tabla1[[#This Row],[Precio Distribuidor]]*1.3)</f>
        <v>599.87200000000007</v>
      </c>
    </row>
    <row r="3459" spans="1:13">
      <c r="A3459" s="154" t="s">
        <v>4725</v>
      </c>
      <c r="B3459" s="154" t="s">
        <v>4724</v>
      </c>
      <c r="C3459" s="154" t="s">
        <v>1764</v>
      </c>
      <c r="D3459" s="154" t="s">
        <v>4667</v>
      </c>
      <c r="E3459" s="81" t="s">
        <v>4723</v>
      </c>
      <c r="F3459" s="154">
        <v>351.94</v>
      </c>
      <c r="G3459" s="154" t="s">
        <v>1367</v>
      </c>
      <c r="H3459" s="154" t="s">
        <v>14318</v>
      </c>
      <c r="I3459" s="154">
        <v>3</v>
      </c>
      <c r="J3459" s="154">
        <v>0</v>
      </c>
      <c r="K3459" s="154">
        <v>0</v>
      </c>
      <c r="M3459" s="128">
        <f>IF(Tabla1[[#This Row],[Moneda]]="Dolares",Tabla1[[#This Row],[Precio Distribuidor]]*($M$1+0.35)*1.3,Tabla1[[#This Row],[Precio Distribuidor]]*1.3)</f>
        <v>457.52199999999999</v>
      </c>
    </row>
    <row r="3460" spans="1:13">
      <c r="A3460" s="154" t="s">
        <v>4722</v>
      </c>
      <c r="B3460" s="154" t="s">
        <v>4721</v>
      </c>
      <c r="C3460" s="154" t="s">
        <v>1764</v>
      </c>
      <c r="D3460" s="154" t="s">
        <v>4667</v>
      </c>
      <c r="E3460" s="81" t="s">
        <v>4720</v>
      </c>
      <c r="F3460" s="154">
        <v>529.98</v>
      </c>
      <c r="G3460" s="154" t="s">
        <v>1367</v>
      </c>
      <c r="H3460" s="154" t="s">
        <v>14318</v>
      </c>
      <c r="I3460" s="154">
        <v>3</v>
      </c>
      <c r="J3460" s="154">
        <v>0</v>
      </c>
      <c r="K3460" s="154">
        <v>0</v>
      </c>
      <c r="M3460" s="128">
        <f>IF(Tabla1[[#This Row],[Moneda]]="Dolares",Tabla1[[#This Row],[Precio Distribuidor]]*($M$1+0.35)*1.3,Tabla1[[#This Row],[Precio Distribuidor]]*1.3)</f>
        <v>688.97400000000005</v>
      </c>
    </row>
    <row r="3461" spans="1:13">
      <c r="A3461" s="154" t="s">
        <v>4719</v>
      </c>
      <c r="B3461" s="154" t="s">
        <v>4718</v>
      </c>
      <c r="C3461" s="154" t="s">
        <v>1781</v>
      </c>
      <c r="D3461" s="154" t="s">
        <v>4667</v>
      </c>
      <c r="E3461" s="81" t="s">
        <v>4717</v>
      </c>
      <c r="F3461" s="154">
        <v>21.35</v>
      </c>
      <c r="G3461" s="154" t="s">
        <v>1367</v>
      </c>
      <c r="H3461" s="154" t="s">
        <v>14318</v>
      </c>
      <c r="I3461" s="154">
        <v>1</v>
      </c>
      <c r="J3461" s="154">
        <v>0</v>
      </c>
      <c r="K3461" s="154">
        <v>0</v>
      </c>
      <c r="M3461" s="128">
        <f>IF(Tabla1[[#This Row],[Moneda]]="Dolares",Tabla1[[#This Row],[Precio Distribuidor]]*($M$1+0.35)*1.3,Tabla1[[#This Row],[Precio Distribuidor]]*1.3)</f>
        <v>27.755000000000003</v>
      </c>
    </row>
    <row r="3462" spans="1:13">
      <c r="A3462" s="154" t="s">
        <v>4716</v>
      </c>
      <c r="B3462" s="154" t="s">
        <v>4715</v>
      </c>
      <c r="C3462" s="154" t="s">
        <v>1911</v>
      </c>
      <c r="D3462" s="154" t="s">
        <v>4667</v>
      </c>
      <c r="E3462" s="81" t="s">
        <v>4714</v>
      </c>
      <c r="F3462" s="154">
        <v>277.89999999999998</v>
      </c>
      <c r="G3462" s="154" t="s">
        <v>1367</v>
      </c>
      <c r="H3462" s="154" t="s">
        <v>14318</v>
      </c>
      <c r="I3462" s="154">
        <v>1</v>
      </c>
      <c r="J3462" s="154">
        <v>0</v>
      </c>
      <c r="K3462" s="154">
        <v>0</v>
      </c>
      <c r="M3462" s="128">
        <f>IF(Tabla1[[#This Row],[Moneda]]="Dolares",Tabla1[[#This Row],[Precio Distribuidor]]*($M$1+0.35)*1.3,Tabla1[[#This Row],[Precio Distribuidor]]*1.3)</f>
        <v>361.27</v>
      </c>
    </row>
    <row r="3463" spans="1:13">
      <c r="A3463" s="154" t="s">
        <v>4713</v>
      </c>
      <c r="B3463" s="154" t="s">
        <v>4712</v>
      </c>
      <c r="C3463" s="154" t="s">
        <v>1777</v>
      </c>
      <c r="D3463" s="154" t="s">
        <v>4667</v>
      </c>
      <c r="E3463" s="81" t="s">
        <v>4711</v>
      </c>
      <c r="F3463" s="154">
        <v>59.55</v>
      </c>
      <c r="G3463" s="154" t="s">
        <v>1367</v>
      </c>
      <c r="H3463" s="154" t="s">
        <v>14318</v>
      </c>
      <c r="I3463" s="154">
        <v>3</v>
      </c>
      <c r="J3463" s="154">
        <v>0</v>
      </c>
      <c r="K3463" s="154">
        <v>0</v>
      </c>
      <c r="M3463" s="128">
        <f>IF(Tabla1[[#This Row],[Moneda]]="Dolares",Tabla1[[#This Row],[Precio Distribuidor]]*($M$1+0.35)*1.3,Tabla1[[#This Row],[Precio Distribuidor]]*1.3)</f>
        <v>77.414999999999992</v>
      </c>
    </row>
    <row r="3464" spans="1:13">
      <c r="A3464" s="154" t="s">
        <v>4710</v>
      </c>
      <c r="B3464" s="154" t="s">
        <v>4709</v>
      </c>
      <c r="C3464" s="154" t="s">
        <v>1768</v>
      </c>
      <c r="D3464" s="154" t="s">
        <v>4667</v>
      </c>
      <c r="E3464" s="81" t="s">
        <v>4708</v>
      </c>
      <c r="F3464" s="154">
        <v>3.31</v>
      </c>
      <c r="G3464" s="154" t="s">
        <v>1373</v>
      </c>
      <c r="H3464" s="154" t="s">
        <v>14318</v>
      </c>
      <c r="I3464" s="154">
        <v>1</v>
      </c>
      <c r="J3464" s="154">
        <v>0</v>
      </c>
      <c r="K3464" s="154">
        <v>0</v>
      </c>
      <c r="M3464" s="128">
        <f>IF(Tabla1[[#This Row],[Moneda]]="Dolares",Tabla1[[#This Row],[Precio Distribuidor]]*($M$1+0.35)*1.3,Tabla1[[#This Row],[Precio Distribuidor]]*1.3)</f>
        <v>71.644950000000009</v>
      </c>
    </row>
    <row r="3465" spans="1:13">
      <c r="A3465" s="154" t="s">
        <v>4707</v>
      </c>
      <c r="B3465" s="154" t="s">
        <v>4706</v>
      </c>
      <c r="C3465" s="154" t="s">
        <v>1768</v>
      </c>
      <c r="D3465" s="154" t="s">
        <v>4667</v>
      </c>
      <c r="E3465" s="81" t="s">
        <v>4705</v>
      </c>
      <c r="F3465" s="154">
        <v>7.33</v>
      </c>
      <c r="G3465" s="154" t="s">
        <v>1373</v>
      </c>
      <c r="H3465" s="154" t="s">
        <v>14318</v>
      </c>
      <c r="I3465" s="154">
        <v>1</v>
      </c>
      <c r="J3465" s="154">
        <v>0</v>
      </c>
      <c r="K3465" s="154">
        <v>0</v>
      </c>
      <c r="M3465" s="128">
        <f>IF(Tabla1[[#This Row],[Moneda]]="Dolares",Tabla1[[#This Row],[Precio Distribuidor]]*($M$1+0.35)*1.3,Tabla1[[#This Row],[Precio Distribuidor]]*1.3)</f>
        <v>158.65785000000002</v>
      </c>
    </row>
    <row r="3466" spans="1:13">
      <c r="A3466" s="154" t="s">
        <v>4704</v>
      </c>
      <c r="B3466" s="154" t="s">
        <v>4703</v>
      </c>
      <c r="C3466" s="154" t="s">
        <v>1768</v>
      </c>
      <c r="D3466" s="154" t="s">
        <v>4667</v>
      </c>
      <c r="E3466" s="81" t="s">
        <v>4702</v>
      </c>
      <c r="F3466" s="154">
        <v>21.27</v>
      </c>
      <c r="G3466" s="154" t="s">
        <v>1373</v>
      </c>
      <c r="H3466" s="154" t="s">
        <v>14318</v>
      </c>
      <c r="I3466" s="154">
        <v>1</v>
      </c>
      <c r="J3466" s="154">
        <v>0</v>
      </c>
      <c r="K3466" s="154">
        <v>0</v>
      </c>
      <c r="M3466" s="128">
        <f>IF(Tabla1[[#This Row],[Moneda]]="Dolares",Tabla1[[#This Row],[Precio Distribuidor]]*($M$1+0.35)*1.3,Tabla1[[#This Row],[Precio Distribuidor]]*1.3)</f>
        <v>460.38915000000003</v>
      </c>
    </row>
    <row r="3467" spans="1:13">
      <c r="A3467" s="154" t="s">
        <v>4701</v>
      </c>
      <c r="B3467" s="154" t="s">
        <v>4700</v>
      </c>
      <c r="C3467" s="154" t="s">
        <v>1768</v>
      </c>
      <c r="D3467" s="154" t="s">
        <v>4667</v>
      </c>
      <c r="E3467" s="81" t="s">
        <v>4699</v>
      </c>
      <c r="F3467" s="154">
        <v>47.27</v>
      </c>
      <c r="G3467" s="154" t="s">
        <v>1373</v>
      </c>
      <c r="H3467" s="154" t="s">
        <v>14318</v>
      </c>
      <c r="I3467" s="154">
        <v>1</v>
      </c>
      <c r="J3467" s="154">
        <v>0</v>
      </c>
      <c r="K3467" s="154">
        <v>0</v>
      </c>
      <c r="M3467" s="128">
        <f>IF(Tabla1[[#This Row],[Moneda]]="Dolares",Tabla1[[#This Row],[Precio Distribuidor]]*($M$1+0.35)*1.3,Tabla1[[#This Row],[Precio Distribuidor]]*1.3)</f>
        <v>1023.1591500000003</v>
      </c>
    </row>
    <row r="3468" spans="1:13">
      <c r="A3468" s="154" t="s">
        <v>4698</v>
      </c>
      <c r="B3468" s="154" t="s">
        <v>4697</v>
      </c>
      <c r="C3468" s="154" t="s">
        <v>1768</v>
      </c>
      <c r="D3468" s="154" t="s">
        <v>4667</v>
      </c>
      <c r="E3468" s="81" t="s">
        <v>12826</v>
      </c>
      <c r="F3468" s="154">
        <v>6.15</v>
      </c>
      <c r="G3468" s="154" t="s">
        <v>1373</v>
      </c>
      <c r="H3468" s="154" t="s">
        <v>14318</v>
      </c>
      <c r="I3468" s="154">
        <v>1</v>
      </c>
      <c r="J3468" s="154">
        <v>0</v>
      </c>
      <c r="K3468" s="154">
        <v>0</v>
      </c>
      <c r="M3468" s="128">
        <f>IF(Tabla1[[#This Row],[Moneda]]="Dolares",Tabla1[[#This Row],[Precio Distribuidor]]*($M$1+0.35)*1.3,Tabla1[[#This Row],[Precio Distribuidor]]*1.3)</f>
        <v>133.11675000000002</v>
      </c>
    </row>
    <row r="3469" spans="1:13">
      <c r="A3469" s="154" t="s">
        <v>4696</v>
      </c>
      <c r="B3469" s="154" t="s">
        <v>4695</v>
      </c>
      <c r="C3469" s="154" t="s">
        <v>1535</v>
      </c>
      <c r="D3469" s="154" t="s">
        <v>4667</v>
      </c>
      <c r="E3469" s="81" t="s">
        <v>4694</v>
      </c>
      <c r="F3469" s="154">
        <v>5460.66</v>
      </c>
      <c r="G3469" s="154" t="s">
        <v>1367</v>
      </c>
      <c r="H3469" s="154" t="s">
        <v>14318</v>
      </c>
      <c r="I3469" s="154">
        <v>1</v>
      </c>
      <c r="J3469" s="154">
        <v>0</v>
      </c>
      <c r="K3469" s="154">
        <v>0</v>
      </c>
      <c r="M3469" s="128">
        <f>IF(Tabla1[[#This Row],[Moneda]]="Dolares",Tabla1[[#This Row],[Precio Distribuidor]]*($M$1+0.35)*1.3,Tabla1[[#This Row],[Precio Distribuidor]]*1.3)</f>
        <v>7098.8580000000002</v>
      </c>
    </row>
    <row r="3470" spans="1:13">
      <c r="A3470" s="154" t="s">
        <v>4693</v>
      </c>
      <c r="B3470" s="154" t="s">
        <v>14146</v>
      </c>
      <c r="C3470" s="154" t="s">
        <v>1781</v>
      </c>
      <c r="D3470" s="154" t="s">
        <v>4667</v>
      </c>
      <c r="E3470" s="81" t="s">
        <v>14147</v>
      </c>
      <c r="F3470" s="154">
        <v>83.15</v>
      </c>
      <c r="G3470" s="154" t="s">
        <v>1367</v>
      </c>
      <c r="H3470" s="154" t="s">
        <v>14318</v>
      </c>
      <c r="I3470" s="154">
        <v>1</v>
      </c>
      <c r="J3470" s="154">
        <v>0</v>
      </c>
      <c r="K3470" s="154">
        <v>0</v>
      </c>
      <c r="M3470" s="128">
        <f>IF(Tabla1[[#This Row],[Moneda]]="Dolares",Tabla1[[#This Row],[Precio Distribuidor]]*($M$1+0.35)*1.3,Tabla1[[#This Row],[Precio Distribuidor]]*1.3)</f>
        <v>108.09500000000001</v>
      </c>
    </row>
    <row r="3471" spans="1:13">
      <c r="A3471" s="154" t="s">
        <v>4692</v>
      </c>
      <c r="B3471" s="154" t="s">
        <v>4691</v>
      </c>
      <c r="C3471" s="154" t="s">
        <v>1768</v>
      </c>
      <c r="D3471" s="154" t="s">
        <v>4667</v>
      </c>
      <c r="E3471" s="81" t="s">
        <v>4690</v>
      </c>
      <c r="F3471" s="154">
        <v>12.52</v>
      </c>
      <c r="G3471" s="154" t="s">
        <v>1373</v>
      </c>
      <c r="H3471" s="154" t="s">
        <v>14318</v>
      </c>
      <c r="I3471" s="154">
        <v>1</v>
      </c>
      <c r="J3471" s="154">
        <v>0</v>
      </c>
      <c r="K3471" s="154">
        <v>0</v>
      </c>
      <c r="M3471" s="128">
        <f>IF(Tabla1[[#This Row],[Moneda]]="Dolares",Tabla1[[#This Row],[Precio Distribuidor]]*($M$1+0.35)*1.3,Tabla1[[#This Row],[Precio Distribuidor]]*1.3)</f>
        <v>270.99540000000002</v>
      </c>
    </row>
    <row r="3472" spans="1:13">
      <c r="A3472" s="154" t="s">
        <v>4689</v>
      </c>
      <c r="B3472" s="154" t="s">
        <v>4688</v>
      </c>
      <c r="C3472" s="154" t="s">
        <v>1777</v>
      </c>
      <c r="D3472" s="154" t="s">
        <v>4667</v>
      </c>
      <c r="E3472" s="81" t="s">
        <v>4687</v>
      </c>
      <c r="F3472" s="154">
        <v>120.22</v>
      </c>
      <c r="G3472" s="154" t="s">
        <v>1367</v>
      </c>
      <c r="H3472" s="154" t="s">
        <v>14318</v>
      </c>
      <c r="I3472" s="154">
        <v>3</v>
      </c>
      <c r="J3472" s="154">
        <v>0</v>
      </c>
      <c r="K3472" s="154">
        <v>0</v>
      </c>
      <c r="M3472" s="128">
        <f>IF(Tabla1[[#This Row],[Moneda]]="Dolares",Tabla1[[#This Row],[Precio Distribuidor]]*($M$1+0.35)*1.3,Tabla1[[#This Row],[Precio Distribuidor]]*1.3)</f>
        <v>156.286</v>
      </c>
    </row>
    <row r="3473" spans="1:13">
      <c r="A3473" s="154" t="s">
        <v>4686</v>
      </c>
      <c r="B3473" s="154" t="s">
        <v>4685</v>
      </c>
      <c r="C3473" s="154" t="s">
        <v>1768</v>
      </c>
      <c r="D3473" s="154" t="s">
        <v>4667</v>
      </c>
      <c r="E3473" s="81" t="s">
        <v>4684</v>
      </c>
      <c r="F3473" s="154">
        <v>31.91</v>
      </c>
      <c r="G3473" s="154" t="s">
        <v>1373</v>
      </c>
      <c r="H3473" s="154" t="s">
        <v>14318</v>
      </c>
      <c r="I3473" s="154">
        <v>1</v>
      </c>
      <c r="J3473" s="154">
        <v>0</v>
      </c>
      <c r="K3473" s="154">
        <v>0</v>
      </c>
      <c r="M3473" s="128">
        <f>IF(Tabla1[[#This Row],[Moneda]]="Dolares",Tabla1[[#This Row],[Precio Distribuidor]]*($M$1+0.35)*1.3,Tabla1[[#This Row],[Precio Distribuidor]]*1.3)</f>
        <v>690.69195000000002</v>
      </c>
    </row>
    <row r="3474" spans="1:13">
      <c r="A3474" s="154" t="s">
        <v>4683</v>
      </c>
      <c r="B3474" s="154" t="s">
        <v>4682</v>
      </c>
      <c r="C3474" s="154" t="s">
        <v>1768</v>
      </c>
      <c r="D3474" s="154" t="s">
        <v>4667</v>
      </c>
      <c r="E3474" s="81" t="s">
        <v>12827</v>
      </c>
      <c r="F3474" s="154">
        <v>6.15</v>
      </c>
      <c r="G3474" s="154" t="s">
        <v>1373</v>
      </c>
      <c r="H3474" s="154" t="s">
        <v>14318</v>
      </c>
      <c r="I3474" s="154">
        <v>1</v>
      </c>
      <c r="J3474" s="154">
        <v>0</v>
      </c>
      <c r="K3474" s="154">
        <v>0</v>
      </c>
      <c r="M3474" s="128">
        <f>IF(Tabla1[[#This Row],[Moneda]]="Dolares",Tabla1[[#This Row],[Precio Distribuidor]]*($M$1+0.35)*1.3,Tabla1[[#This Row],[Precio Distribuidor]]*1.3)</f>
        <v>133.11675000000002</v>
      </c>
    </row>
    <row r="3475" spans="1:13">
      <c r="A3475" s="154" t="s">
        <v>4681</v>
      </c>
      <c r="B3475" s="154" t="s">
        <v>4680</v>
      </c>
      <c r="C3475" s="154" t="s">
        <v>1768</v>
      </c>
      <c r="D3475" s="154" t="s">
        <v>4667</v>
      </c>
      <c r="E3475" s="81" t="s">
        <v>4679</v>
      </c>
      <c r="F3475" s="154">
        <v>12.3</v>
      </c>
      <c r="G3475" s="154" t="s">
        <v>1373</v>
      </c>
      <c r="H3475" s="154" t="s">
        <v>14318</v>
      </c>
      <c r="I3475" s="154">
        <v>0</v>
      </c>
      <c r="J3475" s="154">
        <v>0</v>
      </c>
      <c r="K3475" s="154">
        <v>0</v>
      </c>
      <c r="M3475" s="128">
        <f>IF(Tabla1[[#This Row],[Moneda]]="Dolares",Tabla1[[#This Row],[Precio Distribuidor]]*($M$1+0.35)*1.3,Tabla1[[#This Row],[Precio Distribuidor]]*1.3)</f>
        <v>266.23350000000005</v>
      </c>
    </row>
    <row r="3476" spans="1:13">
      <c r="A3476" s="154" t="s">
        <v>4678</v>
      </c>
      <c r="B3476" s="154" t="s">
        <v>4677</v>
      </c>
      <c r="C3476" s="154" t="s">
        <v>1768</v>
      </c>
      <c r="D3476" s="154" t="s">
        <v>4667</v>
      </c>
      <c r="E3476" s="81" t="s">
        <v>4676</v>
      </c>
      <c r="F3476" s="154">
        <v>12.3</v>
      </c>
      <c r="G3476" s="154" t="s">
        <v>1373</v>
      </c>
      <c r="H3476" s="154" t="s">
        <v>14318</v>
      </c>
      <c r="I3476" s="154">
        <v>1</v>
      </c>
      <c r="J3476" s="154">
        <v>0</v>
      </c>
      <c r="K3476" s="154">
        <v>0</v>
      </c>
      <c r="M3476" s="128">
        <f>IF(Tabla1[[#This Row],[Moneda]]="Dolares",Tabla1[[#This Row],[Precio Distribuidor]]*($M$1+0.35)*1.3,Tabla1[[#This Row],[Precio Distribuidor]]*1.3)</f>
        <v>266.23350000000005</v>
      </c>
    </row>
    <row r="3477" spans="1:13">
      <c r="A3477" s="154" t="s">
        <v>4675</v>
      </c>
      <c r="B3477" s="154" t="s">
        <v>4674</v>
      </c>
      <c r="C3477" s="154" t="s">
        <v>1789</v>
      </c>
      <c r="D3477" s="154" t="s">
        <v>4667</v>
      </c>
      <c r="E3477" s="81" t="s">
        <v>16599</v>
      </c>
      <c r="F3477" s="154">
        <v>37.42</v>
      </c>
      <c r="G3477" s="154" t="s">
        <v>1367</v>
      </c>
      <c r="H3477" s="154" t="s">
        <v>14318</v>
      </c>
      <c r="I3477" s="154">
        <v>1</v>
      </c>
      <c r="J3477" s="154">
        <v>0</v>
      </c>
      <c r="K3477" s="154">
        <v>0</v>
      </c>
      <c r="M3477" s="128">
        <f>IF(Tabla1[[#This Row],[Moneda]]="Dolares",Tabla1[[#This Row],[Precio Distribuidor]]*($M$1+0.35)*1.3,Tabla1[[#This Row],[Precio Distribuidor]]*1.3)</f>
        <v>48.646000000000001</v>
      </c>
    </row>
    <row r="3478" spans="1:13">
      <c r="A3478" s="154" t="s">
        <v>16598</v>
      </c>
      <c r="B3478" s="154" t="s">
        <v>16597</v>
      </c>
      <c r="C3478" s="154" t="s">
        <v>1789</v>
      </c>
      <c r="D3478" s="154" t="s">
        <v>4667</v>
      </c>
      <c r="E3478" s="81" t="s">
        <v>16596</v>
      </c>
      <c r="F3478" s="154">
        <v>58.43</v>
      </c>
      <c r="G3478" s="154" t="s">
        <v>1367</v>
      </c>
      <c r="H3478" s="154" t="s">
        <v>14318</v>
      </c>
      <c r="I3478" s="154">
        <v>1</v>
      </c>
      <c r="J3478" s="154">
        <v>0</v>
      </c>
      <c r="K3478" s="154">
        <v>0</v>
      </c>
      <c r="M3478" s="128">
        <f>IF(Tabla1[[#This Row],[Moneda]]="Dolares",Tabla1[[#This Row],[Precio Distribuidor]]*($M$1+0.35)*1.3,Tabla1[[#This Row],[Precio Distribuidor]]*1.3)</f>
        <v>75.959000000000003</v>
      </c>
    </row>
    <row r="3479" spans="1:13">
      <c r="A3479" s="154" t="s">
        <v>4673</v>
      </c>
      <c r="B3479" s="154" t="s">
        <v>4672</v>
      </c>
      <c r="C3479" s="154" t="s">
        <v>1764</v>
      </c>
      <c r="D3479" s="154" t="s">
        <v>4667</v>
      </c>
      <c r="E3479" s="81" t="s">
        <v>4671</v>
      </c>
      <c r="F3479" s="154">
        <v>151.81</v>
      </c>
      <c r="G3479" s="154" t="s">
        <v>1367</v>
      </c>
      <c r="H3479" s="154" t="s">
        <v>14318</v>
      </c>
      <c r="I3479" s="154">
        <v>3</v>
      </c>
      <c r="J3479" s="154">
        <v>0</v>
      </c>
      <c r="K3479" s="154">
        <v>0</v>
      </c>
      <c r="M3479" s="128">
        <f>IF(Tabla1[[#This Row],[Moneda]]="Dolares",Tabla1[[#This Row],[Precio Distribuidor]]*($M$1+0.35)*1.3,Tabla1[[#This Row],[Precio Distribuidor]]*1.3)</f>
        <v>197.35300000000001</v>
      </c>
    </row>
    <row r="3480" spans="1:13">
      <c r="A3480" s="154" t="s">
        <v>4670</v>
      </c>
      <c r="B3480" s="154" t="s">
        <v>4669</v>
      </c>
      <c r="C3480" s="154" t="s">
        <v>1764</v>
      </c>
      <c r="D3480" s="154" t="s">
        <v>4667</v>
      </c>
      <c r="E3480" s="81" t="s">
        <v>4668</v>
      </c>
      <c r="F3480" s="154">
        <v>175.63</v>
      </c>
      <c r="G3480" s="154" t="s">
        <v>1367</v>
      </c>
      <c r="H3480" s="154" t="s">
        <v>14318</v>
      </c>
      <c r="I3480" s="154">
        <v>3</v>
      </c>
      <c r="J3480" s="154">
        <v>0</v>
      </c>
      <c r="K3480" s="154">
        <v>0</v>
      </c>
      <c r="M3480" s="128">
        <f>IF(Tabla1[[#This Row],[Moneda]]="Dolares",Tabla1[[#This Row],[Precio Distribuidor]]*($M$1+0.35)*1.3,Tabla1[[#This Row],[Precio Distribuidor]]*1.3)</f>
        <v>228.31899999999999</v>
      </c>
    </row>
    <row r="3481" spans="1:13">
      <c r="A3481" s="154" t="s">
        <v>16595</v>
      </c>
      <c r="B3481" s="154" t="s">
        <v>16594</v>
      </c>
      <c r="C3481" s="154" t="s">
        <v>1764</v>
      </c>
      <c r="D3481" s="154" t="s">
        <v>4667</v>
      </c>
      <c r="E3481" s="81" t="s">
        <v>16593</v>
      </c>
      <c r="F3481" s="154">
        <v>175.63</v>
      </c>
      <c r="G3481" s="154" t="s">
        <v>1367</v>
      </c>
      <c r="H3481" s="154" t="s">
        <v>14318</v>
      </c>
      <c r="I3481" s="154">
        <v>3</v>
      </c>
      <c r="J3481" s="154">
        <v>0</v>
      </c>
      <c r="K3481" s="154">
        <v>0</v>
      </c>
      <c r="M3481" s="128">
        <f>IF(Tabla1[[#This Row],[Moneda]]="Dolares",Tabla1[[#This Row],[Precio Distribuidor]]*($M$1+0.35)*1.3,Tabla1[[#This Row],[Precio Distribuidor]]*1.3)</f>
        <v>228.31899999999999</v>
      </c>
    </row>
    <row r="3482" spans="1:13">
      <c r="A3482" s="154" t="s">
        <v>12828</v>
      </c>
      <c r="B3482" s="154" t="s">
        <v>12829</v>
      </c>
      <c r="C3482" s="154" t="s">
        <v>1768</v>
      </c>
      <c r="D3482" s="154" t="s">
        <v>4667</v>
      </c>
      <c r="E3482" s="81" t="s">
        <v>12830</v>
      </c>
      <c r="F3482" s="154">
        <v>6.15</v>
      </c>
      <c r="G3482" s="154" t="s">
        <v>1373</v>
      </c>
      <c r="H3482" s="154" t="s">
        <v>14318</v>
      </c>
      <c r="I3482" s="154">
        <v>1</v>
      </c>
      <c r="J3482" s="154">
        <v>0</v>
      </c>
      <c r="K3482" s="154">
        <v>0</v>
      </c>
      <c r="M3482" s="128">
        <f>IF(Tabla1[[#This Row],[Moneda]]="Dolares",Tabla1[[#This Row],[Precio Distribuidor]]*($M$1+0.35)*1.3,Tabla1[[#This Row],[Precio Distribuidor]]*1.3)</f>
        <v>133.11675000000002</v>
      </c>
    </row>
    <row r="3483" spans="1:13">
      <c r="A3483" s="154" t="s">
        <v>12303</v>
      </c>
      <c r="B3483" s="154" t="s">
        <v>12304</v>
      </c>
      <c r="C3483" s="154" t="s">
        <v>1789</v>
      </c>
      <c r="D3483" s="154" t="s">
        <v>4667</v>
      </c>
      <c r="E3483" s="81" t="s">
        <v>12305</v>
      </c>
      <c r="F3483" s="154">
        <v>119.35</v>
      </c>
      <c r="G3483" s="154" t="s">
        <v>1367</v>
      </c>
      <c r="H3483" s="154" t="s">
        <v>14318</v>
      </c>
      <c r="I3483" s="154">
        <v>1</v>
      </c>
      <c r="J3483" s="154">
        <v>0</v>
      </c>
      <c r="K3483" s="154">
        <v>0</v>
      </c>
      <c r="M3483" s="128">
        <f>IF(Tabla1[[#This Row],[Moneda]]="Dolares",Tabla1[[#This Row],[Precio Distribuidor]]*($M$1+0.35)*1.3,Tabla1[[#This Row],[Precio Distribuidor]]*1.3)</f>
        <v>155.155</v>
      </c>
    </row>
    <row r="3484" spans="1:13">
      <c r="A3484" s="154" t="s">
        <v>12306</v>
      </c>
      <c r="B3484" s="154" t="s">
        <v>12307</v>
      </c>
      <c r="C3484" s="154" t="s">
        <v>1789</v>
      </c>
      <c r="D3484" s="154" t="s">
        <v>4667</v>
      </c>
      <c r="E3484" s="81" t="s">
        <v>12308</v>
      </c>
      <c r="F3484" s="154">
        <v>119.35</v>
      </c>
      <c r="G3484" s="154" t="s">
        <v>1367</v>
      </c>
      <c r="H3484" s="154" t="s">
        <v>14318</v>
      </c>
      <c r="I3484" s="154">
        <v>1</v>
      </c>
      <c r="J3484" s="154">
        <v>0</v>
      </c>
      <c r="K3484" s="154">
        <v>0</v>
      </c>
      <c r="M3484" s="128">
        <f>IF(Tabla1[[#This Row],[Moneda]]="Dolares",Tabla1[[#This Row],[Precio Distribuidor]]*($M$1+0.35)*1.3,Tabla1[[#This Row],[Precio Distribuidor]]*1.3)</f>
        <v>155.155</v>
      </c>
    </row>
    <row r="3485" spans="1:13">
      <c r="A3485" s="154" t="s">
        <v>12309</v>
      </c>
      <c r="B3485" s="154" t="s">
        <v>12310</v>
      </c>
      <c r="C3485" s="154" t="s">
        <v>1789</v>
      </c>
      <c r="D3485" s="154" t="s">
        <v>4667</v>
      </c>
      <c r="E3485" s="81" t="s">
        <v>12311</v>
      </c>
      <c r="F3485" s="154">
        <v>119.35</v>
      </c>
      <c r="G3485" s="154" t="s">
        <v>1367</v>
      </c>
      <c r="H3485" s="154" t="s">
        <v>14318</v>
      </c>
      <c r="I3485" s="154">
        <v>1</v>
      </c>
      <c r="J3485" s="154">
        <v>0</v>
      </c>
      <c r="K3485" s="154">
        <v>0</v>
      </c>
      <c r="M3485" s="128">
        <f>IF(Tabla1[[#This Row],[Moneda]]="Dolares",Tabla1[[#This Row],[Precio Distribuidor]]*($M$1+0.35)*1.3,Tabla1[[#This Row],[Precio Distribuidor]]*1.3)</f>
        <v>155.155</v>
      </c>
    </row>
    <row r="3486" spans="1:13">
      <c r="A3486" s="154" t="s">
        <v>12312</v>
      </c>
      <c r="B3486" s="154" t="s">
        <v>12313</v>
      </c>
      <c r="C3486" s="154" t="s">
        <v>1789</v>
      </c>
      <c r="D3486" s="154" t="s">
        <v>4667</v>
      </c>
      <c r="E3486" s="81" t="s">
        <v>12314</v>
      </c>
      <c r="F3486" s="154">
        <v>119.35</v>
      </c>
      <c r="G3486" s="154" t="s">
        <v>1367</v>
      </c>
      <c r="H3486" s="154" t="s">
        <v>14318</v>
      </c>
      <c r="I3486" s="154">
        <v>0</v>
      </c>
      <c r="J3486" s="154">
        <v>0</v>
      </c>
      <c r="K3486" s="154">
        <v>0</v>
      </c>
      <c r="M3486" s="128">
        <f>IF(Tabla1[[#This Row],[Moneda]]="Dolares",Tabla1[[#This Row],[Precio Distribuidor]]*($M$1+0.35)*1.3,Tabla1[[#This Row],[Precio Distribuidor]]*1.3)</f>
        <v>155.155</v>
      </c>
    </row>
    <row r="3487" spans="1:13">
      <c r="A3487" s="154" t="s">
        <v>12315</v>
      </c>
      <c r="B3487" s="154" t="s">
        <v>12316</v>
      </c>
      <c r="C3487" s="154" t="s">
        <v>1789</v>
      </c>
      <c r="D3487" s="154" t="s">
        <v>4667</v>
      </c>
      <c r="E3487" s="81" t="s">
        <v>12317</v>
      </c>
      <c r="F3487" s="154">
        <v>119.35</v>
      </c>
      <c r="G3487" s="154" t="s">
        <v>1367</v>
      </c>
      <c r="H3487" s="154" t="s">
        <v>14318</v>
      </c>
      <c r="I3487" s="154">
        <v>1</v>
      </c>
      <c r="J3487" s="154">
        <v>0</v>
      </c>
      <c r="K3487" s="154">
        <v>0</v>
      </c>
      <c r="M3487" s="128">
        <f>IF(Tabla1[[#This Row],[Moneda]]="Dolares",Tabla1[[#This Row],[Precio Distribuidor]]*($M$1+0.35)*1.3,Tabla1[[#This Row],[Precio Distribuidor]]*1.3)</f>
        <v>155.155</v>
      </c>
    </row>
    <row r="3488" spans="1:13">
      <c r="A3488" s="154" t="s">
        <v>13530</v>
      </c>
      <c r="B3488" s="154" t="s">
        <v>13531</v>
      </c>
      <c r="C3488" s="154" t="s">
        <v>1777</v>
      </c>
      <c r="D3488" s="154" t="s">
        <v>4667</v>
      </c>
      <c r="E3488" s="81" t="s">
        <v>13532</v>
      </c>
      <c r="F3488" s="154">
        <v>207.87</v>
      </c>
      <c r="G3488" s="154" t="s">
        <v>1367</v>
      </c>
      <c r="H3488" s="154" t="s">
        <v>14318</v>
      </c>
      <c r="I3488" s="154">
        <v>3</v>
      </c>
      <c r="J3488" s="154">
        <v>0</v>
      </c>
      <c r="K3488" s="154">
        <v>0</v>
      </c>
      <c r="M3488" s="128">
        <f>IF(Tabla1[[#This Row],[Moneda]]="Dolares",Tabla1[[#This Row],[Precio Distribuidor]]*($M$1+0.35)*1.3,Tabla1[[#This Row],[Precio Distribuidor]]*1.3)</f>
        <v>270.23099999999999</v>
      </c>
    </row>
    <row r="3489" spans="1:13">
      <c r="A3489" s="154" t="s">
        <v>13533</v>
      </c>
      <c r="B3489" s="154" t="s">
        <v>13534</v>
      </c>
      <c r="C3489" s="154" t="s">
        <v>1777</v>
      </c>
      <c r="D3489" s="154" t="s">
        <v>4667</v>
      </c>
      <c r="E3489" s="81" t="s">
        <v>16592</v>
      </c>
      <c r="F3489" s="154">
        <v>207.87</v>
      </c>
      <c r="G3489" s="154" t="s">
        <v>1367</v>
      </c>
      <c r="H3489" s="154" t="s">
        <v>14318</v>
      </c>
      <c r="I3489" s="154">
        <v>3</v>
      </c>
      <c r="J3489" s="154">
        <v>0</v>
      </c>
      <c r="K3489" s="154">
        <v>0</v>
      </c>
      <c r="M3489" s="128">
        <f>IF(Tabla1[[#This Row],[Moneda]]="Dolares",Tabla1[[#This Row],[Precio Distribuidor]]*($M$1+0.35)*1.3,Tabla1[[#This Row],[Precio Distribuidor]]*1.3)</f>
        <v>270.23099999999999</v>
      </c>
    </row>
    <row r="3490" spans="1:13">
      <c r="A3490" s="154" t="s">
        <v>13535</v>
      </c>
      <c r="B3490" s="154" t="s">
        <v>13536</v>
      </c>
      <c r="C3490" s="154" t="s">
        <v>1777</v>
      </c>
      <c r="D3490" s="154" t="s">
        <v>4667</v>
      </c>
      <c r="E3490" s="81" t="s">
        <v>13537</v>
      </c>
      <c r="F3490" s="154">
        <v>541.57000000000005</v>
      </c>
      <c r="G3490" s="154" t="s">
        <v>1367</v>
      </c>
      <c r="H3490" s="154" t="s">
        <v>14318</v>
      </c>
      <c r="I3490" s="154">
        <v>3</v>
      </c>
      <c r="J3490" s="154">
        <v>0</v>
      </c>
      <c r="K3490" s="154">
        <v>0</v>
      </c>
      <c r="M3490" s="128">
        <f>IF(Tabla1[[#This Row],[Moneda]]="Dolares",Tabla1[[#This Row],[Precio Distribuidor]]*($M$1+0.35)*1.3,Tabla1[[#This Row],[Precio Distribuidor]]*1.3)</f>
        <v>704.04100000000005</v>
      </c>
    </row>
    <row r="3491" spans="1:13">
      <c r="A3491" s="154" t="s">
        <v>13538</v>
      </c>
      <c r="B3491" s="154" t="s">
        <v>13539</v>
      </c>
      <c r="C3491" s="154" t="s">
        <v>1777</v>
      </c>
      <c r="D3491" s="154" t="s">
        <v>4667</v>
      </c>
      <c r="E3491" s="81" t="s">
        <v>13540</v>
      </c>
      <c r="F3491" s="154">
        <v>297.75</v>
      </c>
      <c r="G3491" s="154" t="s">
        <v>1367</v>
      </c>
      <c r="H3491" s="154" t="s">
        <v>14318</v>
      </c>
      <c r="I3491" s="154">
        <v>2</v>
      </c>
      <c r="J3491" s="154">
        <v>0</v>
      </c>
      <c r="K3491" s="154">
        <v>0</v>
      </c>
      <c r="M3491" s="128">
        <f>IF(Tabla1[[#This Row],[Moneda]]="Dolares",Tabla1[[#This Row],[Precio Distribuidor]]*($M$1+0.35)*1.3,Tabla1[[#This Row],[Precio Distribuidor]]*1.3)</f>
        <v>387.07499999999999</v>
      </c>
    </row>
    <row r="3492" spans="1:13">
      <c r="A3492" s="154" t="s">
        <v>12831</v>
      </c>
      <c r="B3492" s="154" t="s">
        <v>12832</v>
      </c>
      <c r="C3492" s="154" t="s">
        <v>1768</v>
      </c>
      <c r="D3492" s="154" t="s">
        <v>4667</v>
      </c>
      <c r="E3492" s="81" t="s">
        <v>12833</v>
      </c>
      <c r="F3492" s="154">
        <v>9.69</v>
      </c>
      <c r="G3492" s="154" t="s">
        <v>1373</v>
      </c>
      <c r="H3492" s="154" t="s">
        <v>14318</v>
      </c>
      <c r="I3492" s="154">
        <v>1</v>
      </c>
      <c r="J3492" s="154">
        <v>0</v>
      </c>
      <c r="K3492" s="154">
        <v>0</v>
      </c>
      <c r="M3492" s="128">
        <f>IF(Tabla1[[#This Row],[Moneda]]="Dolares",Tabla1[[#This Row],[Precio Distribuidor]]*($M$1+0.35)*1.3,Tabla1[[#This Row],[Precio Distribuidor]]*1.3)</f>
        <v>209.74005000000002</v>
      </c>
    </row>
    <row r="3493" spans="1:13">
      <c r="A3493" s="154" t="s">
        <v>16591</v>
      </c>
      <c r="B3493" s="154" t="s">
        <v>16590</v>
      </c>
      <c r="C3493" s="154" t="s">
        <v>1768</v>
      </c>
      <c r="D3493" s="154" t="s">
        <v>4667</v>
      </c>
      <c r="E3493" s="81" t="s">
        <v>16589</v>
      </c>
      <c r="F3493" s="154">
        <v>13</v>
      </c>
      <c r="G3493" s="154" t="s">
        <v>1373</v>
      </c>
      <c r="H3493" s="154" t="s">
        <v>14318</v>
      </c>
      <c r="I3493" s="154">
        <v>1</v>
      </c>
      <c r="J3493" s="154">
        <v>0</v>
      </c>
      <c r="K3493" s="154">
        <v>0</v>
      </c>
      <c r="M3493" s="128">
        <f>IF(Tabla1[[#This Row],[Moneda]]="Dolares",Tabla1[[#This Row],[Precio Distribuidor]]*($M$1+0.35)*1.3,Tabla1[[#This Row],[Precio Distribuidor]]*1.3)</f>
        <v>281.38500000000005</v>
      </c>
    </row>
    <row r="3494" spans="1:13">
      <c r="A3494" s="154" t="s">
        <v>16588</v>
      </c>
      <c r="B3494" s="154" t="s">
        <v>16587</v>
      </c>
      <c r="C3494" s="154" t="s">
        <v>1768</v>
      </c>
      <c r="D3494" s="154" t="s">
        <v>4667</v>
      </c>
      <c r="E3494" s="81" t="s">
        <v>16586</v>
      </c>
      <c r="F3494" s="154">
        <v>10.050000000000001</v>
      </c>
      <c r="G3494" s="154" t="s">
        <v>1373</v>
      </c>
      <c r="H3494" s="154" t="s">
        <v>14318</v>
      </c>
      <c r="I3494" s="154">
        <v>1</v>
      </c>
      <c r="J3494" s="154">
        <v>0</v>
      </c>
      <c r="K3494" s="154">
        <v>0</v>
      </c>
      <c r="M3494" s="128">
        <f>IF(Tabla1[[#This Row],[Moneda]]="Dolares",Tabla1[[#This Row],[Precio Distribuidor]]*($M$1+0.35)*1.3,Tabla1[[#This Row],[Precio Distribuidor]]*1.3)</f>
        <v>217.53225000000006</v>
      </c>
    </row>
    <row r="3495" spans="1:13">
      <c r="A3495" s="154" t="s">
        <v>16585</v>
      </c>
      <c r="B3495" s="154" t="s">
        <v>16584</v>
      </c>
      <c r="C3495" s="154" t="s">
        <v>1904</v>
      </c>
      <c r="D3495" s="154" t="s">
        <v>4667</v>
      </c>
      <c r="E3495" s="81" t="s">
        <v>16583</v>
      </c>
      <c r="F3495" s="154">
        <v>4.4400000000000004</v>
      </c>
      <c r="G3495" s="154" t="s">
        <v>1373</v>
      </c>
      <c r="H3495" s="154" t="s">
        <v>14318</v>
      </c>
      <c r="I3495" s="154">
        <v>0</v>
      </c>
      <c r="J3495" s="154">
        <v>6</v>
      </c>
      <c r="K3495" s="154">
        <v>0</v>
      </c>
      <c r="M3495" s="128">
        <f>IF(Tabla1[[#This Row],[Moneda]]="Dolares",Tabla1[[#This Row],[Precio Distribuidor]]*($M$1+0.35)*1.3,Tabla1[[#This Row],[Precio Distribuidor]]*1.3)</f>
        <v>96.103800000000021</v>
      </c>
    </row>
    <row r="3496" spans="1:13">
      <c r="A3496" s="154" t="s">
        <v>13182</v>
      </c>
      <c r="B3496" s="154" t="s">
        <v>13183</v>
      </c>
      <c r="C3496" s="154" t="s">
        <v>2147</v>
      </c>
      <c r="D3496" s="154" t="s">
        <v>13184</v>
      </c>
      <c r="E3496" s="81" t="s">
        <v>13185</v>
      </c>
      <c r="F3496" s="154">
        <v>1110.3399999999999</v>
      </c>
      <c r="G3496" s="154" t="s">
        <v>1373</v>
      </c>
      <c r="H3496" s="154" t="s">
        <v>14318</v>
      </c>
      <c r="I3496" s="154">
        <v>1</v>
      </c>
      <c r="J3496" s="154">
        <v>0</v>
      </c>
      <c r="K3496" s="154">
        <v>0</v>
      </c>
      <c r="M3496" s="128">
        <f>IF(Tabla1[[#This Row],[Moneda]]="Dolares",Tabla1[[#This Row],[Precio Distribuidor]]*($M$1+0.35)*1.3,Tabla1[[#This Row],[Precio Distribuidor]]*1.3)</f>
        <v>24033.309300000001</v>
      </c>
    </row>
    <row r="3497" spans="1:13">
      <c r="A3497" s="154" t="s">
        <v>13186</v>
      </c>
      <c r="B3497" s="154" t="s">
        <v>13187</v>
      </c>
      <c r="C3497" s="154" t="s">
        <v>2147</v>
      </c>
      <c r="D3497" s="154" t="s">
        <v>13184</v>
      </c>
      <c r="E3497" s="81" t="s">
        <v>13188</v>
      </c>
      <c r="F3497" s="154">
        <v>1111.49</v>
      </c>
      <c r="G3497" s="154" t="s">
        <v>1373</v>
      </c>
      <c r="H3497" s="154" t="s">
        <v>14318</v>
      </c>
      <c r="I3497" s="154">
        <v>1</v>
      </c>
      <c r="J3497" s="154">
        <v>0</v>
      </c>
      <c r="K3497" s="154">
        <v>0</v>
      </c>
      <c r="M3497" s="128">
        <f>IF(Tabla1[[#This Row],[Moneda]]="Dolares",Tabla1[[#This Row],[Precio Distribuidor]]*($M$1+0.35)*1.3,Tabla1[[#This Row],[Precio Distribuidor]]*1.3)</f>
        <v>24058.201050000003</v>
      </c>
    </row>
    <row r="3498" spans="1:13">
      <c r="A3498" s="154" t="s">
        <v>16582</v>
      </c>
      <c r="B3498" s="154" t="s">
        <v>16581</v>
      </c>
      <c r="C3498" s="154" t="s">
        <v>2147</v>
      </c>
      <c r="D3498" s="154" t="s">
        <v>13184</v>
      </c>
      <c r="E3498" s="81" t="s">
        <v>16580</v>
      </c>
      <c r="F3498" s="154">
        <v>1439.08</v>
      </c>
      <c r="G3498" s="154" t="s">
        <v>1373</v>
      </c>
      <c r="H3498" s="154" t="s">
        <v>14318</v>
      </c>
      <c r="I3498" s="154">
        <v>1</v>
      </c>
      <c r="J3498" s="154">
        <v>0</v>
      </c>
      <c r="K3498" s="154">
        <v>0</v>
      </c>
      <c r="M3498" s="128">
        <f>IF(Tabla1[[#This Row],[Moneda]]="Dolares",Tabla1[[#This Row],[Precio Distribuidor]]*($M$1+0.35)*1.3,Tabla1[[#This Row],[Precio Distribuidor]]*1.3)</f>
        <v>31148.886600000002</v>
      </c>
    </row>
    <row r="3499" spans="1:13">
      <c r="A3499" s="154" t="s">
        <v>4666</v>
      </c>
      <c r="B3499" s="154" t="s">
        <v>4665</v>
      </c>
      <c r="C3499" s="154" t="s">
        <v>4563</v>
      </c>
      <c r="D3499" s="154" t="s">
        <v>4456</v>
      </c>
      <c r="E3499" s="81" t="s">
        <v>4664</v>
      </c>
      <c r="F3499" s="154">
        <v>5494.51</v>
      </c>
      <c r="G3499" s="154" t="s">
        <v>1367</v>
      </c>
      <c r="H3499" s="154" t="s">
        <v>14318</v>
      </c>
      <c r="I3499" s="154">
        <v>0</v>
      </c>
      <c r="J3499" s="154">
        <v>3</v>
      </c>
      <c r="K3499" s="154">
        <v>0</v>
      </c>
      <c r="M3499" s="128">
        <f>IF(Tabla1[[#This Row],[Moneda]]="Dolares",Tabla1[[#This Row],[Precio Distribuidor]]*($M$1+0.35)*1.3,Tabla1[[#This Row],[Precio Distribuidor]]*1.3)</f>
        <v>7142.8630000000003</v>
      </c>
    </row>
    <row r="3500" spans="1:13">
      <c r="A3500" s="154" t="s">
        <v>4663</v>
      </c>
      <c r="B3500" s="154" t="s">
        <v>4662</v>
      </c>
      <c r="C3500" s="154" t="s">
        <v>4563</v>
      </c>
      <c r="D3500" s="154" t="s">
        <v>4456</v>
      </c>
      <c r="E3500" s="81" t="s">
        <v>4661</v>
      </c>
      <c r="F3500" s="154">
        <v>6406.59</v>
      </c>
      <c r="G3500" s="154" t="s">
        <v>1367</v>
      </c>
      <c r="H3500" s="154" t="s">
        <v>14318</v>
      </c>
      <c r="I3500" s="154">
        <v>0</v>
      </c>
      <c r="J3500" s="154">
        <v>3</v>
      </c>
      <c r="K3500" s="154">
        <v>0</v>
      </c>
      <c r="M3500" s="128">
        <f>IF(Tabla1[[#This Row],[Moneda]]="Dolares",Tabla1[[#This Row],[Precio Distribuidor]]*($M$1+0.35)*1.3,Tabla1[[#This Row],[Precio Distribuidor]]*1.3)</f>
        <v>8328.5670000000009</v>
      </c>
    </row>
    <row r="3501" spans="1:13">
      <c r="A3501" s="154" t="s">
        <v>4660</v>
      </c>
      <c r="B3501" s="154" t="s">
        <v>4659</v>
      </c>
      <c r="C3501" s="154" t="s">
        <v>4563</v>
      </c>
      <c r="D3501" s="154" t="s">
        <v>4456</v>
      </c>
      <c r="E3501" s="81" t="s">
        <v>4658</v>
      </c>
      <c r="F3501" s="154">
        <v>8241.76</v>
      </c>
      <c r="G3501" s="154" t="s">
        <v>1367</v>
      </c>
      <c r="H3501" s="154" t="s">
        <v>14318</v>
      </c>
      <c r="I3501" s="154">
        <v>0</v>
      </c>
      <c r="J3501" s="154">
        <v>3</v>
      </c>
      <c r="K3501" s="154">
        <v>0</v>
      </c>
      <c r="M3501" s="128">
        <f>IF(Tabla1[[#This Row],[Moneda]]="Dolares",Tabla1[[#This Row],[Precio Distribuidor]]*($M$1+0.35)*1.3,Tabla1[[#This Row],[Precio Distribuidor]]*1.3)</f>
        <v>10714.288</v>
      </c>
    </row>
    <row r="3502" spans="1:13">
      <c r="A3502" s="154" t="s">
        <v>4657</v>
      </c>
      <c r="B3502" s="154" t="s">
        <v>4656</v>
      </c>
      <c r="C3502" s="154" t="s">
        <v>1535</v>
      </c>
      <c r="D3502" s="154" t="s">
        <v>4456</v>
      </c>
      <c r="E3502" s="81" t="s">
        <v>4655</v>
      </c>
      <c r="F3502" s="154">
        <v>1639.47</v>
      </c>
      <c r="G3502" s="154" t="s">
        <v>1367</v>
      </c>
      <c r="H3502" s="154" t="s">
        <v>14318</v>
      </c>
      <c r="I3502" s="154">
        <v>1</v>
      </c>
      <c r="J3502" s="154">
        <v>0</v>
      </c>
      <c r="K3502" s="154">
        <v>0</v>
      </c>
      <c r="M3502" s="128">
        <f>IF(Tabla1[[#This Row],[Moneda]]="Dolares",Tabla1[[#This Row],[Precio Distribuidor]]*($M$1+0.35)*1.3,Tabla1[[#This Row],[Precio Distribuidor]]*1.3)</f>
        <v>2131.3110000000001</v>
      </c>
    </row>
    <row r="3503" spans="1:13">
      <c r="A3503" s="154" t="s">
        <v>4654</v>
      </c>
      <c r="B3503" s="154" t="s">
        <v>4653</v>
      </c>
      <c r="C3503" s="154" t="s">
        <v>1535</v>
      </c>
      <c r="D3503" s="154" t="s">
        <v>4456</v>
      </c>
      <c r="E3503" s="81" t="s">
        <v>4652</v>
      </c>
      <c r="F3503" s="154">
        <v>8593.84</v>
      </c>
      <c r="G3503" s="154" t="s">
        <v>1367</v>
      </c>
      <c r="H3503" s="154" t="s">
        <v>14318</v>
      </c>
      <c r="I3503" s="154">
        <v>1</v>
      </c>
      <c r="J3503" s="154">
        <v>0</v>
      </c>
      <c r="K3503" s="154">
        <v>0</v>
      </c>
      <c r="M3503" s="128">
        <f>IF(Tabla1[[#This Row],[Moneda]]="Dolares",Tabla1[[#This Row],[Precio Distribuidor]]*($M$1+0.35)*1.3,Tabla1[[#This Row],[Precio Distribuidor]]*1.3)</f>
        <v>11171.992</v>
      </c>
    </row>
    <row r="3504" spans="1:13">
      <c r="A3504" s="154" t="s">
        <v>4651</v>
      </c>
      <c r="B3504" s="154" t="s">
        <v>4650</v>
      </c>
      <c r="C3504" s="154" t="s">
        <v>2852</v>
      </c>
      <c r="D3504" s="154" t="s">
        <v>4456</v>
      </c>
      <c r="E3504" s="81" t="s">
        <v>4649</v>
      </c>
      <c r="F3504" s="154">
        <v>5043.96</v>
      </c>
      <c r="G3504" s="154" t="s">
        <v>1367</v>
      </c>
      <c r="H3504" s="154" t="s">
        <v>14318</v>
      </c>
      <c r="I3504" s="154">
        <v>1</v>
      </c>
      <c r="J3504" s="154">
        <v>0</v>
      </c>
      <c r="K3504" s="154">
        <v>0</v>
      </c>
      <c r="M3504" s="128">
        <f>IF(Tabla1[[#This Row],[Moneda]]="Dolares",Tabla1[[#This Row],[Precio Distribuidor]]*($M$1+0.35)*1.3,Tabla1[[#This Row],[Precio Distribuidor]]*1.3)</f>
        <v>6557.1480000000001</v>
      </c>
    </row>
    <row r="3505" spans="1:13">
      <c r="A3505" s="154" t="s">
        <v>4648</v>
      </c>
      <c r="B3505" s="154" t="s">
        <v>4647</v>
      </c>
      <c r="C3505" s="154" t="s">
        <v>2852</v>
      </c>
      <c r="D3505" s="154" t="s">
        <v>4456</v>
      </c>
      <c r="E3505" s="81" t="s">
        <v>4646</v>
      </c>
      <c r="F3505" s="154">
        <v>6307.69</v>
      </c>
      <c r="G3505" s="154" t="s">
        <v>1367</v>
      </c>
      <c r="H3505" s="154" t="s">
        <v>14318</v>
      </c>
      <c r="I3505" s="154">
        <v>1</v>
      </c>
      <c r="J3505" s="154">
        <v>0</v>
      </c>
      <c r="K3505" s="154">
        <v>0</v>
      </c>
      <c r="M3505" s="128">
        <f>IF(Tabla1[[#This Row],[Moneda]]="Dolares",Tabla1[[#This Row],[Precio Distribuidor]]*($M$1+0.35)*1.3,Tabla1[[#This Row],[Precio Distribuidor]]*1.3)</f>
        <v>8199.9969999999994</v>
      </c>
    </row>
    <row r="3506" spans="1:13">
      <c r="A3506" s="154" t="s">
        <v>4645</v>
      </c>
      <c r="B3506" s="154" t="s">
        <v>4644</v>
      </c>
      <c r="C3506" s="154" t="s">
        <v>1388</v>
      </c>
      <c r="D3506" s="154" t="s">
        <v>4456</v>
      </c>
      <c r="E3506" s="81" t="s">
        <v>16579</v>
      </c>
      <c r="F3506" s="154">
        <v>2768.23</v>
      </c>
      <c r="G3506" s="154" t="s">
        <v>1367</v>
      </c>
      <c r="H3506" s="154" t="s">
        <v>14318</v>
      </c>
      <c r="I3506" s="154">
        <v>1</v>
      </c>
      <c r="J3506" s="154">
        <v>0</v>
      </c>
      <c r="K3506" s="154">
        <v>0</v>
      </c>
      <c r="M3506" s="128">
        <f>IF(Tabla1[[#This Row],[Moneda]]="Dolares",Tabla1[[#This Row],[Precio Distribuidor]]*($M$1+0.35)*1.3,Tabla1[[#This Row],[Precio Distribuidor]]*1.3)</f>
        <v>3598.6990000000001</v>
      </c>
    </row>
    <row r="3507" spans="1:13">
      <c r="A3507" s="154" t="s">
        <v>4643</v>
      </c>
      <c r="B3507" s="154" t="s">
        <v>4642</v>
      </c>
      <c r="C3507" s="154" t="s">
        <v>1388</v>
      </c>
      <c r="D3507" s="154" t="s">
        <v>4456</v>
      </c>
      <c r="E3507" s="81" t="s">
        <v>16578</v>
      </c>
      <c r="F3507" s="154">
        <v>2981.63</v>
      </c>
      <c r="G3507" s="154" t="s">
        <v>1367</v>
      </c>
      <c r="H3507" s="154" t="s">
        <v>14318</v>
      </c>
      <c r="I3507" s="154">
        <v>1</v>
      </c>
      <c r="J3507" s="154">
        <v>0</v>
      </c>
      <c r="K3507" s="154">
        <v>0</v>
      </c>
      <c r="M3507" s="128">
        <f>IF(Tabla1[[#This Row],[Moneda]]="Dolares",Tabla1[[#This Row],[Precio Distribuidor]]*($M$1+0.35)*1.3,Tabla1[[#This Row],[Precio Distribuidor]]*1.3)</f>
        <v>3876.1190000000001</v>
      </c>
    </row>
    <row r="3508" spans="1:13">
      <c r="A3508" s="154" t="s">
        <v>4641</v>
      </c>
      <c r="B3508" s="154" t="s">
        <v>4640</v>
      </c>
      <c r="C3508" s="154" t="s">
        <v>1535</v>
      </c>
      <c r="D3508" s="154" t="s">
        <v>4456</v>
      </c>
      <c r="E3508" s="81" t="s">
        <v>4639</v>
      </c>
      <c r="F3508" s="154">
        <v>4735.6400000000003</v>
      </c>
      <c r="G3508" s="154" t="s">
        <v>1367</v>
      </c>
      <c r="H3508" s="154" t="s">
        <v>14318</v>
      </c>
      <c r="I3508" s="154">
        <v>1</v>
      </c>
      <c r="J3508" s="154">
        <v>0</v>
      </c>
      <c r="K3508" s="154">
        <v>0</v>
      </c>
      <c r="M3508" s="128">
        <f>IF(Tabla1[[#This Row],[Moneda]]="Dolares",Tabla1[[#This Row],[Precio Distribuidor]]*($M$1+0.35)*1.3,Tabla1[[#This Row],[Precio Distribuidor]]*1.3)</f>
        <v>6156.3320000000003</v>
      </c>
    </row>
    <row r="3509" spans="1:13">
      <c r="A3509" s="154" t="s">
        <v>4638</v>
      </c>
      <c r="B3509" s="154" t="s">
        <v>4637</v>
      </c>
      <c r="C3509" s="154" t="s">
        <v>1388</v>
      </c>
      <c r="D3509" s="154" t="s">
        <v>4456</v>
      </c>
      <c r="E3509" s="81" t="s">
        <v>16577</v>
      </c>
      <c r="F3509" s="154">
        <v>2626.46</v>
      </c>
      <c r="G3509" s="154" t="s">
        <v>1367</v>
      </c>
      <c r="H3509" s="154" t="s">
        <v>14318</v>
      </c>
      <c r="I3509" s="154">
        <v>1</v>
      </c>
      <c r="J3509" s="154">
        <v>0</v>
      </c>
      <c r="K3509" s="154">
        <v>0</v>
      </c>
      <c r="M3509" s="128">
        <f>IF(Tabla1[[#This Row],[Moneda]]="Dolares",Tabla1[[#This Row],[Precio Distribuidor]]*($M$1+0.35)*1.3,Tabla1[[#This Row],[Precio Distribuidor]]*1.3)</f>
        <v>3414.3980000000001</v>
      </c>
    </row>
    <row r="3510" spans="1:13">
      <c r="A3510" s="154" t="s">
        <v>4636</v>
      </c>
      <c r="B3510" s="154" t="s">
        <v>4635</v>
      </c>
      <c r="C3510" s="154" t="s">
        <v>2852</v>
      </c>
      <c r="D3510" s="154" t="s">
        <v>4456</v>
      </c>
      <c r="E3510" s="81" t="s">
        <v>4634</v>
      </c>
      <c r="F3510" s="154">
        <v>1666.54</v>
      </c>
      <c r="G3510" s="154" t="s">
        <v>1367</v>
      </c>
      <c r="H3510" s="154" t="s">
        <v>14318</v>
      </c>
      <c r="I3510" s="154">
        <v>1</v>
      </c>
      <c r="J3510" s="154">
        <v>0</v>
      </c>
      <c r="K3510" s="154">
        <v>0</v>
      </c>
      <c r="M3510" s="128">
        <f>IF(Tabla1[[#This Row],[Moneda]]="Dolares",Tabla1[[#This Row],[Precio Distribuidor]]*($M$1+0.35)*1.3,Tabla1[[#This Row],[Precio Distribuidor]]*1.3)</f>
        <v>2166.502</v>
      </c>
    </row>
    <row r="3511" spans="1:13">
      <c r="A3511" s="154" t="s">
        <v>4633</v>
      </c>
      <c r="B3511" s="154" t="s">
        <v>4632</v>
      </c>
      <c r="C3511" s="154" t="s">
        <v>1535</v>
      </c>
      <c r="D3511" s="154" t="s">
        <v>4456</v>
      </c>
      <c r="E3511" s="81" t="s">
        <v>4631</v>
      </c>
      <c r="F3511" s="154">
        <v>30070.55</v>
      </c>
      <c r="G3511" s="154" t="s">
        <v>1367</v>
      </c>
      <c r="H3511" s="154" t="s">
        <v>14318</v>
      </c>
      <c r="I3511" s="154">
        <v>1</v>
      </c>
      <c r="J3511" s="154">
        <v>0</v>
      </c>
      <c r="K3511" s="154">
        <v>0</v>
      </c>
      <c r="M3511" s="128">
        <f>IF(Tabla1[[#This Row],[Moneda]]="Dolares",Tabla1[[#This Row],[Precio Distribuidor]]*($M$1+0.35)*1.3,Tabla1[[#This Row],[Precio Distribuidor]]*1.3)</f>
        <v>39091.715000000004</v>
      </c>
    </row>
    <row r="3512" spans="1:13">
      <c r="A3512" s="154" t="s">
        <v>4630</v>
      </c>
      <c r="B3512" s="154" t="s">
        <v>4629</v>
      </c>
      <c r="C3512" s="154" t="s">
        <v>3337</v>
      </c>
      <c r="D3512" s="154" t="s">
        <v>4456</v>
      </c>
      <c r="E3512" s="81" t="s">
        <v>16576</v>
      </c>
      <c r="F3512" s="154">
        <v>367.38</v>
      </c>
      <c r="G3512" s="154" t="s">
        <v>1373</v>
      </c>
      <c r="H3512" s="154" t="s">
        <v>14318</v>
      </c>
      <c r="I3512" s="154">
        <v>1</v>
      </c>
      <c r="J3512" s="154">
        <v>0</v>
      </c>
      <c r="K3512" s="154">
        <v>0</v>
      </c>
      <c r="M3512" s="128">
        <f>IF(Tabla1[[#This Row],[Moneda]]="Dolares",Tabla1[[#This Row],[Precio Distribuidor]]*($M$1+0.35)*1.3,Tabla1[[#This Row],[Precio Distribuidor]]*1.3)</f>
        <v>7951.9401000000007</v>
      </c>
    </row>
    <row r="3513" spans="1:13">
      <c r="A3513" s="154" t="s">
        <v>4628</v>
      </c>
      <c r="B3513" s="154" t="s">
        <v>4627</v>
      </c>
      <c r="C3513" s="154" t="s">
        <v>3337</v>
      </c>
      <c r="D3513" s="154" t="s">
        <v>4456</v>
      </c>
      <c r="E3513" s="81" t="s">
        <v>4626</v>
      </c>
      <c r="F3513" s="154">
        <v>367.38</v>
      </c>
      <c r="G3513" s="154" t="s">
        <v>1373</v>
      </c>
      <c r="H3513" s="154" t="s">
        <v>14318</v>
      </c>
      <c r="I3513" s="154">
        <v>1</v>
      </c>
      <c r="J3513" s="154">
        <v>0</v>
      </c>
      <c r="K3513" s="154">
        <v>0</v>
      </c>
      <c r="M3513" s="128">
        <f>IF(Tabla1[[#This Row],[Moneda]]="Dolares",Tabla1[[#This Row],[Precio Distribuidor]]*($M$1+0.35)*1.3,Tabla1[[#This Row],[Precio Distribuidor]]*1.3)</f>
        <v>7951.9401000000007</v>
      </c>
    </row>
    <row r="3514" spans="1:13">
      <c r="A3514" s="154" t="s">
        <v>4625</v>
      </c>
      <c r="B3514" s="154" t="s">
        <v>4624</v>
      </c>
      <c r="C3514" s="154" t="s">
        <v>1388</v>
      </c>
      <c r="D3514" s="154" t="s">
        <v>4456</v>
      </c>
      <c r="E3514" s="81" t="s">
        <v>16575</v>
      </c>
      <c r="F3514" s="154">
        <v>3762.86</v>
      </c>
      <c r="G3514" s="154" t="s">
        <v>1367</v>
      </c>
      <c r="H3514" s="154" t="s">
        <v>14318</v>
      </c>
      <c r="I3514" s="154">
        <v>1</v>
      </c>
      <c r="J3514" s="154">
        <v>0</v>
      </c>
      <c r="K3514" s="154">
        <v>0</v>
      </c>
      <c r="M3514" s="128">
        <f>IF(Tabla1[[#This Row],[Moneda]]="Dolares",Tabla1[[#This Row],[Precio Distribuidor]]*($M$1+0.35)*1.3,Tabla1[[#This Row],[Precio Distribuidor]]*1.3)</f>
        <v>4891.7180000000008</v>
      </c>
    </row>
    <row r="3515" spans="1:13">
      <c r="A3515" s="154" t="s">
        <v>4623</v>
      </c>
      <c r="B3515" s="154" t="s">
        <v>4622</v>
      </c>
      <c r="C3515" s="154" t="s">
        <v>1388</v>
      </c>
      <c r="D3515" s="154" t="s">
        <v>4456</v>
      </c>
      <c r="E3515" s="81" t="s">
        <v>16574</v>
      </c>
      <c r="F3515" s="154">
        <v>2981.63</v>
      </c>
      <c r="G3515" s="154" t="s">
        <v>1367</v>
      </c>
      <c r="H3515" s="154" t="s">
        <v>14318</v>
      </c>
      <c r="I3515" s="154">
        <v>1</v>
      </c>
      <c r="J3515" s="154">
        <v>0</v>
      </c>
      <c r="K3515" s="154">
        <v>0</v>
      </c>
      <c r="M3515" s="128">
        <f>IF(Tabla1[[#This Row],[Moneda]]="Dolares",Tabla1[[#This Row],[Precio Distribuidor]]*($M$1+0.35)*1.3,Tabla1[[#This Row],[Precio Distribuidor]]*1.3)</f>
        <v>3876.1190000000001</v>
      </c>
    </row>
    <row r="3516" spans="1:13">
      <c r="A3516" s="154" t="s">
        <v>4621</v>
      </c>
      <c r="B3516" s="154" t="s">
        <v>4620</v>
      </c>
      <c r="C3516" s="154" t="s">
        <v>1535</v>
      </c>
      <c r="D3516" s="154" t="s">
        <v>4456</v>
      </c>
      <c r="E3516" s="81" t="s">
        <v>4619</v>
      </c>
      <c r="F3516" s="154">
        <v>4194.07</v>
      </c>
      <c r="G3516" s="154" t="s">
        <v>1367</v>
      </c>
      <c r="H3516" s="154" t="s">
        <v>14318</v>
      </c>
      <c r="I3516" s="154">
        <v>1</v>
      </c>
      <c r="J3516" s="154">
        <v>0</v>
      </c>
      <c r="K3516" s="154">
        <v>0</v>
      </c>
      <c r="M3516" s="128">
        <f>IF(Tabla1[[#This Row],[Moneda]]="Dolares",Tabla1[[#This Row],[Precio Distribuidor]]*($M$1+0.35)*1.3,Tabla1[[#This Row],[Precio Distribuidor]]*1.3)</f>
        <v>5452.2910000000002</v>
      </c>
    </row>
    <row r="3517" spans="1:13">
      <c r="A3517" s="154" t="s">
        <v>4618</v>
      </c>
      <c r="B3517" s="154" t="s">
        <v>4617</v>
      </c>
      <c r="C3517" s="154" t="s">
        <v>2836</v>
      </c>
      <c r="D3517" s="154" t="s">
        <v>4456</v>
      </c>
      <c r="E3517" s="81" t="s">
        <v>4616</v>
      </c>
      <c r="F3517" s="154">
        <v>896.88</v>
      </c>
      <c r="G3517" s="154" t="s">
        <v>1367</v>
      </c>
      <c r="H3517" s="154" t="s">
        <v>14318</v>
      </c>
      <c r="I3517" s="154">
        <v>1</v>
      </c>
      <c r="J3517" s="154">
        <v>0</v>
      </c>
      <c r="K3517" s="154">
        <v>0</v>
      </c>
      <c r="M3517" s="128">
        <f>IF(Tabla1[[#This Row],[Moneda]]="Dolares",Tabla1[[#This Row],[Precio Distribuidor]]*($M$1+0.35)*1.3,Tabla1[[#This Row],[Precio Distribuidor]]*1.3)</f>
        <v>1165.944</v>
      </c>
    </row>
    <row r="3518" spans="1:13">
      <c r="A3518" s="154" t="s">
        <v>4615</v>
      </c>
      <c r="B3518" s="154" t="s">
        <v>4614</v>
      </c>
      <c r="C3518" s="154" t="s">
        <v>1535</v>
      </c>
      <c r="D3518" s="154" t="s">
        <v>4456</v>
      </c>
      <c r="E3518" s="81" t="s">
        <v>4613</v>
      </c>
      <c r="F3518" s="154">
        <v>37570.559999999998</v>
      </c>
      <c r="G3518" s="154" t="s">
        <v>1367</v>
      </c>
      <c r="H3518" s="154" t="s">
        <v>14318</v>
      </c>
      <c r="I3518" s="154">
        <v>1</v>
      </c>
      <c r="J3518" s="154">
        <v>0</v>
      </c>
      <c r="K3518" s="154">
        <v>0</v>
      </c>
      <c r="M3518" s="128">
        <f>IF(Tabla1[[#This Row],[Moneda]]="Dolares",Tabla1[[#This Row],[Precio Distribuidor]]*($M$1+0.35)*1.3,Tabla1[[#This Row],[Precio Distribuidor]]*1.3)</f>
        <v>48841.727999999996</v>
      </c>
    </row>
    <row r="3519" spans="1:13">
      <c r="A3519" s="154" t="s">
        <v>4612</v>
      </c>
      <c r="B3519" s="154" t="s">
        <v>4611</v>
      </c>
      <c r="C3519" s="154" t="s">
        <v>1535</v>
      </c>
      <c r="D3519" s="154" t="s">
        <v>4456</v>
      </c>
      <c r="E3519" s="81" t="s">
        <v>4610</v>
      </c>
      <c r="F3519" s="154">
        <v>26236.26</v>
      </c>
      <c r="G3519" s="154" t="s">
        <v>1367</v>
      </c>
      <c r="H3519" s="154" t="s">
        <v>14318</v>
      </c>
      <c r="I3519" s="154">
        <v>1</v>
      </c>
      <c r="J3519" s="154">
        <v>0</v>
      </c>
      <c r="K3519" s="154">
        <v>0</v>
      </c>
      <c r="M3519" s="128">
        <f>IF(Tabla1[[#This Row],[Moneda]]="Dolares",Tabla1[[#This Row],[Precio Distribuidor]]*($M$1+0.35)*1.3,Tabla1[[#This Row],[Precio Distribuidor]]*1.3)</f>
        <v>34107.137999999999</v>
      </c>
    </row>
    <row r="3520" spans="1:13">
      <c r="A3520" s="154" t="s">
        <v>4608</v>
      </c>
      <c r="B3520" s="154" t="s">
        <v>4607</v>
      </c>
      <c r="C3520" s="154" t="s">
        <v>2836</v>
      </c>
      <c r="D3520" s="154" t="s">
        <v>4456</v>
      </c>
      <c r="E3520" s="81" t="s">
        <v>4606</v>
      </c>
      <c r="F3520" s="154">
        <v>1720.22</v>
      </c>
      <c r="G3520" s="154" t="s">
        <v>1367</v>
      </c>
      <c r="H3520" s="154" t="s">
        <v>14318</v>
      </c>
      <c r="I3520" s="154">
        <v>1</v>
      </c>
      <c r="J3520" s="154">
        <v>0</v>
      </c>
      <c r="K3520" s="154">
        <v>0</v>
      </c>
      <c r="M3520" s="128">
        <f>IF(Tabla1[[#This Row],[Moneda]]="Dolares",Tabla1[[#This Row],[Precio Distribuidor]]*($M$1+0.35)*1.3,Tabla1[[#This Row],[Precio Distribuidor]]*1.3)</f>
        <v>2236.2860000000001</v>
      </c>
    </row>
    <row r="3521" spans="1:13">
      <c r="A3521" s="154" t="s">
        <v>4605</v>
      </c>
      <c r="B3521" s="154" t="s">
        <v>4604</v>
      </c>
      <c r="C3521" s="154" t="s">
        <v>1535</v>
      </c>
      <c r="D3521" s="154" t="s">
        <v>4456</v>
      </c>
      <c r="E3521" s="81" t="s">
        <v>4603</v>
      </c>
      <c r="F3521" s="154">
        <v>7626.18</v>
      </c>
      <c r="G3521" s="154" t="s">
        <v>1367</v>
      </c>
      <c r="H3521" s="154" t="s">
        <v>14318</v>
      </c>
      <c r="I3521" s="154">
        <v>1</v>
      </c>
      <c r="J3521" s="154">
        <v>0</v>
      </c>
      <c r="K3521" s="154">
        <v>0</v>
      </c>
      <c r="M3521" s="128">
        <f>IF(Tabla1[[#This Row],[Moneda]]="Dolares",Tabla1[[#This Row],[Precio Distribuidor]]*($M$1+0.35)*1.3,Tabla1[[#This Row],[Precio Distribuidor]]*1.3)</f>
        <v>9914.0340000000015</v>
      </c>
    </row>
    <row r="3522" spans="1:13">
      <c r="A3522" s="154" t="s">
        <v>4602</v>
      </c>
      <c r="B3522" s="154" t="s">
        <v>4601</v>
      </c>
      <c r="C3522" s="154" t="s">
        <v>3987</v>
      </c>
      <c r="D3522" s="154" t="s">
        <v>4456</v>
      </c>
      <c r="E3522" s="81" t="s">
        <v>16573</v>
      </c>
      <c r="F3522" s="154">
        <v>1014.23</v>
      </c>
      <c r="G3522" s="154" t="s">
        <v>1373</v>
      </c>
      <c r="H3522" s="154" t="s">
        <v>14318</v>
      </c>
      <c r="I3522" s="154">
        <v>1</v>
      </c>
      <c r="J3522" s="154">
        <v>0</v>
      </c>
      <c r="K3522" s="154">
        <v>0</v>
      </c>
      <c r="M3522" s="128">
        <f>IF(Tabla1[[#This Row],[Moneda]]="Dolares",Tabla1[[#This Row],[Precio Distribuidor]]*($M$1+0.35)*1.3,Tabla1[[#This Row],[Precio Distribuidor]]*1.3)</f>
        <v>21953.008350000004</v>
      </c>
    </row>
    <row r="3523" spans="1:13">
      <c r="A3523" s="154" t="s">
        <v>12406</v>
      </c>
      <c r="B3523" s="154" t="s">
        <v>12407</v>
      </c>
      <c r="C3523" s="154" t="s">
        <v>2852</v>
      </c>
      <c r="D3523" s="154" t="s">
        <v>4456</v>
      </c>
      <c r="E3523" s="81" t="s">
        <v>12408</v>
      </c>
      <c r="F3523" s="154">
        <v>6062.14</v>
      </c>
      <c r="G3523" s="154" t="s">
        <v>1367</v>
      </c>
      <c r="H3523" s="154" t="s">
        <v>14318</v>
      </c>
      <c r="I3523" s="154">
        <v>1</v>
      </c>
      <c r="J3523" s="154">
        <v>0</v>
      </c>
      <c r="K3523" s="154">
        <v>0</v>
      </c>
      <c r="M3523" s="128">
        <f>IF(Tabla1[[#This Row],[Moneda]]="Dolares",Tabla1[[#This Row],[Precio Distribuidor]]*($M$1+0.35)*1.3,Tabla1[[#This Row],[Precio Distribuidor]]*1.3)</f>
        <v>7880.7820000000011</v>
      </c>
    </row>
    <row r="3524" spans="1:13">
      <c r="A3524" s="154" t="s">
        <v>4600</v>
      </c>
      <c r="B3524" s="154" t="s">
        <v>4599</v>
      </c>
      <c r="C3524" s="154" t="s">
        <v>1388</v>
      </c>
      <c r="D3524" s="154" t="s">
        <v>4456</v>
      </c>
      <c r="E3524" s="81" t="s">
        <v>12754</v>
      </c>
      <c r="F3524" s="154">
        <v>922.24</v>
      </c>
      <c r="G3524" s="154" t="s">
        <v>1367</v>
      </c>
      <c r="H3524" s="154" t="s">
        <v>14318</v>
      </c>
      <c r="I3524" s="154">
        <v>1</v>
      </c>
      <c r="J3524" s="154">
        <v>0</v>
      </c>
      <c r="K3524" s="154">
        <v>0</v>
      </c>
      <c r="M3524" s="128">
        <f>IF(Tabla1[[#This Row],[Moneda]]="Dolares",Tabla1[[#This Row],[Precio Distribuidor]]*($M$1+0.35)*1.3,Tabla1[[#This Row],[Precio Distribuidor]]*1.3)</f>
        <v>1198.912</v>
      </c>
    </row>
    <row r="3525" spans="1:13">
      <c r="A3525" s="154" t="s">
        <v>4598</v>
      </c>
      <c r="B3525" s="154" t="s">
        <v>4597</v>
      </c>
      <c r="C3525" s="154" t="s">
        <v>1535</v>
      </c>
      <c r="D3525" s="154" t="s">
        <v>4456</v>
      </c>
      <c r="E3525" s="81" t="s">
        <v>4596</v>
      </c>
      <c r="F3525" s="154">
        <v>780.88</v>
      </c>
      <c r="G3525" s="154" t="s">
        <v>1367</v>
      </c>
      <c r="H3525" s="154" t="s">
        <v>14318</v>
      </c>
      <c r="I3525" s="154">
        <v>1</v>
      </c>
      <c r="J3525" s="154">
        <v>0</v>
      </c>
      <c r="K3525" s="154">
        <v>0</v>
      </c>
      <c r="M3525" s="128">
        <f>IF(Tabla1[[#This Row],[Moneda]]="Dolares",Tabla1[[#This Row],[Precio Distribuidor]]*($M$1+0.35)*1.3,Tabla1[[#This Row],[Precio Distribuidor]]*1.3)</f>
        <v>1015.144</v>
      </c>
    </row>
    <row r="3526" spans="1:13">
      <c r="A3526" s="154" t="s">
        <v>4595</v>
      </c>
      <c r="B3526" s="154" t="s">
        <v>4594</v>
      </c>
      <c r="C3526" s="154" t="s">
        <v>1535</v>
      </c>
      <c r="D3526" s="154" t="s">
        <v>4456</v>
      </c>
      <c r="E3526" s="81" t="s">
        <v>4593</v>
      </c>
      <c r="F3526" s="154">
        <v>1014.62</v>
      </c>
      <c r="G3526" s="154" t="s">
        <v>1367</v>
      </c>
      <c r="H3526" s="154" t="s">
        <v>14318</v>
      </c>
      <c r="I3526" s="154">
        <v>1</v>
      </c>
      <c r="J3526" s="154">
        <v>0</v>
      </c>
      <c r="K3526" s="154">
        <v>0</v>
      </c>
      <c r="M3526" s="128">
        <f>IF(Tabla1[[#This Row],[Moneda]]="Dolares",Tabla1[[#This Row],[Precio Distribuidor]]*($M$1+0.35)*1.3,Tabla1[[#This Row],[Precio Distribuidor]]*1.3)</f>
        <v>1319.0060000000001</v>
      </c>
    </row>
    <row r="3527" spans="1:13">
      <c r="A3527" s="154" t="s">
        <v>4592</v>
      </c>
      <c r="B3527" s="154" t="s">
        <v>13051</v>
      </c>
      <c r="C3527" s="154" t="s">
        <v>1535</v>
      </c>
      <c r="D3527" s="154" t="s">
        <v>4456</v>
      </c>
      <c r="E3527" s="81" t="s">
        <v>4591</v>
      </c>
      <c r="F3527" s="154">
        <v>1248.93</v>
      </c>
      <c r="G3527" s="154" t="s">
        <v>1367</v>
      </c>
      <c r="H3527" s="154" t="s">
        <v>14318</v>
      </c>
      <c r="I3527" s="154">
        <v>1</v>
      </c>
      <c r="J3527" s="154">
        <v>0</v>
      </c>
      <c r="K3527" s="154">
        <v>0</v>
      </c>
      <c r="M3527" s="128">
        <f>IF(Tabla1[[#This Row],[Moneda]]="Dolares",Tabla1[[#This Row],[Precio Distribuidor]]*($M$1+0.35)*1.3,Tabla1[[#This Row],[Precio Distribuidor]]*1.3)</f>
        <v>1623.6090000000002</v>
      </c>
    </row>
    <row r="3528" spans="1:13">
      <c r="A3528" s="154" t="s">
        <v>16572</v>
      </c>
      <c r="B3528" s="154" t="s">
        <v>16571</v>
      </c>
      <c r="C3528" s="154" t="s">
        <v>1620</v>
      </c>
      <c r="D3528" s="154" t="s">
        <v>4456</v>
      </c>
      <c r="E3528" s="81" t="s">
        <v>16570</v>
      </c>
      <c r="F3528" s="154">
        <v>6290.11</v>
      </c>
      <c r="G3528" s="154" t="s">
        <v>1367</v>
      </c>
      <c r="H3528" s="154" t="s">
        <v>14318</v>
      </c>
      <c r="I3528" s="154">
        <v>1</v>
      </c>
      <c r="J3528" s="154">
        <v>0</v>
      </c>
      <c r="K3528" s="154">
        <v>0</v>
      </c>
      <c r="M3528" s="128">
        <f>IF(Tabla1[[#This Row],[Moneda]]="Dolares",Tabla1[[#This Row],[Precio Distribuidor]]*($M$1+0.35)*1.3,Tabla1[[#This Row],[Precio Distribuidor]]*1.3)</f>
        <v>8177.143</v>
      </c>
    </row>
    <row r="3529" spans="1:13">
      <c r="A3529" s="154" t="s">
        <v>4590</v>
      </c>
      <c r="B3529" s="154" t="s">
        <v>4589</v>
      </c>
      <c r="C3529" s="154" t="s">
        <v>2836</v>
      </c>
      <c r="D3529" s="154" t="s">
        <v>4456</v>
      </c>
      <c r="E3529" s="81" t="s">
        <v>4588</v>
      </c>
      <c r="F3529" s="154">
        <v>3890.91</v>
      </c>
      <c r="G3529" s="154" t="s">
        <v>1367</v>
      </c>
      <c r="H3529" s="154" t="s">
        <v>14318</v>
      </c>
      <c r="I3529" s="154">
        <v>0</v>
      </c>
      <c r="J3529" s="154">
        <v>0</v>
      </c>
      <c r="K3529" s="154">
        <v>0</v>
      </c>
      <c r="M3529" s="128">
        <f>IF(Tabla1[[#This Row],[Moneda]]="Dolares",Tabla1[[#This Row],[Precio Distribuidor]]*($M$1+0.35)*1.3,Tabla1[[#This Row],[Precio Distribuidor]]*1.3)</f>
        <v>5058.183</v>
      </c>
    </row>
    <row r="3530" spans="1:13">
      <c r="A3530" s="154" t="s">
        <v>4587</v>
      </c>
      <c r="B3530" s="154" t="s">
        <v>16569</v>
      </c>
      <c r="C3530" s="154" t="s">
        <v>2836</v>
      </c>
      <c r="D3530" s="154" t="s">
        <v>4456</v>
      </c>
      <c r="E3530" s="81" t="s">
        <v>4586</v>
      </c>
      <c r="F3530" s="154">
        <v>896.88</v>
      </c>
      <c r="G3530" s="154" t="s">
        <v>1367</v>
      </c>
      <c r="H3530" s="154" t="s">
        <v>14318</v>
      </c>
      <c r="I3530" s="154">
        <v>1</v>
      </c>
      <c r="J3530" s="154">
        <v>0</v>
      </c>
      <c r="K3530" s="154">
        <v>0</v>
      </c>
      <c r="M3530" s="128">
        <f>IF(Tabla1[[#This Row],[Moneda]]="Dolares",Tabla1[[#This Row],[Precio Distribuidor]]*($M$1+0.35)*1.3,Tabla1[[#This Row],[Precio Distribuidor]]*1.3)</f>
        <v>1165.944</v>
      </c>
    </row>
    <row r="3531" spans="1:13">
      <c r="A3531" s="154" t="s">
        <v>4585</v>
      </c>
      <c r="B3531" s="154" t="s">
        <v>4584</v>
      </c>
      <c r="C3531" s="154" t="s">
        <v>2852</v>
      </c>
      <c r="D3531" s="154" t="s">
        <v>4456</v>
      </c>
      <c r="E3531" s="81" t="s">
        <v>16568</v>
      </c>
      <c r="F3531" s="154">
        <v>3788.55</v>
      </c>
      <c r="G3531" s="154" t="s">
        <v>1367</v>
      </c>
      <c r="H3531" s="154" t="s">
        <v>14318</v>
      </c>
      <c r="I3531" s="154">
        <v>1</v>
      </c>
      <c r="J3531" s="154">
        <v>0</v>
      </c>
      <c r="K3531" s="154">
        <v>0</v>
      </c>
      <c r="M3531" s="128">
        <f>IF(Tabla1[[#This Row],[Moneda]]="Dolares",Tabla1[[#This Row],[Precio Distribuidor]]*($M$1+0.35)*1.3,Tabla1[[#This Row],[Precio Distribuidor]]*1.3)</f>
        <v>4925.1150000000007</v>
      </c>
    </row>
    <row r="3532" spans="1:13">
      <c r="A3532" s="154" t="s">
        <v>4583</v>
      </c>
      <c r="B3532" s="154" t="s">
        <v>4582</v>
      </c>
      <c r="C3532" s="154" t="s">
        <v>2852</v>
      </c>
      <c r="D3532" s="154" t="s">
        <v>4456</v>
      </c>
      <c r="E3532" s="81" t="s">
        <v>16567</v>
      </c>
      <c r="F3532" s="154">
        <v>4167.49</v>
      </c>
      <c r="G3532" s="154" t="s">
        <v>1367</v>
      </c>
      <c r="H3532" s="154" t="s">
        <v>14318</v>
      </c>
      <c r="I3532" s="154">
        <v>1</v>
      </c>
      <c r="J3532" s="154">
        <v>0</v>
      </c>
      <c r="K3532" s="154">
        <v>0</v>
      </c>
      <c r="M3532" s="128">
        <f>IF(Tabla1[[#This Row],[Moneda]]="Dolares",Tabla1[[#This Row],[Precio Distribuidor]]*($M$1+0.35)*1.3,Tabla1[[#This Row],[Precio Distribuidor]]*1.3)</f>
        <v>5417.7370000000001</v>
      </c>
    </row>
    <row r="3533" spans="1:13">
      <c r="A3533" s="154" t="s">
        <v>4581</v>
      </c>
      <c r="B3533" s="154" t="s">
        <v>4580</v>
      </c>
      <c r="C3533" s="154" t="s">
        <v>1620</v>
      </c>
      <c r="D3533" s="154" t="s">
        <v>4456</v>
      </c>
      <c r="E3533" s="81" t="s">
        <v>4579</v>
      </c>
      <c r="F3533" s="154">
        <v>1934.07</v>
      </c>
      <c r="G3533" s="154" t="s">
        <v>1367</v>
      </c>
      <c r="H3533" s="154" t="s">
        <v>14318</v>
      </c>
      <c r="I3533" s="154">
        <v>1</v>
      </c>
      <c r="J3533" s="154">
        <v>0</v>
      </c>
      <c r="K3533" s="154">
        <v>0</v>
      </c>
      <c r="M3533" s="128">
        <f>IF(Tabla1[[#This Row],[Moneda]]="Dolares",Tabla1[[#This Row],[Precio Distribuidor]]*($M$1+0.35)*1.3,Tabla1[[#This Row],[Precio Distribuidor]]*1.3)</f>
        <v>2514.2910000000002</v>
      </c>
    </row>
    <row r="3534" spans="1:13">
      <c r="A3534" s="154" t="s">
        <v>4578</v>
      </c>
      <c r="B3534" s="154" t="s">
        <v>4577</v>
      </c>
      <c r="C3534" s="154" t="s">
        <v>1620</v>
      </c>
      <c r="D3534" s="154" t="s">
        <v>4456</v>
      </c>
      <c r="E3534" s="81" t="s">
        <v>4576</v>
      </c>
      <c r="F3534" s="154">
        <v>1227.47</v>
      </c>
      <c r="G3534" s="154" t="s">
        <v>1367</v>
      </c>
      <c r="H3534" s="154" t="s">
        <v>14318</v>
      </c>
      <c r="I3534" s="154">
        <v>1</v>
      </c>
      <c r="J3534" s="154">
        <v>0</v>
      </c>
      <c r="K3534" s="154">
        <v>0</v>
      </c>
      <c r="M3534" s="128">
        <f>IF(Tabla1[[#This Row],[Moneda]]="Dolares",Tabla1[[#This Row],[Precio Distribuidor]]*($M$1+0.35)*1.3,Tabla1[[#This Row],[Precio Distribuidor]]*1.3)</f>
        <v>1595.711</v>
      </c>
    </row>
    <row r="3535" spans="1:13">
      <c r="A3535" s="154" t="s">
        <v>4575</v>
      </c>
      <c r="B3535" s="154" t="s">
        <v>4574</v>
      </c>
      <c r="C3535" s="154" t="s">
        <v>1535</v>
      </c>
      <c r="D3535" s="154" t="s">
        <v>4456</v>
      </c>
      <c r="E3535" s="81" t="s">
        <v>4573</v>
      </c>
      <c r="F3535" s="154">
        <v>1170.8399999999999</v>
      </c>
      <c r="G3535" s="154" t="s">
        <v>1367</v>
      </c>
      <c r="H3535" s="154" t="s">
        <v>14318</v>
      </c>
      <c r="I3535" s="154">
        <v>1</v>
      </c>
      <c r="J3535" s="154">
        <v>0</v>
      </c>
      <c r="K3535" s="154">
        <v>0</v>
      </c>
      <c r="M3535" s="128">
        <f>IF(Tabla1[[#This Row],[Moneda]]="Dolares",Tabla1[[#This Row],[Precio Distribuidor]]*($M$1+0.35)*1.3,Tabla1[[#This Row],[Precio Distribuidor]]*1.3)</f>
        <v>1522.0919999999999</v>
      </c>
    </row>
    <row r="3536" spans="1:13">
      <c r="A3536" s="154" t="s">
        <v>4572</v>
      </c>
      <c r="B3536" s="154" t="s">
        <v>4571</v>
      </c>
      <c r="C3536" s="154" t="s">
        <v>3337</v>
      </c>
      <c r="D3536" s="154" t="s">
        <v>4456</v>
      </c>
      <c r="E3536" s="81" t="s">
        <v>4570</v>
      </c>
      <c r="F3536" s="154">
        <v>1564.84</v>
      </c>
      <c r="G3536" s="154" t="s">
        <v>1373</v>
      </c>
      <c r="H3536" s="154" t="s">
        <v>14318</v>
      </c>
      <c r="I3536" s="154">
        <v>1</v>
      </c>
      <c r="J3536" s="154">
        <v>0</v>
      </c>
      <c r="K3536" s="154">
        <v>0</v>
      </c>
      <c r="M3536" s="128">
        <f>IF(Tabla1[[#This Row],[Moneda]]="Dolares",Tabla1[[#This Row],[Precio Distribuidor]]*($M$1+0.35)*1.3,Tabla1[[#This Row],[Precio Distribuidor]]*1.3)</f>
        <v>33870.961800000005</v>
      </c>
    </row>
    <row r="3537" spans="1:13">
      <c r="A3537" s="154" t="s">
        <v>4569</v>
      </c>
      <c r="B3537" s="154" t="s">
        <v>4568</v>
      </c>
      <c r="C3537" s="154" t="s">
        <v>3987</v>
      </c>
      <c r="D3537" s="154" t="s">
        <v>4456</v>
      </c>
      <c r="E3537" s="81" t="s">
        <v>4567</v>
      </c>
      <c r="F3537" s="154">
        <v>417.69</v>
      </c>
      <c r="G3537" s="154" t="s">
        <v>1373</v>
      </c>
      <c r="H3537" s="154" t="s">
        <v>14318</v>
      </c>
      <c r="I3537" s="154">
        <v>1</v>
      </c>
      <c r="J3537" s="154">
        <v>0</v>
      </c>
      <c r="K3537" s="154">
        <v>0</v>
      </c>
      <c r="M3537" s="128">
        <f>IF(Tabla1[[#This Row],[Moneda]]="Dolares",Tabla1[[#This Row],[Precio Distribuidor]]*($M$1+0.35)*1.3,Tabla1[[#This Row],[Precio Distribuidor]]*1.3)</f>
        <v>9040.9000500000002</v>
      </c>
    </row>
    <row r="3538" spans="1:13">
      <c r="A3538" s="154" t="s">
        <v>4566</v>
      </c>
      <c r="B3538" s="154" t="s">
        <v>4565</v>
      </c>
      <c r="C3538" s="154" t="s">
        <v>2852</v>
      </c>
      <c r="D3538" s="154" t="s">
        <v>4456</v>
      </c>
      <c r="E3538" s="81" t="s">
        <v>4564</v>
      </c>
      <c r="F3538" s="154">
        <v>1666.54</v>
      </c>
      <c r="G3538" s="154" t="s">
        <v>1367</v>
      </c>
      <c r="H3538" s="154" t="s">
        <v>14318</v>
      </c>
      <c r="I3538" s="154">
        <v>3</v>
      </c>
      <c r="J3538" s="154">
        <v>0</v>
      </c>
      <c r="K3538" s="154">
        <v>0</v>
      </c>
      <c r="M3538" s="128">
        <f>IF(Tabla1[[#This Row],[Moneda]]="Dolares",Tabla1[[#This Row],[Precio Distribuidor]]*($M$1+0.35)*1.3,Tabla1[[#This Row],[Precio Distribuidor]]*1.3)</f>
        <v>2166.502</v>
      </c>
    </row>
    <row r="3539" spans="1:13">
      <c r="A3539" s="154" t="s">
        <v>4562</v>
      </c>
      <c r="B3539" s="154" t="s">
        <v>4561</v>
      </c>
      <c r="C3539" s="154" t="s">
        <v>1535</v>
      </c>
      <c r="D3539" s="154" t="s">
        <v>4456</v>
      </c>
      <c r="E3539" s="81" t="s">
        <v>4560</v>
      </c>
      <c r="F3539" s="154">
        <v>126664.24</v>
      </c>
      <c r="G3539" s="154" t="s">
        <v>1367</v>
      </c>
      <c r="H3539" s="154" t="s">
        <v>14318</v>
      </c>
      <c r="I3539" s="154">
        <v>1</v>
      </c>
      <c r="J3539" s="154">
        <v>0</v>
      </c>
      <c r="K3539" s="154">
        <v>0</v>
      </c>
      <c r="M3539" s="128">
        <f>IF(Tabla1[[#This Row],[Moneda]]="Dolares",Tabla1[[#This Row],[Precio Distribuidor]]*($M$1+0.35)*1.3,Tabla1[[#This Row],[Precio Distribuidor]]*1.3)</f>
        <v>164663.51200000002</v>
      </c>
    </row>
    <row r="3540" spans="1:13">
      <c r="A3540" s="154" t="s">
        <v>4559</v>
      </c>
      <c r="B3540" s="154" t="s">
        <v>4558</v>
      </c>
      <c r="C3540" s="154" t="s">
        <v>1535</v>
      </c>
      <c r="D3540" s="154" t="s">
        <v>4456</v>
      </c>
      <c r="E3540" s="81" t="s">
        <v>4557</v>
      </c>
      <c r="F3540" s="154">
        <v>130138.67</v>
      </c>
      <c r="G3540" s="154" t="s">
        <v>1367</v>
      </c>
      <c r="H3540" s="154" t="s">
        <v>14318</v>
      </c>
      <c r="I3540" s="154">
        <v>1</v>
      </c>
      <c r="J3540" s="154">
        <v>0</v>
      </c>
      <c r="K3540" s="154">
        <v>0</v>
      </c>
      <c r="M3540" s="128">
        <f>IF(Tabla1[[#This Row],[Moneda]]="Dolares",Tabla1[[#This Row],[Precio Distribuidor]]*($M$1+0.35)*1.3,Tabla1[[#This Row],[Precio Distribuidor]]*1.3)</f>
        <v>169180.27100000001</v>
      </c>
    </row>
    <row r="3541" spans="1:13">
      <c r="A3541" s="154" t="s">
        <v>4556</v>
      </c>
      <c r="B3541" s="154" t="s">
        <v>4555</v>
      </c>
      <c r="C3541" s="154" t="s">
        <v>1535</v>
      </c>
      <c r="D3541" s="154" t="s">
        <v>4456</v>
      </c>
      <c r="E3541" s="81" t="s">
        <v>4554</v>
      </c>
      <c r="F3541" s="154">
        <v>3160.36</v>
      </c>
      <c r="G3541" s="154" t="s">
        <v>1367</v>
      </c>
      <c r="H3541" s="154" t="s">
        <v>14318</v>
      </c>
      <c r="I3541" s="154">
        <v>1</v>
      </c>
      <c r="J3541" s="154">
        <v>0</v>
      </c>
      <c r="K3541" s="154">
        <v>0</v>
      </c>
      <c r="M3541" s="128">
        <f>IF(Tabla1[[#This Row],[Moneda]]="Dolares",Tabla1[[#This Row],[Precio Distribuidor]]*($M$1+0.35)*1.3,Tabla1[[#This Row],[Precio Distribuidor]]*1.3)</f>
        <v>4108.4680000000008</v>
      </c>
    </row>
    <row r="3542" spans="1:13">
      <c r="A3542" s="154" t="s">
        <v>4553</v>
      </c>
      <c r="B3542" s="154" t="s">
        <v>4552</v>
      </c>
      <c r="C3542" s="154" t="s">
        <v>1535</v>
      </c>
      <c r="D3542" s="154" t="s">
        <v>4456</v>
      </c>
      <c r="E3542" s="81" t="s">
        <v>4551</v>
      </c>
      <c r="F3542" s="154">
        <v>1405.14</v>
      </c>
      <c r="G3542" s="154" t="s">
        <v>1367</v>
      </c>
      <c r="H3542" s="154" t="s">
        <v>14318</v>
      </c>
      <c r="I3542" s="154">
        <v>0</v>
      </c>
      <c r="J3542" s="154">
        <v>0</v>
      </c>
      <c r="K3542" s="154">
        <v>0</v>
      </c>
      <c r="M3542" s="128">
        <f>IF(Tabla1[[#This Row],[Moneda]]="Dolares",Tabla1[[#This Row],[Precio Distribuidor]]*($M$1+0.35)*1.3,Tabla1[[#This Row],[Precio Distribuidor]]*1.3)</f>
        <v>1826.6820000000002</v>
      </c>
    </row>
    <row r="3543" spans="1:13">
      <c r="A3543" s="154" t="s">
        <v>4550</v>
      </c>
      <c r="B3543" s="154" t="s">
        <v>4549</v>
      </c>
      <c r="C3543" s="154" t="s">
        <v>1620</v>
      </c>
      <c r="D3543" s="154" t="s">
        <v>4456</v>
      </c>
      <c r="E3543" s="81" t="s">
        <v>4548</v>
      </c>
      <c r="F3543" s="154">
        <v>4153.8500000000004</v>
      </c>
      <c r="G3543" s="154" t="s">
        <v>1367</v>
      </c>
      <c r="H3543" s="154" t="s">
        <v>14318</v>
      </c>
      <c r="I3543" s="154">
        <v>1</v>
      </c>
      <c r="J3543" s="154">
        <v>0</v>
      </c>
      <c r="K3543" s="154">
        <v>0</v>
      </c>
      <c r="M3543" s="128">
        <f>IF(Tabla1[[#This Row],[Moneda]]="Dolares",Tabla1[[#This Row],[Precio Distribuidor]]*($M$1+0.35)*1.3,Tabla1[[#This Row],[Precio Distribuidor]]*1.3)</f>
        <v>5400.005000000001</v>
      </c>
    </row>
    <row r="3544" spans="1:13">
      <c r="A3544" s="154" t="s">
        <v>4547</v>
      </c>
      <c r="B3544" s="154" t="s">
        <v>4546</v>
      </c>
      <c r="C3544" s="154" t="s">
        <v>2836</v>
      </c>
      <c r="D3544" s="154" t="s">
        <v>4456</v>
      </c>
      <c r="E3544" s="81" t="s">
        <v>4545</v>
      </c>
      <c r="F3544" s="154">
        <v>2245.27</v>
      </c>
      <c r="G3544" s="154" t="s">
        <v>1367</v>
      </c>
      <c r="H3544" s="154" t="s">
        <v>14318</v>
      </c>
      <c r="I3544" s="154">
        <v>1</v>
      </c>
      <c r="J3544" s="154">
        <v>0</v>
      </c>
      <c r="K3544" s="154">
        <v>0</v>
      </c>
      <c r="M3544" s="128">
        <f>IF(Tabla1[[#This Row],[Moneda]]="Dolares",Tabla1[[#This Row],[Precio Distribuidor]]*($M$1+0.35)*1.3,Tabla1[[#This Row],[Precio Distribuidor]]*1.3)</f>
        <v>2918.8510000000001</v>
      </c>
    </row>
    <row r="3545" spans="1:13">
      <c r="A3545" s="154" t="s">
        <v>4544</v>
      </c>
      <c r="B3545" s="154" t="s">
        <v>4543</v>
      </c>
      <c r="C3545" s="154" t="s">
        <v>2836</v>
      </c>
      <c r="D3545" s="154" t="s">
        <v>4456</v>
      </c>
      <c r="E3545" s="81" t="s">
        <v>4542</v>
      </c>
      <c r="F3545" s="154">
        <v>5987.04</v>
      </c>
      <c r="G3545" s="154" t="s">
        <v>1367</v>
      </c>
      <c r="H3545" s="154" t="s">
        <v>14318</v>
      </c>
      <c r="I3545" s="154">
        <v>1</v>
      </c>
      <c r="J3545" s="154">
        <v>0</v>
      </c>
      <c r="K3545" s="154">
        <v>0</v>
      </c>
      <c r="M3545" s="128">
        <f>IF(Tabla1[[#This Row],[Moneda]]="Dolares",Tabla1[[#This Row],[Precio Distribuidor]]*($M$1+0.35)*1.3,Tabla1[[#This Row],[Precio Distribuidor]]*1.3)</f>
        <v>7783.152</v>
      </c>
    </row>
    <row r="3546" spans="1:13">
      <c r="A3546" s="154" t="s">
        <v>4541</v>
      </c>
      <c r="B3546" s="154" t="s">
        <v>4540</v>
      </c>
      <c r="C3546" s="154" t="s">
        <v>2836</v>
      </c>
      <c r="D3546" s="154" t="s">
        <v>4456</v>
      </c>
      <c r="E3546" s="81" t="s">
        <v>4539</v>
      </c>
      <c r="F3546" s="154">
        <v>6735.81</v>
      </c>
      <c r="G3546" s="154" t="s">
        <v>1367</v>
      </c>
      <c r="H3546" s="154" t="s">
        <v>14318</v>
      </c>
      <c r="I3546" s="154">
        <v>1</v>
      </c>
      <c r="J3546" s="154">
        <v>0</v>
      </c>
      <c r="K3546" s="154">
        <v>0</v>
      </c>
      <c r="M3546" s="128">
        <f>IF(Tabla1[[#This Row],[Moneda]]="Dolares",Tabla1[[#This Row],[Precio Distribuidor]]*($M$1+0.35)*1.3,Tabla1[[#This Row],[Precio Distribuidor]]*1.3)</f>
        <v>8756.5530000000017</v>
      </c>
    </row>
    <row r="3547" spans="1:13">
      <c r="A3547" s="154" t="s">
        <v>4538</v>
      </c>
      <c r="B3547" s="154" t="s">
        <v>4537</v>
      </c>
      <c r="C3547" s="154" t="s">
        <v>1388</v>
      </c>
      <c r="D3547" s="154" t="s">
        <v>4456</v>
      </c>
      <c r="E3547" s="81" t="s">
        <v>4536</v>
      </c>
      <c r="F3547" s="154">
        <v>1277.42</v>
      </c>
      <c r="G3547" s="154" t="s">
        <v>1367</v>
      </c>
      <c r="H3547" s="154" t="s">
        <v>14318</v>
      </c>
      <c r="I3547" s="154">
        <v>2</v>
      </c>
      <c r="J3547" s="154">
        <v>0</v>
      </c>
      <c r="K3547" s="154">
        <v>0</v>
      </c>
      <c r="M3547" s="128">
        <f>IF(Tabla1[[#This Row],[Moneda]]="Dolares",Tabla1[[#This Row],[Precio Distribuidor]]*($M$1+0.35)*1.3,Tabla1[[#This Row],[Precio Distribuidor]]*1.3)</f>
        <v>1660.6460000000002</v>
      </c>
    </row>
    <row r="3548" spans="1:13">
      <c r="A3548" s="154" t="s">
        <v>4535</v>
      </c>
      <c r="B3548" s="154" t="s">
        <v>4534</v>
      </c>
      <c r="C3548" s="154" t="s">
        <v>1535</v>
      </c>
      <c r="D3548" s="154" t="s">
        <v>4456</v>
      </c>
      <c r="E3548" s="81" t="s">
        <v>4533</v>
      </c>
      <c r="F3548" s="154">
        <v>5837.07</v>
      </c>
      <c r="G3548" s="154" t="s">
        <v>1367</v>
      </c>
      <c r="H3548" s="154" t="s">
        <v>14318</v>
      </c>
      <c r="I3548" s="154">
        <v>1</v>
      </c>
      <c r="J3548" s="154">
        <v>0</v>
      </c>
      <c r="K3548" s="154">
        <v>0</v>
      </c>
      <c r="M3548" s="128">
        <f>IF(Tabla1[[#This Row],[Moneda]]="Dolares",Tabla1[[#This Row],[Precio Distribuidor]]*($M$1+0.35)*1.3,Tabla1[[#This Row],[Precio Distribuidor]]*1.3)</f>
        <v>7588.1909999999998</v>
      </c>
    </row>
    <row r="3549" spans="1:13">
      <c r="A3549" s="154" t="s">
        <v>4532</v>
      </c>
      <c r="B3549" s="154" t="s">
        <v>4531</v>
      </c>
      <c r="C3549" s="154" t="s">
        <v>1535</v>
      </c>
      <c r="D3549" s="154" t="s">
        <v>4456</v>
      </c>
      <c r="E3549" s="81" t="s">
        <v>4530</v>
      </c>
      <c r="F3549" s="154">
        <v>12880.29</v>
      </c>
      <c r="G3549" s="154" t="s">
        <v>1367</v>
      </c>
      <c r="H3549" s="154" t="s">
        <v>14318</v>
      </c>
      <c r="I3549" s="154">
        <v>1</v>
      </c>
      <c r="J3549" s="154">
        <v>0</v>
      </c>
      <c r="K3549" s="154">
        <v>0</v>
      </c>
      <c r="M3549" s="128">
        <f>IF(Tabla1[[#This Row],[Moneda]]="Dolares",Tabla1[[#This Row],[Precio Distribuidor]]*($M$1+0.35)*1.3,Tabla1[[#This Row],[Precio Distribuidor]]*1.3)</f>
        <v>16744.377</v>
      </c>
    </row>
    <row r="3550" spans="1:13">
      <c r="A3550" s="154" t="s">
        <v>4529</v>
      </c>
      <c r="B3550" s="154" t="s">
        <v>4528</v>
      </c>
      <c r="C3550" s="154" t="s">
        <v>1535</v>
      </c>
      <c r="D3550" s="154" t="s">
        <v>4456</v>
      </c>
      <c r="E3550" s="81" t="s">
        <v>4527</v>
      </c>
      <c r="F3550" s="154">
        <v>61796.67</v>
      </c>
      <c r="G3550" s="154" t="s">
        <v>1367</v>
      </c>
      <c r="H3550" s="154" t="s">
        <v>14318</v>
      </c>
      <c r="I3550" s="154">
        <v>1</v>
      </c>
      <c r="J3550" s="154">
        <v>0</v>
      </c>
      <c r="K3550" s="154">
        <v>0</v>
      </c>
      <c r="M3550" s="128">
        <f>IF(Tabla1[[#This Row],[Moneda]]="Dolares",Tabla1[[#This Row],[Precio Distribuidor]]*($M$1+0.35)*1.3,Tabla1[[#This Row],[Precio Distribuidor]]*1.3)</f>
        <v>80335.671000000002</v>
      </c>
    </row>
    <row r="3551" spans="1:13">
      <c r="A3551" s="154" t="s">
        <v>4526</v>
      </c>
      <c r="B3551" s="154" t="s">
        <v>4525</v>
      </c>
      <c r="C3551" s="154" t="s">
        <v>2852</v>
      </c>
      <c r="D3551" s="154" t="s">
        <v>4456</v>
      </c>
      <c r="E3551" s="81" t="s">
        <v>4524</v>
      </c>
      <c r="F3551" s="154">
        <v>1514.97</v>
      </c>
      <c r="G3551" s="154" t="s">
        <v>1367</v>
      </c>
      <c r="H3551" s="154" t="s">
        <v>14318</v>
      </c>
      <c r="I3551" s="154">
        <v>1</v>
      </c>
      <c r="J3551" s="154">
        <v>0</v>
      </c>
      <c r="K3551" s="154">
        <v>0</v>
      </c>
      <c r="M3551" s="128">
        <f>IF(Tabla1[[#This Row],[Moneda]]="Dolares",Tabla1[[#This Row],[Precio Distribuidor]]*($M$1+0.35)*1.3,Tabla1[[#This Row],[Precio Distribuidor]]*1.3)</f>
        <v>1969.461</v>
      </c>
    </row>
    <row r="3552" spans="1:13">
      <c r="A3552" s="154" t="s">
        <v>4523</v>
      </c>
      <c r="B3552" s="154" t="s">
        <v>4522</v>
      </c>
      <c r="C3552" s="154" t="s">
        <v>2852</v>
      </c>
      <c r="D3552" s="154" t="s">
        <v>4456</v>
      </c>
      <c r="E3552" s="81" t="s">
        <v>4521</v>
      </c>
      <c r="F3552" s="154">
        <v>1893.9</v>
      </c>
      <c r="G3552" s="154" t="s">
        <v>1367</v>
      </c>
      <c r="H3552" s="154" t="s">
        <v>14318</v>
      </c>
      <c r="I3552" s="154">
        <v>1</v>
      </c>
      <c r="J3552" s="154">
        <v>0</v>
      </c>
      <c r="K3552" s="154">
        <v>0</v>
      </c>
      <c r="M3552" s="128">
        <f>IF(Tabla1[[#This Row],[Moneda]]="Dolares",Tabla1[[#This Row],[Precio Distribuidor]]*($M$1+0.35)*1.3,Tabla1[[#This Row],[Precio Distribuidor]]*1.3)</f>
        <v>2462.0700000000002</v>
      </c>
    </row>
    <row r="3553" spans="1:13">
      <c r="A3553" s="154" t="s">
        <v>13434</v>
      </c>
      <c r="B3553" s="154" t="s">
        <v>13435</v>
      </c>
      <c r="C3553" s="154" t="s">
        <v>3987</v>
      </c>
      <c r="D3553" s="154" t="s">
        <v>4456</v>
      </c>
      <c r="E3553" s="81" t="s">
        <v>13436</v>
      </c>
      <c r="F3553" s="154">
        <v>621.91999999999996</v>
      </c>
      <c r="G3553" s="154" t="s">
        <v>1373</v>
      </c>
      <c r="H3553" s="154" t="s">
        <v>14318</v>
      </c>
      <c r="I3553" s="154">
        <v>1</v>
      </c>
      <c r="J3553" s="154">
        <v>0</v>
      </c>
      <c r="K3553" s="154">
        <v>0</v>
      </c>
      <c r="M3553" s="128">
        <f>IF(Tabla1[[#This Row],[Moneda]]="Dolares",Tabla1[[#This Row],[Precio Distribuidor]]*($M$1+0.35)*1.3,Tabla1[[#This Row],[Precio Distribuidor]]*1.3)</f>
        <v>13461.458400000001</v>
      </c>
    </row>
    <row r="3554" spans="1:13">
      <c r="A3554" s="154" t="s">
        <v>13437</v>
      </c>
      <c r="B3554" s="154" t="s">
        <v>13438</v>
      </c>
      <c r="C3554" s="154" t="s">
        <v>3987</v>
      </c>
      <c r="D3554" s="154" t="s">
        <v>4456</v>
      </c>
      <c r="E3554" s="81" t="s">
        <v>13439</v>
      </c>
      <c r="F3554" s="154">
        <v>815.77</v>
      </c>
      <c r="G3554" s="154" t="s">
        <v>1373</v>
      </c>
      <c r="H3554" s="154" t="s">
        <v>14318</v>
      </c>
      <c r="I3554" s="154">
        <v>1</v>
      </c>
      <c r="J3554" s="154">
        <v>0</v>
      </c>
      <c r="K3554" s="154">
        <v>0</v>
      </c>
      <c r="M3554" s="128">
        <f>IF(Tabla1[[#This Row],[Moneda]]="Dolares",Tabla1[[#This Row],[Precio Distribuidor]]*($M$1+0.35)*1.3,Tabla1[[#This Row],[Precio Distribuidor]]*1.3)</f>
        <v>17657.341650000002</v>
      </c>
    </row>
    <row r="3555" spans="1:13">
      <c r="A3555" s="154" t="s">
        <v>4520</v>
      </c>
      <c r="B3555" s="154" t="s">
        <v>4519</v>
      </c>
      <c r="C3555" s="154" t="s">
        <v>3987</v>
      </c>
      <c r="D3555" s="154" t="s">
        <v>4456</v>
      </c>
      <c r="E3555" s="81" t="s">
        <v>4518</v>
      </c>
      <c r="F3555" s="154">
        <v>2423.08</v>
      </c>
      <c r="G3555" s="154" t="s">
        <v>1373</v>
      </c>
      <c r="H3555" s="154" t="s">
        <v>14318</v>
      </c>
      <c r="I3555" s="154">
        <v>1</v>
      </c>
      <c r="J3555" s="154">
        <v>0</v>
      </c>
      <c r="K3555" s="154">
        <v>0</v>
      </c>
      <c r="M3555" s="128">
        <f>IF(Tabla1[[#This Row],[Moneda]]="Dolares",Tabla1[[#This Row],[Precio Distribuidor]]*($M$1+0.35)*1.3,Tabla1[[#This Row],[Precio Distribuidor]]*1.3)</f>
        <v>52447.566600000013</v>
      </c>
    </row>
    <row r="3556" spans="1:13">
      <c r="A3556" s="154" t="s">
        <v>4517</v>
      </c>
      <c r="B3556" s="154" t="s">
        <v>4516</v>
      </c>
      <c r="C3556" s="154" t="s">
        <v>3987</v>
      </c>
      <c r="D3556" s="154" t="s">
        <v>4456</v>
      </c>
      <c r="E3556" s="81" t="s">
        <v>4515</v>
      </c>
      <c r="F3556" s="154">
        <v>1826.54</v>
      </c>
      <c r="G3556" s="154" t="s">
        <v>1373</v>
      </c>
      <c r="H3556" s="154" t="s">
        <v>14318</v>
      </c>
      <c r="I3556" s="154">
        <v>1</v>
      </c>
      <c r="J3556" s="154">
        <v>0</v>
      </c>
      <c r="K3556" s="154">
        <v>0</v>
      </c>
      <c r="M3556" s="128">
        <f>IF(Tabla1[[#This Row],[Moneda]]="Dolares",Tabla1[[#This Row],[Precio Distribuidor]]*($M$1+0.35)*1.3,Tabla1[[#This Row],[Precio Distribuidor]]*1.3)</f>
        <v>39535.458300000006</v>
      </c>
    </row>
    <row r="3557" spans="1:13">
      <c r="A3557" s="154" t="s">
        <v>4514</v>
      </c>
      <c r="B3557" s="154" t="s">
        <v>4513</v>
      </c>
      <c r="C3557" s="154" t="s">
        <v>3987</v>
      </c>
      <c r="D3557" s="154" t="s">
        <v>4456</v>
      </c>
      <c r="E3557" s="81" t="s">
        <v>4512</v>
      </c>
      <c r="F3557" s="154">
        <v>1616.48</v>
      </c>
      <c r="G3557" s="154" t="s">
        <v>1373</v>
      </c>
      <c r="H3557" s="154" t="s">
        <v>14318</v>
      </c>
      <c r="I3557" s="154">
        <v>0</v>
      </c>
      <c r="J3557" s="154">
        <v>0</v>
      </c>
      <c r="K3557" s="154">
        <v>0</v>
      </c>
      <c r="M3557" s="128">
        <f>IF(Tabla1[[#This Row],[Moneda]]="Dolares",Tabla1[[#This Row],[Precio Distribuidor]]*($M$1+0.35)*1.3,Tabla1[[#This Row],[Precio Distribuidor]]*1.3)</f>
        <v>34988.709600000009</v>
      </c>
    </row>
    <row r="3558" spans="1:13">
      <c r="A3558" s="154" t="s">
        <v>4511</v>
      </c>
      <c r="B3558" s="154" t="s">
        <v>4510</v>
      </c>
      <c r="C3558" s="154" t="s">
        <v>3987</v>
      </c>
      <c r="D3558" s="154" t="s">
        <v>4456</v>
      </c>
      <c r="E3558" s="81" t="s">
        <v>4509</v>
      </c>
      <c r="F3558" s="154">
        <v>5938.85</v>
      </c>
      <c r="G3558" s="154" t="s">
        <v>1373</v>
      </c>
      <c r="H3558" s="154" t="s">
        <v>14318</v>
      </c>
      <c r="I3558" s="154">
        <v>1</v>
      </c>
      <c r="J3558" s="154">
        <v>0</v>
      </c>
      <c r="K3558" s="154">
        <v>0</v>
      </c>
      <c r="M3558" s="128">
        <f>IF(Tabla1[[#This Row],[Moneda]]="Dolares",Tabla1[[#This Row],[Precio Distribuidor]]*($M$1+0.35)*1.3,Tabla1[[#This Row],[Precio Distribuidor]]*1.3)</f>
        <v>128546.40825000004</v>
      </c>
    </row>
    <row r="3559" spans="1:13">
      <c r="A3559" s="154" t="s">
        <v>4508</v>
      </c>
      <c r="B3559" s="154" t="s">
        <v>4507</v>
      </c>
      <c r="C3559" s="154" t="s">
        <v>1535</v>
      </c>
      <c r="D3559" s="154" t="s">
        <v>4456</v>
      </c>
      <c r="E3559" s="81" t="s">
        <v>4506</v>
      </c>
      <c r="F3559" s="154">
        <v>8281.52</v>
      </c>
      <c r="G3559" s="154" t="s">
        <v>1367</v>
      </c>
      <c r="H3559" s="154" t="s">
        <v>14318</v>
      </c>
      <c r="I3559" s="154">
        <v>1</v>
      </c>
      <c r="J3559" s="154">
        <v>0</v>
      </c>
      <c r="K3559" s="154">
        <v>0</v>
      </c>
      <c r="M3559" s="128">
        <f>IF(Tabla1[[#This Row],[Moneda]]="Dolares",Tabla1[[#This Row],[Precio Distribuidor]]*($M$1+0.35)*1.3,Tabla1[[#This Row],[Precio Distribuidor]]*1.3)</f>
        <v>10765.976000000001</v>
      </c>
    </row>
    <row r="3560" spans="1:13">
      <c r="A3560" s="154" t="s">
        <v>4505</v>
      </c>
      <c r="B3560" s="154" t="s">
        <v>4504</v>
      </c>
      <c r="C3560" s="154" t="s">
        <v>1535</v>
      </c>
      <c r="D3560" s="154" t="s">
        <v>4456</v>
      </c>
      <c r="E3560" s="81" t="s">
        <v>4503</v>
      </c>
      <c r="F3560" s="154">
        <v>9464.7000000000007</v>
      </c>
      <c r="G3560" s="154" t="s">
        <v>1367</v>
      </c>
      <c r="H3560" s="154" t="s">
        <v>14318</v>
      </c>
      <c r="I3560" s="154">
        <v>1</v>
      </c>
      <c r="J3560" s="154">
        <v>0</v>
      </c>
      <c r="K3560" s="154">
        <v>0</v>
      </c>
      <c r="M3560" s="128">
        <f>IF(Tabla1[[#This Row],[Moneda]]="Dolares",Tabla1[[#This Row],[Precio Distribuidor]]*($M$1+0.35)*1.3,Tabla1[[#This Row],[Precio Distribuidor]]*1.3)</f>
        <v>12304.11</v>
      </c>
    </row>
    <row r="3561" spans="1:13">
      <c r="A3561" s="154" t="s">
        <v>4502</v>
      </c>
      <c r="B3561" s="154" t="s">
        <v>4501</v>
      </c>
      <c r="C3561" s="154" t="s">
        <v>1535</v>
      </c>
      <c r="D3561" s="154" t="s">
        <v>4456</v>
      </c>
      <c r="E3561" s="81" t="s">
        <v>4500</v>
      </c>
      <c r="F3561" s="154">
        <v>2287.3200000000002</v>
      </c>
      <c r="G3561" s="154" t="s">
        <v>1367</v>
      </c>
      <c r="H3561" s="154" t="s">
        <v>14318</v>
      </c>
      <c r="I3561" s="154">
        <v>1</v>
      </c>
      <c r="J3561" s="154">
        <v>0</v>
      </c>
      <c r="K3561" s="154">
        <v>0</v>
      </c>
      <c r="M3561" s="128">
        <f>IF(Tabla1[[#This Row],[Moneda]]="Dolares",Tabla1[[#This Row],[Precio Distribuidor]]*($M$1+0.35)*1.3,Tabla1[[#This Row],[Precio Distribuidor]]*1.3)</f>
        <v>2973.5160000000005</v>
      </c>
    </row>
    <row r="3562" spans="1:13">
      <c r="A3562" s="154" t="s">
        <v>4499</v>
      </c>
      <c r="B3562" s="154" t="s">
        <v>4498</v>
      </c>
      <c r="C3562" s="154" t="s">
        <v>4472</v>
      </c>
      <c r="D3562" s="154" t="s">
        <v>4456</v>
      </c>
      <c r="E3562" s="81" t="s">
        <v>4497</v>
      </c>
      <c r="F3562" s="154">
        <v>438.68</v>
      </c>
      <c r="G3562" s="154" t="s">
        <v>1373</v>
      </c>
      <c r="H3562" s="154" t="s">
        <v>14318</v>
      </c>
      <c r="I3562" s="154">
        <v>1</v>
      </c>
      <c r="J3562" s="154">
        <v>0</v>
      </c>
      <c r="K3562" s="154">
        <v>0</v>
      </c>
      <c r="M3562" s="128">
        <f>IF(Tabla1[[#This Row],[Moneda]]="Dolares",Tabla1[[#This Row],[Precio Distribuidor]]*($M$1+0.35)*1.3,Tabla1[[#This Row],[Precio Distribuidor]]*1.3)</f>
        <v>9495.2286000000022</v>
      </c>
    </row>
    <row r="3563" spans="1:13">
      <c r="A3563" s="154" t="s">
        <v>4496</v>
      </c>
      <c r="B3563" s="154" t="s">
        <v>4495</v>
      </c>
      <c r="C3563" s="154" t="s">
        <v>1535</v>
      </c>
      <c r="D3563" s="154" t="s">
        <v>4456</v>
      </c>
      <c r="E3563" s="81" t="s">
        <v>4494</v>
      </c>
      <c r="F3563" s="154">
        <v>3050</v>
      </c>
      <c r="G3563" s="154" t="s">
        <v>1367</v>
      </c>
      <c r="H3563" s="154" t="s">
        <v>14318</v>
      </c>
      <c r="I3563" s="154">
        <v>1</v>
      </c>
      <c r="J3563" s="154">
        <v>0</v>
      </c>
      <c r="K3563" s="154">
        <v>0</v>
      </c>
      <c r="M3563" s="128">
        <f>IF(Tabla1[[#This Row],[Moneda]]="Dolares",Tabla1[[#This Row],[Precio Distribuidor]]*($M$1+0.35)*1.3,Tabla1[[#This Row],[Precio Distribuidor]]*1.3)</f>
        <v>3965</v>
      </c>
    </row>
    <row r="3564" spans="1:13">
      <c r="A3564" s="154" t="s">
        <v>4493</v>
      </c>
      <c r="B3564" s="154" t="s">
        <v>4492</v>
      </c>
      <c r="C3564" s="154" t="s">
        <v>1535</v>
      </c>
      <c r="D3564" s="154" t="s">
        <v>4456</v>
      </c>
      <c r="E3564" s="81" t="s">
        <v>4491</v>
      </c>
      <c r="F3564" s="154">
        <v>63972.21</v>
      </c>
      <c r="G3564" s="154" t="s">
        <v>1367</v>
      </c>
      <c r="H3564" s="154" t="s">
        <v>14318</v>
      </c>
      <c r="I3564" s="154">
        <v>1</v>
      </c>
      <c r="J3564" s="154">
        <v>0</v>
      </c>
      <c r="K3564" s="154">
        <v>0</v>
      </c>
      <c r="M3564" s="128">
        <f>IF(Tabla1[[#This Row],[Moneda]]="Dolares",Tabla1[[#This Row],[Precio Distribuidor]]*($M$1+0.35)*1.3,Tabla1[[#This Row],[Precio Distribuidor]]*1.3)</f>
        <v>83163.873000000007</v>
      </c>
    </row>
    <row r="3565" spans="1:13">
      <c r="A3565" s="154" t="s">
        <v>4490</v>
      </c>
      <c r="B3565" s="154" t="s">
        <v>4489</v>
      </c>
      <c r="C3565" s="154" t="s">
        <v>3337</v>
      </c>
      <c r="D3565" s="154" t="s">
        <v>4456</v>
      </c>
      <c r="E3565" s="81" t="s">
        <v>4488</v>
      </c>
      <c r="F3565" s="154">
        <v>559.62</v>
      </c>
      <c r="G3565" s="154" t="s">
        <v>1373</v>
      </c>
      <c r="H3565" s="154" t="s">
        <v>14318</v>
      </c>
      <c r="I3565" s="154">
        <v>1</v>
      </c>
      <c r="J3565" s="154">
        <v>0</v>
      </c>
      <c r="K3565" s="154">
        <v>0</v>
      </c>
      <c r="M3565" s="128">
        <f>IF(Tabla1[[#This Row],[Moneda]]="Dolares",Tabla1[[#This Row],[Precio Distribuidor]]*($M$1+0.35)*1.3,Tabla1[[#This Row],[Precio Distribuidor]]*1.3)</f>
        <v>12112.974900000001</v>
      </c>
    </row>
    <row r="3566" spans="1:13">
      <c r="A3566" s="154" t="s">
        <v>4487</v>
      </c>
      <c r="B3566" s="154" t="s">
        <v>16566</v>
      </c>
      <c r="C3566" s="154" t="s">
        <v>4472</v>
      </c>
      <c r="D3566" s="154" t="s">
        <v>4456</v>
      </c>
      <c r="E3566" s="81" t="s">
        <v>16565</v>
      </c>
      <c r="F3566" s="154">
        <v>1934.07</v>
      </c>
      <c r="G3566" s="154" t="s">
        <v>1373</v>
      </c>
      <c r="H3566" s="154" t="s">
        <v>14318</v>
      </c>
      <c r="I3566" s="154">
        <v>0</v>
      </c>
      <c r="J3566" s="154">
        <v>0</v>
      </c>
      <c r="K3566" s="154">
        <v>0</v>
      </c>
      <c r="M3566" s="128">
        <f>IF(Tabla1[[#This Row],[Moneda]]="Dolares",Tabla1[[#This Row],[Precio Distribuidor]]*($M$1+0.35)*1.3,Tabla1[[#This Row],[Precio Distribuidor]]*1.3)</f>
        <v>41862.94515</v>
      </c>
    </row>
    <row r="3567" spans="1:13">
      <c r="A3567" s="154" t="s">
        <v>4486</v>
      </c>
      <c r="B3567" s="154" t="s">
        <v>4485</v>
      </c>
      <c r="C3567" s="154" t="s">
        <v>4472</v>
      </c>
      <c r="D3567" s="154" t="s">
        <v>4456</v>
      </c>
      <c r="E3567" s="81" t="s">
        <v>4484</v>
      </c>
      <c r="F3567" s="154">
        <v>2790.33</v>
      </c>
      <c r="G3567" s="154" t="s">
        <v>1373</v>
      </c>
      <c r="H3567" s="154" t="s">
        <v>14318</v>
      </c>
      <c r="I3567" s="154">
        <v>1</v>
      </c>
      <c r="J3567" s="154">
        <v>0</v>
      </c>
      <c r="K3567" s="154">
        <v>0</v>
      </c>
      <c r="M3567" s="128">
        <f>IF(Tabla1[[#This Row],[Moneda]]="Dolares",Tabla1[[#This Row],[Precio Distribuidor]]*($M$1+0.35)*1.3,Tabla1[[#This Row],[Precio Distribuidor]]*1.3)</f>
        <v>60396.692850000014</v>
      </c>
    </row>
    <row r="3568" spans="1:13">
      <c r="A3568" s="154" t="s">
        <v>4483</v>
      </c>
      <c r="B3568" s="154" t="s">
        <v>4482</v>
      </c>
      <c r="C3568" s="154" t="s">
        <v>4472</v>
      </c>
      <c r="D3568" s="154" t="s">
        <v>4456</v>
      </c>
      <c r="E3568" s="81" t="s">
        <v>4481</v>
      </c>
      <c r="F3568" s="154">
        <v>946.81</v>
      </c>
      <c r="G3568" s="154" t="s">
        <v>1373</v>
      </c>
      <c r="H3568" s="154" t="s">
        <v>14318</v>
      </c>
      <c r="I3568" s="154">
        <v>1</v>
      </c>
      <c r="J3568" s="154">
        <v>0</v>
      </c>
      <c r="K3568" s="154">
        <v>0</v>
      </c>
      <c r="M3568" s="128">
        <f>IF(Tabla1[[#This Row],[Moneda]]="Dolares",Tabla1[[#This Row],[Precio Distribuidor]]*($M$1+0.35)*1.3,Tabla1[[#This Row],[Precio Distribuidor]]*1.3)</f>
        <v>20493.702450000001</v>
      </c>
    </row>
    <row r="3569" spans="1:13">
      <c r="A3569" s="154" t="s">
        <v>4480</v>
      </c>
      <c r="B3569" s="154" t="s">
        <v>4479</v>
      </c>
      <c r="C3569" s="154" t="s">
        <v>4472</v>
      </c>
      <c r="D3569" s="154" t="s">
        <v>4456</v>
      </c>
      <c r="E3569" s="81" t="s">
        <v>4478</v>
      </c>
      <c r="F3569" s="154">
        <v>3427.69</v>
      </c>
      <c r="G3569" s="154" t="s">
        <v>1373</v>
      </c>
      <c r="H3569" s="154" t="s">
        <v>14318</v>
      </c>
      <c r="I3569" s="154">
        <v>1</v>
      </c>
      <c r="J3569" s="154">
        <v>0</v>
      </c>
      <c r="K3569" s="154">
        <v>0</v>
      </c>
      <c r="M3569" s="128">
        <f>IF(Tabla1[[#This Row],[Moneda]]="Dolares",Tabla1[[#This Row],[Precio Distribuidor]]*($M$1+0.35)*1.3,Tabla1[[#This Row],[Precio Distribuidor]]*1.3)</f>
        <v>74192.350050000008</v>
      </c>
    </row>
    <row r="3570" spans="1:13">
      <c r="A3570" s="154" t="s">
        <v>4477</v>
      </c>
      <c r="B3570" s="154" t="s">
        <v>4476</v>
      </c>
      <c r="C3570" s="154" t="s">
        <v>4472</v>
      </c>
      <c r="D3570" s="154" t="s">
        <v>4456</v>
      </c>
      <c r="E3570" s="81" t="s">
        <v>4475</v>
      </c>
      <c r="F3570" s="154">
        <v>3254.51</v>
      </c>
      <c r="G3570" s="154" t="s">
        <v>1373</v>
      </c>
      <c r="H3570" s="154" t="s">
        <v>14318</v>
      </c>
      <c r="I3570" s="154">
        <v>1</v>
      </c>
      <c r="J3570" s="154">
        <v>0</v>
      </c>
      <c r="K3570" s="154">
        <v>0</v>
      </c>
      <c r="M3570" s="128">
        <f>IF(Tabla1[[#This Row],[Moneda]]="Dolares",Tabla1[[#This Row],[Precio Distribuidor]]*($M$1+0.35)*1.3,Tabla1[[#This Row],[Precio Distribuidor]]*1.3)</f>
        <v>70443.868950000018</v>
      </c>
    </row>
    <row r="3571" spans="1:13">
      <c r="A3571" s="154" t="s">
        <v>4474</v>
      </c>
      <c r="B3571" s="154" t="s">
        <v>4473</v>
      </c>
      <c r="C3571" s="154" t="s">
        <v>4472</v>
      </c>
      <c r="D3571" s="154" t="s">
        <v>4456</v>
      </c>
      <c r="E3571" s="81" t="s">
        <v>4471</v>
      </c>
      <c r="F3571" s="154">
        <v>3694.07</v>
      </c>
      <c r="G3571" s="154" t="s">
        <v>1373</v>
      </c>
      <c r="H3571" s="154" t="s">
        <v>14318</v>
      </c>
      <c r="I3571" s="154">
        <v>1</v>
      </c>
      <c r="J3571" s="154">
        <v>0</v>
      </c>
      <c r="K3571" s="154">
        <v>0</v>
      </c>
      <c r="M3571" s="128">
        <f>IF(Tabla1[[#This Row],[Moneda]]="Dolares",Tabla1[[#This Row],[Precio Distribuidor]]*($M$1+0.35)*1.3,Tabla1[[#This Row],[Precio Distribuidor]]*1.3)</f>
        <v>79958.145150000011</v>
      </c>
    </row>
    <row r="3572" spans="1:13">
      <c r="A3572" s="154" t="s">
        <v>4470</v>
      </c>
      <c r="B3572" s="154" t="s">
        <v>4469</v>
      </c>
      <c r="C3572" s="154" t="s">
        <v>1620</v>
      </c>
      <c r="D3572" s="154" t="s">
        <v>4456</v>
      </c>
      <c r="E3572" s="81" t="s">
        <v>4468</v>
      </c>
      <c r="F3572" s="154">
        <v>4506.59</v>
      </c>
      <c r="G3572" s="154" t="s">
        <v>1367</v>
      </c>
      <c r="H3572" s="154" t="s">
        <v>14318</v>
      </c>
      <c r="I3572" s="154">
        <v>1</v>
      </c>
      <c r="J3572" s="154">
        <v>0</v>
      </c>
      <c r="K3572" s="154">
        <v>0</v>
      </c>
      <c r="M3572" s="128">
        <f>IF(Tabla1[[#This Row],[Moneda]]="Dolares",Tabla1[[#This Row],[Precio Distribuidor]]*($M$1+0.35)*1.3,Tabla1[[#This Row],[Precio Distribuidor]]*1.3)</f>
        <v>5858.567</v>
      </c>
    </row>
    <row r="3573" spans="1:13">
      <c r="A3573" s="154" t="s">
        <v>13443</v>
      </c>
      <c r="B3573" s="154" t="s">
        <v>13444</v>
      </c>
      <c r="C3573" s="154" t="s">
        <v>3987</v>
      </c>
      <c r="D3573" s="154" t="s">
        <v>4456</v>
      </c>
      <c r="E3573" s="81" t="s">
        <v>13445</v>
      </c>
      <c r="F3573" s="154">
        <v>1376.54</v>
      </c>
      <c r="G3573" s="154" t="s">
        <v>1373</v>
      </c>
      <c r="H3573" s="154" t="s">
        <v>14318</v>
      </c>
      <c r="I3573" s="154">
        <v>1</v>
      </c>
      <c r="J3573" s="154">
        <v>0</v>
      </c>
      <c r="K3573" s="154">
        <v>0</v>
      </c>
      <c r="M3573" s="128">
        <f>IF(Tabla1[[#This Row],[Moneda]]="Dolares",Tabla1[[#This Row],[Precio Distribuidor]]*($M$1+0.35)*1.3,Tabla1[[#This Row],[Precio Distribuidor]]*1.3)</f>
        <v>29795.208300000006</v>
      </c>
    </row>
    <row r="3574" spans="1:13">
      <c r="A3574" s="154" t="s">
        <v>4467</v>
      </c>
      <c r="B3574" s="154" t="s">
        <v>4466</v>
      </c>
      <c r="C3574" s="154" t="s">
        <v>1388</v>
      </c>
      <c r="D3574" s="154" t="s">
        <v>4456</v>
      </c>
      <c r="E3574" s="81" t="s">
        <v>16564</v>
      </c>
      <c r="F3574" s="154">
        <v>1277.42</v>
      </c>
      <c r="G3574" s="154" t="s">
        <v>1367</v>
      </c>
      <c r="H3574" s="154" t="s">
        <v>14318</v>
      </c>
      <c r="I3574" s="154">
        <v>1</v>
      </c>
      <c r="J3574" s="154">
        <v>0</v>
      </c>
      <c r="K3574" s="154">
        <v>0</v>
      </c>
      <c r="M3574" s="128">
        <f>IF(Tabla1[[#This Row],[Moneda]]="Dolares",Tabla1[[#This Row],[Precio Distribuidor]]*($M$1+0.35)*1.3,Tabla1[[#This Row],[Precio Distribuidor]]*1.3)</f>
        <v>1660.6460000000002</v>
      </c>
    </row>
    <row r="3575" spans="1:13">
      <c r="A3575" s="154" t="s">
        <v>4465</v>
      </c>
      <c r="B3575" s="154" t="s">
        <v>13055</v>
      </c>
      <c r="C3575" s="154" t="s">
        <v>1535</v>
      </c>
      <c r="D3575" s="154" t="s">
        <v>4456</v>
      </c>
      <c r="E3575" s="81" t="s">
        <v>4464</v>
      </c>
      <c r="F3575" s="154">
        <v>3202.56</v>
      </c>
      <c r="G3575" s="154" t="s">
        <v>1367</v>
      </c>
      <c r="H3575" s="154" t="s">
        <v>14318</v>
      </c>
      <c r="I3575" s="154">
        <v>1</v>
      </c>
      <c r="J3575" s="154">
        <v>0</v>
      </c>
      <c r="K3575" s="154">
        <v>0</v>
      </c>
      <c r="M3575" s="128">
        <f>IF(Tabla1[[#This Row],[Moneda]]="Dolares",Tabla1[[#This Row],[Precio Distribuidor]]*($M$1+0.35)*1.3,Tabla1[[#This Row],[Precio Distribuidor]]*1.3)</f>
        <v>4163.3280000000004</v>
      </c>
    </row>
    <row r="3576" spans="1:13">
      <c r="A3576" s="154" t="s">
        <v>4463</v>
      </c>
      <c r="B3576" s="154" t="s">
        <v>4462</v>
      </c>
      <c r="C3576" s="154" t="s">
        <v>1388</v>
      </c>
      <c r="D3576" s="154" t="s">
        <v>4456</v>
      </c>
      <c r="E3576" s="81" t="s">
        <v>16563</v>
      </c>
      <c r="F3576" s="154">
        <v>2981.63</v>
      </c>
      <c r="G3576" s="154" t="s">
        <v>1367</v>
      </c>
      <c r="H3576" s="154" t="s">
        <v>14318</v>
      </c>
      <c r="I3576" s="154">
        <v>1</v>
      </c>
      <c r="J3576" s="154">
        <v>0</v>
      </c>
      <c r="K3576" s="154">
        <v>0</v>
      </c>
      <c r="M3576" s="128">
        <f>IF(Tabla1[[#This Row],[Moneda]]="Dolares",Tabla1[[#This Row],[Precio Distribuidor]]*($M$1+0.35)*1.3,Tabla1[[#This Row],[Precio Distribuidor]]*1.3)</f>
        <v>3876.1190000000001</v>
      </c>
    </row>
    <row r="3577" spans="1:13">
      <c r="A3577" s="154" t="s">
        <v>4461</v>
      </c>
      <c r="B3577" s="154" t="s">
        <v>4460</v>
      </c>
      <c r="C3577" s="154" t="s">
        <v>2852</v>
      </c>
      <c r="D3577" s="154" t="s">
        <v>4456</v>
      </c>
      <c r="E3577" s="81" t="s">
        <v>12412</v>
      </c>
      <c r="F3577" s="154">
        <v>6820.01</v>
      </c>
      <c r="G3577" s="154" t="s">
        <v>1367</v>
      </c>
      <c r="H3577" s="154" t="s">
        <v>14318</v>
      </c>
      <c r="I3577" s="154">
        <v>1</v>
      </c>
      <c r="J3577" s="154">
        <v>0</v>
      </c>
      <c r="K3577" s="154">
        <v>0</v>
      </c>
      <c r="M3577" s="128">
        <f>IF(Tabla1[[#This Row],[Moneda]]="Dolares",Tabla1[[#This Row],[Precio Distribuidor]]*($M$1+0.35)*1.3,Tabla1[[#This Row],[Precio Distribuidor]]*1.3)</f>
        <v>8866.0130000000008</v>
      </c>
    </row>
    <row r="3578" spans="1:13">
      <c r="A3578" s="154" t="s">
        <v>4459</v>
      </c>
      <c r="B3578" s="154" t="s">
        <v>4458</v>
      </c>
      <c r="C3578" s="154" t="s">
        <v>1535</v>
      </c>
      <c r="D3578" s="154" t="s">
        <v>4456</v>
      </c>
      <c r="E3578" s="81" t="s">
        <v>4457</v>
      </c>
      <c r="F3578" s="154">
        <v>33253.81</v>
      </c>
      <c r="G3578" s="154" t="s">
        <v>1367</v>
      </c>
      <c r="H3578" s="154" t="s">
        <v>14318</v>
      </c>
      <c r="I3578" s="154">
        <v>1</v>
      </c>
      <c r="J3578" s="154">
        <v>0</v>
      </c>
      <c r="K3578" s="154">
        <v>0</v>
      </c>
      <c r="M3578" s="128">
        <f>IF(Tabla1[[#This Row],[Moneda]]="Dolares",Tabla1[[#This Row],[Precio Distribuidor]]*($M$1+0.35)*1.3,Tabla1[[#This Row],[Precio Distribuidor]]*1.3)</f>
        <v>43229.953000000001</v>
      </c>
    </row>
    <row r="3579" spans="1:13">
      <c r="A3579" s="154" t="s">
        <v>12436</v>
      </c>
      <c r="B3579" s="154" t="s">
        <v>12437</v>
      </c>
      <c r="C3579" s="154" t="s">
        <v>2836</v>
      </c>
      <c r="D3579" s="154" t="s">
        <v>4456</v>
      </c>
      <c r="E3579" s="81" t="s">
        <v>12438</v>
      </c>
      <c r="F3579" s="154">
        <v>6360.91</v>
      </c>
      <c r="G3579" s="154" t="s">
        <v>1367</v>
      </c>
      <c r="H3579" s="154" t="s">
        <v>14318</v>
      </c>
      <c r="I3579" s="154">
        <v>1</v>
      </c>
      <c r="J3579" s="154">
        <v>0</v>
      </c>
      <c r="K3579" s="154">
        <v>0</v>
      </c>
      <c r="M3579" s="128">
        <f>IF(Tabla1[[#This Row],[Moneda]]="Dolares",Tabla1[[#This Row],[Precio Distribuidor]]*($M$1+0.35)*1.3,Tabla1[[#This Row],[Precio Distribuidor]]*1.3)</f>
        <v>8269.1830000000009</v>
      </c>
    </row>
    <row r="3580" spans="1:13">
      <c r="A3580" s="154" t="s">
        <v>13056</v>
      </c>
      <c r="B3580" s="154" t="s">
        <v>13057</v>
      </c>
      <c r="C3580" s="154" t="s">
        <v>1535</v>
      </c>
      <c r="D3580" s="154" t="s">
        <v>4456</v>
      </c>
      <c r="E3580" s="81" t="s">
        <v>13058</v>
      </c>
      <c r="F3580" s="154">
        <v>2430.52</v>
      </c>
      <c r="G3580" s="154" t="s">
        <v>1367</v>
      </c>
      <c r="H3580" s="154" t="s">
        <v>14318</v>
      </c>
      <c r="I3580" s="154">
        <v>1</v>
      </c>
      <c r="J3580" s="154">
        <v>0</v>
      </c>
      <c r="K3580" s="154">
        <v>0</v>
      </c>
      <c r="M3580" s="128">
        <f>IF(Tabla1[[#This Row],[Moneda]]="Dolares",Tabla1[[#This Row],[Precio Distribuidor]]*($M$1+0.35)*1.3,Tabla1[[#This Row],[Precio Distribuidor]]*1.3)</f>
        <v>3159.6759999999999</v>
      </c>
    </row>
    <row r="3581" spans="1:13">
      <c r="A3581" s="154" t="s">
        <v>13059</v>
      </c>
      <c r="B3581" s="154" t="s">
        <v>13060</v>
      </c>
      <c r="C3581" s="154" t="s">
        <v>1535</v>
      </c>
      <c r="D3581" s="154" t="s">
        <v>4456</v>
      </c>
      <c r="E3581" s="81" t="s">
        <v>13061</v>
      </c>
      <c r="F3581" s="154">
        <v>41714.75</v>
      </c>
      <c r="G3581" s="154" t="s">
        <v>1367</v>
      </c>
      <c r="H3581" s="154" t="s">
        <v>14318</v>
      </c>
      <c r="I3581" s="154">
        <v>1</v>
      </c>
      <c r="J3581" s="154">
        <v>0</v>
      </c>
      <c r="K3581" s="154">
        <v>0</v>
      </c>
      <c r="M3581" s="128">
        <f>IF(Tabla1[[#This Row],[Moneda]]="Dolares",Tabla1[[#This Row],[Precio Distribuidor]]*($M$1+0.35)*1.3,Tabla1[[#This Row],[Precio Distribuidor]]*1.3)</f>
        <v>54229.175000000003</v>
      </c>
    </row>
    <row r="3582" spans="1:13">
      <c r="A3582" s="154" t="s">
        <v>13062</v>
      </c>
      <c r="B3582" s="154" t="s">
        <v>13063</v>
      </c>
      <c r="C3582" s="154" t="s">
        <v>1535</v>
      </c>
      <c r="D3582" s="154" t="s">
        <v>4456</v>
      </c>
      <c r="E3582" s="81" t="s">
        <v>13064</v>
      </c>
      <c r="F3582" s="154">
        <v>54414.71</v>
      </c>
      <c r="G3582" s="154" t="s">
        <v>1367</v>
      </c>
      <c r="H3582" s="154" t="s">
        <v>14318</v>
      </c>
      <c r="I3582" s="154">
        <v>1</v>
      </c>
      <c r="J3582" s="154">
        <v>0</v>
      </c>
      <c r="K3582" s="154">
        <v>0</v>
      </c>
      <c r="M3582" s="128">
        <f>IF(Tabla1[[#This Row],[Moneda]]="Dolares",Tabla1[[#This Row],[Precio Distribuidor]]*($M$1+0.35)*1.3,Tabla1[[#This Row],[Precio Distribuidor]]*1.3)</f>
        <v>70739.123000000007</v>
      </c>
    </row>
    <row r="3583" spans="1:13">
      <c r="A3583" s="154" t="s">
        <v>13446</v>
      </c>
      <c r="B3583" s="154" t="s">
        <v>13447</v>
      </c>
      <c r="C3583" s="154" t="s">
        <v>3987</v>
      </c>
      <c r="D3583" s="154" t="s">
        <v>4456</v>
      </c>
      <c r="E3583" s="81" t="s">
        <v>13448</v>
      </c>
      <c r="F3583" s="154">
        <v>608.08000000000004</v>
      </c>
      <c r="G3583" s="154" t="s">
        <v>1373</v>
      </c>
      <c r="H3583" s="154" t="s">
        <v>14318</v>
      </c>
      <c r="I3583" s="154">
        <v>1</v>
      </c>
      <c r="J3583" s="154">
        <v>0</v>
      </c>
      <c r="K3583" s="154">
        <v>0</v>
      </c>
      <c r="M3583" s="128">
        <f>IF(Tabla1[[#This Row],[Moneda]]="Dolares",Tabla1[[#This Row],[Precio Distribuidor]]*($M$1+0.35)*1.3,Tabla1[[#This Row],[Precio Distribuidor]]*1.3)</f>
        <v>13161.891600000004</v>
      </c>
    </row>
    <row r="3584" spans="1:13">
      <c r="A3584" s="154" t="s">
        <v>13928</v>
      </c>
      <c r="B3584" s="154" t="s">
        <v>16562</v>
      </c>
      <c r="C3584" s="154" t="s">
        <v>1620</v>
      </c>
      <c r="D3584" s="154" t="s">
        <v>4456</v>
      </c>
      <c r="E3584" s="81" t="s">
        <v>13929</v>
      </c>
      <c r="F3584" s="154">
        <v>4035.16</v>
      </c>
      <c r="G3584" s="154" t="s">
        <v>1367</v>
      </c>
      <c r="H3584" s="154" t="s">
        <v>14318</v>
      </c>
      <c r="I3584" s="154">
        <v>1</v>
      </c>
      <c r="J3584" s="154">
        <v>0</v>
      </c>
      <c r="K3584" s="154">
        <v>0</v>
      </c>
      <c r="M3584" s="128">
        <f>IF(Tabla1[[#This Row],[Moneda]]="Dolares",Tabla1[[#This Row],[Precio Distribuidor]]*($M$1+0.35)*1.3,Tabla1[[#This Row],[Precio Distribuidor]]*1.3)</f>
        <v>5245.7079999999996</v>
      </c>
    </row>
    <row r="3585" spans="1:13">
      <c r="A3585" s="154" t="s">
        <v>16561</v>
      </c>
      <c r="B3585" s="154" t="s">
        <v>16560</v>
      </c>
      <c r="C3585" s="154" t="s">
        <v>2836</v>
      </c>
      <c r="D3585" s="154" t="s">
        <v>4456</v>
      </c>
      <c r="E3585" s="81" t="s">
        <v>16559</v>
      </c>
      <c r="F3585" s="154">
        <v>2245.27</v>
      </c>
      <c r="G3585" s="154" t="s">
        <v>1367</v>
      </c>
      <c r="H3585" s="154" t="s">
        <v>14318</v>
      </c>
      <c r="I3585" s="154">
        <v>1</v>
      </c>
      <c r="J3585" s="154">
        <v>0</v>
      </c>
      <c r="K3585" s="154">
        <v>0</v>
      </c>
      <c r="M3585" s="128">
        <f>IF(Tabla1[[#This Row],[Moneda]]="Dolares",Tabla1[[#This Row],[Precio Distribuidor]]*($M$1+0.35)*1.3,Tabla1[[#This Row],[Precio Distribuidor]]*1.3)</f>
        <v>2918.8510000000001</v>
      </c>
    </row>
    <row r="3586" spans="1:13">
      <c r="A3586" s="154" t="s">
        <v>16558</v>
      </c>
      <c r="B3586" s="154" t="s">
        <v>16557</v>
      </c>
      <c r="C3586" s="154" t="s">
        <v>2836</v>
      </c>
      <c r="D3586" s="154" t="s">
        <v>4456</v>
      </c>
      <c r="E3586" s="81" t="s">
        <v>16556</v>
      </c>
      <c r="F3586" s="154">
        <v>1870.55</v>
      </c>
      <c r="G3586" s="154" t="s">
        <v>1367</v>
      </c>
      <c r="H3586" s="154" t="s">
        <v>14318</v>
      </c>
      <c r="I3586" s="154">
        <v>1</v>
      </c>
      <c r="J3586" s="154">
        <v>0</v>
      </c>
      <c r="K3586" s="154">
        <v>0</v>
      </c>
      <c r="M3586" s="128">
        <f>IF(Tabla1[[#This Row],[Moneda]]="Dolares",Tabla1[[#This Row],[Precio Distribuidor]]*($M$1+0.35)*1.3,Tabla1[[#This Row],[Precio Distribuidor]]*1.3)</f>
        <v>2431.7150000000001</v>
      </c>
    </row>
    <row r="3587" spans="1:13">
      <c r="A3587" s="154" t="s">
        <v>16555</v>
      </c>
      <c r="B3587" s="154" t="s">
        <v>16554</v>
      </c>
      <c r="C3587" s="154" t="s">
        <v>2836</v>
      </c>
      <c r="D3587" s="154" t="s">
        <v>4456</v>
      </c>
      <c r="E3587" s="81" t="s">
        <v>16553</v>
      </c>
      <c r="F3587" s="154">
        <v>2693.71</v>
      </c>
      <c r="G3587" s="154" t="s">
        <v>1367</v>
      </c>
      <c r="H3587" s="154" t="s">
        <v>14318</v>
      </c>
      <c r="I3587" s="154">
        <v>1</v>
      </c>
      <c r="J3587" s="154">
        <v>0</v>
      </c>
      <c r="K3587" s="154">
        <v>0</v>
      </c>
      <c r="M3587" s="128">
        <f>IF(Tabla1[[#This Row],[Moneda]]="Dolares",Tabla1[[#This Row],[Precio Distribuidor]]*($M$1+0.35)*1.3,Tabla1[[#This Row],[Precio Distribuidor]]*1.3)</f>
        <v>3501.8230000000003</v>
      </c>
    </row>
    <row r="3588" spans="1:13">
      <c r="A3588" s="154" t="s">
        <v>16552</v>
      </c>
      <c r="B3588" s="154" t="s">
        <v>16551</v>
      </c>
      <c r="C3588" s="154" t="s">
        <v>2836</v>
      </c>
      <c r="D3588" s="154" t="s">
        <v>4456</v>
      </c>
      <c r="E3588" s="81" t="s">
        <v>16550</v>
      </c>
      <c r="F3588" s="154">
        <v>3143.17</v>
      </c>
      <c r="G3588" s="154" t="s">
        <v>1367</v>
      </c>
      <c r="H3588" s="154" t="s">
        <v>14318</v>
      </c>
      <c r="I3588" s="154">
        <v>1</v>
      </c>
      <c r="J3588" s="154">
        <v>0</v>
      </c>
      <c r="K3588" s="154">
        <v>0</v>
      </c>
      <c r="M3588" s="128">
        <f>IF(Tabla1[[#This Row],[Moneda]]="Dolares",Tabla1[[#This Row],[Precio Distribuidor]]*($M$1+0.35)*1.3,Tabla1[[#This Row],[Precio Distribuidor]]*1.3)</f>
        <v>4086.1210000000001</v>
      </c>
    </row>
    <row r="3589" spans="1:13">
      <c r="A3589" s="154" t="s">
        <v>16549</v>
      </c>
      <c r="B3589" s="154" t="s">
        <v>16548</v>
      </c>
      <c r="C3589" s="154" t="s">
        <v>3987</v>
      </c>
      <c r="D3589" s="154" t="s">
        <v>4456</v>
      </c>
      <c r="E3589" s="81" t="s">
        <v>16547</v>
      </c>
      <c r="F3589" s="154">
        <v>7789.62</v>
      </c>
      <c r="G3589" s="154" t="s">
        <v>1373</v>
      </c>
      <c r="H3589" s="154" t="s">
        <v>14318</v>
      </c>
      <c r="I3589" s="154">
        <v>1</v>
      </c>
      <c r="J3589" s="154">
        <v>0</v>
      </c>
      <c r="K3589" s="154">
        <v>0</v>
      </c>
      <c r="M3589" s="128">
        <f>IF(Tabla1[[#This Row],[Moneda]]="Dolares",Tabla1[[#This Row],[Precio Distribuidor]]*($M$1+0.35)*1.3,Tabla1[[#This Row],[Precio Distribuidor]]*1.3)</f>
        <v>168606.32490000001</v>
      </c>
    </row>
    <row r="3590" spans="1:13">
      <c r="A3590" s="154" t="s">
        <v>16546</v>
      </c>
      <c r="B3590" s="154" t="s">
        <v>16545</v>
      </c>
      <c r="C3590" s="154" t="s">
        <v>2852</v>
      </c>
      <c r="D3590" s="154" t="s">
        <v>4456</v>
      </c>
      <c r="E3590" s="81" t="s">
        <v>16544</v>
      </c>
      <c r="F3590" s="154">
        <v>2272.8200000000002</v>
      </c>
      <c r="G3590" s="154" t="s">
        <v>1367</v>
      </c>
      <c r="H3590" s="154" t="s">
        <v>14318</v>
      </c>
      <c r="I3590" s="154">
        <v>1</v>
      </c>
      <c r="J3590" s="154">
        <v>0</v>
      </c>
      <c r="K3590" s="154">
        <v>0</v>
      </c>
      <c r="M3590" s="128">
        <f>IF(Tabla1[[#This Row],[Moneda]]="Dolares",Tabla1[[#This Row],[Precio Distribuidor]]*($M$1+0.35)*1.3,Tabla1[[#This Row],[Precio Distribuidor]]*1.3)</f>
        <v>2954.6660000000002</v>
      </c>
    </row>
    <row r="3591" spans="1:13">
      <c r="A3591" s="154" t="s">
        <v>16543</v>
      </c>
      <c r="B3591" s="154" t="s">
        <v>16542</v>
      </c>
      <c r="C3591" s="154" t="s">
        <v>2852</v>
      </c>
      <c r="D3591" s="154" t="s">
        <v>4456</v>
      </c>
      <c r="E3591" s="81" t="s">
        <v>16541</v>
      </c>
      <c r="F3591" s="154">
        <v>3409.63</v>
      </c>
      <c r="G3591" s="154" t="s">
        <v>1367</v>
      </c>
      <c r="H3591" s="154" t="s">
        <v>14318</v>
      </c>
      <c r="I3591" s="154">
        <v>1</v>
      </c>
      <c r="J3591" s="154">
        <v>0</v>
      </c>
      <c r="K3591" s="154">
        <v>0</v>
      </c>
      <c r="M3591" s="128">
        <f>IF(Tabla1[[#This Row],[Moneda]]="Dolares",Tabla1[[#This Row],[Precio Distribuidor]]*($M$1+0.35)*1.3,Tabla1[[#This Row],[Precio Distribuidor]]*1.3)</f>
        <v>4432.5190000000002</v>
      </c>
    </row>
    <row r="3592" spans="1:13">
      <c r="A3592" s="154" t="s">
        <v>16540</v>
      </c>
      <c r="B3592" s="154" t="s">
        <v>16539</v>
      </c>
      <c r="C3592" s="154" t="s">
        <v>1388</v>
      </c>
      <c r="D3592" s="154" t="s">
        <v>4456</v>
      </c>
      <c r="E3592" s="81" t="s">
        <v>16538</v>
      </c>
      <c r="F3592" s="154">
        <v>3194.29</v>
      </c>
      <c r="G3592" s="154" t="s">
        <v>1367</v>
      </c>
      <c r="H3592" s="154" t="s">
        <v>14318</v>
      </c>
      <c r="I3592" s="154">
        <v>1</v>
      </c>
      <c r="J3592" s="154">
        <v>0</v>
      </c>
      <c r="K3592" s="154">
        <v>0</v>
      </c>
      <c r="M3592" s="128">
        <f>IF(Tabla1[[#This Row],[Moneda]]="Dolares",Tabla1[[#This Row],[Precio Distribuidor]]*($M$1+0.35)*1.3,Tabla1[[#This Row],[Precio Distribuidor]]*1.3)</f>
        <v>4152.5770000000002</v>
      </c>
    </row>
    <row r="3593" spans="1:13">
      <c r="A3593" s="154" t="s">
        <v>16537</v>
      </c>
      <c r="B3593" s="154" t="s">
        <v>16536</v>
      </c>
      <c r="C3593" s="154" t="s">
        <v>2852</v>
      </c>
      <c r="D3593" s="154" t="s">
        <v>4456</v>
      </c>
      <c r="E3593" s="81" t="s">
        <v>16535</v>
      </c>
      <c r="F3593" s="154">
        <v>2272.8200000000002</v>
      </c>
      <c r="G3593" s="154" t="s">
        <v>1367</v>
      </c>
      <c r="H3593" s="154" t="s">
        <v>14318</v>
      </c>
      <c r="I3593" s="154">
        <v>1</v>
      </c>
      <c r="J3593" s="154">
        <v>0</v>
      </c>
      <c r="K3593" s="154">
        <v>0</v>
      </c>
      <c r="M3593" s="128">
        <f>IF(Tabla1[[#This Row],[Moneda]]="Dolares",Tabla1[[#This Row],[Precio Distribuidor]]*($M$1+0.35)*1.3,Tabla1[[#This Row],[Precio Distribuidor]]*1.3)</f>
        <v>2954.6660000000002</v>
      </c>
    </row>
    <row r="3594" spans="1:13">
      <c r="A3594" s="154" t="s">
        <v>16534</v>
      </c>
      <c r="B3594" s="154" t="s">
        <v>16533</v>
      </c>
      <c r="C3594" s="154" t="s">
        <v>1620</v>
      </c>
      <c r="D3594" s="154" t="s">
        <v>4456</v>
      </c>
      <c r="E3594" s="81" t="s">
        <v>16532</v>
      </c>
      <c r="F3594" s="154">
        <v>15700</v>
      </c>
      <c r="G3594" s="154" t="s">
        <v>1367</v>
      </c>
      <c r="H3594" s="154" t="s">
        <v>14318</v>
      </c>
      <c r="I3594" s="154">
        <v>1</v>
      </c>
      <c r="J3594" s="154">
        <v>0</v>
      </c>
      <c r="K3594" s="154">
        <v>0</v>
      </c>
      <c r="M3594" s="128">
        <f>IF(Tabla1[[#This Row],[Moneda]]="Dolares",Tabla1[[#This Row],[Precio Distribuidor]]*($M$1+0.35)*1.3,Tabla1[[#This Row],[Precio Distribuidor]]*1.3)</f>
        <v>20410</v>
      </c>
    </row>
    <row r="3595" spans="1:13">
      <c r="A3595" s="154" t="s">
        <v>16531</v>
      </c>
      <c r="B3595" s="154" t="s">
        <v>16530</v>
      </c>
      <c r="C3595" s="154" t="s">
        <v>1535</v>
      </c>
      <c r="D3595" s="154" t="s">
        <v>4456</v>
      </c>
      <c r="E3595" s="81" t="s">
        <v>16529</v>
      </c>
      <c r="F3595" s="154">
        <v>8930.6200000000008</v>
      </c>
      <c r="G3595" s="154" t="s">
        <v>1367</v>
      </c>
      <c r="H3595" s="154" t="s">
        <v>14318</v>
      </c>
      <c r="I3595" s="154">
        <v>1</v>
      </c>
      <c r="J3595" s="154">
        <v>0</v>
      </c>
      <c r="K3595" s="154">
        <v>0</v>
      </c>
      <c r="M3595" s="128">
        <f>IF(Tabla1[[#This Row],[Moneda]]="Dolares",Tabla1[[#This Row],[Precio Distribuidor]]*($M$1+0.35)*1.3,Tabla1[[#This Row],[Precio Distribuidor]]*1.3)</f>
        <v>11609.806000000002</v>
      </c>
    </row>
    <row r="3596" spans="1:13">
      <c r="A3596" s="154" t="s">
        <v>16528</v>
      </c>
      <c r="B3596" s="154" t="s">
        <v>16527</v>
      </c>
      <c r="C3596" s="154" t="s">
        <v>4472</v>
      </c>
      <c r="D3596" s="154" t="s">
        <v>4456</v>
      </c>
      <c r="E3596" s="81" t="s">
        <v>16526</v>
      </c>
      <c r="F3596" s="154">
        <v>1095.3800000000001</v>
      </c>
      <c r="G3596" s="154" t="s">
        <v>1373</v>
      </c>
      <c r="H3596" s="154" t="s">
        <v>14318</v>
      </c>
      <c r="I3596" s="154">
        <v>1</v>
      </c>
      <c r="J3596" s="154">
        <v>0</v>
      </c>
      <c r="K3596" s="154">
        <v>0</v>
      </c>
      <c r="M3596" s="128">
        <f>IF(Tabla1[[#This Row],[Moneda]]="Dolares",Tabla1[[#This Row],[Precio Distribuidor]]*($M$1+0.35)*1.3,Tabla1[[#This Row],[Precio Distribuidor]]*1.3)</f>
        <v>23709.500100000008</v>
      </c>
    </row>
    <row r="3597" spans="1:13">
      <c r="A3597" s="154" t="s">
        <v>16525</v>
      </c>
      <c r="B3597" s="154" t="s">
        <v>16524</v>
      </c>
      <c r="C3597" s="154" t="s">
        <v>3337</v>
      </c>
      <c r="D3597" s="154" t="s">
        <v>4456</v>
      </c>
      <c r="E3597" s="81" t="s">
        <v>16523</v>
      </c>
      <c r="F3597" s="154">
        <v>1779.73</v>
      </c>
      <c r="G3597" s="154" t="s">
        <v>1373</v>
      </c>
      <c r="H3597" s="154" t="s">
        <v>14318</v>
      </c>
      <c r="I3597" s="154">
        <v>1</v>
      </c>
      <c r="J3597" s="154">
        <v>0</v>
      </c>
      <c r="K3597" s="154">
        <v>0</v>
      </c>
      <c r="M3597" s="128">
        <f>IF(Tabla1[[#This Row],[Moneda]]="Dolares",Tabla1[[#This Row],[Precio Distribuidor]]*($M$1+0.35)*1.3,Tabla1[[#This Row],[Precio Distribuidor]]*1.3)</f>
        <v>38522.255850000001</v>
      </c>
    </row>
    <row r="3598" spans="1:13">
      <c r="A3598" s="154" t="s">
        <v>16522</v>
      </c>
      <c r="B3598" s="154" t="s">
        <v>16521</v>
      </c>
      <c r="C3598" s="154" t="s">
        <v>2852</v>
      </c>
      <c r="D3598" s="154" t="s">
        <v>4456</v>
      </c>
      <c r="E3598" s="81" t="s">
        <v>16520</v>
      </c>
      <c r="F3598" s="154">
        <v>5304.29</v>
      </c>
      <c r="G3598" s="154" t="s">
        <v>1367</v>
      </c>
      <c r="H3598" s="154" t="s">
        <v>14318</v>
      </c>
      <c r="I3598" s="154">
        <v>1</v>
      </c>
      <c r="J3598" s="154">
        <v>0</v>
      </c>
      <c r="K3598" s="154">
        <v>0</v>
      </c>
      <c r="M3598" s="128">
        <f>IF(Tabla1[[#This Row],[Moneda]]="Dolares",Tabla1[[#This Row],[Precio Distribuidor]]*($M$1+0.35)*1.3,Tabla1[[#This Row],[Precio Distribuidor]]*1.3)</f>
        <v>6895.5770000000002</v>
      </c>
    </row>
    <row r="3599" spans="1:13">
      <c r="A3599" s="154" t="s">
        <v>16519</v>
      </c>
      <c r="B3599" s="154" t="s">
        <v>16518</v>
      </c>
      <c r="C3599" s="154" t="s">
        <v>2852</v>
      </c>
      <c r="D3599" s="154" t="s">
        <v>4456</v>
      </c>
      <c r="E3599" s="81" t="s">
        <v>16517</v>
      </c>
      <c r="F3599" s="154">
        <v>2500.1999999999998</v>
      </c>
      <c r="G3599" s="154" t="s">
        <v>1367</v>
      </c>
      <c r="H3599" s="154" t="s">
        <v>14318</v>
      </c>
      <c r="I3599" s="154">
        <v>1</v>
      </c>
      <c r="J3599" s="154">
        <v>0</v>
      </c>
      <c r="K3599" s="154">
        <v>0</v>
      </c>
      <c r="M3599" s="128">
        <f>IF(Tabla1[[#This Row],[Moneda]]="Dolares",Tabla1[[#This Row],[Precio Distribuidor]]*($M$1+0.35)*1.3,Tabla1[[#This Row],[Precio Distribuidor]]*1.3)</f>
        <v>3250.2599999999998</v>
      </c>
    </row>
    <row r="3600" spans="1:13">
      <c r="A3600" s="154" t="s">
        <v>4455</v>
      </c>
      <c r="B3600" s="154" t="s">
        <v>4454</v>
      </c>
      <c r="C3600" s="154" t="s">
        <v>1605</v>
      </c>
      <c r="D3600" s="154" t="s">
        <v>4416</v>
      </c>
      <c r="E3600" s="81" t="s">
        <v>4453</v>
      </c>
      <c r="F3600" s="154">
        <v>13.94</v>
      </c>
      <c r="G3600" s="154" t="s">
        <v>1373</v>
      </c>
      <c r="H3600" s="154" t="s">
        <v>14318</v>
      </c>
      <c r="I3600" s="154">
        <v>1</v>
      </c>
      <c r="J3600" s="154">
        <v>0</v>
      </c>
      <c r="K3600" s="154">
        <v>0</v>
      </c>
      <c r="M3600" s="128">
        <f>IF(Tabla1[[#This Row],[Moneda]]="Dolares",Tabla1[[#This Row],[Precio Distribuidor]]*($M$1+0.35)*1.3,Tabla1[[#This Row],[Precio Distribuidor]]*1.3)</f>
        <v>301.73130000000003</v>
      </c>
    </row>
    <row r="3601" spans="1:13">
      <c r="A3601" s="154" t="s">
        <v>4452</v>
      </c>
      <c r="B3601" s="154" t="s">
        <v>4451</v>
      </c>
      <c r="C3601" s="154" t="s">
        <v>1535</v>
      </c>
      <c r="D3601" s="154" t="s">
        <v>4416</v>
      </c>
      <c r="E3601" s="81" t="s">
        <v>4450</v>
      </c>
      <c r="F3601" s="154">
        <v>650.70000000000005</v>
      </c>
      <c r="G3601" s="154" t="s">
        <v>1367</v>
      </c>
      <c r="H3601" s="154" t="s">
        <v>14318</v>
      </c>
      <c r="I3601" s="154">
        <v>1</v>
      </c>
      <c r="J3601" s="154">
        <v>0</v>
      </c>
      <c r="K3601" s="154">
        <v>0</v>
      </c>
      <c r="M3601" s="128">
        <f>IF(Tabla1[[#This Row],[Moneda]]="Dolares",Tabla1[[#This Row],[Precio Distribuidor]]*($M$1+0.35)*1.3,Tabla1[[#This Row],[Precio Distribuidor]]*1.3)</f>
        <v>845.91000000000008</v>
      </c>
    </row>
    <row r="3602" spans="1:13">
      <c r="A3602" s="154" t="s">
        <v>16516</v>
      </c>
      <c r="B3602" s="154" t="s">
        <v>16515</v>
      </c>
      <c r="C3602" s="154" t="s">
        <v>1911</v>
      </c>
      <c r="D3602" s="154" t="s">
        <v>4416</v>
      </c>
      <c r="E3602" s="81" t="s">
        <v>16514</v>
      </c>
      <c r="F3602" s="154">
        <v>55.68</v>
      </c>
      <c r="G3602" s="154" t="s">
        <v>1373</v>
      </c>
      <c r="H3602" s="154" t="s">
        <v>14318</v>
      </c>
      <c r="I3602" s="154">
        <v>0</v>
      </c>
      <c r="J3602" s="154">
        <v>0</v>
      </c>
      <c r="K3602" s="154">
        <v>0</v>
      </c>
      <c r="M3602" s="128">
        <f>IF(Tabla1[[#This Row],[Moneda]]="Dolares",Tabla1[[#This Row],[Precio Distribuidor]]*($M$1+0.35)*1.3,Tabla1[[#This Row],[Precio Distribuidor]]*1.3)</f>
        <v>1205.1936000000003</v>
      </c>
    </row>
    <row r="3603" spans="1:13">
      <c r="A3603" s="154" t="s">
        <v>4449</v>
      </c>
      <c r="B3603" s="154" t="s">
        <v>4448</v>
      </c>
      <c r="C3603" s="154" t="s">
        <v>1620</v>
      </c>
      <c r="D3603" s="154" t="s">
        <v>4416</v>
      </c>
      <c r="E3603" s="81" t="s">
        <v>4447</v>
      </c>
      <c r="F3603" s="154">
        <v>22.47</v>
      </c>
      <c r="G3603" s="154" t="s">
        <v>1373</v>
      </c>
      <c r="H3603" s="154" t="s">
        <v>14318</v>
      </c>
      <c r="I3603" s="154">
        <v>1</v>
      </c>
      <c r="J3603" s="154">
        <v>0</v>
      </c>
      <c r="K3603" s="154">
        <v>0</v>
      </c>
      <c r="M3603" s="128">
        <f>IF(Tabla1[[#This Row],[Moneda]]="Dolares",Tabla1[[#This Row],[Precio Distribuidor]]*($M$1+0.35)*1.3,Tabla1[[#This Row],[Precio Distribuidor]]*1.3)</f>
        <v>486.36315000000008</v>
      </c>
    </row>
    <row r="3604" spans="1:13">
      <c r="A3604" s="154" t="s">
        <v>16513</v>
      </c>
      <c r="B3604" s="154" t="s">
        <v>16512</v>
      </c>
      <c r="C3604" s="154" t="s">
        <v>1620</v>
      </c>
      <c r="D3604" s="154" t="s">
        <v>4416</v>
      </c>
      <c r="E3604" s="81" t="s">
        <v>16511</v>
      </c>
      <c r="F3604" s="154">
        <v>75.28</v>
      </c>
      <c r="G3604" s="154" t="s">
        <v>1373</v>
      </c>
      <c r="H3604" s="154" t="s">
        <v>14318</v>
      </c>
      <c r="I3604" s="154">
        <v>1</v>
      </c>
      <c r="J3604" s="154">
        <v>0</v>
      </c>
      <c r="K3604" s="154">
        <v>0</v>
      </c>
      <c r="M3604" s="128">
        <f>IF(Tabla1[[#This Row],[Moneda]]="Dolares",Tabla1[[#This Row],[Precio Distribuidor]]*($M$1+0.35)*1.3,Tabla1[[#This Row],[Precio Distribuidor]]*1.3)</f>
        <v>1629.4356000000005</v>
      </c>
    </row>
    <row r="3605" spans="1:13">
      <c r="A3605" s="154" t="s">
        <v>4446</v>
      </c>
      <c r="B3605" s="154" t="s">
        <v>4445</v>
      </c>
      <c r="C3605" s="154" t="s">
        <v>1612</v>
      </c>
      <c r="D3605" s="154" t="s">
        <v>4416</v>
      </c>
      <c r="E3605" s="81" t="s">
        <v>4444</v>
      </c>
      <c r="F3605" s="154">
        <v>67.42</v>
      </c>
      <c r="G3605" s="154" t="s">
        <v>1373</v>
      </c>
      <c r="H3605" s="154" t="s">
        <v>14318</v>
      </c>
      <c r="I3605" s="154">
        <v>1</v>
      </c>
      <c r="J3605" s="154">
        <v>0</v>
      </c>
      <c r="K3605" s="154">
        <v>0</v>
      </c>
      <c r="M3605" s="128">
        <f>IF(Tabla1[[#This Row],[Moneda]]="Dolares",Tabla1[[#This Row],[Precio Distribuidor]]*($M$1+0.35)*1.3,Tabla1[[#This Row],[Precio Distribuidor]]*1.3)</f>
        <v>1459.3059000000003</v>
      </c>
    </row>
    <row r="3606" spans="1:13">
      <c r="A3606" s="154" t="s">
        <v>4443</v>
      </c>
      <c r="B3606" s="154" t="s">
        <v>4442</v>
      </c>
      <c r="C3606" s="154" t="s">
        <v>1620</v>
      </c>
      <c r="D3606" s="154" t="s">
        <v>4416</v>
      </c>
      <c r="E3606" s="81" t="s">
        <v>4441</v>
      </c>
      <c r="F3606" s="154">
        <v>13.03</v>
      </c>
      <c r="G3606" s="154" t="s">
        <v>1373</v>
      </c>
      <c r="H3606" s="154" t="s">
        <v>14318</v>
      </c>
      <c r="I3606" s="154">
        <v>1</v>
      </c>
      <c r="J3606" s="154">
        <v>0</v>
      </c>
      <c r="K3606" s="154">
        <v>0</v>
      </c>
      <c r="M3606" s="128">
        <f>IF(Tabla1[[#This Row],[Moneda]]="Dolares",Tabla1[[#This Row],[Precio Distribuidor]]*($M$1+0.35)*1.3,Tabla1[[#This Row],[Precio Distribuidor]]*1.3)</f>
        <v>282.03435000000007</v>
      </c>
    </row>
    <row r="3607" spans="1:13">
      <c r="A3607" s="154" t="s">
        <v>4440</v>
      </c>
      <c r="B3607" s="154" t="s">
        <v>4439</v>
      </c>
      <c r="C3607" s="154" t="s">
        <v>1535</v>
      </c>
      <c r="D3607" s="154" t="s">
        <v>4416</v>
      </c>
      <c r="E3607" s="81" t="s">
        <v>4438</v>
      </c>
      <c r="F3607" s="154">
        <v>1981.35</v>
      </c>
      <c r="G3607" s="154" t="s">
        <v>1367</v>
      </c>
      <c r="H3607" s="154" t="s">
        <v>14318</v>
      </c>
      <c r="I3607" s="154">
        <v>1</v>
      </c>
      <c r="J3607" s="154">
        <v>0</v>
      </c>
      <c r="K3607" s="154">
        <v>0</v>
      </c>
      <c r="M3607" s="128">
        <f>IF(Tabla1[[#This Row],[Moneda]]="Dolares",Tabla1[[#This Row],[Precio Distribuidor]]*($M$1+0.35)*1.3,Tabla1[[#This Row],[Precio Distribuidor]]*1.3)</f>
        <v>2575.7550000000001</v>
      </c>
    </row>
    <row r="3608" spans="1:13">
      <c r="A3608" s="154" t="s">
        <v>4437</v>
      </c>
      <c r="B3608" s="154" t="s">
        <v>4436</v>
      </c>
      <c r="C3608" s="154" t="s">
        <v>1535</v>
      </c>
      <c r="D3608" s="154" t="s">
        <v>4416</v>
      </c>
      <c r="E3608" s="81" t="s">
        <v>4435</v>
      </c>
      <c r="F3608" s="154">
        <v>1301.08</v>
      </c>
      <c r="G3608" s="154" t="s">
        <v>1367</v>
      </c>
      <c r="H3608" s="154" t="s">
        <v>14318</v>
      </c>
      <c r="I3608" s="154">
        <v>1</v>
      </c>
      <c r="J3608" s="154">
        <v>0</v>
      </c>
      <c r="K3608" s="154">
        <v>0</v>
      </c>
      <c r="M3608" s="128">
        <f>IF(Tabla1[[#This Row],[Moneda]]="Dolares",Tabla1[[#This Row],[Precio Distribuidor]]*($M$1+0.35)*1.3,Tabla1[[#This Row],[Precio Distribuidor]]*1.3)</f>
        <v>1691.404</v>
      </c>
    </row>
    <row r="3609" spans="1:13">
      <c r="A3609" s="154" t="s">
        <v>4434</v>
      </c>
      <c r="B3609" s="154" t="s">
        <v>4433</v>
      </c>
      <c r="C3609" s="154" t="s">
        <v>1535</v>
      </c>
      <c r="D3609" s="154" t="s">
        <v>4416</v>
      </c>
      <c r="E3609" s="81" t="s">
        <v>4432</v>
      </c>
      <c r="F3609" s="154">
        <v>1510.52</v>
      </c>
      <c r="G3609" s="154" t="s">
        <v>1367</v>
      </c>
      <c r="H3609" s="154" t="s">
        <v>14318</v>
      </c>
      <c r="I3609" s="154">
        <v>1</v>
      </c>
      <c r="J3609" s="154">
        <v>0</v>
      </c>
      <c r="K3609" s="154">
        <v>0</v>
      </c>
      <c r="M3609" s="128">
        <f>IF(Tabla1[[#This Row],[Moneda]]="Dolares",Tabla1[[#This Row],[Precio Distribuidor]]*($M$1+0.35)*1.3,Tabla1[[#This Row],[Precio Distribuidor]]*1.3)</f>
        <v>1963.6759999999999</v>
      </c>
    </row>
    <row r="3610" spans="1:13">
      <c r="A3610" s="154" t="s">
        <v>4430</v>
      </c>
      <c r="B3610" s="154" t="s">
        <v>4429</v>
      </c>
      <c r="C3610" s="154" t="s">
        <v>1535</v>
      </c>
      <c r="D3610" s="154" t="s">
        <v>4416</v>
      </c>
      <c r="E3610" s="81" t="s">
        <v>4428</v>
      </c>
      <c r="F3610" s="154">
        <v>685.65</v>
      </c>
      <c r="G3610" s="154" t="s">
        <v>1367</v>
      </c>
      <c r="H3610" s="154" t="s">
        <v>14318</v>
      </c>
      <c r="I3610" s="154">
        <v>1</v>
      </c>
      <c r="J3610" s="154">
        <v>0</v>
      </c>
      <c r="K3610" s="154">
        <v>0</v>
      </c>
      <c r="M3610" s="128">
        <f>IF(Tabla1[[#This Row],[Moneda]]="Dolares",Tabla1[[#This Row],[Precio Distribuidor]]*($M$1+0.35)*1.3,Tabla1[[#This Row],[Precio Distribuidor]]*1.3)</f>
        <v>891.34500000000003</v>
      </c>
    </row>
    <row r="3611" spans="1:13">
      <c r="A3611" s="154" t="s">
        <v>4427</v>
      </c>
      <c r="B3611" s="154" t="s">
        <v>4426</v>
      </c>
      <c r="C3611" s="154" t="s">
        <v>1612</v>
      </c>
      <c r="D3611" s="154" t="s">
        <v>4416</v>
      </c>
      <c r="E3611" s="81" t="s">
        <v>4425</v>
      </c>
      <c r="F3611" s="154">
        <v>129.21</v>
      </c>
      <c r="G3611" s="154" t="s">
        <v>1373</v>
      </c>
      <c r="H3611" s="154" t="s">
        <v>14318</v>
      </c>
      <c r="I3611" s="154">
        <v>1</v>
      </c>
      <c r="J3611" s="154">
        <v>0</v>
      </c>
      <c r="K3611" s="154">
        <v>0</v>
      </c>
      <c r="M3611" s="128">
        <f>IF(Tabla1[[#This Row],[Moneda]]="Dolares",Tabla1[[#This Row],[Precio Distribuidor]]*($M$1+0.35)*1.3,Tabla1[[#This Row],[Precio Distribuidor]]*1.3)</f>
        <v>2796.7504500000009</v>
      </c>
    </row>
    <row r="3612" spans="1:13">
      <c r="A3612" s="154" t="s">
        <v>13453</v>
      </c>
      <c r="B3612" s="154" t="s">
        <v>13454</v>
      </c>
      <c r="C3612" s="154" t="s">
        <v>1612</v>
      </c>
      <c r="D3612" s="154" t="s">
        <v>4416</v>
      </c>
      <c r="E3612" s="81" t="s">
        <v>4431</v>
      </c>
      <c r="F3612" s="154">
        <v>13.48</v>
      </c>
      <c r="G3612" s="154" t="s">
        <v>1373</v>
      </c>
      <c r="H3612" s="154" t="s">
        <v>14318</v>
      </c>
      <c r="I3612" s="154">
        <v>1</v>
      </c>
      <c r="J3612" s="154">
        <v>0</v>
      </c>
      <c r="K3612" s="154">
        <v>0</v>
      </c>
      <c r="M3612" s="128">
        <f>IF(Tabla1[[#This Row],[Moneda]]="Dolares",Tabla1[[#This Row],[Precio Distribuidor]]*($M$1+0.35)*1.3,Tabla1[[#This Row],[Precio Distribuidor]]*1.3)</f>
        <v>291.77460000000008</v>
      </c>
    </row>
    <row r="3613" spans="1:13">
      <c r="A3613" s="154" t="s">
        <v>16510</v>
      </c>
      <c r="B3613" s="154" t="s">
        <v>16509</v>
      </c>
      <c r="C3613" s="154" t="s">
        <v>1612</v>
      </c>
      <c r="D3613" s="154" t="s">
        <v>4416</v>
      </c>
      <c r="E3613" s="81" t="s">
        <v>16508</v>
      </c>
      <c r="F3613" s="154">
        <v>25.84</v>
      </c>
      <c r="G3613" s="154" t="s">
        <v>1373</v>
      </c>
      <c r="H3613" s="154" t="s">
        <v>14318</v>
      </c>
      <c r="I3613" s="154">
        <v>1</v>
      </c>
      <c r="J3613" s="154">
        <v>0</v>
      </c>
      <c r="K3613" s="154">
        <v>0</v>
      </c>
      <c r="M3613" s="128">
        <f>IF(Tabla1[[#This Row],[Moneda]]="Dolares",Tabla1[[#This Row],[Precio Distribuidor]]*($M$1+0.35)*1.3,Tabla1[[#This Row],[Precio Distribuidor]]*1.3)</f>
        <v>559.30680000000007</v>
      </c>
    </row>
    <row r="3614" spans="1:13">
      <c r="A3614" s="154" t="s">
        <v>16507</v>
      </c>
      <c r="B3614" s="154" t="s">
        <v>16506</v>
      </c>
      <c r="C3614" s="154" t="s">
        <v>1612</v>
      </c>
      <c r="D3614" s="154" t="s">
        <v>4416</v>
      </c>
      <c r="E3614" s="81" t="s">
        <v>16505</v>
      </c>
      <c r="F3614" s="154">
        <v>25.84</v>
      </c>
      <c r="G3614" s="154" t="s">
        <v>1373</v>
      </c>
      <c r="H3614" s="154" t="s">
        <v>14318</v>
      </c>
      <c r="I3614" s="154">
        <v>1</v>
      </c>
      <c r="J3614" s="154">
        <v>0</v>
      </c>
      <c r="K3614" s="154">
        <v>0</v>
      </c>
      <c r="M3614" s="128">
        <f>IF(Tabla1[[#This Row],[Moneda]]="Dolares",Tabla1[[#This Row],[Precio Distribuidor]]*($M$1+0.35)*1.3,Tabla1[[#This Row],[Precio Distribuidor]]*1.3)</f>
        <v>559.30680000000007</v>
      </c>
    </row>
    <row r="3615" spans="1:13">
      <c r="A3615" s="154" t="s">
        <v>16504</v>
      </c>
      <c r="B3615" s="154" t="s">
        <v>16503</v>
      </c>
      <c r="C3615" s="154" t="s">
        <v>1620</v>
      </c>
      <c r="D3615" s="154" t="s">
        <v>4416</v>
      </c>
      <c r="E3615" s="81" t="s">
        <v>4441</v>
      </c>
      <c r="F3615" s="154">
        <v>13.03</v>
      </c>
      <c r="G3615" s="154" t="s">
        <v>1373</v>
      </c>
      <c r="H3615" s="154" t="s">
        <v>14318</v>
      </c>
      <c r="I3615" s="154">
        <v>0</v>
      </c>
      <c r="J3615" s="154">
        <v>0</v>
      </c>
      <c r="K3615" s="154">
        <v>0</v>
      </c>
      <c r="M3615" s="128">
        <f>IF(Tabla1[[#This Row],[Moneda]]="Dolares",Tabla1[[#This Row],[Precio Distribuidor]]*($M$1+0.35)*1.3,Tabla1[[#This Row],[Precio Distribuidor]]*1.3)</f>
        <v>282.03435000000007</v>
      </c>
    </row>
    <row r="3616" spans="1:13">
      <c r="A3616" s="154" t="s">
        <v>16502</v>
      </c>
      <c r="B3616" s="154" t="s">
        <v>16501</v>
      </c>
      <c r="C3616" s="154" t="s">
        <v>1620</v>
      </c>
      <c r="D3616" s="154" t="s">
        <v>4416</v>
      </c>
      <c r="E3616" s="81" t="s">
        <v>4447</v>
      </c>
      <c r="F3616" s="154">
        <v>22.47</v>
      </c>
      <c r="G3616" s="154" t="s">
        <v>1373</v>
      </c>
      <c r="H3616" s="154" t="s">
        <v>14318</v>
      </c>
      <c r="I3616" s="154">
        <v>1</v>
      </c>
      <c r="J3616" s="154">
        <v>0</v>
      </c>
      <c r="K3616" s="154">
        <v>0</v>
      </c>
      <c r="M3616" s="128">
        <f>IF(Tabla1[[#This Row],[Moneda]]="Dolares",Tabla1[[#This Row],[Precio Distribuidor]]*($M$1+0.35)*1.3,Tabla1[[#This Row],[Precio Distribuidor]]*1.3)</f>
        <v>486.36315000000008</v>
      </c>
    </row>
    <row r="3617" spans="1:13">
      <c r="A3617" s="154" t="s">
        <v>16500</v>
      </c>
      <c r="B3617" s="154" t="s">
        <v>16499</v>
      </c>
      <c r="C3617" s="154" t="s">
        <v>1535</v>
      </c>
      <c r="D3617" s="154" t="s">
        <v>4416</v>
      </c>
      <c r="E3617" s="81" t="s">
        <v>16498</v>
      </c>
      <c r="F3617" s="154">
        <v>1971.28</v>
      </c>
      <c r="G3617" s="154" t="s">
        <v>1367</v>
      </c>
      <c r="H3617" s="154" t="s">
        <v>14318</v>
      </c>
      <c r="I3617" s="154">
        <v>0</v>
      </c>
      <c r="J3617" s="154">
        <v>0</v>
      </c>
      <c r="K3617" s="154">
        <v>0</v>
      </c>
      <c r="M3617" s="128">
        <f>IF(Tabla1[[#This Row],[Moneda]]="Dolares",Tabla1[[#This Row],[Precio Distribuidor]]*($M$1+0.35)*1.3,Tabla1[[#This Row],[Precio Distribuidor]]*1.3)</f>
        <v>2562.6640000000002</v>
      </c>
    </row>
    <row r="3618" spans="1:13">
      <c r="A3618" s="154" t="s">
        <v>16497</v>
      </c>
      <c r="B3618" s="154" t="s">
        <v>16496</v>
      </c>
      <c r="C3618" s="154" t="s">
        <v>1620</v>
      </c>
      <c r="D3618" s="154" t="s">
        <v>4416</v>
      </c>
      <c r="E3618" s="81" t="s">
        <v>16495</v>
      </c>
      <c r="F3618" s="154">
        <v>13.26</v>
      </c>
      <c r="G3618" s="154" t="s">
        <v>1373</v>
      </c>
      <c r="H3618" s="154" t="s">
        <v>14318</v>
      </c>
      <c r="I3618" s="154">
        <v>0</v>
      </c>
      <c r="J3618" s="154">
        <v>0</v>
      </c>
      <c r="K3618" s="154">
        <v>0</v>
      </c>
      <c r="M3618" s="128">
        <f>IF(Tabla1[[#This Row],[Moneda]]="Dolares",Tabla1[[#This Row],[Precio Distribuidor]]*($M$1+0.35)*1.3,Tabla1[[#This Row],[Precio Distribuidor]]*1.3)</f>
        <v>287.01270000000005</v>
      </c>
    </row>
    <row r="3619" spans="1:13">
      <c r="A3619" s="154" t="s">
        <v>4424</v>
      </c>
      <c r="B3619" s="154" t="s">
        <v>4423</v>
      </c>
      <c r="C3619" s="154" t="s">
        <v>1535</v>
      </c>
      <c r="D3619" s="154" t="s">
        <v>4416</v>
      </c>
      <c r="E3619" s="81" t="s">
        <v>4422</v>
      </c>
      <c r="F3619" s="154">
        <v>1431.18</v>
      </c>
      <c r="G3619" s="154" t="s">
        <v>1367</v>
      </c>
      <c r="H3619" s="154" t="s">
        <v>14318</v>
      </c>
      <c r="I3619" s="154">
        <v>1</v>
      </c>
      <c r="J3619" s="154">
        <v>0</v>
      </c>
      <c r="K3619" s="154">
        <v>0</v>
      </c>
      <c r="M3619" s="128">
        <f>IF(Tabla1[[#This Row],[Moneda]]="Dolares",Tabla1[[#This Row],[Precio Distribuidor]]*($M$1+0.35)*1.3,Tabla1[[#This Row],[Precio Distribuidor]]*1.3)</f>
        <v>1860.5340000000001</v>
      </c>
    </row>
    <row r="3620" spans="1:13">
      <c r="A3620" s="154" t="s">
        <v>4421</v>
      </c>
      <c r="B3620" s="154" t="s">
        <v>4420</v>
      </c>
      <c r="C3620" s="154" t="s">
        <v>1535</v>
      </c>
      <c r="D3620" s="154" t="s">
        <v>4416</v>
      </c>
      <c r="E3620" s="81" t="s">
        <v>4419</v>
      </c>
      <c r="F3620" s="154">
        <v>540.46</v>
      </c>
      <c r="G3620" s="154" t="s">
        <v>1367</v>
      </c>
      <c r="H3620" s="154" t="s">
        <v>14318</v>
      </c>
      <c r="I3620" s="154">
        <v>1</v>
      </c>
      <c r="J3620" s="154">
        <v>0</v>
      </c>
      <c r="K3620" s="154">
        <v>0</v>
      </c>
      <c r="M3620" s="128">
        <f>IF(Tabla1[[#This Row],[Moneda]]="Dolares",Tabla1[[#This Row],[Precio Distribuidor]]*($M$1+0.35)*1.3,Tabla1[[#This Row],[Precio Distribuidor]]*1.3)</f>
        <v>702.59800000000007</v>
      </c>
    </row>
    <row r="3621" spans="1:13">
      <c r="A3621" s="154" t="s">
        <v>4418</v>
      </c>
      <c r="B3621" s="154" t="s">
        <v>4417</v>
      </c>
      <c r="C3621" s="154" t="s">
        <v>1911</v>
      </c>
      <c r="D3621" s="154" t="s">
        <v>4416</v>
      </c>
      <c r="E3621" s="81" t="s">
        <v>4415</v>
      </c>
      <c r="F3621" s="154">
        <v>694.81</v>
      </c>
      <c r="G3621" s="154" t="s">
        <v>1367</v>
      </c>
      <c r="H3621" s="154" t="s">
        <v>14318</v>
      </c>
      <c r="I3621" s="154">
        <v>1</v>
      </c>
      <c r="J3621" s="154">
        <v>0</v>
      </c>
      <c r="K3621" s="154">
        <v>0</v>
      </c>
      <c r="M3621" s="128">
        <f>IF(Tabla1[[#This Row],[Moneda]]="Dolares",Tabla1[[#This Row],[Precio Distribuidor]]*($M$1+0.35)*1.3,Tabla1[[#This Row],[Precio Distribuidor]]*1.3)</f>
        <v>903.25299999999993</v>
      </c>
    </row>
    <row r="3622" spans="1:13">
      <c r="A3622" s="154" t="s">
        <v>4414</v>
      </c>
      <c r="B3622" s="154" t="s">
        <v>4413</v>
      </c>
      <c r="C3622" s="154" t="s">
        <v>1535</v>
      </c>
      <c r="D3622" s="154" t="s">
        <v>4315</v>
      </c>
      <c r="E3622" s="81" t="s">
        <v>4412</v>
      </c>
      <c r="F3622" s="154">
        <v>18853.18</v>
      </c>
      <c r="G3622" s="154" t="s">
        <v>1367</v>
      </c>
      <c r="H3622" s="154" t="s">
        <v>14318</v>
      </c>
      <c r="I3622" s="154">
        <v>3</v>
      </c>
      <c r="J3622" s="154">
        <v>0</v>
      </c>
      <c r="K3622" s="154">
        <v>0</v>
      </c>
      <c r="M3622" s="128">
        <f>IF(Tabla1[[#This Row],[Moneda]]="Dolares",Tabla1[[#This Row],[Precio Distribuidor]]*($M$1+0.35)*1.3,Tabla1[[#This Row],[Precio Distribuidor]]*1.3)</f>
        <v>24509.134000000002</v>
      </c>
    </row>
    <row r="3623" spans="1:13">
      <c r="A3623" s="154" t="s">
        <v>4411</v>
      </c>
      <c r="B3623" s="154" t="s">
        <v>4410</v>
      </c>
      <c r="C3623" s="154" t="s">
        <v>1535</v>
      </c>
      <c r="D3623" s="154" t="s">
        <v>4315</v>
      </c>
      <c r="E3623" s="81" t="s">
        <v>16494</v>
      </c>
      <c r="F3623" s="154">
        <v>16577.68</v>
      </c>
      <c r="G3623" s="154" t="s">
        <v>1367</v>
      </c>
      <c r="H3623" s="154" t="s">
        <v>14318</v>
      </c>
      <c r="I3623" s="154">
        <v>1</v>
      </c>
      <c r="J3623" s="154">
        <v>0</v>
      </c>
      <c r="K3623" s="154">
        <v>0</v>
      </c>
      <c r="M3623" s="128">
        <f>IF(Tabla1[[#This Row],[Moneda]]="Dolares",Tabla1[[#This Row],[Precio Distribuidor]]*($M$1+0.35)*1.3,Tabla1[[#This Row],[Precio Distribuidor]]*1.3)</f>
        <v>21550.984</v>
      </c>
    </row>
    <row r="3624" spans="1:13">
      <c r="A3624" s="154" t="s">
        <v>4409</v>
      </c>
      <c r="B3624" s="154" t="s">
        <v>4408</v>
      </c>
      <c r="C3624" s="154" t="s">
        <v>1535</v>
      </c>
      <c r="D3624" s="154" t="s">
        <v>4315</v>
      </c>
      <c r="E3624" s="81" t="s">
        <v>4407</v>
      </c>
      <c r="F3624" s="154">
        <v>11937.4</v>
      </c>
      <c r="G3624" s="154" t="s">
        <v>1367</v>
      </c>
      <c r="H3624" s="154" t="s">
        <v>14318</v>
      </c>
      <c r="I3624" s="154">
        <v>1</v>
      </c>
      <c r="J3624" s="154">
        <v>0</v>
      </c>
      <c r="K3624" s="154">
        <v>0</v>
      </c>
      <c r="M3624" s="128">
        <f>IF(Tabla1[[#This Row],[Moneda]]="Dolares",Tabla1[[#This Row],[Precio Distribuidor]]*($M$1+0.35)*1.3,Tabla1[[#This Row],[Precio Distribuidor]]*1.3)</f>
        <v>15518.62</v>
      </c>
    </row>
    <row r="3625" spans="1:13">
      <c r="A3625" s="154" t="s">
        <v>4406</v>
      </c>
      <c r="B3625" s="154" t="s">
        <v>4405</v>
      </c>
      <c r="C3625" s="154" t="s">
        <v>1535</v>
      </c>
      <c r="D3625" s="154" t="s">
        <v>4315</v>
      </c>
      <c r="E3625" s="81" t="s">
        <v>16493</v>
      </c>
      <c r="F3625" s="154">
        <v>14495.64</v>
      </c>
      <c r="G3625" s="154" t="s">
        <v>1367</v>
      </c>
      <c r="H3625" s="154" t="s">
        <v>14318</v>
      </c>
      <c r="I3625" s="154">
        <v>1</v>
      </c>
      <c r="J3625" s="154">
        <v>0</v>
      </c>
      <c r="K3625" s="154">
        <v>0</v>
      </c>
      <c r="M3625" s="128">
        <f>IF(Tabla1[[#This Row],[Moneda]]="Dolares",Tabla1[[#This Row],[Precio Distribuidor]]*($M$1+0.35)*1.3,Tabla1[[#This Row],[Precio Distribuidor]]*1.3)</f>
        <v>18844.331999999999</v>
      </c>
    </row>
    <row r="3626" spans="1:13">
      <c r="A3626" s="154" t="s">
        <v>4404</v>
      </c>
      <c r="B3626" s="154" t="s">
        <v>4403</v>
      </c>
      <c r="C3626" s="154" t="s">
        <v>1535</v>
      </c>
      <c r="D3626" s="154" t="s">
        <v>4315</v>
      </c>
      <c r="E3626" s="81" t="s">
        <v>4402</v>
      </c>
      <c r="F3626" s="154">
        <v>18142.2</v>
      </c>
      <c r="G3626" s="154" t="s">
        <v>1367</v>
      </c>
      <c r="H3626" s="154" t="s">
        <v>14318</v>
      </c>
      <c r="I3626" s="154">
        <v>3</v>
      </c>
      <c r="J3626" s="154">
        <v>0</v>
      </c>
      <c r="K3626" s="154">
        <v>0</v>
      </c>
      <c r="M3626" s="128">
        <f>IF(Tabla1[[#This Row],[Moneda]]="Dolares",Tabla1[[#This Row],[Precio Distribuidor]]*($M$1+0.35)*1.3,Tabla1[[#This Row],[Precio Distribuidor]]*1.3)</f>
        <v>23584.86</v>
      </c>
    </row>
    <row r="3627" spans="1:13">
      <c r="A3627" s="154" t="s">
        <v>4401</v>
      </c>
      <c r="B3627" s="154" t="s">
        <v>4400</v>
      </c>
      <c r="C3627" s="154" t="s">
        <v>1535</v>
      </c>
      <c r="D3627" s="154" t="s">
        <v>4315</v>
      </c>
      <c r="E3627" s="81" t="s">
        <v>4399</v>
      </c>
      <c r="F3627" s="154">
        <v>13749.48</v>
      </c>
      <c r="G3627" s="154" t="s">
        <v>1367</v>
      </c>
      <c r="H3627" s="154" t="s">
        <v>14318</v>
      </c>
      <c r="I3627" s="154">
        <v>1</v>
      </c>
      <c r="J3627" s="154">
        <v>0</v>
      </c>
      <c r="K3627" s="154">
        <v>0</v>
      </c>
      <c r="M3627" s="128">
        <f>IF(Tabla1[[#This Row],[Moneda]]="Dolares",Tabla1[[#This Row],[Precio Distribuidor]]*($M$1+0.35)*1.3,Tabla1[[#This Row],[Precio Distribuidor]]*1.3)</f>
        <v>17874.324000000001</v>
      </c>
    </row>
    <row r="3628" spans="1:13">
      <c r="A3628" s="154" t="s">
        <v>4398</v>
      </c>
      <c r="B3628" s="154" t="s">
        <v>4397</v>
      </c>
      <c r="C3628" s="154" t="s">
        <v>1535</v>
      </c>
      <c r="D3628" s="154" t="s">
        <v>4315</v>
      </c>
      <c r="E3628" s="81" t="s">
        <v>4396</v>
      </c>
      <c r="F3628" s="154">
        <v>27096.04</v>
      </c>
      <c r="G3628" s="154" t="s">
        <v>1367</v>
      </c>
      <c r="H3628" s="154" t="s">
        <v>14318</v>
      </c>
      <c r="I3628" s="154">
        <v>3</v>
      </c>
      <c r="J3628" s="154">
        <v>0</v>
      </c>
      <c r="K3628" s="154">
        <v>0</v>
      </c>
      <c r="M3628" s="128">
        <f>IF(Tabla1[[#This Row],[Moneda]]="Dolares",Tabla1[[#This Row],[Precio Distribuidor]]*($M$1+0.35)*1.3,Tabla1[[#This Row],[Precio Distribuidor]]*1.3)</f>
        <v>35224.851999999999</v>
      </c>
    </row>
    <row r="3629" spans="1:13">
      <c r="A3629" s="154" t="s">
        <v>4395</v>
      </c>
      <c r="B3629" s="154" t="s">
        <v>4394</v>
      </c>
      <c r="C3629" s="154" t="s">
        <v>1535</v>
      </c>
      <c r="D3629" s="154" t="s">
        <v>4315</v>
      </c>
      <c r="E3629" s="81" t="s">
        <v>4393</v>
      </c>
      <c r="F3629" s="154">
        <v>35197.14</v>
      </c>
      <c r="G3629" s="154" t="s">
        <v>1367</v>
      </c>
      <c r="H3629" s="154" t="s">
        <v>14318</v>
      </c>
      <c r="I3629" s="154">
        <v>3</v>
      </c>
      <c r="J3629" s="154">
        <v>0</v>
      </c>
      <c r="K3629" s="154">
        <v>0</v>
      </c>
      <c r="M3629" s="128">
        <f>IF(Tabla1[[#This Row],[Moneda]]="Dolares",Tabla1[[#This Row],[Precio Distribuidor]]*($M$1+0.35)*1.3,Tabla1[[#This Row],[Precio Distribuidor]]*1.3)</f>
        <v>45756.281999999999</v>
      </c>
    </row>
    <row r="3630" spans="1:13">
      <c r="A3630" s="154" t="s">
        <v>4392</v>
      </c>
      <c r="B3630" s="154" t="s">
        <v>4391</v>
      </c>
      <c r="C3630" s="154" t="s">
        <v>1535</v>
      </c>
      <c r="D3630" s="154" t="s">
        <v>4315</v>
      </c>
      <c r="E3630" s="81" t="s">
        <v>4390</v>
      </c>
      <c r="F3630" s="154">
        <v>45216.92</v>
      </c>
      <c r="G3630" s="154" t="s">
        <v>1367</v>
      </c>
      <c r="H3630" s="154" t="s">
        <v>14318</v>
      </c>
      <c r="I3630" s="154">
        <v>3</v>
      </c>
      <c r="J3630" s="154">
        <v>0</v>
      </c>
      <c r="K3630" s="154">
        <v>0</v>
      </c>
      <c r="M3630" s="128">
        <f>IF(Tabla1[[#This Row],[Moneda]]="Dolares",Tabla1[[#This Row],[Precio Distribuidor]]*($M$1+0.35)*1.3,Tabla1[[#This Row],[Precio Distribuidor]]*1.3)</f>
        <v>58781.995999999999</v>
      </c>
    </row>
    <row r="3631" spans="1:13">
      <c r="A3631" s="154" t="s">
        <v>4389</v>
      </c>
      <c r="B3631" s="154" t="s">
        <v>4388</v>
      </c>
      <c r="C3631" s="154" t="s">
        <v>1535</v>
      </c>
      <c r="D3631" s="154" t="s">
        <v>4315</v>
      </c>
      <c r="E3631" s="81" t="s">
        <v>4387</v>
      </c>
      <c r="F3631" s="154">
        <v>52644.35</v>
      </c>
      <c r="G3631" s="154" t="s">
        <v>1367</v>
      </c>
      <c r="H3631" s="154" t="s">
        <v>14318</v>
      </c>
      <c r="I3631" s="154">
        <v>3</v>
      </c>
      <c r="J3631" s="154">
        <v>0</v>
      </c>
      <c r="K3631" s="154">
        <v>0</v>
      </c>
      <c r="M3631" s="128">
        <f>IF(Tabla1[[#This Row],[Moneda]]="Dolares",Tabla1[[#This Row],[Precio Distribuidor]]*($M$1+0.35)*1.3,Tabla1[[#This Row],[Precio Distribuidor]]*1.3)</f>
        <v>68437.654999999999</v>
      </c>
    </row>
    <row r="3632" spans="1:13">
      <c r="A3632" s="154" t="s">
        <v>16492</v>
      </c>
      <c r="B3632" s="154" t="s">
        <v>16491</v>
      </c>
      <c r="C3632" s="154" t="s">
        <v>1535</v>
      </c>
      <c r="D3632" s="154" t="s">
        <v>4315</v>
      </c>
      <c r="E3632" s="81" t="s">
        <v>16490</v>
      </c>
      <c r="F3632" s="154">
        <v>30293.85</v>
      </c>
      <c r="G3632" s="154" t="s">
        <v>1367</v>
      </c>
      <c r="H3632" s="154" t="s">
        <v>14318</v>
      </c>
      <c r="I3632" s="154">
        <v>3</v>
      </c>
      <c r="J3632" s="154">
        <v>0</v>
      </c>
      <c r="K3632" s="154">
        <v>0</v>
      </c>
      <c r="M3632" s="128">
        <f>IF(Tabla1[[#This Row],[Moneda]]="Dolares",Tabla1[[#This Row],[Precio Distribuidor]]*($M$1+0.35)*1.3,Tabla1[[#This Row],[Precio Distribuidor]]*1.3)</f>
        <v>39382.004999999997</v>
      </c>
    </row>
    <row r="3633" spans="1:13">
      <c r="A3633" s="154" t="s">
        <v>4386</v>
      </c>
      <c r="B3633" s="154" t="s">
        <v>4385</v>
      </c>
      <c r="C3633" s="154" t="s">
        <v>1535</v>
      </c>
      <c r="D3633" s="154" t="s">
        <v>4315</v>
      </c>
      <c r="E3633" s="81" t="s">
        <v>13017</v>
      </c>
      <c r="F3633" s="154">
        <v>6077.96</v>
      </c>
      <c r="G3633" s="154" t="s">
        <v>1367</v>
      </c>
      <c r="H3633" s="154" t="s">
        <v>14318</v>
      </c>
      <c r="I3633" s="154">
        <v>1</v>
      </c>
      <c r="J3633" s="154">
        <v>0</v>
      </c>
      <c r="K3633" s="154">
        <v>0</v>
      </c>
      <c r="M3633" s="128">
        <f>IF(Tabla1[[#This Row],[Moneda]]="Dolares",Tabla1[[#This Row],[Precio Distribuidor]]*($M$1+0.35)*1.3,Tabla1[[#This Row],[Precio Distribuidor]]*1.3)</f>
        <v>7901.348</v>
      </c>
    </row>
    <row r="3634" spans="1:13">
      <c r="A3634" s="154" t="s">
        <v>4384</v>
      </c>
      <c r="B3634" s="154" t="s">
        <v>4383</v>
      </c>
      <c r="C3634" s="154" t="s">
        <v>1535</v>
      </c>
      <c r="D3634" s="154" t="s">
        <v>4315</v>
      </c>
      <c r="E3634" s="81" t="s">
        <v>16489</v>
      </c>
      <c r="F3634" s="154">
        <v>21381.759999999998</v>
      </c>
      <c r="G3634" s="154" t="s">
        <v>1367</v>
      </c>
      <c r="H3634" s="154" t="s">
        <v>14318</v>
      </c>
      <c r="I3634" s="154">
        <v>3</v>
      </c>
      <c r="J3634" s="154">
        <v>0</v>
      </c>
      <c r="K3634" s="154">
        <v>0</v>
      </c>
      <c r="M3634" s="128">
        <f>IF(Tabla1[[#This Row],[Moneda]]="Dolares",Tabla1[[#This Row],[Precio Distribuidor]]*($M$1+0.35)*1.3,Tabla1[[#This Row],[Precio Distribuidor]]*1.3)</f>
        <v>27796.288</v>
      </c>
    </row>
    <row r="3635" spans="1:13">
      <c r="A3635" s="154" t="s">
        <v>4382</v>
      </c>
      <c r="B3635" s="154" t="s">
        <v>4381</v>
      </c>
      <c r="C3635" s="154" t="s">
        <v>1535</v>
      </c>
      <c r="D3635" s="154" t="s">
        <v>4315</v>
      </c>
      <c r="E3635" s="81" t="s">
        <v>13018</v>
      </c>
      <c r="F3635" s="154">
        <v>5241.2</v>
      </c>
      <c r="G3635" s="154" t="s">
        <v>1367</v>
      </c>
      <c r="H3635" s="154" t="s">
        <v>14318</v>
      </c>
      <c r="I3635" s="154">
        <v>1</v>
      </c>
      <c r="J3635" s="154">
        <v>0</v>
      </c>
      <c r="K3635" s="154">
        <v>0</v>
      </c>
      <c r="M3635" s="128">
        <f>IF(Tabla1[[#This Row],[Moneda]]="Dolares",Tabla1[[#This Row],[Precio Distribuidor]]*($M$1+0.35)*1.3,Tabla1[[#This Row],[Precio Distribuidor]]*1.3)</f>
        <v>6813.56</v>
      </c>
    </row>
    <row r="3636" spans="1:13">
      <c r="A3636" s="154" t="s">
        <v>4380</v>
      </c>
      <c r="B3636" s="154" t="s">
        <v>4379</v>
      </c>
      <c r="C3636" s="154" t="s">
        <v>1535</v>
      </c>
      <c r="D3636" s="154" t="s">
        <v>4315</v>
      </c>
      <c r="E3636" s="81" t="s">
        <v>13019</v>
      </c>
      <c r="F3636" s="154">
        <v>6914.71</v>
      </c>
      <c r="G3636" s="154" t="s">
        <v>1367</v>
      </c>
      <c r="H3636" s="154" t="s">
        <v>14318</v>
      </c>
      <c r="I3636" s="154">
        <v>1</v>
      </c>
      <c r="J3636" s="154">
        <v>0</v>
      </c>
      <c r="K3636" s="154">
        <v>0</v>
      </c>
      <c r="M3636" s="128">
        <f>IF(Tabla1[[#This Row],[Moneda]]="Dolares",Tabla1[[#This Row],[Precio Distribuidor]]*($M$1+0.35)*1.3,Tabla1[[#This Row],[Precio Distribuidor]]*1.3)</f>
        <v>8989.1229999999996</v>
      </c>
    </row>
    <row r="3637" spans="1:13">
      <c r="A3637" s="154" t="s">
        <v>4378</v>
      </c>
      <c r="B3637" s="154" t="s">
        <v>4377</v>
      </c>
      <c r="C3637" s="154" t="s">
        <v>1512</v>
      </c>
      <c r="D3637" s="154" t="s">
        <v>4315</v>
      </c>
      <c r="E3637" s="81" t="s">
        <v>12879</v>
      </c>
      <c r="F3637" s="154">
        <v>508.57</v>
      </c>
      <c r="G3637" s="154" t="s">
        <v>1373</v>
      </c>
      <c r="H3637" s="154" t="s">
        <v>14318</v>
      </c>
      <c r="I3637" s="154">
        <v>1</v>
      </c>
      <c r="J3637" s="154">
        <v>0</v>
      </c>
      <c r="K3637" s="154">
        <v>0</v>
      </c>
      <c r="M3637" s="128">
        <f>IF(Tabla1[[#This Row],[Moneda]]="Dolares",Tabla1[[#This Row],[Precio Distribuidor]]*($M$1+0.35)*1.3,Tabla1[[#This Row],[Precio Distribuidor]]*1.3)</f>
        <v>11007.997650000001</v>
      </c>
    </row>
    <row r="3638" spans="1:13">
      <c r="A3638" s="154" t="s">
        <v>4376</v>
      </c>
      <c r="B3638" s="154" t="s">
        <v>4375</v>
      </c>
      <c r="C3638" s="154" t="s">
        <v>1512</v>
      </c>
      <c r="D3638" s="154" t="s">
        <v>4315</v>
      </c>
      <c r="E3638" s="81" t="s">
        <v>12880</v>
      </c>
      <c r="F3638" s="154">
        <v>285.70999999999998</v>
      </c>
      <c r="G3638" s="154" t="s">
        <v>1373</v>
      </c>
      <c r="H3638" s="154" t="s">
        <v>14318</v>
      </c>
      <c r="I3638" s="154">
        <v>1</v>
      </c>
      <c r="J3638" s="154">
        <v>0</v>
      </c>
      <c r="K3638" s="154">
        <v>0</v>
      </c>
      <c r="M3638" s="128">
        <f>IF(Tabla1[[#This Row],[Moneda]]="Dolares",Tabla1[[#This Row],[Precio Distribuidor]]*($M$1+0.35)*1.3,Tabla1[[#This Row],[Precio Distribuidor]]*1.3)</f>
        <v>6184.1929500000006</v>
      </c>
    </row>
    <row r="3639" spans="1:13">
      <c r="A3639" s="154" t="s">
        <v>12267</v>
      </c>
      <c r="B3639" s="154" t="s">
        <v>12268</v>
      </c>
      <c r="C3639" s="154" t="s">
        <v>1394</v>
      </c>
      <c r="D3639" s="154" t="s">
        <v>4315</v>
      </c>
      <c r="E3639" s="81" t="s">
        <v>16488</v>
      </c>
      <c r="F3639" s="154">
        <v>5062.55</v>
      </c>
      <c r="G3639" s="154" t="s">
        <v>1367</v>
      </c>
      <c r="H3639" s="154" t="s">
        <v>14318</v>
      </c>
      <c r="I3639" s="154">
        <v>1</v>
      </c>
      <c r="J3639" s="154">
        <v>0</v>
      </c>
      <c r="K3639" s="154">
        <v>0</v>
      </c>
      <c r="M3639" s="128">
        <f>IF(Tabla1[[#This Row],[Moneda]]="Dolares",Tabla1[[#This Row],[Precio Distribuidor]]*($M$1+0.35)*1.3,Tabla1[[#This Row],[Precio Distribuidor]]*1.3)</f>
        <v>6581.3150000000005</v>
      </c>
    </row>
    <row r="3640" spans="1:13">
      <c r="A3640" s="154" t="s">
        <v>4374</v>
      </c>
      <c r="B3640" s="154" t="s">
        <v>4373</v>
      </c>
      <c r="C3640" s="154" t="s">
        <v>1535</v>
      </c>
      <c r="D3640" s="154" t="s">
        <v>4315</v>
      </c>
      <c r="E3640" s="81" t="s">
        <v>4372</v>
      </c>
      <c r="F3640" s="154">
        <v>28118.27</v>
      </c>
      <c r="G3640" s="154" t="s">
        <v>1367</v>
      </c>
      <c r="H3640" s="154" t="s">
        <v>14318</v>
      </c>
      <c r="I3640" s="154">
        <v>1</v>
      </c>
      <c r="J3640" s="154">
        <v>0</v>
      </c>
      <c r="K3640" s="154">
        <v>0</v>
      </c>
      <c r="M3640" s="128">
        <f>IF(Tabla1[[#This Row],[Moneda]]="Dolares",Tabla1[[#This Row],[Precio Distribuidor]]*($M$1+0.35)*1.3,Tabla1[[#This Row],[Precio Distribuidor]]*1.3)</f>
        <v>36553.751000000004</v>
      </c>
    </row>
    <row r="3641" spans="1:13">
      <c r="A3641" s="154" t="s">
        <v>4371</v>
      </c>
      <c r="B3641" s="154" t="s">
        <v>4370</v>
      </c>
      <c r="C3641" s="154" t="s">
        <v>1535</v>
      </c>
      <c r="D3641" s="154" t="s">
        <v>4315</v>
      </c>
      <c r="E3641" s="81" t="s">
        <v>4369</v>
      </c>
      <c r="F3641" s="154">
        <v>21766.37</v>
      </c>
      <c r="G3641" s="154" t="s">
        <v>1367</v>
      </c>
      <c r="H3641" s="154" t="s">
        <v>14318</v>
      </c>
      <c r="I3641" s="154">
        <v>3</v>
      </c>
      <c r="J3641" s="154">
        <v>0</v>
      </c>
      <c r="K3641" s="154">
        <v>0</v>
      </c>
      <c r="M3641" s="128">
        <f>IF(Tabla1[[#This Row],[Moneda]]="Dolares",Tabla1[[#This Row],[Precio Distribuidor]]*($M$1+0.35)*1.3,Tabla1[[#This Row],[Precio Distribuidor]]*1.3)</f>
        <v>28296.280999999999</v>
      </c>
    </row>
    <row r="3642" spans="1:13">
      <c r="A3642" s="154" t="s">
        <v>4368</v>
      </c>
      <c r="B3642" s="154" t="s">
        <v>4367</v>
      </c>
      <c r="C3642" s="154" t="s">
        <v>1535</v>
      </c>
      <c r="D3642" s="154" t="s">
        <v>4315</v>
      </c>
      <c r="E3642" s="81" t="s">
        <v>13020</v>
      </c>
      <c r="F3642" s="154">
        <v>9479.35</v>
      </c>
      <c r="G3642" s="154" t="s">
        <v>1367</v>
      </c>
      <c r="H3642" s="154" t="s">
        <v>14318</v>
      </c>
      <c r="I3642" s="154">
        <v>1</v>
      </c>
      <c r="J3642" s="154">
        <v>0</v>
      </c>
      <c r="K3642" s="154">
        <v>0</v>
      </c>
      <c r="M3642" s="128">
        <f>IF(Tabla1[[#This Row],[Moneda]]="Dolares",Tabla1[[#This Row],[Precio Distribuidor]]*($M$1+0.35)*1.3,Tabla1[[#This Row],[Precio Distribuidor]]*1.3)</f>
        <v>12323.155000000001</v>
      </c>
    </row>
    <row r="3643" spans="1:13">
      <c r="A3643" s="154" t="s">
        <v>4366</v>
      </c>
      <c r="B3643" s="154" t="s">
        <v>4365</v>
      </c>
      <c r="C3643" s="154" t="s">
        <v>2789</v>
      </c>
      <c r="D3643" s="154" t="s">
        <v>4315</v>
      </c>
      <c r="E3643" s="81" t="s">
        <v>4364</v>
      </c>
      <c r="F3643" s="154">
        <v>7219.78</v>
      </c>
      <c r="G3643" s="154" t="s">
        <v>1367</v>
      </c>
      <c r="H3643" s="154" t="s">
        <v>14318</v>
      </c>
      <c r="I3643" s="154">
        <v>1</v>
      </c>
      <c r="J3643" s="154">
        <v>0</v>
      </c>
      <c r="K3643" s="154">
        <v>0</v>
      </c>
      <c r="M3643" s="128">
        <f>IF(Tabla1[[#This Row],[Moneda]]="Dolares",Tabla1[[#This Row],[Precio Distribuidor]]*($M$1+0.35)*1.3,Tabla1[[#This Row],[Precio Distribuidor]]*1.3)</f>
        <v>9385.7139999999999</v>
      </c>
    </row>
    <row r="3644" spans="1:13">
      <c r="A3644" s="154" t="s">
        <v>4363</v>
      </c>
      <c r="B3644" s="154" t="s">
        <v>4362</v>
      </c>
      <c r="C3644" s="154" t="s">
        <v>1512</v>
      </c>
      <c r="D3644" s="154" t="s">
        <v>4315</v>
      </c>
      <c r="E3644" s="81" t="s">
        <v>12881</v>
      </c>
      <c r="F3644" s="154">
        <v>371.43</v>
      </c>
      <c r="G3644" s="154" t="s">
        <v>1373</v>
      </c>
      <c r="H3644" s="154" t="s">
        <v>14318</v>
      </c>
      <c r="I3644" s="154">
        <v>3</v>
      </c>
      <c r="J3644" s="154">
        <v>0</v>
      </c>
      <c r="K3644" s="154">
        <v>0</v>
      </c>
      <c r="M3644" s="128">
        <f>IF(Tabla1[[#This Row],[Moneda]]="Dolares",Tabla1[[#This Row],[Precio Distribuidor]]*($M$1+0.35)*1.3,Tabla1[[#This Row],[Precio Distribuidor]]*1.3)</f>
        <v>8039.6023500000019</v>
      </c>
    </row>
    <row r="3645" spans="1:13">
      <c r="A3645" s="154" t="s">
        <v>4361</v>
      </c>
      <c r="B3645" s="154" t="s">
        <v>4360</v>
      </c>
      <c r="C3645" s="154" t="s">
        <v>2789</v>
      </c>
      <c r="D3645" s="154" t="s">
        <v>4315</v>
      </c>
      <c r="E3645" s="81" t="s">
        <v>12570</v>
      </c>
      <c r="F3645" s="154">
        <v>8626.3700000000008</v>
      </c>
      <c r="G3645" s="154" t="s">
        <v>1367</v>
      </c>
      <c r="H3645" s="154" t="s">
        <v>14318</v>
      </c>
      <c r="I3645" s="154">
        <v>1</v>
      </c>
      <c r="J3645" s="154">
        <v>0</v>
      </c>
      <c r="K3645" s="154">
        <v>0</v>
      </c>
      <c r="M3645" s="128">
        <f>IF(Tabla1[[#This Row],[Moneda]]="Dolares",Tabla1[[#This Row],[Precio Distribuidor]]*($M$1+0.35)*1.3,Tabla1[[#This Row],[Precio Distribuidor]]*1.3)</f>
        <v>11214.281000000001</v>
      </c>
    </row>
    <row r="3646" spans="1:13">
      <c r="A3646" s="154" t="s">
        <v>4359</v>
      </c>
      <c r="B3646" s="154" t="s">
        <v>4358</v>
      </c>
      <c r="C3646" s="154" t="s">
        <v>1911</v>
      </c>
      <c r="D3646" s="154" t="s">
        <v>4315</v>
      </c>
      <c r="E3646" s="81" t="s">
        <v>4357</v>
      </c>
      <c r="F3646" s="154">
        <v>13296.7</v>
      </c>
      <c r="G3646" s="154" t="s">
        <v>1367</v>
      </c>
      <c r="H3646" s="154" t="s">
        <v>14318</v>
      </c>
      <c r="I3646" s="154">
        <v>3</v>
      </c>
      <c r="J3646" s="154">
        <v>0</v>
      </c>
      <c r="K3646" s="154">
        <v>0</v>
      </c>
      <c r="M3646" s="128">
        <f>IF(Tabla1[[#This Row],[Moneda]]="Dolares",Tabla1[[#This Row],[Precio Distribuidor]]*($M$1+0.35)*1.3,Tabla1[[#This Row],[Precio Distribuidor]]*1.3)</f>
        <v>17285.710000000003</v>
      </c>
    </row>
    <row r="3647" spans="1:13">
      <c r="A3647" s="154" t="s">
        <v>4356</v>
      </c>
      <c r="B3647" s="154" t="s">
        <v>4355</v>
      </c>
      <c r="C3647" s="154" t="s">
        <v>1911</v>
      </c>
      <c r="D3647" s="154" t="s">
        <v>4315</v>
      </c>
      <c r="E3647" s="81" t="s">
        <v>4354</v>
      </c>
      <c r="F3647" s="154">
        <v>12725.27</v>
      </c>
      <c r="G3647" s="154" t="s">
        <v>1367</v>
      </c>
      <c r="H3647" s="154" t="s">
        <v>14318</v>
      </c>
      <c r="I3647" s="154">
        <v>3</v>
      </c>
      <c r="J3647" s="154">
        <v>0</v>
      </c>
      <c r="K3647" s="154">
        <v>0</v>
      </c>
      <c r="M3647" s="128">
        <f>IF(Tabla1[[#This Row],[Moneda]]="Dolares",Tabla1[[#This Row],[Precio Distribuidor]]*($M$1+0.35)*1.3,Tabla1[[#This Row],[Precio Distribuidor]]*1.3)</f>
        <v>16542.851000000002</v>
      </c>
    </row>
    <row r="3648" spans="1:13">
      <c r="A3648" s="154" t="s">
        <v>4353</v>
      </c>
      <c r="B3648" s="154" t="s">
        <v>4352</v>
      </c>
      <c r="C3648" s="154" t="s">
        <v>1512</v>
      </c>
      <c r="D3648" s="154" t="s">
        <v>4315</v>
      </c>
      <c r="E3648" s="81" t="s">
        <v>12882</v>
      </c>
      <c r="F3648" s="154">
        <v>140.57</v>
      </c>
      <c r="G3648" s="154" t="s">
        <v>1373</v>
      </c>
      <c r="H3648" s="154" t="s">
        <v>14318</v>
      </c>
      <c r="I3648" s="154">
        <v>1</v>
      </c>
      <c r="J3648" s="154">
        <v>0</v>
      </c>
      <c r="K3648" s="154">
        <v>0</v>
      </c>
      <c r="M3648" s="128">
        <f>IF(Tabla1[[#This Row],[Moneda]]="Dolares",Tabla1[[#This Row],[Precio Distribuidor]]*($M$1+0.35)*1.3,Tabla1[[#This Row],[Precio Distribuidor]]*1.3)</f>
        <v>3042.6376500000006</v>
      </c>
    </row>
    <row r="3649" spans="1:13">
      <c r="A3649" s="154" t="s">
        <v>16487</v>
      </c>
      <c r="B3649" s="154" t="s">
        <v>16486</v>
      </c>
      <c r="C3649" s="154" t="s">
        <v>1394</v>
      </c>
      <c r="D3649" s="154" t="s">
        <v>4315</v>
      </c>
      <c r="E3649" s="81" t="s">
        <v>16485</v>
      </c>
      <c r="F3649" s="154">
        <v>11428.57</v>
      </c>
      <c r="G3649" s="154" t="s">
        <v>1367</v>
      </c>
      <c r="H3649" s="154" t="s">
        <v>14318</v>
      </c>
      <c r="I3649" s="154">
        <v>1</v>
      </c>
      <c r="J3649" s="154">
        <v>0</v>
      </c>
      <c r="K3649" s="154">
        <v>0</v>
      </c>
      <c r="M3649" s="128">
        <f>IF(Tabla1[[#This Row],[Moneda]]="Dolares",Tabla1[[#This Row],[Precio Distribuidor]]*($M$1+0.35)*1.3,Tabla1[[#This Row],[Precio Distribuidor]]*1.3)</f>
        <v>14857.141</v>
      </c>
    </row>
    <row r="3650" spans="1:13">
      <c r="A3650" s="154" t="s">
        <v>4351</v>
      </c>
      <c r="B3650" s="154" t="s">
        <v>4350</v>
      </c>
      <c r="C3650" s="154" t="s">
        <v>1535</v>
      </c>
      <c r="D3650" s="154" t="s">
        <v>4315</v>
      </c>
      <c r="E3650" s="81" t="s">
        <v>13021</v>
      </c>
      <c r="F3650" s="154">
        <v>8819.86</v>
      </c>
      <c r="G3650" s="154" t="s">
        <v>1367</v>
      </c>
      <c r="H3650" s="154" t="s">
        <v>14318</v>
      </c>
      <c r="I3650" s="154">
        <v>1</v>
      </c>
      <c r="J3650" s="154">
        <v>0</v>
      </c>
      <c r="K3650" s="154">
        <v>0</v>
      </c>
      <c r="M3650" s="128">
        <f>IF(Tabla1[[#This Row],[Moneda]]="Dolares",Tabla1[[#This Row],[Precio Distribuidor]]*($M$1+0.35)*1.3,Tabla1[[#This Row],[Precio Distribuidor]]*1.3)</f>
        <v>11465.818000000001</v>
      </c>
    </row>
    <row r="3651" spans="1:13">
      <c r="A3651" s="154" t="s">
        <v>4349</v>
      </c>
      <c r="B3651" s="154" t="s">
        <v>4348</v>
      </c>
      <c r="C3651" s="154" t="s">
        <v>1535</v>
      </c>
      <c r="D3651" s="154" t="s">
        <v>4315</v>
      </c>
      <c r="E3651" s="81" t="s">
        <v>13022</v>
      </c>
      <c r="F3651" s="154">
        <v>9272.0300000000007</v>
      </c>
      <c r="G3651" s="154" t="s">
        <v>1367</v>
      </c>
      <c r="H3651" s="154" t="s">
        <v>14318</v>
      </c>
      <c r="I3651" s="154">
        <v>1</v>
      </c>
      <c r="J3651" s="154">
        <v>0</v>
      </c>
      <c r="K3651" s="154">
        <v>0</v>
      </c>
      <c r="M3651" s="128">
        <f>IF(Tabla1[[#This Row],[Moneda]]="Dolares",Tabla1[[#This Row],[Precio Distribuidor]]*($M$1+0.35)*1.3,Tabla1[[#This Row],[Precio Distribuidor]]*1.3)</f>
        <v>12053.639000000001</v>
      </c>
    </row>
    <row r="3652" spans="1:13">
      <c r="A3652" s="154" t="s">
        <v>13355</v>
      </c>
      <c r="B3652" s="154" t="s">
        <v>13356</v>
      </c>
      <c r="C3652" s="154" t="s">
        <v>1911</v>
      </c>
      <c r="D3652" s="154" t="s">
        <v>4315</v>
      </c>
      <c r="E3652" s="81" t="s">
        <v>16484</v>
      </c>
      <c r="F3652" s="154">
        <v>7055.36</v>
      </c>
      <c r="G3652" s="154" t="s">
        <v>1367</v>
      </c>
      <c r="H3652" s="154" t="s">
        <v>14318</v>
      </c>
      <c r="I3652" s="154">
        <v>1</v>
      </c>
      <c r="J3652" s="154">
        <v>0</v>
      </c>
      <c r="K3652" s="154">
        <v>0</v>
      </c>
      <c r="M3652" s="128">
        <f>IF(Tabla1[[#This Row],[Moneda]]="Dolares",Tabla1[[#This Row],[Precio Distribuidor]]*($M$1+0.35)*1.3,Tabla1[[#This Row],[Precio Distribuidor]]*1.3)</f>
        <v>9171.9680000000008</v>
      </c>
    </row>
    <row r="3653" spans="1:13">
      <c r="A3653" s="154" t="s">
        <v>12571</v>
      </c>
      <c r="B3653" s="154" t="s">
        <v>12572</v>
      </c>
      <c r="C3653" s="154" t="s">
        <v>2789</v>
      </c>
      <c r="D3653" s="154" t="s">
        <v>4315</v>
      </c>
      <c r="E3653" s="81" t="s">
        <v>16483</v>
      </c>
      <c r="F3653" s="154">
        <v>11081.32</v>
      </c>
      <c r="G3653" s="154" t="s">
        <v>1367</v>
      </c>
      <c r="H3653" s="154" t="s">
        <v>14318</v>
      </c>
      <c r="I3653" s="154">
        <v>3</v>
      </c>
      <c r="J3653" s="154">
        <v>0</v>
      </c>
      <c r="K3653" s="154">
        <v>0</v>
      </c>
      <c r="M3653" s="128">
        <f>IF(Tabla1[[#This Row],[Moneda]]="Dolares",Tabla1[[#This Row],[Precio Distribuidor]]*($M$1+0.35)*1.3,Tabla1[[#This Row],[Precio Distribuidor]]*1.3)</f>
        <v>14405.716</v>
      </c>
    </row>
    <row r="3654" spans="1:13">
      <c r="A3654" s="154" t="s">
        <v>12573</v>
      </c>
      <c r="B3654" s="154" t="s">
        <v>12574</v>
      </c>
      <c r="C3654" s="154" t="s">
        <v>2789</v>
      </c>
      <c r="D3654" s="154" t="s">
        <v>4315</v>
      </c>
      <c r="E3654" s="81" t="s">
        <v>12575</v>
      </c>
      <c r="F3654" s="154">
        <v>8431.8700000000008</v>
      </c>
      <c r="G3654" s="154" t="s">
        <v>1367</v>
      </c>
      <c r="H3654" s="154" t="s">
        <v>14318</v>
      </c>
      <c r="I3654" s="154">
        <v>3</v>
      </c>
      <c r="J3654" s="154">
        <v>0</v>
      </c>
      <c r="K3654" s="154">
        <v>0</v>
      </c>
      <c r="M3654" s="128">
        <f>IF(Tabla1[[#This Row],[Moneda]]="Dolares",Tabla1[[#This Row],[Precio Distribuidor]]*($M$1+0.35)*1.3,Tabla1[[#This Row],[Precio Distribuidor]]*1.3)</f>
        <v>10961.431000000002</v>
      </c>
    </row>
    <row r="3655" spans="1:13">
      <c r="A3655" s="154" t="s">
        <v>12576</v>
      </c>
      <c r="B3655" s="154" t="s">
        <v>12577</v>
      </c>
      <c r="C3655" s="154" t="s">
        <v>2789</v>
      </c>
      <c r="D3655" s="154" t="s">
        <v>4315</v>
      </c>
      <c r="E3655" s="81" t="s">
        <v>16482</v>
      </c>
      <c r="F3655" s="154">
        <v>9805.49</v>
      </c>
      <c r="G3655" s="154" t="s">
        <v>1367</v>
      </c>
      <c r="H3655" s="154" t="s">
        <v>14318</v>
      </c>
      <c r="I3655" s="154">
        <v>1</v>
      </c>
      <c r="J3655" s="154">
        <v>0</v>
      </c>
      <c r="K3655" s="154">
        <v>0</v>
      </c>
      <c r="M3655" s="128">
        <f>IF(Tabla1[[#This Row],[Moneda]]="Dolares",Tabla1[[#This Row],[Precio Distribuidor]]*($M$1+0.35)*1.3,Tabla1[[#This Row],[Precio Distribuidor]]*1.3)</f>
        <v>12747.137000000001</v>
      </c>
    </row>
    <row r="3656" spans="1:13">
      <c r="A3656" s="154" t="s">
        <v>16481</v>
      </c>
      <c r="B3656" s="154" t="s">
        <v>16480</v>
      </c>
      <c r="C3656" s="154" t="s">
        <v>2789</v>
      </c>
      <c r="D3656" s="154" t="s">
        <v>4315</v>
      </c>
      <c r="E3656" s="81" t="s">
        <v>16479</v>
      </c>
      <c r="F3656" s="154">
        <v>10875.82</v>
      </c>
      <c r="G3656" s="154" t="s">
        <v>1367</v>
      </c>
      <c r="H3656" s="154" t="s">
        <v>14318</v>
      </c>
      <c r="I3656" s="154">
        <v>1</v>
      </c>
      <c r="J3656" s="154">
        <v>0</v>
      </c>
      <c r="K3656" s="154">
        <v>0</v>
      </c>
      <c r="M3656" s="128">
        <f>IF(Tabla1[[#This Row],[Moneda]]="Dolares",Tabla1[[#This Row],[Precio Distribuidor]]*($M$1+0.35)*1.3,Tabla1[[#This Row],[Precio Distribuidor]]*1.3)</f>
        <v>14138.566000000001</v>
      </c>
    </row>
    <row r="3657" spans="1:13">
      <c r="A3657" s="154" t="s">
        <v>13357</v>
      </c>
      <c r="B3657" s="154" t="s">
        <v>13358</v>
      </c>
      <c r="C3657" s="154" t="s">
        <v>1911</v>
      </c>
      <c r="D3657" s="154" t="s">
        <v>4315</v>
      </c>
      <c r="E3657" s="81" t="s">
        <v>13359</v>
      </c>
      <c r="F3657" s="154">
        <v>13285.71</v>
      </c>
      <c r="G3657" s="154" t="s">
        <v>1367</v>
      </c>
      <c r="H3657" s="154" t="s">
        <v>14318</v>
      </c>
      <c r="I3657" s="154">
        <v>3</v>
      </c>
      <c r="J3657" s="154">
        <v>0</v>
      </c>
      <c r="K3657" s="154">
        <v>0</v>
      </c>
      <c r="M3657" s="128">
        <f>IF(Tabla1[[#This Row],[Moneda]]="Dolares",Tabla1[[#This Row],[Precio Distribuidor]]*($M$1+0.35)*1.3,Tabla1[[#This Row],[Precio Distribuidor]]*1.3)</f>
        <v>17271.422999999999</v>
      </c>
    </row>
    <row r="3658" spans="1:13">
      <c r="A3658" s="154" t="s">
        <v>13360</v>
      </c>
      <c r="B3658" s="154" t="s">
        <v>13361</v>
      </c>
      <c r="C3658" s="154" t="s">
        <v>1911</v>
      </c>
      <c r="D3658" s="154" t="s">
        <v>4315</v>
      </c>
      <c r="E3658" s="81" t="s">
        <v>13362</v>
      </c>
      <c r="F3658" s="154">
        <v>8670.33</v>
      </c>
      <c r="G3658" s="154" t="s">
        <v>1367</v>
      </c>
      <c r="H3658" s="154" t="s">
        <v>14318</v>
      </c>
      <c r="I3658" s="154">
        <v>3</v>
      </c>
      <c r="J3658" s="154">
        <v>0</v>
      </c>
      <c r="K3658" s="154">
        <v>0</v>
      </c>
      <c r="M3658" s="128">
        <f>IF(Tabla1[[#This Row],[Moneda]]="Dolares",Tabla1[[#This Row],[Precio Distribuidor]]*($M$1+0.35)*1.3,Tabla1[[#This Row],[Precio Distribuidor]]*1.3)</f>
        <v>11271.429</v>
      </c>
    </row>
    <row r="3659" spans="1:13">
      <c r="A3659" s="154" t="s">
        <v>13023</v>
      </c>
      <c r="B3659" s="154" t="s">
        <v>13024</v>
      </c>
      <c r="C3659" s="154" t="s">
        <v>1535</v>
      </c>
      <c r="D3659" s="154" t="s">
        <v>4315</v>
      </c>
      <c r="E3659" s="81" t="s">
        <v>13025</v>
      </c>
      <c r="F3659" s="154">
        <v>49480.66</v>
      </c>
      <c r="G3659" s="154" t="s">
        <v>1367</v>
      </c>
      <c r="H3659" s="154" t="s">
        <v>14318</v>
      </c>
      <c r="I3659" s="154">
        <v>3</v>
      </c>
      <c r="J3659" s="154">
        <v>0</v>
      </c>
      <c r="K3659" s="154">
        <v>0</v>
      </c>
      <c r="M3659" s="128">
        <f>IF(Tabla1[[#This Row],[Moneda]]="Dolares",Tabla1[[#This Row],[Precio Distribuidor]]*($M$1+0.35)*1.3,Tabla1[[#This Row],[Precio Distribuidor]]*1.3)</f>
        <v>64324.858000000007</v>
      </c>
    </row>
    <row r="3660" spans="1:13">
      <c r="A3660" s="154" t="s">
        <v>13026</v>
      </c>
      <c r="B3660" s="154" t="s">
        <v>13027</v>
      </c>
      <c r="C3660" s="154" t="s">
        <v>1535</v>
      </c>
      <c r="D3660" s="154" t="s">
        <v>4315</v>
      </c>
      <c r="E3660" s="81" t="s">
        <v>13028</v>
      </c>
      <c r="F3660" s="154">
        <v>6632.95</v>
      </c>
      <c r="G3660" s="154" t="s">
        <v>1367</v>
      </c>
      <c r="H3660" s="154" t="s">
        <v>14318</v>
      </c>
      <c r="I3660" s="154">
        <v>1</v>
      </c>
      <c r="J3660" s="154">
        <v>0</v>
      </c>
      <c r="K3660" s="154">
        <v>0</v>
      </c>
      <c r="M3660" s="128">
        <f>IF(Tabla1[[#This Row],[Moneda]]="Dolares",Tabla1[[#This Row],[Precio Distribuidor]]*($M$1+0.35)*1.3,Tabla1[[#This Row],[Precio Distribuidor]]*1.3)</f>
        <v>8622.8350000000009</v>
      </c>
    </row>
    <row r="3661" spans="1:13">
      <c r="A3661" s="154" t="s">
        <v>16478</v>
      </c>
      <c r="B3661" s="154" t="s">
        <v>16477</v>
      </c>
      <c r="C3661" s="154" t="s">
        <v>1911</v>
      </c>
      <c r="D3661" s="154" t="s">
        <v>4315</v>
      </c>
      <c r="E3661" s="81" t="s">
        <v>16476</v>
      </c>
      <c r="F3661" s="154">
        <v>7362.64</v>
      </c>
      <c r="G3661" s="154" t="s">
        <v>1367</v>
      </c>
      <c r="H3661" s="154" t="s">
        <v>14318</v>
      </c>
      <c r="I3661" s="154">
        <v>1</v>
      </c>
      <c r="J3661" s="154">
        <v>0</v>
      </c>
      <c r="K3661" s="154">
        <v>0</v>
      </c>
      <c r="M3661" s="128">
        <f>IF(Tabla1[[#This Row],[Moneda]]="Dolares",Tabla1[[#This Row],[Precio Distribuidor]]*($M$1+0.35)*1.3,Tabla1[[#This Row],[Precio Distribuidor]]*1.3)</f>
        <v>9571.4320000000007</v>
      </c>
    </row>
    <row r="3662" spans="1:13">
      <c r="A3662" s="154" t="s">
        <v>16475</v>
      </c>
      <c r="B3662" s="154" t="s">
        <v>16474</v>
      </c>
      <c r="C3662" s="154" t="s">
        <v>1911</v>
      </c>
      <c r="D3662" s="154" t="s">
        <v>4315</v>
      </c>
      <c r="E3662" s="81" t="s">
        <v>16473</v>
      </c>
      <c r="F3662" s="154">
        <v>6208.79</v>
      </c>
      <c r="G3662" s="154" t="s">
        <v>1367</v>
      </c>
      <c r="H3662" s="154" t="s">
        <v>14318</v>
      </c>
      <c r="I3662" s="154">
        <v>1</v>
      </c>
      <c r="J3662" s="154">
        <v>0</v>
      </c>
      <c r="K3662" s="154">
        <v>0</v>
      </c>
      <c r="M3662" s="128">
        <f>IF(Tabla1[[#This Row],[Moneda]]="Dolares",Tabla1[[#This Row],[Precio Distribuidor]]*($M$1+0.35)*1.3,Tabla1[[#This Row],[Precio Distribuidor]]*1.3)</f>
        <v>8071.4270000000006</v>
      </c>
    </row>
    <row r="3663" spans="1:13">
      <c r="A3663" s="154" t="s">
        <v>16472</v>
      </c>
      <c r="B3663" s="154" t="s">
        <v>16471</v>
      </c>
      <c r="C3663" s="154" t="s">
        <v>1911</v>
      </c>
      <c r="D3663" s="154" t="s">
        <v>4315</v>
      </c>
      <c r="E3663" s="81" t="s">
        <v>16470</v>
      </c>
      <c r="F3663" s="154">
        <v>5198.8</v>
      </c>
      <c r="G3663" s="154" t="s">
        <v>1367</v>
      </c>
      <c r="H3663" s="154" t="s">
        <v>14318</v>
      </c>
      <c r="I3663" s="154">
        <v>1</v>
      </c>
      <c r="J3663" s="154">
        <v>0</v>
      </c>
      <c r="K3663" s="154">
        <v>0</v>
      </c>
      <c r="M3663" s="128">
        <f>IF(Tabla1[[#This Row],[Moneda]]="Dolares",Tabla1[[#This Row],[Precio Distribuidor]]*($M$1+0.35)*1.3,Tabla1[[#This Row],[Precio Distribuidor]]*1.3)</f>
        <v>6758.4400000000005</v>
      </c>
    </row>
    <row r="3664" spans="1:13">
      <c r="A3664" s="154" t="s">
        <v>16469</v>
      </c>
      <c r="B3664" s="154" t="s">
        <v>16468</v>
      </c>
      <c r="C3664" s="154" t="s">
        <v>1911</v>
      </c>
      <c r="D3664" s="154" t="s">
        <v>4315</v>
      </c>
      <c r="E3664" s="81" t="s">
        <v>16467</v>
      </c>
      <c r="F3664" s="154">
        <v>3736.26</v>
      </c>
      <c r="G3664" s="154" t="s">
        <v>1367</v>
      </c>
      <c r="H3664" s="154" t="s">
        <v>14318</v>
      </c>
      <c r="I3664" s="154">
        <v>1</v>
      </c>
      <c r="J3664" s="154">
        <v>0</v>
      </c>
      <c r="K3664" s="154">
        <v>0</v>
      </c>
      <c r="M3664" s="128">
        <f>IF(Tabla1[[#This Row],[Moneda]]="Dolares",Tabla1[[#This Row],[Precio Distribuidor]]*($M$1+0.35)*1.3,Tabla1[[#This Row],[Precio Distribuidor]]*1.3)</f>
        <v>4857.1380000000008</v>
      </c>
    </row>
    <row r="3665" spans="1:13">
      <c r="A3665" s="154" t="s">
        <v>16466</v>
      </c>
      <c r="B3665" s="154" t="s">
        <v>16465</v>
      </c>
      <c r="C3665" s="154" t="s">
        <v>1911</v>
      </c>
      <c r="D3665" s="154" t="s">
        <v>4315</v>
      </c>
      <c r="E3665" s="81" t="s">
        <v>16464</v>
      </c>
      <c r="F3665" s="154">
        <v>4460.91</v>
      </c>
      <c r="G3665" s="154" t="s">
        <v>1367</v>
      </c>
      <c r="H3665" s="154" t="s">
        <v>14318</v>
      </c>
      <c r="I3665" s="154">
        <v>1</v>
      </c>
      <c r="J3665" s="154">
        <v>0</v>
      </c>
      <c r="K3665" s="154">
        <v>0</v>
      </c>
      <c r="M3665" s="128">
        <f>IF(Tabla1[[#This Row],[Moneda]]="Dolares",Tabla1[[#This Row],[Precio Distribuidor]]*($M$1+0.35)*1.3,Tabla1[[#This Row],[Precio Distribuidor]]*1.3)</f>
        <v>5799.183</v>
      </c>
    </row>
    <row r="3666" spans="1:13">
      <c r="A3666" s="154" t="s">
        <v>13364</v>
      </c>
      <c r="B3666" s="154" t="s">
        <v>13365</v>
      </c>
      <c r="C3666" s="154" t="s">
        <v>1911</v>
      </c>
      <c r="D3666" s="154" t="s">
        <v>4315</v>
      </c>
      <c r="E3666" s="81" t="s">
        <v>13366</v>
      </c>
      <c r="F3666" s="154">
        <v>15373.63</v>
      </c>
      <c r="G3666" s="154" t="s">
        <v>1367</v>
      </c>
      <c r="H3666" s="154" t="s">
        <v>14318</v>
      </c>
      <c r="I3666" s="154">
        <v>3</v>
      </c>
      <c r="J3666" s="154">
        <v>0</v>
      </c>
      <c r="K3666" s="154">
        <v>0</v>
      </c>
      <c r="M3666" s="128">
        <f>IF(Tabla1[[#This Row],[Moneda]]="Dolares",Tabla1[[#This Row],[Precio Distribuidor]]*($M$1+0.35)*1.3,Tabla1[[#This Row],[Precio Distribuidor]]*1.3)</f>
        <v>19985.719000000001</v>
      </c>
    </row>
    <row r="3667" spans="1:13">
      <c r="A3667" s="154" t="s">
        <v>13367</v>
      </c>
      <c r="B3667" s="154" t="s">
        <v>13368</v>
      </c>
      <c r="C3667" s="154" t="s">
        <v>1911</v>
      </c>
      <c r="D3667" s="154" t="s">
        <v>4315</v>
      </c>
      <c r="E3667" s="81" t="s">
        <v>16463</v>
      </c>
      <c r="F3667" s="154">
        <v>3846.15</v>
      </c>
      <c r="G3667" s="154" t="s">
        <v>1367</v>
      </c>
      <c r="H3667" s="154" t="s">
        <v>14318</v>
      </c>
      <c r="I3667" s="154">
        <v>1</v>
      </c>
      <c r="J3667" s="154">
        <v>0</v>
      </c>
      <c r="K3667" s="154">
        <v>0</v>
      </c>
      <c r="M3667" s="128">
        <f>IF(Tabla1[[#This Row],[Moneda]]="Dolares",Tabla1[[#This Row],[Precio Distribuidor]]*($M$1+0.35)*1.3,Tabla1[[#This Row],[Precio Distribuidor]]*1.3)</f>
        <v>4999.9949999999999</v>
      </c>
    </row>
    <row r="3668" spans="1:13">
      <c r="A3668" s="154" t="s">
        <v>13369</v>
      </c>
      <c r="B3668" s="154" t="s">
        <v>13370</v>
      </c>
      <c r="C3668" s="154" t="s">
        <v>1911</v>
      </c>
      <c r="D3668" s="154" t="s">
        <v>4315</v>
      </c>
      <c r="E3668" s="81" t="s">
        <v>13371</v>
      </c>
      <c r="F3668" s="154">
        <v>9065.93</v>
      </c>
      <c r="G3668" s="154" t="s">
        <v>1367</v>
      </c>
      <c r="H3668" s="154" t="s">
        <v>14318</v>
      </c>
      <c r="I3668" s="154">
        <v>3</v>
      </c>
      <c r="J3668" s="154">
        <v>0</v>
      </c>
      <c r="K3668" s="154">
        <v>0</v>
      </c>
      <c r="M3668" s="128">
        <f>IF(Tabla1[[#This Row],[Moneda]]="Dolares",Tabla1[[#This Row],[Precio Distribuidor]]*($M$1+0.35)*1.3,Tabla1[[#This Row],[Precio Distribuidor]]*1.3)</f>
        <v>11785.709000000001</v>
      </c>
    </row>
    <row r="3669" spans="1:13">
      <c r="A3669" s="154" t="s">
        <v>13372</v>
      </c>
      <c r="B3669" s="154" t="s">
        <v>13373</v>
      </c>
      <c r="C3669" s="154" t="s">
        <v>1911</v>
      </c>
      <c r="D3669" s="154" t="s">
        <v>4315</v>
      </c>
      <c r="E3669" s="81" t="s">
        <v>13374</v>
      </c>
      <c r="F3669" s="154">
        <v>10000</v>
      </c>
      <c r="G3669" s="154" t="s">
        <v>1367</v>
      </c>
      <c r="H3669" s="154" t="s">
        <v>14318</v>
      </c>
      <c r="I3669" s="154">
        <v>3</v>
      </c>
      <c r="J3669" s="154">
        <v>0</v>
      </c>
      <c r="K3669" s="154">
        <v>0</v>
      </c>
      <c r="M3669" s="128">
        <f>IF(Tabla1[[#This Row],[Moneda]]="Dolares",Tabla1[[#This Row],[Precio Distribuidor]]*($M$1+0.35)*1.3,Tabla1[[#This Row],[Precio Distribuidor]]*1.3)</f>
        <v>13000</v>
      </c>
    </row>
    <row r="3670" spans="1:13">
      <c r="A3670" s="154" t="s">
        <v>13375</v>
      </c>
      <c r="B3670" s="154" t="s">
        <v>13376</v>
      </c>
      <c r="C3670" s="154" t="s">
        <v>1911</v>
      </c>
      <c r="D3670" s="154" t="s">
        <v>4315</v>
      </c>
      <c r="E3670" s="81" t="s">
        <v>13377</v>
      </c>
      <c r="F3670" s="154">
        <v>10978.02</v>
      </c>
      <c r="G3670" s="154" t="s">
        <v>1367</v>
      </c>
      <c r="H3670" s="154" t="s">
        <v>14318</v>
      </c>
      <c r="I3670" s="154">
        <v>3</v>
      </c>
      <c r="J3670" s="154">
        <v>0</v>
      </c>
      <c r="K3670" s="154">
        <v>0</v>
      </c>
      <c r="M3670" s="128">
        <f>IF(Tabla1[[#This Row],[Moneda]]="Dolares",Tabla1[[#This Row],[Precio Distribuidor]]*($M$1+0.35)*1.3,Tabla1[[#This Row],[Precio Distribuidor]]*1.3)</f>
        <v>14271.426000000001</v>
      </c>
    </row>
    <row r="3671" spans="1:13">
      <c r="A3671" s="154" t="s">
        <v>16462</v>
      </c>
      <c r="B3671" s="154" t="s">
        <v>16461</v>
      </c>
      <c r="C3671" s="154" t="s">
        <v>1911</v>
      </c>
      <c r="D3671" s="154" t="s">
        <v>4315</v>
      </c>
      <c r="E3671" s="81" t="s">
        <v>16460</v>
      </c>
      <c r="F3671" s="154">
        <v>5732.32</v>
      </c>
      <c r="G3671" s="154" t="s">
        <v>1367</v>
      </c>
      <c r="H3671" s="154" t="s">
        <v>14318</v>
      </c>
      <c r="I3671" s="154">
        <v>1</v>
      </c>
      <c r="J3671" s="154">
        <v>0</v>
      </c>
      <c r="K3671" s="154">
        <v>0</v>
      </c>
      <c r="M3671" s="128">
        <f>IF(Tabla1[[#This Row],[Moneda]]="Dolares",Tabla1[[#This Row],[Precio Distribuidor]]*($M$1+0.35)*1.3,Tabla1[[#This Row],[Precio Distribuidor]]*1.3)</f>
        <v>7452.0159999999996</v>
      </c>
    </row>
    <row r="3672" spans="1:13">
      <c r="A3672" s="154" t="s">
        <v>16459</v>
      </c>
      <c r="B3672" s="154" t="s">
        <v>16458</v>
      </c>
      <c r="C3672" s="154" t="s">
        <v>1911</v>
      </c>
      <c r="D3672" s="154" t="s">
        <v>4315</v>
      </c>
      <c r="E3672" s="81" t="s">
        <v>16457</v>
      </c>
      <c r="F3672" s="154">
        <v>13520.88</v>
      </c>
      <c r="G3672" s="154" t="s">
        <v>1367</v>
      </c>
      <c r="H3672" s="154" t="s">
        <v>14318</v>
      </c>
      <c r="I3672" s="154">
        <v>1</v>
      </c>
      <c r="J3672" s="154">
        <v>0</v>
      </c>
      <c r="K3672" s="154">
        <v>0</v>
      </c>
      <c r="M3672" s="128">
        <f>IF(Tabla1[[#This Row],[Moneda]]="Dolares",Tabla1[[#This Row],[Precio Distribuidor]]*($M$1+0.35)*1.3,Tabla1[[#This Row],[Precio Distribuidor]]*1.3)</f>
        <v>17577.144</v>
      </c>
    </row>
    <row r="3673" spans="1:13">
      <c r="A3673" s="154" t="s">
        <v>13029</v>
      </c>
      <c r="B3673" s="154" t="s">
        <v>13030</v>
      </c>
      <c r="C3673" s="154" t="s">
        <v>1535</v>
      </c>
      <c r="D3673" s="154" t="s">
        <v>4315</v>
      </c>
      <c r="E3673" s="81" t="s">
        <v>16456</v>
      </c>
      <c r="F3673" s="154">
        <v>9369.56</v>
      </c>
      <c r="G3673" s="154" t="s">
        <v>1367</v>
      </c>
      <c r="H3673" s="154" t="s">
        <v>14318</v>
      </c>
      <c r="I3673" s="154">
        <v>3</v>
      </c>
      <c r="J3673" s="154">
        <v>0</v>
      </c>
      <c r="K3673" s="154">
        <v>0</v>
      </c>
      <c r="M3673" s="128">
        <f>IF(Tabla1[[#This Row],[Moneda]]="Dolares",Tabla1[[#This Row],[Precio Distribuidor]]*($M$1+0.35)*1.3,Tabla1[[#This Row],[Precio Distribuidor]]*1.3)</f>
        <v>12180.428</v>
      </c>
    </row>
    <row r="3674" spans="1:13">
      <c r="A3674" s="154" t="s">
        <v>12578</v>
      </c>
      <c r="B3674" s="154" t="s">
        <v>12579</v>
      </c>
      <c r="C3674" s="154" t="s">
        <v>2789</v>
      </c>
      <c r="D3674" s="154" t="s">
        <v>4315</v>
      </c>
      <c r="E3674" s="81" t="s">
        <v>12580</v>
      </c>
      <c r="F3674" s="154">
        <v>7753.85</v>
      </c>
      <c r="G3674" s="154" t="s">
        <v>1367</v>
      </c>
      <c r="H3674" s="154" t="s">
        <v>14318</v>
      </c>
      <c r="I3674" s="154">
        <v>3</v>
      </c>
      <c r="J3674" s="154">
        <v>0</v>
      </c>
      <c r="K3674" s="154">
        <v>0</v>
      </c>
      <c r="M3674" s="128">
        <f>IF(Tabla1[[#This Row],[Moneda]]="Dolares",Tabla1[[#This Row],[Precio Distribuidor]]*($M$1+0.35)*1.3,Tabla1[[#This Row],[Precio Distribuidor]]*1.3)</f>
        <v>10080.005000000001</v>
      </c>
    </row>
    <row r="3675" spans="1:13">
      <c r="A3675" s="154" t="s">
        <v>12581</v>
      </c>
      <c r="B3675" s="154" t="s">
        <v>12582</v>
      </c>
      <c r="C3675" s="154" t="s">
        <v>2789</v>
      </c>
      <c r="D3675" s="154" t="s">
        <v>4315</v>
      </c>
      <c r="E3675" s="81" t="s">
        <v>12583</v>
      </c>
      <c r="F3675" s="154">
        <v>9369.23</v>
      </c>
      <c r="G3675" s="154" t="s">
        <v>1367</v>
      </c>
      <c r="H3675" s="154" t="s">
        <v>14318</v>
      </c>
      <c r="I3675" s="154">
        <v>3</v>
      </c>
      <c r="J3675" s="154">
        <v>0</v>
      </c>
      <c r="K3675" s="154">
        <v>0</v>
      </c>
      <c r="M3675" s="128">
        <f>IF(Tabla1[[#This Row],[Moneda]]="Dolares",Tabla1[[#This Row],[Precio Distribuidor]]*($M$1+0.35)*1.3,Tabla1[[#This Row],[Precio Distribuidor]]*1.3)</f>
        <v>12179.999</v>
      </c>
    </row>
    <row r="3676" spans="1:13">
      <c r="A3676" s="154" t="s">
        <v>12584</v>
      </c>
      <c r="B3676" s="154" t="s">
        <v>12585</v>
      </c>
      <c r="C3676" s="154" t="s">
        <v>2789</v>
      </c>
      <c r="D3676" s="154" t="s">
        <v>4315</v>
      </c>
      <c r="E3676" s="81" t="s">
        <v>12586</v>
      </c>
      <c r="F3676" s="154">
        <v>8925.27</v>
      </c>
      <c r="G3676" s="154" t="s">
        <v>1367</v>
      </c>
      <c r="H3676" s="154" t="s">
        <v>14318</v>
      </c>
      <c r="I3676" s="154">
        <v>3</v>
      </c>
      <c r="J3676" s="154">
        <v>0</v>
      </c>
      <c r="K3676" s="154">
        <v>0</v>
      </c>
      <c r="M3676" s="128">
        <f>IF(Tabla1[[#This Row],[Moneda]]="Dolares",Tabla1[[#This Row],[Precio Distribuidor]]*($M$1+0.35)*1.3,Tabla1[[#This Row],[Precio Distribuidor]]*1.3)</f>
        <v>11602.851000000001</v>
      </c>
    </row>
    <row r="3677" spans="1:13">
      <c r="A3677" s="154" t="s">
        <v>12587</v>
      </c>
      <c r="B3677" s="154" t="s">
        <v>12588</v>
      </c>
      <c r="C3677" s="154" t="s">
        <v>2789</v>
      </c>
      <c r="D3677" s="154" t="s">
        <v>4315</v>
      </c>
      <c r="E3677" s="81" t="s">
        <v>12589</v>
      </c>
      <c r="F3677" s="154">
        <v>12390.11</v>
      </c>
      <c r="G3677" s="154" t="s">
        <v>1367</v>
      </c>
      <c r="H3677" s="154" t="s">
        <v>14318</v>
      </c>
      <c r="I3677" s="154">
        <v>3</v>
      </c>
      <c r="J3677" s="154">
        <v>0</v>
      </c>
      <c r="K3677" s="154">
        <v>0</v>
      </c>
      <c r="M3677" s="128">
        <f>IF(Tabla1[[#This Row],[Moneda]]="Dolares",Tabla1[[#This Row],[Precio Distribuidor]]*($M$1+0.35)*1.3,Tabla1[[#This Row],[Precio Distribuidor]]*1.3)</f>
        <v>16107.143000000002</v>
      </c>
    </row>
    <row r="3678" spans="1:13">
      <c r="A3678" s="154" t="s">
        <v>16455</v>
      </c>
      <c r="B3678" s="154" t="s">
        <v>16454</v>
      </c>
      <c r="C3678" s="154" t="s">
        <v>1394</v>
      </c>
      <c r="D3678" s="154" t="s">
        <v>4315</v>
      </c>
      <c r="E3678" s="81" t="s">
        <v>16453</v>
      </c>
      <c r="F3678" s="154">
        <v>6373.63</v>
      </c>
      <c r="G3678" s="154" t="s">
        <v>1367</v>
      </c>
      <c r="H3678" s="154" t="s">
        <v>14318</v>
      </c>
      <c r="I3678" s="154">
        <v>1</v>
      </c>
      <c r="J3678" s="154">
        <v>0</v>
      </c>
      <c r="K3678" s="154">
        <v>0</v>
      </c>
      <c r="M3678" s="128">
        <f>IF(Tabla1[[#This Row],[Moneda]]="Dolares",Tabla1[[#This Row],[Precio Distribuidor]]*($M$1+0.35)*1.3,Tabla1[[#This Row],[Precio Distribuidor]]*1.3)</f>
        <v>8285.719000000001</v>
      </c>
    </row>
    <row r="3679" spans="1:13">
      <c r="A3679" s="154" t="s">
        <v>16452</v>
      </c>
      <c r="B3679" s="154" t="s">
        <v>16451</v>
      </c>
      <c r="C3679" s="154" t="s">
        <v>1394</v>
      </c>
      <c r="D3679" s="154" t="s">
        <v>4315</v>
      </c>
      <c r="E3679" s="81" t="s">
        <v>16450</v>
      </c>
      <c r="F3679" s="154">
        <v>6373.63</v>
      </c>
      <c r="G3679" s="154" t="s">
        <v>1367</v>
      </c>
      <c r="H3679" s="154" t="s">
        <v>14318</v>
      </c>
      <c r="I3679" s="154">
        <v>1</v>
      </c>
      <c r="J3679" s="154">
        <v>0</v>
      </c>
      <c r="K3679" s="154">
        <v>0</v>
      </c>
      <c r="M3679" s="128">
        <f>IF(Tabla1[[#This Row],[Moneda]]="Dolares",Tabla1[[#This Row],[Precio Distribuidor]]*($M$1+0.35)*1.3,Tabla1[[#This Row],[Precio Distribuidor]]*1.3)</f>
        <v>8285.719000000001</v>
      </c>
    </row>
    <row r="3680" spans="1:13">
      <c r="A3680" s="154" t="s">
        <v>16449</v>
      </c>
      <c r="B3680" s="154" t="s">
        <v>16448</v>
      </c>
      <c r="C3680" s="154" t="s">
        <v>1535</v>
      </c>
      <c r="D3680" s="154" t="s">
        <v>4315</v>
      </c>
      <c r="E3680" s="81" t="s">
        <v>16447</v>
      </c>
      <c r="F3680" s="154">
        <v>73997.14</v>
      </c>
      <c r="G3680" s="154" t="s">
        <v>1367</v>
      </c>
      <c r="H3680" s="154" t="s">
        <v>14318</v>
      </c>
      <c r="I3680" s="154">
        <v>3</v>
      </c>
      <c r="J3680" s="154">
        <v>0</v>
      </c>
      <c r="K3680" s="154">
        <v>0</v>
      </c>
      <c r="M3680" s="128">
        <f>IF(Tabla1[[#This Row],[Moneda]]="Dolares",Tabla1[[#This Row],[Precio Distribuidor]]*($M$1+0.35)*1.3,Tabla1[[#This Row],[Precio Distribuidor]]*1.3)</f>
        <v>96196.282000000007</v>
      </c>
    </row>
    <row r="3681" spans="1:13">
      <c r="A3681" s="154" t="s">
        <v>16446</v>
      </c>
      <c r="B3681" s="154" t="s">
        <v>16445</v>
      </c>
      <c r="C3681" s="154" t="s">
        <v>2789</v>
      </c>
      <c r="D3681" s="154" t="s">
        <v>4315</v>
      </c>
      <c r="E3681" s="81" t="s">
        <v>16444</v>
      </c>
      <c r="F3681" s="154">
        <v>13186.81</v>
      </c>
      <c r="G3681" s="154" t="s">
        <v>1367</v>
      </c>
      <c r="H3681" s="154" t="s">
        <v>14318</v>
      </c>
      <c r="I3681" s="154">
        <v>1</v>
      </c>
      <c r="J3681" s="154">
        <v>0</v>
      </c>
      <c r="K3681" s="154">
        <v>0</v>
      </c>
      <c r="M3681" s="128">
        <f>IF(Tabla1[[#This Row],[Moneda]]="Dolares",Tabla1[[#This Row],[Precio Distribuidor]]*($M$1+0.35)*1.3,Tabla1[[#This Row],[Precio Distribuidor]]*1.3)</f>
        <v>17142.852999999999</v>
      </c>
    </row>
    <row r="3682" spans="1:13">
      <c r="A3682" s="154" t="s">
        <v>16443</v>
      </c>
      <c r="B3682" s="154" t="s">
        <v>16442</v>
      </c>
      <c r="C3682" s="154" t="s">
        <v>1535</v>
      </c>
      <c r="D3682" s="154" t="s">
        <v>4315</v>
      </c>
      <c r="E3682" s="81" t="s">
        <v>16441</v>
      </c>
      <c r="F3682" s="154">
        <v>10890.65</v>
      </c>
      <c r="G3682" s="154" t="s">
        <v>1367</v>
      </c>
      <c r="H3682" s="154" t="s">
        <v>14318</v>
      </c>
      <c r="I3682" s="154">
        <v>3</v>
      </c>
      <c r="J3682" s="154">
        <v>0</v>
      </c>
      <c r="K3682" s="154">
        <v>0</v>
      </c>
      <c r="M3682" s="128">
        <f>IF(Tabla1[[#This Row],[Moneda]]="Dolares",Tabla1[[#This Row],[Precio Distribuidor]]*($M$1+0.35)*1.3,Tabla1[[#This Row],[Precio Distribuidor]]*1.3)</f>
        <v>14157.844999999999</v>
      </c>
    </row>
    <row r="3683" spans="1:13">
      <c r="A3683" s="154" t="s">
        <v>16440</v>
      </c>
      <c r="B3683" s="154" t="s">
        <v>16439</v>
      </c>
      <c r="C3683" s="154" t="s">
        <v>1535</v>
      </c>
      <c r="D3683" s="154" t="s">
        <v>4315</v>
      </c>
      <c r="E3683" s="81" t="s">
        <v>16438</v>
      </c>
      <c r="F3683" s="154">
        <v>12267.84</v>
      </c>
      <c r="G3683" s="154" t="s">
        <v>1367</v>
      </c>
      <c r="H3683" s="154" t="s">
        <v>14318</v>
      </c>
      <c r="I3683" s="154">
        <v>1</v>
      </c>
      <c r="J3683" s="154">
        <v>0</v>
      </c>
      <c r="K3683" s="154">
        <v>0</v>
      </c>
      <c r="M3683" s="128">
        <f>IF(Tabla1[[#This Row],[Moneda]]="Dolares",Tabla1[[#This Row],[Precio Distribuidor]]*($M$1+0.35)*1.3,Tabla1[[#This Row],[Precio Distribuidor]]*1.3)</f>
        <v>15948.192000000001</v>
      </c>
    </row>
    <row r="3684" spans="1:13">
      <c r="A3684" s="154" t="s">
        <v>16437</v>
      </c>
      <c r="B3684" s="154" t="s">
        <v>16436</v>
      </c>
      <c r="C3684" s="154" t="s">
        <v>1620</v>
      </c>
      <c r="D3684" s="154" t="s">
        <v>4315</v>
      </c>
      <c r="E3684" s="81" t="s">
        <v>16435</v>
      </c>
      <c r="F3684" s="154">
        <v>3282.42</v>
      </c>
      <c r="G3684" s="154" t="s">
        <v>1367</v>
      </c>
      <c r="H3684" s="154" t="s">
        <v>14318</v>
      </c>
      <c r="I3684" s="154">
        <v>3</v>
      </c>
      <c r="J3684" s="154">
        <v>0</v>
      </c>
      <c r="K3684" s="154">
        <v>0</v>
      </c>
      <c r="M3684" s="128">
        <f>IF(Tabla1[[#This Row],[Moneda]]="Dolares",Tabla1[[#This Row],[Precio Distribuidor]]*($M$1+0.35)*1.3,Tabla1[[#This Row],[Precio Distribuidor]]*1.3)</f>
        <v>4267.1460000000006</v>
      </c>
    </row>
    <row r="3685" spans="1:13">
      <c r="A3685" s="154" t="s">
        <v>16434</v>
      </c>
      <c r="B3685" s="154" t="s">
        <v>16433</v>
      </c>
      <c r="C3685" s="154" t="s">
        <v>1620</v>
      </c>
      <c r="D3685" s="154" t="s">
        <v>4315</v>
      </c>
      <c r="E3685" s="81" t="s">
        <v>16432</v>
      </c>
      <c r="F3685" s="154">
        <v>7752.75</v>
      </c>
      <c r="G3685" s="154" t="s">
        <v>1367</v>
      </c>
      <c r="H3685" s="154" t="s">
        <v>14318</v>
      </c>
      <c r="I3685" s="154">
        <v>3</v>
      </c>
      <c r="J3685" s="154">
        <v>0</v>
      </c>
      <c r="K3685" s="154">
        <v>0</v>
      </c>
      <c r="M3685" s="128">
        <f>IF(Tabla1[[#This Row],[Moneda]]="Dolares",Tabla1[[#This Row],[Precio Distribuidor]]*($M$1+0.35)*1.3,Tabla1[[#This Row],[Precio Distribuidor]]*1.3)</f>
        <v>10078.575000000001</v>
      </c>
    </row>
    <row r="3686" spans="1:13">
      <c r="A3686" s="154" t="s">
        <v>16431</v>
      </c>
      <c r="B3686" s="154" t="s">
        <v>16430</v>
      </c>
      <c r="C3686" s="154" t="s">
        <v>1620</v>
      </c>
      <c r="D3686" s="154" t="s">
        <v>4315</v>
      </c>
      <c r="E3686" s="81" t="s">
        <v>16429</v>
      </c>
      <c r="F3686" s="154">
        <v>6040.66</v>
      </c>
      <c r="G3686" s="154" t="s">
        <v>1367</v>
      </c>
      <c r="H3686" s="154" t="s">
        <v>14318</v>
      </c>
      <c r="I3686" s="154">
        <v>3</v>
      </c>
      <c r="J3686" s="154">
        <v>0</v>
      </c>
      <c r="K3686" s="154">
        <v>0</v>
      </c>
      <c r="M3686" s="128">
        <f>IF(Tabla1[[#This Row],[Moneda]]="Dolares",Tabla1[[#This Row],[Precio Distribuidor]]*($M$1+0.35)*1.3,Tabla1[[#This Row],[Precio Distribuidor]]*1.3)</f>
        <v>7852.8580000000002</v>
      </c>
    </row>
    <row r="3687" spans="1:13">
      <c r="A3687" s="154" t="s">
        <v>16428</v>
      </c>
      <c r="B3687" s="154" t="s">
        <v>16427</v>
      </c>
      <c r="C3687" s="154" t="s">
        <v>1620</v>
      </c>
      <c r="D3687" s="154" t="s">
        <v>4315</v>
      </c>
      <c r="E3687" s="81" t="s">
        <v>16426</v>
      </c>
      <c r="F3687" s="154">
        <v>7047.25</v>
      </c>
      <c r="G3687" s="154" t="s">
        <v>1367</v>
      </c>
      <c r="H3687" s="154" t="s">
        <v>14318</v>
      </c>
      <c r="I3687" s="154">
        <v>3</v>
      </c>
      <c r="J3687" s="154">
        <v>0</v>
      </c>
      <c r="K3687" s="154">
        <v>0</v>
      </c>
      <c r="M3687" s="128">
        <f>IF(Tabla1[[#This Row],[Moneda]]="Dolares",Tabla1[[#This Row],[Precio Distribuidor]]*($M$1+0.35)*1.3,Tabla1[[#This Row],[Precio Distribuidor]]*1.3)</f>
        <v>9161.4250000000011</v>
      </c>
    </row>
    <row r="3688" spans="1:13">
      <c r="A3688" s="154" t="s">
        <v>16425</v>
      </c>
      <c r="B3688" s="154" t="s">
        <v>16424</v>
      </c>
      <c r="C3688" s="154" t="s">
        <v>1911</v>
      </c>
      <c r="D3688" s="154" t="s">
        <v>4315</v>
      </c>
      <c r="E3688" s="81" t="s">
        <v>16423</v>
      </c>
      <c r="F3688" s="154">
        <v>9879.1200000000008</v>
      </c>
      <c r="G3688" s="154" t="s">
        <v>1367</v>
      </c>
      <c r="H3688" s="154" t="s">
        <v>14318</v>
      </c>
      <c r="I3688" s="154">
        <v>3</v>
      </c>
      <c r="J3688" s="154">
        <v>0</v>
      </c>
      <c r="K3688" s="154">
        <v>0</v>
      </c>
      <c r="M3688" s="128">
        <f>IF(Tabla1[[#This Row],[Moneda]]="Dolares",Tabla1[[#This Row],[Precio Distribuidor]]*($M$1+0.35)*1.3,Tabla1[[#This Row],[Precio Distribuidor]]*1.3)</f>
        <v>12842.856000000002</v>
      </c>
    </row>
    <row r="3689" spans="1:13">
      <c r="A3689" s="154" t="s">
        <v>16422</v>
      </c>
      <c r="B3689" s="154" t="s">
        <v>16421</v>
      </c>
      <c r="C3689" s="154" t="s">
        <v>1911</v>
      </c>
      <c r="D3689" s="154" t="s">
        <v>4315</v>
      </c>
      <c r="E3689" s="81" t="s">
        <v>16420</v>
      </c>
      <c r="F3689" s="154">
        <v>6208.79</v>
      </c>
      <c r="G3689" s="154" t="s">
        <v>1367</v>
      </c>
      <c r="H3689" s="154" t="s">
        <v>14318</v>
      </c>
      <c r="I3689" s="154">
        <v>1</v>
      </c>
      <c r="J3689" s="154">
        <v>0</v>
      </c>
      <c r="K3689" s="154">
        <v>0</v>
      </c>
      <c r="M3689" s="128">
        <f>IF(Tabla1[[#This Row],[Moneda]]="Dolares",Tabla1[[#This Row],[Precio Distribuidor]]*($M$1+0.35)*1.3,Tabla1[[#This Row],[Precio Distribuidor]]*1.3)</f>
        <v>8071.4270000000006</v>
      </c>
    </row>
    <row r="3690" spans="1:13">
      <c r="A3690" s="154" t="s">
        <v>16419</v>
      </c>
      <c r="B3690" s="154" t="s">
        <v>16418</v>
      </c>
      <c r="C3690" s="154" t="s">
        <v>1911</v>
      </c>
      <c r="D3690" s="154" t="s">
        <v>4315</v>
      </c>
      <c r="E3690" s="81" t="s">
        <v>16417</v>
      </c>
      <c r="F3690" s="154">
        <v>10769.23</v>
      </c>
      <c r="G3690" s="154" t="s">
        <v>1367</v>
      </c>
      <c r="H3690" s="154" t="s">
        <v>14318</v>
      </c>
      <c r="I3690" s="154">
        <v>3</v>
      </c>
      <c r="J3690" s="154">
        <v>0</v>
      </c>
      <c r="K3690" s="154">
        <v>0</v>
      </c>
      <c r="M3690" s="128">
        <f>IF(Tabla1[[#This Row],[Moneda]]="Dolares",Tabla1[[#This Row],[Precio Distribuidor]]*($M$1+0.35)*1.3,Tabla1[[#This Row],[Precio Distribuidor]]*1.3)</f>
        <v>13999.999</v>
      </c>
    </row>
    <row r="3691" spans="1:13">
      <c r="A3691" s="154" t="s">
        <v>16416</v>
      </c>
      <c r="B3691" s="154" t="s">
        <v>16415</v>
      </c>
      <c r="C3691" s="154" t="s">
        <v>1911</v>
      </c>
      <c r="D3691" s="154" t="s">
        <v>4315</v>
      </c>
      <c r="E3691" s="81" t="s">
        <v>16414</v>
      </c>
      <c r="F3691" s="154">
        <v>8780.2199999999993</v>
      </c>
      <c r="G3691" s="154" t="s">
        <v>1367</v>
      </c>
      <c r="H3691" s="154" t="s">
        <v>14318</v>
      </c>
      <c r="I3691" s="154">
        <v>3</v>
      </c>
      <c r="J3691" s="154">
        <v>0</v>
      </c>
      <c r="K3691" s="154">
        <v>0</v>
      </c>
      <c r="M3691" s="128">
        <f>IF(Tabla1[[#This Row],[Moneda]]="Dolares",Tabla1[[#This Row],[Precio Distribuidor]]*($M$1+0.35)*1.3,Tabla1[[#This Row],[Precio Distribuidor]]*1.3)</f>
        <v>11414.286</v>
      </c>
    </row>
    <row r="3692" spans="1:13">
      <c r="A3692" s="154" t="s">
        <v>16413</v>
      </c>
      <c r="B3692" s="154" t="s">
        <v>16412</v>
      </c>
      <c r="C3692" s="154" t="s">
        <v>1911</v>
      </c>
      <c r="D3692" s="154" t="s">
        <v>4315</v>
      </c>
      <c r="E3692" s="81" t="s">
        <v>16411</v>
      </c>
      <c r="F3692" s="154">
        <v>5769.23</v>
      </c>
      <c r="G3692" s="154" t="s">
        <v>1367</v>
      </c>
      <c r="H3692" s="154" t="s">
        <v>14318</v>
      </c>
      <c r="I3692" s="154">
        <v>3</v>
      </c>
      <c r="J3692" s="154">
        <v>0</v>
      </c>
      <c r="K3692" s="154">
        <v>0</v>
      </c>
      <c r="M3692" s="128">
        <f>IF(Tabla1[[#This Row],[Moneda]]="Dolares",Tabla1[[#This Row],[Precio Distribuidor]]*($M$1+0.35)*1.3,Tabla1[[#This Row],[Precio Distribuidor]]*1.3)</f>
        <v>7499.9989999999998</v>
      </c>
    </row>
    <row r="3693" spans="1:13">
      <c r="A3693" s="154" t="s">
        <v>16410</v>
      </c>
      <c r="B3693" s="154" t="s">
        <v>16409</v>
      </c>
      <c r="C3693" s="154" t="s">
        <v>1911</v>
      </c>
      <c r="D3693" s="154" t="s">
        <v>4315</v>
      </c>
      <c r="E3693" s="81" t="s">
        <v>16408</v>
      </c>
      <c r="F3693" s="154">
        <v>7032.97</v>
      </c>
      <c r="G3693" s="154" t="s">
        <v>1367</v>
      </c>
      <c r="H3693" s="154" t="s">
        <v>14318</v>
      </c>
      <c r="I3693" s="154">
        <v>3</v>
      </c>
      <c r="J3693" s="154">
        <v>0</v>
      </c>
      <c r="K3693" s="154">
        <v>0</v>
      </c>
      <c r="M3693" s="128">
        <f>IF(Tabla1[[#This Row],[Moneda]]="Dolares",Tabla1[[#This Row],[Precio Distribuidor]]*($M$1+0.35)*1.3,Tabla1[[#This Row],[Precio Distribuidor]]*1.3)</f>
        <v>9142.8610000000008</v>
      </c>
    </row>
    <row r="3694" spans="1:13">
      <c r="A3694" s="154" t="s">
        <v>16407</v>
      </c>
      <c r="B3694" s="154" t="s">
        <v>16406</v>
      </c>
      <c r="C3694" s="154" t="s">
        <v>1911</v>
      </c>
      <c r="D3694" s="154" t="s">
        <v>4315</v>
      </c>
      <c r="E3694" s="81" t="s">
        <v>13363</v>
      </c>
      <c r="F3694" s="154">
        <v>12626.37</v>
      </c>
      <c r="G3694" s="154" t="s">
        <v>1367</v>
      </c>
      <c r="H3694" s="154" t="s">
        <v>14318</v>
      </c>
      <c r="I3694" s="154">
        <v>3</v>
      </c>
      <c r="J3694" s="154">
        <v>0</v>
      </c>
      <c r="K3694" s="154">
        <v>0</v>
      </c>
      <c r="M3694" s="128">
        <f>IF(Tabla1[[#This Row],[Moneda]]="Dolares",Tabla1[[#This Row],[Precio Distribuidor]]*($M$1+0.35)*1.3,Tabla1[[#This Row],[Precio Distribuidor]]*1.3)</f>
        <v>16414.281000000003</v>
      </c>
    </row>
    <row r="3695" spans="1:13">
      <c r="A3695" s="154" t="s">
        <v>16405</v>
      </c>
      <c r="B3695" s="154" t="s">
        <v>16404</v>
      </c>
      <c r="C3695" s="154" t="s">
        <v>1911</v>
      </c>
      <c r="D3695" s="154" t="s">
        <v>4315</v>
      </c>
      <c r="E3695" s="81" t="s">
        <v>16403</v>
      </c>
      <c r="F3695" s="154">
        <v>5291.3</v>
      </c>
      <c r="G3695" s="154" t="s">
        <v>1367</v>
      </c>
      <c r="H3695" s="154" t="s">
        <v>14318</v>
      </c>
      <c r="I3695" s="154">
        <v>1</v>
      </c>
      <c r="J3695" s="154">
        <v>0</v>
      </c>
      <c r="K3695" s="154">
        <v>0</v>
      </c>
      <c r="M3695" s="128">
        <f>IF(Tabla1[[#This Row],[Moneda]]="Dolares",Tabla1[[#This Row],[Precio Distribuidor]]*($M$1+0.35)*1.3,Tabla1[[#This Row],[Precio Distribuidor]]*1.3)</f>
        <v>6878.6900000000005</v>
      </c>
    </row>
    <row r="3696" spans="1:13">
      <c r="A3696" s="154" t="s">
        <v>16402</v>
      </c>
      <c r="B3696" s="154" t="s">
        <v>16401</v>
      </c>
      <c r="C3696" s="154" t="s">
        <v>1911</v>
      </c>
      <c r="D3696" s="154" t="s">
        <v>4315</v>
      </c>
      <c r="E3696" s="81" t="s">
        <v>16400</v>
      </c>
      <c r="F3696" s="154">
        <v>8722.51</v>
      </c>
      <c r="G3696" s="154" t="s">
        <v>1367</v>
      </c>
      <c r="H3696" s="154" t="s">
        <v>14318</v>
      </c>
      <c r="I3696" s="154">
        <v>1</v>
      </c>
      <c r="J3696" s="154">
        <v>0</v>
      </c>
      <c r="K3696" s="154">
        <v>0</v>
      </c>
      <c r="M3696" s="128">
        <f>IF(Tabla1[[#This Row],[Moneda]]="Dolares",Tabla1[[#This Row],[Precio Distribuidor]]*($M$1+0.35)*1.3,Tabla1[[#This Row],[Precio Distribuidor]]*1.3)</f>
        <v>11339.263000000001</v>
      </c>
    </row>
    <row r="3697" spans="1:13">
      <c r="A3697" s="154" t="s">
        <v>16399</v>
      </c>
      <c r="B3697" s="154" t="s">
        <v>16398</v>
      </c>
      <c r="C3697" s="154" t="s">
        <v>1911</v>
      </c>
      <c r="D3697" s="154" t="s">
        <v>4315</v>
      </c>
      <c r="E3697" s="81" t="s">
        <v>16397</v>
      </c>
      <c r="F3697" s="154">
        <v>21807.57</v>
      </c>
      <c r="G3697" s="154" t="s">
        <v>1367</v>
      </c>
      <c r="H3697" s="154" t="s">
        <v>14318</v>
      </c>
      <c r="I3697" s="154">
        <v>1</v>
      </c>
      <c r="J3697" s="154">
        <v>0</v>
      </c>
      <c r="K3697" s="154">
        <v>0</v>
      </c>
      <c r="M3697" s="128">
        <f>IF(Tabla1[[#This Row],[Moneda]]="Dolares",Tabla1[[#This Row],[Precio Distribuidor]]*($M$1+0.35)*1.3,Tabla1[[#This Row],[Precio Distribuidor]]*1.3)</f>
        <v>28349.841</v>
      </c>
    </row>
    <row r="3698" spans="1:13">
      <c r="A3698" s="154" t="s">
        <v>16396</v>
      </c>
      <c r="B3698" s="154" t="s">
        <v>16395</v>
      </c>
      <c r="C3698" s="154" t="s">
        <v>1911</v>
      </c>
      <c r="D3698" s="154" t="s">
        <v>4315</v>
      </c>
      <c r="E3698" s="81" t="s">
        <v>16394</v>
      </c>
      <c r="F3698" s="154">
        <v>10467.18</v>
      </c>
      <c r="G3698" s="154" t="s">
        <v>1367</v>
      </c>
      <c r="H3698" s="154" t="s">
        <v>14318</v>
      </c>
      <c r="I3698" s="154">
        <v>1</v>
      </c>
      <c r="J3698" s="154">
        <v>0</v>
      </c>
      <c r="K3698" s="154">
        <v>0</v>
      </c>
      <c r="M3698" s="128">
        <f>IF(Tabla1[[#This Row],[Moneda]]="Dolares",Tabla1[[#This Row],[Precio Distribuidor]]*($M$1+0.35)*1.3,Tabla1[[#This Row],[Precio Distribuidor]]*1.3)</f>
        <v>13607.334000000001</v>
      </c>
    </row>
    <row r="3699" spans="1:13">
      <c r="A3699" s="154" t="s">
        <v>16393</v>
      </c>
      <c r="B3699" s="154" t="s">
        <v>16392</v>
      </c>
      <c r="C3699" s="154" t="s">
        <v>1535</v>
      </c>
      <c r="D3699" s="154" t="s">
        <v>4315</v>
      </c>
      <c r="E3699" s="81" t="s">
        <v>16391</v>
      </c>
      <c r="F3699" s="154">
        <v>4794.57</v>
      </c>
      <c r="G3699" s="154" t="s">
        <v>1367</v>
      </c>
      <c r="H3699" s="154" t="s">
        <v>14318</v>
      </c>
      <c r="I3699" s="154">
        <v>1</v>
      </c>
      <c r="J3699" s="154">
        <v>0</v>
      </c>
      <c r="K3699" s="154">
        <v>0</v>
      </c>
      <c r="M3699" s="128">
        <f>IF(Tabla1[[#This Row],[Moneda]]="Dolares",Tabla1[[#This Row],[Precio Distribuidor]]*($M$1+0.35)*1.3,Tabla1[[#This Row],[Precio Distribuidor]]*1.3)</f>
        <v>6232.9409999999998</v>
      </c>
    </row>
    <row r="3700" spans="1:13">
      <c r="A3700" s="154" t="s">
        <v>16390</v>
      </c>
      <c r="B3700" s="154" t="s">
        <v>16389</v>
      </c>
      <c r="C3700" s="154" t="s">
        <v>1535</v>
      </c>
      <c r="D3700" s="154" t="s">
        <v>4315</v>
      </c>
      <c r="E3700" s="81" t="s">
        <v>16388</v>
      </c>
      <c r="F3700" s="154">
        <v>6356.16</v>
      </c>
      <c r="G3700" s="154" t="s">
        <v>1367</v>
      </c>
      <c r="H3700" s="154" t="s">
        <v>14318</v>
      </c>
      <c r="I3700" s="154">
        <v>0</v>
      </c>
      <c r="J3700" s="154">
        <v>0</v>
      </c>
      <c r="K3700" s="154">
        <v>0</v>
      </c>
      <c r="M3700" s="128">
        <f>IF(Tabla1[[#This Row],[Moneda]]="Dolares",Tabla1[[#This Row],[Precio Distribuidor]]*($M$1+0.35)*1.3,Tabla1[[#This Row],[Precio Distribuidor]]*1.3)</f>
        <v>8263.0079999999998</v>
      </c>
    </row>
    <row r="3701" spans="1:13">
      <c r="A3701" s="154" t="s">
        <v>16387</v>
      </c>
      <c r="B3701" s="154" t="s">
        <v>16386</v>
      </c>
      <c r="C3701" s="154" t="s">
        <v>1535</v>
      </c>
      <c r="D3701" s="154" t="s">
        <v>4315</v>
      </c>
      <c r="E3701" s="81" t="s">
        <v>16385</v>
      </c>
      <c r="F3701" s="154">
        <v>7249.42</v>
      </c>
      <c r="G3701" s="154" t="s">
        <v>1367</v>
      </c>
      <c r="H3701" s="154" t="s">
        <v>14318</v>
      </c>
      <c r="I3701" s="154">
        <v>1</v>
      </c>
      <c r="J3701" s="154">
        <v>0</v>
      </c>
      <c r="K3701" s="154">
        <v>0</v>
      </c>
      <c r="M3701" s="128">
        <f>IF(Tabla1[[#This Row],[Moneda]]="Dolares",Tabla1[[#This Row],[Precio Distribuidor]]*($M$1+0.35)*1.3,Tabla1[[#This Row],[Precio Distribuidor]]*1.3)</f>
        <v>9424.246000000001</v>
      </c>
    </row>
    <row r="3702" spans="1:13">
      <c r="A3702" s="154" t="s">
        <v>16384</v>
      </c>
      <c r="B3702" s="154" t="s">
        <v>16383</v>
      </c>
      <c r="C3702" s="154" t="s">
        <v>1911</v>
      </c>
      <c r="D3702" s="154" t="s">
        <v>4315</v>
      </c>
      <c r="E3702" s="81" t="s">
        <v>16382</v>
      </c>
      <c r="F3702" s="154">
        <v>5824.18</v>
      </c>
      <c r="G3702" s="154" t="s">
        <v>1367</v>
      </c>
      <c r="H3702" s="154" t="s">
        <v>14318</v>
      </c>
      <c r="I3702" s="154">
        <v>1</v>
      </c>
      <c r="J3702" s="154">
        <v>0</v>
      </c>
      <c r="K3702" s="154">
        <v>0</v>
      </c>
      <c r="M3702" s="128">
        <f>IF(Tabla1[[#This Row],[Moneda]]="Dolares",Tabla1[[#This Row],[Precio Distribuidor]]*($M$1+0.35)*1.3,Tabla1[[#This Row],[Precio Distribuidor]]*1.3)</f>
        <v>7571.4340000000002</v>
      </c>
    </row>
    <row r="3703" spans="1:13">
      <c r="A3703" s="154" t="s">
        <v>16381</v>
      </c>
      <c r="B3703" s="154" t="s">
        <v>16380</v>
      </c>
      <c r="C3703" s="154" t="s">
        <v>1394</v>
      </c>
      <c r="D3703" s="154" t="s">
        <v>4315</v>
      </c>
      <c r="E3703" s="81" t="s">
        <v>16379</v>
      </c>
      <c r="F3703" s="154">
        <v>7884.62</v>
      </c>
      <c r="G3703" s="154" t="s">
        <v>1367</v>
      </c>
      <c r="H3703" s="154" t="s">
        <v>14318</v>
      </c>
      <c r="I3703" s="154">
        <v>1</v>
      </c>
      <c r="J3703" s="154">
        <v>0</v>
      </c>
      <c r="K3703" s="154">
        <v>0</v>
      </c>
      <c r="M3703" s="128">
        <f>IF(Tabla1[[#This Row],[Moneda]]="Dolares",Tabla1[[#This Row],[Precio Distribuidor]]*($M$1+0.35)*1.3,Tabla1[[#This Row],[Precio Distribuidor]]*1.3)</f>
        <v>10250.005999999999</v>
      </c>
    </row>
    <row r="3704" spans="1:13">
      <c r="A3704" s="154" t="s">
        <v>16378</v>
      </c>
      <c r="B3704" s="154" t="s">
        <v>16377</v>
      </c>
      <c r="C3704" s="154" t="s">
        <v>1911</v>
      </c>
      <c r="D3704" s="154" t="s">
        <v>4315</v>
      </c>
      <c r="E3704" s="81" t="s">
        <v>16376</v>
      </c>
      <c r="F3704" s="154">
        <v>7560.44</v>
      </c>
      <c r="G3704" s="154" t="s">
        <v>1367</v>
      </c>
      <c r="H3704" s="154" t="s">
        <v>14318</v>
      </c>
      <c r="I3704" s="154">
        <v>3</v>
      </c>
      <c r="J3704" s="154">
        <v>0</v>
      </c>
      <c r="K3704" s="154">
        <v>0</v>
      </c>
      <c r="M3704" s="128">
        <f>IF(Tabla1[[#This Row],[Moneda]]="Dolares",Tabla1[[#This Row],[Precio Distribuidor]]*($M$1+0.35)*1.3,Tabla1[[#This Row],[Precio Distribuidor]]*1.3)</f>
        <v>9828.5720000000001</v>
      </c>
    </row>
    <row r="3705" spans="1:13">
      <c r="A3705" s="154" t="s">
        <v>16375</v>
      </c>
      <c r="B3705" s="154" t="s">
        <v>16374</v>
      </c>
      <c r="C3705" s="154" t="s">
        <v>1535</v>
      </c>
      <c r="D3705" s="154" t="s">
        <v>4315</v>
      </c>
      <c r="E3705" s="81" t="s">
        <v>16373</v>
      </c>
      <c r="F3705" s="154">
        <v>8291.4</v>
      </c>
      <c r="G3705" s="154" t="s">
        <v>1367</v>
      </c>
      <c r="H3705" s="154" t="s">
        <v>14318</v>
      </c>
      <c r="I3705" s="154">
        <v>1</v>
      </c>
      <c r="J3705" s="154">
        <v>0</v>
      </c>
      <c r="K3705" s="154">
        <v>0</v>
      </c>
      <c r="M3705" s="128">
        <f>IF(Tabla1[[#This Row],[Moneda]]="Dolares",Tabla1[[#This Row],[Precio Distribuidor]]*($M$1+0.35)*1.3,Tabla1[[#This Row],[Precio Distribuidor]]*1.3)</f>
        <v>10778.82</v>
      </c>
    </row>
    <row r="3706" spans="1:13">
      <c r="A3706" s="154" t="s">
        <v>16372</v>
      </c>
      <c r="B3706" s="154" t="s">
        <v>16371</v>
      </c>
      <c r="C3706" s="154" t="s">
        <v>1535</v>
      </c>
      <c r="D3706" s="154" t="s">
        <v>4315</v>
      </c>
      <c r="E3706" s="81" t="s">
        <v>16370</v>
      </c>
      <c r="F3706" s="154">
        <v>9256.57</v>
      </c>
      <c r="G3706" s="154" t="s">
        <v>1367</v>
      </c>
      <c r="H3706" s="154" t="s">
        <v>14318</v>
      </c>
      <c r="I3706" s="154">
        <v>1</v>
      </c>
      <c r="J3706" s="154">
        <v>0</v>
      </c>
      <c r="K3706" s="154">
        <v>0</v>
      </c>
      <c r="M3706" s="128">
        <f>IF(Tabla1[[#This Row],[Moneda]]="Dolares",Tabla1[[#This Row],[Precio Distribuidor]]*($M$1+0.35)*1.3,Tabla1[[#This Row],[Precio Distribuidor]]*1.3)</f>
        <v>12033.540999999999</v>
      </c>
    </row>
    <row r="3707" spans="1:13">
      <c r="A3707" s="154" t="s">
        <v>16369</v>
      </c>
      <c r="B3707" s="154" t="s">
        <v>16368</v>
      </c>
      <c r="C3707" s="154" t="s">
        <v>1535</v>
      </c>
      <c r="D3707" s="154" t="s">
        <v>4315</v>
      </c>
      <c r="E3707" s="81" t="s">
        <v>16367</v>
      </c>
      <c r="F3707" s="154">
        <v>8364.3799999999992</v>
      </c>
      <c r="G3707" s="154" t="s">
        <v>1367</v>
      </c>
      <c r="H3707" s="154" t="s">
        <v>14318</v>
      </c>
      <c r="I3707" s="154">
        <v>1</v>
      </c>
      <c r="J3707" s="154">
        <v>0</v>
      </c>
      <c r="K3707" s="154">
        <v>0</v>
      </c>
      <c r="M3707" s="128">
        <f>IF(Tabla1[[#This Row],[Moneda]]="Dolares",Tabla1[[#This Row],[Precio Distribuidor]]*($M$1+0.35)*1.3,Tabla1[[#This Row],[Precio Distribuidor]]*1.3)</f>
        <v>10873.694</v>
      </c>
    </row>
    <row r="3708" spans="1:13">
      <c r="A3708" s="154" t="s">
        <v>16366</v>
      </c>
      <c r="B3708" s="154" t="s">
        <v>16365</v>
      </c>
      <c r="C3708" s="154" t="s">
        <v>1535</v>
      </c>
      <c r="D3708" s="154" t="s">
        <v>4315</v>
      </c>
      <c r="E3708" s="81" t="s">
        <v>16364</v>
      </c>
      <c r="F3708" s="154">
        <v>15369.23</v>
      </c>
      <c r="G3708" s="154" t="s">
        <v>1367</v>
      </c>
      <c r="H3708" s="154" t="s">
        <v>14318</v>
      </c>
      <c r="I3708" s="154">
        <v>1</v>
      </c>
      <c r="J3708" s="154">
        <v>0</v>
      </c>
      <c r="K3708" s="154">
        <v>0</v>
      </c>
      <c r="M3708" s="128">
        <f>IF(Tabla1[[#This Row],[Moneda]]="Dolares",Tabla1[[#This Row],[Precio Distribuidor]]*($M$1+0.35)*1.3,Tabla1[[#This Row],[Precio Distribuidor]]*1.3)</f>
        <v>19979.999</v>
      </c>
    </row>
    <row r="3709" spans="1:13">
      <c r="A3709" s="154" t="s">
        <v>16363</v>
      </c>
      <c r="B3709" s="154" t="s">
        <v>16362</v>
      </c>
      <c r="C3709" s="154" t="s">
        <v>1911</v>
      </c>
      <c r="D3709" s="154" t="s">
        <v>4315</v>
      </c>
      <c r="E3709" s="81" t="s">
        <v>16361</v>
      </c>
      <c r="F3709" s="154">
        <v>7681.32</v>
      </c>
      <c r="G3709" s="154" t="s">
        <v>1367</v>
      </c>
      <c r="H3709" s="154" t="s">
        <v>14318</v>
      </c>
      <c r="I3709" s="154">
        <v>1</v>
      </c>
      <c r="J3709" s="154">
        <v>0</v>
      </c>
      <c r="K3709" s="154">
        <v>0</v>
      </c>
      <c r="M3709" s="128">
        <f>IF(Tabla1[[#This Row],[Moneda]]="Dolares",Tabla1[[#This Row],[Precio Distribuidor]]*($M$1+0.35)*1.3,Tabla1[[#This Row],[Precio Distribuidor]]*1.3)</f>
        <v>9985.7160000000003</v>
      </c>
    </row>
    <row r="3710" spans="1:13">
      <c r="A3710" s="154" t="s">
        <v>16360</v>
      </c>
      <c r="B3710" s="154" t="s">
        <v>16359</v>
      </c>
      <c r="C3710" s="154" t="s">
        <v>1535</v>
      </c>
      <c r="D3710" s="154" t="s">
        <v>4315</v>
      </c>
      <c r="E3710" s="81" t="s">
        <v>16358</v>
      </c>
      <c r="F3710" s="154">
        <v>6710.05</v>
      </c>
      <c r="G3710" s="154" t="s">
        <v>1367</v>
      </c>
      <c r="H3710" s="154" t="s">
        <v>14318</v>
      </c>
      <c r="I3710" s="154">
        <v>3</v>
      </c>
      <c r="J3710" s="154">
        <v>0</v>
      </c>
      <c r="K3710" s="154">
        <v>0</v>
      </c>
      <c r="M3710" s="128">
        <f>IF(Tabla1[[#This Row],[Moneda]]="Dolares",Tabla1[[#This Row],[Precio Distribuidor]]*($M$1+0.35)*1.3,Tabla1[[#This Row],[Precio Distribuidor]]*1.3)</f>
        <v>8723.0650000000005</v>
      </c>
    </row>
    <row r="3711" spans="1:13">
      <c r="A3711" s="154" t="s">
        <v>16357</v>
      </c>
      <c r="B3711" s="154" t="s">
        <v>16356</v>
      </c>
      <c r="C3711" s="154" t="s">
        <v>1535</v>
      </c>
      <c r="D3711" s="154" t="s">
        <v>4315</v>
      </c>
      <c r="E3711" s="81" t="s">
        <v>16355</v>
      </c>
      <c r="F3711" s="154">
        <v>7029.84</v>
      </c>
      <c r="G3711" s="154" t="s">
        <v>1367</v>
      </c>
      <c r="H3711" s="154" t="s">
        <v>14318</v>
      </c>
      <c r="I3711" s="154">
        <v>3</v>
      </c>
      <c r="J3711" s="154">
        <v>0</v>
      </c>
      <c r="K3711" s="154">
        <v>0</v>
      </c>
      <c r="M3711" s="128">
        <f>IF(Tabla1[[#This Row],[Moneda]]="Dolares",Tabla1[[#This Row],[Precio Distribuidor]]*($M$1+0.35)*1.3,Tabla1[[#This Row],[Precio Distribuidor]]*1.3)</f>
        <v>9138.7920000000013</v>
      </c>
    </row>
    <row r="3712" spans="1:13">
      <c r="A3712" s="154" t="s">
        <v>16354</v>
      </c>
      <c r="B3712" s="154" t="s">
        <v>16353</v>
      </c>
      <c r="C3712" s="154" t="s">
        <v>1394</v>
      </c>
      <c r="D3712" s="154" t="s">
        <v>4315</v>
      </c>
      <c r="E3712" s="81" t="s">
        <v>16352</v>
      </c>
      <c r="F3712" s="154">
        <v>4065.93</v>
      </c>
      <c r="G3712" s="154" t="s">
        <v>1367</v>
      </c>
      <c r="H3712" s="154" t="s">
        <v>14318</v>
      </c>
      <c r="I3712" s="154">
        <v>1</v>
      </c>
      <c r="J3712" s="154">
        <v>0</v>
      </c>
      <c r="K3712" s="154">
        <v>0</v>
      </c>
      <c r="M3712" s="128">
        <f>IF(Tabla1[[#This Row],[Moneda]]="Dolares",Tabla1[[#This Row],[Precio Distribuidor]]*($M$1+0.35)*1.3,Tabla1[[#This Row],[Precio Distribuidor]]*1.3)</f>
        <v>5285.7089999999998</v>
      </c>
    </row>
    <row r="3713" spans="1:13">
      <c r="A3713" s="154" t="s">
        <v>16351</v>
      </c>
      <c r="B3713" s="154" t="s">
        <v>16350</v>
      </c>
      <c r="C3713" s="154" t="s">
        <v>1394</v>
      </c>
      <c r="D3713" s="154" t="s">
        <v>4315</v>
      </c>
      <c r="E3713" s="81" t="s">
        <v>16349</v>
      </c>
      <c r="F3713" s="154">
        <v>6016.48</v>
      </c>
      <c r="G3713" s="154" t="s">
        <v>1367</v>
      </c>
      <c r="H3713" s="154" t="s">
        <v>14318</v>
      </c>
      <c r="I3713" s="154">
        <v>1</v>
      </c>
      <c r="J3713" s="154">
        <v>0</v>
      </c>
      <c r="K3713" s="154">
        <v>0</v>
      </c>
      <c r="M3713" s="128">
        <f>IF(Tabla1[[#This Row],[Moneda]]="Dolares",Tabla1[[#This Row],[Precio Distribuidor]]*($M$1+0.35)*1.3,Tabla1[[#This Row],[Precio Distribuidor]]*1.3)</f>
        <v>7821.424</v>
      </c>
    </row>
    <row r="3714" spans="1:13">
      <c r="A3714" s="154" t="s">
        <v>16348</v>
      </c>
      <c r="B3714" s="154" t="s">
        <v>16347</v>
      </c>
      <c r="C3714" s="154" t="s">
        <v>1394</v>
      </c>
      <c r="D3714" s="154" t="s">
        <v>4315</v>
      </c>
      <c r="E3714" s="81" t="s">
        <v>16346</v>
      </c>
      <c r="F3714" s="154">
        <v>5329.67</v>
      </c>
      <c r="G3714" s="154" t="s">
        <v>1367</v>
      </c>
      <c r="H3714" s="154" t="s">
        <v>14318</v>
      </c>
      <c r="I3714" s="154">
        <v>1</v>
      </c>
      <c r="J3714" s="154">
        <v>0</v>
      </c>
      <c r="K3714" s="154">
        <v>0</v>
      </c>
      <c r="M3714" s="128">
        <f>IF(Tabla1[[#This Row],[Moneda]]="Dolares",Tabla1[[#This Row],[Precio Distribuidor]]*($M$1+0.35)*1.3,Tabla1[[#This Row],[Precio Distribuidor]]*1.3)</f>
        <v>6928.5709999999999</v>
      </c>
    </row>
    <row r="3715" spans="1:13">
      <c r="A3715" s="154" t="s">
        <v>16345</v>
      </c>
      <c r="B3715" s="154" t="s">
        <v>16344</v>
      </c>
      <c r="C3715" s="154" t="s">
        <v>1394</v>
      </c>
      <c r="D3715" s="154" t="s">
        <v>4315</v>
      </c>
      <c r="E3715" s="81" t="s">
        <v>16343</v>
      </c>
      <c r="F3715" s="154">
        <v>8813.19</v>
      </c>
      <c r="G3715" s="154" t="s">
        <v>1367</v>
      </c>
      <c r="H3715" s="154" t="s">
        <v>14318</v>
      </c>
      <c r="I3715" s="154">
        <v>1</v>
      </c>
      <c r="J3715" s="154">
        <v>0</v>
      </c>
      <c r="K3715" s="154">
        <v>0</v>
      </c>
      <c r="M3715" s="128">
        <f>IF(Tabla1[[#This Row],[Moneda]]="Dolares",Tabla1[[#This Row],[Precio Distribuidor]]*($M$1+0.35)*1.3,Tabla1[[#This Row],[Precio Distribuidor]]*1.3)</f>
        <v>11457.147000000001</v>
      </c>
    </row>
    <row r="3716" spans="1:13">
      <c r="A3716" s="154" t="s">
        <v>16342</v>
      </c>
      <c r="B3716" s="154" t="s">
        <v>16341</v>
      </c>
      <c r="C3716" s="154" t="s">
        <v>1394</v>
      </c>
      <c r="D3716" s="154" t="s">
        <v>4315</v>
      </c>
      <c r="E3716" s="81" t="s">
        <v>16340</v>
      </c>
      <c r="F3716" s="154">
        <v>11208.79</v>
      </c>
      <c r="G3716" s="154" t="s">
        <v>1367</v>
      </c>
      <c r="H3716" s="154" t="s">
        <v>14318</v>
      </c>
      <c r="I3716" s="154">
        <v>3</v>
      </c>
      <c r="J3716" s="154">
        <v>0</v>
      </c>
      <c r="K3716" s="154">
        <v>0</v>
      </c>
      <c r="M3716" s="128">
        <f>IF(Tabla1[[#This Row],[Moneda]]="Dolares",Tabla1[[#This Row],[Precio Distribuidor]]*($M$1+0.35)*1.3,Tabla1[[#This Row],[Precio Distribuidor]]*1.3)</f>
        <v>14571.427000000001</v>
      </c>
    </row>
    <row r="3717" spans="1:13">
      <c r="A3717" s="154" t="s">
        <v>16339</v>
      </c>
      <c r="B3717" s="154" t="s">
        <v>16338</v>
      </c>
      <c r="C3717" s="154" t="s">
        <v>1535</v>
      </c>
      <c r="D3717" s="154" t="s">
        <v>4315</v>
      </c>
      <c r="E3717" s="81" t="s">
        <v>16337</v>
      </c>
      <c r="F3717" s="154">
        <v>7462.18</v>
      </c>
      <c r="G3717" s="154" t="s">
        <v>1367</v>
      </c>
      <c r="H3717" s="154" t="s">
        <v>14318</v>
      </c>
      <c r="I3717" s="154">
        <v>1</v>
      </c>
      <c r="J3717" s="154">
        <v>0</v>
      </c>
      <c r="K3717" s="154">
        <v>0</v>
      </c>
      <c r="M3717" s="128">
        <f>IF(Tabla1[[#This Row],[Moneda]]="Dolares",Tabla1[[#This Row],[Precio Distribuidor]]*($M$1+0.35)*1.3,Tabla1[[#This Row],[Precio Distribuidor]]*1.3)</f>
        <v>9700.8340000000007</v>
      </c>
    </row>
    <row r="3718" spans="1:13">
      <c r="A3718" s="154" t="s">
        <v>16336</v>
      </c>
      <c r="B3718" s="154" t="s">
        <v>16335</v>
      </c>
      <c r="C3718" s="154" t="s">
        <v>1535</v>
      </c>
      <c r="D3718" s="154" t="s">
        <v>4315</v>
      </c>
      <c r="E3718" s="81" t="s">
        <v>16334</v>
      </c>
      <c r="F3718" s="154">
        <v>5215.58</v>
      </c>
      <c r="G3718" s="154" t="s">
        <v>1367</v>
      </c>
      <c r="H3718" s="154" t="s">
        <v>14318</v>
      </c>
      <c r="I3718" s="154">
        <v>1</v>
      </c>
      <c r="J3718" s="154">
        <v>0</v>
      </c>
      <c r="K3718" s="154">
        <v>0</v>
      </c>
      <c r="M3718" s="128">
        <f>IF(Tabla1[[#This Row],[Moneda]]="Dolares",Tabla1[[#This Row],[Precio Distribuidor]]*($M$1+0.35)*1.3,Tabla1[[#This Row],[Precio Distribuidor]]*1.3)</f>
        <v>6780.2539999999999</v>
      </c>
    </row>
    <row r="3719" spans="1:13">
      <c r="A3719" s="154" t="s">
        <v>16333</v>
      </c>
      <c r="B3719" s="154" t="s">
        <v>16332</v>
      </c>
      <c r="C3719" s="154" t="s">
        <v>1535</v>
      </c>
      <c r="D3719" s="154" t="s">
        <v>4315</v>
      </c>
      <c r="E3719" s="81" t="s">
        <v>16331</v>
      </c>
      <c r="F3719" s="154">
        <v>5319.01</v>
      </c>
      <c r="G3719" s="154" t="s">
        <v>1367</v>
      </c>
      <c r="H3719" s="154" t="s">
        <v>14318</v>
      </c>
      <c r="I3719" s="154">
        <v>3</v>
      </c>
      <c r="J3719" s="154">
        <v>0</v>
      </c>
      <c r="K3719" s="154">
        <v>0</v>
      </c>
      <c r="M3719" s="128">
        <f>IF(Tabla1[[#This Row],[Moneda]]="Dolares",Tabla1[[#This Row],[Precio Distribuidor]]*($M$1+0.35)*1.3,Tabla1[[#This Row],[Precio Distribuidor]]*1.3)</f>
        <v>6914.7130000000006</v>
      </c>
    </row>
    <row r="3720" spans="1:13">
      <c r="A3720" s="154" t="s">
        <v>16330</v>
      </c>
      <c r="B3720" s="154" t="s">
        <v>16329</v>
      </c>
      <c r="C3720" s="154" t="s">
        <v>2789</v>
      </c>
      <c r="D3720" s="154" t="s">
        <v>4315</v>
      </c>
      <c r="E3720" s="81" t="s">
        <v>16328</v>
      </c>
      <c r="F3720" s="154">
        <v>15758.24</v>
      </c>
      <c r="G3720" s="154" t="s">
        <v>1367</v>
      </c>
      <c r="H3720" s="154" t="s">
        <v>14318</v>
      </c>
      <c r="I3720" s="154">
        <v>1</v>
      </c>
      <c r="J3720" s="154">
        <v>0</v>
      </c>
      <c r="K3720" s="154">
        <v>0</v>
      </c>
      <c r="M3720" s="128">
        <f>IF(Tabla1[[#This Row],[Moneda]]="Dolares",Tabla1[[#This Row],[Precio Distribuidor]]*($M$1+0.35)*1.3,Tabla1[[#This Row],[Precio Distribuidor]]*1.3)</f>
        <v>20485.712</v>
      </c>
    </row>
    <row r="3721" spans="1:13">
      <c r="A3721" s="154" t="s">
        <v>16327</v>
      </c>
      <c r="B3721" s="154" t="s">
        <v>16326</v>
      </c>
      <c r="C3721" s="154" t="s">
        <v>2789</v>
      </c>
      <c r="D3721" s="154" t="s">
        <v>4315</v>
      </c>
      <c r="E3721" s="81" t="s">
        <v>16325</v>
      </c>
      <c r="F3721" s="154">
        <v>13940.66</v>
      </c>
      <c r="G3721" s="154" t="s">
        <v>1367</v>
      </c>
      <c r="H3721" s="154" t="s">
        <v>14318</v>
      </c>
      <c r="I3721" s="154">
        <v>3</v>
      </c>
      <c r="J3721" s="154">
        <v>0</v>
      </c>
      <c r="K3721" s="154">
        <v>0</v>
      </c>
      <c r="M3721" s="128">
        <f>IF(Tabla1[[#This Row],[Moneda]]="Dolares",Tabla1[[#This Row],[Precio Distribuidor]]*($M$1+0.35)*1.3,Tabla1[[#This Row],[Precio Distribuidor]]*1.3)</f>
        <v>18122.858</v>
      </c>
    </row>
    <row r="3722" spans="1:13">
      <c r="A3722" s="154" t="s">
        <v>16324</v>
      </c>
      <c r="B3722" s="154" t="s">
        <v>16323</v>
      </c>
      <c r="C3722" s="154" t="s">
        <v>2789</v>
      </c>
      <c r="D3722" s="154" t="s">
        <v>4315</v>
      </c>
      <c r="E3722" s="81" t="s">
        <v>16322</v>
      </c>
      <c r="F3722" s="154">
        <v>13730.77</v>
      </c>
      <c r="G3722" s="154" t="s">
        <v>1367</v>
      </c>
      <c r="H3722" s="154" t="s">
        <v>14318</v>
      </c>
      <c r="I3722" s="154">
        <v>3</v>
      </c>
      <c r="J3722" s="154">
        <v>0</v>
      </c>
      <c r="K3722" s="154">
        <v>0</v>
      </c>
      <c r="M3722" s="128">
        <f>IF(Tabla1[[#This Row],[Moneda]]="Dolares",Tabla1[[#This Row],[Precio Distribuidor]]*($M$1+0.35)*1.3,Tabla1[[#This Row],[Precio Distribuidor]]*1.3)</f>
        <v>17850.001</v>
      </c>
    </row>
    <row r="3723" spans="1:13">
      <c r="A3723" s="154" t="s">
        <v>16321</v>
      </c>
      <c r="B3723" s="154" t="s">
        <v>16320</v>
      </c>
      <c r="C3723" s="154" t="s">
        <v>2789</v>
      </c>
      <c r="D3723" s="154" t="s">
        <v>4315</v>
      </c>
      <c r="E3723" s="81" t="s">
        <v>16319</v>
      </c>
      <c r="F3723" s="154">
        <v>10742.86</v>
      </c>
      <c r="G3723" s="154" t="s">
        <v>1367</v>
      </c>
      <c r="H3723" s="154" t="s">
        <v>14318</v>
      </c>
      <c r="I3723" s="154">
        <v>3</v>
      </c>
      <c r="J3723" s="154">
        <v>0</v>
      </c>
      <c r="K3723" s="154">
        <v>0</v>
      </c>
      <c r="M3723" s="128">
        <f>IF(Tabla1[[#This Row],[Moneda]]="Dolares",Tabla1[[#This Row],[Precio Distribuidor]]*($M$1+0.35)*1.3,Tabla1[[#This Row],[Precio Distribuidor]]*1.3)</f>
        <v>13965.718000000001</v>
      </c>
    </row>
    <row r="3724" spans="1:13">
      <c r="A3724" s="154" t="s">
        <v>16318</v>
      </c>
      <c r="B3724" s="154" t="s">
        <v>16317</v>
      </c>
      <c r="C3724" s="154" t="s">
        <v>2789</v>
      </c>
      <c r="D3724" s="154" t="s">
        <v>4315</v>
      </c>
      <c r="E3724" s="81" t="s">
        <v>16316</v>
      </c>
      <c r="F3724" s="154">
        <v>4395.6000000000004</v>
      </c>
      <c r="G3724" s="154" t="s">
        <v>1367</v>
      </c>
      <c r="H3724" s="154" t="s">
        <v>14318</v>
      </c>
      <c r="I3724" s="154">
        <v>1</v>
      </c>
      <c r="J3724" s="154">
        <v>0</v>
      </c>
      <c r="K3724" s="154">
        <v>0</v>
      </c>
      <c r="M3724" s="128">
        <f>IF(Tabla1[[#This Row],[Moneda]]="Dolares",Tabla1[[#This Row],[Precio Distribuidor]]*($M$1+0.35)*1.3,Tabla1[[#This Row],[Precio Distribuidor]]*1.3)</f>
        <v>5714.2800000000007</v>
      </c>
    </row>
    <row r="3725" spans="1:13">
      <c r="A3725" s="154" t="s">
        <v>16315</v>
      </c>
      <c r="B3725" s="154" t="s">
        <v>16314</v>
      </c>
      <c r="C3725" s="154" t="s">
        <v>1535</v>
      </c>
      <c r="D3725" s="154" t="s">
        <v>4315</v>
      </c>
      <c r="E3725" s="81" t="s">
        <v>16313</v>
      </c>
      <c r="F3725" s="154">
        <v>6690.87</v>
      </c>
      <c r="G3725" s="154" t="s">
        <v>1367</v>
      </c>
      <c r="H3725" s="154" t="s">
        <v>14318</v>
      </c>
      <c r="I3725" s="154">
        <v>1</v>
      </c>
      <c r="J3725" s="154">
        <v>0</v>
      </c>
      <c r="K3725" s="154">
        <v>0</v>
      </c>
      <c r="M3725" s="128">
        <f>IF(Tabla1[[#This Row],[Moneda]]="Dolares",Tabla1[[#This Row],[Precio Distribuidor]]*($M$1+0.35)*1.3,Tabla1[[#This Row],[Precio Distribuidor]]*1.3)</f>
        <v>8698.1309999999994</v>
      </c>
    </row>
    <row r="3726" spans="1:13">
      <c r="A3726" s="154" t="s">
        <v>16312</v>
      </c>
      <c r="B3726" s="154" t="s">
        <v>16311</v>
      </c>
      <c r="C3726" s="154" t="s">
        <v>1535</v>
      </c>
      <c r="D3726" s="154" t="s">
        <v>4315</v>
      </c>
      <c r="E3726" s="81" t="s">
        <v>16310</v>
      </c>
      <c r="F3726" s="154">
        <v>12773.32</v>
      </c>
      <c r="G3726" s="154" t="s">
        <v>1367</v>
      </c>
      <c r="H3726" s="154" t="s">
        <v>14318</v>
      </c>
      <c r="I3726" s="154">
        <v>1</v>
      </c>
      <c r="J3726" s="154">
        <v>0</v>
      </c>
      <c r="K3726" s="154">
        <v>0</v>
      </c>
      <c r="M3726" s="128">
        <f>IF(Tabla1[[#This Row],[Moneda]]="Dolares",Tabla1[[#This Row],[Precio Distribuidor]]*($M$1+0.35)*1.3,Tabla1[[#This Row],[Precio Distribuidor]]*1.3)</f>
        <v>16605.315999999999</v>
      </c>
    </row>
    <row r="3727" spans="1:13">
      <c r="A3727" s="154" t="s">
        <v>16309</v>
      </c>
      <c r="B3727" s="154" t="s">
        <v>16308</v>
      </c>
      <c r="C3727" s="154" t="s">
        <v>1535</v>
      </c>
      <c r="D3727" s="154" t="s">
        <v>4315</v>
      </c>
      <c r="E3727" s="81" t="s">
        <v>16307</v>
      </c>
      <c r="F3727" s="154">
        <v>10104.780000000001</v>
      </c>
      <c r="G3727" s="154" t="s">
        <v>1367</v>
      </c>
      <c r="H3727" s="154" t="s">
        <v>14318</v>
      </c>
      <c r="I3727" s="154">
        <v>1</v>
      </c>
      <c r="J3727" s="154">
        <v>0</v>
      </c>
      <c r="K3727" s="154">
        <v>0</v>
      </c>
      <c r="M3727" s="128">
        <f>IF(Tabla1[[#This Row],[Moneda]]="Dolares",Tabla1[[#This Row],[Precio Distribuidor]]*($M$1+0.35)*1.3,Tabla1[[#This Row],[Precio Distribuidor]]*1.3)</f>
        <v>13136.214000000002</v>
      </c>
    </row>
    <row r="3728" spans="1:13">
      <c r="A3728" s="154" t="s">
        <v>16306</v>
      </c>
      <c r="B3728" s="154" t="s">
        <v>16305</v>
      </c>
      <c r="C3728" s="154" t="s">
        <v>1535</v>
      </c>
      <c r="D3728" s="154" t="s">
        <v>4315</v>
      </c>
      <c r="E3728" s="81" t="s">
        <v>16304</v>
      </c>
      <c r="F3728" s="154">
        <v>17583.07</v>
      </c>
      <c r="G3728" s="154" t="s">
        <v>1367</v>
      </c>
      <c r="H3728" s="154" t="s">
        <v>14318</v>
      </c>
      <c r="I3728" s="154">
        <v>3</v>
      </c>
      <c r="J3728" s="154">
        <v>0</v>
      </c>
      <c r="K3728" s="154">
        <v>0</v>
      </c>
      <c r="M3728" s="128">
        <f>IF(Tabla1[[#This Row],[Moneda]]="Dolares",Tabla1[[#This Row],[Precio Distribuidor]]*($M$1+0.35)*1.3,Tabla1[[#This Row],[Precio Distribuidor]]*1.3)</f>
        <v>22857.991000000002</v>
      </c>
    </row>
    <row r="3729" spans="1:13">
      <c r="A3729" s="154" t="s">
        <v>16303</v>
      </c>
      <c r="B3729" s="154" t="s">
        <v>16302</v>
      </c>
      <c r="C3729" s="154" t="s">
        <v>1535</v>
      </c>
      <c r="D3729" s="154" t="s">
        <v>4315</v>
      </c>
      <c r="E3729" s="81" t="s">
        <v>16301</v>
      </c>
      <c r="F3729" s="154">
        <v>15352.27</v>
      </c>
      <c r="G3729" s="154" t="s">
        <v>1367</v>
      </c>
      <c r="H3729" s="154" t="s">
        <v>14318</v>
      </c>
      <c r="I3729" s="154">
        <v>3</v>
      </c>
      <c r="J3729" s="154">
        <v>0</v>
      </c>
      <c r="K3729" s="154">
        <v>0</v>
      </c>
      <c r="M3729" s="128">
        <f>IF(Tabla1[[#This Row],[Moneda]]="Dolares",Tabla1[[#This Row],[Precio Distribuidor]]*($M$1+0.35)*1.3,Tabla1[[#This Row],[Precio Distribuidor]]*1.3)</f>
        <v>19957.951000000001</v>
      </c>
    </row>
    <row r="3730" spans="1:13">
      <c r="A3730" s="154" t="s">
        <v>16300</v>
      </c>
      <c r="B3730" s="154" t="s">
        <v>16299</v>
      </c>
      <c r="C3730" s="154" t="s">
        <v>2789</v>
      </c>
      <c r="D3730" s="154" t="s">
        <v>4315</v>
      </c>
      <c r="E3730" s="81" t="s">
        <v>16298</v>
      </c>
      <c r="F3730" s="154">
        <v>17472.53</v>
      </c>
      <c r="G3730" s="154" t="s">
        <v>1367</v>
      </c>
      <c r="H3730" s="154" t="s">
        <v>14318</v>
      </c>
      <c r="I3730" s="154">
        <v>1</v>
      </c>
      <c r="J3730" s="154">
        <v>0</v>
      </c>
      <c r="K3730" s="154">
        <v>0</v>
      </c>
      <c r="M3730" s="128">
        <f>IF(Tabla1[[#This Row],[Moneda]]="Dolares",Tabla1[[#This Row],[Precio Distribuidor]]*($M$1+0.35)*1.3,Tabla1[[#This Row],[Precio Distribuidor]]*1.3)</f>
        <v>22714.289000000001</v>
      </c>
    </row>
    <row r="3731" spans="1:13">
      <c r="A3731" s="154" t="s">
        <v>16297</v>
      </c>
      <c r="B3731" s="154" t="s">
        <v>16296</v>
      </c>
      <c r="C3731" s="154" t="s">
        <v>2789</v>
      </c>
      <c r="D3731" s="154" t="s">
        <v>4315</v>
      </c>
      <c r="E3731" s="81" t="s">
        <v>16295</v>
      </c>
      <c r="F3731" s="154">
        <v>26263.74</v>
      </c>
      <c r="G3731" s="154" t="s">
        <v>1367</v>
      </c>
      <c r="H3731" s="154" t="s">
        <v>14318</v>
      </c>
      <c r="I3731" s="154">
        <v>1</v>
      </c>
      <c r="J3731" s="154">
        <v>0</v>
      </c>
      <c r="K3731" s="154">
        <v>0</v>
      </c>
      <c r="M3731" s="128">
        <f>IF(Tabla1[[#This Row],[Moneda]]="Dolares",Tabla1[[#This Row],[Precio Distribuidor]]*($M$1+0.35)*1.3,Tabla1[[#This Row],[Precio Distribuidor]]*1.3)</f>
        <v>34142.862000000001</v>
      </c>
    </row>
    <row r="3732" spans="1:13">
      <c r="A3732" s="154" t="s">
        <v>16294</v>
      </c>
      <c r="B3732" s="154" t="s">
        <v>16293</v>
      </c>
      <c r="C3732" s="154" t="s">
        <v>2789</v>
      </c>
      <c r="D3732" s="154" t="s">
        <v>4315</v>
      </c>
      <c r="E3732" s="81" t="s">
        <v>16292</v>
      </c>
      <c r="F3732" s="154">
        <v>24395.599999999999</v>
      </c>
      <c r="G3732" s="154" t="s">
        <v>1367</v>
      </c>
      <c r="H3732" s="154" t="s">
        <v>14318</v>
      </c>
      <c r="I3732" s="154">
        <v>1</v>
      </c>
      <c r="J3732" s="154">
        <v>0</v>
      </c>
      <c r="K3732" s="154">
        <v>0</v>
      </c>
      <c r="M3732" s="128">
        <f>IF(Tabla1[[#This Row],[Moneda]]="Dolares",Tabla1[[#This Row],[Precio Distribuidor]]*($M$1+0.35)*1.3,Tabla1[[#This Row],[Precio Distribuidor]]*1.3)</f>
        <v>31714.28</v>
      </c>
    </row>
    <row r="3733" spans="1:13">
      <c r="A3733" s="154" t="s">
        <v>16291</v>
      </c>
      <c r="B3733" s="154" t="s">
        <v>16290</v>
      </c>
      <c r="C3733" s="154" t="s">
        <v>2789</v>
      </c>
      <c r="D3733" s="154" t="s">
        <v>4315</v>
      </c>
      <c r="E3733" s="81" t="s">
        <v>16289</v>
      </c>
      <c r="F3733" s="154">
        <v>46263.74</v>
      </c>
      <c r="G3733" s="154" t="s">
        <v>1367</v>
      </c>
      <c r="H3733" s="154" t="s">
        <v>14318</v>
      </c>
      <c r="I3733" s="154">
        <v>1</v>
      </c>
      <c r="J3733" s="154">
        <v>0</v>
      </c>
      <c r="K3733" s="154">
        <v>0</v>
      </c>
      <c r="M3733" s="128">
        <f>IF(Tabla1[[#This Row],[Moneda]]="Dolares",Tabla1[[#This Row],[Precio Distribuidor]]*($M$1+0.35)*1.3,Tabla1[[#This Row],[Precio Distribuidor]]*1.3)</f>
        <v>60142.862000000001</v>
      </c>
    </row>
    <row r="3734" spans="1:13">
      <c r="A3734" s="154" t="s">
        <v>16288</v>
      </c>
      <c r="B3734" s="154" t="s">
        <v>16287</v>
      </c>
      <c r="C3734" s="154" t="s">
        <v>2789</v>
      </c>
      <c r="D3734" s="154" t="s">
        <v>4315</v>
      </c>
      <c r="E3734" s="81" t="s">
        <v>16286</v>
      </c>
      <c r="F3734" s="154">
        <v>86813.19</v>
      </c>
      <c r="G3734" s="154" t="s">
        <v>1367</v>
      </c>
      <c r="H3734" s="154" t="s">
        <v>14318</v>
      </c>
      <c r="I3734" s="154">
        <v>1</v>
      </c>
      <c r="J3734" s="154">
        <v>0</v>
      </c>
      <c r="K3734" s="154">
        <v>0</v>
      </c>
      <c r="M3734" s="128">
        <f>IF(Tabla1[[#This Row],[Moneda]]="Dolares",Tabla1[[#This Row],[Precio Distribuidor]]*($M$1+0.35)*1.3,Tabla1[[#This Row],[Precio Distribuidor]]*1.3)</f>
        <v>112857.14700000001</v>
      </c>
    </row>
    <row r="3735" spans="1:13">
      <c r="A3735" s="154" t="s">
        <v>16285</v>
      </c>
      <c r="B3735" s="154" t="s">
        <v>16284</v>
      </c>
      <c r="C3735" s="154" t="s">
        <v>1535</v>
      </c>
      <c r="D3735" s="154" t="s">
        <v>4315</v>
      </c>
      <c r="E3735" s="81" t="s">
        <v>16283</v>
      </c>
      <c r="F3735" s="154">
        <v>6040.45</v>
      </c>
      <c r="G3735" s="154" t="s">
        <v>1367</v>
      </c>
      <c r="H3735" s="154" t="s">
        <v>14318</v>
      </c>
      <c r="I3735" s="154">
        <v>1</v>
      </c>
      <c r="J3735" s="154">
        <v>0</v>
      </c>
      <c r="K3735" s="154">
        <v>0</v>
      </c>
      <c r="M3735" s="128">
        <f>IF(Tabla1[[#This Row],[Moneda]]="Dolares",Tabla1[[#This Row],[Precio Distribuidor]]*($M$1+0.35)*1.3,Tabla1[[#This Row],[Precio Distribuidor]]*1.3)</f>
        <v>7852.585</v>
      </c>
    </row>
    <row r="3736" spans="1:13">
      <c r="A3736" s="154" t="s">
        <v>16282</v>
      </c>
      <c r="B3736" s="154" t="s">
        <v>16281</v>
      </c>
      <c r="C3736" s="154" t="s">
        <v>1535</v>
      </c>
      <c r="D3736" s="154" t="s">
        <v>4315</v>
      </c>
      <c r="E3736" s="81" t="s">
        <v>16280</v>
      </c>
      <c r="F3736" s="154">
        <v>18218.79</v>
      </c>
      <c r="G3736" s="154" t="s">
        <v>1367</v>
      </c>
      <c r="H3736" s="154" t="s">
        <v>14318</v>
      </c>
      <c r="I3736" s="154">
        <v>1</v>
      </c>
      <c r="J3736" s="154">
        <v>0</v>
      </c>
      <c r="K3736" s="154">
        <v>0</v>
      </c>
      <c r="M3736" s="128">
        <f>IF(Tabla1[[#This Row],[Moneda]]="Dolares",Tabla1[[#This Row],[Precio Distribuidor]]*($M$1+0.35)*1.3,Tabla1[[#This Row],[Precio Distribuidor]]*1.3)</f>
        <v>23684.427000000003</v>
      </c>
    </row>
    <row r="3737" spans="1:13">
      <c r="A3737" s="154" t="s">
        <v>16279</v>
      </c>
      <c r="B3737" s="154" t="s">
        <v>16278</v>
      </c>
      <c r="C3737" s="154" t="s">
        <v>1535</v>
      </c>
      <c r="D3737" s="154" t="s">
        <v>4315</v>
      </c>
      <c r="E3737" s="81" t="s">
        <v>16277</v>
      </c>
      <c r="F3737" s="154">
        <v>17413.14</v>
      </c>
      <c r="G3737" s="154" t="s">
        <v>1367</v>
      </c>
      <c r="H3737" s="154" t="s">
        <v>14318</v>
      </c>
      <c r="I3737" s="154">
        <v>1</v>
      </c>
      <c r="J3737" s="154">
        <v>0</v>
      </c>
      <c r="K3737" s="154">
        <v>0</v>
      </c>
      <c r="M3737" s="128">
        <f>IF(Tabla1[[#This Row],[Moneda]]="Dolares",Tabla1[[#This Row],[Precio Distribuidor]]*($M$1+0.35)*1.3,Tabla1[[#This Row],[Precio Distribuidor]]*1.3)</f>
        <v>22637.081999999999</v>
      </c>
    </row>
    <row r="3738" spans="1:13">
      <c r="A3738" s="154" t="s">
        <v>16276</v>
      </c>
      <c r="B3738" s="154" t="s">
        <v>16275</v>
      </c>
      <c r="C3738" s="154" t="s">
        <v>1535</v>
      </c>
      <c r="D3738" s="154" t="s">
        <v>4315</v>
      </c>
      <c r="E3738" s="81" t="s">
        <v>16274</v>
      </c>
      <c r="F3738" s="154">
        <v>35197.14</v>
      </c>
      <c r="G3738" s="154" t="s">
        <v>1367</v>
      </c>
      <c r="H3738" s="154" t="s">
        <v>14318</v>
      </c>
      <c r="I3738" s="154">
        <v>3</v>
      </c>
      <c r="J3738" s="154">
        <v>0</v>
      </c>
      <c r="K3738" s="154">
        <v>0</v>
      </c>
      <c r="M3738" s="128">
        <f>IF(Tabla1[[#This Row],[Moneda]]="Dolares",Tabla1[[#This Row],[Precio Distribuidor]]*($M$1+0.35)*1.3,Tabla1[[#This Row],[Precio Distribuidor]]*1.3)</f>
        <v>45756.281999999999</v>
      </c>
    </row>
    <row r="3739" spans="1:13">
      <c r="A3739" s="154" t="s">
        <v>16273</v>
      </c>
      <c r="B3739" s="154" t="s">
        <v>16272</v>
      </c>
      <c r="C3739" s="154" t="s">
        <v>1535</v>
      </c>
      <c r="D3739" s="154" t="s">
        <v>4315</v>
      </c>
      <c r="E3739" s="81" t="s">
        <v>16271</v>
      </c>
      <c r="F3739" s="154">
        <v>16916.37</v>
      </c>
      <c r="G3739" s="154" t="s">
        <v>1367</v>
      </c>
      <c r="H3739" s="154" t="s">
        <v>14318</v>
      </c>
      <c r="I3739" s="154">
        <v>1</v>
      </c>
      <c r="J3739" s="154">
        <v>0</v>
      </c>
      <c r="K3739" s="154">
        <v>0</v>
      </c>
      <c r="M3739" s="128">
        <f>IF(Tabla1[[#This Row],[Moneda]]="Dolares",Tabla1[[#This Row],[Precio Distribuidor]]*($M$1+0.35)*1.3,Tabla1[[#This Row],[Precio Distribuidor]]*1.3)</f>
        <v>21991.280999999999</v>
      </c>
    </row>
    <row r="3740" spans="1:13">
      <c r="A3740" s="154" t="s">
        <v>16270</v>
      </c>
      <c r="B3740" s="154" t="s">
        <v>16269</v>
      </c>
      <c r="C3740" s="154" t="s">
        <v>1535</v>
      </c>
      <c r="D3740" s="154" t="s">
        <v>4315</v>
      </c>
      <c r="E3740" s="81" t="s">
        <v>16268</v>
      </c>
      <c r="F3740" s="154">
        <v>28408.37</v>
      </c>
      <c r="G3740" s="154" t="s">
        <v>1367</v>
      </c>
      <c r="H3740" s="154" t="s">
        <v>14318</v>
      </c>
      <c r="I3740" s="154">
        <v>1</v>
      </c>
      <c r="J3740" s="154">
        <v>0</v>
      </c>
      <c r="K3740" s="154">
        <v>0</v>
      </c>
      <c r="M3740" s="128">
        <f>IF(Tabla1[[#This Row],[Moneda]]="Dolares",Tabla1[[#This Row],[Precio Distribuidor]]*($M$1+0.35)*1.3,Tabla1[[#This Row],[Precio Distribuidor]]*1.3)</f>
        <v>36930.881000000001</v>
      </c>
    </row>
    <row r="3741" spans="1:13">
      <c r="A3741" s="154" t="s">
        <v>16267</v>
      </c>
      <c r="B3741" s="154" t="s">
        <v>16266</v>
      </c>
      <c r="C3741" s="154" t="s">
        <v>1535</v>
      </c>
      <c r="D3741" s="154" t="s">
        <v>4315</v>
      </c>
      <c r="E3741" s="81" t="s">
        <v>16265</v>
      </c>
      <c r="F3741" s="154">
        <v>21766.37</v>
      </c>
      <c r="G3741" s="154" t="s">
        <v>1367</v>
      </c>
      <c r="H3741" s="154" t="s">
        <v>14318</v>
      </c>
      <c r="I3741" s="154">
        <v>3</v>
      </c>
      <c r="J3741" s="154">
        <v>0</v>
      </c>
      <c r="K3741" s="154">
        <v>0</v>
      </c>
      <c r="M3741" s="128">
        <f>IF(Tabla1[[#This Row],[Moneda]]="Dolares",Tabla1[[#This Row],[Precio Distribuidor]]*($M$1+0.35)*1.3,Tabla1[[#This Row],[Precio Distribuidor]]*1.3)</f>
        <v>28296.280999999999</v>
      </c>
    </row>
    <row r="3742" spans="1:13">
      <c r="A3742" s="154" t="s">
        <v>16264</v>
      </c>
      <c r="B3742" s="154" t="s">
        <v>16263</v>
      </c>
      <c r="C3742" s="154" t="s">
        <v>1911</v>
      </c>
      <c r="D3742" s="154" t="s">
        <v>4315</v>
      </c>
      <c r="E3742" s="81" t="s">
        <v>16262</v>
      </c>
      <c r="F3742" s="154">
        <v>10467.18</v>
      </c>
      <c r="G3742" s="154" t="s">
        <v>1367</v>
      </c>
      <c r="H3742" s="154" t="s">
        <v>14318</v>
      </c>
      <c r="I3742" s="154">
        <v>1</v>
      </c>
      <c r="J3742" s="154">
        <v>0</v>
      </c>
      <c r="K3742" s="154">
        <v>0</v>
      </c>
      <c r="M3742" s="128">
        <f>IF(Tabla1[[#This Row],[Moneda]]="Dolares",Tabla1[[#This Row],[Precio Distribuidor]]*($M$1+0.35)*1.3,Tabla1[[#This Row],[Precio Distribuidor]]*1.3)</f>
        <v>13607.334000000001</v>
      </c>
    </row>
    <row r="3743" spans="1:13">
      <c r="A3743" s="154" t="s">
        <v>16261</v>
      </c>
      <c r="B3743" s="154" t="s">
        <v>16260</v>
      </c>
      <c r="C3743" s="154" t="s">
        <v>1535</v>
      </c>
      <c r="D3743" s="154" t="s">
        <v>4315</v>
      </c>
      <c r="E3743" s="81" t="s">
        <v>16259</v>
      </c>
      <c r="F3743" s="154">
        <v>19718.71</v>
      </c>
      <c r="G3743" s="154" t="s">
        <v>1367</v>
      </c>
      <c r="H3743" s="154" t="s">
        <v>14318</v>
      </c>
      <c r="I3743" s="154">
        <v>3</v>
      </c>
      <c r="J3743" s="154">
        <v>0</v>
      </c>
      <c r="K3743" s="154">
        <v>0</v>
      </c>
      <c r="M3743" s="128">
        <f>IF(Tabla1[[#This Row],[Moneda]]="Dolares",Tabla1[[#This Row],[Precio Distribuidor]]*($M$1+0.35)*1.3,Tabla1[[#This Row],[Precio Distribuidor]]*1.3)</f>
        <v>25634.323</v>
      </c>
    </row>
    <row r="3744" spans="1:13">
      <c r="A3744" s="154" t="s">
        <v>16258</v>
      </c>
      <c r="B3744" s="154" t="s">
        <v>4340</v>
      </c>
      <c r="C3744" s="154" t="s">
        <v>1642</v>
      </c>
      <c r="D3744" s="154" t="s">
        <v>4315</v>
      </c>
      <c r="E3744" s="81" t="s">
        <v>16257</v>
      </c>
      <c r="F3744" s="154">
        <v>4304.18</v>
      </c>
      <c r="G3744" s="154" t="s">
        <v>1367</v>
      </c>
      <c r="H3744" s="154" t="s">
        <v>14318</v>
      </c>
      <c r="I3744" s="154">
        <v>1</v>
      </c>
      <c r="J3744" s="154">
        <v>0</v>
      </c>
      <c r="K3744" s="154">
        <v>0</v>
      </c>
      <c r="M3744" s="128">
        <f>IF(Tabla1[[#This Row],[Moneda]]="Dolares",Tabla1[[#This Row],[Precio Distribuidor]]*($M$1+0.35)*1.3,Tabla1[[#This Row],[Precio Distribuidor]]*1.3)</f>
        <v>5595.4340000000002</v>
      </c>
    </row>
    <row r="3745" spans="1:13">
      <c r="A3745" s="154" t="s">
        <v>4347</v>
      </c>
      <c r="B3745" s="154" t="s">
        <v>3926</v>
      </c>
      <c r="C3745" s="154" t="s">
        <v>1642</v>
      </c>
      <c r="D3745" s="154" t="s">
        <v>4315</v>
      </c>
      <c r="E3745" s="81" t="s">
        <v>4346</v>
      </c>
      <c r="F3745" s="154">
        <v>8299.08</v>
      </c>
      <c r="G3745" s="154" t="s">
        <v>1367</v>
      </c>
      <c r="H3745" s="154" t="s">
        <v>14318</v>
      </c>
      <c r="I3745" s="154">
        <v>1</v>
      </c>
      <c r="J3745" s="154">
        <v>0</v>
      </c>
      <c r="K3745" s="154">
        <v>0</v>
      </c>
      <c r="M3745" s="128">
        <f>IF(Tabla1[[#This Row],[Moneda]]="Dolares",Tabla1[[#This Row],[Precio Distribuidor]]*($M$1+0.35)*1.3,Tabla1[[#This Row],[Precio Distribuidor]]*1.3)</f>
        <v>10788.804</v>
      </c>
    </row>
    <row r="3746" spans="1:13">
      <c r="A3746" s="154" t="s">
        <v>16256</v>
      </c>
      <c r="B3746" s="154" t="s">
        <v>4323</v>
      </c>
      <c r="C3746" s="154" t="s">
        <v>1642</v>
      </c>
      <c r="D3746" s="154" t="s">
        <v>4315</v>
      </c>
      <c r="E3746" s="81" t="s">
        <v>16255</v>
      </c>
      <c r="F3746" s="154">
        <v>10804.57</v>
      </c>
      <c r="G3746" s="154" t="s">
        <v>1367</v>
      </c>
      <c r="H3746" s="154" t="s">
        <v>14318</v>
      </c>
      <c r="I3746" s="154">
        <v>1</v>
      </c>
      <c r="J3746" s="154">
        <v>0</v>
      </c>
      <c r="K3746" s="154">
        <v>0</v>
      </c>
      <c r="M3746" s="128">
        <f>IF(Tabla1[[#This Row],[Moneda]]="Dolares",Tabla1[[#This Row],[Precio Distribuidor]]*($M$1+0.35)*1.3,Tabla1[[#This Row],[Precio Distribuidor]]*1.3)</f>
        <v>14045.941000000001</v>
      </c>
    </row>
    <row r="3747" spans="1:13">
      <c r="A3747" s="154" t="s">
        <v>4345</v>
      </c>
      <c r="B3747" s="154" t="s">
        <v>4344</v>
      </c>
      <c r="C3747" s="154" t="s">
        <v>1642</v>
      </c>
      <c r="D3747" s="154" t="s">
        <v>4315</v>
      </c>
      <c r="E3747" s="81" t="s">
        <v>4343</v>
      </c>
      <c r="F3747" s="154">
        <v>2830.59</v>
      </c>
      <c r="G3747" s="154" t="s">
        <v>1367</v>
      </c>
      <c r="H3747" s="154" t="s">
        <v>14318</v>
      </c>
      <c r="I3747" s="154">
        <v>1</v>
      </c>
      <c r="J3747" s="154">
        <v>0</v>
      </c>
      <c r="K3747" s="154">
        <v>0</v>
      </c>
      <c r="M3747" s="128">
        <f>IF(Tabla1[[#This Row],[Moneda]]="Dolares",Tabla1[[#This Row],[Precio Distribuidor]]*($M$1+0.35)*1.3,Tabla1[[#This Row],[Precio Distribuidor]]*1.3)</f>
        <v>3679.7670000000003</v>
      </c>
    </row>
    <row r="3748" spans="1:13">
      <c r="A3748" s="154" t="s">
        <v>4342</v>
      </c>
      <c r="B3748" s="154" t="s">
        <v>4340</v>
      </c>
      <c r="C3748" s="154" t="s">
        <v>1642</v>
      </c>
      <c r="D3748" s="154" t="s">
        <v>4315</v>
      </c>
      <c r="E3748" s="81" t="s">
        <v>174</v>
      </c>
      <c r="F3748" s="154">
        <v>2960.88</v>
      </c>
      <c r="G3748" s="154" t="s">
        <v>1367</v>
      </c>
      <c r="H3748" s="154" t="s">
        <v>14318</v>
      </c>
      <c r="I3748" s="154">
        <v>1</v>
      </c>
      <c r="J3748" s="154">
        <v>0</v>
      </c>
      <c r="K3748" s="154">
        <v>0</v>
      </c>
      <c r="M3748" s="128">
        <f>IF(Tabla1[[#This Row],[Moneda]]="Dolares",Tabla1[[#This Row],[Precio Distribuidor]]*($M$1+0.35)*1.3,Tabla1[[#This Row],[Precio Distribuidor]]*1.3)</f>
        <v>3849.1440000000002</v>
      </c>
    </row>
    <row r="3749" spans="1:13">
      <c r="A3749" s="154" t="s">
        <v>4341</v>
      </c>
      <c r="B3749" s="154" t="s">
        <v>4340</v>
      </c>
      <c r="C3749" s="154" t="s">
        <v>1642</v>
      </c>
      <c r="D3749" s="154" t="s">
        <v>4315</v>
      </c>
      <c r="E3749" s="81" t="s">
        <v>4339</v>
      </c>
      <c r="F3749" s="154">
        <v>3314.11</v>
      </c>
      <c r="G3749" s="154" t="s">
        <v>1367</v>
      </c>
      <c r="H3749" s="154" t="s">
        <v>14318</v>
      </c>
      <c r="I3749" s="154">
        <v>1</v>
      </c>
      <c r="J3749" s="154">
        <v>0</v>
      </c>
      <c r="K3749" s="154">
        <v>0</v>
      </c>
      <c r="M3749" s="128">
        <f>IF(Tabla1[[#This Row],[Moneda]]="Dolares",Tabla1[[#This Row],[Precio Distribuidor]]*($M$1+0.35)*1.3,Tabla1[[#This Row],[Precio Distribuidor]]*1.3)</f>
        <v>4308.3430000000008</v>
      </c>
    </row>
    <row r="3750" spans="1:13">
      <c r="A3750" s="154" t="s">
        <v>4337</v>
      </c>
      <c r="B3750" s="154" t="s">
        <v>4332</v>
      </c>
      <c r="C3750" s="154" t="s">
        <v>1642</v>
      </c>
      <c r="D3750" s="154" t="s">
        <v>4315</v>
      </c>
      <c r="E3750" s="81" t="s">
        <v>4336</v>
      </c>
      <c r="F3750" s="154">
        <v>3690.73</v>
      </c>
      <c r="G3750" s="154" t="s">
        <v>1367</v>
      </c>
      <c r="H3750" s="154" t="s">
        <v>14318</v>
      </c>
      <c r="I3750" s="154">
        <v>1</v>
      </c>
      <c r="J3750" s="154">
        <v>0</v>
      </c>
      <c r="K3750" s="154">
        <v>0</v>
      </c>
      <c r="M3750" s="128">
        <f>IF(Tabla1[[#This Row],[Moneda]]="Dolares",Tabla1[[#This Row],[Precio Distribuidor]]*($M$1+0.35)*1.3,Tabla1[[#This Row],[Precio Distribuidor]]*1.3)</f>
        <v>4797.9490000000005</v>
      </c>
    </row>
    <row r="3751" spans="1:13">
      <c r="A3751" s="154" t="s">
        <v>4335</v>
      </c>
      <c r="B3751" s="154" t="s">
        <v>4332</v>
      </c>
      <c r="C3751" s="154" t="s">
        <v>1642</v>
      </c>
      <c r="D3751" s="154" t="s">
        <v>4315</v>
      </c>
      <c r="E3751" s="81" t="s">
        <v>4334</v>
      </c>
      <c r="F3751" s="154">
        <v>4043.96</v>
      </c>
      <c r="G3751" s="154" t="s">
        <v>1367</v>
      </c>
      <c r="H3751" s="154" t="s">
        <v>14318</v>
      </c>
      <c r="I3751" s="154">
        <v>1</v>
      </c>
      <c r="J3751" s="154">
        <v>0</v>
      </c>
      <c r="K3751" s="154">
        <v>0</v>
      </c>
      <c r="M3751" s="128">
        <f>IF(Tabla1[[#This Row],[Moneda]]="Dolares",Tabla1[[#This Row],[Precio Distribuidor]]*($M$1+0.35)*1.3,Tabla1[[#This Row],[Precio Distribuidor]]*1.3)</f>
        <v>5257.1480000000001</v>
      </c>
    </row>
    <row r="3752" spans="1:13">
      <c r="A3752" s="154" t="s">
        <v>4333</v>
      </c>
      <c r="B3752" s="154" t="s">
        <v>4332</v>
      </c>
      <c r="C3752" s="154" t="s">
        <v>1642</v>
      </c>
      <c r="D3752" s="154" t="s">
        <v>4315</v>
      </c>
      <c r="E3752" s="81" t="s">
        <v>4331</v>
      </c>
      <c r="F3752" s="154">
        <v>5822.07</v>
      </c>
      <c r="G3752" s="154" t="s">
        <v>1367</v>
      </c>
      <c r="H3752" s="154" t="s">
        <v>14318</v>
      </c>
      <c r="I3752" s="154">
        <v>1</v>
      </c>
      <c r="J3752" s="154">
        <v>0</v>
      </c>
      <c r="K3752" s="154">
        <v>0</v>
      </c>
      <c r="M3752" s="128">
        <f>IF(Tabla1[[#This Row],[Moneda]]="Dolares",Tabla1[[#This Row],[Precio Distribuidor]]*($M$1+0.35)*1.3,Tabla1[[#This Row],[Precio Distribuidor]]*1.3)</f>
        <v>7568.6909999999998</v>
      </c>
    </row>
    <row r="3753" spans="1:13">
      <c r="A3753" s="154" t="s">
        <v>4330</v>
      </c>
      <c r="B3753" s="154" t="s">
        <v>4327</v>
      </c>
      <c r="C3753" s="154" t="s">
        <v>1642</v>
      </c>
      <c r="D3753" s="154" t="s">
        <v>4315</v>
      </c>
      <c r="E3753" s="81" t="s">
        <v>4329</v>
      </c>
      <c r="F3753" s="154">
        <v>4793.49</v>
      </c>
      <c r="G3753" s="154" t="s">
        <v>1367</v>
      </c>
      <c r="H3753" s="154" t="s">
        <v>14318</v>
      </c>
      <c r="I3753" s="154">
        <v>1</v>
      </c>
      <c r="J3753" s="154">
        <v>0</v>
      </c>
      <c r="K3753" s="154">
        <v>0</v>
      </c>
      <c r="M3753" s="128">
        <f>IF(Tabla1[[#This Row],[Moneda]]="Dolares",Tabla1[[#This Row],[Precio Distribuidor]]*($M$1+0.35)*1.3,Tabla1[[#This Row],[Precio Distribuidor]]*1.3)</f>
        <v>6231.5370000000003</v>
      </c>
    </row>
    <row r="3754" spans="1:13">
      <c r="A3754" s="154" t="s">
        <v>4328</v>
      </c>
      <c r="B3754" s="154" t="s">
        <v>4327</v>
      </c>
      <c r="C3754" s="154" t="s">
        <v>1642</v>
      </c>
      <c r="D3754" s="154" t="s">
        <v>4315</v>
      </c>
      <c r="E3754" s="81" t="s">
        <v>4326</v>
      </c>
      <c r="F3754" s="154">
        <v>6746.02</v>
      </c>
      <c r="G3754" s="154" t="s">
        <v>1367</v>
      </c>
      <c r="H3754" s="154" t="s">
        <v>14318</v>
      </c>
      <c r="I3754" s="154">
        <v>1</v>
      </c>
      <c r="J3754" s="154">
        <v>0</v>
      </c>
      <c r="K3754" s="154">
        <v>0</v>
      </c>
      <c r="M3754" s="128">
        <f>IF(Tabla1[[#This Row],[Moneda]]="Dolares",Tabla1[[#This Row],[Precio Distribuidor]]*($M$1+0.35)*1.3,Tabla1[[#This Row],[Precio Distribuidor]]*1.3)</f>
        <v>8769.8260000000009</v>
      </c>
    </row>
    <row r="3755" spans="1:13">
      <c r="A3755" s="154" t="s">
        <v>4325</v>
      </c>
      <c r="B3755" s="154" t="s">
        <v>3926</v>
      </c>
      <c r="C3755" s="154" t="s">
        <v>1642</v>
      </c>
      <c r="D3755" s="154" t="s">
        <v>4315</v>
      </c>
      <c r="E3755" s="81" t="s">
        <v>4324</v>
      </c>
      <c r="F3755" s="154">
        <v>5972.92</v>
      </c>
      <c r="G3755" s="154" t="s">
        <v>1367</v>
      </c>
      <c r="H3755" s="154" t="s">
        <v>14318</v>
      </c>
      <c r="I3755" s="154">
        <v>1</v>
      </c>
      <c r="J3755" s="154">
        <v>0</v>
      </c>
      <c r="K3755" s="154">
        <v>0</v>
      </c>
      <c r="M3755" s="128">
        <f>IF(Tabla1[[#This Row],[Moneda]]="Dolares",Tabla1[[#This Row],[Precio Distribuidor]]*($M$1+0.35)*1.3,Tabla1[[#This Row],[Precio Distribuidor]]*1.3)</f>
        <v>7764.7960000000003</v>
      </c>
    </row>
    <row r="3756" spans="1:13">
      <c r="A3756" s="154" t="s">
        <v>4322</v>
      </c>
      <c r="B3756" s="154" t="s">
        <v>4317</v>
      </c>
      <c r="C3756" s="154" t="s">
        <v>1642</v>
      </c>
      <c r="D3756" s="154" t="s">
        <v>4315</v>
      </c>
      <c r="E3756" s="81" t="s">
        <v>4321</v>
      </c>
      <c r="F3756" s="154">
        <v>3482.02</v>
      </c>
      <c r="G3756" s="154" t="s">
        <v>1367</v>
      </c>
      <c r="H3756" s="154" t="s">
        <v>14318</v>
      </c>
      <c r="I3756" s="154">
        <v>1</v>
      </c>
      <c r="J3756" s="154">
        <v>0</v>
      </c>
      <c r="K3756" s="154">
        <v>0</v>
      </c>
      <c r="M3756" s="128">
        <f>IF(Tabla1[[#This Row],[Moneda]]="Dolares",Tabla1[[#This Row],[Precio Distribuidor]]*($M$1+0.35)*1.3,Tabla1[[#This Row],[Precio Distribuidor]]*1.3)</f>
        <v>4526.6260000000002</v>
      </c>
    </row>
    <row r="3757" spans="1:13">
      <c r="A3757" s="154" t="s">
        <v>4320</v>
      </c>
      <c r="B3757" s="154" t="s">
        <v>4317</v>
      </c>
      <c r="C3757" s="154" t="s">
        <v>1642</v>
      </c>
      <c r="D3757" s="154" t="s">
        <v>4315</v>
      </c>
      <c r="E3757" s="81" t="s">
        <v>4319</v>
      </c>
      <c r="F3757" s="154">
        <v>3835.25</v>
      </c>
      <c r="G3757" s="154" t="s">
        <v>1367</v>
      </c>
      <c r="H3757" s="154" t="s">
        <v>14318</v>
      </c>
      <c r="I3757" s="154">
        <v>1</v>
      </c>
      <c r="J3757" s="154">
        <v>0</v>
      </c>
      <c r="K3757" s="154">
        <v>0</v>
      </c>
      <c r="M3757" s="128">
        <f>IF(Tabla1[[#This Row],[Moneda]]="Dolares",Tabla1[[#This Row],[Precio Distribuidor]]*($M$1+0.35)*1.3,Tabla1[[#This Row],[Precio Distribuidor]]*1.3)</f>
        <v>4985.8249999999998</v>
      </c>
    </row>
    <row r="3758" spans="1:13">
      <c r="A3758" s="154" t="s">
        <v>4318</v>
      </c>
      <c r="B3758" s="154" t="s">
        <v>4317</v>
      </c>
      <c r="C3758" s="154" t="s">
        <v>1642</v>
      </c>
      <c r="D3758" s="154" t="s">
        <v>4315</v>
      </c>
      <c r="E3758" s="81" t="s">
        <v>4316</v>
      </c>
      <c r="F3758" s="154">
        <v>6570.37</v>
      </c>
      <c r="G3758" s="154" t="s">
        <v>1367</v>
      </c>
      <c r="H3758" s="154" t="s">
        <v>14318</v>
      </c>
      <c r="I3758" s="154">
        <v>1</v>
      </c>
      <c r="J3758" s="154">
        <v>0</v>
      </c>
      <c r="K3758" s="154">
        <v>0</v>
      </c>
      <c r="M3758" s="128">
        <f>IF(Tabla1[[#This Row],[Moneda]]="Dolares",Tabla1[[#This Row],[Precio Distribuidor]]*($M$1+0.35)*1.3,Tabla1[[#This Row],[Precio Distribuidor]]*1.3)</f>
        <v>8541.4809999999998</v>
      </c>
    </row>
    <row r="3759" spans="1:13">
      <c r="A3759" s="154" t="s">
        <v>12868</v>
      </c>
      <c r="B3759" s="154" t="s">
        <v>4338</v>
      </c>
      <c r="C3759" s="154" t="s">
        <v>1642</v>
      </c>
      <c r="D3759" s="154" t="s">
        <v>4315</v>
      </c>
      <c r="E3759" s="81" t="s">
        <v>12869</v>
      </c>
      <c r="F3759" s="154">
        <v>3034.55</v>
      </c>
      <c r="G3759" s="154" t="s">
        <v>1367</v>
      </c>
      <c r="H3759" s="154" t="s">
        <v>14318</v>
      </c>
      <c r="I3759" s="154">
        <v>1</v>
      </c>
      <c r="J3759" s="154">
        <v>0</v>
      </c>
      <c r="K3759" s="154">
        <v>0</v>
      </c>
      <c r="M3759" s="128">
        <f>IF(Tabla1[[#This Row],[Moneda]]="Dolares",Tabla1[[#This Row],[Precio Distribuidor]]*($M$1+0.35)*1.3,Tabla1[[#This Row],[Precio Distribuidor]]*1.3)</f>
        <v>3944.9150000000004</v>
      </c>
    </row>
    <row r="3760" spans="1:13">
      <c r="A3760" s="154" t="s">
        <v>12870</v>
      </c>
      <c r="B3760" s="154" t="s">
        <v>4338</v>
      </c>
      <c r="C3760" s="154" t="s">
        <v>1642</v>
      </c>
      <c r="D3760" s="154" t="s">
        <v>4315</v>
      </c>
      <c r="E3760" s="81" t="s">
        <v>12871</v>
      </c>
      <c r="F3760" s="154">
        <v>3387.78</v>
      </c>
      <c r="G3760" s="154" t="s">
        <v>1367</v>
      </c>
      <c r="H3760" s="154" t="s">
        <v>14318</v>
      </c>
      <c r="I3760" s="154">
        <v>1</v>
      </c>
      <c r="J3760" s="154">
        <v>0</v>
      </c>
      <c r="K3760" s="154">
        <v>0</v>
      </c>
      <c r="M3760" s="128">
        <f>IF(Tabla1[[#This Row],[Moneda]]="Dolares",Tabla1[[#This Row],[Precio Distribuidor]]*($M$1+0.35)*1.3,Tabla1[[#This Row],[Precio Distribuidor]]*1.3)</f>
        <v>4404.1140000000005</v>
      </c>
    </row>
    <row r="3761" spans="1:13">
      <c r="A3761" s="154" t="s">
        <v>16254</v>
      </c>
      <c r="B3761" s="154" t="s">
        <v>4327</v>
      </c>
      <c r="C3761" s="154" t="s">
        <v>1642</v>
      </c>
      <c r="D3761" s="154" t="s">
        <v>4315</v>
      </c>
      <c r="E3761" s="81" t="s">
        <v>16253</v>
      </c>
      <c r="F3761" s="154">
        <v>5755.08</v>
      </c>
      <c r="G3761" s="154" t="s">
        <v>1367</v>
      </c>
      <c r="H3761" s="154" t="s">
        <v>14318</v>
      </c>
      <c r="I3761" s="154">
        <v>1</v>
      </c>
      <c r="J3761" s="154">
        <v>0</v>
      </c>
      <c r="K3761" s="154">
        <v>0</v>
      </c>
      <c r="M3761" s="128">
        <f>IF(Tabla1[[#This Row],[Moneda]]="Dolares",Tabla1[[#This Row],[Precio Distribuidor]]*($M$1+0.35)*1.3,Tabla1[[#This Row],[Precio Distribuidor]]*1.3)</f>
        <v>7481.6040000000003</v>
      </c>
    </row>
    <row r="3762" spans="1:13">
      <c r="A3762" s="154" t="s">
        <v>16252</v>
      </c>
      <c r="B3762" s="154" t="s">
        <v>3926</v>
      </c>
      <c r="C3762" s="154" t="s">
        <v>1642</v>
      </c>
      <c r="D3762" s="154" t="s">
        <v>4315</v>
      </c>
      <c r="E3762" s="81" t="s">
        <v>16251</v>
      </c>
      <c r="F3762" s="154">
        <v>7949.36</v>
      </c>
      <c r="G3762" s="154" t="s">
        <v>1367</v>
      </c>
      <c r="H3762" s="154" t="s">
        <v>14318</v>
      </c>
      <c r="I3762" s="154">
        <v>1</v>
      </c>
      <c r="J3762" s="154">
        <v>0</v>
      </c>
      <c r="K3762" s="154">
        <v>0</v>
      </c>
      <c r="M3762" s="128">
        <f>IF(Tabla1[[#This Row],[Moneda]]="Dolares",Tabla1[[#This Row],[Precio Distribuidor]]*($M$1+0.35)*1.3,Tabla1[[#This Row],[Precio Distribuidor]]*1.3)</f>
        <v>10334.168</v>
      </c>
    </row>
    <row r="3763" spans="1:13">
      <c r="A3763" s="154" t="s">
        <v>16250</v>
      </c>
      <c r="B3763" s="154" t="s">
        <v>4323</v>
      </c>
      <c r="C3763" s="154" t="s">
        <v>1642</v>
      </c>
      <c r="D3763" s="154" t="s">
        <v>4315</v>
      </c>
      <c r="E3763" s="81" t="s">
        <v>16249</v>
      </c>
      <c r="F3763" s="154">
        <v>9830.68</v>
      </c>
      <c r="G3763" s="154" t="s">
        <v>1367</v>
      </c>
      <c r="H3763" s="154" t="s">
        <v>14318</v>
      </c>
      <c r="I3763" s="154">
        <v>1</v>
      </c>
      <c r="J3763" s="154">
        <v>0</v>
      </c>
      <c r="K3763" s="154">
        <v>0</v>
      </c>
      <c r="M3763" s="128">
        <f>IF(Tabla1[[#This Row],[Moneda]]="Dolares",Tabla1[[#This Row],[Precio Distribuidor]]*($M$1+0.35)*1.3,Tabla1[[#This Row],[Precio Distribuidor]]*1.3)</f>
        <v>12779.884</v>
      </c>
    </row>
    <row r="3764" spans="1:13">
      <c r="A3764" s="154" t="s">
        <v>16248</v>
      </c>
      <c r="B3764" s="154" t="s">
        <v>4323</v>
      </c>
      <c r="C3764" s="154" t="s">
        <v>1642</v>
      </c>
      <c r="D3764" s="154" t="s">
        <v>4315</v>
      </c>
      <c r="E3764" s="81" t="s">
        <v>16247</v>
      </c>
      <c r="F3764" s="154">
        <v>8249.14</v>
      </c>
      <c r="G3764" s="154" t="s">
        <v>1367</v>
      </c>
      <c r="H3764" s="154" t="s">
        <v>14318</v>
      </c>
      <c r="I3764" s="154">
        <v>1</v>
      </c>
      <c r="J3764" s="154">
        <v>0</v>
      </c>
      <c r="K3764" s="154">
        <v>0</v>
      </c>
      <c r="M3764" s="128">
        <f>IF(Tabla1[[#This Row],[Moneda]]="Dolares",Tabla1[[#This Row],[Precio Distribuidor]]*($M$1+0.35)*1.3,Tabla1[[#This Row],[Precio Distribuidor]]*1.3)</f>
        <v>10723.882</v>
      </c>
    </row>
    <row r="3765" spans="1:13">
      <c r="A3765" s="154" t="s">
        <v>16246</v>
      </c>
      <c r="B3765" s="154" t="s">
        <v>4323</v>
      </c>
      <c r="C3765" s="154" t="s">
        <v>1642</v>
      </c>
      <c r="D3765" s="154" t="s">
        <v>4315</v>
      </c>
      <c r="E3765" s="81" t="s">
        <v>16245</v>
      </c>
      <c r="F3765" s="154">
        <v>10272.700000000001</v>
      </c>
      <c r="G3765" s="154" t="s">
        <v>1367</v>
      </c>
      <c r="H3765" s="154" t="s">
        <v>14318</v>
      </c>
      <c r="I3765" s="154">
        <v>1</v>
      </c>
      <c r="J3765" s="154">
        <v>0</v>
      </c>
      <c r="K3765" s="154">
        <v>0</v>
      </c>
      <c r="M3765" s="128">
        <f>IF(Tabla1[[#This Row],[Moneda]]="Dolares",Tabla1[[#This Row],[Precio Distribuidor]]*($M$1+0.35)*1.3,Tabla1[[#This Row],[Precio Distribuidor]]*1.3)</f>
        <v>13354.510000000002</v>
      </c>
    </row>
    <row r="3766" spans="1:13">
      <c r="A3766" s="154" t="s">
        <v>16244</v>
      </c>
      <c r="B3766" s="154" t="s">
        <v>4338</v>
      </c>
      <c r="C3766" s="154" t="s">
        <v>1642</v>
      </c>
      <c r="D3766" s="154" t="s">
        <v>4315</v>
      </c>
      <c r="E3766" s="81" t="s">
        <v>16243</v>
      </c>
      <c r="F3766" s="154">
        <v>4331.78</v>
      </c>
      <c r="G3766" s="154" t="s">
        <v>1367</v>
      </c>
      <c r="H3766" s="154" t="s">
        <v>14318</v>
      </c>
      <c r="I3766" s="154">
        <v>1</v>
      </c>
      <c r="J3766" s="154">
        <v>0</v>
      </c>
      <c r="K3766" s="154">
        <v>0</v>
      </c>
      <c r="M3766" s="128">
        <f>IF(Tabla1[[#This Row],[Moneda]]="Dolares",Tabla1[[#This Row],[Precio Distribuidor]]*($M$1+0.35)*1.3,Tabla1[[#This Row],[Precio Distribuidor]]*1.3)</f>
        <v>5631.3140000000003</v>
      </c>
    </row>
    <row r="3767" spans="1:13">
      <c r="A3767" s="154" t="s">
        <v>16242</v>
      </c>
      <c r="B3767" s="154" t="s">
        <v>4332</v>
      </c>
      <c r="C3767" s="154" t="s">
        <v>1642</v>
      </c>
      <c r="D3767" s="154" t="s">
        <v>4315</v>
      </c>
      <c r="E3767" s="81" t="s">
        <v>16241</v>
      </c>
      <c r="F3767" s="154">
        <v>5778.29</v>
      </c>
      <c r="G3767" s="154" t="s">
        <v>1367</v>
      </c>
      <c r="H3767" s="154" t="s">
        <v>14318</v>
      </c>
      <c r="I3767" s="154">
        <v>1</v>
      </c>
      <c r="J3767" s="154">
        <v>0</v>
      </c>
      <c r="K3767" s="154">
        <v>0</v>
      </c>
      <c r="M3767" s="128">
        <f>IF(Tabla1[[#This Row],[Moneda]]="Dolares",Tabla1[[#This Row],[Precio Distribuidor]]*($M$1+0.35)*1.3,Tabla1[[#This Row],[Precio Distribuidor]]*1.3)</f>
        <v>7511.777</v>
      </c>
    </row>
    <row r="3768" spans="1:13">
      <c r="A3768" s="154" t="s">
        <v>16240</v>
      </c>
      <c r="B3768" s="154" t="s">
        <v>4327</v>
      </c>
      <c r="C3768" s="154" t="s">
        <v>1642</v>
      </c>
      <c r="D3768" s="154" t="s">
        <v>4315</v>
      </c>
      <c r="E3768" s="81" t="s">
        <v>16239</v>
      </c>
      <c r="F3768" s="154">
        <v>6702.77</v>
      </c>
      <c r="G3768" s="154" t="s">
        <v>1367</v>
      </c>
      <c r="H3768" s="154" t="s">
        <v>14318</v>
      </c>
      <c r="I3768" s="154">
        <v>1</v>
      </c>
      <c r="J3768" s="154">
        <v>0</v>
      </c>
      <c r="K3768" s="154">
        <v>0</v>
      </c>
      <c r="M3768" s="128">
        <f>IF(Tabla1[[#This Row],[Moneda]]="Dolares",Tabla1[[#This Row],[Precio Distribuidor]]*($M$1+0.35)*1.3,Tabla1[[#This Row],[Precio Distribuidor]]*1.3)</f>
        <v>8713.6010000000006</v>
      </c>
    </row>
    <row r="3769" spans="1:13">
      <c r="A3769" s="154" t="s">
        <v>16238</v>
      </c>
      <c r="B3769" s="154" t="s">
        <v>3926</v>
      </c>
      <c r="C3769" s="154" t="s">
        <v>1642</v>
      </c>
      <c r="D3769" s="154" t="s">
        <v>4315</v>
      </c>
      <c r="E3769" s="81" t="s">
        <v>16237</v>
      </c>
      <c r="F3769" s="154">
        <v>7819.96</v>
      </c>
      <c r="G3769" s="154" t="s">
        <v>1367</v>
      </c>
      <c r="H3769" s="154" t="s">
        <v>14318</v>
      </c>
      <c r="I3769" s="154">
        <v>1</v>
      </c>
      <c r="J3769" s="154">
        <v>0</v>
      </c>
      <c r="K3769" s="154">
        <v>0</v>
      </c>
      <c r="M3769" s="128">
        <f>IF(Tabla1[[#This Row],[Moneda]]="Dolares",Tabla1[[#This Row],[Precio Distribuidor]]*($M$1+0.35)*1.3,Tabla1[[#This Row],[Precio Distribuidor]]*1.3)</f>
        <v>10165.948</v>
      </c>
    </row>
    <row r="3770" spans="1:13">
      <c r="A3770" s="154" t="s">
        <v>16236</v>
      </c>
      <c r="B3770" s="154" t="s">
        <v>4338</v>
      </c>
      <c r="C3770" s="154" t="s">
        <v>1642</v>
      </c>
      <c r="D3770" s="154" t="s">
        <v>4315</v>
      </c>
      <c r="E3770" s="81" t="s">
        <v>16235</v>
      </c>
      <c r="F3770" s="154">
        <v>4310.51</v>
      </c>
      <c r="G3770" s="154" t="s">
        <v>1367</v>
      </c>
      <c r="H3770" s="154" t="s">
        <v>14318</v>
      </c>
      <c r="I3770" s="154">
        <v>1</v>
      </c>
      <c r="J3770" s="154">
        <v>0</v>
      </c>
      <c r="K3770" s="154">
        <v>0</v>
      </c>
      <c r="M3770" s="128">
        <f>IF(Tabla1[[#This Row],[Moneda]]="Dolares",Tabla1[[#This Row],[Precio Distribuidor]]*($M$1+0.35)*1.3,Tabla1[[#This Row],[Precio Distribuidor]]*1.3)</f>
        <v>5603.6630000000005</v>
      </c>
    </row>
    <row r="3771" spans="1:13">
      <c r="A3771" s="154" t="s">
        <v>16234</v>
      </c>
      <c r="B3771" s="154" t="s">
        <v>4332</v>
      </c>
      <c r="C3771" s="154" t="s">
        <v>1642</v>
      </c>
      <c r="D3771" s="154" t="s">
        <v>4315</v>
      </c>
      <c r="E3771" s="81" t="s">
        <v>16233</v>
      </c>
      <c r="F3771" s="154">
        <v>4971.6000000000004</v>
      </c>
      <c r="G3771" s="154" t="s">
        <v>1367</v>
      </c>
      <c r="H3771" s="154" t="s">
        <v>14318</v>
      </c>
      <c r="I3771" s="154">
        <v>1</v>
      </c>
      <c r="J3771" s="154">
        <v>0</v>
      </c>
      <c r="K3771" s="154">
        <v>0</v>
      </c>
      <c r="M3771" s="128">
        <f>IF(Tabla1[[#This Row],[Moneda]]="Dolares",Tabla1[[#This Row],[Precio Distribuidor]]*($M$1+0.35)*1.3,Tabla1[[#This Row],[Precio Distribuidor]]*1.3)</f>
        <v>6463.0800000000008</v>
      </c>
    </row>
    <row r="3772" spans="1:13">
      <c r="A3772" s="154" t="s">
        <v>16232</v>
      </c>
      <c r="B3772" s="154" t="s">
        <v>4317</v>
      </c>
      <c r="C3772" s="154" t="s">
        <v>1642</v>
      </c>
      <c r="D3772" s="154" t="s">
        <v>4315</v>
      </c>
      <c r="E3772" s="81" t="s">
        <v>16231</v>
      </c>
      <c r="F3772" s="154">
        <v>3869.54</v>
      </c>
      <c r="G3772" s="154" t="s">
        <v>1367</v>
      </c>
      <c r="H3772" s="154" t="s">
        <v>14318</v>
      </c>
      <c r="I3772" s="154">
        <v>1</v>
      </c>
      <c r="J3772" s="154">
        <v>0</v>
      </c>
      <c r="K3772" s="154">
        <v>0</v>
      </c>
      <c r="M3772" s="128">
        <f>IF(Tabla1[[#This Row],[Moneda]]="Dolares",Tabla1[[#This Row],[Precio Distribuidor]]*($M$1+0.35)*1.3,Tabla1[[#This Row],[Precio Distribuidor]]*1.3)</f>
        <v>5030.402</v>
      </c>
    </row>
    <row r="3773" spans="1:13">
      <c r="A3773" s="154" t="s">
        <v>16230</v>
      </c>
      <c r="B3773" s="154" t="s">
        <v>4317</v>
      </c>
      <c r="C3773" s="154" t="s">
        <v>1642</v>
      </c>
      <c r="D3773" s="154" t="s">
        <v>4315</v>
      </c>
      <c r="E3773" s="81" t="s">
        <v>16214</v>
      </c>
      <c r="F3773" s="154">
        <v>4230.1499999999996</v>
      </c>
      <c r="G3773" s="154" t="s">
        <v>1367</v>
      </c>
      <c r="H3773" s="154" t="s">
        <v>14318</v>
      </c>
      <c r="I3773" s="154">
        <v>1</v>
      </c>
      <c r="J3773" s="154">
        <v>0</v>
      </c>
      <c r="K3773" s="154">
        <v>0</v>
      </c>
      <c r="M3773" s="128">
        <f>IF(Tabla1[[#This Row],[Moneda]]="Dolares",Tabla1[[#This Row],[Precio Distribuidor]]*($M$1+0.35)*1.3,Tabla1[[#This Row],[Precio Distribuidor]]*1.3)</f>
        <v>5499.1949999999997</v>
      </c>
    </row>
    <row r="3774" spans="1:13">
      <c r="A3774" s="154" t="s">
        <v>16229</v>
      </c>
      <c r="B3774" s="154" t="s">
        <v>4344</v>
      </c>
      <c r="C3774" s="154" t="s">
        <v>1642</v>
      </c>
      <c r="D3774" s="154" t="s">
        <v>4315</v>
      </c>
      <c r="E3774" s="81" t="s">
        <v>16228</v>
      </c>
      <c r="F3774" s="154">
        <v>3405.19</v>
      </c>
      <c r="G3774" s="154" t="s">
        <v>1367</v>
      </c>
      <c r="H3774" s="154" t="s">
        <v>14318</v>
      </c>
      <c r="I3774" s="154">
        <v>1</v>
      </c>
      <c r="J3774" s="154">
        <v>0</v>
      </c>
      <c r="K3774" s="154">
        <v>0</v>
      </c>
      <c r="M3774" s="128">
        <f>IF(Tabla1[[#This Row],[Moneda]]="Dolares",Tabla1[[#This Row],[Precio Distribuidor]]*($M$1+0.35)*1.3,Tabla1[[#This Row],[Precio Distribuidor]]*1.3)</f>
        <v>4426.7470000000003</v>
      </c>
    </row>
    <row r="3775" spans="1:13">
      <c r="A3775" s="154" t="s">
        <v>16227</v>
      </c>
      <c r="B3775" s="154" t="s">
        <v>4317</v>
      </c>
      <c r="C3775" s="154" t="s">
        <v>1642</v>
      </c>
      <c r="D3775" s="154" t="s">
        <v>4315</v>
      </c>
      <c r="E3775" s="81" t="s">
        <v>16226</v>
      </c>
      <c r="F3775" s="154">
        <v>3027.69</v>
      </c>
      <c r="G3775" s="154" t="s">
        <v>1367</v>
      </c>
      <c r="H3775" s="154" t="s">
        <v>14318</v>
      </c>
      <c r="I3775" s="154">
        <v>1</v>
      </c>
      <c r="J3775" s="154">
        <v>0</v>
      </c>
      <c r="K3775" s="154">
        <v>0</v>
      </c>
      <c r="M3775" s="128">
        <f>IF(Tabla1[[#This Row],[Moneda]]="Dolares",Tabla1[[#This Row],[Precio Distribuidor]]*($M$1+0.35)*1.3,Tabla1[[#This Row],[Precio Distribuidor]]*1.3)</f>
        <v>3935.9970000000003</v>
      </c>
    </row>
    <row r="3776" spans="1:13">
      <c r="A3776" s="154" t="s">
        <v>16225</v>
      </c>
      <c r="B3776" s="154" t="s">
        <v>4338</v>
      </c>
      <c r="C3776" s="154" t="s">
        <v>1642</v>
      </c>
      <c r="D3776" s="154" t="s">
        <v>4315</v>
      </c>
      <c r="E3776" s="81" t="s">
        <v>16224</v>
      </c>
      <c r="F3776" s="154">
        <v>3034.55</v>
      </c>
      <c r="G3776" s="154" t="s">
        <v>1367</v>
      </c>
      <c r="H3776" s="154" t="s">
        <v>14318</v>
      </c>
      <c r="I3776" s="154">
        <v>1</v>
      </c>
      <c r="J3776" s="154">
        <v>0</v>
      </c>
      <c r="K3776" s="154">
        <v>0</v>
      </c>
      <c r="M3776" s="128">
        <f>IF(Tabla1[[#This Row],[Moneda]]="Dolares",Tabla1[[#This Row],[Precio Distribuidor]]*($M$1+0.35)*1.3,Tabla1[[#This Row],[Precio Distribuidor]]*1.3)</f>
        <v>3944.9150000000004</v>
      </c>
    </row>
    <row r="3777" spans="1:13">
      <c r="A3777" s="154" t="s">
        <v>16223</v>
      </c>
      <c r="B3777" s="154" t="s">
        <v>4338</v>
      </c>
      <c r="C3777" s="154" t="s">
        <v>1642</v>
      </c>
      <c r="D3777" s="154" t="s">
        <v>4315</v>
      </c>
      <c r="E3777" s="81" t="s">
        <v>16222</v>
      </c>
      <c r="F3777" s="154">
        <v>3387.78</v>
      </c>
      <c r="G3777" s="154" t="s">
        <v>1367</v>
      </c>
      <c r="H3777" s="154" t="s">
        <v>14318</v>
      </c>
      <c r="I3777" s="154">
        <v>1</v>
      </c>
      <c r="J3777" s="154">
        <v>0</v>
      </c>
      <c r="K3777" s="154">
        <v>0</v>
      </c>
      <c r="M3777" s="128">
        <f>IF(Tabla1[[#This Row],[Moneda]]="Dolares",Tabla1[[#This Row],[Precio Distribuidor]]*($M$1+0.35)*1.3,Tabla1[[#This Row],[Precio Distribuidor]]*1.3)</f>
        <v>4404.1140000000005</v>
      </c>
    </row>
    <row r="3778" spans="1:13">
      <c r="A3778" s="154" t="s">
        <v>16221</v>
      </c>
      <c r="B3778" s="154" t="s">
        <v>4340</v>
      </c>
      <c r="C3778" s="154" t="s">
        <v>1642</v>
      </c>
      <c r="D3778" s="154" t="s">
        <v>4315</v>
      </c>
      <c r="E3778" s="81" t="s">
        <v>16220</v>
      </c>
      <c r="F3778" s="154">
        <v>2960.88</v>
      </c>
      <c r="G3778" s="154" t="s">
        <v>1367</v>
      </c>
      <c r="H3778" s="154" t="s">
        <v>14318</v>
      </c>
      <c r="I3778" s="154">
        <v>1</v>
      </c>
      <c r="J3778" s="154">
        <v>0</v>
      </c>
      <c r="K3778" s="154">
        <v>0</v>
      </c>
      <c r="M3778" s="128">
        <f>IF(Tabla1[[#This Row],[Moneda]]="Dolares",Tabla1[[#This Row],[Precio Distribuidor]]*($M$1+0.35)*1.3,Tabla1[[#This Row],[Precio Distribuidor]]*1.3)</f>
        <v>3849.1440000000002</v>
      </c>
    </row>
    <row r="3779" spans="1:13">
      <c r="A3779" s="154" t="s">
        <v>16219</v>
      </c>
      <c r="B3779" s="154" t="s">
        <v>4327</v>
      </c>
      <c r="C3779" s="154" t="s">
        <v>1642</v>
      </c>
      <c r="D3779" s="154" t="s">
        <v>4315</v>
      </c>
      <c r="E3779" s="81" t="s">
        <v>16218</v>
      </c>
      <c r="F3779" s="154">
        <v>5755.08</v>
      </c>
      <c r="G3779" s="154" t="s">
        <v>1367</v>
      </c>
      <c r="H3779" s="154" t="s">
        <v>14318</v>
      </c>
      <c r="I3779" s="154">
        <v>1</v>
      </c>
      <c r="J3779" s="154">
        <v>0</v>
      </c>
      <c r="K3779" s="154">
        <v>0</v>
      </c>
      <c r="M3779" s="128">
        <f>IF(Tabla1[[#This Row],[Moneda]]="Dolares",Tabla1[[#This Row],[Precio Distribuidor]]*($M$1+0.35)*1.3,Tabla1[[#This Row],[Precio Distribuidor]]*1.3)</f>
        <v>7481.6040000000003</v>
      </c>
    </row>
    <row r="3780" spans="1:13">
      <c r="A3780" s="154" t="s">
        <v>16217</v>
      </c>
      <c r="B3780" s="154" t="s">
        <v>4340</v>
      </c>
      <c r="C3780" s="154" t="s">
        <v>1642</v>
      </c>
      <c r="D3780" s="154" t="s">
        <v>4315</v>
      </c>
      <c r="E3780" s="81" t="s">
        <v>4339</v>
      </c>
      <c r="F3780" s="154">
        <v>3314.11</v>
      </c>
      <c r="G3780" s="154" t="s">
        <v>1367</v>
      </c>
      <c r="H3780" s="154" t="s">
        <v>14318</v>
      </c>
      <c r="I3780" s="154">
        <v>1</v>
      </c>
      <c r="J3780" s="154">
        <v>0</v>
      </c>
      <c r="K3780" s="154">
        <v>0</v>
      </c>
      <c r="M3780" s="128">
        <f>IF(Tabla1[[#This Row],[Moneda]]="Dolares",Tabla1[[#This Row],[Precio Distribuidor]]*($M$1+0.35)*1.3,Tabla1[[#This Row],[Precio Distribuidor]]*1.3)</f>
        <v>4308.3430000000008</v>
      </c>
    </row>
    <row r="3781" spans="1:13">
      <c r="A3781" s="154" t="s">
        <v>16216</v>
      </c>
      <c r="B3781" s="154" t="s">
        <v>4332</v>
      </c>
      <c r="C3781" s="154" t="s">
        <v>1642</v>
      </c>
      <c r="D3781" s="154" t="s">
        <v>4315</v>
      </c>
      <c r="E3781" s="81" t="s">
        <v>4334</v>
      </c>
      <c r="F3781" s="154">
        <v>4043.96</v>
      </c>
      <c r="G3781" s="154" t="s">
        <v>1367</v>
      </c>
      <c r="H3781" s="154" t="s">
        <v>14318</v>
      </c>
      <c r="I3781" s="154">
        <v>1</v>
      </c>
      <c r="J3781" s="154">
        <v>0</v>
      </c>
      <c r="K3781" s="154">
        <v>0</v>
      </c>
      <c r="M3781" s="128">
        <f>IF(Tabla1[[#This Row],[Moneda]]="Dolares",Tabla1[[#This Row],[Precio Distribuidor]]*($M$1+0.35)*1.3,Tabla1[[#This Row],[Precio Distribuidor]]*1.3)</f>
        <v>5257.1480000000001</v>
      </c>
    </row>
    <row r="3782" spans="1:13">
      <c r="A3782" s="154" t="s">
        <v>16215</v>
      </c>
      <c r="B3782" s="154" t="s">
        <v>4317</v>
      </c>
      <c r="C3782" s="154" t="s">
        <v>1642</v>
      </c>
      <c r="D3782" s="154" t="s">
        <v>4315</v>
      </c>
      <c r="E3782" s="81" t="s">
        <v>16214</v>
      </c>
      <c r="F3782" s="154">
        <v>4221.01</v>
      </c>
      <c r="G3782" s="154" t="s">
        <v>1367</v>
      </c>
      <c r="H3782" s="154" t="s">
        <v>14318</v>
      </c>
      <c r="I3782" s="154">
        <v>1</v>
      </c>
      <c r="J3782" s="154">
        <v>0</v>
      </c>
      <c r="K3782" s="154">
        <v>0</v>
      </c>
      <c r="M3782" s="128">
        <f>IF(Tabla1[[#This Row],[Moneda]]="Dolares",Tabla1[[#This Row],[Precio Distribuidor]]*($M$1+0.35)*1.3,Tabla1[[#This Row],[Precio Distribuidor]]*1.3)</f>
        <v>5487.3130000000001</v>
      </c>
    </row>
    <row r="3783" spans="1:13">
      <c r="A3783" s="154" t="s">
        <v>4314</v>
      </c>
      <c r="B3783" s="154" t="s">
        <v>4313</v>
      </c>
      <c r="C3783" s="154" t="s">
        <v>1642</v>
      </c>
      <c r="D3783" s="154" t="s">
        <v>4245</v>
      </c>
      <c r="E3783" s="81" t="s">
        <v>4312</v>
      </c>
      <c r="F3783" s="154">
        <v>580.94000000000005</v>
      </c>
      <c r="G3783" s="154" t="s">
        <v>1367</v>
      </c>
      <c r="H3783" s="154" t="s">
        <v>14318</v>
      </c>
      <c r="I3783" s="154">
        <v>0</v>
      </c>
      <c r="J3783" s="154">
        <v>0</v>
      </c>
      <c r="K3783" s="154">
        <v>0</v>
      </c>
      <c r="M3783" s="128">
        <f>IF(Tabla1[[#This Row],[Moneda]]="Dolares",Tabla1[[#This Row],[Precio Distribuidor]]*($M$1+0.35)*1.3,Tabla1[[#This Row],[Precio Distribuidor]]*1.3)</f>
        <v>755.22200000000009</v>
      </c>
    </row>
    <row r="3784" spans="1:13">
      <c r="A3784" s="154" t="s">
        <v>4311</v>
      </c>
      <c r="B3784" s="154" t="s">
        <v>4310</v>
      </c>
      <c r="C3784" s="154" t="s">
        <v>1642</v>
      </c>
      <c r="D3784" s="154" t="s">
        <v>4245</v>
      </c>
      <c r="E3784" s="81" t="s">
        <v>4309</v>
      </c>
      <c r="F3784" s="154">
        <v>198.14</v>
      </c>
      <c r="G3784" s="154" t="s">
        <v>1367</v>
      </c>
      <c r="H3784" s="154" t="s">
        <v>14318</v>
      </c>
      <c r="I3784" s="154">
        <v>0</v>
      </c>
      <c r="J3784" s="154">
        <v>0</v>
      </c>
      <c r="K3784" s="154">
        <v>0</v>
      </c>
      <c r="M3784" s="128">
        <f>IF(Tabla1[[#This Row],[Moneda]]="Dolares",Tabla1[[#This Row],[Precio Distribuidor]]*($M$1+0.35)*1.3,Tabla1[[#This Row],[Precio Distribuidor]]*1.3)</f>
        <v>257.58199999999999</v>
      </c>
    </row>
    <row r="3785" spans="1:13">
      <c r="A3785" s="154" t="s">
        <v>4308</v>
      </c>
      <c r="B3785" s="154" t="s">
        <v>4307</v>
      </c>
      <c r="C3785" s="154" t="s">
        <v>1642</v>
      </c>
      <c r="D3785" s="154" t="s">
        <v>4245</v>
      </c>
      <c r="E3785" s="81" t="s">
        <v>4306</v>
      </c>
      <c r="F3785" s="154">
        <v>207.26</v>
      </c>
      <c r="G3785" s="154" t="s">
        <v>1367</v>
      </c>
      <c r="H3785" s="154" t="s">
        <v>14318</v>
      </c>
      <c r="I3785" s="154">
        <v>0</v>
      </c>
      <c r="J3785" s="154">
        <v>0</v>
      </c>
      <c r="K3785" s="154">
        <v>0</v>
      </c>
      <c r="M3785" s="128">
        <f>IF(Tabla1[[#This Row],[Moneda]]="Dolares",Tabla1[[#This Row],[Precio Distribuidor]]*($M$1+0.35)*1.3,Tabla1[[#This Row],[Precio Distribuidor]]*1.3)</f>
        <v>269.43799999999999</v>
      </c>
    </row>
    <row r="3786" spans="1:13">
      <c r="A3786" s="154" t="s">
        <v>4305</v>
      </c>
      <c r="B3786" s="154" t="s">
        <v>4304</v>
      </c>
      <c r="C3786" s="154" t="s">
        <v>1642</v>
      </c>
      <c r="D3786" s="154" t="s">
        <v>4245</v>
      </c>
      <c r="E3786" s="81" t="s">
        <v>4303</v>
      </c>
      <c r="F3786" s="154">
        <v>231.99</v>
      </c>
      <c r="G3786" s="154" t="s">
        <v>1367</v>
      </c>
      <c r="H3786" s="154" t="s">
        <v>14318</v>
      </c>
      <c r="I3786" s="154">
        <v>0</v>
      </c>
      <c r="J3786" s="154">
        <v>0</v>
      </c>
      <c r="K3786" s="154">
        <v>0</v>
      </c>
      <c r="M3786" s="128">
        <f>IF(Tabla1[[#This Row],[Moneda]]="Dolares",Tabla1[[#This Row],[Precio Distribuidor]]*($M$1+0.35)*1.3,Tabla1[[#This Row],[Precio Distribuidor]]*1.3)</f>
        <v>301.58700000000005</v>
      </c>
    </row>
    <row r="3787" spans="1:13">
      <c r="A3787" s="154" t="s">
        <v>4302</v>
      </c>
      <c r="B3787" s="154" t="s">
        <v>4301</v>
      </c>
      <c r="C3787" s="154" t="s">
        <v>1642</v>
      </c>
      <c r="D3787" s="154" t="s">
        <v>4245</v>
      </c>
      <c r="E3787" s="81" t="s">
        <v>4300</v>
      </c>
      <c r="F3787" s="154">
        <v>226.03</v>
      </c>
      <c r="G3787" s="154" t="s">
        <v>1367</v>
      </c>
      <c r="H3787" s="154" t="s">
        <v>14318</v>
      </c>
      <c r="I3787" s="154">
        <v>0</v>
      </c>
      <c r="J3787" s="154">
        <v>0</v>
      </c>
      <c r="K3787" s="154">
        <v>0</v>
      </c>
      <c r="M3787" s="128">
        <f>IF(Tabla1[[#This Row],[Moneda]]="Dolares",Tabla1[[#This Row],[Precio Distribuidor]]*($M$1+0.35)*1.3,Tabla1[[#This Row],[Precio Distribuidor]]*1.3)</f>
        <v>293.839</v>
      </c>
    </row>
    <row r="3788" spans="1:13">
      <c r="A3788" s="154" t="s">
        <v>4299</v>
      </c>
      <c r="B3788" s="154" t="s">
        <v>4298</v>
      </c>
      <c r="C3788" s="154" t="s">
        <v>1642</v>
      </c>
      <c r="D3788" s="154" t="s">
        <v>4245</v>
      </c>
      <c r="E3788" s="81" t="s">
        <v>4297</v>
      </c>
      <c r="F3788" s="154">
        <v>258.35000000000002</v>
      </c>
      <c r="G3788" s="154" t="s">
        <v>1367</v>
      </c>
      <c r="H3788" s="154" t="s">
        <v>14318</v>
      </c>
      <c r="I3788" s="154">
        <v>0</v>
      </c>
      <c r="J3788" s="154">
        <v>0</v>
      </c>
      <c r="K3788" s="154">
        <v>0</v>
      </c>
      <c r="M3788" s="128">
        <f>IF(Tabla1[[#This Row],[Moneda]]="Dolares",Tabla1[[#This Row],[Precio Distribuidor]]*($M$1+0.35)*1.3,Tabla1[[#This Row],[Precio Distribuidor]]*1.3)</f>
        <v>335.85500000000002</v>
      </c>
    </row>
    <row r="3789" spans="1:13">
      <c r="A3789" s="154" t="s">
        <v>4296</v>
      </c>
      <c r="B3789" s="154" t="s">
        <v>4295</v>
      </c>
      <c r="C3789" s="154" t="s">
        <v>1642</v>
      </c>
      <c r="D3789" s="154" t="s">
        <v>4245</v>
      </c>
      <c r="E3789" s="81" t="s">
        <v>4294</v>
      </c>
      <c r="F3789" s="154">
        <v>283.08</v>
      </c>
      <c r="G3789" s="154" t="s">
        <v>1367</v>
      </c>
      <c r="H3789" s="154" t="s">
        <v>14318</v>
      </c>
      <c r="I3789" s="154">
        <v>0</v>
      </c>
      <c r="J3789" s="154">
        <v>0</v>
      </c>
      <c r="K3789" s="154">
        <v>0</v>
      </c>
      <c r="M3789" s="128">
        <f>IF(Tabla1[[#This Row],[Moneda]]="Dolares",Tabla1[[#This Row],[Precio Distribuidor]]*($M$1+0.35)*1.3,Tabla1[[#This Row],[Precio Distribuidor]]*1.3)</f>
        <v>368.00400000000002</v>
      </c>
    </row>
    <row r="3790" spans="1:13">
      <c r="A3790" s="154" t="s">
        <v>4293</v>
      </c>
      <c r="B3790" s="154" t="s">
        <v>4292</v>
      </c>
      <c r="C3790" s="154" t="s">
        <v>1642</v>
      </c>
      <c r="D3790" s="154" t="s">
        <v>4245</v>
      </c>
      <c r="E3790" s="81" t="s">
        <v>4291</v>
      </c>
      <c r="F3790" s="154">
        <v>407.54</v>
      </c>
      <c r="G3790" s="154" t="s">
        <v>1367</v>
      </c>
      <c r="H3790" s="154" t="s">
        <v>14318</v>
      </c>
      <c r="I3790" s="154">
        <v>0</v>
      </c>
      <c r="J3790" s="154">
        <v>0</v>
      </c>
      <c r="K3790" s="154">
        <v>0</v>
      </c>
      <c r="M3790" s="128">
        <f>IF(Tabla1[[#This Row],[Moneda]]="Dolares",Tabla1[[#This Row],[Precio Distribuidor]]*($M$1+0.35)*1.3,Tabla1[[#This Row],[Precio Distribuidor]]*1.3)</f>
        <v>529.80200000000002</v>
      </c>
    </row>
    <row r="3791" spans="1:13">
      <c r="A3791" s="154" t="s">
        <v>4290</v>
      </c>
      <c r="B3791" s="154" t="s">
        <v>4289</v>
      </c>
      <c r="C3791" s="154" t="s">
        <v>1642</v>
      </c>
      <c r="D3791" s="154" t="s">
        <v>4245</v>
      </c>
      <c r="E3791" s="81" t="s">
        <v>4288</v>
      </c>
      <c r="F3791" s="154">
        <v>335.54</v>
      </c>
      <c r="G3791" s="154" t="s">
        <v>1367</v>
      </c>
      <c r="H3791" s="154" t="s">
        <v>14318</v>
      </c>
      <c r="I3791" s="154">
        <v>0</v>
      </c>
      <c r="J3791" s="154">
        <v>0</v>
      </c>
      <c r="K3791" s="154">
        <v>0</v>
      </c>
      <c r="M3791" s="128">
        <f>IF(Tabla1[[#This Row],[Moneda]]="Dolares",Tabla1[[#This Row],[Precio Distribuidor]]*($M$1+0.35)*1.3,Tabla1[[#This Row],[Precio Distribuidor]]*1.3)</f>
        <v>436.20200000000006</v>
      </c>
    </row>
    <row r="3792" spans="1:13">
      <c r="A3792" s="154" t="s">
        <v>4287</v>
      </c>
      <c r="B3792" s="154" t="s">
        <v>4286</v>
      </c>
      <c r="C3792" s="154" t="s">
        <v>1642</v>
      </c>
      <c r="D3792" s="154" t="s">
        <v>4245</v>
      </c>
      <c r="E3792" s="81" t="s">
        <v>4285</v>
      </c>
      <c r="F3792" s="154">
        <v>383.94</v>
      </c>
      <c r="G3792" s="154" t="s">
        <v>1367</v>
      </c>
      <c r="H3792" s="154" t="s">
        <v>14318</v>
      </c>
      <c r="I3792" s="154">
        <v>0</v>
      </c>
      <c r="J3792" s="154">
        <v>0</v>
      </c>
      <c r="K3792" s="154">
        <v>0</v>
      </c>
      <c r="M3792" s="128">
        <f>IF(Tabla1[[#This Row],[Moneda]]="Dolares",Tabla1[[#This Row],[Precio Distribuidor]]*($M$1+0.35)*1.3,Tabla1[[#This Row],[Precio Distribuidor]]*1.3)</f>
        <v>499.12200000000001</v>
      </c>
    </row>
    <row r="3793" spans="1:13">
      <c r="A3793" s="154" t="s">
        <v>4284</v>
      </c>
      <c r="B3793" s="154" t="s">
        <v>4283</v>
      </c>
      <c r="C3793" s="154" t="s">
        <v>1642</v>
      </c>
      <c r="D3793" s="154" t="s">
        <v>4245</v>
      </c>
      <c r="E3793" s="81" t="s">
        <v>4282</v>
      </c>
      <c r="F3793" s="154">
        <v>472.22</v>
      </c>
      <c r="G3793" s="154" t="s">
        <v>1367</v>
      </c>
      <c r="H3793" s="154" t="s">
        <v>14318</v>
      </c>
      <c r="I3793" s="154">
        <v>0</v>
      </c>
      <c r="J3793" s="154">
        <v>0</v>
      </c>
      <c r="K3793" s="154">
        <v>0</v>
      </c>
      <c r="M3793" s="128">
        <f>IF(Tabla1[[#This Row],[Moneda]]="Dolares",Tabla1[[#This Row],[Precio Distribuidor]]*($M$1+0.35)*1.3,Tabla1[[#This Row],[Precio Distribuidor]]*1.3)</f>
        <v>613.88600000000008</v>
      </c>
    </row>
    <row r="3794" spans="1:13">
      <c r="A3794" s="154" t="s">
        <v>4281</v>
      </c>
      <c r="B3794" s="154" t="s">
        <v>4280</v>
      </c>
      <c r="C3794" s="154" t="s">
        <v>1642</v>
      </c>
      <c r="D3794" s="154" t="s">
        <v>4245</v>
      </c>
      <c r="E3794" s="81" t="s">
        <v>4279</v>
      </c>
      <c r="F3794" s="154">
        <v>243.74</v>
      </c>
      <c r="G3794" s="154" t="s">
        <v>1367</v>
      </c>
      <c r="H3794" s="154" t="s">
        <v>14318</v>
      </c>
      <c r="I3794" s="154">
        <v>0</v>
      </c>
      <c r="J3794" s="154">
        <v>0</v>
      </c>
      <c r="K3794" s="154">
        <v>0</v>
      </c>
      <c r="M3794" s="128">
        <f>IF(Tabla1[[#This Row],[Moneda]]="Dolares",Tabla1[[#This Row],[Precio Distribuidor]]*($M$1+0.35)*1.3,Tabla1[[#This Row],[Precio Distribuidor]]*1.3)</f>
        <v>316.86200000000002</v>
      </c>
    </row>
    <row r="3795" spans="1:13">
      <c r="A3795" s="154" t="s">
        <v>4278</v>
      </c>
      <c r="B3795" s="154" t="s">
        <v>4277</v>
      </c>
      <c r="C3795" s="154" t="s">
        <v>1642</v>
      </c>
      <c r="D3795" s="154" t="s">
        <v>4245</v>
      </c>
      <c r="E3795" s="81" t="s">
        <v>4276</v>
      </c>
      <c r="F3795" s="154">
        <v>268.47000000000003</v>
      </c>
      <c r="G3795" s="154" t="s">
        <v>1367</v>
      </c>
      <c r="H3795" s="154" t="s">
        <v>14318</v>
      </c>
      <c r="I3795" s="154">
        <v>0</v>
      </c>
      <c r="J3795" s="154">
        <v>0</v>
      </c>
      <c r="K3795" s="154">
        <v>0</v>
      </c>
      <c r="M3795" s="128">
        <f>IF(Tabla1[[#This Row],[Moneda]]="Dolares",Tabla1[[#This Row],[Precio Distribuidor]]*($M$1+0.35)*1.3,Tabla1[[#This Row],[Precio Distribuidor]]*1.3)</f>
        <v>349.01100000000002</v>
      </c>
    </row>
    <row r="3796" spans="1:13">
      <c r="A3796" s="154" t="s">
        <v>4275</v>
      </c>
      <c r="B3796" s="154" t="s">
        <v>4274</v>
      </c>
      <c r="C3796" s="154" t="s">
        <v>1642</v>
      </c>
      <c r="D3796" s="154" t="s">
        <v>4245</v>
      </c>
      <c r="E3796" s="81" t="s">
        <v>4273</v>
      </c>
      <c r="F3796" s="154">
        <v>228.51</v>
      </c>
      <c r="G3796" s="154" t="s">
        <v>1367</v>
      </c>
      <c r="H3796" s="154" t="s">
        <v>14318</v>
      </c>
      <c r="I3796" s="154">
        <v>0</v>
      </c>
      <c r="J3796" s="154">
        <v>0</v>
      </c>
      <c r="K3796" s="154">
        <v>0</v>
      </c>
      <c r="M3796" s="128">
        <f>IF(Tabla1[[#This Row],[Moneda]]="Dolares",Tabla1[[#This Row],[Precio Distribuidor]]*($M$1+0.35)*1.3,Tabla1[[#This Row],[Precio Distribuidor]]*1.3)</f>
        <v>297.06299999999999</v>
      </c>
    </row>
    <row r="3797" spans="1:13">
      <c r="A3797" s="154" t="s">
        <v>4272</v>
      </c>
      <c r="B3797" s="154" t="s">
        <v>4271</v>
      </c>
      <c r="C3797" s="154" t="s">
        <v>1642</v>
      </c>
      <c r="D3797" s="154" t="s">
        <v>4245</v>
      </c>
      <c r="E3797" s="81" t="s">
        <v>4270</v>
      </c>
      <c r="F3797" s="154">
        <v>380.46</v>
      </c>
      <c r="G3797" s="154" t="s">
        <v>1367</v>
      </c>
      <c r="H3797" s="154" t="s">
        <v>14318</v>
      </c>
      <c r="I3797" s="154">
        <v>0</v>
      </c>
      <c r="J3797" s="154">
        <v>0</v>
      </c>
      <c r="K3797" s="154">
        <v>0</v>
      </c>
      <c r="M3797" s="128">
        <f>IF(Tabla1[[#This Row],[Moneda]]="Dolares",Tabla1[[#This Row],[Precio Distribuidor]]*($M$1+0.35)*1.3,Tabla1[[#This Row],[Precio Distribuidor]]*1.3)</f>
        <v>494.59800000000001</v>
      </c>
    </row>
    <row r="3798" spans="1:13">
      <c r="A3798" s="154" t="s">
        <v>4269</v>
      </c>
      <c r="B3798" s="154" t="s">
        <v>4268</v>
      </c>
      <c r="C3798" s="154" t="s">
        <v>1642</v>
      </c>
      <c r="D3798" s="154" t="s">
        <v>4245</v>
      </c>
      <c r="E3798" s="81" t="s">
        <v>4267</v>
      </c>
      <c r="F3798" s="154">
        <v>459.93</v>
      </c>
      <c r="G3798" s="154" t="s">
        <v>1367</v>
      </c>
      <c r="H3798" s="154" t="s">
        <v>14318</v>
      </c>
      <c r="I3798" s="154">
        <v>0</v>
      </c>
      <c r="J3798" s="154">
        <v>0</v>
      </c>
      <c r="K3798" s="154">
        <v>0</v>
      </c>
      <c r="M3798" s="128">
        <f>IF(Tabla1[[#This Row],[Moneda]]="Dolares",Tabla1[[#This Row],[Precio Distribuidor]]*($M$1+0.35)*1.3,Tabla1[[#This Row],[Precio Distribuidor]]*1.3)</f>
        <v>597.90899999999999</v>
      </c>
    </row>
    <row r="3799" spans="1:13">
      <c r="A3799" s="154" t="s">
        <v>4266</v>
      </c>
      <c r="B3799" s="154" t="s">
        <v>4265</v>
      </c>
      <c r="C3799" s="154" t="s">
        <v>1642</v>
      </c>
      <c r="D3799" s="154" t="s">
        <v>4245</v>
      </c>
      <c r="E3799" s="81" t="s">
        <v>4264</v>
      </c>
      <c r="F3799" s="154">
        <v>176.88</v>
      </c>
      <c r="G3799" s="154" t="s">
        <v>1367</v>
      </c>
      <c r="H3799" s="154" t="s">
        <v>14318</v>
      </c>
      <c r="I3799" s="154">
        <v>0</v>
      </c>
      <c r="J3799" s="154">
        <v>0</v>
      </c>
      <c r="K3799" s="154">
        <v>0</v>
      </c>
      <c r="M3799" s="128">
        <f>IF(Tabla1[[#This Row],[Moneda]]="Dolares",Tabla1[[#This Row],[Precio Distribuidor]]*($M$1+0.35)*1.3,Tabla1[[#This Row],[Precio Distribuidor]]*1.3)</f>
        <v>229.94399999999999</v>
      </c>
    </row>
    <row r="3800" spans="1:13">
      <c r="A3800" s="154" t="s">
        <v>4263</v>
      </c>
      <c r="B3800" s="154" t="s">
        <v>4262</v>
      </c>
      <c r="C3800" s="154" t="s">
        <v>1642</v>
      </c>
      <c r="D3800" s="154" t="s">
        <v>4245</v>
      </c>
      <c r="E3800" s="81" t="s">
        <v>4261</v>
      </c>
      <c r="F3800" s="154">
        <v>418.1</v>
      </c>
      <c r="G3800" s="154" t="s">
        <v>1367</v>
      </c>
      <c r="H3800" s="154" t="s">
        <v>14318</v>
      </c>
      <c r="I3800" s="154">
        <v>0</v>
      </c>
      <c r="J3800" s="154">
        <v>0</v>
      </c>
      <c r="K3800" s="154">
        <v>0</v>
      </c>
      <c r="M3800" s="128">
        <f>IF(Tabla1[[#This Row],[Moneda]]="Dolares",Tabla1[[#This Row],[Precio Distribuidor]]*($M$1+0.35)*1.3,Tabla1[[#This Row],[Precio Distribuidor]]*1.3)</f>
        <v>543.53000000000009</v>
      </c>
    </row>
    <row r="3801" spans="1:13">
      <c r="A3801" s="154" t="s">
        <v>4260</v>
      </c>
      <c r="B3801" s="154" t="s">
        <v>4259</v>
      </c>
      <c r="C3801" s="154" t="s">
        <v>1642</v>
      </c>
      <c r="D3801" s="154" t="s">
        <v>4245</v>
      </c>
      <c r="E3801" s="81" t="s">
        <v>4258</v>
      </c>
      <c r="F3801" s="154">
        <v>519.48</v>
      </c>
      <c r="G3801" s="154" t="s">
        <v>1367</v>
      </c>
      <c r="H3801" s="154" t="s">
        <v>14318</v>
      </c>
      <c r="I3801" s="154">
        <v>0</v>
      </c>
      <c r="J3801" s="154">
        <v>0</v>
      </c>
      <c r="K3801" s="154">
        <v>0</v>
      </c>
      <c r="M3801" s="128">
        <f>IF(Tabla1[[#This Row],[Moneda]]="Dolares",Tabla1[[#This Row],[Precio Distribuidor]]*($M$1+0.35)*1.3,Tabla1[[#This Row],[Precio Distribuidor]]*1.3)</f>
        <v>675.32400000000007</v>
      </c>
    </row>
    <row r="3802" spans="1:13">
      <c r="A3802" s="154" t="s">
        <v>4257</v>
      </c>
      <c r="B3802" s="154" t="s">
        <v>4256</v>
      </c>
      <c r="C3802" s="154" t="s">
        <v>1642</v>
      </c>
      <c r="D3802" s="154" t="s">
        <v>4245</v>
      </c>
      <c r="E3802" s="81" t="s">
        <v>4255</v>
      </c>
      <c r="F3802" s="154">
        <v>565.29999999999995</v>
      </c>
      <c r="G3802" s="154" t="s">
        <v>1367</v>
      </c>
      <c r="H3802" s="154" t="s">
        <v>14318</v>
      </c>
      <c r="I3802" s="154">
        <v>0</v>
      </c>
      <c r="J3802" s="154">
        <v>0</v>
      </c>
      <c r="K3802" s="154">
        <v>0</v>
      </c>
      <c r="M3802" s="128">
        <f>IF(Tabla1[[#This Row],[Moneda]]="Dolares",Tabla1[[#This Row],[Precio Distribuidor]]*($M$1+0.35)*1.3,Tabla1[[#This Row],[Precio Distribuidor]]*1.3)</f>
        <v>734.89</v>
      </c>
    </row>
    <row r="3803" spans="1:13">
      <c r="A3803" s="154" t="s">
        <v>4254</v>
      </c>
      <c r="B3803" s="154" t="s">
        <v>4253</v>
      </c>
      <c r="C3803" s="154" t="s">
        <v>1642</v>
      </c>
      <c r="D3803" s="154" t="s">
        <v>4245</v>
      </c>
      <c r="E3803" s="81" t="s">
        <v>4252</v>
      </c>
      <c r="F3803" s="154">
        <v>745.6</v>
      </c>
      <c r="G3803" s="154" t="s">
        <v>1367</v>
      </c>
      <c r="H3803" s="154" t="s">
        <v>14318</v>
      </c>
      <c r="I3803" s="154">
        <v>0</v>
      </c>
      <c r="J3803" s="154">
        <v>0</v>
      </c>
      <c r="K3803" s="154">
        <v>0</v>
      </c>
      <c r="M3803" s="128">
        <f>IF(Tabla1[[#This Row],[Moneda]]="Dolares",Tabla1[[#This Row],[Precio Distribuidor]]*($M$1+0.35)*1.3,Tabla1[[#This Row],[Precio Distribuidor]]*1.3)</f>
        <v>969.28000000000009</v>
      </c>
    </row>
    <row r="3804" spans="1:13">
      <c r="A3804" s="154" t="s">
        <v>4251</v>
      </c>
      <c r="B3804" s="154" t="s">
        <v>4250</v>
      </c>
      <c r="C3804" s="154" t="s">
        <v>1642</v>
      </c>
      <c r="D3804" s="154" t="s">
        <v>4245</v>
      </c>
      <c r="E3804" s="81" t="s">
        <v>4249</v>
      </c>
      <c r="F3804" s="154">
        <v>370.65</v>
      </c>
      <c r="G3804" s="154" t="s">
        <v>1367</v>
      </c>
      <c r="H3804" s="154" t="s">
        <v>14318</v>
      </c>
      <c r="I3804" s="154">
        <v>0</v>
      </c>
      <c r="J3804" s="154">
        <v>0</v>
      </c>
      <c r="K3804" s="154">
        <v>0</v>
      </c>
      <c r="M3804" s="128">
        <f>IF(Tabla1[[#This Row],[Moneda]]="Dolares",Tabla1[[#This Row],[Precio Distribuidor]]*($M$1+0.35)*1.3,Tabla1[[#This Row],[Precio Distribuidor]]*1.3)</f>
        <v>481.84499999999997</v>
      </c>
    </row>
    <row r="3805" spans="1:13">
      <c r="A3805" s="154" t="s">
        <v>4248</v>
      </c>
      <c r="B3805" s="154" t="s">
        <v>4247</v>
      </c>
      <c r="C3805" s="154" t="s">
        <v>1642</v>
      </c>
      <c r="D3805" s="154" t="s">
        <v>4245</v>
      </c>
      <c r="E3805" s="81" t="s">
        <v>4246</v>
      </c>
      <c r="F3805" s="154">
        <v>513.26</v>
      </c>
      <c r="G3805" s="154" t="s">
        <v>1367</v>
      </c>
      <c r="H3805" s="154" t="s">
        <v>14318</v>
      </c>
      <c r="I3805" s="154">
        <v>0</v>
      </c>
      <c r="J3805" s="154">
        <v>0</v>
      </c>
      <c r="K3805" s="154">
        <v>0</v>
      </c>
      <c r="M3805" s="128">
        <f>IF(Tabla1[[#This Row],[Moneda]]="Dolares",Tabla1[[#This Row],[Precio Distribuidor]]*($M$1+0.35)*1.3,Tabla1[[#This Row],[Precio Distribuidor]]*1.3)</f>
        <v>667.23800000000006</v>
      </c>
    </row>
    <row r="3806" spans="1:13">
      <c r="A3806" s="154" t="s">
        <v>16213</v>
      </c>
      <c r="B3806" s="154" t="s">
        <v>16212</v>
      </c>
      <c r="C3806" s="154" t="s">
        <v>1642</v>
      </c>
      <c r="D3806" s="154" t="s">
        <v>4245</v>
      </c>
      <c r="E3806" s="81" t="s">
        <v>16211</v>
      </c>
      <c r="F3806" s="154">
        <v>577.44000000000005</v>
      </c>
      <c r="G3806" s="154" t="s">
        <v>1367</v>
      </c>
      <c r="H3806" s="154" t="s">
        <v>14318</v>
      </c>
      <c r="I3806" s="154">
        <v>0</v>
      </c>
      <c r="J3806" s="154">
        <v>0</v>
      </c>
      <c r="K3806" s="154">
        <v>0</v>
      </c>
      <c r="M3806" s="128">
        <f>IF(Tabla1[[#This Row],[Moneda]]="Dolares",Tabla1[[#This Row],[Precio Distribuidor]]*($M$1+0.35)*1.3,Tabla1[[#This Row],[Precio Distribuidor]]*1.3)</f>
        <v>750.67200000000014</v>
      </c>
    </row>
    <row r="3807" spans="1:13">
      <c r="A3807" s="154" t="s">
        <v>16210</v>
      </c>
      <c r="B3807" s="154" t="s">
        <v>16209</v>
      </c>
      <c r="C3807" s="154" t="s">
        <v>1642</v>
      </c>
      <c r="D3807" s="154" t="s">
        <v>4245</v>
      </c>
      <c r="E3807" s="81" t="s">
        <v>16208</v>
      </c>
      <c r="F3807" s="154">
        <v>719.09</v>
      </c>
      <c r="G3807" s="154" t="s">
        <v>1367</v>
      </c>
      <c r="H3807" s="154" t="s">
        <v>14318</v>
      </c>
      <c r="I3807" s="154">
        <v>0</v>
      </c>
      <c r="J3807" s="154">
        <v>0</v>
      </c>
      <c r="K3807" s="154">
        <v>0</v>
      </c>
      <c r="M3807" s="128">
        <f>IF(Tabla1[[#This Row],[Moneda]]="Dolares",Tabla1[[#This Row],[Precio Distribuidor]]*($M$1+0.35)*1.3,Tabla1[[#This Row],[Precio Distribuidor]]*1.3)</f>
        <v>934.81700000000012</v>
      </c>
    </row>
    <row r="3808" spans="1:13">
      <c r="A3808" s="154" t="s">
        <v>16207</v>
      </c>
      <c r="B3808" s="154" t="s">
        <v>16206</v>
      </c>
      <c r="C3808" s="154" t="s">
        <v>1642</v>
      </c>
      <c r="D3808" s="154" t="s">
        <v>4245</v>
      </c>
      <c r="E3808" s="81" t="s">
        <v>16205</v>
      </c>
      <c r="F3808" s="154">
        <v>404.48</v>
      </c>
      <c r="G3808" s="154" t="s">
        <v>1367</v>
      </c>
      <c r="H3808" s="154" t="s">
        <v>14318</v>
      </c>
      <c r="I3808" s="154">
        <v>0</v>
      </c>
      <c r="J3808" s="154">
        <v>0</v>
      </c>
      <c r="K3808" s="154">
        <v>0</v>
      </c>
      <c r="M3808" s="128">
        <f>IF(Tabla1[[#This Row],[Moneda]]="Dolares",Tabla1[[#This Row],[Precio Distribuidor]]*($M$1+0.35)*1.3,Tabla1[[#This Row],[Precio Distribuidor]]*1.3)</f>
        <v>525.82400000000007</v>
      </c>
    </row>
    <row r="3809" spans="1:13">
      <c r="A3809" s="154" t="s">
        <v>16204</v>
      </c>
      <c r="B3809" s="154" t="s">
        <v>16203</v>
      </c>
      <c r="C3809" s="154" t="s">
        <v>1642</v>
      </c>
      <c r="D3809" s="154" t="s">
        <v>4245</v>
      </c>
      <c r="E3809" s="81" t="s">
        <v>16202</v>
      </c>
      <c r="F3809" s="154">
        <v>469.19</v>
      </c>
      <c r="G3809" s="154" t="s">
        <v>1367</v>
      </c>
      <c r="H3809" s="154" t="s">
        <v>14318</v>
      </c>
      <c r="I3809" s="154">
        <v>0</v>
      </c>
      <c r="J3809" s="154">
        <v>0</v>
      </c>
      <c r="K3809" s="154">
        <v>0</v>
      </c>
      <c r="M3809" s="128">
        <f>IF(Tabla1[[#This Row],[Moneda]]="Dolares",Tabla1[[#This Row],[Precio Distribuidor]]*($M$1+0.35)*1.3,Tabla1[[#This Row],[Precio Distribuidor]]*1.3)</f>
        <v>609.947</v>
      </c>
    </row>
    <row r="3810" spans="1:13">
      <c r="A3810" s="154" t="s">
        <v>16201</v>
      </c>
      <c r="B3810" s="154" t="s">
        <v>16200</v>
      </c>
      <c r="C3810" s="154" t="s">
        <v>1642</v>
      </c>
      <c r="D3810" s="154" t="s">
        <v>4245</v>
      </c>
      <c r="E3810" s="81" t="s">
        <v>16199</v>
      </c>
      <c r="F3810" s="154">
        <v>547.4</v>
      </c>
      <c r="G3810" s="154" t="s">
        <v>1367</v>
      </c>
      <c r="H3810" s="154" t="s">
        <v>14318</v>
      </c>
      <c r="I3810" s="154">
        <v>0</v>
      </c>
      <c r="J3810" s="154">
        <v>0</v>
      </c>
      <c r="K3810" s="154">
        <v>0</v>
      </c>
      <c r="M3810" s="128">
        <f>IF(Tabla1[[#This Row],[Moneda]]="Dolares",Tabla1[[#This Row],[Precio Distribuidor]]*($M$1+0.35)*1.3,Tabla1[[#This Row],[Precio Distribuidor]]*1.3)</f>
        <v>711.62</v>
      </c>
    </row>
    <row r="3811" spans="1:13">
      <c r="A3811" s="154" t="s">
        <v>16198</v>
      </c>
      <c r="B3811" s="154" t="s">
        <v>16197</v>
      </c>
      <c r="C3811" s="154" t="s">
        <v>1642</v>
      </c>
      <c r="D3811" s="154" t="s">
        <v>4245</v>
      </c>
      <c r="E3811" s="81" t="s">
        <v>16196</v>
      </c>
      <c r="F3811" s="154">
        <v>556.46</v>
      </c>
      <c r="G3811" s="154" t="s">
        <v>1367</v>
      </c>
      <c r="H3811" s="154" t="s">
        <v>14318</v>
      </c>
      <c r="I3811" s="154">
        <v>0</v>
      </c>
      <c r="J3811" s="154">
        <v>0</v>
      </c>
      <c r="K3811" s="154">
        <v>0</v>
      </c>
      <c r="M3811" s="128">
        <f>IF(Tabla1[[#This Row],[Moneda]]="Dolares",Tabla1[[#This Row],[Precio Distribuidor]]*($M$1+0.35)*1.3,Tabla1[[#This Row],[Precio Distribuidor]]*1.3)</f>
        <v>723.39800000000002</v>
      </c>
    </row>
    <row r="3812" spans="1:13">
      <c r="A3812" s="154" t="s">
        <v>16195</v>
      </c>
      <c r="B3812" s="154" t="s">
        <v>16194</v>
      </c>
      <c r="C3812" s="154" t="s">
        <v>1642</v>
      </c>
      <c r="D3812" s="154" t="s">
        <v>4245</v>
      </c>
      <c r="E3812" s="81" t="s">
        <v>16193</v>
      </c>
      <c r="F3812" s="154">
        <v>402.86</v>
      </c>
      <c r="G3812" s="154" t="s">
        <v>1367</v>
      </c>
      <c r="H3812" s="154" t="s">
        <v>14318</v>
      </c>
      <c r="I3812" s="154">
        <v>0</v>
      </c>
      <c r="J3812" s="154">
        <v>0</v>
      </c>
      <c r="K3812" s="154">
        <v>0</v>
      </c>
      <c r="M3812" s="128">
        <f>IF(Tabla1[[#This Row],[Moneda]]="Dolares",Tabla1[[#This Row],[Precio Distribuidor]]*($M$1+0.35)*1.3,Tabla1[[#This Row],[Precio Distribuidor]]*1.3)</f>
        <v>523.71800000000007</v>
      </c>
    </row>
    <row r="3813" spans="1:13">
      <c r="A3813" s="154" t="s">
        <v>16192</v>
      </c>
      <c r="B3813" s="154" t="s">
        <v>16191</v>
      </c>
      <c r="C3813" s="154" t="s">
        <v>1642</v>
      </c>
      <c r="D3813" s="154" t="s">
        <v>4245</v>
      </c>
      <c r="E3813" s="81" t="s">
        <v>16190</v>
      </c>
      <c r="F3813" s="154">
        <v>301.74</v>
      </c>
      <c r="G3813" s="154" t="s">
        <v>1367</v>
      </c>
      <c r="H3813" s="154" t="s">
        <v>14318</v>
      </c>
      <c r="I3813" s="154">
        <v>0</v>
      </c>
      <c r="J3813" s="154">
        <v>0</v>
      </c>
      <c r="K3813" s="154">
        <v>0</v>
      </c>
      <c r="M3813" s="128">
        <f>IF(Tabla1[[#This Row],[Moneda]]="Dolares",Tabla1[[#This Row],[Precio Distribuidor]]*($M$1+0.35)*1.3,Tabla1[[#This Row],[Precio Distribuidor]]*1.3)</f>
        <v>392.262</v>
      </c>
    </row>
    <row r="3814" spans="1:13">
      <c r="A3814" s="154" t="s">
        <v>16189</v>
      </c>
      <c r="B3814" s="154" t="s">
        <v>16188</v>
      </c>
      <c r="C3814" s="154" t="s">
        <v>1642</v>
      </c>
      <c r="D3814" s="154" t="s">
        <v>4245</v>
      </c>
      <c r="E3814" s="81" t="s">
        <v>16187</v>
      </c>
      <c r="F3814" s="154">
        <v>348.01</v>
      </c>
      <c r="G3814" s="154" t="s">
        <v>1367</v>
      </c>
      <c r="H3814" s="154" t="s">
        <v>14318</v>
      </c>
      <c r="I3814" s="154">
        <v>0</v>
      </c>
      <c r="J3814" s="154">
        <v>0</v>
      </c>
      <c r="K3814" s="154">
        <v>0</v>
      </c>
      <c r="M3814" s="128">
        <f>IF(Tabla1[[#This Row],[Moneda]]="Dolares",Tabla1[[#This Row],[Precio Distribuidor]]*($M$1+0.35)*1.3,Tabla1[[#This Row],[Precio Distribuidor]]*1.3)</f>
        <v>452.41300000000001</v>
      </c>
    </row>
    <row r="3815" spans="1:13">
      <c r="A3815" s="154" t="s">
        <v>16186</v>
      </c>
      <c r="B3815" s="154" t="s">
        <v>16185</v>
      </c>
      <c r="C3815" s="154" t="s">
        <v>1642</v>
      </c>
      <c r="D3815" s="154" t="s">
        <v>4245</v>
      </c>
      <c r="E3815" s="81" t="s">
        <v>16184</v>
      </c>
      <c r="F3815" s="154">
        <v>389.1</v>
      </c>
      <c r="G3815" s="154" t="s">
        <v>1367</v>
      </c>
      <c r="H3815" s="154" t="s">
        <v>14318</v>
      </c>
      <c r="I3815" s="154">
        <v>0</v>
      </c>
      <c r="J3815" s="154">
        <v>0</v>
      </c>
      <c r="K3815" s="154">
        <v>0</v>
      </c>
      <c r="M3815" s="128">
        <f>IF(Tabla1[[#This Row],[Moneda]]="Dolares",Tabla1[[#This Row],[Precio Distribuidor]]*($M$1+0.35)*1.3,Tabla1[[#This Row],[Precio Distribuidor]]*1.3)</f>
        <v>505.83000000000004</v>
      </c>
    </row>
    <row r="3816" spans="1:13">
      <c r="A3816" s="154" t="s">
        <v>16183</v>
      </c>
      <c r="B3816" s="154" t="s">
        <v>16182</v>
      </c>
      <c r="C3816" s="154" t="s">
        <v>1642</v>
      </c>
      <c r="D3816" s="154" t="s">
        <v>4245</v>
      </c>
      <c r="E3816" s="81" t="s">
        <v>16181</v>
      </c>
      <c r="F3816" s="154">
        <v>275.5</v>
      </c>
      <c r="G3816" s="154" t="s">
        <v>1367</v>
      </c>
      <c r="H3816" s="154" t="s">
        <v>14318</v>
      </c>
      <c r="I3816" s="154">
        <v>0</v>
      </c>
      <c r="J3816" s="154">
        <v>0</v>
      </c>
      <c r="K3816" s="154">
        <v>0</v>
      </c>
      <c r="M3816" s="128">
        <f>IF(Tabla1[[#This Row],[Moneda]]="Dolares",Tabla1[[#This Row],[Precio Distribuidor]]*($M$1+0.35)*1.3,Tabla1[[#This Row],[Precio Distribuidor]]*1.3)</f>
        <v>358.15000000000003</v>
      </c>
    </row>
    <row r="3817" spans="1:13">
      <c r="A3817" s="154" t="s">
        <v>16180</v>
      </c>
      <c r="B3817" s="154" t="s">
        <v>16179</v>
      </c>
      <c r="C3817" s="154" t="s">
        <v>1642</v>
      </c>
      <c r="D3817" s="154" t="s">
        <v>4245</v>
      </c>
      <c r="E3817" s="81" t="s">
        <v>16178</v>
      </c>
      <c r="F3817" s="154">
        <v>322.86</v>
      </c>
      <c r="G3817" s="154" t="s">
        <v>1367</v>
      </c>
      <c r="H3817" s="154" t="s">
        <v>14318</v>
      </c>
      <c r="I3817" s="154">
        <v>0</v>
      </c>
      <c r="J3817" s="154">
        <v>0</v>
      </c>
      <c r="K3817" s="154">
        <v>0</v>
      </c>
      <c r="M3817" s="128">
        <f>IF(Tabla1[[#This Row],[Moneda]]="Dolares",Tabla1[[#This Row],[Precio Distribuidor]]*($M$1+0.35)*1.3,Tabla1[[#This Row],[Precio Distribuidor]]*1.3)</f>
        <v>419.71800000000002</v>
      </c>
    </row>
    <row r="3818" spans="1:13">
      <c r="A3818" s="154" t="s">
        <v>16177</v>
      </c>
      <c r="B3818" s="154" t="s">
        <v>16176</v>
      </c>
      <c r="C3818" s="154" t="s">
        <v>1642</v>
      </c>
      <c r="D3818" s="154" t="s">
        <v>4245</v>
      </c>
      <c r="E3818" s="81" t="s">
        <v>16175</v>
      </c>
      <c r="F3818" s="154">
        <v>375.98</v>
      </c>
      <c r="G3818" s="154" t="s">
        <v>1367</v>
      </c>
      <c r="H3818" s="154" t="s">
        <v>14318</v>
      </c>
      <c r="I3818" s="154">
        <v>0</v>
      </c>
      <c r="J3818" s="154">
        <v>0</v>
      </c>
      <c r="K3818" s="154">
        <v>0</v>
      </c>
      <c r="M3818" s="128">
        <f>IF(Tabla1[[#This Row],[Moneda]]="Dolares",Tabla1[[#This Row],[Precio Distribuidor]]*($M$1+0.35)*1.3,Tabla1[[#This Row],[Precio Distribuidor]]*1.3)</f>
        <v>488.77400000000006</v>
      </c>
    </row>
    <row r="3819" spans="1:13">
      <c r="A3819" s="154" t="s">
        <v>16174</v>
      </c>
      <c r="B3819" s="154" t="s">
        <v>16173</v>
      </c>
      <c r="C3819" s="154" t="s">
        <v>1642</v>
      </c>
      <c r="D3819" s="154" t="s">
        <v>4245</v>
      </c>
      <c r="E3819" s="81" t="s">
        <v>16172</v>
      </c>
      <c r="F3819" s="154">
        <v>270.87</v>
      </c>
      <c r="G3819" s="154" t="s">
        <v>1367</v>
      </c>
      <c r="H3819" s="154" t="s">
        <v>14318</v>
      </c>
      <c r="I3819" s="154">
        <v>0</v>
      </c>
      <c r="J3819" s="154">
        <v>0</v>
      </c>
      <c r="K3819" s="154">
        <v>0</v>
      </c>
      <c r="M3819" s="128">
        <f>IF(Tabla1[[#This Row],[Moneda]]="Dolares",Tabla1[[#This Row],[Precio Distribuidor]]*($M$1+0.35)*1.3,Tabla1[[#This Row],[Precio Distribuidor]]*1.3)</f>
        <v>352.13100000000003</v>
      </c>
    </row>
    <row r="3820" spans="1:13">
      <c r="A3820" s="154" t="s">
        <v>16171</v>
      </c>
      <c r="B3820" s="154" t="s">
        <v>16170</v>
      </c>
      <c r="C3820" s="154" t="s">
        <v>1642</v>
      </c>
      <c r="D3820" s="154" t="s">
        <v>4245</v>
      </c>
      <c r="E3820" s="81" t="s">
        <v>16169</v>
      </c>
      <c r="F3820" s="154">
        <v>296.11</v>
      </c>
      <c r="G3820" s="154" t="s">
        <v>1367</v>
      </c>
      <c r="H3820" s="154" t="s">
        <v>14318</v>
      </c>
      <c r="I3820" s="154">
        <v>0</v>
      </c>
      <c r="J3820" s="154">
        <v>0</v>
      </c>
      <c r="K3820" s="154">
        <v>0</v>
      </c>
      <c r="M3820" s="128">
        <f>IF(Tabla1[[#This Row],[Moneda]]="Dolares",Tabla1[[#This Row],[Precio Distribuidor]]*($M$1+0.35)*1.3,Tabla1[[#This Row],[Precio Distribuidor]]*1.3)</f>
        <v>384.94300000000004</v>
      </c>
    </row>
    <row r="3821" spans="1:13">
      <c r="A3821" s="154" t="s">
        <v>16168</v>
      </c>
      <c r="B3821" s="154" t="s">
        <v>16167</v>
      </c>
      <c r="C3821" s="154" t="s">
        <v>1642</v>
      </c>
      <c r="D3821" s="154" t="s">
        <v>4245</v>
      </c>
      <c r="E3821" s="81" t="s">
        <v>16166</v>
      </c>
      <c r="F3821" s="154">
        <v>212.42</v>
      </c>
      <c r="G3821" s="154" t="s">
        <v>1367</v>
      </c>
      <c r="H3821" s="154" t="s">
        <v>14318</v>
      </c>
      <c r="I3821" s="154">
        <v>0</v>
      </c>
      <c r="J3821" s="154">
        <v>0</v>
      </c>
      <c r="K3821" s="154">
        <v>0</v>
      </c>
      <c r="M3821" s="128">
        <f>IF(Tabla1[[#This Row],[Moneda]]="Dolares",Tabla1[[#This Row],[Precio Distribuidor]]*($M$1+0.35)*1.3,Tabla1[[#This Row],[Precio Distribuidor]]*1.3)</f>
        <v>276.14600000000002</v>
      </c>
    </row>
    <row r="3822" spans="1:13">
      <c r="A3822" s="154" t="s">
        <v>16165</v>
      </c>
      <c r="B3822" s="154" t="s">
        <v>16164</v>
      </c>
      <c r="C3822" s="154" t="s">
        <v>1642</v>
      </c>
      <c r="D3822" s="154" t="s">
        <v>4245</v>
      </c>
      <c r="E3822" s="81" t="s">
        <v>16163</v>
      </c>
      <c r="F3822" s="154">
        <v>237.14</v>
      </c>
      <c r="G3822" s="154" t="s">
        <v>1367</v>
      </c>
      <c r="H3822" s="154" t="s">
        <v>14318</v>
      </c>
      <c r="I3822" s="154">
        <v>0</v>
      </c>
      <c r="J3822" s="154">
        <v>0</v>
      </c>
      <c r="K3822" s="154">
        <v>0</v>
      </c>
      <c r="M3822" s="128">
        <f>IF(Tabla1[[#This Row],[Moneda]]="Dolares",Tabla1[[#This Row],[Precio Distribuidor]]*($M$1+0.35)*1.3,Tabla1[[#This Row],[Precio Distribuidor]]*1.3)</f>
        <v>308.28199999999998</v>
      </c>
    </row>
    <row r="3823" spans="1:13">
      <c r="A3823" s="154" t="s">
        <v>16162</v>
      </c>
      <c r="B3823" s="154" t="s">
        <v>16161</v>
      </c>
      <c r="C3823" s="154" t="s">
        <v>1642</v>
      </c>
      <c r="D3823" s="154" t="s">
        <v>4245</v>
      </c>
      <c r="E3823" s="81" t="s">
        <v>16160</v>
      </c>
      <c r="F3823" s="154">
        <v>207.26</v>
      </c>
      <c r="G3823" s="154" t="s">
        <v>1367</v>
      </c>
      <c r="H3823" s="154" t="s">
        <v>14318</v>
      </c>
      <c r="I3823" s="154">
        <v>0</v>
      </c>
      <c r="J3823" s="154">
        <v>0</v>
      </c>
      <c r="K3823" s="154">
        <v>0</v>
      </c>
      <c r="M3823" s="128">
        <f>IF(Tabla1[[#This Row],[Moneda]]="Dolares",Tabla1[[#This Row],[Precio Distribuidor]]*($M$1+0.35)*1.3,Tabla1[[#This Row],[Precio Distribuidor]]*1.3)</f>
        <v>269.43799999999999</v>
      </c>
    </row>
    <row r="3824" spans="1:13">
      <c r="A3824" s="154" t="s">
        <v>16159</v>
      </c>
      <c r="B3824" s="154" t="s">
        <v>16158</v>
      </c>
      <c r="C3824" s="154" t="s">
        <v>1642</v>
      </c>
      <c r="D3824" s="154" t="s">
        <v>4245</v>
      </c>
      <c r="E3824" s="81" t="s">
        <v>16157</v>
      </c>
      <c r="F3824" s="154">
        <v>402.86</v>
      </c>
      <c r="G3824" s="154" t="s">
        <v>1367</v>
      </c>
      <c r="H3824" s="154" t="s">
        <v>14318</v>
      </c>
      <c r="I3824" s="154">
        <v>0</v>
      </c>
      <c r="J3824" s="154">
        <v>0</v>
      </c>
      <c r="K3824" s="154">
        <v>0</v>
      </c>
      <c r="M3824" s="128">
        <f>IF(Tabla1[[#This Row],[Moneda]]="Dolares",Tabla1[[#This Row],[Precio Distribuidor]]*($M$1+0.35)*1.3,Tabla1[[#This Row],[Precio Distribuidor]]*1.3)</f>
        <v>523.71800000000007</v>
      </c>
    </row>
    <row r="3825" spans="1:13">
      <c r="A3825" s="154" t="s">
        <v>16156</v>
      </c>
      <c r="B3825" s="154" t="s">
        <v>16155</v>
      </c>
      <c r="C3825" s="154" t="s">
        <v>1642</v>
      </c>
      <c r="D3825" s="154" t="s">
        <v>4245</v>
      </c>
      <c r="E3825" s="81" t="s">
        <v>16154</v>
      </c>
      <c r="F3825" s="154">
        <v>322.86</v>
      </c>
      <c r="G3825" s="154" t="s">
        <v>1367</v>
      </c>
      <c r="H3825" s="154" t="s">
        <v>14318</v>
      </c>
      <c r="I3825" s="154">
        <v>0</v>
      </c>
      <c r="J3825" s="154">
        <v>0</v>
      </c>
      <c r="K3825" s="154">
        <v>0</v>
      </c>
      <c r="M3825" s="128">
        <f>IF(Tabla1[[#This Row],[Moneda]]="Dolares",Tabla1[[#This Row],[Precio Distribuidor]]*($M$1+0.35)*1.3,Tabla1[[#This Row],[Precio Distribuidor]]*1.3)</f>
        <v>419.71800000000002</v>
      </c>
    </row>
    <row r="3826" spans="1:13">
      <c r="A3826" s="154" t="s">
        <v>16153</v>
      </c>
      <c r="B3826" s="154" t="s">
        <v>16152</v>
      </c>
      <c r="C3826" s="154" t="s">
        <v>1642</v>
      </c>
      <c r="D3826" s="154" t="s">
        <v>4245</v>
      </c>
      <c r="E3826" s="81" t="s">
        <v>16151</v>
      </c>
      <c r="F3826" s="154">
        <v>354.22</v>
      </c>
      <c r="G3826" s="154" t="s">
        <v>1367</v>
      </c>
      <c r="H3826" s="154" t="s">
        <v>14318</v>
      </c>
      <c r="I3826" s="154">
        <v>0</v>
      </c>
      <c r="J3826" s="154">
        <v>0</v>
      </c>
      <c r="K3826" s="154">
        <v>0</v>
      </c>
      <c r="M3826" s="128">
        <f>IF(Tabla1[[#This Row],[Moneda]]="Dolares",Tabla1[[#This Row],[Precio Distribuidor]]*($M$1+0.35)*1.3,Tabla1[[#This Row],[Precio Distribuidor]]*1.3)</f>
        <v>460.48600000000005</v>
      </c>
    </row>
    <row r="3827" spans="1:13">
      <c r="A3827" s="154" t="s">
        <v>4244</v>
      </c>
      <c r="B3827" s="154" t="s">
        <v>4243</v>
      </c>
      <c r="C3827" s="154" t="s">
        <v>1642</v>
      </c>
      <c r="D3827" s="154" t="s">
        <v>4175</v>
      </c>
      <c r="E3827" s="81" t="s">
        <v>4242</v>
      </c>
      <c r="F3827" s="154">
        <v>1161.8699999999999</v>
      </c>
      <c r="G3827" s="154" t="s">
        <v>1367</v>
      </c>
      <c r="H3827" s="154" t="s">
        <v>14318</v>
      </c>
      <c r="I3827" s="154">
        <v>0</v>
      </c>
      <c r="J3827" s="154">
        <v>0</v>
      </c>
      <c r="K3827" s="154">
        <v>0</v>
      </c>
      <c r="M3827" s="128">
        <f>IF(Tabla1[[#This Row],[Moneda]]="Dolares",Tabla1[[#This Row],[Precio Distribuidor]]*($M$1+0.35)*1.3,Tabla1[[#This Row],[Precio Distribuidor]]*1.3)</f>
        <v>1510.4309999999998</v>
      </c>
    </row>
    <row r="3828" spans="1:13">
      <c r="A3828" s="154" t="s">
        <v>4241</v>
      </c>
      <c r="B3828" s="154" t="s">
        <v>4240</v>
      </c>
      <c r="C3828" s="154" t="s">
        <v>1642</v>
      </c>
      <c r="D3828" s="154" t="s">
        <v>4175</v>
      </c>
      <c r="E3828" s="81" t="s">
        <v>4239</v>
      </c>
      <c r="F3828" s="154">
        <v>396.28</v>
      </c>
      <c r="G3828" s="154" t="s">
        <v>1367</v>
      </c>
      <c r="H3828" s="154" t="s">
        <v>14318</v>
      </c>
      <c r="I3828" s="154">
        <v>0</v>
      </c>
      <c r="J3828" s="154">
        <v>0</v>
      </c>
      <c r="K3828" s="154">
        <v>0</v>
      </c>
      <c r="M3828" s="128">
        <f>IF(Tabla1[[#This Row],[Moneda]]="Dolares",Tabla1[[#This Row],[Precio Distribuidor]]*($M$1+0.35)*1.3,Tabla1[[#This Row],[Precio Distribuidor]]*1.3)</f>
        <v>515.16399999999999</v>
      </c>
    </row>
    <row r="3829" spans="1:13">
      <c r="A3829" s="154" t="s">
        <v>4238</v>
      </c>
      <c r="B3829" s="154" t="s">
        <v>4237</v>
      </c>
      <c r="C3829" s="154" t="s">
        <v>1642</v>
      </c>
      <c r="D3829" s="154" t="s">
        <v>4175</v>
      </c>
      <c r="E3829" s="81" t="s">
        <v>4236</v>
      </c>
      <c r="F3829" s="154">
        <v>414.52</v>
      </c>
      <c r="G3829" s="154" t="s">
        <v>1367</v>
      </c>
      <c r="H3829" s="154" t="s">
        <v>14318</v>
      </c>
      <c r="I3829" s="154">
        <v>0</v>
      </c>
      <c r="J3829" s="154">
        <v>0</v>
      </c>
      <c r="K3829" s="154">
        <v>0</v>
      </c>
      <c r="M3829" s="128">
        <f>IF(Tabla1[[#This Row],[Moneda]]="Dolares",Tabla1[[#This Row],[Precio Distribuidor]]*($M$1+0.35)*1.3,Tabla1[[#This Row],[Precio Distribuidor]]*1.3)</f>
        <v>538.87599999999998</v>
      </c>
    </row>
    <row r="3830" spans="1:13">
      <c r="A3830" s="154" t="s">
        <v>4235</v>
      </c>
      <c r="B3830" s="154" t="s">
        <v>4234</v>
      </c>
      <c r="C3830" s="154" t="s">
        <v>1642</v>
      </c>
      <c r="D3830" s="154" t="s">
        <v>4175</v>
      </c>
      <c r="E3830" s="81" t="s">
        <v>4233</v>
      </c>
      <c r="F3830" s="154">
        <v>463.98</v>
      </c>
      <c r="G3830" s="154" t="s">
        <v>1367</v>
      </c>
      <c r="H3830" s="154" t="s">
        <v>14318</v>
      </c>
      <c r="I3830" s="154">
        <v>0</v>
      </c>
      <c r="J3830" s="154">
        <v>0</v>
      </c>
      <c r="K3830" s="154">
        <v>0</v>
      </c>
      <c r="M3830" s="128">
        <f>IF(Tabla1[[#This Row],[Moneda]]="Dolares",Tabla1[[#This Row],[Precio Distribuidor]]*($M$1+0.35)*1.3,Tabla1[[#This Row],[Precio Distribuidor]]*1.3)</f>
        <v>603.17400000000009</v>
      </c>
    </row>
    <row r="3831" spans="1:13">
      <c r="A3831" s="154" t="s">
        <v>4232</v>
      </c>
      <c r="B3831" s="154" t="s">
        <v>4231</v>
      </c>
      <c r="C3831" s="154" t="s">
        <v>1642</v>
      </c>
      <c r="D3831" s="154" t="s">
        <v>4175</v>
      </c>
      <c r="E3831" s="81" t="s">
        <v>4230</v>
      </c>
      <c r="F3831" s="154">
        <v>452.05</v>
      </c>
      <c r="G3831" s="154" t="s">
        <v>1367</v>
      </c>
      <c r="H3831" s="154" t="s">
        <v>14318</v>
      </c>
      <c r="I3831" s="154">
        <v>0</v>
      </c>
      <c r="J3831" s="154">
        <v>0</v>
      </c>
      <c r="K3831" s="154">
        <v>0</v>
      </c>
      <c r="M3831" s="128">
        <f>IF(Tabla1[[#This Row],[Moneda]]="Dolares",Tabla1[[#This Row],[Precio Distribuidor]]*($M$1+0.35)*1.3,Tabla1[[#This Row],[Precio Distribuidor]]*1.3)</f>
        <v>587.66500000000008</v>
      </c>
    </row>
    <row r="3832" spans="1:13">
      <c r="A3832" s="154" t="s">
        <v>4229</v>
      </c>
      <c r="B3832" s="154" t="s">
        <v>4228</v>
      </c>
      <c r="C3832" s="154" t="s">
        <v>1642</v>
      </c>
      <c r="D3832" s="154" t="s">
        <v>4175</v>
      </c>
      <c r="E3832" s="81" t="s">
        <v>4227</v>
      </c>
      <c r="F3832" s="154">
        <v>516.70000000000005</v>
      </c>
      <c r="G3832" s="154" t="s">
        <v>1367</v>
      </c>
      <c r="H3832" s="154" t="s">
        <v>14318</v>
      </c>
      <c r="I3832" s="154">
        <v>0</v>
      </c>
      <c r="J3832" s="154">
        <v>0</v>
      </c>
      <c r="K3832" s="154">
        <v>0</v>
      </c>
      <c r="M3832" s="128">
        <f>IF(Tabla1[[#This Row],[Moneda]]="Dolares",Tabla1[[#This Row],[Precio Distribuidor]]*($M$1+0.35)*1.3,Tabla1[[#This Row],[Precio Distribuidor]]*1.3)</f>
        <v>671.71</v>
      </c>
    </row>
    <row r="3833" spans="1:13">
      <c r="A3833" s="154" t="s">
        <v>4226</v>
      </c>
      <c r="B3833" s="154" t="s">
        <v>4225</v>
      </c>
      <c r="C3833" s="154" t="s">
        <v>1642</v>
      </c>
      <c r="D3833" s="154" t="s">
        <v>4175</v>
      </c>
      <c r="E3833" s="81" t="s">
        <v>4224</v>
      </c>
      <c r="F3833" s="154">
        <v>566.15</v>
      </c>
      <c r="G3833" s="154" t="s">
        <v>1367</v>
      </c>
      <c r="H3833" s="154" t="s">
        <v>14318</v>
      </c>
      <c r="I3833" s="154">
        <v>0</v>
      </c>
      <c r="J3833" s="154">
        <v>0</v>
      </c>
      <c r="K3833" s="154">
        <v>0</v>
      </c>
      <c r="M3833" s="128">
        <f>IF(Tabla1[[#This Row],[Moneda]]="Dolares",Tabla1[[#This Row],[Precio Distribuidor]]*($M$1+0.35)*1.3,Tabla1[[#This Row],[Precio Distribuidor]]*1.3)</f>
        <v>735.995</v>
      </c>
    </row>
    <row r="3834" spans="1:13">
      <c r="A3834" s="154" t="s">
        <v>4223</v>
      </c>
      <c r="B3834" s="154" t="s">
        <v>4222</v>
      </c>
      <c r="C3834" s="154" t="s">
        <v>1642</v>
      </c>
      <c r="D3834" s="154" t="s">
        <v>4175</v>
      </c>
      <c r="E3834" s="81" t="s">
        <v>4221</v>
      </c>
      <c r="F3834" s="154">
        <v>815.09</v>
      </c>
      <c r="G3834" s="154" t="s">
        <v>1367</v>
      </c>
      <c r="H3834" s="154" t="s">
        <v>14318</v>
      </c>
      <c r="I3834" s="154">
        <v>0</v>
      </c>
      <c r="J3834" s="154">
        <v>0</v>
      </c>
      <c r="K3834" s="154">
        <v>0</v>
      </c>
      <c r="M3834" s="128">
        <f>IF(Tabla1[[#This Row],[Moneda]]="Dolares",Tabla1[[#This Row],[Precio Distribuidor]]*($M$1+0.35)*1.3,Tabla1[[#This Row],[Precio Distribuidor]]*1.3)</f>
        <v>1059.6170000000002</v>
      </c>
    </row>
    <row r="3835" spans="1:13">
      <c r="A3835" s="154" t="s">
        <v>4220</v>
      </c>
      <c r="B3835" s="154" t="s">
        <v>4219</v>
      </c>
      <c r="C3835" s="154" t="s">
        <v>1642</v>
      </c>
      <c r="D3835" s="154" t="s">
        <v>4175</v>
      </c>
      <c r="E3835" s="81" t="s">
        <v>4218</v>
      </c>
      <c r="F3835" s="154">
        <v>671.09</v>
      </c>
      <c r="G3835" s="154" t="s">
        <v>1367</v>
      </c>
      <c r="H3835" s="154" t="s">
        <v>14318</v>
      </c>
      <c r="I3835" s="154">
        <v>0</v>
      </c>
      <c r="J3835" s="154">
        <v>0</v>
      </c>
      <c r="K3835" s="154">
        <v>0</v>
      </c>
      <c r="M3835" s="128">
        <f>IF(Tabla1[[#This Row],[Moneda]]="Dolares",Tabla1[[#This Row],[Precio Distribuidor]]*($M$1+0.35)*1.3,Tabla1[[#This Row],[Precio Distribuidor]]*1.3)</f>
        <v>872.41700000000003</v>
      </c>
    </row>
    <row r="3836" spans="1:13">
      <c r="A3836" s="154" t="s">
        <v>4217</v>
      </c>
      <c r="B3836" s="154" t="s">
        <v>4216</v>
      </c>
      <c r="C3836" s="154" t="s">
        <v>1642</v>
      </c>
      <c r="D3836" s="154" t="s">
        <v>4175</v>
      </c>
      <c r="E3836" s="81" t="s">
        <v>4215</v>
      </c>
      <c r="F3836" s="154">
        <v>767.88</v>
      </c>
      <c r="G3836" s="154" t="s">
        <v>1367</v>
      </c>
      <c r="H3836" s="154" t="s">
        <v>14318</v>
      </c>
      <c r="I3836" s="154">
        <v>0</v>
      </c>
      <c r="J3836" s="154">
        <v>0</v>
      </c>
      <c r="K3836" s="154">
        <v>0</v>
      </c>
      <c r="M3836" s="128">
        <f>IF(Tabla1[[#This Row],[Moneda]]="Dolares",Tabla1[[#This Row],[Precio Distribuidor]]*($M$1+0.35)*1.3,Tabla1[[#This Row],[Precio Distribuidor]]*1.3)</f>
        <v>998.24400000000003</v>
      </c>
    </row>
    <row r="3837" spans="1:13">
      <c r="A3837" s="154" t="s">
        <v>4214</v>
      </c>
      <c r="B3837" s="154" t="s">
        <v>4213</v>
      </c>
      <c r="C3837" s="154" t="s">
        <v>1642</v>
      </c>
      <c r="D3837" s="154" t="s">
        <v>4175</v>
      </c>
      <c r="E3837" s="81" t="s">
        <v>4212</v>
      </c>
      <c r="F3837" s="154">
        <v>944.44</v>
      </c>
      <c r="G3837" s="154" t="s">
        <v>1367</v>
      </c>
      <c r="H3837" s="154" t="s">
        <v>14318</v>
      </c>
      <c r="I3837" s="154">
        <v>0</v>
      </c>
      <c r="J3837" s="154">
        <v>0</v>
      </c>
      <c r="K3837" s="154">
        <v>0</v>
      </c>
      <c r="M3837" s="128">
        <f>IF(Tabla1[[#This Row],[Moneda]]="Dolares",Tabla1[[#This Row],[Precio Distribuidor]]*($M$1+0.35)*1.3,Tabla1[[#This Row],[Precio Distribuidor]]*1.3)</f>
        <v>1227.7720000000002</v>
      </c>
    </row>
    <row r="3838" spans="1:13">
      <c r="A3838" s="154" t="s">
        <v>4211</v>
      </c>
      <c r="B3838" s="154" t="s">
        <v>4210</v>
      </c>
      <c r="C3838" s="154" t="s">
        <v>1642</v>
      </c>
      <c r="D3838" s="154" t="s">
        <v>4175</v>
      </c>
      <c r="E3838" s="81" t="s">
        <v>4209</v>
      </c>
      <c r="F3838" s="154">
        <v>487.48</v>
      </c>
      <c r="G3838" s="154" t="s">
        <v>1367</v>
      </c>
      <c r="H3838" s="154" t="s">
        <v>14318</v>
      </c>
      <c r="I3838" s="154">
        <v>0</v>
      </c>
      <c r="J3838" s="154">
        <v>0</v>
      </c>
      <c r="K3838" s="154">
        <v>0</v>
      </c>
      <c r="M3838" s="128">
        <f>IF(Tabla1[[#This Row],[Moneda]]="Dolares",Tabla1[[#This Row],[Precio Distribuidor]]*($M$1+0.35)*1.3,Tabla1[[#This Row],[Precio Distribuidor]]*1.3)</f>
        <v>633.72400000000005</v>
      </c>
    </row>
    <row r="3839" spans="1:13">
      <c r="A3839" s="154" t="s">
        <v>4208</v>
      </c>
      <c r="B3839" s="154" t="s">
        <v>4207</v>
      </c>
      <c r="C3839" s="154" t="s">
        <v>1642</v>
      </c>
      <c r="D3839" s="154" t="s">
        <v>4175</v>
      </c>
      <c r="E3839" s="81" t="s">
        <v>4206</v>
      </c>
      <c r="F3839" s="154">
        <v>536.94000000000005</v>
      </c>
      <c r="G3839" s="154" t="s">
        <v>1367</v>
      </c>
      <c r="H3839" s="154" t="s">
        <v>14318</v>
      </c>
      <c r="I3839" s="154">
        <v>0</v>
      </c>
      <c r="J3839" s="154">
        <v>0</v>
      </c>
      <c r="K3839" s="154">
        <v>0</v>
      </c>
      <c r="M3839" s="128">
        <f>IF(Tabla1[[#This Row],[Moneda]]="Dolares",Tabla1[[#This Row],[Precio Distribuidor]]*($M$1+0.35)*1.3,Tabla1[[#This Row],[Precio Distribuidor]]*1.3)</f>
        <v>698.02200000000005</v>
      </c>
    </row>
    <row r="3840" spans="1:13">
      <c r="A3840" s="154" t="s">
        <v>4205</v>
      </c>
      <c r="B3840" s="154" t="s">
        <v>4204</v>
      </c>
      <c r="C3840" s="154" t="s">
        <v>1642</v>
      </c>
      <c r="D3840" s="154" t="s">
        <v>4175</v>
      </c>
      <c r="E3840" s="81" t="s">
        <v>4203</v>
      </c>
      <c r="F3840" s="154">
        <v>617.65</v>
      </c>
      <c r="G3840" s="154" t="s">
        <v>1367</v>
      </c>
      <c r="H3840" s="154" t="s">
        <v>14318</v>
      </c>
      <c r="I3840" s="154">
        <v>0</v>
      </c>
      <c r="J3840" s="154">
        <v>0</v>
      </c>
      <c r="K3840" s="154">
        <v>0</v>
      </c>
      <c r="M3840" s="128">
        <f>IF(Tabla1[[#This Row],[Moneda]]="Dolares",Tabla1[[#This Row],[Precio Distribuidor]]*($M$1+0.35)*1.3,Tabla1[[#This Row],[Precio Distribuidor]]*1.3)</f>
        <v>802.94500000000005</v>
      </c>
    </row>
    <row r="3841" spans="1:13">
      <c r="A3841" s="154" t="s">
        <v>4202</v>
      </c>
      <c r="B3841" s="154" t="s">
        <v>4201</v>
      </c>
      <c r="C3841" s="154" t="s">
        <v>1642</v>
      </c>
      <c r="D3841" s="154" t="s">
        <v>4175</v>
      </c>
      <c r="E3841" s="81" t="s">
        <v>4200</v>
      </c>
      <c r="F3841" s="154">
        <v>760.92</v>
      </c>
      <c r="G3841" s="154" t="s">
        <v>1367</v>
      </c>
      <c r="H3841" s="154" t="s">
        <v>14318</v>
      </c>
      <c r="I3841" s="154">
        <v>0</v>
      </c>
      <c r="J3841" s="154">
        <v>0</v>
      </c>
      <c r="K3841" s="154">
        <v>0</v>
      </c>
      <c r="M3841" s="128">
        <f>IF(Tabla1[[#This Row],[Moneda]]="Dolares",Tabla1[[#This Row],[Precio Distribuidor]]*($M$1+0.35)*1.3,Tabla1[[#This Row],[Precio Distribuidor]]*1.3)</f>
        <v>989.19600000000003</v>
      </c>
    </row>
    <row r="3842" spans="1:13">
      <c r="A3842" s="154" t="s">
        <v>4199</v>
      </c>
      <c r="B3842" s="154" t="s">
        <v>4198</v>
      </c>
      <c r="C3842" s="154" t="s">
        <v>1642</v>
      </c>
      <c r="D3842" s="154" t="s">
        <v>4175</v>
      </c>
      <c r="E3842" s="81" t="s">
        <v>4197</v>
      </c>
      <c r="F3842" s="154">
        <v>919.85</v>
      </c>
      <c r="G3842" s="154" t="s">
        <v>1367</v>
      </c>
      <c r="H3842" s="154" t="s">
        <v>14318</v>
      </c>
      <c r="I3842" s="154">
        <v>0</v>
      </c>
      <c r="J3842" s="154">
        <v>0</v>
      </c>
      <c r="K3842" s="154">
        <v>0</v>
      </c>
      <c r="M3842" s="128">
        <f>IF(Tabla1[[#This Row],[Moneda]]="Dolares",Tabla1[[#This Row],[Precio Distribuidor]]*($M$1+0.35)*1.3,Tabla1[[#This Row],[Precio Distribuidor]]*1.3)</f>
        <v>1195.8050000000001</v>
      </c>
    </row>
    <row r="3843" spans="1:13">
      <c r="A3843" s="154" t="s">
        <v>4196</v>
      </c>
      <c r="B3843" s="154" t="s">
        <v>4195</v>
      </c>
      <c r="C3843" s="154" t="s">
        <v>1642</v>
      </c>
      <c r="D3843" s="154" t="s">
        <v>4175</v>
      </c>
      <c r="E3843" s="81" t="s">
        <v>4194</v>
      </c>
      <c r="F3843" s="154">
        <v>353.77</v>
      </c>
      <c r="G3843" s="154" t="s">
        <v>1367</v>
      </c>
      <c r="H3843" s="154" t="s">
        <v>14318</v>
      </c>
      <c r="I3843" s="154">
        <v>0</v>
      </c>
      <c r="J3843" s="154">
        <v>0</v>
      </c>
      <c r="K3843" s="154">
        <v>0</v>
      </c>
      <c r="M3843" s="128">
        <f>IF(Tabla1[[#This Row],[Moneda]]="Dolares",Tabla1[[#This Row],[Precio Distribuidor]]*($M$1+0.35)*1.3,Tabla1[[#This Row],[Precio Distribuidor]]*1.3)</f>
        <v>459.90100000000001</v>
      </c>
    </row>
    <row r="3844" spans="1:13">
      <c r="A3844" s="154" t="s">
        <v>4193</v>
      </c>
      <c r="B3844" s="154" t="s">
        <v>4192</v>
      </c>
      <c r="C3844" s="154" t="s">
        <v>1642</v>
      </c>
      <c r="D3844" s="154" t="s">
        <v>4175</v>
      </c>
      <c r="E3844" s="81" t="s">
        <v>4191</v>
      </c>
      <c r="F3844" s="154">
        <v>836.21</v>
      </c>
      <c r="G3844" s="154" t="s">
        <v>1367</v>
      </c>
      <c r="H3844" s="154" t="s">
        <v>14318</v>
      </c>
      <c r="I3844" s="154">
        <v>0</v>
      </c>
      <c r="J3844" s="154">
        <v>0</v>
      </c>
      <c r="K3844" s="154">
        <v>0</v>
      </c>
      <c r="M3844" s="128">
        <f>IF(Tabla1[[#This Row],[Moneda]]="Dolares",Tabla1[[#This Row],[Precio Distribuidor]]*($M$1+0.35)*1.3,Tabla1[[#This Row],[Precio Distribuidor]]*1.3)</f>
        <v>1087.0730000000001</v>
      </c>
    </row>
    <row r="3845" spans="1:13">
      <c r="A3845" s="154" t="s">
        <v>4190</v>
      </c>
      <c r="B3845" s="154" t="s">
        <v>4189</v>
      </c>
      <c r="C3845" s="154" t="s">
        <v>1642</v>
      </c>
      <c r="D3845" s="154" t="s">
        <v>4175</v>
      </c>
      <c r="E3845" s="81" t="s">
        <v>4188</v>
      </c>
      <c r="F3845" s="154">
        <v>1038.97</v>
      </c>
      <c r="G3845" s="154" t="s">
        <v>1367</v>
      </c>
      <c r="H3845" s="154" t="s">
        <v>14318</v>
      </c>
      <c r="I3845" s="154">
        <v>0</v>
      </c>
      <c r="J3845" s="154">
        <v>0</v>
      </c>
      <c r="K3845" s="154">
        <v>0</v>
      </c>
      <c r="M3845" s="128">
        <f>IF(Tabla1[[#This Row],[Moneda]]="Dolares",Tabla1[[#This Row],[Precio Distribuidor]]*($M$1+0.35)*1.3,Tabla1[[#This Row],[Precio Distribuidor]]*1.3)</f>
        <v>1350.6610000000001</v>
      </c>
    </row>
    <row r="3846" spans="1:13">
      <c r="A3846" s="154" t="s">
        <v>4187</v>
      </c>
      <c r="B3846" s="154" t="s">
        <v>4186</v>
      </c>
      <c r="C3846" s="154" t="s">
        <v>1642</v>
      </c>
      <c r="D3846" s="154" t="s">
        <v>4175</v>
      </c>
      <c r="E3846" s="81" t="s">
        <v>4185</v>
      </c>
      <c r="F3846" s="154">
        <v>1130.6099999999999</v>
      </c>
      <c r="G3846" s="154" t="s">
        <v>1367</v>
      </c>
      <c r="H3846" s="154" t="s">
        <v>14318</v>
      </c>
      <c r="I3846" s="154">
        <v>0</v>
      </c>
      <c r="J3846" s="154">
        <v>0</v>
      </c>
      <c r="K3846" s="154">
        <v>0</v>
      </c>
      <c r="M3846" s="128">
        <f>IF(Tabla1[[#This Row],[Moneda]]="Dolares",Tabla1[[#This Row],[Precio Distribuidor]]*($M$1+0.35)*1.3,Tabla1[[#This Row],[Precio Distribuidor]]*1.3)</f>
        <v>1469.7929999999999</v>
      </c>
    </row>
    <row r="3847" spans="1:13">
      <c r="A3847" s="154" t="s">
        <v>4184</v>
      </c>
      <c r="B3847" s="154" t="s">
        <v>4183</v>
      </c>
      <c r="C3847" s="154" t="s">
        <v>1642</v>
      </c>
      <c r="D3847" s="154" t="s">
        <v>4175</v>
      </c>
      <c r="E3847" s="81" t="s">
        <v>4182</v>
      </c>
      <c r="F3847" s="154">
        <v>1491.2</v>
      </c>
      <c r="G3847" s="154" t="s">
        <v>1367</v>
      </c>
      <c r="H3847" s="154" t="s">
        <v>14318</v>
      </c>
      <c r="I3847" s="154">
        <v>0</v>
      </c>
      <c r="J3847" s="154">
        <v>0</v>
      </c>
      <c r="K3847" s="154">
        <v>0</v>
      </c>
      <c r="M3847" s="128">
        <f>IF(Tabla1[[#This Row],[Moneda]]="Dolares",Tabla1[[#This Row],[Precio Distribuidor]]*($M$1+0.35)*1.3,Tabla1[[#This Row],[Precio Distribuidor]]*1.3)</f>
        <v>1938.5600000000002</v>
      </c>
    </row>
    <row r="3848" spans="1:13">
      <c r="A3848" s="154" t="s">
        <v>4181</v>
      </c>
      <c r="B3848" s="154" t="s">
        <v>4180</v>
      </c>
      <c r="C3848" s="154" t="s">
        <v>1642</v>
      </c>
      <c r="D3848" s="154" t="s">
        <v>4175</v>
      </c>
      <c r="E3848" s="81" t="s">
        <v>4179</v>
      </c>
      <c r="F3848" s="154">
        <v>741.29</v>
      </c>
      <c r="G3848" s="154" t="s">
        <v>1367</v>
      </c>
      <c r="H3848" s="154" t="s">
        <v>14318</v>
      </c>
      <c r="I3848" s="154">
        <v>0</v>
      </c>
      <c r="J3848" s="154">
        <v>0</v>
      </c>
      <c r="K3848" s="154">
        <v>0</v>
      </c>
      <c r="M3848" s="128">
        <f>IF(Tabla1[[#This Row],[Moneda]]="Dolares",Tabla1[[#This Row],[Precio Distribuidor]]*($M$1+0.35)*1.3,Tabla1[[#This Row],[Precio Distribuidor]]*1.3)</f>
        <v>963.67700000000002</v>
      </c>
    </row>
    <row r="3849" spans="1:13">
      <c r="A3849" s="154" t="s">
        <v>4178</v>
      </c>
      <c r="B3849" s="154" t="s">
        <v>4177</v>
      </c>
      <c r="C3849" s="154" t="s">
        <v>1642</v>
      </c>
      <c r="D3849" s="154" t="s">
        <v>4175</v>
      </c>
      <c r="E3849" s="81" t="s">
        <v>4176</v>
      </c>
      <c r="F3849" s="154">
        <v>1026.51</v>
      </c>
      <c r="G3849" s="154" t="s">
        <v>1367</v>
      </c>
      <c r="H3849" s="154" t="s">
        <v>14318</v>
      </c>
      <c r="I3849" s="154">
        <v>0</v>
      </c>
      <c r="J3849" s="154">
        <v>0</v>
      </c>
      <c r="K3849" s="154">
        <v>0</v>
      </c>
      <c r="M3849" s="128">
        <f>IF(Tabla1[[#This Row],[Moneda]]="Dolares",Tabla1[[#This Row],[Precio Distribuidor]]*($M$1+0.35)*1.3,Tabla1[[#This Row],[Precio Distribuidor]]*1.3)</f>
        <v>1334.463</v>
      </c>
    </row>
    <row r="3850" spans="1:13">
      <c r="A3850" s="154" t="s">
        <v>16150</v>
      </c>
      <c r="B3850" s="154" t="s">
        <v>16149</v>
      </c>
      <c r="C3850" s="154" t="s">
        <v>1642</v>
      </c>
      <c r="D3850" s="154" t="s">
        <v>4175</v>
      </c>
      <c r="E3850" s="81" t="s">
        <v>16148</v>
      </c>
      <c r="F3850" s="154">
        <v>1154.8800000000001</v>
      </c>
      <c r="G3850" s="154" t="s">
        <v>1367</v>
      </c>
      <c r="H3850" s="154" t="s">
        <v>14318</v>
      </c>
      <c r="I3850" s="154">
        <v>0</v>
      </c>
      <c r="J3850" s="154">
        <v>0</v>
      </c>
      <c r="K3850" s="154">
        <v>0</v>
      </c>
      <c r="M3850" s="128">
        <f>IF(Tabla1[[#This Row],[Moneda]]="Dolares",Tabla1[[#This Row],[Precio Distribuidor]]*($M$1+0.35)*1.3,Tabla1[[#This Row],[Precio Distribuidor]]*1.3)</f>
        <v>1501.3440000000003</v>
      </c>
    </row>
    <row r="3851" spans="1:13">
      <c r="A3851" s="154" t="s">
        <v>16147</v>
      </c>
      <c r="B3851" s="154" t="s">
        <v>16146</v>
      </c>
      <c r="C3851" s="154" t="s">
        <v>1642</v>
      </c>
      <c r="D3851" s="154" t="s">
        <v>4175</v>
      </c>
      <c r="E3851" s="81" t="s">
        <v>16145</v>
      </c>
      <c r="F3851" s="154">
        <v>1438.18</v>
      </c>
      <c r="G3851" s="154" t="s">
        <v>1367</v>
      </c>
      <c r="H3851" s="154" t="s">
        <v>14318</v>
      </c>
      <c r="I3851" s="154">
        <v>0</v>
      </c>
      <c r="J3851" s="154">
        <v>0</v>
      </c>
      <c r="K3851" s="154">
        <v>0</v>
      </c>
      <c r="M3851" s="128">
        <f>IF(Tabla1[[#This Row],[Moneda]]="Dolares",Tabla1[[#This Row],[Precio Distribuidor]]*($M$1+0.35)*1.3,Tabla1[[#This Row],[Precio Distribuidor]]*1.3)</f>
        <v>1869.6340000000002</v>
      </c>
    </row>
    <row r="3852" spans="1:13">
      <c r="A3852" s="154" t="s">
        <v>16144</v>
      </c>
      <c r="B3852" s="154" t="s">
        <v>16143</v>
      </c>
      <c r="C3852" s="154" t="s">
        <v>1642</v>
      </c>
      <c r="D3852" s="154" t="s">
        <v>4175</v>
      </c>
      <c r="E3852" s="81" t="s">
        <v>16142</v>
      </c>
      <c r="F3852" s="154">
        <v>808.96</v>
      </c>
      <c r="G3852" s="154" t="s">
        <v>1367</v>
      </c>
      <c r="H3852" s="154" t="s">
        <v>14318</v>
      </c>
      <c r="I3852" s="154">
        <v>0</v>
      </c>
      <c r="J3852" s="154">
        <v>0</v>
      </c>
      <c r="K3852" s="154">
        <v>0</v>
      </c>
      <c r="M3852" s="128">
        <f>IF(Tabla1[[#This Row],[Moneda]]="Dolares",Tabla1[[#This Row],[Precio Distribuidor]]*($M$1+0.35)*1.3,Tabla1[[#This Row],[Precio Distribuidor]]*1.3)</f>
        <v>1051.6480000000001</v>
      </c>
    </row>
    <row r="3853" spans="1:13">
      <c r="A3853" s="154" t="s">
        <v>16141</v>
      </c>
      <c r="B3853" s="154" t="s">
        <v>16140</v>
      </c>
      <c r="C3853" s="154" t="s">
        <v>1642</v>
      </c>
      <c r="D3853" s="154" t="s">
        <v>4175</v>
      </c>
      <c r="E3853" s="81" t="s">
        <v>16139</v>
      </c>
      <c r="F3853" s="154">
        <v>938.39</v>
      </c>
      <c r="G3853" s="154" t="s">
        <v>1367</v>
      </c>
      <c r="H3853" s="154" t="s">
        <v>14318</v>
      </c>
      <c r="I3853" s="154">
        <v>0</v>
      </c>
      <c r="J3853" s="154">
        <v>0</v>
      </c>
      <c r="K3853" s="154">
        <v>0</v>
      </c>
      <c r="M3853" s="128">
        <f>IF(Tabla1[[#This Row],[Moneda]]="Dolares",Tabla1[[#This Row],[Precio Distribuidor]]*($M$1+0.35)*1.3,Tabla1[[#This Row],[Precio Distribuidor]]*1.3)</f>
        <v>1219.9069999999999</v>
      </c>
    </row>
    <row r="3854" spans="1:13">
      <c r="A3854" s="154" t="s">
        <v>16138</v>
      </c>
      <c r="B3854" s="154" t="s">
        <v>16137</v>
      </c>
      <c r="C3854" s="154" t="s">
        <v>1642</v>
      </c>
      <c r="D3854" s="154" t="s">
        <v>4175</v>
      </c>
      <c r="E3854" s="81" t="s">
        <v>16136</v>
      </c>
      <c r="F3854" s="154">
        <v>1094.79</v>
      </c>
      <c r="G3854" s="154" t="s">
        <v>1367</v>
      </c>
      <c r="H3854" s="154" t="s">
        <v>14318</v>
      </c>
      <c r="I3854" s="154">
        <v>0</v>
      </c>
      <c r="J3854" s="154">
        <v>0</v>
      </c>
      <c r="K3854" s="154">
        <v>0</v>
      </c>
      <c r="M3854" s="128">
        <f>IF(Tabla1[[#This Row],[Moneda]]="Dolares",Tabla1[[#This Row],[Precio Distribuidor]]*($M$1+0.35)*1.3,Tabla1[[#This Row],[Precio Distribuidor]]*1.3)</f>
        <v>1423.2270000000001</v>
      </c>
    </row>
    <row r="3855" spans="1:13">
      <c r="A3855" s="154" t="s">
        <v>16135</v>
      </c>
      <c r="B3855" s="154" t="s">
        <v>16134</v>
      </c>
      <c r="C3855" s="154" t="s">
        <v>1642</v>
      </c>
      <c r="D3855" s="154" t="s">
        <v>4175</v>
      </c>
      <c r="E3855" s="81" t="s">
        <v>16133</v>
      </c>
      <c r="F3855" s="154">
        <v>1112.9100000000001</v>
      </c>
      <c r="G3855" s="154" t="s">
        <v>1367</v>
      </c>
      <c r="H3855" s="154" t="s">
        <v>14318</v>
      </c>
      <c r="I3855" s="154">
        <v>0</v>
      </c>
      <c r="J3855" s="154">
        <v>0</v>
      </c>
      <c r="K3855" s="154">
        <v>0</v>
      </c>
      <c r="M3855" s="128">
        <f>IF(Tabla1[[#This Row],[Moneda]]="Dolares",Tabla1[[#This Row],[Precio Distribuidor]]*($M$1+0.35)*1.3,Tabla1[[#This Row],[Precio Distribuidor]]*1.3)</f>
        <v>1446.7830000000001</v>
      </c>
    </row>
    <row r="3856" spans="1:13">
      <c r="A3856" s="154" t="s">
        <v>16132</v>
      </c>
      <c r="B3856" s="154" t="s">
        <v>16131</v>
      </c>
      <c r="C3856" s="154" t="s">
        <v>1642</v>
      </c>
      <c r="D3856" s="154" t="s">
        <v>4175</v>
      </c>
      <c r="E3856" s="81" t="s">
        <v>16130</v>
      </c>
      <c r="F3856" s="154">
        <v>805.71</v>
      </c>
      <c r="G3856" s="154" t="s">
        <v>1367</v>
      </c>
      <c r="H3856" s="154" t="s">
        <v>14318</v>
      </c>
      <c r="I3856" s="154">
        <v>0</v>
      </c>
      <c r="J3856" s="154">
        <v>0</v>
      </c>
      <c r="K3856" s="154">
        <v>0</v>
      </c>
      <c r="M3856" s="128">
        <f>IF(Tabla1[[#This Row],[Moneda]]="Dolares",Tabla1[[#This Row],[Precio Distribuidor]]*($M$1+0.35)*1.3,Tabla1[[#This Row],[Precio Distribuidor]]*1.3)</f>
        <v>1047.423</v>
      </c>
    </row>
    <row r="3857" spans="1:13">
      <c r="A3857" s="154" t="s">
        <v>16129</v>
      </c>
      <c r="B3857" s="154" t="s">
        <v>16128</v>
      </c>
      <c r="C3857" s="154" t="s">
        <v>1642</v>
      </c>
      <c r="D3857" s="154" t="s">
        <v>4175</v>
      </c>
      <c r="E3857" s="81" t="s">
        <v>16127</v>
      </c>
      <c r="F3857" s="154">
        <v>603.47</v>
      </c>
      <c r="G3857" s="154" t="s">
        <v>1367</v>
      </c>
      <c r="H3857" s="154" t="s">
        <v>14318</v>
      </c>
      <c r="I3857" s="154">
        <v>0</v>
      </c>
      <c r="J3857" s="154">
        <v>0</v>
      </c>
      <c r="K3857" s="154">
        <v>0</v>
      </c>
      <c r="M3857" s="128">
        <f>IF(Tabla1[[#This Row],[Moneda]]="Dolares",Tabla1[[#This Row],[Precio Distribuidor]]*($M$1+0.35)*1.3,Tabla1[[#This Row],[Precio Distribuidor]]*1.3)</f>
        <v>784.51100000000008</v>
      </c>
    </row>
    <row r="3858" spans="1:13">
      <c r="A3858" s="154" t="s">
        <v>16126</v>
      </c>
      <c r="B3858" s="154" t="s">
        <v>16125</v>
      </c>
      <c r="C3858" s="154" t="s">
        <v>1642</v>
      </c>
      <c r="D3858" s="154" t="s">
        <v>4175</v>
      </c>
      <c r="E3858" s="81" t="s">
        <v>16124</v>
      </c>
      <c r="F3858" s="154">
        <v>696.02</v>
      </c>
      <c r="G3858" s="154" t="s">
        <v>1367</v>
      </c>
      <c r="H3858" s="154" t="s">
        <v>14318</v>
      </c>
      <c r="I3858" s="154">
        <v>0</v>
      </c>
      <c r="J3858" s="154">
        <v>0</v>
      </c>
      <c r="K3858" s="154">
        <v>0</v>
      </c>
      <c r="M3858" s="128">
        <f>IF(Tabla1[[#This Row],[Moneda]]="Dolares",Tabla1[[#This Row],[Precio Distribuidor]]*($M$1+0.35)*1.3,Tabla1[[#This Row],[Precio Distribuidor]]*1.3)</f>
        <v>904.82600000000002</v>
      </c>
    </row>
    <row r="3859" spans="1:13">
      <c r="A3859" s="154" t="s">
        <v>16123</v>
      </c>
      <c r="B3859" s="154" t="s">
        <v>16122</v>
      </c>
      <c r="C3859" s="154" t="s">
        <v>1642</v>
      </c>
      <c r="D3859" s="154" t="s">
        <v>4175</v>
      </c>
      <c r="E3859" s="81" t="s">
        <v>16121</v>
      </c>
      <c r="F3859" s="154">
        <v>778.19</v>
      </c>
      <c r="G3859" s="154" t="s">
        <v>1367</v>
      </c>
      <c r="H3859" s="154" t="s">
        <v>14318</v>
      </c>
      <c r="I3859" s="154">
        <v>0</v>
      </c>
      <c r="J3859" s="154">
        <v>0</v>
      </c>
      <c r="K3859" s="154">
        <v>0</v>
      </c>
      <c r="M3859" s="128">
        <f>IF(Tabla1[[#This Row],[Moneda]]="Dolares",Tabla1[[#This Row],[Precio Distribuidor]]*($M$1+0.35)*1.3,Tabla1[[#This Row],[Precio Distribuidor]]*1.3)</f>
        <v>1011.6470000000002</v>
      </c>
    </row>
    <row r="3860" spans="1:13">
      <c r="A3860" s="154" t="s">
        <v>16120</v>
      </c>
      <c r="B3860" s="154" t="s">
        <v>16119</v>
      </c>
      <c r="C3860" s="154" t="s">
        <v>1642</v>
      </c>
      <c r="D3860" s="154" t="s">
        <v>4175</v>
      </c>
      <c r="E3860" s="81" t="s">
        <v>16118</v>
      </c>
      <c r="F3860" s="154">
        <v>550.99</v>
      </c>
      <c r="G3860" s="154" t="s">
        <v>1367</v>
      </c>
      <c r="H3860" s="154" t="s">
        <v>14318</v>
      </c>
      <c r="I3860" s="154">
        <v>0</v>
      </c>
      <c r="J3860" s="154">
        <v>0</v>
      </c>
      <c r="K3860" s="154">
        <v>0</v>
      </c>
      <c r="M3860" s="128">
        <f>IF(Tabla1[[#This Row],[Moneda]]="Dolares",Tabla1[[#This Row],[Precio Distribuidor]]*($M$1+0.35)*1.3,Tabla1[[#This Row],[Precio Distribuidor]]*1.3)</f>
        <v>716.28700000000003</v>
      </c>
    </row>
    <row r="3861" spans="1:13">
      <c r="A3861" s="154" t="s">
        <v>16117</v>
      </c>
      <c r="B3861" s="154" t="s">
        <v>16116</v>
      </c>
      <c r="C3861" s="154" t="s">
        <v>1642</v>
      </c>
      <c r="D3861" s="154" t="s">
        <v>4175</v>
      </c>
      <c r="E3861" s="81" t="s">
        <v>16115</v>
      </c>
      <c r="F3861" s="154">
        <v>645.71</v>
      </c>
      <c r="G3861" s="154" t="s">
        <v>1367</v>
      </c>
      <c r="H3861" s="154" t="s">
        <v>14318</v>
      </c>
      <c r="I3861" s="154">
        <v>0</v>
      </c>
      <c r="J3861" s="154">
        <v>0</v>
      </c>
      <c r="K3861" s="154">
        <v>0</v>
      </c>
      <c r="M3861" s="128">
        <f>IF(Tabla1[[#This Row],[Moneda]]="Dolares",Tabla1[[#This Row],[Precio Distribuidor]]*($M$1+0.35)*1.3,Tabla1[[#This Row],[Precio Distribuidor]]*1.3)</f>
        <v>839.42300000000012</v>
      </c>
    </row>
    <row r="3862" spans="1:13">
      <c r="A3862" s="154" t="s">
        <v>16114</v>
      </c>
      <c r="B3862" s="154" t="s">
        <v>16113</v>
      </c>
      <c r="C3862" s="154" t="s">
        <v>1642</v>
      </c>
      <c r="D3862" s="154" t="s">
        <v>4175</v>
      </c>
      <c r="E3862" s="81" t="s">
        <v>16112</v>
      </c>
      <c r="F3862" s="154">
        <v>751.95</v>
      </c>
      <c r="G3862" s="154" t="s">
        <v>1367</v>
      </c>
      <c r="H3862" s="154" t="s">
        <v>14318</v>
      </c>
      <c r="I3862" s="154">
        <v>0</v>
      </c>
      <c r="J3862" s="154">
        <v>0</v>
      </c>
      <c r="K3862" s="154">
        <v>0</v>
      </c>
      <c r="M3862" s="128">
        <f>IF(Tabla1[[#This Row],[Moneda]]="Dolares",Tabla1[[#This Row],[Precio Distribuidor]]*($M$1+0.35)*1.3,Tabla1[[#This Row],[Precio Distribuidor]]*1.3)</f>
        <v>977.53500000000008</v>
      </c>
    </row>
    <row r="3863" spans="1:13">
      <c r="A3863" s="154" t="s">
        <v>16111</v>
      </c>
      <c r="B3863" s="154" t="s">
        <v>16110</v>
      </c>
      <c r="C3863" s="154" t="s">
        <v>1642</v>
      </c>
      <c r="D3863" s="154" t="s">
        <v>4175</v>
      </c>
      <c r="E3863" s="81" t="s">
        <v>16109</v>
      </c>
      <c r="F3863" s="154">
        <v>541.74</v>
      </c>
      <c r="G3863" s="154" t="s">
        <v>1367</v>
      </c>
      <c r="H3863" s="154" t="s">
        <v>14318</v>
      </c>
      <c r="I3863" s="154">
        <v>0</v>
      </c>
      <c r="J3863" s="154">
        <v>0</v>
      </c>
      <c r="K3863" s="154">
        <v>0</v>
      </c>
      <c r="M3863" s="128">
        <f>IF(Tabla1[[#This Row],[Moneda]]="Dolares",Tabla1[[#This Row],[Precio Distribuidor]]*($M$1+0.35)*1.3,Tabla1[[#This Row],[Precio Distribuidor]]*1.3)</f>
        <v>704.26200000000006</v>
      </c>
    </row>
    <row r="3864" spans="1:13">
      <c r="A3864" s="154" t="s">
        <v>16108</v>
      </c>
      <c r="B3864" s="154" t="s">
        <v>16107</v>
      </c>
      <c r="C3864" s="154" t="s">
        <v>1642</v>
      </c>
      <c r="D3864" s="154" t="s">
        <v>4175</v>
      </c>
      <c r="E3864" s="81" t="s">
        <v>16106</v>
      </c>
      <c r="F3864" s="154">
        <v>592.22</v>
      </c>
      <c r="G3864" s="154" t="s">
        <v>1367</v>
      </c>
      <c r="H3864" s="154" t="s">
        <v>14318</v>
      </c>
      <c r="I3864" s="154">
        <v>0</v>
      </c>
      <c r="J3864" s="154">
        <v>0</v>
      </c>
      <c r="K3864" s="154">
        <v>0</v>
      </c>
      <c r="M3864" s="128">
        <f>IF(Tabla1[[#This Row],[Moneda]]="Dolares",Tabla1[[#This Row],[Precio Distribuidor]]*($M$1+0.35)*1.3,Tabla1[[#This Row],[Precio Distribuidor]]*1.3)</f>
        <v>769.88600000000008</v>
      </c>
    </row>
    <row r="3865" spans="1:13">
      <c r="A3865" s="154" t="s">
        <v>16105</v>
      </c>
      <c r="B3865" s="154" t="s">
        <v>16104</v>
      </c>
      <c r="C3865" s="154" t="s">
        <v>1642</v>
      </c>
      <c r="D3865" s="154" t="s">
        <v>4175</v>
      </c>
      <c r="E3865" s="81" t="s">
        <v>16103</v>
      </c>
      <c r="F3865" s="154">
        <v>424.84</v>
      </c>
      <c r="G3865" s="154" t="s">
        <v>1367</v>
      </c>
      <c r="H3865" s="154" t="s">
        <v>14318</v>
      </c>
      <c r="I3865" s="154">
        <v>0</v>
      </c>
      <c r="J3865" s="154">
        <v>0</v>
      </c>
      <c r="K3865" s="154">
        <v>0</v>
      </c>
      <c r="M3865" s="128">
        <f>IF(Tabla1[[#This Row],[Moneda]]="Dolares",Tabla1[[#This Row],[Precio Distribuidor]]*($M$1+0.35)*1.3,Tabla1[[#This Row],[Precio Distribuidor]]*1.3)</f>
        <v>552.29200000000003</v>
      </c>
    </row>
    <row r="3866" spans="1:13">
      <c r="A3866" s="154" t="s">
        <v>16102</v>
      </c>
      <c r="B3866" s="154" t="s">
        <v>16101</v>
      </c>
      <c r="C3866" s="154" t="s">
        <v>1642</v>
      </c>
      <c r="D3866" s="154" t="s">
        <v>4175</v>
      </c>
      <c r="E3866" s="81" t="s">
        <v>16100</v>
      </c>
      <c r="F3866" s="154">
        <v>474.29</v>
      </c>
      <c r="G3866" s="154" t="s">
        <v>1367</v>
      </c>
      <c r="H3866" s="154" t="s">
        <v>14318</v>
      </c>
      <c r="I3866" s="154">
        <v>0</v>
      </c>
      <c r="J3866" s="154">
        <v>0</v>
      </c>
      <c r="K3866" s="154">
        <v>0</v>
      </c>
      <c r="M3866" s="128">
        <f>IF(Tabla1[[#This Row],[Moneda]]="Dolares",Tabla1[[#This Row],[Precio Distribuidor]]*($M$1+0.35)*1.3,Tabla1[[#This Row],[Precio Distribuidor]]*1.3)</f>
        <v>616.577</v>
      </c>
    </row>
    <row r="3867" spans="1:13">
      <c r="A3867" s="154" t="s">
        <v>16099</v>
      </c>
      <c r="B3867" s="154" t="s">
        <v>16098</v>
      </c>
      <c r="C3867" s="154" t="s">
        <v>1642</v>
      </c>
      <c r="D3867" s="154" t="s">
        <v>4175</v>
      </c>
      <c r="E3867" s="81" t="s">
        <v>16097</v>
      </c>
      <c r="F3867" s="154">
        <v>414.52</v>
      </c>
      <c r="G3867" s="154" t="s">
        <v>1367</v>
      </c>
      <c r="H3867" s="154" t="s">
        <v>14318</v>
      </c>
      <c r="I3867" s="154">
        <v>0</v>
      </c>
      <c r="J3867" s="154">
        <v>0</v>
      </c>
      <c r="K3867" s="154">
        <v>0</v>
      </c>
      <c r="M3867" s="128">
        <f>IF(Tabla1[[#This Row],[Moneda]]="Dolares",Tabla1[[#This Row],[Precio Distribuidor]]*($M$1+0.35)*1.3,Tabla1[[#This Row],[Precio Distribuidor]]*1.3)</f>
        <v>538.87599999999998</v>
      </c>
    </row>
    <row r="3868" spans="1:13">
      <c r="A3868" s="154" t="s">
        <v>16096</v>
      </c>
      <c r="B3868" s="154" t="s">
        <v>16095</v>
      </c>
      <c r="C3868" s="154" t="s">
        <v>1642</v>
      </c>
      <c r="D3868" s="154" t="s">
        <v>4175</v>
      </c>
      <c r="E3868" s="81" t="s">
        <v>16094</v>
      </c>
      <c r="F3868" s="154">
        <v>805.71</v>
      </c>
      <c r="G3868" s="154" t="s">
        <v>1367</v>
      </c>
      <c r="H3868" s="154" t="s">
        <v>14318</v>
      </c>
      <c r="I3868" s="154">
        <v>0</v>
      </c>
      <c r="J3868" s="154">
        <v>0</v>
      </c>
      <c r="K3868" s="154">
        <v>0</v>
      </c>
      <c r="M3868" s="128">
        <f>IF(Tabla1[[#This Row],[Moneda]]="Dolares",Tabla1[[#This Row],[Precio Distribuidor]]*($M$1+0.35)*1.3,Tabla1[[#This Row],[Precio Distribuidor]]*1.3)</f>
        <v>1047.423</v>
      </c>
    </row>
    <row r="3869" spans="1:13">
      <c r="A3869" s="154" t="s">
        <v>16093</v>
      </c>
      <c r="B3869" s="154" t="s">
        <v>16092</v>
      </c>
      <c r="C3869" s="154" t="s">
        <v>1642</v>
      </c>
      <c r="D3869" s="154" t="s">
        <v>4175</v>
      </c>
      <c r="E3869" s="81" t="s">
        <v>16091</v>
      </c>
      <c r="F3869" s="154">
        <v>645.71</v>
      </c>
      <c r="G3869" s="154" t="s">
        <v>1367</v>
      </c>
      <c r="H3869" s="154" t="s">
        <v>14318</v>
      </c>
      <c r="I3869" s="154">
        <v>0</v>
      </c>
      <c r="J3869" s="154">
        <v>0</v>
      </c>
      <c r="K3869" s="154">
        <v>0</v>
      </c>
      <c r="M3869" s="128">
        <f>IF(Tabla1[[#This Row],[Moneda]]="Dolares",Tabla1[[#This Row],[Precio Distribuidor]]*($M$1+0.35)*1.3,Tabla1[[#This Row],[Precio Distribuidor]]*1.3)</f>
        <v>839.42300000000012</v>
      </c>
    </row>
    <row r="3870" spans="1:13">
      <c r="A3870" s="154" t="s">
        <v>16090</v>
      </c>
      <c r="B3870" s="154" t="s">
        <v>16089</v>
      </c>
      <c r="C3870" s="154" t="s">
        <v>1642</v>
      </c>
      <c r="D3870" s="154" t="s">
        <v>4175</v>
      </c>
      <c r="E3870" s="81" t="s">
        <v>16088</v>
      </c>
      <c r="F3870" s="154">
        <v>708.43</v>
      </c>
      <c r="G3870" s="154" t="s">
        <v>1367</v>
      </c>
      <c r="H3870" s="154" t="s">
        <v>14318</v>
      </c>
      <c r="I3870" s="154">
        <v>0</v>
      </c>
      <c r="J3870" s="154">
        <v>0</v>
      </c>
      <c r="K3870" s="154">
        <v>0</v>
      </c>
      <c r="M3870" s="128">
        <f>IF(Tabla1[[#This Row],[Moneda]]="Dolares",Tabla1[[#This Row],[Precio Distribuidor]]*($M$1+0.35)*1.3,Tabla1[[#This Row],[Precio Distribuidor]]*1.3)</f>
        <v>920.95899999999995</v>
      </c>
    </row>
    <row r="3871" spans="1:13">
      <c r="A3871" s="154" t="s">
        <v>4174</v>
      </c>
      <c r="B3871" s="154" t="s">
        <v>4173</v>
      </c>
      <c r="C3871" s="154" t="s">
        <v>1535</v>
      </c>
      <c r="D3871" s="154" t="s">
        <v>4146</v>
      </c>
      <c r="E3871" s="81" t="s">
        <v>4172</v>
      </c>
      <c r="F3871" s="154">
        <v>242.13</v>
      </c>
      <c r="G3871" s="154" t="s">
        <v>1373</v>
      </c>
      <c r="H3871" s="154" t="s">
        <v>14318</v>
      </c>
      <c r="I3871" s="154">
        <v>0</v>
      </c>
      <c r="J3871" s="154">
        <v>0</v>
      </c>
      <c r="K3871" s="154">
        <v>0</v>
      </c>
      <c r="M3871" s="128">
        <f>IF(Tabla1[[#This Row],[Moneda]]="Dolares",Tabla1[[#This Row],[Precio Distribuidor]]*($M$1+0.35)*1.3,Tabla1[[#This Row],[Precio Distribuidor]]*1.3)</f>
        <v>5240.9038500000006</v>
      </c>
    </row>
    <row r="3872" spans="1:13">
      <c r="A3872" s="154" t="s">
        <v>4171</v>
      </c>
      <c r="B3872" s="154" t="s">
        <v>4170</v>
      </c>
      <c r="C3872" s="154" t="s">
        <v>1535</v>
      </c>
      <c r="D3872" s="154" t="s">
        <v>4146</v>
      </c>
      <c r="E3872" s="81" t="s">
        <v>4169</v>
      </c>
      <c r="F3872" s="154">
        <v>84.9</v>
      </c>
      <c r="G3872" s="154" t="s">
        <v>1373</v>
      </c>
      <c r="H3872" s="154" t="s">
        <v>14318</v>
      </c>
      <c r="I3872" s="154">
        <v>0</v>
      </c>
      <c r="J3872" s="154">
        <v>0</v>
      </c>
      <c r="K3872" s="154">
        <v>0</v>
      </c>
      <c r="M3872" s="128">
        <f>IF(Tabla1[[#This Row],[Moneda]]="Dolares",Tabla1[[#This Row],[Precio Distribuidor]]*($M$1+0.35)*1.3,Tabla1[[#This Row],[Precio Distribuidor]]*1.3)</f>
        <v>1837.6605000000004</v>
      </c>
    </row>
    <row r="3873" spans="1:13">
      <c r="A3873" s="154" t="s">
        <v>4168</v>
      </c>
      <c r="B3873" s="154" t="s">
        <v>4167</v>
      </c>
      <c r="C3873" s="154" t="s">
        <v>1535</v>
      </c>
      <c r="D3873" s="154" t="s">
        <v>4146</v>
      </c>
      <c r="E3873" s="81" t="s">
        <v>4166</v>
      </c>
      <c r="F3873" s="154">
        <v>88.04</v>
      </c>
      <c r="G3873" s="154" t="s">
        <v>1373</v>
      </c>
      <c r="H3873" s="154" t="s">
        <v>14318</v>
      </c>
      <c r="I3873" s="154">
        <v>0</v>
      </c>
      <c r="J3873" s="154">
        <v>0</v>
      </c>
      <c r="K3873" s="154">
        <v>0</v>
      </c>
      <c r="M3873" s="128">
        <f>IF(Tabla1[[#This Row],[Moneda]]="Dolares",Tabla1[[#This Row],[Precio Distribuidor]]*($M$1+0.35)*1.3,Tabla1[[#This Row],[Precio Distribuidor]]*1.3)</f>
        <v>1905.6258000000003</v>
      </c>
    </row>
    <row r="3874" spans="1:13">
      <c r="A3874" s="154" t="s">
        <v>4165</v>
      </c>
      <c r="B3874" s="154" t="s">
        <v>4164</v>
      </c>
      <c r="C3874" s="154" t="s">
        <v>2626</v>
      </c>
      <c r="D3874" s="154" t="s">
        <v>4146</v>
      </c>
      <c r="E3874" s="81" t="s">
        <v>4163</v>
      </c>
      <c r="F3874" s="154">
        <v>3076.92</v>
      </c>
      <c r="G3874" s="154" t="s">
        <v>1367</v>
      </c>
      <c r="H3874" s="154" t="s">
        <v>14318</v>
      </c>
      <c r="I3874" s="154">
        <v>0</v>
      </c>
      <c r="J3874" s="154">
        <v>0</v>
      </c>
      <c r="K3874" s="154">
        <v>0</v>
      </c>
      <c r="M3874" s="128">
        <f>IF(Tabla1[[#This Row],[Moneda]]="Dolares",Tabla1[[#This Row],[Precio Distribuidor]]*($M$1+0.35)*1.3,Tabla1[[#This Row],[Precio Distribuidor]]*1.3)</f>
        <v>3999.9960000000001</v>
      </c>
    </row>
    <row r="3875" spans="1:13">
      <c r="A3875" s="154" t="s">
        <v>16087</v>
      </c>
      <c r="B3875" s="154" t="s">
        <v>16086</v>
      </c>
      <c r="C3875" s="154" t="s">
        <v>1535</v>
      </c>
      <c r="D3875" s="154" t="s">
        <v>4146</v>
      </c>
      <c r="E3875" s="81" t="s">
        <v>16085</v>
      </c>
      <c r="F3875" s="154">
        <v>4010.13</v>
      </c>
      <c r="G3875" s="154" t="s">
        <v>1367</v>
      </c>
      <c r="H3875" s="154" t="s">
        <v>14318</v>
      </c>
      <c r="I3875" s="154">
        <v>0</v>
      </c>
      <c r="J3875" s="154">
        <v>0</v>
      </c>
      <c r="K3875" s="154">
        <v>0</v>
      </c>
      <c r="M3875" s="128">
        <f>IF(Tabla1[[#This Row],[Moneda]]="Dolares",Tabla1[[#This Row],[Precio Distribuidor]]*($M$1+0.35)*1.3,Tabla1[[#This Row],[Precio Distribuidor]]*1.3)</f>
        <v>5213.1689999999999</v>
      </c>
    </row>
    <row r="3876" spans="1:13">
      <c r="A3876" s="154" t="s">
        <v>4162</v>
      </c>
      <c r="B3876" s="154" t="s">
        <v>4161</v>
      </c>
      <c r="C3876" s="154" t="s">
        <v>2398</v>
      </c>
      <c r="D3876" s="154" t="s">
        <v>4146</v>
      </c>
      <c r="E3876" s="81" t="s">
        <v>4160</v>
      </c>
      <c r="F3876" s="154">
        <v>108.79</v>
      </c>
      <c r="G3876" s="154" t="s">
        <v>1373</v>
      </c>
      <c r="H3876" s="154" t="s">
        <v>14318</v>
      </c>
      <c r="I3876" s="154">
        <v>0</v>
      </c>
      <c r="J3876" s="154">
        <v>0</v>
      </c>
      <c r="K3876" s="154">
        <v>0</v>
      </c>
      <c r="M3876" s="128">
        <f>IF(Tabla1[[#This Row],[Moneda]]="Dolares",Tabla1[[#This Row],[Precio Distribuidor]]*($M$1+0.35)*1.3,Tabla1[[#This Row],[Precio Distribuidor]]*1.3)</f>
        <v>2354.7595500000007</v>
      </c>
    </row>
    <row r="3877" spans="1:13">
      <c r="A3877" s="154" t="s">
        <v>4159</v>
      </c>
      <c r="B3877" s="154" t="s">
        <v>4158</v>
      </c>
      <c r="C3877" s="154" t="s">
        <v>2398</v>
      </c>
      <c r="D3877" s="154" t="s">
        <v>4146</v>
      </c>
      <c r="E3877" s="81" t="s">
        <v>4157</v>
      </c>
      <c r="F3877" s="154">
        <v>1087.9100000000001</v>
      </c>
      <c r="G3877" s="154" t="s">
        <v>1373</v>
      </c>
      <c r="H3877" s="154" t="s">
        <v>14318</v>
      </c>
      <c r="I3877" s="154">
        <v>0</v>
      </c>
      <c r="J3877" s="154">
        <v>0</v>
      </c>
      <c r="K3877" s="154">
        <v>0</v>
      </c>
      <c r="M3877" s="128">
        <f>IF(Tabla1[[#This Row],[Moneda]]="Dolares",Tabla1[[#This Row],[Precio Distribuidor]]*($M$1+0.35)*1.3,Tabla1[[#This Row],[Precio Distribuidor]]*1.3)</f>
        <v>23547.811950000003</v>
      </c>
    </row>
    <row r="3878" spans="1:13">
      <c r="A3878" s="154" t="s">
        <v>4156</v>
      </c>
      <c r="B3878" s="154" t="s">
        <v>4155</v>
      </c>
      <c r="C3878" s="154" t="s">
        <v>1535</v>
      </c>
      <c r="D3878" s="154" t="s">
        <v>4146</v>
      </c>
      <c r="E3878" s="81" t="s">
        <v>4154</v>
      </c>
      <c r="F3878" s="154">
        <v>745.79</v>
      </c>
      <c r="G3878" s="154" t="s">
        <v>1367</v>
      </c>
      <c r="H3878" s="154" t="s">
        <v>14318</v>
      </c>
      <c r="I3878" s="154">
        <v>3</v>
      </c>
      <c r="J3878" s="154">
        <v>0</v>
      </c>
      <c r="K3878" s="154">
        <v>0</v>
      </c>
      <c r="M3878" s="128">
        <f>IF(Tabla1[[#This Row],[Moneda]]="Dolares",Tabla1[[#This Row],[Precio Distribuidor]]*($M$1+0.35)*1.3,Tabla1[[#This Row],[Precio Distribuidor]]*1.3)</f>
        <v>969.52699999999993</v>
      </c>
    </row>
    <row r="3879" spans="1:13">
      <c r="A3879" s="154" t="s">
        <v>16084</v>
      </c>
      <c r="B3879" s="154" t="s">
        <v>16083</v>
      </c>
      <c r="C3879" s="154" t="s">
        <v>1535</v>
      </c>
      <c r="D3879" s="154" t="s">
        <v>4146</v>
      </c>
      <c r="E3879" s="81" t="s">
        <v>16082</v>
      </c>
      <c r="F3879" s="154">
        <v>111.41</v>
      </c>
      <c r="G3879" s="154" t="s">
        <v>1367</v>
      </c>
      <c r="H3879" s="154" t="s">
        <v>14318</v>
      </c>
      <c r="I3879" s="154">
        <v>3</v>
      </c>
      <c r="J3879" s="154">
        <v>0</v>
      </c>
      <c r="K3879" s="154">
        <v>0</v>
      </c>
      <c r="M3879" s="128">
        <f>IF(Tabla1[[#This Row],[Moneda]]="Dolares",Tabla1[[#This Row],[Precio Distribuidor]]*($M$1+0.35)*1.3,Tabla1[[#This Row],[Precio Distribuidor]]*1.3)</f>
        <v>144.833</v>
      </c>
    </row>
    <row r="3880" spans="1:13">
      <c r="A3880" s="154" t="s">
        <v>16081</v>
      </c>
      <c r="B3880" s="154" t="s">
        <v>16080</v>
      </c>
      <c r="C3880" s="154" t="s">
        <v>1535</v>
      </c>
      <c r="D3880" s="154" t="s">
        <v>4146</v>
      </c>
      <c r="E3880" s="81" t="s">
        <v>16079</v>
      </c>
      <c r="F3880" s="154">
        <v>36483.08</v>
      </c>
      <c r="G3880" s="154" t="s">
        <v>1367</v>
      </c>
      <c r="H3880" s="154" t="s">
        <v>14318</v>
      </c>
      <c r="I3880" s="154">
        <v>0</v>
      </c>
      <c r="J3880" s="154">
        <v>0</v>
      </c>
      <c r="K3880" s="154">
        <v>0</v>
      </c>
      <c r="M3880" s="128">
        <f>IF(Tabla1[[#This Row],[Moneda]]="Dolares",Tabla1[[#This Row],[Precio Distribuidor]]*($M$1+0.35)*1.3,Tabla1[[#This Row],[Precio Distribuidor]]*1.3)</f>
        <v>47428.004000000001</v>
      </c>
    </row>
    <row r="3881" spans="1:13">
      <c r="A3881" s="154" t="s">
        <v>16078</v>
      </c>
      <c r="B3881" s="154" t="s">
        <v>16077</v>
      </c>
      <c r="C3881" s="154" t="s">
        <v>1535</v>
      </c>
      <c r="D3881" s="154" t="s">
        <v>4146</v>
      </c>
      <c r="E3881" s="81" t="s">
        <v>16076</v>
      </c>
      <c r="F3881" s="154">
        <v>1770.95</v>
      </c>
      <c r="G3881" s="154" t="s">
        <v>1373</v>
      </c>
      <c r="H3881" s="154" t="s">
        <v>14318</v>
      </c>
      <c r="I3881" s="154">
        <v>0</v>
      </c>
      <c r="J3881" s="154">
        <v>0</v>
      </c>
      <c r="K3881" s="154">
        <v>0</v>
      </c>
      <c r="M3881" s="128">
        <f>IF(Tabla1[[#This Row],[Moneda]]="Dolares",Tabla1[[#This Row],[Precio Distribuidor]]*($M$1+0.35)*1.3,Tabla1[[#This Row],[Precio Distribuidor]]*1.3)</f>
        <v>38332.212750000006</v>
      </c>
    </row>
    <row r="3882" spans="1:13">
      <c r="A3882" s="154" t="s">
        <v>16075</v>
      </c>
      <c r="B3882" s="154" t="s">
        <v>16074</v>
      </c>
      <c r="C3882" s="154" t="s">
        <v>1535</v>
      </c>
      <c r="D3882" s="154" t="s">
        <v>4146</v>
      </c>
      <c r="E3882" s="81" t="s">
        <v>16073</v>
      </c>
      <c r="F3882" s="154">
        <v>798.18</v>
      </c>
      <c r="G3882" s="154" t="s">
        <v>1373</v>
      </c>
      <c r="H3882" s="154" t="s">
        <v>14318</v>
      </c>
      <c r="I3882" s="154">
        <v>0</v>
      </c>
      <c r="J3882" s="154">
        <v>0</v>
      </c>
      <c r="K3882" s="154">
        <v>0</v>
      </c>
      <c r="M3882" s="128">
        <f>IF(Tabla1[[#This Row],[Moneda]]="Dolares",Tabla1[[#This Row],[Precio Distribuidor]]*($M$1+0.35)*1.3,Tabla1[[#This Row],[Precio Distribuidor]]*1.3)</f>
        <v>17276.606100000001</v>
      </c>
    </row>
    <row r="3883" spans="1:13">
      <c r="A3883" s="154" t="s">
        <v>16072</v>
      </c>
      <c r="B3883" s="154" t="s">
        <v>16071</v>
      </c>
      <c r="C3883" s="154" t="s">
        <v>1535</v>
      </c>
      <c r="D3883" s="154" t="s">
        <v>4146</v>
      </c>
      <c r="E3883" s="81" t="s">
        <v>16070</v>
      </c>
      <c r="F3883" s="154">
        <v>806.48</v>
      </c>
      <c r="G3883" s="154" t="s">
        <v>1373</v>
      </c>
      <c r="H3883" s="154" t="s">
        <v>14318</v>
      </c>
      <c r="I3883" s="154">
        <v>0</v>
      </c>
      <c r="J3883" s="154">
        <v>0</v>
      </c>
      <c r="K3883" s="154">
        <v>0</v>
      </c>
      <c r="M3883" s="128">
        <f>IF(Tabla1[[#This Row],[Moneda]]="Dolares",Tabla1[[#This Row],[Precio Distribuidor]]*($M$1+0.35)*1.3,Tabla1[[#This Row],[Precio Distribuidor]]*1.3)</f>
        <v>17456.259600000001</v>
      </c>
    </row>
    <row r="3884" spans="1:13">
      <c r="A3884" s="154" t="s">
        <v>16069</v>
      </c>
      <c r="B3884" s="154" t="s">
        <v>16068</v>
      </c>
      <c r="C3884" s="154" t="s">
        <v>1535</v>
      </c>
      <c r="D3884" s="154" t="s">
        <v>4146</v>
      </c>
      <c r="E3884" s="81" t="s">
        <v>16067</v>
      </c>
      <c r="F3884" s="154">
        <v>1222.2</v>
      </c>
      <c r="G3884" s="154" t="s">
        <v>1373</v>
      </c>
      <c r="H3884" s="154" t="s">
        <v>14318</v>
      </c>
      <c r="I3884" s="154">
        <v>0</v>
      </c>
      <c r="J3884" s="154">
        <v>0</v>
      </c>
      <c r="K3884" s="154">
        <v>0</v>
      </c>
      <c r="M3884" s="128">
        <f>IF(Tabla1[[#This Row],[Moneda]]="Dolares",Tabla1[[#This Row],[Precio Distribuidor]]*($M$1+0.35)*1.3,Tabla1[[#This Row],[Precio Distribuidor]]*1.3)</f>
        <v>26454.519000000008</v>
      </c>
    </row>
    <row r="3885" spans="1:13">
      <c r="A3885" s="154" t="s">
        <v>16066</v>
      </c>
      <c r="B3885" s="154" t="s">
        <v>16065</v>
      </c>
      <c r="C3885" s="154" t="s">
        <v>2398</v>
      </c>
      <c r="D3885" s="154" t="s">
        <v>4146</v>
      </c>
      <c r="E3885" s="81" t="s">
        <v>16064</v>
      </c>
      <c r="F3885" s="154">
        <v>417.58</v>
      </c>
      <c r="G3885" s="154" t="s">
        <v>1373</v>
      </c>
      <c r="H3885" s="154" t="s">
        <v>14318</v>
      </c>
      <c r="I3885" s="154">
        <v>0</v>
      </c>
      <c r="J3885" s="154">
        <v>0</v>
      </c>
      <c r="K3885" s="154">
        <v>0</v>
      </c>
      <c r="M3885" s="128">
        <f>IF(Tabla1[[#This Row],[Moneda]]="Dolares",Tabla1[[#This Row],[Precio Distribuidor]]*($M$1+0.35)*1.3,Tabla1[[#This Row],[Precio Distribuidor]]*1.3)</f>
        <v>9038.5191000000013</v>
      </c>
    </row>
    <row r="3886" spans="1:13">
      <c r="A3886" s="154" t="s">
        <v>16063</v>
      </c>
      <c r="B3886" s="154" t="s">
        <v>16062</v>
      </c>
      <c r="C3886" s="154" t="s">
        <v>3987</v>
      </c>
      <c r="D3886" s="154" t="s">
        <v>4146</v>
      </c>
      <c r="E3886" s="81" t="s">
        <v>16061</v>
      </c>
      <c r="F3886" s="154">
        <v>126.37</v>
      </c>
      <c r="G3886" s="154" t="s">
        <v>1373</v>
      </c>
      <c r="H3886" s="154" t="s">
        <v>14318</v>
      </c>
      <c r="I3886" s="154">
        <v>2</v>
      </c>
      <c r="J3886" s="154">
        <v>0</v>
      </c>
      <c r="K3886" s="154">
        <v>0</v>
      </c>
      <c r="M3886" s="128">
        <f>IF(Tabla1[[#This Row],[Moneda]]="Dolares",Tabla1[[#This Row],[Precio Distribuidor]]*($M$1+0.35)*1.3,Tabla1[[#This Row],[Precio Distribuidor]]*1.3)</f>
        <v>2735.2786500000007</v>
      </c>
    </row>
    <row r="3887" spans="1:13">
      <c r="A3887" s="154" t="s">
        <v>4153</v>
      </c>
      <c r="B3887" s="154" t="s">
        <v>4152</v>
      </c>
      <c r="C3887" s="154" t="s">
        <v>1535</v>
      </c>
      <c r="D3887" s="154" t="s">
        <v>4146</v>
      </c>
      <c r="E3887" s="81" t="s">
        <v>4151</v>
      </c>
      <c r="F3887" s="154">
        <v>3025.12</v>
      </c>
      <c r="G3887" s="154" t="s">
        <v>1367</v>
      </c>
      <c r="H3887" s="154" t="s">
        <v>14318</v>
      </c>
      <c r="I3887" s="154">
        <v>0</v>
      </c>
      <c r="J3887" s="154">
        <v>0</v>
      </c>
      <c r="K3887" s="154">
        <v>0</v>
      </c>
      <c r="M3887" s="128">
        <f>IF(Tabla1[[#This Row],[Moneda]]="Dolares",Tabla1[[#This Row],[Precio Distribuidor]]*($M$1+0.35)*1.3,Tabla1[[#This Row],[Precio Distribuidor]]*1.3)</f>
        <v>3932.6559999999999</v>
      </c>
    </row>
    <row r="3888" spans="1:13">
      <c r="A3888" s="154" t="s">
        <v>4150</v>
      </c>
      <c r="B3888" s="154" t="s">
        <v>4149</v>
      </c>
      <c r="C3888" s="154" t="s">
        <v>1535</v>
      </c>
      <c r="D3888" s="154" t="s">
        <v>4146</v>
      </c>
      <c r="E3888" s="81" t="s">
        <v>16060</v>
      </c>
      <c r="F3888" s="154">
        <v>4123.8599999999997</v>
      </c>
      <c r="G3888" s="154" t="s">
        <v>1367</v>
      </c>
      <c r="H3888" s="154" t="s">
        <v>14318</v>
      </c>
      <c r="I3888" s="154">
        <v>0</v>
      </c>
      <c r="J3888" s="154">
        <v>0</v>
      </c>
      <c r="K3888" s="154">
        <v>0</v>
      </c>
      <c r="M3888" s="128">
        <f>IF(Tabla1[[#This Row],[Moneda]]="Dolares",Tabla1[[#This Row],[Precio Distribuidor]]*($M$1+0.35)*1.3,Tabla1[[#This Row],[Precio Distribuidor]]*1.3)</f>
        <v>5361.018</v>
      </c>
    </row>
    <row r="3889" spans="1:13">
      <c r="A3889" s="154" t="s">
        <v>4148</v>
      </c>
      <c r="B3889" s="154" t="s">
        <v>4147</v>
      </c>
      <c r="C3889" s="154" t="s">
        <v>1535</v>
      </c>
      <c r="D3889" s="154" t="s">
        <v>4146</v>
      </c>
      <c r="E3889" s="81" t="s">
        <v>4145</v>
      </c>
      <c r="F3889" s="154">
        <v>334.23</v>
      </c>
      <c r="G3889" s="154" t="s">
        <v>1367</v>
      </c>
      <c r="H3889" s="154" t="s">
        <v>14318</v>
      </c>
      <c r="I3889" s="154">
        <v>3</v>
      </c>
      <c r="J3889" s="154">
        <v>0</v>
      </c>
      <c r="K3889" s="154">
        <v>0</v>
      </c>
      <c r="M3889" s="128">
        <f>IF(Tabla1[[#This Row],[Moneda]]="Dolares",Tabla1[[#This Row],[Precio Distribuidor]]*($M$1+0.35)*1.3,Tabla1[[#This Row],[Precio Distribuidor]]*1.3)</f>
        <v>434.49900000000002</v>
      </c>
    </row>
    <row r="3890" spans="1:13">
      <c r="A3890" s="154" t="s">
        <v>4144</v>
      </c>
      <c r="B3890" s="154" t="s">
        <v>4143</v>
      </c>
      <c r="C3890" s="154" t="s">
        <v>1623</v>
      </c>
      <c r="D3890" s="154" t="s">
        <v>3960</v>
      </c>
      <c r="E3890" s="81" t="s">
        <v>4142</v>
      </c>
      <c r="F3890" s="154">
        <v>2417.58</v>
      </c>
      <c r="G3890" s="154" t="s">
        <v>1367</v>
      </c>
      <c r="H3890" s="154" t="s">
        <v>14318</v>
      </c>
      <c r="I3890" s="154">
        <v>0</v>
      </c>
      <c r="J3890" s="154">
        <v>0</v>
      </c>
      <c r="K3890" s="154">
        <v>0</v>
      </c>
      <c r="M3890" s="128">
        <f>IF(Tabla1[[#This Row],[Moneda]]="Dolares",Tabla1[[#This Row],[Precio Distribuidor]]*($M$1+0.35)*1.3,Tabla1[[#This Row],[Precio Distribuidor]]*1.3)</f>
        <v>3142.8539999999998</v>
      </c>
    </row>
    <row r="3891" spans="1:13">
      <c r="A3891" s="154" t="s">
        <v>4141</v>
      </c>
      <c r="B3891" s="154" t="s">
        <v>4140</v>
      </c>
      <c r="C3891" s="154" t="s">
        <v>1535</v>
      </c>
      <c r="D3891" s="154" t="s">
        <v>3960</v>
      </c>
      <c r="E3891" s="81" t="s">
        <v>4139</v>
      </c>
      <c r="F3891" s="154">
        <v>913.4</v>
      </c>
      <c r="G3891" s="154" t="s">
        <v>1367</v>
      </c>
      <c r="H3891" s="154" t="s">
        <v>14318</v>
      </c>
      <c r="I3891" s="154">
        <v>3</v>
      </c>
      <c r="J3891" s="154">
        <v>0</v>
      </c>
      <c r="K3891" s="154">
        <v>0</v>
      </c>
      <c r="M3891" s="128">
        <f>IF(Tabla1[[#This Row],[Moneda]]="Dolares",Tabla1[[#This Row],[Precio Distribuidor]]*($M$1+0.35)*1.3,Tabla1[[#This Row],[Precio Distribuidor]]*1.3)</f>
        <v>1187.42</v>
      </c>
    </row>
    <row r="3892" spans="1:13">
      <c r="A3892" s="154" t="s">
        <v>4138</v>
      </c>
      <c r="B3892" s="154" t="s">
        <v>4137</v>
      </c>
      <c r="C3892" s="154" t="s">
        <v>1535</v>
      </c>
      <c r="D3892" s="154" t="s">
        <v>3960</v>
      </c>
      <c r="E3892" s="81" t="s">
        <v>4136</v>
      </c>
      <c r="F3892" s="154">
        <v>648.52</v>
      </c>
      <c r="G3892" s="154" t="s">
        <v>1367</v>
      </c>
      <c r="H3892" s="154" t="s">
        <v>14318</v>
      </c>
      <c r="I3892" s="154">
        <v>3</v>
      </c>
      <c r="J3892" s="154">
        <v>0</v>
      </c>
      <c r="K3892" s="154">
        <v>0</v>
      </c>
      <c r="M3892" s="128">
        <f>IF(Tabla1[[#This Row],[Moneda]]="Dolares",Tabla1[[#This Row],[Precio Distribuidor]]*($M$1+0.35)*1.3,Tabla1[[#This Row],[Precio Distribuidor]]*1.3)</f>
        <v>843.07600000000002</v>
      </c>
    </row>
    <row r="3893" spans="1:13">
      <c r="A3893" s="154" t="s">
        <v>4135</v>
      </c>
      <c r="B3893" s="154" t="s">
        <v>4134</v>
      </c>
      <c r="C3893" s="154" t="s">
        <v>1535</v>
      </c>
      <c r="D3893" s="154" t="s">
        <v>3960</v>
      </c>
      <c r="E3893" s="81" t="s">
        <v>4133</v>
      </c>
      <c r="F3893" s="154">
        <v>2976.51</v>
      </c>
      <c r="G3893" s="154" t="s">
        <v>1367</v>
      </c>
      <c r="H3893" s="154" t="s">
        <v>14318</v>
      </c>
      <c r="I3893" s="154">
        <v>0</v>
      </c>
      <c r="J3893" s="154">
        <v>0</v>
      </c>
      <c r="K3893" s="154">
        <v>0</v>
      </c>
      <c r="M3893" s="128">
        <f>IF(Tabla1[[#This Row],[Moneda]]="Dolares",Tabla1[[#This Row],[Precio Distribuidor]]*($M$1+0.35)*1.3,Tabla1[[#This Row],[Precio Distribuidor]]*1.3)</f>
        <v>3869.4630000000002</v>
      </c>
    </row>
    <row r="3894" spans="1:13">
      <c r="A3894" s="154" t="s">
        <v>4132</v>
      </c>
      <c r="B3894" s="154" t="s">
        <v>4131</v>
      </c>
      <c r="C3894" s="154" t="s">
        <v>1535</v>
      </c>
      <c r="D3894" s="154" t="s">
        <v>3960</v>
      </c>
      <c r="E3894" s="81" t="s">
        <v>4130</v>
      </c>
      <c r="F3894" s="154">
        <v>10309.709999999999</v>
      </c>
      <c r="G3894" s="154" t="s">
        <v>1367</v>
      </c>
      <c r="H3894" s="154" t="s">
        <v>14318</v>
      </c>
      <c r="I3894" s="154">
        <v>0</v>
      </c>
      <c r="J3894" s="154">
        <v>0</v>
      </c>
      <c r="K3894" s="154">
        <v>0</v>
      </c>
      <c r="M3894" s="128">
        <f>IF(Tabla1[[#This Row],[Moneda]]="Dolares",Tabla1[[#This Row],[Precio Distribuidor]]*($M$1+0.35)*1.3,Tabla1[[#This Row],[Precio Distribuidor]]*1.3)</f>
        <v>13402.623</v>
      </c>
    </row>
    <row r="3895" spans="1:13">
      <c r="A3895" s="154" t="s">
        <v>4129</v>
      </c>
      <c r="B3895" s="154" t="s">
        <v>4128</v>
      </c>
      <c r="C3895" s="154" t="s">
        <v>1535</v>
      </c>
      <c r="D3895" s="154" t="s">
        <v>3960</v>
      </c>
      <c r="E3895" s="81" t="s">
        <v>4127</v>
      </c>
      <c r="F3895" s="154">
        <v>1321.97</v>
      </c>
      <c r="G3895" s="154" t="s">
        <v>1367</v>
      </c>
      <c r="H3895" s="154" t="s">
        <v>14318</v>
      </c>
      <c r="I3895" s="154">
        <v>0</v>
      </c>
      <c r="J3895" s="154">
        <v>0</v>
      </c>
      <c r="K3895" s="154">
        <v>0</v>
      </c>
      <c r="M3895" s="128">
        <f>IF(Tabla1[[#This Row],[Moneda]]="Dolares",Tabla1[[#This Row],[Precio Distribuidor]]*($M$1+0.35)*1.3,Tabla1[[#This Row],[Precio Distribuidor]]*1.3)</f>
        <v>1718.5610000000001</v>
      </c>
    </row>
    <row r="3896" spans="1:13">
      <c r="A3896" s="154" t="s">
        <v>4126</v>
      </c>
      <c r="B3896" s="154" t="s">
        <v>4125</v>
      </c>
      <c r="C3896" s="154" t="s">
        <v>1535</v>
      </c>
      <c r="D3896" s="154" t="s">
        <v>3960</v>
      </c>
      <c r="E3896" s="81" t="s">
        <v>4124</v>
      </c>
      <c r="F3896" s="154">
        <v>3079.36</v>
      </c>
      <c r="G3896" s="154" t="s">
        <v>1367</v>
      </c>
      <c r="H3896" s="154" t="s">
        <v>14318</v>
      </c>
      <c r="I3896" s="154">
        <v>3</v>
      </c>
      <c r="J3896" s="154">
        <v>0</v>
      </c>
      <c r="K3896" s="154">
        <v>0</v>
      </c>
      <c r="M3896" s="128">
        <f>IF(Tabla1[[#This Row],[Moneda]]="Dolares",Tabla1[[#This Row],[Precio Distribuidor]]*($M$1+0.35)*1.3,Tabla1[[#This Row],[Precio Distribuidor]]*1.3)</f>
        <v>4003.1680000000001</v>
      </c>
    </row>
    <row r="3897" spans="1:13">
      <c r="A3897" s="154" t="s">
        <v>4123</v>
      </c>
      <c r="B3897" s="154" t="s">
        <v>4122</v>
      </c>
      <c r="C3897" s="154" t="s">
        <v>1535</v>
      </c>
      <c r="D3897" s="154" t="s">
        <v>3960</v>
      </c>
      <c r="E3897" s="81" t="s">
        <v>4121</v>
      </c>
      <c r="F3897" s="154">
        <v>7954.54</v>
      </c>
      <c r="G3897" s="154" t="s">
        <v>1367</v>
      </c>
      <c r="H3897" s="154" t="s">
        <v>14318</v>
      </c>
      <c r="I3897" s="154">
        <v>0</v>
      </c>
      <c r="J3897" s="154">
        <v>0</v>
      </c>
      <c r="K3897" s="154">
        <v>0</v>
      </c>
      <c r="M3897" s="128">
        <f>IF(Tabla1[[#This Row],[Moneda]]="Dolares",Tabla1[[#This Row],[Precio Distribuidor]]*($M$1+0.35)*1.3,Tabla1[[#This Row],[Precio Distribuidor]]*1.3)</f>
        <v>10340.902</v>
      </c>
    </row>
    <row r="3898" spans="1:13">
      <c r="A3898" s="154" t="s">
        <v>4120</v>
      </c>
      <c r="B3898" s="154" t="s">
        <v>4119</v>
      </c>
      <c r="C3898" s="154" t="s">
        <v>1535</v>
      </c>
      <c r="D3898" s="154" t="s">
        <v>3960</v>
      </c>
      <c r="E3898" s="81" t="s">
        <v>4118</v>
      </c>
      <c r="F3898" s="154">
        <v>598.87</v>
      </c>
      <c r="G3898" s="154" t="s">
        <v>1373</v>
      </c>
      <c r="H3898" s="154" t="s">
        <v>14318</v>
      </c>
      <c r="I3898" s="154">
        <v>0</v>
      </c>
      <c r="J3898" s="154">
        <v>0</v>
      </c>
      <c r="K3898" s="154">
        <v>0</v>
      </c>
      <c r="M3898" s="128">
        <f>IF(Tabla1[[#This Row],[Moneda]]="Dolares",Tabla1[[#This Row],[Precio Distribuidor]]*($M$1+0.35)*1.3,Tabla1[[#This Row],[Precio Distribuidor]]*1.3)</f>
        <v>12962.541150000003</v>
      </c>
    </row>
    <row r="3899" spans="1:13">
      <c r="A3899" s="154" t="s">
        <v>4117</v>
      </c>
      <c r="B3899" s="154" t="s">
        <v>4116</v>
      </c>
      <c r="C3899" s="154" t="s">
        <v>1535</v>
      </c>
      <c r="D3899" s="154" t="s">
        <v>3960</v>
      </c>
      <c r="E3899" s="81" t="s">
        <v>4115</v>
      </c>
      <c r="F3899" s="154">
        <v>1006.24</v>
      </c>
      <c r="G3899" s="154" t="s">
        <v>1373</v>
      </c>
      <c r="H3899" s="154" t="s">
        <v>14318</v>
      </c>
      <c r="I3899" s="154">
        <v>0</v>
      </c>
      <c r="J3899" s="154">
        <v>0</v>
      </c>
      <c r="K3899" s="154">
        <v>0</v>
      </c>
      <c r="M3899" s="128">
        <f>IF(Tabla1[[#This Row],[Moneda]]="Dolares",Tabla1[[#This Row],[Precio Distribuidor]]*($M$1+0.35)*1.3,Tabla1[[#This Row],[Precio Distribuidor]]*1.3)</f>
        <v>21780.0648</v>
      </c>
    </row>
    <row r="3900" spans="1:13">
      <c r="A3900" s="154" t="s">
        <v>4114</v>
      </c>
      <c r="B3900" s="154" t="s">
        <v>4113</v>
      </c>
      <c r="C3900" s="154" t="s">
        <v>1535</v>
      </c>
      <c r="D3900" s="154" t="s">
        <v>3960</v>
      </c>
      <c r="E3900" s="81" t="s">
        <v>4112</v>
      </c>
      <c r="F3900" s="154">
        <v>0.14000000000000001</v>
      </c>
      <c r="G3900" s="154" t="s">
        <v>1373</v>
      </c>
      <c r="H3900" s="154" t="s">
        <v>14318</v>
      </c>
      <c r="I3900" s="154">
        <v>0</v>
      </c>
      <c r="J3900" s="154">
        <v>0</v>
      </c>
      <c r="K3900" s="154">
        <v>0</v>
      </c>
      <c r="M3900" s="128">
        <f>IF(Tabla1[[#This Row],[Moneda]]="Dolares",Tabla1[[#This Row],[Precio Distribuidor]]*($M$1+0.35)*1.3,Tabla1[[#This Row],[Precio Distribuidor]]*1.3)</f>
        <v>3.0303000000000004</v>
      </c>
    </row>
    <row r="3901" spans="1:13">
      <c r="A3901" s="154" t="s">
        <v>4111</v>
      </c>
      <c r="B3901" s="154" t="s">
        <v>4110</v>
      </c>
      <c r="C3901" s="154" t="s">
        <v>1535</v>
      </c>
      <c r="D3901" s="154" t="s">
        <v>3960</v>
      </c>
      <c r="E3901" s="81" t="s">
        <v>4109</v>
      </c>
      <c r="F3901" s="154">
        <v>1305.3599999999999</v>
      </c>
      <c r="G3901" s="154" t="s">
        <v>1367</v>
      </c>
      <c r="H3901" s="154" t="s">
        <v>14318</v>
      </c>
      <c r="I3901" s="154">
        <v>3</v>
      </c>
      <c r="J3901" s="154">
        <v>0</v>
      </c>
      <c r="K3901" s="154">
        <v>0</v>
      </c>
      <c r="M3901" s="128">
        <f>IF(Tabla1[[#This Row],[Moneda]]="Dolares",Tabla1[[#This Row],[Precio Distribuidor]]*($M$1+0.35)*1.3,Tabla1[[#This Row],[Precio Distribuidor]]*1.3)</f>
        <v>1696.9679999999998</v>
      </c>
    </row>
    <row r="3902" spans="1:13">
      <c r="A3902" s="154" t="s">
        <v>4108</v>
      </c>
      <c r="B3902" s="154" t="s">
        <v>4107</v>
      </c>
      <c r="C3902" s="154" t="s">
        <v>1535</v>
      </c>
      <c r="D3902" s="154" t="s">
        <v>3960</v>
      </c>
      <c r="E3902" s="81" t="s">
        <v>4106</v>
      </c>
      <c r="F3902" s="154">
        <v>23728.97</v>
      </c>
      <c r="G3902" s="154" t="s">
        <v>1367</v>
      </c>
      <c r="H3902" s="154" t="s">
        <v>14318</v>
      </c>
      <c r="I3902" s="154">
        <v>0</v>
      </c>
      <c r="J3902" s="154">
        <v>0</v>
      </c>
      <c r="K3902" s="154">
        <v>0</v>
      </c>
      <c r="M3902" s="128">
        <f>IF(Tabla1[[#This Row],[Moneda]]="Dolares",Tabla1[[#This Row],[Precio Distribuidor]]*($M$1+0.35)*1.3,Tabla1[[#This Row],[Precio Distribuidor]]*1.3)</f>
        <v>30847.661000000004</v>
      </c>
    </row>
    <row r="3903" spans="1:13">
      <c r="A3903" s="154" t="s">
        <v>4105</v>
      </c>
      <c r="B3903" s="154" t="s">
        <v>4104</v>
      </c>
      <c r="C3903" s="154" t="s">
        <v>1535</v>
      </c>
      <c r="D3903" s="154" t="s">
        <v>3960</v>
      </c>
      <c r="E3903" s="81" t="s">
        <v>4008</v>
      </c>
      <c r="F3903" s="154">
        <v>913.53</v>
      </c>
      <c r="G3903" s="154" t="s">
        <v>1367</v>
      </c>
      <c r="H3903" s="154" t="s">
        <v>14318</v>
      </c>
      <c r="I3903" s="154">
        <v>3</v>
      </c>
      <c r="J3903" s="154">
        <v>0</v>
      </c>
      <c r="K3903" s="154">
        <v>0</v>
      </c>
      <c r="M3903" s="128">
        <f>IF(Tabla1[[#This Row],[Moneda]]="Dolares",Tabla1[[#This Row],[Precio Distribuidor]]*($M$1+0.35)*1.3,Tabla1[[#This Row],[Precio Distribuidor]]*1.3)</f>
        <v>1187.5889999999999</v>
      </c>
    </row>
    <row r="3904" spans="1:13">
      <c r="A3904" s="154" t="s">
        <v>4103</v>
      </c>
      <c r="B3904" s="154" t="s">
        <v>4102</v>
      </c>
      <c r="C3904" s="154" t="s">
        <v>1535</v>
      </c>
      <c r="D3904" s="154" t="s">
        <v>3960</v>
      </c>
      <c r="E3904" s="81" t="s">
        <v>4101</v>
      </c>
      <c r="F3904" s="154">
        <v>157.18</v>
      </c>
      <c r="G3904" s="154" t="s">
        <v>1373</v>
      </c>
      <c r="H3904" s="154" t="s">
        <v>14318</v>
      </c>
      <c r="I3904" s="154">
        <v>3</v>
      </c>
      <c r="J3904" s="154">
        <v>0</v>
      </c>
      <c r="K3904" s="154">
        <v>0</v>
      </c>
      <c r="M3904" s="128">
        <f>IF(Tabla1[[#This Row],[Moneda]]="Dolares",Tabla1[[#This Row],[Precio Distribuidor]]*($M$1+0.35)*1.3,Tabla1[[#This Row],[Precio Distribuidor]]*1.3)</f>
        <v>3402.1611000000007</v>
      </c>
    </row>
    <row r="3905" spans="1:13">
      <c r="A3905" s="154" t="s">
        <v>4100</v>
      </c>
      <c r="B3905" s="154" t="s">
        <v>4099</v>
      </c>
      <c r="C3905" s="154" t="s">
        <v>1535</v>
      </c>
      <c r="D3905" s="154" t="s">
        <v>3960</v>
      </c>
      <c r="E3905" s="81" t="s">
        <v>4098</v>
      </c>
      <c r="F3905" s="154">
        <v>1718.56</v>
      </c>
      <c r="G3905" s="154" t="s">
        <v>1367</v>
      </c>
      <c r="H3905" s="154" t="s">
        <v>14318</v>
      </c>
      <c r="I3905" s="154">
        <v>3</v>
      </c>
      <c r="J3905" s="154">
        <v>0</v>
      </c>
      <c r="K3905" s="154">
        <v>0</v>
      </c>
      <c r="M3905" s="128">
        <f>IF(Tabla1[[#This Row],[Moneda]]="Dolares",Tabla1[[#This Row],[Precio Distribuidor]]*($M$1+0.35)*1.3,Tabla1[[#This Row],[Precio Distribuidor]]*1.3)</f>
        <v>2234.1280000000002</v>
      </c>
    </row>
    <row r="3906" spans="1:13">
      <c r="A3906" s="154" t="s">
        <v>4097</v>
      </c>
      <c r="B3906" s="154" t="s">
        <v>4096</v>
      </c>
      <c r="C3906" s="154" t="s">
        <v>1535</v>
      </c>
      <c r="D3906" s="154" t="s">
        <v>3960</v>
      </c>
      <c r="E3906" s="81" t="s">
        <v>4095</v>
      </c>
      <c r="F3906" s="154">
        <v>304.51</v>
      </c>
      <c r="G3906" s="154" t="s">
        <v>1367</v>
      </c>
      <c r="H3906" s="154" t="s">
        <v>14318</v>
      </c>
      <c r="I3906" s="154">
        <v>3</v>
      </c>
      <c r="J3906" s="154">
        <v>0</v>
      </c>
      <c r="K3906" s="154">
        <v>0</v>
      </c>
      <c r="M3906" s="128">
        <f>IF(Tabla1[[#This Row],[Moneda]]="Dolares",Tabla1[[#This Row],[Precio Distribuidor]]*($M$1+0.35)*1.3,Tabla1[[#This Row],[Precio Distribuidor]]*1.3)</f>
        <v>395.863</v>
      </c>
    </row>
    <row r="3907" spans="1:13">
      <c r="A3907" s="154" t="s">
        <v>4094</v>
      </c>
      <c r="B3907" s="154" t="s">
        <v>4093</v>
      </c>
      <c r="C3907" s="154" t="s">
        <v>1535</v>
      </c>
      <c r="D3907" s="154" t="s">
        <v>3960</v>
      </c>
      <c r="E3907" s="81" t="s">
        <v>4092</v>
      </c>
      <c r="F3907" s="154">
        <v>961.97</v>
      </c>
      <c r="G3907" s="154" t="s">
        <v>1367</v>
      </c>
      <c r="H3907" s="154" t="s">
        <v>14318</v>
      </c>
      <c r="I3907" s="154">
        <v>3</v>
      </c>
      <c r="J3907" s="154">
        <v>0</v>
      </c>
      <c r="K3907" s="154">
        <v>0</v>
      </c>
      <c r="M3907" s="128">
        <f>IF(Tabla1[[#This Row],[Moneda]]="Dolares",Tabla1[[#This Row],[Precio Distribuidor]]*($M$1+0.35)*1.3,Tabla1[[#This Row],[Precio Distribuidor]]*1.3)</f>
        <v>1250.5610000000001</v>
      </c>
    </row>
    <row r="3908" spans="1:13">
      <c r="A3908" s="154" t="s">
        <v>4091</v>
      </c>
      <c r="B3908" s="154" t="s">
        <v>4090</v>
      </c>
      <c r="C3908" s="154" t="s">
        <v>3123</v>
      </c>
      <c r="D3908" s="154" t="s">
        <v>3960</v>
      </c>
      <c r="E3908" s="81" t="s">
        <v>4089</v>
      </c>
      <c r="F3908" s="154">
        <v>1783.52</v>
      </c>
      <c r="G3908" s="154" t="s">
        <v>1373</v>
      </c>
      <c r="H3908" s="154" t="s">
        <v>14318</v>
      </c>
      <c r="I3908" s="154">
        <v>0</v>
      </c>
      <c r="J3908" s="154">
        <v>0</v>
      </c>
      <c r="K3908" s="154">
        <v>0</v>
      </c>
      <c r="M3908" s="128">
        <f>IF(Tabla1[[#This Row],[Moneda]]="Dolares",Tabla1[[#This Row],[Precio Distribuidor]]*($M$1+0.35)*1.3,Tabla1[[#This Row],[Precio Distribuidor]]*1.3)</f>
        <v>38604.290400000005</v>
      </c>
    </row>
    <row r="3909" spans="1:13">
      <c r="A3909" s="154" t="s">
        <v>4088</v>
      </c>
      <c r="B3909" s="154" t="s">
        <v>4087</v>
      </c>
      <c r="C3909" s="154" t="s">
        <v>1535</v>
      </c>
      <c r="D3909" s="154" t="s">
        <v>3960</v>
      </c>
      <c r="E3909" s="81" t="s">
        <v>4086</v>
      </c>
      <c r="F3909" s="154">
        <v>453.96</v>
      </c>
      <c r="G3909" s="154" t="s">
        <v>1367</v>
      </c>
      <c r="H3909" s="154" t="s">
        <v>14318</v>
      </c>
      <c r="I3909" s="154">
        <v>5</v>
      </c>
      <c r="J3909" s="154">
        <v>0</v>
      </c>
      <c r="K3909" s="154">
        <v>0</v>
      </c>
      <c r="M3909" s="128">
        <f>IF(Tabla1[[#This Row],[Moneda]]="Dolares",Tabla1[[#This Row],[Precio Distribuidor]]*($M$1+0.35)*1.3,Tabla1[[#This Row],[Precio Distribuidor]]*1.3)</f>
        <v>590.14800000000002</v>
      </c>
    </row>
    <row r="3910" spans="1:13">
      <c r="A3910" s="154" t="s">
        <v>13031</v>
      </c>
      <c r="B3910" s="154" t="s">
        <v>13032</v>
      </c>
      <c r="C3910" s="154" t="s">
        <v>1535</v>
      </c>
      <c r="D3910" s="154" t="s">
        <v>3960</v>
      </c>
      <c r="E3910" s="81" t="s">
        <v>13033</v>
      </c>
      <c r="F3910" s="154">
        <v>7823.74</v>
      </c>
      <c r="G3910" s="154" t="s">
        <v>1367</v>
      </c>
      <c r="H3910" s="154" t="s">
        <v>14318</v>
      </c>
      <c r="I3910" s="154">
        <v>0</v>
      </c>
      <c r="J3910" s="154">
        <v>0</v>
      </c>
      <c r="K3910" s="154">
        <v>0</v>
      </c>
      <c r="M3910" s="128">
        <f>IF(Tabla1[[#This Row],[Moneda]]="Dolares",Tabla1[[#This Row],[Precio Distribuidor]]*($M$1+0.35)*1.3,Tabla1[[#This Row],[Precio Distribuidor]]*1.3)</f>
        <v>10170.861999999999</v>
      </c>
    </row>
    <row r="3911" spans="1:13">
      <c r="A3911" s="154" t="s">
        <v>4085</v>
      </c>
      <c r="B3911" s="154" t="s">
        <v>4084</v>
      </c>
      <c r="C3911" s="154" t="s">
        <v>1535</v>
      </c>
      <c r="D3911" s="154" t="s">
        <v>3960</v>
      </c>
      <c r="E3911" s="81" t="s">
        <v>4083</v>
      </c>
      <c r="F3911" s="154">
        <v>7033.88</v>
      </c>
      <c r="G3911" s="154" t="s">
        <v>1367</v>
      </c>
      <c r="H3911" s="154" t="s">
        <v>14318</v>
      </c>
      <c r="I3911" s="154">
        <v>0</v>
      </c>
      <c r="J3911" s="154">
        <v>0</v>
      </c>
      <c r="K3911" s="154">
        <v>0</v>
      </c>
      <c r="M3911" s="128">
        <f>IF(Tabla1[[#This Row],[Moneda]]="Dolares",Tabla1[[#This Row],[Precio Distribuidor]]*($M$1+0.35)*1.3,Tabla1[[#This Row],[Precio Distribuidor]]*1.3)</f>
        <v>9144.0439999999999</v>
      </c>
    </row>
    <row r="3912" spans="1:13">
      <c r="A3912" s="154" t="s">
        <v>4082</v>
      </c>
      <c r="B3912" s="154" t="s">
        <v>4081</v>
      </c>
      <c r="C3912" s="154" t="s">
        <v>1535</v>
      </c>
      <c r="D3912" s="154" t="s">
        <v>3960</v>
      </c>
      <c r="E3912" s="81" t="s">
        <v>4080</v>
      </c>
      <c r="F3912" s="154">
        <v>18340.990000000002</v>
      </c>
      <c r="G3912" s="154" t="s">
        <v>1367</v>
      </c>
      <c r="H3912" s="154" t="s">
        <v>14318</v>
      </c>
      <c r="I3912" s="154">
        <v>0</v>
      </c>
      <c r="J3912" s="154">
        <v>0</v>
      </c>
      <c r="K3912" s="154">
        <v>0</v>
      </c>
      <c r="M3912" s="128">
        <f>IF(Tabla1[[#This Row],[Moneda]]="Dolares",Tabla1[[#This Row],[Precio Distribuidor]]*($M$1+0.35)*1.3,Tabla1[[#This Row],[Precio Distribuidor]]*1.3)</f>
        <v>23843.287000000004</v>
      </c>
    </row>
    <row r="3913" spans="1:13">
      <c r="A3913" s="154" t="s">
        <v>4079</v>
      </c>
      <c r="B3913" s="154" t="s">
        <v>4078</v>
      </c>
      <c r="C3913" s="154" t="s">
        <v>1535</v>
      </c>
      <c r="D3913" s="154" t="s">
        <v>3960</v>
      </c>
      <c r="E3913" s="81" t="s">
        <v>4077</v>
      </c>
      <c r="F3913" s="154">
        <v>5745.16</v>
      </c>
      <c r="G3913" s="154" t="s">
        <v>1367</v>
      </c>
      <c r="H3913" s="154" t="s">
        <v>14318</v>
      </c>
      <c r="I3913" s="154">
        <v>3</v>
      </c>
      <c r="J3913" s="154">
        <v>0</v>
      </c>
      <c r="K3913" s="154">
        <v>0</v>
      </c>
      <c r="M3913" s="128">
        <f>IF(Tabla1[[#This Row],[Moneda]]="Dolares",Tabla1[[#This Row],[Precio Distribuidor]]*($M$1+0.35)*1.3,Tabla1[[#This Row],[Precio Distribuidor]]*1.3)</f>
        <v>7468.7079999999996</v>
      </c>
    </row>
    <row r="3914" spans="1:13">
      <c r="A3914" s="154" t="s">
        <v>4076</v>
      </c>
      <c r="B3914" s="154" t="s">
        <v>4075</v>
      </c>
      <c r="C3914" s="154" t="s">
        <v>1535</v>
      </c>
      <c r="D3914" s="154" t="s">
        <v>3960</v>
      </c>
      <c r="E3914" s="81" t="s">
        <v>4074</v>
      </c>
      <c r="F3914" s="154">
        <v>3176.05</v>
      </c>
      <c r="G3914" s="154" t="s">
        <v>1367</v>
      </c>
      <c r="H3914" s="154" t="s">
        <v>14318</v>
      </c>
      <c r="I3914" s="154">
        <v>0</v>
      </c>
      <c r="J3914" s="154">
        <v>0</v>
      </c>
      <c r="K3914" s="154">
        <v>0</v>
      </c>
      <c r="M3914" s="128">
        <f>IF(Tabla1[[#This Row],[Moneda]]="Dolares",Tabla1[[#This Row],[Precio Distribuidor]]*($M$1+0.35)*1.3,Tabla1[[#This Row],[Precio Distribuidor]]*1.3)</f>
        <v>4128.8650000000007</v>
      </c>
    </row>
    <row r="3915" spans="1:13">
      <c r="A3915" s="154" t="s">
        <v>4073</v>
      </c>
      <c r="B3915" s="154" t="s">
        <v>4072</v>
      </c>
      <c r="C3915" s="154" t="s">
        <v>1535</v>
      </c>
      <c r="D3915" s="154" t="s">
        <v>3960</v>
      </c>
      <c r="E3915" s="81" t="s">
        <v>13034</v>
      </c>
      <c r="F3915" s="154">
        <v>1621.29</v>
      </c>
      <c r="G3915" s="154" t="s">
        <v>1367</v>
      </c>
      <c r="H3915" s="154" t="s">
        <v>14318</v>
      </c>
      <c r="I3915" s="154">
        <v>0</v>
      </c>
      <c r="J3915" s="154">
        <v>0</v>
      </c>
      <c r="K3915" s="154">
        <v>0</v>
      </c>
      <c r="M3915" s="128">
        <f>IF(Tabla1[[#This Row],[Moneda]]="Dolares",Tabla1[[#This Row],[Precio Distribuidor]]*($M$1+0.35)*1.3,Tabla1[[#This Row],[Precio Distribuidor]]*1.3)</f>
        <v>2107.6770000000001</v>
      </c>
    </row>
    <row r="3916" spans="1:13">
      <c r="A3916" s="154" t="s">
        <v>16059</v>
      </c>
      <c r="B3916" s="154" t="s">
        <v>16058</v>
      </c>
      <c r="C3916" s="154" t="s">
        <v>1535</v>
      </c>
      <c r="D3916" s="154" t="s">
        <v>3960</v>
      </c>
      <c r="E3916" s="81" t="s">
        <v>16057</v>
      </c>
      <c r="F3916" s="154">
        <v>261.89999999999998</v>
      </c>
      <c r="G3916" s="154" t="s">
        <v>1367</v>
      </c>
      <c r="H3916" s="154" t="s">
        <v>14318</v>
      </c>
      <c r="I3916" s="154">
        <v>3</v>
      </c>
      <c r="J3916" s="154">
        <v>0</v>
      </c>
      <c r="K3916" s="154">
        <v>0</v>
      </c>
      <c r="M3916" s="128">
        <f>IF(Tabla1[[#This Row],[Moneda]]="Dolares",Tabla1[[#This Row],[Precio Distribuidor]]*($M$1+0.35)*1.3,Tabla1[[#This Row],[Precio Distribuidor]]*1.3)</f>
        <v>340.46999999999997</v>
      </c>
    </row>
    <row r="3917" spans="1:13">
      <c r="A3917" s="154" t="s">
        <v>4071</v>
      </c>
      <c r="B3917" s="154" t="s">
        <v>4070</v>
      </c>
      <c r="C3917" s="154" t="s">
        <v>1535</v>
      </c>
      <c r="D3917" s="154" t="s">
        <v>3960</v>
      </c>
      <c r="E3917" s="81" t="s">
        <v>4069</v>
      </c>
      <c r="F3917" s="154">
        <v>2552.48</v>
      </c>
      <c r="G3917" s="154" t="s">
        <v>1367</v>
      </c>
      <c r="H3917" s="154" t="s">
        <v>14318</v>
      </c>
      <c r="I3917" s="154">
        <v>0</v>
      </c>
      <c r="J3917" s="154">
        <v>0</v>
      </c>
      <c r="K3917" s="154">
        <v>0</v>
      </c>
      <c r="M3917" s="128">
        <f>IF(Tabla1[[#This Row],[Moneda]]="Dolares",Tabla1[[#This Row],[Precio Distribuidor]]*($M$1+0.35)*1.3,Tabla1[[#This Row],[Precio Distribuidor]]*1.3)</f>
        <v>3318.2240000000002</v>
      </c>
    </row>
    <row r="3918" spans="1:13">
      <c r="A3918" s="154" t="s">
        <v>4068</v>
      </c>
      <c r="B3918" s="154" t="s">
        <v>4067</v>
      </c>
      <c r="C3918" s="154" t="s">
        <v>1535</v>
      </c>
      <c r="D3918" s="154" t="s">
        <v>3960</v>
      </c>
      <c r="E3918" s="81" t="s">
        <v>4014</v>
      </c>
      <c r="F3918" s="154">
        <v>961.97</v>
      </c>
      <c r="G3918" s="154" t="s">
        <v>1367</v>
      </c>
      <c r="H3918" s="154" t="s">
        <v>14318</v>
      </c>
      <c r="I3918" s="154">
        <v>3</v>
      </c>
      <c r="J3918" s="154">
        <v>0</v>
      </c>
      <c r="K3918" s="154">
        <v>0</v>
      </c>
      <c r="M3918" s="128">
        <f>IF(Tabla1[[#This Row],[Moneda]]="Dolares",Tabla1[[#This Row],[Precio Distribuidor]]*($M$1+0.35)*1.3,Tabla1[[#This Row],[Precio Distribuidor]]*1.3)</f>
        <v>1250.5610000000001</v>
      </c>
    </row>
    <row r="3919" spans="1:13">
      <c r="A3919" s="154" t="s">
        <v>4066</v>
      </c>
      <c r="B3919" s="154" t="s">
        <v>4065</v>
      </c>
      <c r="C3919" s="154" t="s">
        <v>1535</v>
      </c>
      <c r="D3919" s="154" t="s">
        <v>3960</v>
      </c>
      <c r="E3919" s="81" t="s">
        <v>4059</v>
      </c>
      <c r="F3919" s="154">
        <v>389.95</v>
      </c>
      <c r="G3919" s="154" t="s">
        <v>1367</v>
      </c>
      <c r="H3919" s="154" t="s">
        <v>14318</v>
      </c>
      <c r="I3919" s="154">
        <v>3</v>
      </c>
      <c r="J3919" s="154">
        <v>0</v>
      </c>
      <c r="K3919" s="154">
        <v>0</v>
      </c>
      <c r="M3919" s="128">
        <f>IF(Tabla1[[#This Row],[Moneda]]="Dolares",Tabla1[[#This Row],[Precio Distribuidor]]*($M$1+0.35)*1.3,Tabla1[[#This Row],[Precio Distribuidor]]*1.3)</f>
        <v>506.935</v>
      </c>
    </row>
    <row r="3920" spans="1:13">
      <c r="A3920" s="154" t="s">
        <v>4064</v>
      </c>
      <c r="B3920" s="154" t="s">
        <v>4063</v>
      </c>
      <c r="C3920" s="154" t="s">
        <v>1535</v>
      </c>
      <c r="D3920" s="154" t="s">
        <v>3960</v>
      </c>
      <c r="E3920" s="81" t="s">
        <v>4062</v>
      </c>
      <c r="F3920" s="154">
        <v>1070.04</v>
      </c>
      <c r="G3920" s="154" t="s">
        <v>1367</v>
      </c>
      <c r="H3920" s="154" t="s">
        <v>14318</v>
      </c>
      <c r="I3920" s="154">
        <v>3</v>
      </c>
      <c r="J3920" s="154">
        <v>0</v>
      </c>
      <c r="K3920" s="154">
        <v>0</v>
      </c>
      <c r="M3920" s="128">
        <f>IF(Tabla1[[#This Row],[Moneda]]="Dolares",Tabla1[[#This Row],[Precio Distribuidor]]*($M$1+0.35)*1.3,Tabla1[[#This Row],[Precio Distribuidor]]*1.3)</f>
        <v>1391.0519999999999</v>
      </c>
    </row>
    <row r="3921" spans="1:13">
      <c r="A3921" s="154" t="s">
        <v>4061</v>
      </c>
      <c r="B3921" s="154" t="s">
        <v>4060</v>
      </c>
      <c r="C3921" s="154" t="s">
        <v>1535</v>
      </c>
      <c r="D3921" s="154" t="s">
        <v>3960</v>
      </c>
      <c r="E3921" s="81" t="s">
        <v>4059</v>
      </c>
      <c r="F3921" s="154">
        <v>501.35</v>
      </c>
      <c r="G3921" s="154" t="s">
        <v>1367</v>
      </c>
      <c r="H3921" s="154" t="s">
        <v>14318</v>
      </c>
      <c r="I3921" s="154">
        <v>0</v>
      </c>
      <c r="J3921" s="154">
        <v>0</v>
      </c>
      <c r="K3921" s="154">
        <v>30</v>
      </c>
      <c r="M3921" s="128">
        <f>IF(Tabla1[[#This Row],[Moneda]]="Dolares",Tabla1[[#This Row],[Precio Distribuidor]]*($M$1+0.35)*1.3,Tabla1[[#This Row],[Precio Distribuidor]]*1.3)</f>
        <v>651.755</v>
      </c>
    </row>
    <row r="3922" spans="1:13">
      <c r="A3922" s="154" t="s">
        <v>4058</v>
      </c>
      <c r="B3922" s="154" t="s">
        <v>4057</v>
      </c>
      <c r="C3922" s="154" t="s">
        <v>1535</v>
      </c>
      <c r="D3922" s="154" t="s">
        <v>3960</v>
      </c>
      <c r="E3922" s="81" t="s">
        <v>4056</v>
      </c>
      <c r="F3922" s="154">
        <v>1094.75</v>
      </c>
      <c r="G3922" s="154" t="s">
        <v>1367</v>
      </c>
      <c r="H3922" s="154" t="s">
        <v>14318</v>
      </c>
      <c r="I3922" s="154">
        <v>3</v>
      </c>
      <c r="J3922" s="154">
        <v>0</v>
      </c>
      <c r="K3922" s="154">
        <v>0</v>
      </c>
      <c r="M3922" s="128">
        <f>IF(Tabla1[[#This Row],[Moneda]]="Dolares",Tabla1[[#This Row],[Precio Distribuidor]]*($M$1+0.35)*1.3,Tabla1[[#This Row],[Precio Distribuidor]]*1.3)</f>
        <v>1423.175</v>
      </c>
    </row>
    <row r="3923" spans="1:13">
      <c r="A3923" s="154" t="s">
        <v>4055</v>
      </c>
      <c r="B3923" s="154" t="s">
        <v>4054</v>
      </c>
      <c r="C3923" s="154" t="s">
        <v>1535</v>
      </c>
      <c r="D3923" s="154" t="s">
        <v>3960</v>
      </c>
      <c r="E3923" s="81" t="s">
        <v>4053</v>
      </c>
      <c r="F3923" s="154">
        <v>1394.31</v>
      </c>
      <c r="G3923" s="154" t="s">
        <v>1367</v>
      </c>
      <c r="H3923" s="154" t="s">
        <v>14318</v>
      </c>
      <c r="I3923" s="154">
        <v>5</v>
      </c>
      <c r="J3923" s="154">
        <v>0</v>
      </c>
      <c r="K3923" s="154">
        <v>0</v>
      </c>
      <c r="M3923" s="128">
        <f>IF(Tabla1[[#This Row],[Moneda]]="Dolares",Tabla1[[#This Row],[Precio Distribuidor]]*($M$1+0.35)*1.3,Tabla1[[#This Row],[Precio Distribuidor]]*1.3)</f>
        <v>1812.6030000000001</v>
      </c>
    </row>
    <row r="3924" spans="1:13">
      <c r="A3924" s="154" t="s">
        <v>4052</v>
      </c>
      <c r="B3924" s="154" t="s">
        <v>4051</v>
      </c>
      <c r="C3924" s="154" t="s">
        <v>1535</v>
      </c>
      <c r="D3924" s="154" t="s">
        <v>3960</v>
      </c>
      <c r="E3924" s="81" t="s">
        <v>4050</v>
      </c>
      <c r="F3924" s="154">
        <v>529.62</v>
      </c>
      <c r="G3924" s="154" t="s">
        <v>1367</v>
      </c>
      <c r="H3924" s="154" t="s">
        <v>14318</v>
      </c>
      <c r="I3924" s="154">
        <v>3</v>
      </c>
      <c r="J3924" s="154">
        <v>0</v>
      </c>
      <c r="K3924" s="154">
        <v>0</v>
      </c>
      <c r="M3924" s="128">
        <f>IF(Tabla1[[#This Row],[Moneda]]="Dolares",Tabla1[[#This Row],[Precio Distribuidor]]*($M$1+0.35)*1.3,Tabla1[[#This Row],[Precio Distribuidor]]*1.3)</f>
        <v>688.50600000000009</v>
      </c>
    </row>
    <row r="3925" spans="1:13">
      <c r="A3925" s="154" t="s">
        <v>4049</v>
      </c>
      <c r="B3925" s="154" t="s">
        <v>4048</v>
      </c>
      <c r="C3925" s="154" t="s">
        <v>1535</v>
      </c>
      <c r="D3925" s="154" t="s">
        <v>3960</v>
      </c>
      <c r="E3925" s="81" t="s">
        <v>4047</v>
      </c>
      <c r="F3925" s="154">
        <v>3683.22</v>
      </c>
      <c r="G3925" s="154" t="s">
        <v>1367</v>
      </c>
      <c r="H3925" s="154" t="s">
        <v>14318</v>
      </c>
      <c r="I3925" s="154">
        <v>0</v>
      </c>
      <c r="J3925" s="154">
        <v>0</v>
      </c>
      <c r="K3925" s="154">
        <v>0</v>
      </c>
      <c r="M3925" s="128">
        <f>IF(Tabla1[[#This Row],[Moneda]]="Dolares",Tabla1[[#This Row],[Precio Distribuidor]]*($M$1+0.35)*1.3,Tabla1[[#This Row],[Precio Distribuidor]]*1.3)</f>
        <v>4788.1859999999997</v>
      </c>
    </row>
    <row r="3926" spans="1:13">
      <c r="A3926" s="154" t="s">
        <v>4046</v>
      </c>
      <c r="B3926" s="154" t="s">
        <v>4045</v>
      </c>
      <c r="C3926" s="154" t="s">
        <v>1535</v>
      </c>
      <c r="D3926" s="154" t="s">
        <v>3960</v>
      </c>
      <c r="E3926" s="81" t="s">
        <v>4044</v>
      </c>
      <c r="F3926" s="154">
        <v>581.54</v>
      </c>
      <c r="G3926" s="154" t="s">
        <v>1367</v>
      </c>
      <c r="H3926" s="154" t="s">
        <v>14318</v>
      </c>
      <c r="I3926" s="154">
        <v>2</v>
      </c>
      <c r="J3926" s="154">
        <v>0</v>
      </c>
      <c r="K3926" s="154">
        <v>0</v>
      </c>
      <c r="M3926" s="128">
        <f>IF(Tabla1[[#This Row],[Moneda]]="Dolares",Tabla1[[#This Row],[Precio Distribuidor]]*($M$1+0.35)*1.3,Tabla1[[#This Row],[Precio Distribuidor]]*1.3)</f>
        <v>756.00199999999995</v>
      </c>
    </row>
    <row r="3927" spans="1:13">
      <c r="A3927" s="154" t="s">
        <v>4043</v>
      </c>
      <c r="B3927" s="154" t="s">
        <v>4042</v>
      </c>
      <c r="C3927" s="154" t="s">
        <v>1535</v>
      </c>
      <c r="D3927" s="154" t="s">
        <v>3960</v>
      </c>
      <c r="E3927" s="81" t="s">
        <v>4041</v>
      </c>
      <c r="F3927" s="154">
        <v>1453.85</v>
      </c>
      <c r="G3927" s="154" t="s">
        <v>1367</v>
      </c>
      <c r="H3927" s="154" t="s">
        <v>14318</v>
      </c>
      <c r="I3927" s="154">
        <v>3</v>
      </c>
      <c r="J3927" s="154">
        <v>0</v>
      </c>
      <c r="K3927" s="154">
        <v>0</v>
      </c>
      <c r="M3927" s="128">
        <f>IF(Tabla1[[#This Row],[Moneda]]="Dolares",Tabla1[[#This Row],[Precio Distribuidor]]*($M$1+0.35)*1.3,Tabla1[[#This Row],[Precio Distribuidor]]*1.3)</f>
        <v>1890.0049999999999</v>
      </c>
    </row>
    <row r="3928" spans="1:13">
      <c r="A3928" s="154" t="s">
        <v>4040</v>
      </c>
      <c r="B3928" s="154" t="s">
        <v>4039</v>
      </c>
      <c r="C3928" s="154" t="s">
        <v>1535</v>
      </c>
      <c r="D3928" s="154" t="s">
        <v>3960</v>
      </c>
      <c r="E3928" s="81" t="s">
        <v>4038</v>
      </c>
      <c r="F3928" s="154">
        <v>872.31</v>
      </c>
      <c r="G3928" s="154" t="s">
        <v>1367</v>
      </c>
      <c r="H3928" s="154" t="s">
        <v>14318</v>
      </c>
      <c r="I3928" s="154">
        <v>1</v>
      </c>
      <c r="J3928" s="154">
        <v>0</v>
      </c>
      <c r="K3928" s="154">
        <v>0</v>
      </c>
      <c r="M3928" s="128">
        <f>IF(Tabla1[[#This Row],[Moneda]]="Dolares",Tabla1[[#This Row],[Precio Distribuidor]]*($M$1+0.35)*1.3,Tabla1[[#This Row],[Precio Distribuidor]]*1.3)</f>
        <v>1134.0029999999999</v>
      </c>
    </row>
    <row r="3929" spans="1:13">
      <c r="A3929" s="154" t="s">
        <v>4037</v>
      </c>
      <c r="B3929" s="154" t="s">
        <v>4036</v>
      </c>
      <c r="C3929" s="154" t="s">
        <v>1535</v>
      </c>
      <c r="D3929" s="154" t="s">
        <v>3960</v>
      </c>
      <c r="E3929" s="81" t="s">
        <v>4035</v>
      </c>
      <c r="F3929" s="154">
        <v>799.62</v>
      </c>
      <c r="G3929" s="154" t="s">
        <v>1367</v>
      </c>
      <c r="H3929" s="154" t="s">
        <v>14318</v>
      </c>
      <c r="I3929" s="154">
        <v>1</v>
      </c>
      <c r="J3929" s="154">
        <v>0</v>
      </c>
      <c r="K3929" s="154">
        <v>0</v>
      </c>
      <c r="M3929" s="128">
        <f>IF(Tabla1[[#This Row],[Moneda]]="Dolares",Tabla1[[#This Row],[Precio Distribuidor]]*($M$1+0.35)*1.3,Tabla1[[#This Row],[Precio Distribuidor]]*1.3)</f>
        <v>1039.5060000000001</v>
      </c>
    </row>
    <row r="3930" spans="1:13">
      <c r="A3930" s="154" t="s">
        <v>4034</v>
      </c>
      <c r="B3930" s="154" t="s">
        <v>4033</v>
      </c>
      <c r="C3930" s="154" t="s">
        <v>1535</v>
      </c>
      <c r="D3930" s="154" t="s">
        <v>3960</v>
      </c>
      <c r="E3930" s="81" t="s">
        <v>4032</v>
      </c>
      <c r="F3930" s="154">
        <v>1090.3800000000001</v>
      </c>
      <c r="G3930" s="154" t="s">
        <v>1367</v>
      </c>
      <c r="H3930" s="154" t="s">
        <v>14318</v>
      </c>
      <c r="I3930" s="154">
        <v>1</v>
      </c>
      <c r="J3930" s="154">
        <v>0</v>
      </c>
      <c r="K3930" s="154">
        <v>0</v>
      </c>
      <c r="M3930" s="128">
        <f>IF(Tabla1[[#This Row],[Moneda]]="Dolares",Tabla1[[#This Row],[Precio Distribuidor]]*($M$1+0.35)*1.3,Tabla1[[#This Row],[Precio Distribuidor]]*1.3)</f>
        <v>1417.4940000000001</v>
      </c>
    </row>
    <row r="3931" spans="1:13">
      <c r="A3931" s="154" t="s">
        <v>4030</v>
      </c>
      <c r="B3931" s="154" t="s">
        <v>4029</v>
      </c>
      <c r="C3931" s="154" t="s">
        <v>1623</v>
      </c>
      <c r="D3931" s="154" t="s">
        <v>3960</v>
      </c>
      <c r="E3931" s="81" t="s">
        <v>4028</v>
      </c>
      <c r="F3931" s="154">
        <v>4725.2700000000004</v>
      </c>
      <c r="G3931" s="154" t="s">
        <v>1367</v>
      </c>
      <c r="H3931" s="154" t="s">
        <v>14318</v>
      </c>
      <c r="I3931" s="154">
        <v>0</v>
      </c>
      <c r="J3931" s="154">
        <v>0</v>
      </c>
      <c r="K3931" s="154">
        <v>0</v>
      </c>
      <c r="M3931" s="128">
        <f>IF(Tabla1[[#This Row],[Moneda]]="Dolares",Tabla1[[#This Row],[Precio Distribuidor]]*($M$1+0.35)*1.3,Tabla1[[#This Row],[Precio Distribuidor]]*1.3)</f>
        <v>6142.8510000000006</v>
      </c>
    </row>
    <row r="3932" spans="1:13">
      <c r="A3932" s="154" t="s">
        <v>4027</v>
      </c>
      <c r="B3932" s="154" t="s">
        <v>4026</v>
      </c>
      <c r="C3932" s="154" t="s">
        <v>1535</v>
      </c>
      <c r="D3932" s="154" t="s">
        <v>3960</v>
      </c>
      <c r="E3932" s="81" t="s">
        <v>4025</v>
      </c>
      <c r="F3932" s="154">
        <v>9611.31</v>
      </c>
      <c r="G3932" s="154" t="s">
        <v>1367</v>
      </c>
      <c r="H3932" s="154" t="s">
        <v>14318</v>
      </c>
      <c r="I3932" s="154">
        <v>3</v>
      </c>
      <c r="J3932" s="154">
        <v>0</v>
      </c>
      <c r="K3932" s="154">
        <v>0</v>
      </c>
      <c r="M3932" s="128">
        <f>IF(Tabla1[[#This Row],[Moneda]]="Dolares",Tabla1[[#This Row],[Precio Distribuidor]]*($M$1+0.35)*1.3,Tabla1[[#This Row],[Precio Distribuidor]]*1.3)</f>
        <v>12494.703</v>
      </c>
    </row>
    <row r="3933" spans="1:13">
      <c r="A3933" s="154" t="s">
        <v>4024</v>
      </c>
      <c r="B3933" s="154" t="s">
        <v>4023</v>
      </c>
      <c r="C3933" s="154" t="s">
        <v>1535</v>
      </c>
      <c r="D3933" s="154" t="s">
        <v>3960</v>
      </c>
      <c r="E3933" s="81" t="s">
        <v>4022</v>
      </c>
      <c r="F3933" s="154">
        <v>1908.12</v>
      </c>
      <c r="G3933" s="154" t="s">
        <v>1367</v>
      </c>
      <c r="H3933" s="154" t="s">
        <v>14318</v>
      </c>
      <c r="I3933" s="154">
        <v>3</v>
      </c>
      <c r="J3933" s="154">
        <v>0</v>
      </c>
      <c r="K3933" s="154">
        <v>0</v>
      </c>
      <c r="M3933" s="128">
        <f>IF(Tabla1[[#This Row],[Moneda]]="Dolares",Tabla1[[#This Row],[Precio Distribuidor]]*($M$1+0.35)*1.3,Tabla1[[#This Row],[Precio Distribuidor]]*1.3)</f>
        <v>2480.556</v>
      </c>
    </row>
    <row r="3934" spans="1:13">
      <c r="A3934" s="154" t="s">
        <v>4021</v>
      </c>
      <c r="B3934" s="154" t="s">
        <v>4020</v>
      </c>
      <c r="C3934" s="154" t="s">
        <v>1535</v>
      </c>
      <c r="D3934" s="154" t="s">
        <v>3960</v>
      </c>
      <c r="E3934" s="81" t="s">
        <v>4019</v>
      </c>
      <c r="F3934" s="154">
        <v>1546.45</v>
      </c>
      <c r="G3934" s="154" t="s">
        <v>1367</v>
      </c>
      <c r="H3934" s="154" t="s">
        <v>14318</v>
      </c>
      <c r="I3934" s="154">
        <v>1</v>
      </c>
      <c r="J3934" s="154">
        <v>0</v>
      </c>
      <c r="K3934" s="154">
        <v>0</v>
      </c>
      <c r="M3934" s="128">
        <f>IF(Tabla1[[#This Row],[Moneda]]="Dolares",Tabla1[[#This Row],[Precio Distribuidor]]*($M$1+0.35)*1.3,Tabla1[[#This Row],[Precio Distribuidor]]*1.3)</f>
        <v>2010.3850000000002</v>
      </c>
    </row>
    <row r="3935" spans="1:13">
      <c r="A3935" s="154" t="s">
        <v>4018</v>
      </c>
      <c r="B3935" s="154" t="s">
        <v>4017</v>
      </c>
      <c r="C3935" s="154" t="s">
        <v>1535</v>
      </c>
      <c r="D3935" s="154" t="s">
        <v>3960</v>
      </c>
      <c r="E3935" s="81" t="s">
        <v>13035</v>
      </c>
      <c r="F3935" s="154">
        <v>344.57</v>
      </c>
      <c r="G3935" s="154" t="s">
        <v>1367</v>
      </c>
      <c r="H3935" s="154" t="s">
        <v>14318</v>
      </c>
      <c r="I3935" s="154">
        <v>0</v>
      </c>
      <c r="J3935" s="154">
        <v>0</v>
      </c>
      <c r="K3935" s="154">
        <v>0</v>
      </c>
      <c r="M3935" s="128">
        <f>IF(Tabla1[[#This Row],[Moneda]]="Dolares",Tabla1[[#This Row],[Precio Distribuidor]]*($M$1+0.35)*1.3,Tabla1[[#This Row],[Precio Distribuidor]]*1.3)</f>
        <v>447.94100000000003</v>
      </c>
    </row>
    <row r="3936" spans="1:13">
      <c r="A3936" s="154" t="s">
        <v>13036</v>
      </c>
      <c r="B3936" s="154" t="s">
        <v>13037</v>
      </c>
      <c r="C3936" s="154" t="s">
        <v>1535</v>
      </c>
      <c r="D3936" s="154" t="s">
        <v>3960</v>
      </c>
      <c r="E3936" s="81" t="s">
        <v>13038</v>
      </c>
      <c r="F3936" s="154">
        <v>702.55</v>
      </c>
      <c r="G3936" s="154" t="s">
        <v>1367</v>
      </c>
      <c r="H3936" s="154" t="s">
        <v>14318</v>
      </c>
      <c r="I3936" s="154">
        <v>3</v>
      </c>
      <c r="J3936" s="154">
        <v>0</v>
      </c>
      <c r="K3936" s="154">
        <v>0</v>
      </c>
      <c r="M3936" s="128">
        <f>IF(Tabla1[[#This Row],[Moneda]]="Dolares",Tabla1[[#This Row],[Precio Distribuidor]]*($M$1+0.35)*1.3,Tabla1[[#This Row],[Precio Distribuidor]]*1.3)</f>
        <v>913.31499999999994</v>
      </c>
    </row>
    <row r="3937" spans="1:13">
      <c r="A3937" s="154" t="s">
        <v>4016</v>
      </c>
      <c r="B3937" s="154" t="s">
        <v>4015</v>
      </c>
      <c r="C3937" s="154" t="s">
        <v>1535</v>
      </c>
      <c r="D3937" s="154" t="s">
        <v>3960</v>
      </c>
      <c r="E3937" s="81" t="s">
        <v>4014</v>
      </c>
      <c r="F3937" s="154">
        <v>2570.25</v>
      </c>
      <c r="G3937" s="154" t="s">
        <v>1367</v>
      </c>
      <c r="H3937" s="154" t="s">
        <v>14318</v>
      </c>
      <c r="I3937" s="154">
        <v>3</v>
      </c>
      <c r="J3937" s="154">
        <v>0</v>
      </c>
      <c r="K3937" s="154">
        <v>0</v>
      </c>
      <c r="M3937" s="128">
        <f>IF(Tabla1[[#This Row],[Moneda]]="Dolares",Tabla1[[#This Row],[Precio Distribuidor]]*($M$1+0.35)*1.3,Tabla1[[#This Row],[Precio Distribuidor]]*1.3)</f>
        <v>3341.3250000000003</v>
      </c>
    </row>
    <row r="3938" spans="1:13">
      <c r="A3938" s="154" t="s">
        <v>13039</v>
      </c>
      <c r="B3938" s="154" t="s">
        <v>13040</v>
      </c>
      <c r="C3938" s="154" t="s">
        <v>1535</v>
      </c>
      <c r="D3938" s="154" t="s">
        <v>3960</v>
      </c>
      <c r="E3938" s="81" t="s">
        <v>13041</v>
      </c>
      <c r="F3938" s="154">
        <v>853.87</v>
      </c>
      <c r="G3938" s="154" t="s">
        <v>1367</v>
      </c>
      <c r="H3938" s="154" t="s">
        <v>14318</v>
      </c>
      <c r="I3938" s="154">
        <v>1</v>
      </c>
      <c r="J3938" s="154">
        <v>0</v>
      </c>
      <c r="K3938" s="154">
        <v>0</v>
      </c>
      <c r="M3938" s="128">
        <f>IF(Tabla1[[#This Row],[Moneda]]="Dolares",Tabla1[[#This Row],[Precio Distribuidor]]*($M$1+0.35)*1.3,Tabla1[[#This Row],[Precio Distribuidor]]*1.3)</f>
        <v>1110.0309999999999</v>
      </c>
    </row>
    <row r="3939" spans="1:13">
      <c r="A3939" s="154" t="s">
        <v>13042</v>
      </c>
      <c r="B3939" s="154" t="s">
        <v>13043</v>
      </c>
      <c r="C3939" s="154" t="s">
        <v>1535</v>
      </c>
      <c r="D3939" s="154" t="s">
        <v>3960</v>
      </c>
      <c r="E3939" s="81" t="s">
        <v>13044</v>
      </c>
      <c r="F3939" s="154">
        <v>1496.57</v>
      </c>
      <c r="G3939" s="154" t="s">
        <v>1367</v>
      </c>
      <c r="H3939" s="154" t="s">
        <v>14318</v>
      </c>
      <c r="I3939" s="154">
        <v>3</v>
      </c>
      <c r="J3939" s="154">
        <v>0</v>
      </c>
      <c r="K3939" s="154">
        <v>0</v>
      </c>
      <c r="M3939" s="128">
        <f>IF(Tabla1[[#This Row],[Moneda]]="Dolares",Tabla1[[#This Row],[Precio Distribuidor]]*($M$1+0.35)*1.3,Tabla1[[#This Row],[Precio Distribuidor]]*1.3)</f>
        <v>1945.5409999999999</v>
      </c>
    </row>
    <row r="3940" spans="1:13">
      <c r="A3940" s="154" t="s">
        <v>16056</v>
      </c>
      <c r="B3940" s="154" t="s">
        <v>16055</v>
      </c>
      <c r="C3940" s="154" t="s">
        <v>1535</v>
      </c>
      <c r="D3940" s="154" t="s">
        <v>3960</v>
      </c>
      <c r="E3940" s="81" t="s">
        <v>16054</v>
      </c>
      <c r="F3940" s="154">
        <v>2053.63</v>
      </c>
      <c r="G3940" s="154" t="s">
        <v>1367</v>
      </c>
      <c r="H3940" s="154" t="s">
        <v>14318</v>
      </c>
      <c r="I3940" s="154">
        <v>3</v>
      </c>
      <c r="J3940" s="154">
        <v>0</v>
      </c>
      <c r="K3940" s="154">
        <v>0</v>
      </c>
      <c r="M3940" s="128">
        <f>IF(Tabla1[[#This Row],[Moneda]]="Dolares",Tabla1[[#This Row],[Precio Distribuidor]]*($M$1+0.35)*1.3,Tabla1[[#This Row],[Precio Distribuidor]]*1.3)</f>
        <v>2669.7190000000001</v>
      </c>
    </row>
    <row r="3941" spans="1:13">
      <c r="A3941" s="154" t="s">
        <v>16053</v>
      </c>
      <c r="B3941" s="154" t="s">
        <v>16052</v>
      </c>
      <c r="C3941" s="154" t="s">
        <v>3987</v>
      </c>
      <c r="D3941" s="154" t="s">
        <v>3960</v>
      </c>
      <c r="E3941" s="81" t="s">
        <v>16051</v>
      </c>
      <c r="F3941" s="154">
        <v>3080.22</v>
      </c>
      <c r="G3941" s="154" t="s">
        <v>1373</v>
      </c>
      <c r="H3941" s="154" t="s">
        <v>14318</v>
      </c>
      <c r="I3941" s="154">
        <v>2</v>
      </c>
      <c r="J3941" s="154">
        <v>0</v>
      </c>
      <c r="K3941" s="154">
        <v>0</v>
      </c>
      <c r="M3941" s="128">
        <f>IF(Tabla1[[#This Row],[Moneda]]="Dolares",Tabla1[[#This Row],[Precio Distribuidor]]*($M$1+0.35)*1.3,Tabla1[[#This Row],[Precio Distribuidor]]*1.3)</f>
        <v>66671.361900000004</v>
      </c>
    </row>
    <row r="3942" spans="1:13">
      <c r="A3942" s="154" t="s">
        <v>16050</v>
      </c>
      <c r="B3942" s="154" t="s">
        <v>16049</v>
      </c>
      <c r="C3942" s="154" t="s">
        <v>3987</v>
      </c>
      <c r="D3942" s="154" t="s">
        <v>3960</v>
      </c>
      <c r="E3942" s="81" t="s">
        <v>16048</v>
      </c>
      <c r="F3942" s="154">
        <v>1885.71</v>
      </c>
      <c r="G3942" s="154" t="s">
        <v>1373</v>
      </c>
      <c r="H3942" s="154" t="s">
        <v>14318</v>
      </c>
      <c r="I3942" s="154">
        <v>2</v>
      </c>
      <c r="J3942" s="154">
        <v>0</v>
      </c>
      <c r="K3942" s="154">
        <v>0</v>
      </c>
      <c r="M3942" s="128">
        <f>IF(Tabla1[[#This Row],[Moneda]]="Dolares",Tabla1[[#This Row],[Precio Distribuidor]]*($M$1+0.35)*1.3,Tabla1[[#This Row],[Precio Distribuidor]]*1.3)</f>
        <v>40816.192950000011</v>
      </c>
    </row>
    <row r="3943" spans="1:13">
      <c r="A3943" s="154" t="s">
        <v>16047</v>
      </c>
      <c r="B3943" s="154" t="s">
        <v>16046</v>
      </c>
      <c r="C3943" s="154" t="s">
        <v>1535</v>
      </c>
      <c r="D3943" s="154" t="s">
        <v>3960</v>
      </c>
      <c r="E3943" s="81" t="s">
        <v>16045</v>
      </c>
      <c r="F3943" s="154">
        <v>12770.75</v>
      </c>
      <c r="G3943" s="154" t="s">
        <v>1367</v>
      </c>
      <c r="H3943" s="154" t="s">
        <v>14318</v>
      </c>
      <c r="I3943" s="154">
        <v>0</v>
      </c>
      <c r="J3943" s="154">
        <v>0</v>
      </c>
      <c r="K3943" s="154">
        <v>0</v>
      </c>
      <c r="M3943" s="128">
        <f>IF(Tabla1[[#This Row],[Moneda]]="Dolares",Tabla1[[#This Row],[Precio Distribuidor]]*($M$1+0.35)*1.3,Tabla1[[#This Row],[Precio Distribuidor]]*1.3)</f>
        <v>16601.975000000002</v>
      </c>
    </row>
    <row r="3944" spans="1:13">
      <c r="A3944" s="154" t="s">
        <v>16044</v>
      </c>
      <c r="B3944" s="154" t="s">
        <v>16043</v>
      </c>
      <c r="C3944" s="154" t="s">
        <v>1535</v>
      </c>
      <c r="D3944" s="154" t="s">
        <v>3960</v>
      </c>
      <c r="E3944" s="81" t="s">
        <v>16042</v>
      </c>
      <c r="F3944" s="154">
        <v>557.04999999999995</v>
      </c>
      <c r="G3944" s="154" t="s">
        <v>1367</v>
      </c>
      <c r="H3944" s="154" t="s">
        <v>14318</v>
      </c>
      <c r="I3944" s="154">
        <v>3</v>
      </c>
      <c r="J3944" s="154">
        <v>0</v>
      </c>
      <c r="K3944" s="154">
        <v>0</v>
      </c>
      <c r="M3944" s="128">
        <f>IF(Tabla1[[#This Row],[Moneda]]="Dolares",Tabla1[[#This Row],[Precio Distribuidor]]*($M$1+0.35)*1.3,Tabla1[[#This Row],[Precio Distribuidor]]*1.3)</f>
        <v>724.16499999999996</v>
      </c>
    </row>
    <row r="3945" spans="1:13">
      <c r="A3945" s="154" t="s">
        <v>16041</v>
      </c>
      <c r="B3945" s="154" t="s">
        <v>16040</v>
      </c>
      <c r="C3945" s="154" t="s">
        <v>1535</v>
      </c>
      <c r="D3945" s="154" t="s">
        <v>3960</v>
      </c>
      <c r="E3945" s="81" t="s">
        <v>16039</v>
      </c>
      <c r="F3945" s="154">
        <v>15506.14</v>
      </c>
      <c r="G3945" s="154" t="s">
        <v>1367</v>
      </c>
      <c r="H3945" s="154" t="s">
        <v>14318</v>
      </c>
      <c r="I3945" s="154">
        <v>0</v>
      </c>
      <c r="J3945" s="154">
        <v>0</v>
      </c>
      <c r="K3945" s="154">
        <v>0</v>
      </c>
      <c r="M3945" s="128">
        <f>IF(Tabla1[[#This Row],[Moneda]]="Dolares",Tabla1[[#This Row],[Precio Distribuidor]]*($M$1+0.35)*1.3,Tabla1[[#This Row],[Precio Distribuidor]]*1.3)</f>
        <v>20157.982</v>
      </c>
    </row>
    <row r="3946" spans="1:13">
      <c r="A3946" s="154" t="s">
        <v>16038</v>
      </c>
      <c r="B3946" s="154" t="s">
        <v>16037</v>
      </c>
      <c r="C3946" s="154" t="s">
        <v>1535</v>
      </c>
      <c r="D3946" s="154" t="s">
        <v>3960</v>
      </c>
      <c r="E3946" s="81" t="s">
        <v>16036</v>
      </c>
      <c r="F3946" s="154">
        <v>2228.23</v>
      </c>
      <c r="G3946" s="154" t="s">
        <v>1367</v>
      </c>
      <c r="H3946" s="154" t="s">
        <v>14318</v>
      </c>
      <c r="I3946" s="154">
        <v>0</v>
      </c>
      <c r="J3946" s="154">
        <v>0</v>
      </c>
      <c r="K3946" s="154">
        <v>0</v>
      </c>
      <c r="M3946" s="128">
        <f>IF(Tabla1[[#This Row],[Moneda]]="Dolares",Tabla1[[#This Row],[Precio Distribuidor]]*($M$1+0.35)*1.3,Tabla1[[#This Row],[Precio Distribuidor]]*1.3)</f>
        <v>2896.6990000000001</v>
      </c>
    </row>
    <row r="3947" spans="1:13">
      <c r="A3947" s="154" t="s">
        <v>16035</v>
      </c>
      <c r="B3947" s="154" t="s">
        <v>16034</v>
      </c>
      <c r="C3947" s="154" t="s">
        <v>1535</v>
      </c>
      <c r="D3947" s="154" t="s">
        <v>3960</v>
      </c>
      <c r="E3947" s="81" t="s">
        <v>16033</v>
      </c>
      <c r="F3947" s="154">
        <v>2178.34</v>
      </c>
      <c r="G3947" s="154" t="s">
        <v>1367</v>
      </c>
      <c r="H3947" s="154" t="s">
        <v>14318</v>
      </c>
      <c r="I3947" s="154">
        <v>0</v>
      </c>
      <c r="J3947" s="154">
        <v>0</v>
      </c>
      <c r="K3947" s="154">
        <v>0</v>
      </c>
      <c r="M3947" s="128">
        <f>IF(Tabla1[[#This Row],[Moneda]]="Dolares",Tabla1[[#This Row],[Precio Distribuidor]]*($M$1+0.35)*1.3,Tabla1[[#This Row],[Precio Distribuidor]]*1.3)</f>
        <v>2831.8420000000001</v>
      </c>
    </row>
    <row r="3948" spans="1:13">
      <c r="A3948" s="154" t="s">
        <v>16032</v>
      </c>
      <c r="B3948" s="154" t="s">
        <v>16031</v>
      </c>
      <c r="C3948" s="154" t="s">
        <v>1535</v>
      </c>
      <c r="D3948" s="154" t="s">
        <v>3960</v>
      </c>
      <c r="E3948" s="81" t="s">
        <v>16030</v>
      </c>
      <c r="F3948" s="154">
        <v>4107.25</v>
      </c>
      <c r="G3948" s="154" t="s">
        <v>1367</v>
      </c>
      <c r="H3948" s="154" t="s">
        <v>14318</v>
      </c>
      <c r="I3948" s="154">
        <v>0</v>
      </c>
      <c r="J3948" s="154">
        <v>0</v>
      </c>
      <c r="K3948" s="154">
        <v>0</v>
      </c>
      <c r="M3948" s="128">
        <f>IF(Tabla1[[#This Row],[Moneda]]="Dolares",Tabla1[[#This Row],[Precio Distribuidor]]*($M$1+0.35)*1.3,Tabla1[[#This Row],[Precio Distribuidor]]*1.3)</f>
        <v>5339.4250000000002</v>
      </c>
    </row>
    <row r="3949" spans="1:13">
      <c r="A3949" s="154" t="s">
        <v>16029</v>
      </c>
      <c r="B3949" s="154" t="s">
        <v>16028</v>
      </c>
      <c r="C3949" s="154" t="s">
        <v>1535</v>
      </c>
      <c r="D3949" s="154" t="s">
        <v>3960</v>
      </c>
      <c r="E3949" s="81" t="s">
        <v>16027</v>
      </c>
      <c r="F3949" s="154">
        <v>8488.89</v>
      </c>
      <c r="G3949" s="154" t="s">
        <v>1373</v>
      </c>
      <c r="H3949" s="154" t="s">
        <v>14318</v>
      </c>
      <c r="I3949" s="154">
        <v>0</v>
      </c>
      <c r="J3949" s="154">
        <v>0</v>
      </c>
      <c r="K3949" s="154">
        <v>0</v>
      </c>
      <c r="M3949" s="128">
        <f>IF(Tabla1[[#This Row],[Moneda]]="Dolares",Tabla1[[#This Row],[Precio Distribuidor]]*($M$1+0.35)*1.3,Tabla1[[#This Row],[Precio Distribuidor]]*1.3)</f>
        <v>183742.02405000001</v>
      </c>
    </row>
    <row r="3950" spans="1:13">
      <c r="A3950" s="154" t="s">
        <v>16026</v>
      </c>
      <c r="B3950" s="154" t="s">
        <v>16025</v>
      </c>
      <c r="C3950" s="154" t="s">
        <v>3987</v>
      </c>
      <c r="D3950" s="154" t="s">
        <v>3960</v>
      </c>
      <c r="E3950" s="81" t="s">
        <v>16024</v>
      </c>
      <c r="F3950" s="154">
        <v>25.27</v>
      </c>
      <c r="G3950" s="154" t="s">
        <v>1373</v>
      </c>
      <c r="H3950" s="154" t="s">
        <v>14318</v>
      </c>
      <c r="I3950" s="154">
        <v>1</v>
      </c>
      <c r="J3950" s="154">
        <v>0</v>
      </c>
      <c r="K3950" s="154">
        <v>0</v>
      </c>
      <c r="M3950" s="128">
        <f>IF(Tabla1[[#This Row],[Moneda]]="Dolares",Tabla1[[#This Row],[Precio Distribuidor]]*($M$1+0.35)*1.3,Tabla1[[#This Row],[Precio Distribuidor]]*1.3)</f>
        <v>546.96915000000013</v>
      </c>
    </row>
    <row r="3951" spans="1:13">
      <c r="A3951" s="154" t="s">
        <v>16023</v>
      </c>
      <c r="B3951" s="154" t="s">
        <v>16022</v>
      </c>
      <c r="C3951" s="154" t="s">
        <v>3987</v>
      </c>
      <c r="D3951" s="154" t="s">
        <v>3960</v>
      </c>
      <c r="E3951" s="81" t="s">
        <v>16021</v>
      </c>
      <c r="F3951" s="154">
        <v>25.27</v>
      </c>
      <c r="G3951" s="154" t="s">
        <v>1373</v>
      </c>
      <c r="H3951" s="154" t="s">
        <v>14318</v>
      </c>
      <c r="I3951" s="154">
        <v>1</v>
      </c>
      <c r="J3951" s="154">
        <v>0</v>
      </c>
      <c r="K3951" s="154">
        <v>0</v>
      </c>
      <c r="M3951" s="128">
        <f>IF(Tabla1[[#This Row],[Moneda]]="Dolares",Tabla1[[#This Row],[Precio Distribuidor]]*($M$1+0.35)*1.3,Tabla1[[#This Row],[Precio Distribuidor]]*1.3)</f>
        <v>546.96915000000013</v>
      </c>
    </row>
    <row r="3952" spans="1:13">
      <c r="A3952" s="154" t="s">
        <v>16020</v>
      </c>
      <c r="B3952" s="154" t="s">
        <v>16019</v>
      </c>
      <c r="C3952" s="154" t="s">
        <v>3987</v>
      </c>
      <c r="D3952" s="154" t="s">
        <v>3960</v>
      </c>
      <c r="E3952" s="81" t="s">
        <v>16018</v>
      </c>
      <c r="F3952" s="154">
        <v>49.45</v>
      </c>
      <c r="G3952" s="154" t="s">
        <v>1373</v>
      </c>
      <c r="H3952" s="154" t="s">
        <v>14318</v>
      </c>
      <c r="I3952" s="154">
        <v>2</v>
      </c>
      <c r="J3952" s="154">
        <v>0</v>
      </c>
      <c r="K3952" s="154">
        <v>0</v>
      </c>
      <c r="M3952" s="128">
        <f>IF(Tabla1[[#This Row],[Moneda]]="Dolares",Tabla1[[#This Row],[Precio Distribuidor]]*($M$1+0.35)*1.3,Tabla1[[#This Row],[Precio Distribuidor]]*1.3)</f>
        <v>1070.3452500000003</v>
      </c>
    </row>
    <row r="3953" spans="1:13">
      <c r="A3953" s="154" t="s">
        <v>16017</v>
      </c>
      <c r="B3953" s="154" t="s">
        <v>16016</v>
      </c>
      <c r="C3953" s="154" t="s">
        <v>3987</v>
      </c>
      <c r="D3953" s="154" t="s">
        <v>3960</v>
      </c>
      <c r="E3953" s="81" t="s">
        <v>16015</v>
      </c>
      <c r="F3953" s="154">
        <v>49.45</v>
      </c>
      <c r="G3953" s="154" t="s">
        <v>1373</v>
      </c>
      <c r="H3953" s="154" t="s">
        <v>14318</v>
      </c>
      <c r="I3953" s="154">
        <v>2</v>
      </c>
      <c r="J3953" s="154">
        <v>0</v>
      </c>
      <c r="K3953" s="154">
        <v>0</v>
      </c>
      <c r="M3953" s="128">
        <f>IF(Tabla1[[#This Row],[Moneda]]="Dolares",Tabla1[[#This Row],[Precio Distribuidor]]*($M$1+0.35)*1.3,Tabla1[[#This Row],[Precio Distribuidor]]*1.3)</f>
        <v>1070.3452500000003</v>
      </c>
    </row>
    <row r="3954" spans="1:13">
      <c r="A3954" s="154" t="s">
        <v>16014</v>
      </c>
      <c r="B3954" s="154" t="s">
        <v>16013</v>
      </c>
      <c r="C3954" s="154" t="s">
        <v>3987</v>
      </c>
      <c r="D3954" s="154" t="s">
        <v>3960</v>
      </c>
      <c r="E3954" s="81" t="s">
        <v>16012</v>
      </c>
      <c r="F3954" s="154">
        <v>25.27</v>
      </c>
      <c r="G3954" s="154" t="s">
        <v>1373</v>
      </c>
      <c r="H3954" s="154" t="s">
        <v>14318</v>
      </c>
      <c r="I3954" s="154">
        <v>0</v>
      </c>
      <c r="J3954" s="154">
        <v>0</v>
      </c>
      <c r="K3954" s="154">
        <v>0</v>
      </c>
      <c r="M3954" s="128">
        <f>IF(Tabla1[[#This Row],[Moneda]]="Dolares",Tabla1[[#This Row],[Precio Distribuidor]]*($M$1+0.35)*1.3,Tabla1[[#This Row],[Precio Distribuidor]]*1.3)</f>
        <v>546.96915000000013</v>
      </c>
    </row>
    <row r="3955" spans="1:13">
      <c r="A3955" s="154" t="s">
        <v>16011</v>
      </c>
      <c r="B3955" s="154" t="s">
        <v>16010</v>
      </c>
      <c r="C3955" s="154" t="s">
        <v>3987</v>
      </c>
      <c r="D3955" s="154" t="s">
        <v>3960</v>
      </c>
      <c r="E3955" s="81" t="s">
        <v>16009</v>
      </c>
      <c r="F3955" s="154">
        <v>49.45</v>
      </c>
      <c r="G3955" s="154" t="s">
        <v>1373</v>
      </c>
      <c r="H3955" s="154" t="s">
        <v>14318</v>
      </c>
      <c r="I3955" s="154">
        <v>2</v>
      </c>
      <c r="J3955" s="154">
        <v>0</v>
      </c>
      <c r="K3955" s="154">
        <v>0</v>
      </c>
      <c r="M3955" s="128">
        <f>IF(Tabla1[[#This Row],[Moneda]]="Dolares",Tabla1[[#This Row],[Precio Distribuidor]]*($M$1+0.35)*1.3,Tabla1[[#This Row],[Precio Distribuidor]]*1.3)</f>
        <v>1070.3452500000003</v>
      </c>
    </row>
    <row r="3956" spans="1:13">
      <c r="A3956" s="154" t="s">
        <v>16008</v>
      </c>
      <c r="B3956" s="154" t="s">
        <v>16007</v>
      </c>
      <c r="C3956" s="154" t="s">
        <v>3987</v>
      </c>
      <c r="D3956" s="154" t="s">
        <v>3960</v>
      </c>
      <c r="E3956" s="81" t="s">
        <v>16006</v>
      </c>
      <c r="F3956" s="154">
        <v>230.77</v>
      </c>
      <c r="G3956" s="154" t="s">
        <v>1373</v>
      </c>
      <c r="H3956" s="154" t="s">
        <v>14318</v>
      </c>
      <c r="I3956" s="154">
        <v>2</v>
      </c>
      <c r="J3956" s="154">
        <v>0</v>
      </c>
      <c r="K3956" s="154">
        <v>0</v>
      </c>
      <c r="M3956" s="128">
        <f>IF(Tabla1[[#This Row],[Moneda]]="Dolares",Tabla1[[#This Row],[Precio Distribuidor]]*($M$1+0.35)*1.3,Tabla1[[#This Row],[Precio Distribuidor]]*1.3)</f>
        <v>4995.0166500000014</v>
      </c>
    </row>
    <row r="3957" spans="1:13">
      <c r="A3957" s="154" t="s">
        <v>13045</v>
      </c>
      <c r="B3957" s="154" t="s">
        <v>13046</v>
      </c>
      <c r="C3957" s="154" t="s">
        <v>1535</v>
      </c>
      <c r="D3957" s="154" t="s">
        <v>3960</v>
      </c>
      <c r="E3957" s="81" t="s">
        <v>13047</v>
      </c>
      <c r="F3957" s="154">
        <v>244.07</v>
      </c>
      <c r="G3957" s="154" t="s">
        <v>1373</v>
      </c>
      <c r="H3957" s="154" t="s">
        <v>14318</v>
      </c>
      <c r="I3957" s="154">
        <v>3</v>
      </c>
      <c r="J3957" s="154">
        <v>0</v>
      </c>
      <c r="K3957" s="154">
        <v>0</v>
      </c>
      <c r="M3957" s="128">
        <f>IF(Tabla1[[#This Row],[Moneda]]="Dolares",Tabla1[[#This Row],[Precio Distribuidor]]*($M$1+0.35)*1.3,Tabla1[[#This Row],[Precio Distribuidor]]*1.3)</f>
        <v>5282.8951500000003</v>
      </c>
    </row>
    <row r="3958" spans="1:13">
      <c r="A3958" s="154" t="s">
        <v>16005</v>
      </c>
      <c r="B3958" s="154" t="s">
        <v>16004</v>
      </c>
      <c r="C3958" s="154" t="s">
        <v>3987</v>
      </c>
      <c r="D3958" s="154" t="s">
        <v>3960</v>
      </c>
      <c r="E3958" s="81" t="s">
        <v>16003</v>
      </c>
      <c r="F3958" s="154">
        <v>685.71</v>
      </c>
      <c r="G3958" s="154" t="s">
        <v>1373</v>
      </c>
      <c r="H3958" s="154" t="s">
        <v>14318</v>
      </c>
      <c r="I3958" s="154">
        <v>1</v>
      </c>
      <c r="J3958" s="154">
        <v>0</v>
      </c>
      <c r="K3958" s="154">
        <v>0</v>
      </c>
      <c r="M3958" s="128">
        <f>IF(Tabla1[[#This Row],[Moneda]]="Dolares",Tabla1[[#This Row],[Precio Distribuidor]]*($M$1+0.35)*1.3,Tabla1[[#This Row],[Precio Distribuidor]]*1.3)</f>
        <v>14842.192950000002</v>
      </c>
    </row>
    <row r="3959" spans="1:13">
      <c r="A3959" s="154" t="s">
        <v>16002</v>
      </c>
      <c r="B3959" s="154" t="s">
        <v>16001</v>
      </c>
      <c r="C3959" s="154" t="s">
        <v>3987</v>
      </c>
      <c r="D3959" s="154" t="s">
        <v>3960</v>
      </c>
      <c r="E3959" s="81" t="s">
        <v>16000</v>
      </c>
      <c r="F3959" s="154">
        <v>115.38</v>
      </c>
      <c r="G3959" s="154" t="s">
        <v>1373</v>
      </c>
      <c r="H3959" s="154" t="s">
        <v>14318</v>
      </c>
      <c r="I3959" s="154">
        <v>1</v>
      </c>
      <c r="J3959" s="154">
        <v>0</v>
      </c>
      <c r="K3959" s="154">
        <v>0</v>
      </c>
      <c r="M3959" s="128">
        <f>IF(Tabla1[[#This Row],[Moneda]]="Dolares",Tabla1[[#This Row],[Precio Distribuidor]]*($M$1+0.35)*1.3,Tabla1[[#This Row],[Precio Distribuidor]]*1.3)</f>
        <v>2497.4001000000003</v>
      </c>
    </row>
    <row r="3960" spans="1:13">
      <c r="A3960" s="154" t="s">
        <v>15999</v>
      </c>
      <c r="B3960" s="154" t="s">
        <v>15998</v>
      </c>
      <c r="C3960" s="154" t="s">
        <v>3987</v>
      </c>
      <c r="D3960" s="154" t="s">
        <v>3960</v>
      </c>
      <c r="E3960" s="81" t="s">
        <v>15997</v>
      </c>
      <c r="F3960" s="154">
        <v>115.38</v>
      </c>
      <c r="G3960" s="154" t="s">
        <v>1373</v>
      </c>
      <c r="H3960" s="154" t="s">
        <v>14318</v>
      </c>
      <c r="I3960" s="154">
        <v>1</v>
      </c>
      <c r="J3960" s="154">
        <v>0</v>
      </c>
      <c r="K3960" s="154">
        <v>0</v>
      </c>
      <c r="M3960" s="128">
        <f>IF(Tabla1[[#This Row],[Moneda]]="Dolares",Tabla1[[#This Row],[Precio Distribuidor]]*($M$1+0.35)*1.3,Tabla1[[#This Row],[Precio Distribuidor]]*1.3)</f>
        <v>2497.4001000000003</v>
      </c>
    </row>
    <row r="3961" spans="1:13">
      <c r="A3961" s="154" t="s">
        <v>15996</v>
      </c>
      <c r="B3961" s="154" t="s">
        <v>15995</v>
      </c>
      <c r="C3961" s="154" t="s">
        <v>3987</v>
      </c>
      <c r="D3961" s="154" t="s">
        <v>3960</v>
      </c>
      <c r="E3961" s="81" t="s">
        <v>15994</v>
      </c>
      <c r="F3961" s="154">
        <v>45.05</v>
      </c>
      <c r="G3961" s="154" t="s">
        <v>1373</v>
      </c>
      <c r="H3961" s="154" t="s">
        <v>14318</v>
      </c>
      <c r="I3961" s="154">
        <v>1</v>
      </c>
      <c r="J3961" s="154">
        <v>0</v>
      </c>
      <c r="K3961" s="154">
        <v>0</v>
      </c>
      <c r="M3961" s="128">
        <f>IF(Tabla1[[#This Row],[Moneda]]="Dolares",Tabla1[[#This Row],[Precio Distribuidor]]*($M$1+0.35)*1.3,Tabla1[[#This Row],[Precio Distribuidor]]*1.3)</f>
        <v>975.10725000000014</v>
      </c>
    </row>
    <row r="3962" spans="1:13">
      <c r="A3962" s="154" t="s">
        <v>15993</v>
      </c>
      <c r="B3962" s="154" t="s">
        <v>15992</v>
      </c>
      <c r="C3962" s="154" t="s">
        <v>3987</v>
      </c>
      <c r="D3962" s="154" t="s">
        <v>3960</v>
      </c>
      <c r="E3962" s="81" t="s">
        <v>15991</v>
      </c>
      <c r="F3962" s="154">
        <v>25.27</v>
      </c>
      <c r="G3962" s="154" t="s">
        <v>1373</v>
      </c>
      <c r="H3962" s="154" t="s">
        <v>14318</v>
      </c>
      <c r="I3962" s="154">
        <v>1</v>
      </c>
      <c r="J3962" s="154">
        <v>0</v>
      </c>
      <c r="K3962" s="154">
        <v>0</v>
      </c>
      <c r="M3962" s="128">
        <f>IF(Tabla1[[#This Row],[Moneda]]="Dolares",Tabla1[[#This Row],[Precio Distribuidor]]*($M$1+0.35)*1.3,Tabla1[[#This Row],[Precio Distribuidor]]*1.3)</f>
        <v>546.96915000000013</v>
      </c>
    </row>
    <row r="3963" spans="1:13">
      <c r="A3963" s="154" t="s">
        <v>15990</v>
      </c>
      <c r="B3963" s="154" t="s">
        <v>15989</v>
      </c>
      <c r="C3963" s="154" t="s">
        <v>3987</v>
      </c>
      <c r="D3963" s="154" t="s">
        <v>3960</v>
      </c>
      <c r="E3963" s="81" t="s">
        <v>15988</v>
      </c>
      <c r="F3963" s="154">
        <v>62.64</v>
      </c>
      <c r="G3963" s="154" t="s">
        <v>1373</v>
      </c>
      <c r="H3963" s="154" t="s">
        <v>14318</v>
      </c>
      <c r="I3963" s="154">
        <v>1</v>
      </c>
      <c r="J3963" s="154">
        <v>0</v>
      </c>
      <c r="K3963" s="154">
        <v>0</v>
      </c>
      <c r="M3963" s="128">
        <f>IF(Tabla1[[#This Row],[Moneda]]="Dolares",Tabla1[[#This Row],[Precio Distribuidor]]*($M$1+0.35)*1.3,Tabla1[[#This Row],[Precio Distribuidor]]*1.3)</f>
        <v>1355.8428000000001</v>
      </c>
    </row>
    <row r="3964" spans="1:13">
      <c r="A3964" s="154" t="s">
        <v>15987</v>
      </c>
      <c r="B3964" s="154" t="s">
        <v>15986</v>
      </c>
      <c r="C3964" s="154" t="s">
        <v>3987</v>
      </c>
      <c r="D3964" s="154" t="s">
        <v>3960</v>
      </c>
      <c r="E3964" s="81" t="s">
        <v>15985</v>
      </c>
      <c r="F3964" s="154">
        <v>25.27</v>
      </c>
      <c r="G3964" s="154" t="s">
        <v>1373</v>
      </c>
      <c r="H3964" s="154" t="s">
        <v>14318</v>
      </c>
      <c r="I3964" s="154">
        <v>1</v>
      </c>
      <c r="J3964" s="154">
        <v>0</v>
      </c>
      <c r="K3964" s="154">
        <v>0</v>
      </c>
      <c r="M3964" s="128">
        <f>IF(Tabla1[[#This Row],[Moneda]]="Dolares",Tabla1[[#This Row],[Precio Distribuidor]]*($M$1+0.35)*1.3,Tabla1[[#This Row],[Precio Distribuidor]]*1.3)</f>
        <v>546.96915000000013</v>
      </c>
    </row>
    <row r="3965" spans="1:13">
      <c r="A3965" s="154" t="s">
        <v>15984</v>
      </c>
      <c r="B3965" s="154" t="s">
        <v>15983</v>
      </c>
      <c r="C3965" s="154" t="s">
        <v>3987</v>
      </c>
      <c r="D3965" s="154" t="s">
        <v>3960</v>
      </c>
      <c r="E3965" s="81" t="s">
        <v>15982</v>
      </c>
      <c r="F3965" s="154">
        <v>230.77</v>
      </c>
      <c r="G3965" s="154" t="s">
        <v>1373</v>
      </c>
      <c r="H3965" s="154" t="s">
        <v>14318</v>
      </c>
      <c r="I3965" s="154">
        <v>2</v>
      </c>
      <c r="J3965" s="154">
        <v>0</v>
      </c>
      <c r="K3965" s="154">
        <v>0</v>
      </c>
      <c r="M3965" s="128">
        <f>IF(Tabla1[[#This Row],[Moneda]]="Dolares",Tabla1[[#This Row],[Precio Distribuidor]]*($M$1+0.35)*1.3,Tabla1[[#This Row],[Precio Distribuidor]]*1.3)</f>
        <v>4995.0166500000014</v>
      </c>
    </row>
    <row r="3966" spans="1:13">
      <c r="A3966" s="154" t="s">
        <v>15981</v>
      </c>
      <c r="B3966" s="154" t="s">
        <v>15980</v>
      </c>
      <c r="C3966" s="154" t="s">
        <v>1535</v>
      </c>
      <c r="D3966" s="154" t="s">
        <v>3960</v>
      </c>
      <c r="E3966" s="81" t="s">
        <v>15979</v>
      </c>
      <c r="F3966" s="154">
        <v>2336.3200000000002</v>
      </c>
      <c r="G3966" s="154" t="s">
        <v>1367</v>
      </c>
      <c r="H3966" s="154" t="s">
        <v>14318</v>
      </c>
      <c r="I3966" s="154">
        <v>3</v>
      </c>
      <c r="J3966" s="154">
        <v>0</v>
      </c>
      <c r="K3966" s="154">
        <v>0</v>
      </c>
      <c r="M3966" s="128">
        <f>IF(Tabla1[[#This Row],[Moneda]]="Dolares",Tabla1[[#This Row],[Precio Distribuidor]]*($M$1+0.35)*1.3,Tabla1[[#This Row],[Precio Distribuidor]]*1.3)</f>
        <v>3037.2160000000003</v>
      </c>
    </row>
    <row r="3967" spans="1:13">
      <c r="A3967" s="154" t="s">
        <v>15978</v>
      </c>
      <c r="B3967" s="154" t="s">
        <v>15977</v>
      </c>
      <c r="C3967" s="154" t="s">
        <v>1535</v>
      </c>
      <c r="D3967" s="154" t="s">
        <v>3960</v>
      </c>
      <c r="E3967" s="81" t="s">
        <v>15976</v>
      </c>
      <c r="F3967" s="154">
        <v>2718.77</v>
      </c>
      <c r="G3967" s="154" t="s">
        <v>1367</v>
      </c>
      <c r="H3967" s="154" t="s">
        <v>14318</v>
      </c>
      <c r="I3967" s="154">
        <v>0</v>
      </c>
      <c r="J3967" s="154">
        <v>0</v>
      </c>
      <c r="K3967" s="154">
        <v>0</v>
      </c>
      <c r="M3967" s="128">
        <f>IF(Tabla1[[#This Row],[Moneda]]="Dolares",Tabla1[[#This Row],[Precio Distribuidor]]*($M$1+0.35)*1.3,Tabla1[[#This Row],[Precio Distribuidor]]*1.3)</f>
        <v>3534.4010000000003</v>
      </c>
    </row>
    <row r="3968" spans="1:13">
      <c r="A3968" s="154" t="s">
        <v>4013</v>
      </c>
      <c r="B3968" s="154" t="s">
        <v>4012</v>
      </c>
      <c r="C3968" s="154" t="s">
        <v>1535</v>
      </c>
      <c r="D3968" s="154" t="s">
        <v>3960</v>
      </c>
      <c r="E3968" s="81" t="s">
        <v>4011</v>
      </c>
      <c r="F3968" s="154">
        <v>1453.85</v>
      </c>
      <c r="G3968" s="154" t="s">
        <v>1367</v>
      </c>
      <c r="H3968" s="154" t="s">
        <v>14318</v>
      </c>
      <c r="I3968" s="154">
        <v>2</v>
      </c>
      <c r="J3968" s="154">
        <v>0</v>
      </c>
      <c r="K3968" s="154">
        <v>0</v>
      </c>
      <c r="M3968" s="128">
        <f>IF(Tabla1[[#This Row],[Moneda]]="Dolares",Tabla1[[#This Row],[Precio Distribuidor]]*($M$1+0.35)*1.3,Tabla1[[#This Row],[Precio Distribuidor]]*1.3)</f>
        <v>1890.0049999999999</v>
      </c>
    </row>
    <row r="3969" spans="1:13">
      <c r="A3969" s="154" t="s">
        <v>4010</v>
      </c>
      <c r="B3969" s="154" t="s">
        <v>4009</v>
      </c>
      <c r="C3969" s="154" t="s">
        <v>1535</v>
      </c>
      <c r="D3969" s="154" t="s">
        <v>3960</v>
      </c>
      <c r="E3969" s="81" t="s">
        <v>4008</v>
      </c>
      <c r="F3969" s="154">
        <v>652.42999999999995</v>
      </c>
      <c r="G3969" s="154" t="s">
        <v>1367</v>
      </c>
      <c r="H3969" s="154" t="s">
        <v>14318</v>
      </c>
      <c r="I3969" s="154">
        <v>0</v>
      </c>
      <c r="J3969" s="154">
        <v>0</v>
      </c>
      <c r="K3969" s="154">
        <v>0</v>
      </c>
      <c r="M3969" s="128">
        <f>IF(Tabla1[[#This Row],[Moneda]]="Dolares",Tabla1[[#This Row],[Precio Distribuidor]]*($M$1+0.35)*1.3,Tabla1[[#This Row],[Precio Distribuidor]]*1.3)</f>
        <v>848.15899999999999</v>
      </c>
    </row>
    <row r="3970" spans="1:13">
      <c r="A3970" s="154" t="s">
        <v>4007</v>
      </c>
      <c r="B3970" s="154" t="s">
        <v>4006</v>
      </c>
      <c r="C3970" s="154" t="s">
        <v>1535</v>
      </c>
      <c r="D3970" s="154" t="s">
        <v>3960</v>
      </c>
      <c r="E3970" s="81" t="s">
        <v>15975</v>
      </c>
      <c r="F3970" s="154">
        <v>1664.58</v>
      </c>
      <c r="G3970" s="154" t="s">
        <v>1367</v>
      </c>
      <c r="H3970" s="154" t="s">
        <v>14318</v>
      </c>
      <c r="I3970" s="154">
        <v>3</v>
      </c>
      <c r="J3970" s="154">
        <v>0</v>
      </c>
      <c r="K3970" s="154">
        <v>0</v>
      </c>
      <c r="M3970" s="128">
        <f>IF(Tabla1[[#This Row],[Moneda]]="Dolares",Tabla1[[#This Row],[Precio Distribuidor]]*($M$1+0.35)*1.3,Tabla1[[#This Row],[Precio Distribuidor]]*1.3)</f>
        <v>2163.9540000000002</v>
      </c>
    </row>
    <row r="3971" spans="1:13">
      <c r="A3971" s="154" t="s">
        <v>4005</v>
      </c>
      <c r="B3971" s="154" t="s">
        <v>4004</v>
      </c>
      <c r="C3971" s="154" t="s">
        <v>1535</v>
      </c>
      <c r="D3971" s="154" t="s">
        <v>3960</v>
      </c>
      <c r="E3971" s="81" t="s">
        <v>4003</v>
      </c>
      <c r="F3971" s="154">
        <v>401.95</v>
      </c>
      <c r="G3971" s="154" t="s">
        <v>1367</v>
      </c>
      <c r="H3971" s="154" t="s">
        <v>14318</v>
      </c>
      <c r="I3971" s="154">
        <v>5</v>
      </c>
      <c r="J3971" s="154">
        <v>0</v>
      </c>
      <c r="K3971" s="154">
        <v>0</v>
      </c>
      <c r="M3971" s="128">
        <f>IF(Tabla1[[#This Row],[Moneda]]="Dolares",Tabla1[[#This Row],[Precio Distribuidor]]*($M$1+0.35)*1.3,Tabla1[[#This Row],[Precio Distribuidor]]*1.3)</f>
        <v>522.53499999999997</v>
      </c>
    </row>
    <row r="3972" spans="1:13">
      <c r="A3972" s="154" t="s">
        <v>4002</v>
      </c>
      <c r="B3972" s="154" t="s">
        <v>4001</v>
      </c>
      <c r="C3972" s="154" t="s">
        <v>1535</v>
      </c>
      <c r="D3972" s="154" t="s">
        <v>3960</v>
      </c>
      <c r="E3972" s="81" t="s">
        <v>4000</v>
      </c>
      <c r="F3972" s="154">
        <v>698.4</v>
      </c>
      <c r="G3972" s="154" t="s">
        <v>1373</v>
      </c>
      <c r="H3972" s="154" t="s">
        <v>14318</v>
      </c>
      <c r="I3972" s="154">
        <v>0</v>
      </c>
      <c r="J3972" s="154">
        <v>0</v>
      </c>
      <c r="K3972" s="154">
        <v>0</v>
      </c>
      <c r="M3972" s="128">
        <f>IF(Tabla1[[#This Row],[Moneda]]="Dolares",Tabla1[[#This Row],[Precio Distribuidor]]*($M$1+0.35)*1.3,Tabla1[[#This Row],[Precio Distribuidor]]*1.3)</f>
        <v>15116.868</v>
      </c>
    </row>
    <row r="3973" spans="1:13">
      <c r="A3973" s="154" t="s">
        <v>3999</v>
      </c>
      <c r="B3973" s="154" t="s">
        <v>3998</v>
      </c>
      <c r="C3973" s="154" t="s">
        <v>1535</v>
      </c>
      <c r="D3973" s="154" t="s">
        <v>3960</v>
      </c>
      <c r="E3973" s="81" t="s">
        <v>3997</v>
      </c>
      <c r="F3973" s="154">
        <v>888.99</v>
      </c>
      <c r="G3973" s="154" t="s">
        <v>1373</v>
      </c>
      <c r="H3973" s="154" t="s">
        <v>14318</v>
      </c>
      <c r="I3973" s="154">
        <v>0</v>
      </c>
      <c r="J3973" s="154">
        <v>0</v>
      </c>
      <c r="K3973" s="154">
        <v>0</v>
      </c>
      <c r="M3973" s="128">
        <f>IF(Tabla1[[#This Row],[Moneda]]="Dolares",Tabla1[[#This Row],[Precio Distribuidor]]*($M$1+0.35)*1.3,Tabla1[[#This Row],[Precio Distribuidor]]*1.3)</f>
        <v>19242.188550000003</v>
      </c>
    </row>
    <row r="3974" spans="1:13">
      <c r="A3974" s="154" t="s">
        <v>3996</v>
      </c>
      <c r="B3974" s="154" t="s">
        <v>3995</v>
      </c>
      <c r="C3974" s="154" t="s">
        <v>1535</v>
      </c>
      <c r="D3974" s="154" t="s">
        <v>3960</v>
      </c>
      <c r="E3974" s="81" t="s">
        <v>3994</v>
      </c>
      <c r="F3974" s="154">
        <v>2326.15</v>
      </c>
      <c r="G3974" s="154" t="s">
        <v>1367</v>
      </c>
      <c r="H3974" s="154" t="s">
        <v>14318</v>
      </c>
      <c r="I3974" s="154">
        <v>3</v>
      </c>
      <c r="J3974" s="154">
        <v>0</v>
      </c>
      <c r="K3974" s="154">
        <v>0</v>
      </c>
      <c r="M3974" s="128">
        <f>IF(Tabla1[[#This Row],[Moneda]]="Dolares",Tabla1[[#This Row],[Precio Distribuidor]]*($M$1+0.35)*1.3,Tabla1[[#This Row],[Precio Distribuidor]]*1.3)</f>
        <v>3023.9950000000003</v>
      </c>
    </row>
    <row r="3975" spans="1:13">
      <c r="A3975" s="154" t="s">
        <v>3993</v>
      </c>
      <c r="B3975" s="154" t="s">
        <v>3992</v>
      </c>
      <c r="C3975" s="154" t="s">
        <v>1535</v>
      </c>
      <c r="D3975" s="154" t="s">
        <v>3960</v>
      </c>
      <c r="E3975" s="81" t="s">
        <v>3991</v>
      </c>
      <c r="F3975" s="154">
        <v>1890</v>
      </c>
      <c r="G3975" s="154" t="s">
        <v>1367</v>
      </c>
      <c r="H3975" s="154" t="s">
        <v>14318</v>
      </c>
      <c r="I3975" s="154">
        <v>1</v>
      </c>
      <c r="J3975" s="154">
        <v>0</v>
      </c>
      <c r="K3975" s="154">
        <v>0</v>
      </c>
      <c r="M3975" s="128">
        <f>IF(Tabla1[[#This Row],[Moneda]]="Dolares",Tabla1[[#This Row],[Precio Distribuidor]]*($M$1+0.35)*1.3,Tabla1[[#This Row],[Precio Distribuidor]]*1.3)</f>
        <v>2457</v>
      </c>
    </row>
    <row r="3976" spans="1:13">
      <c r="A3976" s="154" t="s">
        <v>3990</v>
      </c>
      <c r="B3976" s="154" t="s">
        <v>3989</v>
      </c>
      <c r="C3976" s="154" t="s">
        <v>1535</v>
      </c>
      <c r="D3976" s="154" t="s">
        <v>3960</v>
      </c>
      <c r="E3976" s="81" t="s">
        <v>3988</v>
      </c>
      <c r="F3976" s="154">
        <v>222.82</v>
      </c>
      <c r="G3976" s="154" t="s">
        <v>1367</v>
      </c>
      <c r="H3976" s="154" t="s">
        <v>14318</v>
      </c>
      <c r="I3976" s="154">
        <v>0</v>
      </c>
      <c r="J3976" s="154">
        <v>0</v>
      </c>
      <c r="K3976" s="154">
        <v>0</v>
      </c>
      <c r="M3976" s="128">
        <f>IF(Tabla1[[#This Row],[Moneda]]="Dolares",Tabla1[[#This Row],[Precio Distribuidor]]*($M$1+0.35)*1.3,Tabla1[[#This Row],[Precio Distribuidor]]*1.3)</f>
        <v>289.666</v>
      </c>
    </row>
    <row r="3977" spans="1:13">
      <c r="A3977" s="154" t="s">
        <v>3986</v>
      </c>
      <c r="B3977" s="154" t="s">
        <v>3985</v>
      </c>
      <c r="C3977" s="154" t="s">
        <v>1535</v>
      </c>
      <c r="D3977" s="154" t="s">
        <v>3960</v>
      </c>
      <c r="E3977" s="81" t="s">
        <v>3984</v>
      </c>
      <c r="F3977" s="154">
        <v>3203.14</v>
      </c>
      <c r="G3977" s="154" t="s">
        <v>1367</v>
      </c>
      <c r="H3977" s="154" t="s">
        <v>14318</v>
      </c>
      <c r="I3977" s="154">
        <v>3</v>
      </c>
      <c r="J3977" s="154">
        <v>0</v>
      </c>
      <c r="K3977" s="154">
        <v>0</v>
      </c>
      <c r="M3977" s="128">
        <f>IF(Tabla1[[#This Row],[Moneda]]="Dolares",Tabla1[[#This Row],[Precio Distribuidor]]*($M$1+0.35)*1.3,Tabla1[[#This Row],[Precio Distribuidor]]*1.3)</f>
        <v>4164.0820000000003</v>
      </c>
    </row>
    <row r="3978" spans="1:13">
      <c r="A3978" s="154" t="s">
        <v>3983</v>
      </c>
      <c r="B3978" s="154" t="s">
        <v>3982</v>
      </c>
      <c r="C3978" s="154" t="s">
        <v>1535</v>
      </c>
      <c r="D3978" s="154" t="s">
        <v>3960</v>
      </c>
      <c r="E3978" s="81" t="s">
        <v>3981</v>
      </c>
      <c r="F3978" s="154">
        <v>110.86</v>
      </c>
      <c r="G3978" s="154" t="s">
        <v>1373</v>
      </c>
      <c r="H3978" s="154" t="s">
        <v>14318</v>
      </c>
      <c r="I3978" s="154">
        <v>3</v>
      </c>
      <c r="J3978" s="154">
        <v>0</v>
      </c>
      <c r="K3978" s="154">
        <v>0</v>
      </c>
      <c r="M3978" s="128">
        <f>IF(Tabla1[[#This Row],[Moneda]]="Dolares",Tabla1[[#This Row],[Precio Distribuidor]]*($M$1+0.35)*1.3,Tabla1[[#This Row],[Precio Distribuidor]]*1.3)</f>
        <v>2399.5647000000004</v>
      </c>
    </row>
    <row r="3979" spans="1:13">
      <c r="A3979" s="154" t="s">
        <v>3980</v>
      </c>
      <c r="B3979" s="154" t="s">
        <v>3979</v>
      </c>
      <c r="C3979" s="154" t="s">
        <v>1535</v>
      </c>
      <c r="D3979" s="154" t="s">
        <v>3960</v>
      </c>
      <c r="E3979" s="81" t="s">
        <v>3978</v>
      </c>
      <c r="F3979" s="154">
        <v>668.47</v>
      </c>
      <c r="G3979" s="154" t="s">
        <v>1367</v>
      </c>
      <c r="H3979" s="154" t="s">
        <v>14318</v>
      </c>
      <c r="I3979" s="154">
        <v>0</v>
      </c>
      <c r="J3979" s="154">
        <v>0</v>
      </c>
      <c r="K3979" s="154">
        <v>30</v>
      </c>
      <c r="M3979" s="128">
        <f>IF(Tabla1[[#This Row],[Moneda]]="Dolares",Tabla1[[#This Row],[Precio Distribuidor]]*($M$1+0.35)*1.3,Tabla1[[#This Row],[Precio Distribuidor]]*1.3)</f>
        <v>869.01100000000008</v>
      </c>
    </row>
    <row r="3980" spans="1:13">
      <c r="A3980" s="154" t="s">
        <v>3977</v>
      </c>
      <c r="B3980" s="154" t="s">
        <v>3976</v>
      </c>
      <c r="C3980" s="154" t="s">
        <v>1535</v>
      </c>
      <c r="D3980" s="154" t="s">
        <v>3960</v>
      </c>
      <c r="E3980" s="81" t="s">
        <v>3975</v>
      </c>
      <c r="F3980" s="154">
        <v>1163.08</v>
      </c>
      <c r="G3980" s="154" t="s">
        <v>1367</v>
      </c>
      <c r="H3980" s="154" t="s">
        <v>14318</v>
      </c>
      <c r="I3980" s="154">
        <v>3</v>
      </c>
      <c r="J3980" s="154">
        <v>0</v>
      </c>
      <c r="K3980" s="154">
        <v>0</v>
      </c>
      <c r="M3980" s="128">
        <f>IF(Tabla1[[#This Row],[Moneda]]="Dolares",Tabla1[[#This Row],[Precio Distribuidor]]*($M$1+0.35)*1.3,Tabla1[[#This Row],[Precio Distribuidor]]*1.3)</f>
        <v>1512.0039999999999</v>
      </c>
    </row>
    <row r="3981" spans="1:13">
      <c r="A3981" s="154" t="s">
        <v>3974</v>
      </c>
      <c r="B3981" s="154" t="s">
        <v>3973</v>
      </c>
      <c r="C3981" s="154" t="s">
        <v>1535</v>
      </c>
      <c r="D3981" s="154" t="s">
        <v>3960</v>
      </c>
      <c r="E3981" s="81" t="s">
        <v>3972</v>
      </c>
      <c r="F3981" s="154">
        <v>1943.37</v>
      </c>
      <c r="G3981" s="154" t="s">
        <v>1367</v>
      </c>
      <c r="H3981" s="154" t="s">
        <v>14318</v>
      </c>
      <c r="I3981" s="154">
        <v>3</v>
      </c>
      <c r="J3981" s="154">
        <v>0</v>
      </c>
      <c r="K3981" s="154">
        <v>0</v>
      </c>
      <c r="M3981" s="128">
        <f>IF(Tabla1[[#This Row],[Moneda]]="Dolares",Tabla1[[#This Row],[Precio Distribuidor]]*($M$1+0.35)*1.3,Tabla1[[#This Row],[Precio Distribuidor]]*1.3)</f>
        <v>2526.3809999999999</v>
      </c>
    </row>
    <row r="3982" spans="1:13">
      <c r="A3982" s="154" t="s">
        <v>3971</v>
      </c>
      <c r="B3982" s="154" t="s">
        <v>3970</v>
      </c>
      <c r="C3982" s="154" t="s">
        <v>1535</v>
      </c>
      <c r="D3982" s="154" t="s">
        <v>3960</v>
      </c>
      <c r="E3982" s="81" t="s">
        <v>3969</v>
      </c>
      <c r="F3982" s="154">
        <v>5504.05</v>
      </c>
      <c r="G3982" s="154" t="s">
        <v>1367</v>
      </c>
      <c r="H3982" s="154" t="s">
        <v>14318</v>
      </c>
      <c r="I3982" s="154">
        <v>0</v>
      </c>
      <c r="J3982" s="154">
        <v>0</v>
      </c>
      <c r="K3982" s="154">
        <v>0</v>
      </c>
      <c r="M3982" s="128">
        <f>IF(Tabla1[[#This Row],[Moneda]]="Dolares",Tabla1[[#This Row],[Precio Distribuidor]]*($M$1+0.35)*1.3,Tabla1[[#This Row],[Precio Distribuidor]]*1.3)</f>
        <v>7155.2650000000003</v>
      </c>
    </row>
    <row r="3983" spans="1:13">
      <c r="A3983" s="154" t="s">
        <v>3968</v>
      </c>
      <c r="B3983" s="154" t="s">
        <v>3967</v>
      </c>
      <c r="C3983" s="154" t="s">
        <v>1535</v>
      </c>
      <c r="D3983" s="154" t="s">
        <v>3960</v>
      </c>
      <c r="E3983" s="81" t="s">
        <v>3966</v>
      </c>
      <c r="F3983" s="154">
        <v>2012.05</v>
      </c>
      <c r="G3983" s="154" t="s">
        <v>1367</v>
      </c>
      <c r="H3983" s="154" t="s">
        <v>14318</v>
      </c>
      <c r="I3983" s="154">
        <v>3</v>
      </c>
      <c r="J3983" s="154">
        <v>0</v>
      </c>
      <c r="K3983" s="154">
        <v>0</v>
      </c>
      <c r="M3983" s="128">
        <f>IF(Tabla1[[#This Row],[Moneda]]="Dolares",Tabla1[[#This Row],[Precio Distribuidor]]*($M$1+0.35)*1.3,Tabla1[[#This Row],[Precio Distribuidor]]*1.3)</f>
        <v>2615.665</v>
      </c>
    </row>
    <row r="3984" spans="1:13">
      <c r="A3984" s="154" t="s">
        <v>3965</v>
      </c>
      <c r="B3984" s="154" t="s">
        <v>3964</v>
      </c>
      <c r="C3984" s="154" t="s">
        <v>1535</v>
      </c>
      <c r="D3984" s="154" t="s">
        <v>3960</v>
      </c>
      <c r="E3984" s="81" t="s">
        <v>3963</v>
      </c>
      <c r="F3984" s="154">
        <v>2810.23</v>
      </c>
      <c r="G3984" s="154" t="s">
        <v>1367</v>
      </c>
      <c r="H3984" s="154" t="s">
        <v>14318</v>
      </c>
      <c r="I3984" s="154">
        <v>0</v>
      </c>
      <c r="J3984" s="154">
        <v>0</v>
      </c>
      <c r="K3984" s="154">
        <v>0</v>
      </c>
      <c r="M3984" s="128">
        <f>IF(Tabla1[[#This Row],[Moneda]]="Dolares",Tabla1[[#This Row],[Precio Distribuidor]]*($M$1+0.35)*1.3,Tabla1[[#This Row],[Precio Distribuidor]]*1.3)</f>
        <v>3653.299</v>
      </c>
    </row>
    <row r="3985" spans="1:13">
      <c r="A3985" s="154" t="s">
        <v>3962</v>
      </c>
      <c r="B3985" s="154" t="s">
        <v>3961</v>
      </c>
      <c r="C3985" s="154" t="s">
        <v>1535</v>
      </c>
      <c r="D3985" s="154" t="s">
        <v>3960</v>
      </c>
      <c r="E3985" s="81" t="s">
        <v>3959</v>
      </c>
      <c r="F3985" s="154">
        <v>2577.4299999999998</v>
      </c>
      <c r="G3985" s="154" t="s">
        <v>1367</v>
      </c>
      <c r="H3985" s="154" t="s">
        <v>14318</v>
      </c>
      <c r="I3985" s="154">
        <v>3</v>
      </c>
      <c r="J3985" s="154">
        <v>0</v>
      </c>
      <c r="K3985" s="154">
        <v>0</v>
      </c>
      <c r="M3985" s="128">
        <f>IF(Tabla1[[#This Row],[Moneda]]="Dolares",Tabla1[[#This Row],[Precio Distribuidor]]*($M$1+0.35)*1.3,Tabla1[[#This Row],[Precio Distribuidor]]*1.3)</f>
        <v>3350.6590000000001</v>
      </c>
    </row>
    <row r="3986" spans="1:13">
      <c r="A3986" s="154" t="s">
        <v>15974</v>
      </c>
      <c r="B3986" s="154" t="s">
        <v>15973</v>
      </c>
      <c r="C3986" s="154" t="s">
        <v>1911</v>
      </c>
      <c r="D3986" s="154" t="s">
        <v>3925</v>
      </c>
      <c r="E3986" s="81" t="s">
        <v>15972</v>
      </c>
      <c r="F3986" s="154">
        <v>10934.07</v>
      </c>
      <c r="G3986" s="154" t="s">
        <v>1367</v>
      </c>
      <c r="H3986" s="154" t="s">
        <v>14318</v>
      </c>
      <c r="I3986" s="154">
        <v>3</v>
      </c>
      <c r="J3986" s="154">
        <v>0</v>
      </c>
      <c r="K3986" s="154">
        <v>0</v>
      </c>
      <c r="M3986" s="128">
        <f>IF(Tabla1[[#This Row],[Moneda]]="Dolares",Tabla1[[#This Row],[Precio Distribuidor]]*($M$1+0.35)*1.3,Tabla1[[#This Row],[Precio Distribuidor]]*1.3)</f>
        <v>14214.290999999999</v>
      </c>
    </row>
    <row r="3987" spans="1:13">
      <c r="A3987" s="154" t="s">
        <v>13301</v>
      </c>
      <c r="B3987" s="154" t="s">
        <v>13302</v>
      </c>
      <c r="C3987" s="154" t="s">
        <v>1911</v>
      </c>
      <c r="D3987" s="154" t="s">
        <v>3925</v>
      </c>
      <c r="E3987" s="81" t="s">
        <v>13303</v>
      </c>
      <c r="F3987" s="154">
        <v>11978.02</v>
      </c>
      <c r="G3987" s="154" t="s">
        <v>1367</v>
      </c>
      <c r="H3987" s="154" t="s">
        <v>14318</v>
      </c>
      <c r="I3987" s="154">
        <v>1</v>
      </c>
      <c r="J3987" s="154">
        <v>0</v>
      </c>
      <c r="K3987" s="154">
        <v>0</v>
      </c>
      <c r="M3987" s="128">
        <f>IF(Tabla1[[#This Row],[Moneda]]="Dolares",Tabla1[[#This Row],[Precio Distribuidor]]*($M$1+0.35)*1.3,Tabla1[[#This Row],[Precio Distribuidor]]*1.3)</f>
        <v>15571.426000000001</v>
      </c>
    </row>
    <row r="3988" spans="1:13">
      <c r="A3988" s="154" t="s">
        <v>15971</v>
      </c>
      <c r="B3988" s="154" t="s">
        <v>15970</v>
      </c>
      <c r="C3988" s="154" t="s">
        <v>1623</v>
      </c>
      <c r="D3988" s="154" t="s">
        <v>3925</v>
      </c>
      <c r="E3988" s="81" t="s">
        <v>15969</v>
      </c>
      <c r="F3988" s="154">
        <v>6609.89</v>
      </c>
      <c r="G3988" s="154" t="s">
        <v>1367</v>
      </c>
      <c r="H3988" s="154" t="s">
        <v>14318</v>
      </c>
      <c r="I3988" s="154">
        <v>0</v>
      </c>
      <c r="J3988" s="154">
        <v>0</v>
      </c>
      <c r="K3988" s="154">
        <v>0</v>
      </c>
      <c r="M3988" s="128">
        <f>IF(Tabla1[[#This Row],[Moneda]]="Dolares",Tabla1[[#This Row],[Precio Distribuidor]]*($M$1+0.35)*1.3,Tabla1[[#This Row],[Precio Distribuidor]]*1.3)</f>
        <v>8592.857</v>
      </c>
    </row>
    <row r="3989" spans="1:13">
      <c r="A3989" s="154" t="s">
        <v>3958</v>
      </c>
      <c r="B3989" s="154" t="s">
        <v>3957</v>
      </c>
      <c r="C3989" s="154" t="s">
        <v>1535</v>
      </c>
      <c r="D3989" s="154" t="s">
        <v>3925</v>
      </c>
      <c r="E3989" s="81" t="s">
        <v>3956</v>
      </c>
      <c r="F3989" s="154">
        <v>26656.880000000001</v>
      </c>
      <c r="G3989" s="154" t="s">
        <v>1367</v>
      </c>
      <c r="H3989" s="154" t="s">
        <v>14318</v>
      </c>
      <c r="I3989" s="154">
        <v>3</v>
      </c>
      <c r="J3989" s="154">
        <v>0</v>
      </c>
      <c r="K3989" s="154">
        <v>0</v>
      </c>
      <c r="M3989" s="128">
        <f>IF(Tabla1[[#This Row],[Moneda]]="Dolares",Tabla1[[#This Row],[Precio Distribuidor]]*($M$1+0.35)*1.3,Tabla1[[#This Row],[Precio Distribuidor]]*1.3)</f>
        <v>34653.944000000003</v>
      </c>
    </row>
    <row r="3990" spans="1:13">
      <c r="A3990" s="154" t="s">
        <v>3955</v>
      </c>
      <c r="B3990" s="154" t="s">
        <v>3954</v>
      </c>
      <c r="C3990" s="154" t="s">
        <v>1535</v>
      </c>
      <c r="D3990" s="154" t="s">
        <v>3925</v>
      </c>
      <c r="E3990" s="81" t="s">
        <v>3953</v>
      </c>
      <c r="F3990" s="154">
        <v>25347.91</v>
      </c>
      <c r="G3990" s="154" t="s">
        <v>1367</v>
      </c>
      <c r="H3990" s="154" t="s">
        <v>14318</v>
      </c>
      <c r="I3990" s="154">
        <v>3</v>
      </c>
      <c r="J3990" s="154">
        <v>0</v>
      </c>
      <c r="K3990" s="154">
        <v>0</v>
      </c>
      <c r="M3990" s="128">
        <f>IF(Tabla1[[#This Row],[Moneda]]="Dolares",Tabla1[[#This Row],[Precio Distribuidor]]*($M$1+0.35)*1.3,Tabla1[[#This Row],[Precio Distribuidor]]*1.3)</f>
        <v>32952.283000000003</v>
      </c>
    </row>
    <row r="3991" spans="1:13">
      <c r="A3991" s="154" t="s">
        <v>3952</v>
      </c>
      <c r="B3991" s="154" t="s">
        <v>3951</v>
      </c>
      <c r="C3991" s="154" t="s">
        <v>1535</v>
      </c>
      <c r="D3991" s="154" t="s">
        <v>3925</v>
      </c>
      <c r="E3991" s="81" t="s">
        <v>13005</v>
      </c>
      <c r="F3991" s="154">
        <v>12303.35</v>
      </c>
      <c r="G3991" s="154" t="s">
        <v>1367</v>
      </c>
      <c r="H3991" s="154" t="s">
        <v>14318</v>
      </c>
      <c r="I3991" s="154">
        <v>1</v>
      </c>
      <c r="J3991" s="154">
        <v>0</v>
      </c>
      <c r="K3991" s="154">
        <v>0</v>
      </c>
      <c r="M3991" s="128">
        <f>IF(Tabla1[[#This Row],[Moneda]]="Dolares",Tabla1[[#This Row],[Precio Distribuidor]]*($M$1+0.35)*1.3,Tabla1[[#This Row],[Precio Distribuidor]]*1.3)</f>
        <v>15994.355000000001</v>
      </c>
    </row>
    <row r="3992" spans="1:13">
      <c r="A3992" s="154" t="s">
        <v>13305</v>
      </c>
      <c r="B3992" s="154" t="s">
        <v>13306</v>
      </c>
      <c r="C3992" s="154" t="s">
        <v>1911</v>
      </c>
      <c r="D3992" s="154" t="s">
        <v>3925</v>
      </c>
      <c r="E3992" s="81" t="s">
        <v>13307</v>
      </c>
      <c r="F3992" s="154">
        <v>7850.16</v>
      </c>
      <c r="G3992" s="154" t="s">
        <v>1367</v>
      </c>
      <c r="H3992" s="154" t="s">
        <v>14318</v>
      </c>
      <c r="I3992" s="154">
        <v>1</v>
      </c>
      <c r="J3992" s="154">
        <v>0</v>
      </c>
      <c r="K3992" s="154">
        <v>0</v>
      </c>
      <c r="M3992" s="128">
        <f>IF(Tabla1[[#This Row],[Moneda]]="Dolares",Tabla1[[#This Row],[Precio Distribuidor]]*($M$1+0.35)*1.3,Tabla1[[#This Row],[Precio Distribuidor]]*1.3)</f>
        <v>10205.208000000001</v>
      </c>
    </row>
    <row r="3993" spans="1:13">
      <c r="A3993" s="154" t="s">
        <v>3950</v>
      </c>
      <c r="B3993" s="154" t="s">
        <v>3949</v>
      </c>
      <c r="C3993" s="154" t="s">
        <v>1535</v>
      </c>
      <c r="D3993" s="154" t="s">
        <v>3925</v>
      </c>
      <c r="E3993" s="81" t="s">
        <v>13006</v>
      </c>
      <c r="F3993" s="154">
        <v>13795.6</v>
      </c>
      <c r="G3993" s="154" t="s">
        <v>1367</v>
      </c>
      <c r="H3993" s="154" t="s">
        <v>14318</v>
      </c>
      <c r="I3993" s="154">
        <v>1</v>
      </c>
      <c r="J3993" s="154">
        <v>0</v>
      </c>
      <c r="K3993" s="154">
        <v>0</v>
      </c>
      <c r="M3993" s="128">
        <f>IF(Tabla1[[#This Row],[Moneda]]="Dolares",Tabla1[[#This Row],[Precio Distribuidor]]*($M$1+0.35)*1.3,Tabla1[[#This Row],[Precio Distribuidor]]*1.3)</f>
        <v>17934.280000000002</v>
      </c>
    </row>
    <row r="3994" spans="1:13">
      <c r="A3994" s="154" t="s">
        <v>3948</v>
      </c>
      <c r="B3994" s="154" t="s">
        <v>3947</v>
      </c>
      <c r="C3994" s="154" t="s">
        <v>1535</v>
      </c>
      <c r="D3994" s="154" t="s">
        <v>3925</v>
      </c>
      <c r="E3994" s="81" t="s">
        <v>13007</v>
      </c>
      <c r="F3994" s="154">
        <v>16247.25</v>
      </c>
      <c r="G3994" s="154" t="s">
        <v>1367</v>
      </c>
      <c r="H3994" s="154" t="s">
        <v>14318</v>
      </c>
      <c r="I3994" s="154">
        <v>1</v>
      </c>
      <c r="J3994" s="154">
        <v>0</v>
      </c>
      <c r="K3994" s="154">
        <v>0</v>
      </c>
      <c r="M3994" s="128">
        <f>IF(Tabla1[[#This Row],[Moneda]]="Dolares",Tabla1[[#This Row],[Precio Distribuidor]]*($M$1+0.35)*1.3,Tabla1[[#This Row],[Precio Distribuidor]]*1.3)</f>
        <v>21121.424999999999</v>
      </c>
    </row>
    <row r="3995" spans="1:13">
      <c r="A3995" s="154" t="s">
        <v>3946</v>
      </c>
      <c r="B3995" s="154" t="s">
        <v>3945</v>
      </c>
      <c r="C3995" s="154" t="s">
        <v>1535</v>
      </c>
      <c r="D3995" s="154" t="s">
        <v>3925</v>
      </c>
      <c r="E3995" s="81" t="s">
        <v>13008</v>
      </c>
      <c r="F3995" s="154">
        <v>17475.560000000001</v>
      </c>
      <c r="G3995" s="154" t="s">
        <v>1367</v>
      </c>
      <c r="H3995" s="154" t="s">
        <v>14318</v>
      </c>
      <c r="I3995" s="154">
        <v>3</v>
      </c>
      <c r="J3995" s="154">
        <v>0</v>
      </c>
      <c r="K3995" s="154">
        <v>0</v>
      </c>
      <c r="M3995" s="128">
        <f>IF(Tabla1[[#This Row],[Moneda]]="Dolares",Tabla1[[#This Row],[Precio Distribuidor]]*($M$1+0.35)*1.3,Tabla1[[#This Row],[Precio Distribuidor]]*1.3)</f>
        <v>22718.228000000003</v>
      </c>
    </row>
    <row r="3996" spans="1:13">
      <c r="A3996" s="154" t="s">
        <v>3944</v>
      </c>
      <c r="B3996" s="154" t="s">
        <v>3943</v>
      </c>
      <c r="C3996" s="154" t="s">
        <v>1911</v>
      </c>
      <c r="D3996" s="154" t="s">
        <v>3925</v>
      </c>
      <c r="E3996" s="81" t="s">
        <v>3942</v>
      </c>
      <c r="F3996" s="154">
        <v>23076.92</v>
      </c>
      <c r="G3996" s="154" t="s">
        <v>1367</v>
      </c>
      <c r="H3996" s="154" t="s">
        <v>14318</v>
      </c>
      <c r="I3996" s="154">
        <v>3</v>
      </c>
      <c r="J3996" s="154">
        <v>0</v>
      </c>
      <c r="K3996" s="154">
        <v>0</v>
      </c>
      <c r="M3996" s="128">
        <f>IF(Tabla1[[#This Row],[Moneda]]="Dolares",Tabla1[[#This Row],[Precio Distribuidor]]*($M$1+0.35)*1.3,Tabla1[[#This Row],[Precio Distribuidor]]*1.3)</f>
        <v>29999.995999999999</v>
      </c>
    </row>
    <row r="3997" spans="1:13">
      <c r="A3997" s="154" t="s">
        <v>3941</v>
      </c>
      <c r="B3997" s="154" t="s">
        <v>3940</v>
      </c>
      <c r="C3997" s="154" t="s">
        <v>1911</v>
      </c>
      <c r="D3997" s="154" t="s">
        <v>3925</v>
      </c>
      <c r="E3997" s="81" t="s">
        <v>3939</v>
      </c>
      <c r="F3997" s="154">
        <v>24050.55</v>
      </c>
      <c r="G3997" s="154" t="s">
        <v>1367</v>
      </c>
      <c r="H3997" s="154" t="s">
        <v>14318</v>
      </c>
      <c r="I3997" s="154">
        <v>3</v>
      </c>
      <c r="J3997" s="154">
        <v>0</v>
      </c>
      <c r="K3997" s="154">
        <v>0</v>
      </c>
      <c r="M3997" s="128">
        <f>IF(Tabla1[[#This Row],[Moneda]]="Dolares",Tabla1[[#This Row],[Precio Distribuidor]]*($M$1+0.35)*1.3,Tabla1[[#This Row],[Precio Distribuidor]]*1.3)</f>
        <v>31265.715</v>
      </c>
    </row>
    <row r="3998" spans="1:13">
      <c r="A3998" s="154" t="s">
        <v>3938</v>
      </c>
      <c r="B3998" s="154" t="s">
        <v>3937</v>
      </c>
      <c r="C3998" s="154" t="s">
        <v>1911</v>
      </c>
      <c r="D3998" s="154" t="s">
        <v>3925</v>
      </c>
      <c r="E3998" s="81" t="s">
        <v>3936</v>
      </c>
      <c r="F3998" s="154">
        <v>8901.1</v>
      </c>
      <c r="G3998" s="154" t="s">
        <v>1367</v>
      </c>
      <c r="H3998" s="154" t="s">
        <v>14318</v>
      </c>
      <c r="I3998" s="154">
        <v>1</v>
      </c>
      <c r="J3998" s="154">
        <v>0</v>
      </c>
      <c r="K3998" s="154">
        <v>0</v>
      </c>
      <c r="M3998" s="128">
        <f>IF(Tabla1[[#This Row],[Moneda]]="Dolares",Tabla1[[#This Row],[Precio Distribuidor]]*($M$1+0.35)*1.3,Tabla1[[#This Row],[Precio Distribuidor]]*1.3)</f>
        <v>11571.43</v>
      </c>
    </row>
    <row r="3999" spans="1:13">
      <c r="A3999" s="154" t="s">
        <v>3935</v>
      </c>
      <c r="B3999" s="154" t="s">
        <v>3934</v>
      </c>
      <c r="C3999" s="154" t="s">
        <v>1911</v>
      </c>
      <c r="D3999" s="154" t="s">
        <v>3925</v>
      </c>
      <c r="E3999" s="81" t="s">
        <v>15968</v>
      </c>
      <c r="F3999" s="154">
        <v>10693.68</v>
      </c>
      <c r="G3999" s="154" t="s">
        <v>1367</v>
      </c>
      <c r="H3999" s="154" t="s">
        <v>14318</v>
      </c>
      <c r="I3999" s="154">
        <v>1</v>
      </c>
      <c r="J3999" s="154">
        <v>0</v>
      </c>
      <c r="K3999" s="154">
        <v>0</v>
      </c>
      <c r="M3999" s="128">
        <f>IF(Tabla1[[#This Row],[Moneda]]="Dolares",Tabla1[[#This Row],[Precio Distribuidor]]*($M$1+0.35)*1.3,Tabla1[[#This Row],[Precio Distribuidor]]*1.3)</f>
        <v>13901.784000000001</v>
      </c>
    </row>
    <row r="4000" spans="1:13">
      <c r="A4000" s="154" t="s">
        <v>13009</v>
      </c>
      <c r="B4000" s="154" t="s">
        <v>13010</v>
      </c>
      <c r="C4000" s="154" t="s">
        <v>1535</v>
      </c>
      <c r="D4000" s="154" t="s">
        <v>3925</v>
      </c>
      <c r="E4000" s="81" t="s">
        <v>13011</v>
      </c>
      <c r="F4000" s="154">
        <v>17109.59</v>
      </c>
      <c r="G4000" s="154" t="s">
        <v>1367</v>
      </c>
      <c r="H4000" s="154" t="s">
        <v>14318</v>
      </c>
      <c r="I4000" s="154">
        <v>1</v>
      </c>
      <c r="J4000" s="154">
        <v>0</v>
      </c>
      <c r="K4000" s="154">
        <v>0</v>
      </c>
      <c r="M4000" s="128">
        <f>IF(Tabla1[[#This Row],[Moneda]]="Dolares",Tabla1[[#This Row],[Precio Distribuidor]]*($M$1+0.35)*1.3,Tabla1[[#This Row],[Precio Distribuidor]]*1.3)</f>
        <v>22242.467000000001</v>
      </c>
    </row>
    <row r="4001" spans="1:13">
      <c r="A4001" s="154" t="s">
        <v>3933</v>
      </c>
      <c r="B4001" s="154" t="s">
        <v>3932</v>
      </c>
      <c r="C4001" s="154" t="s">
        <v>1911</v>
      </c>
      <c r="D4001" s="154" t="s">
        <v>3925</v>
      </c>
      <c r="E4001" s="81" t="s">
        <v>3931</v>
      </c>
      <c r="F4001" s="154">
        <v>14032.97</v>
      </c>
      <c r="G4001" s="154" t="s">
        <v>1367</v>
      </c>
      <c r="H4001" s="154" t="s">
        <v>14318</v>
      </c>
      <c r="I4001" s="154">
        <v>3</v>
      </c>
      <c r="J4001" s="154">
        <v>0</v>
      </c>
      <c r="K4001" s="154">
        <v>0</v>
      </c>
      <c r="M4001" s="128">
        <f>IF(Tabla1[[#This Row],[Moneda]]="Dolares",Tabla1[[#This Row],[Precio Distribuidor]]*($M$1+0.35)*1.3,Tabla1[[#This Row],[Precio Distribuidor]]*1.3)</f>
        <v>18242.861000000001</v>
      </c>
    </row>
    <row r="4002" spans="1:13">
      <c r="A4002" s="154" t="s">
        <v>15967</v>
      </c>
      <c r="B4002" s="154" t="s">
        <v>15966</v>
      </c>
      <c r="C4002" s="154" t="s">
        <v>1623</v>
      </c>
      <c r="D4002" s="154" t="s">
        <v>3925</v>
      </c>
      <c r="E4002" s="81" t="s">
        <v>15965</v>
      </c>
      <c r="F4002" s="154">
        <v>5785.71</v>
      </c>
      <c r="G4002" s="154" t="s">
        <v>1367</v>
      </c>
      <c r="H4002" s="154" t="s">
        <v>14318</v>
      </c>
      <c r="I4002" s="154">
        <v>1</v>
      </c>
      <c r="J4002" s="154">
        <v>0</v>
      </c>
      <c r="K4002" s="154">
        <v>0</v>
      </c>
      <c r="M4002" s="128">
        <f>IF(Tabla1[[#This Row],[Moneda]]="Dolares",Tabla1[[#This Row],[Precio Distribuidor]]*($M$1+0.35)*1.3,Tabla1[[#This Row],[Precio Distribuidor]]*1.3)</f>
        <v>7521.4230000000007</v>
      </c>
    </row>
    <row r="4003" spans="1:13">
      <c r="A4003" s="154" t="s">
        <v>3930</v>
      </c>
      <c r="B4003" s="154" t="s">
        <v>3929</v>
      </c>
      <c r="C4003" s="154" t="s">
        <v>1623</v>
      </c>
      <c r="D4003" s="154" t="s">
        <v>3925</v>
      </c>
      <c r="E4003" s="81" t="s">
        <v>14163</v>
      </c>
      <c r="F4003" s="154">
        <v>21088.35</v>
      </c>
      <c r="G4003" s="154" t="s">
        <v>1367</v>
      </c>
      <c r="H4003" s="154" t="s">
        <v>14318</v>
      </c>
      <c r="I4003" s="154">
        <v>3</v>
      </c>
      <c r="J4003" s="154">
        <v>0</v>
      </c>
      <c r="K4003" s="154">
        <v>0</v>
      </c>
      <c r="M4003" s="128">
        <f>IF(Tabla1[[#This Row],[Moneda]]="Dolares",Tabla1[[#This Row],[Precio Distribuidor]]*($M$1+0.35)*1.3,Tabla1[[#This Row],[Precio Distribuidor]]*1.3)</f>
        <v>27414.855</v>
      </c>
    </row>
    <row r="4004" spans="1:13">
      <c r="A4004" s="154" t="s">
        <v>3928</v>
      </c>
      <c r="B4004" s="154" t="s">
        <v>3927</v>
      </c>
      <c r="C4004" s="154" t="s">
        <v>1623</v>
      </c>
      <c r="D4004" s="154" t="s">
        <v>3925</v>
      </c>
      <c r="E4004" s="81" t="s">
        <v>14164</v>
      </c>
      <c r="F4004" s="154">
        <v>19438.27</v>
      </c>
      <c r="G4004" s="154" t="s">
        <v>1367</v>
      </c>
      <c r="H4004" s="154" t="s">
        <v>14318</v>
      </c>
      <c r="I4004" s="154">
        <v>1</v>
      </c>
      <c r="J4004" s="154">
        <v>0</v>
      </c>
      <c r="K4004" s="154">
        <v>0</v>
      </c>
      <c r="M4004" s="128">
        <f>IF(Tabla1[[#This Row],[Moneda]]="Dolares",Tabla1[[#This Row],[Precio Distribuidor]]*($M$1+0.35)*1.3,Tabla1[[#This Row],[Precio Distribuidor]]*1.3)</f>
        <v>25269.751</v>
      </c>
    </row>
    <row r="4005" spans="1:13">
      <c r="A4005" s="154" t="s">
        <v>13308</v>
      </c>
      <c r="B4005" s="154" t="s">
        <v>13309</v>
      </c>
      <c r="C4005" s="154" t="s">
        <v>1911</v>
      </c>
      <c r="D4005" s="154" t="s">
        <v>3925</v>
      </c>
      <c r="E4005" s="81" t="s">
        <v>13310</v>
      </c>
      <c r="F4005" s="154">
        <v>13516.48</v>
      </c>
      <c r="G4005" s="154" t="s">
        <v>1367</v>
      </c>
      <c r="H4005" s="154" t="s">
        <v>14318</v>
      </c>
      <c r="I4005" s="154">
        <v>3</v>
      </c>
      <c r="J4005" s="154">
        <v>0</v>
      </c>
      <c r="K4005" s="154">
        <v>0</v>
      </c>
      <c r="M4005" s="128">
        <f>IF(Tabla1[[#This Row],[Moneda]]="Dolares",Tabla1[[#This Row],[Precio Distribuidor]]*($M$1+0.35)*1.3,Tabla1[[#This Row],[Precio Distribuidor]]*1.3)</f>
        <v>17571.423999999999</v>
      </c>
    </row>
    <row r="4006" spans="1:13">
      <c r="A4006" s="154" t="s">
        <v>12560</v>
      </c>
      <c r="B4006" s="154" t="s">
        <v>12561</v>
      </c>
      <c r="C4006" s="154" t="s">
        <v>2789</v>
      </c>
      <c r="D4006" s="154" t="s">
        <v>3925</v>
      </c>
      <c r="E4006" s="81" t="s">
        <v>12562</v>
      </c>
      <c r="F4006" s="154">
        <v>11974.73</v>
      </c>
      <c r="G4006" s="154" t="s">
        <v>1367</v>
      </c>
      <c r="H4006" s="154" t="s">
        <v>14318</v>
      </c>
      <c r="I4006" s="154">
        <v>3</v>
      </c>
      <c r="J4006" s="154">
        <v>0</v>
      </c>
      <c r="K4006" s="154">
        <v>0</v>
      </c>
      <c r="M4006" s="128">
        <f>IF(Tabla1[[#This Row],[Moneda]]="Dolares",Tabla1[[#This Row],[Precio Distribuidor]]*($M$1+0.35)*1.3,Tabla1[[#This Row],[Precio Distribuidor]]*1.3)</f>
        <v>15567.148999999999</v>
      </c>
    </row>
    <row r="4007" spans="1:13">
      <c r="A4007" s="154" t="s">
        <v>12563</v>
      </c>
      <c r="B4007" s="154" t="s">
        <v>12564</v>
      </c>
      <c r="C4007" s="154" t="s">
        <v>2789</v>
      </c>
      <c r="D4007" s="154" t="s">
        <v>3925</v>
      </c>
      <c r="E4007" s="81" t="s">
        <v>12565</v>
      </c>
      <c r="F4007" s="154">
        <v>12336.26</v>
      </c>
      <c r="G4007" s="154" t="s">
        <v>1367</v>
      </c>
      <c r="H4007" s="154" t="s">
        <v>14318</v>
      </c>
      <c r="I4007" s="154">
        <v>3</v>
      </c>
      <c r="J4007" s="154">
        <v>0</v>
      </c>
      <c r="K4007" s="154">
        <v>0</v>
      </c>
      <c r="M4007" s="128">
        <f>IF(Tabla1[[#This Row],[Moneda]]="Dolares",Tabla1[[#This Row],[Precio Distribuidor]]*($M$1+0.35)*1.3,Tabla1[[#This Row],[Precio Distribuidor]]*1.3)</f>
        <v>16037.138000000001</v>
      </c>
    </row>
    <row r="4008" spans="1:13">
      <c r="A4008" s="154" t="s">
        <v>13012</v>
      </c>
      <c r="B4008" s="154" t="s">
        <v>15964</v>
      </c>
      <c r="C4008" s="154" t="s">
        <v>1535</v>
      </c>
      <c r="D4008" s="154" t="s">
        <v>3925</v>
      </c>
      <c r="E4008" s="81" t="s">
        <v>13013</v>
      </c>
      <c r="F4008" s="154">
        <v>5510.68</v>
      </c>
      <c r="G4008" s="154" t="s">
        <v>1367</v>
      </c>
      <c r="H4008" s="154" t="s">
        <v>14318</v>
      </c>
      <c r="I4008" s="154">
        <v>1</v>
      </c>
      <c r="J4008" s="154">
        <v>0</v>
      </c>
      <c r="K4008" s="154">
        <v>0</v>
      </c>
      <c r="M4008" s="128">
        <f>IF(Tabla1[[#This Row],[Moneda]]="Dolares",Tabla1[[#This Row],[Precio Distribuidor]]*($M$1+0.35)*1.3,Tabla1[[#This Row],[Precio Distribuidor]]*1.3)</f>
        <v>7163.8840000000009</v>
      </c>
    </row>
    <row r="4009" spans="1:13">
      <c r="A4009" s="154" t="s">
        <v>12566</v>
      </c>
      <c r="B4009" s="154" t="s">
        <v>12567</v>
      </c>
      <c r="C4009" s="154" t="s">
        <v>2789</v>
      </c>
      <c r="D4009" s="154" t="s">
        <v>3925</v>
      </c>
      <c r="E4009" s="81" t="s">
        <v>12568</v>
      </c>
      <c r="F4009" s="154">
        <v>20051.650000000001</v>
      </c>
      <c r="G4009" s="154" t="s">
        <v>1367</v>
      </c>
      <c r="H4009" s="154" t="s">
        <v>14318</v>
      </c>
      <c r="I4009" s="154">
        <v>3</v>
      </c>
      <c r="J4009" s="154">
        <v>0</v>
      </c>
      <c r="K4009" s="154">
        <v>0</v>
      </c>
      <c r="M4009" s="128">
        <f>IF(Tabla1[[#This Row],[Moneda]]="Dolares",Tabla1[[#This Row],[Precio Distribuidor]]*($M$1+0.35)*1.3,Tabla1[[#This Row],[Precio Distribuidor]]*1.3)</f>
        <v>26067.145000000004</v>
      </c>
    </row>
    <row r="4010" spans="1:13">
      <c r="A4010" s="154" t="s">
        <v>13311</v>
      </c>
      <c r="B4010" s="154" t="s">
        <v>13312</v>
      </c>
      <c r="C4010" s="154" t="s">
        <v>1911</v>
      </c>
      <c r="D4010" s="154" t="s">
        <v>3925</v>
      </c>
      <c r="E4010" s="81" t="s">
        <v>13313</v>
      </c>
      <c r="F4010" s="154">
        <v>11593.41</v>
      </c>
      <c r="G4010" s="154" t="s">
        <v>1367</v>
      </c>
      <c r="H4010" s="154" t="s">
        <v>14318</v>
      </c>
      <c r="I4010" s="154">
        <v>1</v>
      </c>
      <c r="J4010" s="154">
        <v>0</v>
      </c>
      <c r="K4010" s="154">
        <v>0</v>
      </c>
      <c r="M4010" s="128">
        <f>IF(Tabla1[[#This Row],[Moneda]]="Dolares",Tabla1[[#This Row],[Precio Distribuidor]]*($M$1+0.35)*1.3,Tabla1[[#This Row],[Precio Distribuidor]]*1.3)</f>
        <v>15071.433000000001</v>
      </c>
    </row>
    <row r="4011" spans="1:13">
      <c r="A4011" s="154" t="s">
        <v>13314</v>
      </c>
      <c r="B4011" s="154" t="s">
        <v>13315</v>
      </c>
      <c r="C4011" s="154" t="s">
        <v>1911</v>
      </c>
      <c r="D4011" s="154" t="s">
        <v>3925</v>
      </c>
      <c r="E4011" s="81" t="s">
        <v>13316</v>
      </c>
      <c r="F4011" s="154">
        <v>15923.08</v>
      </c>
      <c r="G4011" s="154" t="s">
        <v>1367</v>
      </c>
      <c r="H4011" s="154" t="s">
        <v>14318</v>
      </c>
      <c r="I4011" s="154">
        <v>3</v>
      </c>
      <c r="J4011" s="154">
        <v>0</v>
      </c>
      <c r="K4011" s="154">
        <v>0</v>
      </c>
      <c r="M4011" s="128">
        <f>IF(Tabla1[[#This Row],[Moneda]]="Dolares",Tabla1[[#This Row],[Precio Distribuidor]]*($M$1+0.35)*1.3,Tabla1[[#This Row],[Precio Distribuidor]]*1.3)</f>
        <v>20700.004000000001</v>
      </c>
    </row>
    <row r="4012" spans="1:13">
      <c r="A4012" s="154" t="s">
        <v>13317</v>
      </c>
      <c r="B4012" s="154" t="s">
        <v>13318</v>
      </c>
      <c r="C4012" s="154" t="s">
        <v>1911</v>
      </c>
      <c r="D4012" s="154" t="s">
        <v>3925</v>
      </c>
      <c r="E4012" s="81" t="s">
        <v>13319</v>
      </c>
      <c r="F4012" s="154">
        <v>12472.53</v>
      </c>
      <c r="G4012" s="154" t="s">
        <v>1367</v>
      </c>
      <c r="H4012" s="154" t="s">
        <v>14318</v>
      </c>
      <c r="I4012" s="154">
        <v>0</v>
      </c>
      <c r="J4012" s="154">
        <v>0</v>
      </c>
      <c r="K4012" s="154">
        <v>0</v>
      </c>
      <c r="M4012" s="128">
        <f>IF(Tabla1[[#This Row],[Moneda]]="Dolares",Tabla1[[#This Row],[Precio Distribuidor]]*($M$1+0.35)*1.3,Tabla1[[#This Row],[Precio Distribuidor]]*1.3)</f>
        <v>16214.289000000001</v>
      </c>
    </row>
    <row r="4013" spans="1:13">
      <c r="A4013" s="154" t="s">
        <v>13320</v>
      </c>
      <c r="B4013" s="154" t="s">
        <v>13321</v>
      </c>
      <c r="C4013" s="154" t="s">
        <v>1911</v>
      </c>
      <c r="D4013" s="154" t="s">
        <v>3925</v>
      </c>
      <c r="E4013" s="81" t="s">
        <v>13322</v>
      </c>
      <c r="F4013" s="154">
        <v>17406.59</v>
      </c>
      <c r="G4013" s="154" t="s">
        <v>1367</v>
      </c>
      <c r="H4013" s="154" t="s">
        <v>14318</v>
      </c>
      <c r="I4013" s="154">
        <v>3</v>
      </c>
      <c r="J4013" s="154">
        <v>0</v>
      </c>
      <c r="K4013" s="154">
        <v>0</v>
      </c>
      <c r="M4013" s="128">
        <f>IF(Tabla1[[#This Row],[Moneda]]="Dolares",Tabla1[[#This Row],[Precio Distribuidor]]*($M$1+0.35)*1.3,Tabla1[[#This Row],[Precio Distribuidor]]*1.3)</f>
        <v>22628.567000000003</v>
      </c>
    </row>
    <row r="4014" spans="1:13">
      <c r="A4014" s="154" t="s">
        <v>13323</v>
      </c>
      <c r="B4014" s="154" t="s">
        <v>13324</v>
      </c>
      <c r="C4014" s="154" t="s">
        <v>1911</v>
      </c>
      <c r="D4014" s="154" t="s">
        <v>3925</v>
      </c>
      <c r="E4014" s="81" t="s">
        <v>13325</v>
      </c>
      <c r="F4014" s="154">
        <v>12611.31</v>
      </c>
      <c r="G4014" s="154" t="s">
        <v>1367</v>
      </c>
      <c r="H4014" s="154" t="s">
        <v>14318</v>
      </c>
      <c r="I4014" s="154">
        <v>1</v>
      </c>
      <c r="J4014" s="154">
        <v>0</v>
      </c>
      <c r="K4014" s="154">
        <v>0</v>
      </c>
      <c r="M4014" s="128">
        <f>IF(Tabla1[[#This Row],[Moneda]]="Dolares",Tabla1[[#This Row],[Precio Distribuidor]]*($M$1+0.35)*1.3,Tabla1[[#This Row],[Precio Distribuidor]]*1.3)</f>
        <v>16394.703000000001</v>
      </c>
    </row>
    <row r="4015" spans="1:13">
      <c r="A4015" s="154" t="s">
        <v>13326</v>
      </c>
      <c r="B4015" s="154" t="s">
        <v>13327</v>
      </c>
      <c r="C4015" s="154" t="s">
        <v>1911</v>
      </c>
      <c r="D4015" s="154" t="s">
        <v>3925</v>
      </c>
      <c r="E4015" s="81" t="s">
        <v>13328</v>
      </c>
      <c r="F4015" s="154">
        <v>906.59</v>
      </c>
      <c r="G4015" s="154" t="s">
        <v>1373</v>
      </c>
      <c r="H4015" s="154" t="s">
        <v>14318</v>
      </c>
      <c r="I4015" s="154">
        <v>3</v>
      </c>
      <c r="J4015" s="154">
        <v>0</v>
      </c>
      <c r="K4015" s="154">
        <v>0</v>
      </c>
      <c r="M4015" s="128">
        <f>IF(Tabla1[[#This Row],[Moneda]]="Dolares",Tabla1[[#This Row],[Precio Distribuidor]]*($M$1+0.35)*1.3,Tabla1[[#This Row],[Precio Distribuidor]]*1.3)</f>
        <v>19623.140550000004</v>
      </c>
    </row>
    <row r="4016" spans="1:13">
      <c r="A4016" s="154" t="s">
        <v>13329</v>
      </c>
      <c r="B4016" s="154" t="s">
        <v>13330</v>
      </c>
      <c r="C4016" s="154" t="s">
        <v>1911</v>
      </c>
      <c r="D4016" s="154" t="s">
        <v>3925</v>
      </c>
      <c r="E4016" s="81" t="s">
        <v>13331</v>
      </c>
      <c r="F4016" s="154">
        <v>12406.59</v>
      </c>
      <c r="G4016" s="154" t="s">
        <v>1367</v>
      </c>
      <c r="H4016" s="154" t="s">
        <v>14318</v>
      </c>
      <c r="I4016" s="154">
        <v>1</v>
      </c>
      <c r="J4016" s="154">
        <v>0</v>
      </c>
      <c r="K4016" s="154">
        <v>0</v>
      </c>
      <c r="M4016" s="128">
        <f>IF(Tabla1[[#This Row],[Moneda]]="Dolares",Tabla1[[#This Row],[Precio Distribuidor]]*($M$1+0.35)*1.3,Tabla1[[#This Row],[Precio Distribuidor]]*1.3)</f>
        <v>16128.567000000001</v>
      </c>
    </row>
    <row r="4017" spans="1:13">
      <c r="A4017" s="154" t="s">
        <v>13332</v>
      </c>
      <c r="B4017" s="154" t="s">
        <v>13333</v>
      </c>
      <c r="C4017" s="154" t="s">
        <v>1911</v>
      </c>
      <c r="D4017" s="154" t="s">
        <v>3925</v>
      </c>
      <c r="E4017" s="81" t="s">
        <v>13334</v>
      </c>
      <c r="F4017" s="154">
        <v>743.96</v>
      </c>
      <c r="G4017" s="154" t="s">
        <v>1373</v>
      </c>
      <c r="H4017" s="154" t="s">
        <v>14318</v>
      </c>
      <c r="I4017" s="154">
        <v>1</v>
      </c>
      <c r="J4017" s="154">
        <v>0</v>
      </c>
      <c r="K4017" s="154">
        <v>0</v>
      </c>
      <c r="M4017" s="128">
        <f>IF(Tabla1[[#This Row],[Moneda]]="Dolares",Tabla1[[#This Row],[Precio Distribuidor]]*($M$1+0.35)*1.3,Tabla1[[#This Row],[Precio Distribuidor]]*1.3)</f>
        <v>16103.014200000005</v>
      </c>
    </row>
    <row r="4018" spans="1:13">
      <c r="A4018" s="154" t="s">
        <v>14165</v>
      </c>
      <c r="B4018" s="154" t="s">
        <v>14166</v>
      </c>
      <c r="C4018" s="154" t="s">
        <v>1623</v>
      </c>
      <c r="D4018" s="154" t="s">
        <v>3925</v>
      </c>
      <c r="E4018" s="81" t="s">
        <v>14167</v>
      </c>
      <c r="F4018" s="154">
        <v>18574.349999999999</v>
      </c>
      <c r="G4018" s="154" t="s">
        <v>1367</v>
      </c>
      <c r="H4018" s="154" t="s">
        <v>14318</v>
      </c>
      <c r="I4018" s="154">
        <v>3</v>
      </c>
      <c r="J4018" s="154">
        <v>0</v>
      </c>
      <c r="K4018" s="154">
        <v>0</v>
      </c>
      <c r="M4018" s="128">
        <f>IF(Tabla1[[#This Row],[Moneda]]="Dolares",Tabla1[[#This Row],[Precio Distribuidor]]*($M$1+0.35)*1.3,Tabla1[[#This Row],[Precio Distribuidor]]*1.3)</f>
        <v>24146.654999999999</v>
      </c>
    </row>
    <row r="4019" spans="1:13">
      <c r="A4019" s="154" t="s">
        <v>13335</v>
      </c>
      <c r="B4019" s="154" t="s">
        <v>13336</v>
      </c>
      <c r="C4019" s="154" t="s">
        <v>1911</v>
      </c>
      <c r="D4019" s="154" t="s">
        <v>3925</v>
      </c>
      <c r="E4019" s="81" t="s">
        <v>13337</v>
      </c>
      <c r="F4019" s="154">
        <v>5291.3</v>
      </c>
      <c r="G4019" s="154" t="s">
        <v>1367</v>
      </c>
      <c r="H4019" s="154" t="s">
        <v>14318</v>
      </c>
      <c r="I4019" s="154">
        <v>1</v>
      </c>
      <c r="J4019" s="154">
        <v>0</v>
      </c>
      <c r="K4019" s="154">
        <v>0</v>
      </c>
      <c r="M4019" s="128">
        <f>IF(Tabla1[[#This Row],[Moneda]]="Dolares",Tabla1[[#This Row],[Precio Distribuidor]]*($M$1+0.35)*1.3,Tabla1[[#This Row],[Precio Distribuidor]]*1.3)</f>
        <v>6878.6900000000005</v>
      </c>
    </row>
    <row r="4020" spans="1:13">
      <c r="A4020" s="154" t="s">
        <v>13014</v>
      </c>
      <c r="B4020" s="154" t="s">
        <v>13015</v>
      </c>
      <c r="C4020" s="154" t="s">
        <v>1535</v>
      </c>
      <c r="D4020" s="154" t="s">
        <v>3925</v>
      </c>
      <c r="E4020" s="81" t="s">
        <v>13016</v>
      </c>
      <c r="F4020" s="154">
        <v>4057.02</v>
      </c>
      <c r="G4020" s="154" t="s">
        <v>1367</v>
      </c>
      <c r="H4020" s="154" t="s">
        <v>14318</v>
      </c>
      <c r="I4020" s="154">
        <v>1</v>
      </c>
      <c r="J4020" s="154">
        <v>0</v>
      </c>
      <c r="K4020" s="154">
        <v>0</v>
      </c>
      <c r="M4020" s="128">
        <f>IF(Tabla1[[#This Row],[Moneda]]="Dolares",Tabla1[[#This Row],[Precio Distribuidor]]*($M$1+0.35)*1.3,Tabla1[[#This Row],[Precio Distribuidor]]*1.3)</f>
        <v>5274.1260000000002</v>
      </c>
    </row>
    <row r="4021" spans="1:13">
      <c r="A4021" s="154" t="s">
        <v>13341</v>
      </c>
      <c r="B4021" s="154" t="s">
        <v>13342</v>
      </c>
      <c r="C4021" s="154" t="s">
        <v>1911</v>
      </c>
      <c r="D4021" s="154" t="s">
        <v>3925</v>
      </c>
      <c r="E4021" s="81" t="s">
        <v>13343</v>
      </c>
      <c r="F4021" s="154">
        <v>12065.93</v>
      </c>
      <c r="G4021" s="154" t="s">
        <v>1367</v>
      </c>
      <c r="H4021" s="154" t="s">
        <v>14318</v>
      </c>
      <c r="I4021" s="154">
        <v>3</v>
      </c>
      <c r="J4021" s="154">
        <v>0</v>
      </c>
      <c r="K4021" s="154">
        <v>0</v>
      </c>
      <c r="M4021" s="128">
        <f>IF(Tabla1[[#This Row],[Moneda]]="Dolares",Tabla1[[#This Row],[Precio Distribuidor]]*($M$1+0.35)*1.3,Tabla1[[#This Row],[Precio Distribuidor]]*1.3)</f>
        <v>15685.709000000001</v>
      </c>
    </row>
    <row r="4022" spans="1:13">
      <c r="A4022" s="154" t="s">
        <v>13344</v>
      </c>
      <c r="B4022" s="154" t="s">
        <v>13345</v>
      </c>
      <c r="C4022" s="154" t="s">
        <v>1911</v>
      </c>
      <c r="D4022" s="154" t="s">
        <v>3925</v>
      </c>
      <c r="E4022" s="81" t="s">
        <v>15963</v>
      </c>
      <c r="F4022" s="154">
        <v>7068.13</v>
      </c>
      <c r="G4022" s="154" t="s">
        <v>1367</v>
      </c>
      <c r="H4022" s="154" t="s">
        <v>14318</v>
      </c>
      <c r="I4022" s="154">
        <v>1</v>
      </c>
      <c r="J4022" s="154">
        <v>0</v>
      </c>
      <c r="K4022" s="154">
        <v>0</v>
      </c>
      <c r="M4022" s="128">
        <f>IF(Tabla1[[#This Row],[Moneda]]="Dolares",Tabla1[[#This Row],[Precio Distribuidor]]*($M$1+0.35)*1.3,Tabla1[[#This Row],[Precio Distribuidor]]*1.3)</f>
        <v>9188.5690000000013</v>
      </c>
    </row>
    <row r="4023" spans="1:13">
      <c r="A4023" s="154" t="s">
        <v>13346</v>
      </c>
      <c r="B4023" s="154" t="s">
        <v>13347</v>
      </c>
      <c r="C4023" s="154" t="s">
        <v>1911</v>
      </c>
      <c r="D4023" s="154" t="s">
        <v>3925</v>
      </c>
      <c r="E4023" s="81" t="s">
        <v>13348</v>
      </c>
      <c r="F4023" s="154">
        <v>7472.53</v>
      </c>
      <c r="G4023" s="154" t="s">
        <v>1367</v>
      </c>
      <c r="H4023" s="154" t="s">
        <v>14318</v>
      </c>
      <c r="I4023" s="154">
        <v>1</v>
      </c>
      <c r="J4023" s="154">
        <v>0</v>
      </c>
      <c r="K4023" s="154">
        <v>0</v>
      </c>
      <c r="M4023" s="128">
        <f>IF(Tabla1[[#This Row],[Moneda]]="Dolares",Tabla1[[#This Row],[Precio Distribuidor]]*($M$1+0.35)*1.3,Tabla1[[#This Row],[Precio Distribuidor]]*1.3)</f>
        <v>9714.2890000000007</v>
      </c>
    </row>
    <row r="4024" spans="1:13">
      <c r="A4024" s="154" t="s">
        <v>13349</v>
      </c>
      <c r="B4024" s="154" t="s">
        <v>13350</v>
      </c>
      <c r="C4024" s="154" t="s">
        <v>1911</v>
      </c>
      <c r="D4024" s="154" t="s">
        <v>3925</v>
      </c>
      <c r="E4024" s="81" t="s">
        <v>13351</v>
      </c>
      <c r="F4024" s="154">
        <v>14828.87</v>
      </c>
      <c r="G4024" s="154" t="s">
        <v>1367</v>
      </c>
      <c r="H4024" s="154" t="s">
        <v>14318</v>
      </c>
      <c r="I4024" s="154">
        <v>1</v>
      </c>
      <c r="J4024" s="154">
        <v>0</v>
      </c>
      <c r="K4024" s="154">
        <v>0</v>
      </c>
      <c r="M4024" s="128">
        <f>IF(Tabla1[[#This Row],[Moneda]]="Dolares",Tabla1[[#This Row],[Precio Distribuidor]]*($M$1+0.35)*1.3,Tabla1[[#This Row],[Precio Distribuidor]]*1.3)</f>
        <v>19277.531000000003</v>
      </c>
    </row>
    <row r="4025" spans="1:13">
      <c r="A4025" s="154" t="s">
        <v>13352</v>
      </c>
      <c r="B4025" s="154" t="s">
        <v>13353</v>
      </c>
      <c r="C4025" s="154" t="s">
        <v>1911</v>
      </c>
      <c r="D4025" s="154" t="s">
        <v>3925</v>
      </c>
      <c r="E4025" s="81" t="s">
        <v>13354</v>
      </c>
      <c r="F4025" s="154">
        <v>16703.3</v>
      </c>
      <c r="G4025" s="154" t="s">
        <v>1367</v>
      </c>
      <c r="H4025" s="154" t="s">
        <v>14318</v>
      </c>
      <c r="I4025" s="154">
        <v>3</v>
      </c>
      <c r="J4025" s="154">
        <v>0</v>
      </c>
      <c r="K4025" s="154">
        <v>0</v>
      </c>
      <c r="M4025" s="128">
        <f>IF(Tabla1[[#This Row],[Moneda]]="Dolares",Tabla1[[#This Row],[Precio Distribuidor]]*($M$1+0.35)*1.3,Tabla1[[#This Row],[Precio Distribuidor]]*1.3)</f>
        <v>21714.29</v>
      </c>
    </row>
    <row r="4026" spans="1:13">
      <c r="A4026" s="154" t="s">
        <v>15962</v>
      </c>
      <c r="B4026" s="154" t="s">
        <v>15961</v>
      </c>
      <c r="C4026" s="154" t="s">
        <v>1911</v>
      </c>
      <c r="D4026" s="154" t="s">
        <v>3925</v>
      </c>
      <c r="E4026" s="81" t="s">
        <v>15960</v>
      </c>
      <c r="F4026" s="154">
        <v>5291.21</v>
      </c>
      <c r="G4026" s="154" t="s">
        <v>1367</v>
      </c>
      <c r="H4026" s="154" t="s">
        <v>14318</v>
      </c>
      <c r="I4026" s="154">
        <v>1</v>
      </c>
      <c r="J4026" s="154">
        <v>0</v>
      </c>
      <c r="K4026" s="154">
        <v>0</v>
      </c>
      <c r="M4026" s="128">
        <f>IF(Tabla1[[#This Row],[Moneda]]="Dolares",Tabla1[[#This Row],[Precio Distribuidor]]*($M$1+0.35)*1.3,Tabla1[[#This Row],[Precio Distribuidor]]*1.3)</f>
        <v>6878.5730000000003</v>
      </c>
    </row>
    <row r="4027" spans="1:13">
      <c r="A4027" s="154" t="s">
        <v>15959</v>
      </c>
      <c r="B4027" s="154" t="s">
        <v>15958</v>
      </c>
      <c r="C4027" s="154" t="s">
        <v>1911</v>
      </c>
      <c r="D4027" s="154" t="s">
        <v>3925</v>
      </c>
      <c r="E4027" s="81" t="s">
        <v>15957</v>
      </c>
      <c r="F4027" s="154">
        <v>10230.299999999999</v>
      </c>
      <c r="G4027" s="154" t="s">
        <v>1367</v>
      </c>
      <c r="H4027" s="154" t="s">
        <v>14318</v>
      </c>
      <c r="I4027" s="154">
        <v>1</v>
      </c>
      <c r="J4027" s="154">
        <v>0</v>
      </c>
      <c r="K4027" s="154">
        <v>0</v>
      </c>
      <c r="M4027" s="128">
        <f>IF(Tabla1[[#This Row],[Moneda]]="Dolares",Tabla1[[#This Row],[Precio Distribuidor]]*($M$1+0.35)*1.3,Tabla1[[#This Row],[Precio Distribuidor]]*1.3)</f>
        <v>13299.39</v>
      </c>
    </row>
    <row r="4028" spans="1:13">
      <c r="A4028" s="154" t="s">
        <v>15956</v>
      </c>
      <c r="B4028" s="154" t="s">
        <v>15955</v>
      </c>
      <c r="C4028" s="154" t="s">
        <v>12343</v>
      </c>
      <c r="D4028" s="154" t="s">
        <v>3925</v>
      </c>
      <c r="E4028" s="81" t="s">
        <v>15954</v>
      </c>
      <c r="F4028" s="154">
        <v>8360.5300000000007</v>
      </c>
      <c r="G4028" s="154" t="s">
        <v>1367</v>
      </c>
      <c r="H4028" s="154" t="s">
        <v>14318</v>
      </c>
      <c r="I4028" s="154">
        <v>1</v>
      </c>
      <c r="J4028" s="154">
        <v>0</v>
      </c>
      <c r="K4028" s="154">
        <v>0</v>
      </c>
      <c r="M4028" s="128">
        <f>IF(Tabla1[[#This Row],[Moneda]]="Dolares",Tabla1[[#This Row],[Precio Distribuidor]]*($M$1+0.35)*1.3,Tabla1[[#This Row],[Precio Distribuidor]]*1.3)</f>
        <v>10868.689000000002</v>
      </c>
    </row>
    <row r="4029" spans="1:13">
      <c r="A4029" s="154" t="s">
        <v>15953</v>
      </c>
      <c r="B4029" s="154" t="s">
        <v>15952</v>
      </c>
      <c r="C4029" s="154" t="s">
        <v>12343</v>
      </c>
      <c r="D4029" s="154" t="s">
        <v>3925</v>
      </c>
      <c r="E4029" s="81" t="s">
        <v>15951</v>
      </c>
      <c r="F4029" s="154">
        <v>10241.99</v>
      </c>
      <c r="G4029" s="154" t="s">
        <v>1367</v>
      </c>
      <c r="H4029" s="154" t="s">
        <v>14318</v>
      </c>
      <c r="I4029" s="154">
        <v>1</v>
      </c>
      <c r="J4029" s="154">
        <v>0</v>
      </c>
      <c r="K4029" s="154">
        <v>0</v>
      </c>
      <c r="M4029" s="128">
        <f>IF(Tabla1[[#This Row],[Moneda]]="Dolares",Tabla1[[#This Row],[Precio Distribuidor]]*($M$1+0.35)*1.3,Tabla1[[#This Row],[Precio Distribuidor]]*1.3)</f>
        <v>13314.587</v>
      </c>
    </row>
    <row r="4030" spans="1:13">
      <c r="A4030" s="154" t="s">
        <v>15950</v>
      </c>
      <c r="B4030" s="154" t="s">
        <v>15949</v>
      </c>
      <c r="C4030" s="154" t="s">
        <v>12343</v>
      </c>
      <c r="D4030" s="154" t="s">
        <v>3925</v>
      </c>
      <c r="E4030" s="81" t="s">
        <v>15948</v>
      </c>
      <c r="F4030" s="154">
        <v>4899.8599999999997</v>
      </c>
      <c r="G4030" s="154" t="s">
        <v>1367</v>
      </c>
      <c r="H4030" s="154" t="s">
        <v>14318</v>
      </c>
      <c r="I4030" s="154">
        <v>1</v>
      </c>
      <c r="J4030" s="154">
        <v>0</v>
      </c>
      <c r="K4030" s="154">
        <v>0</v>
      </c>
      <c r="M4030" s="128">
        <f>IF(Tabla1[[#This Row],[Moneda]]="Dolares",Tabla1[[#This Row],[Precio Distribuidor]]*($M$1+0.35)*1.3,Tabla1[[#This Row],[Precio Distribuidor]]*1.3)</f>
        <v>6369.8180000000002</v>
      </c>
    </row>
    <row r="4031" spans="1:13">
      <c r="A4031" s="154" t="s">
        <v>15947</v>
      </c>
      <c r="B4031" s="154" t="s">
        <v>15946</v>
      </c>
      <c r="C4031" s="154" t="s">
        <v>12343</v>
      </c>
      <c r="D4031" s="154" t="s">
        <v>3925</v>
      </c>
      <c r="E4031" s="81" t="s">
        <v>15945</v>
      </c>
      <c r="F4031" s="154">
        <v>14673.02</v>
      </c>
      <c r="G4031" s="154" t="s">
        <v>1367</v>
      </c>
      <c r="H4031" s="154" t="s">
        <v>14318</v>
      </c>
      <c r="I4031" s="154">
        <v>1</v>
      </c>
      <c r="J4031" s="154">
        <v>0</v>
      </c>
      <c r="K4031" s="154">
        <v>0</v>
      </c>
      <c r="M4031" s="128">
        <f>IF(Tabla1[[#This Row],[Moneda]]="Dolares",Tabla1[[#This Row],[Precio Distribuidor]]*($M$1+0.35)*1.3,Tabla1[[#This Row],[Precio Distribuidor]]*1.3)</f>
        <v>19074.925999999999</v>
      </c>
    </row>
    <row r="4032" spans="1:13">
      <c r="A4032" s="154" t="s">
        <v>15944</v>
      </c>
      <c r="B4032" s="154" t="s">
        <v>15943</v>
      </c>
      <c r="C4032" s="154" t="s">
        <v>2789</v>
      </c>
      <c r="D4032" s="154" t="s">
        <v>3925</v>
      </c>
      <c r="E4032" s="81" t="s">
        <v>15942</v>
      </c>
      <c r="F4032" s="154">
        <v>14739.56</v>
      </c>
      <c r="G4032" s="154" t="s">
        <v>1367</v>
      </c>
      <c r="H4032" s="154" t="s">
        <v>14318</v>
      </c>
      <c r="I4032" s="154">
        <v>3</v>
      </c>
      <c r="J4032" s="154">
        <v>0</v>
      </c>
      <c r="K4032" s="154">
        <v>0</v>
      </c>
      <c r="M4032" s="128">
        <f>IF(Tabla1[[#This Row],[Moneda]]="Dolares",Tabla1[[#This Row],[Precio Distribuidor]]*($M$1+0.35)*1.3,Tabla1[[#This Row],[Precio Distribuidor]]*1.3)</f>
        <v>19161.428</v>
      </c>
    </row>
    <row r="4033" spans="1:13">
      <c r="A4033" s="154" t="s">
        <v>15941</v>
      </c>
      <c r="B4033" s="154" t="s">
        <v>15940</v>
      </c>
      <c r="C4033" s="154" t="s">
        <v>1394</v>
      </c>
      <c r="D4033" s="154" t="s">
        <v>3925</v>
      </c>
      <c r="E4033" s="81" t="s">
        <v>15939</v>
      </c>
      <c r="F4033" s="154">
        <v>6839.71</v>
      </c>
      <c r="G4033" s="154" t="s">
        <v>1367</v>
      </c>
      <c r="H4033" s="154" t="s">
        <v>14318</v>
      </c>
      <c r="I4033" s="154">
        <v>1</v>
      </c>
      <c r="J4033" s="154">
        <v>0</v>
      </c>
      <c r="K4033" s="154">
        <v>0</v>
      </c>
      <c r="M4033" s="128">
        <f>IF(Tabla1[[#This Row],[Moneda]]="Dolares",Tabla1[[#This Row],[Precio Distribuidor]]*($M$1+0.35)*1.3,Tabla1[[#This Row],[Precio Distribuidor]]*1.3)</f>
        <v>8891.6229999999996</v>
      </c>
    </row>
    <row r="4034" spans="1:13">
      <c r="A4034" s="154" t="s">
        <v>15938</v>
      </c>
      <c r="B4034" s="154" t="s">
        <v>15937</v>
      </c>
      <c r="C4034" s="154" t="s">
        <v>1535</v>
      </c>
      <c r="D4034" s="154" t="s">
        <v>3925</v>
      </c>
      <c r="E4034" s="81" t="s">
        <v>15936</v>
      </c>
      <c r="F4034" s="154">
        <v>10704.4</v>
      </c>
      <c r="G4034" s="154" t="s">
        <v>1367</v>
      </c>
      <c r="H4034" s="154" t="s">
        <v>14318</v>
      </c>
      <c r="I4034" s="154">
        <v>1</v>
      </c>
      <c r="J4034" s="154">
        <v>0</v>
      </c>
      <c r="K4034" s="154">
        <v>0</v>
      </c>
      <c r="M4034" s="128">
        <f>IF(Tabla1[[#This Row],[Moneda]]="Dolares",Tabla1[[#This Row],[Precio Distribuidor]]*($M$1+0.35)*1.3,Tabla1[[#This Row],[Precio Distribuidor]]*1.3)</f>
        <v>13915.72</v>
      </c>
    </row>
    <row r="4035" spans="1:13">
      <c r="A4035" s="154" t="s">
        <v>15935</v>
      </c>
      <c r="B4035" s="154" t="s">
        <v>15934</v>
      </c>
      <c r="C4035" s="154" t="s">
        <v>1535</v>
      </c>
      <c r="D4035" s="154" t="s">
        <v>3925</v>
      </c>
      <c r="E4035" s="81" t="s">
        <v>15933</v>
      </c>
      <c r="F4035" s="154">
        <v>4628.29</v>
      </c>
      <c r="G4035" s="154" t="s">
        <v>1367</v>
      </c>
      <c r="H4035" s="154" t="s">
        <v>14318</v>
      </c>
      <c r="I4035" s="154">
        <v>1</v>
      </c>
      <c r="J4035" s="154">
        <v>0</v>
      </c>
      <c r="K4035" s="154">
        <v>0</v>
      </c>
      <c r="M4035" s="128">
        <f>IF(Tabla1[[#This Row],[Moneda]]="Dolares",Tabla1[[#This Row],[Precio Distribuidor]]*($M$1+0.35)*1.3,Tabla1[[#This Row],[Precio Distribuidor]]*1.3)</f>
        <v>6016.777</v>
      </c>
    </row>
    <row r="4036" spans="1:13">
      <c r="A4036" s="154" t="s">
        <v>15932</v>
      </c>
      <c r="B4036" s="154" t="s">
        <v>15931</v>
      </c>
      <c r="C4036" s="154" t="s">
        <v>1623</v>
      </c>
      <c r="D4036" s="154" t="s">
        <v>3925</v>
      </c>
      <c r="E4036" s="81" t="s">
        <v>15930</v>
      </c>
      <c r="F4036" s="154">
        <v>6046.84</v>
      </c>
      <c r="G4036" s="154" t="s">
        <v>1367</v>
      </c>
      <c r="H4036" s="154" t="s">
        <v>14318</v>
      </c>
      <c r="I4036" s="154">
        <v>1</v>
      </c>
      <c r="J4036" s="154">
        <v>0</v>
      </c>
      <c r="K4036" s="154">
        <v>0</v>
      </c>
      <c r="M4036" s="128">
        <f>IF(Tabla1[[#This Row],[Moneda]]="Dolares",Tabla1[[#This Row],[Precio Distribuidor]]*($M$1+0.35)*1.3,Tabla1[[#This Row],[Precio Distribuidor]]*1.3)</f>
        <v>7860.8920000000007</v>
      </c>
    </row>
    <row r="4037" spans="1:13">
      <c r="A4037" s="154" t="s">
        <v>15929</v>
      </c>
      <c r="B4037" s="154" t="s">
        <v>15928</v>
      </c>
      <c r="C4037" s="154" t="s">
        <v>1623</v>
      </c>
      <c r="D4037" s="154" t="s">
        <v>3925</v>
      </c>
      <c r="E4037" s="81" t="s">
        <v>15927</v>
      </c>
      <c r="F4037" s="154">
        <v>6910.8</v>
      </c>
      <c r="G4037" s="154" t="s">
        <v>1367</v>
      </c>
      <c r="H4037" s="154" t="s">
        <v>14318</v>
      </c>
      <c r="I4037" s="154">
        <v>1</v>
      </c>
      <c r="J4037" s="154">
        <v>0</v>
      </c>
      <c r="K4037" s="154">
        <v>0</v>
      </c>
      <c r="M4037" s="128">
        <f>IF(Tabla1[[#This Row],[Moneda]]="Dolares",Tabla1[[#This Row],[Precio Distribuidor]]*($M$1+0.35)*1.3,Tabla1[[#This Row],[Precio Distribuidor]]*1.3)</f>
        <v>8984.0400000000009</v>
      </c>
    </row>
    <row r="4038" spans="1:13">
      <c r="A4038" s="154" t="s">
        <v>15926</v>
      </c>
      <c r="B4038" s="154" t="s">
        <v>15925</v>
      </c>
      <c r="C4038" s="154" t="s">
        <v>1911</v>
      </c>
      <c r="D4038" s="154" t="s">
        <v>3925</v>
      </c>
      <c r="E4038" s="81" t="s">
        <v>15924</v>
      </c>
      <c r="F4038" s="154">
        <v>10903.3</v>
      </c>
      <c r="G4038" s="154" t="s">
        <v>1367</v>
      </c>
      <c r="H4038" s="154" t="s">
        <v>14318</v>
      </c>
      <c r="I4038" s="154">
        <v>1</v>
      </c>
      <c r="J4038" s="154">
        <v>0</v>
      </c>
      <c r="K4038" s="154">
        <v>0</v>
      </c>
      <c r="M4038" s="128">
        <f>IF(Tabla1[[#This Row],[Moneda]]="Dolares",Tabla1[[#This Row],[Precio Distribuidor]]*($M$1+0.35)*1.3,Tabla1[[#This Row],[Precio Distribuidor]]*1.3)</f>
        <v>14174.289999999999</v>
      </c>
    </row>
    <row r="4039" spans="1:13">
      <c r="A4039" s="154" t="s">
        <v>15923</v>
      </c>
      <c r="B4039" s="154" t="s">
        <v>15922</v>
      </c>
      <c r="C4039" s="154" t="s">
        <v>1911</v>
      </c>
      <c r="D4039" s="154" t="s">
        <v>3925</v>
      </c>
      <c r="E4039" s="81" t="s">
        <v>15921</v>
      </c>
      <c r="F4039" s="154">
        <v>14054.95</v>
      </c>
      <c r="G4039" s="154" t="s">
        <v>1367</v>
      </c>
      <c r="H4039" s="154" t="s">
        <v>14318</v>
      </c>
      <c r="I4039" s="154">
        <v>3</v>
      </c>
      <c r="J4039" s="154">
        <v>0</v>
      </c>
      <c r="K4039" s="154">
        <v>0</v>
      </c>
      <c r="M4039" s="128">
        <f>IF(Tabla1[[#This Row],[Moneda]]="Dolares",Tabla1[[#This Row],[Precio Distribuidor]]*($M$1+0.35)*1.3,Tabla1[[#This Row],[Precio Distribuidor]]*1.3)</f>
        <v>18271.435000000001</v>
      </c>
    </row>
    <row r="4040" spans="1:13">
      <c r="A4040" s="154" t="s">
        <v>15920</v>
      </c>
      <c r="B4040" s="154" t="s">
        <v>15919</v>
      </c>
      <c r="C4040" s="154" t="s">
        <v>1911</v>
      </c>
      <c r="D4040" s="154" t="s">
        <v>3925</v>
      </c>
      <c r="E4040" s="81" t="s">
        <v>15918</v>
      </c>
      <c r="F4040" s="154">
        <v>4356.84</v>
      </c>
      <c r="G4040" s="154" t="s">
        <v>1367</v>
      </c>
      <c r="H4040" s="154" t="s">
        <v>14318</v>
      </c>
      <c r="I4040" s="154">
        <v>1</v>
      </c>
      <c r="J4040" s="154">
        <v>0</v>
      </c>
      <c r="K4040" s="154">
        <v>0</v>
      </c>
      <c r="M4040" s="128">
        <f>IF(Tabla1[[#This Row],[Moneda]]="Dolares",Tabla1[[#This Row],[Precio Distribuidor]]*($M$1+0.35)*1.3,Tabla1[[#This Row],[Precio Distribuidor]]*1.3)</f>
        <v>5663.8920000000007</v>
      </c>
    </row>
    <row r="4041" spans="1:13">
      <c r="A4041" s="154" t="s">
        <v>15917</v>
      </c>
      <c r="B4041" s="154" t="s">
        <v>15916</v>
      </c>
      <c r="C4041" s="154" t="s">
        <v>1911</v>
      </c>
      <c r="D4041" s="154" t="s">
        <v>3925</v>
      </c>
      <c r="E4041" s="81" t="s">
        <v>15915</v>
      </c>
      <c r="F4041" s="154">
        <v>5732.32</v>
      </c>
      <c r="G4041" s="154" t="s">
        <v>1367</v>
      </c>
      <c r="H4041" s="154" t="s">
        <v>14318</v>
      </c>
      <c r="I4041" s="154">
        <v>1</v>
      </c>
      <c r="J4041" s="154">
        <v>0</v>
      </c>
      <c r="K4041" s="154">
        <v>0</v>
      </c>
      <c r="M4041" s="128">
        <f>IF(Tabla1[[#This Row],[Moneda]]="Dolares",Tabla1[[#This Row],[Precio Distribuidor]]*($M$1+0.35)*1.3,Tabla1[[#This Row],[Precio Distribuidor]]*1.3)</f>
        <v>7452.0159999999996</v>
      </c>
    </row>
    <row r="4042" spans="1:13">
      <c r="A4042" s="154" t="s">
        <v>15914</v>
      </c>
      <c r="B4042" s="154" t="s">
        <v>15913</v>
      </c>
      <c r="C4042" s="154" t="s">
        <v>1911</v>
      </c>
      <c r="D4042" s="154" t="s">
        <v>3925</v>
      </c>
      <c r="E4042" s="81" t="s">
        <v>15912</v>
      </c>
      <c r="F4042" s="154">
        <v>6173.33</v>
      </c>
      <c r="G4042" s="154" t="s">
        <v>1367</v>
      </c>
      <c r="H4042" s="154" t="s">
        <v>14318</v>
      </c>
      <c r="I4042" s="154">
        <v>1</v>
      </c>
      <c r="J4042" s="154">
        <v>0</v>
      </c>
      <c r="K4042" s="154">
        <v>0</v>
      </c>
      <c r="M4042" s="128">
        <f>IF(Tabla1[[#This Row],[Moneda]]="Dolares",Tabla1[[#This Row],[Precio Distribuidor]]*($M$1+0.35)*1.3,Tabla1[[#This Row],[Precio Distribuidor]]*1.3)</f>
        <v>8025.3290000000006</v>
      </c>
    </row>
    <row r="4043" spans="1:13">
      <c r="A4043" s="154" t="s">
        <v>15911</v>
      </c>
      <c r="B4043" s="154" t="s">
        <v>15910</v>
      </c>
      <c r="C4043" s="154" t="s">
        <v>1911</v>
      </c>
      <c r="D4043" s="154" t="s">
        <v>3925</v>
      </c>
      <c r="E4043" s="81" t="s">
        <v>15909</v>
      </c>
      <c r="F4043" s="154">
        <v>8896.98</v>
      </c>
      <c r="G4043" s="154" t="s">
        <v>1367</v>
      </c>
      <c r="H4043" s="154" t="s">
        <v>14318</v>
      </c>
      <c r="I4043" s="154">
        <v>1</v>
      </c>
      <c r="J4043" s="154">
        <v>0</v>
      </c>
      <c r="K4043" s="154">
        <v>0</v>
      </c>
      <c r="M4043" s="128">
        <f>IF(Tabla1[[#This Row],[Moneda]]="Dolares",Tabla1[[#This Row],[Precio Distribuidor]]*($M$1+0.35)*1.3,Tabla1[[#This Row],[Precio Distribuidor]]*1.3)</f>
        <v>11566.074000000001</v>
      </c>
    </row>
    <row r="4044" spans="1:13">
      <c r="A4044" s="154" t="s">
        <v>15908</v>
      </c>
      <c r="B4044" s="154" t="s">
        <v>15907</v>
      </c>
      <c r="C4044" s="154" t="s">
        <v>1911</v>
      </c>
      <c r="D4044" s="154" t="s">
        <v>3925</v>
      </c>
      <c r="E4044" s="81" t="s">
        <v>15906</v>
      </c>
      <c r="F4044" s="154">
        <v>12211.86</v>
      </c>
      <c r="G4044" s="154" t="s">
        <v>1367</v>
      </c>
      <c r="H4044" s="154" t="s">
        <v>14318</v>
      </c>
      <c r="I4044" s="154">
        <v>1</v>
      </c>
      <c r="J4044" s="154">
        <v>0</v>
      </c>
      <c r="K4044" s="154">
        <v>0</v>
      </c>
      <c r="M4044" s="128">
        <f>IF(Tabla1[[#This Row],[Moneda]]="Dolares",Tabla1[[#This Row],[Precio Distribuidor]]*($M$1+0.35)*1.3,Tabla1[[#This Row],[Precio Distribuidor]]*1.3)</f>
        <v>15875.418000000001</v>
      </c>
    </row>
    <row r="4045" spans="1:13">
      <c r="A4045" s="154" t="s">
        <v>15905</v>
      </c>
      <c r="B4045" s="154" t="s">
        <v>15904</v>
      </c>
      <c r="C4045" s="154" t="s">
        <v>1623</v>
      </c>
      <c r="D4045" s="154" t="s">
        <v>3925</v>
      </c>
      <c r="E4045" s="81" t="s">
        <v>15903</v>
      </c>
      <c r="F4045" s="154">
        <v>11867.22</v>
      </c>
      <c r="G4045" s="154" t="s">
        <v>1367</v>
      </c>
      <c r="H4045" s="154" t="s">
        <v>14318</v>
      </c>
      <c r="I4045" s="154">
        <v>1</v>
      </c>
      <c r="J4045" s="154">
        <v>0</v>
      </c>
      <c r="K4045" s="154">
        <v>0</v>
      </c>
      <c r="M4045" s="128">
        <f>IF(Tabla1[[#This Row],[Moneda]]="Dolares",Tabla1[[#This Row],[Precio Distribuidor]]*($M$1+0.35)*1.3,Tabla1[[#This Row],[Precio Distribuidor]]*1.3)</f>
        <v>15427.386</v>
      </c>
    </row>
    <row r="4046" spans="1:13">
      <c r="A4046" s="154" t="s">
        <v>15902</v>
      </c>
      <c r="B4046" s="154" t="s">
        <v>15901</v>
      </c>
      <c r="C4046" s="154" t="s">
        <v>1623</v>
      </c>
      <c r="D4046" s="154" t="s">
        <v>3925</v>
      </c>
      <c r="E4046" s="81" t="s">
        <v>15900</v>
      </c>
      <c r="F4046" s="154">
        <v>10639.48</v>
      </c>
      <c r="G4046" s="154" t="s">
        <v>1367</v>
      </c>
      <c r="H4046" s="154" t="s">
        <v>14318</v>
      </c>
      <c r="I4046" s="154">
        <v>1</v>
      </c>
      <c r="J4046" s="154">
        <v>0</v>
      </c>
      <c r="K4046" s="154">
        <v>0</v>
      </c>
      <c r="M4046" s="128">
        <f>IF(Tabla1[[#This Row],[Moneda]]="Dolares",Tabla1[[#This Row],[Precio Distribuidor]]*($M$1+0.35)*1.3,Tabla1[[#This Row],[Precio Distribuidor]]*1.3)</f>
        <v>13831.324000000001</v>
      </c>
    </row>
    <row r="4047" spans="1:13">
      <c r="A4047" s="154" t="s">
        <v>15899</v>
      </c>
      <c r="B4047" s="154" t="s">
        <v>15898</v>
      </c>
      <c r="C4047" s="154" t="s">
        <v>1535</v>
      </c>
      <c r="D4047" s="154" t="s">
        <v>3925</v>
      </c>
      <c r="E4047" s="81" t="s">
        <v>15897</v>
      </c>
      <c r="F4047" s="154">
        <v>9638.4599999999991</v>
      </c>
      <c r="G4047" s="154" t="s">
        <v>1367</v>
      </c>
      <c r="H4047" s="154" t="s">
        <v>14318</v>
      </c>
      <c r="I4047" s="154">
        <v>1</v>
      </c>
      <c r="J4047" s="154">
        <v>0</v>
      </c>
      <c r="K4047" s="154">
        <v>0</v>
      </c>
      <c r="M4047" s="128">
        <f>IF(Tabla1[[#This Row],[Moneda]]="Dolares",Tabla1[[#This Row],[Precio Distribuidor]]*($M$1+0.35)*1.3,Tabla1[[#This Row],[Precio Distribuidor]]*1.3)</f>
        <v>12529.998</v>
      </c>
    </row>
    <row r="4048" spans="1:13">
      <c r="A4048" s="154" t="s">
        <v>15896</v>
      </c>
      <c r="B4048" s="154" t="s">
        <v>15895</v>
      </c>
      <c r="C4048" s="154" t="s">
        <v>1623</v>
      </c>
      <c r="D4048" s="154" t="s">
        <v>3925</v>
      </c>
      <c r="E4048" s="81" t="s">
        <v>15894</v>
      </c>
      <c r="F4048" s="154">
        <v>17016.48</v>
      </c>
      <c r="G4048" s="154" t="s">
        <v>1367</v>
      </c>
      <c r="H4048" s="154" t="s">
        <v>14318</v>
      </c>
      <c r="I4048" s="154">
        <v>1</v>
      </c>
      <c r="J4048" s="154">
        <v>0</v>
      </c>
      <c r="K4048" s="154">
        <v>0</v>
      </c>
      <c r="M4048" s="128">
        <f>IF(Tabla1[[#This Row],[Moneda]]="Dolares",Tabla1[[#This Row],[Precio Distribuidor]]*($M$1+0.35)*1.3,Tabla1[[#This Row],[Precio Distribuidor]]*1.3)</f>
        <v>22121.423999999999</v>
      </c>
    </row>
    <row r="4049" spans="1:13">
      <c r="A4049" s="154" t="s">
        <v>15893</v>
      </c>
      <c r="B4049" s="154" t="s">
        <v>15892</v>
      </c>
      <c r="C4049" s="154" t="s">
        <v>1535</v>
      </c>
      <c r="D4049" s="154" t="s">
        <v>3925</v>
      </c>
      <c r="E4049" s="81" t="s">
        <v>15891</v>
      </c>
      <c r="F4049" s="154">
        <v>7772.79</v>
      </c>
      <c r="G4049" s="154" t="s">
        <v>1367</v>
      </c>
      <c r="H4049" s="154" t="s">
        <v>14318</v>
      </c>
      <c r="I4049" s="154">
        <v>1</v>
      </c>
      <c r="J4049" s="154">
        <v>0</v>
      </c>
      <c r="K4049" s="154">
        <v>0</v>
      </c>
      <c r="M4049" s="128">
        <f>IF(Tabla1[[#This Row],[Moneda]]="Dolares",Tabla1[[#This Row],[Precio Distribuidor]]*($M$1+0.35)*1.3,Tabla1[[#This Row],[Precio Distribuidor]]*1.3)</f>
        <v>10104.627</v>
      </c>
    </row>
    <row r="4050" spans="1:13">
      <c r="A4050" s="154" t="s">
        <v>15890</v>
      </c>
      <c r="B4050" s="154" t="s">
        <v>15889</v>
      </c>
      <c r="C4050" s="154" t="s">
        <v>1535</v>
      </c>
      <c r="D4050" s="154" t="s">
        <v>3925</v>
      </c>
      <c r="E4050" s="81" t="s">
        <v>15888</v>
      </c>
      <c r="F4050" s="154">
        <v>12303.3</v>
      </c>
      <c r="G4050" s="154" t="s">
        <v>1367</v>
      </c>
      <c r="H4050" s="154" t="s">
        <v>14318</v>
      </c>
      <c r="I4050" s="154">
        <v>1</v>
      </c>
      <c r="J4050" s="154">
        <v>0</v>
      </c>
      <c r="K4050" s="154">
        <v>0</v>
      </c>
      <c r="M4050" s="128">
        <f>IF(Tabla1[[#This Row],[Moneda]]="Dolares",Tabla1[[#This Row],[Precio Distribuidor]]*($M$1+0.35)*1.3,Tabla1[[#This Row],[Precio Distribuidor]]*1.3)</f>
        <v>15994.289999999999</v>
      </c>
    </row>
    <row r="4051" spans="1:13">
      <c r="A4051" s="154" t="s">
        <v>15887</v>
      </c>
      <c r="B4051" s="154" t="s">
        <v>15886</v>
      </c>
      <c r="C4051" s="154" t="s">
        <v>1911</v>
      </c>
      <c r="D4051" s="154" t="s">
        <v>3925</v>
      </c>
      <c r="E4051" s="81" t="s">
        <v>15885</v>
      </c>
      <c r="F4051" s="154">
        <v>22087.91</v>
      </c>
      <c r="G4051" s="154" t="s">
        <v>1367</v>
      </c>
      <c r="H4051" s="154" t="s">
        <v>14318</v>
      </c>
      <c r="I4051" s="154">
        <v>3</v>
      </c>
      <c r="J4051" s="154">
        <v>0</v>
      </c>
      <c r="K4051" s="154">
        <v>0</v>
      </c>
      <c r="M4051" s="128">
        <f>IF(Tabla1[[#This Row],[Moneda]]="Dolares",Tabla1[[#This Row],[Precio Distribuidor]]*($M$1+0.35)*1.3,Tabla1[[#This Row],[Precio Distribuidor]]*1.3)</f>
        <v>28714.282999999999</v>
      </c>
    </row>
    <row r="4052" spans="1:13">
      <c r="A4052" s="154" t="s">
        <v>15884</v>
      </c>
      <c r="B4052" s="154" t="s">
        <v>15883</v>
      </c>
      <c r="C4052" s="154" t="s">
        <v>1394</v>
      </c>
      <c r="D4052" s="154" t="s">
        <v>3925</v>
      </c>
      <c r="E4052" s="81" t="s">
        <v>15882</v>
      </c>
      <c r="F4052" s="154">
        <v>3419.86</v>
      </c>
      <c r="G4052" s="154" t="s">
        <v>1367</v>
      </c>
      <c r="H4052" s="154" t="s">
        <v>14318</v>
      </c>
      <c r="I4052" s="154">
        <v>0</v>
      </c>
      <c r="J4052" s="154">
        <v>0</v>
      </c>
      <c r="K4052" s="154">
        <v>0</v>
      </c>
      <c r="M4052" s="128">
        <f>IF(Tabla1[[#This Row],[Moneda]]="Dolares",Tabla1[[#This Row],[Precio Distribuidor]]*($M$1+0.35)*1.3,Tabla1[[#This Row],[Precio Distribuidor]]*1.3)</f>
        <v>4445.8180000000002</v>
      </c>
    </row>
    <row r="4053" spans="1:13">
      <c r="A4053" s="154" t="s">
        <v>15881</v>
      </c>
      <c r="B4053" s="154" t="s">
        <v>15880</v>
      </c>
      <c r="C4053" s="154" t="s">
        <v>1394</v>
      </c>
      <c r="D4053" s="154" t="s">
        <v>3925</v>
      </c>
      <c r="E4053" s="81" t="s">
        <v>15879</v>
      </c>
      <c r="F4053" s="154">
        <v>10714.29</v>
      </c>
      <c r="G4053" s="154" t="s">
        <v>1367</v>
      </c>
      <c r="H4053" s="154" t="s">
        <v>14318</v>
      </c>
      <c r="I4053" s="154">
        <v>2</v>
      </c>
      <c r="J4053" s="154">
        <v>0</v>
      </c>
      <c r="K4053" s="154">
        <v>0</v>
      </c>
      <c r="M4053" s="128">
        <f>IF(Tabla1[[#This Row],[Moneda]]="Dolares",Tabla1[[#This Row],[Precio Distribuidor]]*($M$1+0.35)*1.3,Tabla1[[#This Row],[Precio Distribuidor]]*1.3)</f>
        <v>13928.577000000001</v>
      </c>
    </row>
    <row r="4054" spans="1:13">
      <c r="A4054" s="154" t="s">
        <v>15878</v>
      </c>
      <c r="B4054" s="154" t="s">
        <v>15877</v>
      </c>
      <c r="C4054" s="154" t="s">
        <v>1911</v>
      </c>
      <c r="D4054" s="154" t="s">
        <v>3925</v>
      </c>
      <c r="E4054" s="81" t="s">
        <v>15876</v>
      </c>
      <c r="F4054" s="154">
        <v>4505.49</v>
      </c>
      <c r="G4054" s="154" t="s">
        <v>1367</v>
      </c>
      <c r="H4054" s="154" t="s">
        <v>14318</v>
      </c>
      <c r="I4054" s="154">
        <v>1</v>
      </c>
      <c r="J4054" s="154">
        <v>0</v>
      </c>
      <c r="K4054" s="154">
        <v>0</v>
      </c>
      <c r="M4054" s="128">
        <f>IF(Tabla1[[#This Row],[Moneda]]="Dolares",Tabla1[[#This Row],[Precio Distribuidor]]*($M$1+0.35)*1.3,Tabla1[[#This Row],[Precio Distribuidor]]*1.3)</f>
        <v>5857.1369999999997</v>
      </c>
    </row>
    <row r="4055" spans="1:13">
      <c r="A4055" s="154" t="s">
        <v>15875</v>
      </c>
      <c r="B4055" s="154" t="s">
        <v>15874</v>
      </c>
      <c r="C4055" s="154" t="s">
        <v>1911</v>
      </c>
      <c r="D4055" s="154" t="s">
        <v>3925</v>
      </c>
      <c r="E4055" s="81" t="s">
        <v>15873</v>
      </c>
      <c r="F4055" s="154">
        <v>7021.98</v>
      </c>
      <c r="G4055" s="154" t="s">
        <v>1367</v>
      </c>
      <c r="H4055" s="154" t="s">
        <v>14318</v>
      </c>
      <c r="I4055" s="154">
        <v>1</v>
      </c>
      <c r="J4055" s="154">
        <v>0</v>
      </c>
      <c r="K4055" s="154">
        <v>0</v>
      </c>
      <c r="M4055" s="128">
        <f>IF(Tabla1[[#This Row],[Moneda]]="Dolares",Tabla1[[#This Row],[Precio Distribuidor]]*($M$1+0.35)*1.3,Tabla1[[#This Row],[Precio Distribuidor]]*1.3)</f>
        <v>9128.5740000000005</v>
      </c>
    </row>
    <row r="4056" spans="1:13">
      <c r="A4056" s="154" t="s">
        <v>15872</v>
      </c>
      <c r="B4056" s="154" t="s">
        <v>15871</v>
      </c>
      <c r="C4056" s="154" t="s">
        <v>1911</v>
      </c>
      <c r="D4056" s="154" t="s">
        <v>3925</v>
      </c>
      <c r="E4056" s="81" t="s">
        <v>15870</v>
      </c>
      <c r="F4056" s="154">
        <v>13648.35</v>
      </c>
      <c r="G4056" s="154" t="s">
        <v>1367</v>
      </c>
      <c r="H4056" s="154" t="s">
        <v>14318</v>
      </c>
      <c r="I4056" s="154">
        <v>3</v>
      </c>
      <c r="J4056" s="154">
        <v>0</v>
      </c>
      <c r="K4056" s="154">
        <v>0</v>
      </c>
      <c r="M4056" s="128">
        <f>IF(Tabla1[[#This Row],[Moneda]]="Dolares",Tabla1[[#This Row],[Precio Distribuidor]]*($M$1+0.35)*1.3,Tabla1[[#This Row],[Precio Distribuidor]]*1.3)</f>
        <v>17742.855</v>
      </c>
    </row>
    <row r="4057" spans="1:13">
      <c r="A4057" s="154" t="s">
        <v>15869</v>
      </c>
      <c r="B4057" s="154" t="s">
        <v>15868</v>
      </c>
      <c r="C4057" s="154" t="s">
        <v>1911</v>
      </c>
      <c r="D4057" s="154" t="s">
        <v>3925</v>
      </c>
      <c r="E4057" s="81" t="s">
        <v>15867</v>
      </c>
      <c r="F4057" s="154">
        <v>24285.71</v>
      </c>
      <c r="G4057" s="154" t="s">
        <v>1367</v>
      </c>
      <c r="H4057" s="154" t="s">
        <v>14318</v>
      </c>
      <c r="I4057" s="154">
        <v>3</v>
      </c>
      <c r="J4057" s="154">
        <v>0</v>
      </c>
      <c r="K4057" s="154">
        <v>0</v>
      </c>
      <c r="M4057" s="128">
        <f>IF(Tabla1[[#This Row],[Moneda]]="Dolares",Tabla1[[#This Row],[Precio Distribuidor]]*($M$1+0.35)*1.3,Tabla1[[#This Row],[Precio Distribuidor]]*1.3)</f>
        <v>31571.422999999999</v>
      </c>
    </row>
    <row r="4058" spans="1:13">
      <c r="A4058" s="154" t="s">
        <v>15866</v>
      </c>
      <c r="B4058" s="154" t="s">
        <v>15865</v>
      </c>
      <c r="C4058" s="154" t="s">
        <v>1623</v>
      </c>
      <c r="D4058" s="154" t="s">
        <v>3925</v>
      </c>
      <c r="E4058" s="81" t="s">
        <v>15864</v>
      </c>
      <c r="F4058" s="154">
        <v>10397.799999999999</v>
      </c>
      <c r="G4058" s="154" t="s">
        <v>1367</v>
      </c>
      <c r="H4058" s="154" t="s">
        <v>14318</v>
      </c>
      <c r="I4058" s="154">
        <v>1</v>
      </c>
      <c r="J4058" s="154">
        <v>0</v>
      </c>
      <c r="K4058" s="154">
        <v>0</v>
      </c>
      <c r="M4058" s="128">
        <f>IF(Tabla1[[#This Row],[Moneda]]="Dolares",Tabla1[[#This Row],[Precio Distribuidor]]*($M$1+0.35)*1.3,Tabla1[[#This Row],[Precio Distribuidor]]*1.3)</f>
        <v>13517.14</v>
      </c>
    </row>
    <row r="4059" spans="1:13">
      <c r="A4059" s="154" t="s">
        <v>15863</v>
      </c>
      <c r="B4059" s="154" t="s">
        <v>15862</v>
      </c>
      <c r="C4059" s="154" t="s">
        <v>1623</v>
      </c>
      <c r="D4059" s="154" t="s">
        <v>3925</v>
      </c>
      <c r="E4059" s="81" t="s">
        <v>15861</v>
      </c>
      <c r="F4059" s="154">
        <v>12089.01</v>
      </c>
      <c r="G4059" s="154" t="s">
        <v>1367</v>
      </c>
      <c r="H4059" s="154" t="s">
        <v>14318</v>
      </c>
      <c r="I4059" s="154">
        <v>1</v>
      </c>
      <c r="J4059" s="154">
        <v>0</v>
      </c>
      <c r="K4059" s="154">
        <v>0</v>
      </c>
      <c r="M4059" s="128">
        <f>IF(Tabla1[[#This Row],[Moneda]]="Dolares",Tabla1[[#This Row],[Precio Distribuidor]]*($M$1+0.35)*1.3,Tabla1[[#This Row],[Precio Distribuidor]]*1.3)</f>
        <v>15715.713000000002</v>
      </c>
    </row>
    <row r="4060" spans="1:13">
      <c r="A4060" s="154" t="s">
        <v>15860</v>
      </c>
      <c r="B4060" s="154" t="s">
        <v>15859</v>
      </c>
      <c r="C4060" s="154" t="s">
        <v>1394</v>
      </c>
      <c r="D4060" s="154" t="s">
        <v>3925</v>
      </c>
      <c r="E4060" s="81" t="s">
        <v>15858</v>
      </c>
      <c r="F4060" s="154">
        <v>7352.69</v>
      </c>
      <c r="G4060" s="154" t="s">
        <v>1367</v>
      </c>
      <c r="H4060" s="154" t="s">
        <v>14318</v>
      </c>
      <c r="I4060" s="154">
        <v>1</v>
      </c>
      <c r="J4060" s="154">
        <v>0</v>
      </c>
      <c r="K4060" s="154">
        <v>0</v>
      </c>
      <c r="M4060" s="128">
        <f>IF(Tabla1[[#This Row],[Moneda]]="Dolares",Tabla1[[#This Row],[Precio Distribuidor]]*($M$1+0.35)*1.3,Tabla1[[#This Row],[Precio Distribuidor]]*1.3)</f>
        <v>9558.4969999999994</v>
      </c>
    </row>
    <row r="4061" spans="1:13">
      <c r="A4061" s="154" t="s">
        <v>15857</v>
      </c>
      <c r="B4061" s="154" t="s">
        <v>15856</v>
      </c>
      <c r="C4061" s="154" t="s">
        <v>1535</v>
      </c>
      <c r="D4061" s="154" t="s">
        <v>3925</v>
      </c>
      <c r="E4061" s="81" t="s">
        <v>15855</v>
      </c>
      <c r="F4061" s="154">
        <v>19738.97</v>
      </c>
      <c r="G4061" s="154" t="s">
        <v>1367</v>
      </c>
      <c r="H4061" s="154" t="s">
        <v>14318</v>
      </c>
      <c r="I4061" s="154">
        <v>3</v>
      </c>
      <c r="J4061" s="154">
        <v>0</v>
      </c>
      <c r="K4061" s="154">
        <v>0</v>
      </c>
      <c r="M4061" s="128">
        <f>IF(Tabla1[[#This Row],[Moneda]]="Dolares",Tabla1[[#This Row],[Precio Distribuidor]]*($M$1+0.35)*1.3,Tabla1[[#This Row],[Precio Distribuidor]]*1.3)</f>
        <v>25660.661000000004</v>
      </c>
    </row>
    <row r="4062" spans="1:13">
      <c r="A4062" s="154" t="s">
        <v>15854</v>
      </c>
      <c r="B4062" s="154" t="s">
        <v>15853</v>
      </c>
      <c r="C4062" s="154" t="s">
        <v>1911</v>
      </c>
      <c r="D4062" s="154" t="s">
        <v>3925</v>
      </c>
      <c r="E4062" s="81" t="s">
        <v>15852</v>
      </c>
      <c r="F4062" s="154">
        <v>5291.3</v>
      </c>
      <c r="G4062" s="154" t="s">
        <v>1367</v>
      </c>
      <c r="H4062" s="154" t="s">
        <v>14318</v>
      </c>
      <c r="I4062" s="154">
        <v>1</v>
      </c>
      <c r="J4062" s="154">
        <v>0</v>
      </c>
      <c r="K4062" s="154">
        <v>0</v>
      </c>
      <c r="M4062" s="128">
        <f>IF(Tabla1[[#This Row],[Moneda]]="Dolares",Tabla1[[#This Row],[Precio Distribuidor]]*($M$1+0.35)*1.3,Tabla1[[#This Row],[Precio Distribuidor]]*1.3)</f>
        <v>6878.6900000000005</v>
      </c>
    </row>
    <row r="4063" spans="1:13">
      <c r="A4063" s="154" t="s">
        <v>15851</v>
      </c>
      <c r="B4063" s="154" t="s">
        <v>15850</v>
      </c>
      <c r="C4063" s="154" t="s">
        <v>12343</v>
      </c>
      <c r="D4063" s="154" t="s">
        <v>3925</v>
      </c>
      <c r="E4063" s="81" t="s">
        <v>15849</v>
      </c>
      <c r="F4063" s="154">
        <v>5260.44</v>
      </c>
      <c r="G4063" s="154" t="s">
        <v>1367</v>
      </c>
      <c r="H4063" s="154" t="s">
        <v>14318</v>
      </c>
      <c r="I4063" s="154">
        <v>1</v>
      </c>
      <c r="J4063" s="154">
        <v>0</v>
      </c>
      <c r="K4063" s="154">
        <v>0</v>
      </c>
      <c r="M4063" s="128">
        <f>IF(Tabla1[[#This Row],[Moneda]]="Dolares",Tabla1[[#This Row],[Precio Distribuidor]]*($M$1+0.35)*1.3,Tabla1[[#This Row],[Precio Distribuidor]]*1.3)</f>
        <v>6838.5720000000001</v>
      </c>
    </row>
    <row r="4064" spans="1:13">
      <c r="A4064" s="154" t="s">
        <v>15848</v>
      </c>
      <c r="B4064" s="154" t="s">
        <v>15847</v>
      </c>
      <c r="C4064" s="154" t="s">
        <v>1535</v>
      </c>
      <c r="D4064" s="154" t="s">
        <v>3925</v>
      </c>
      <c r="E4064" s="81" t="s">
        <v>15846</v>
      </c>
      <c r="F4064" s="154">
        <v>4850.97</v>
      </c>
      <c r="G4064" s="154" t="s">
        <v>1367</v>
      </c>
      <c r="H4064" s="154" t="s">
        <v>14318</v>
      </c>
      <c r="I4064" s="154">
        <v>1</v>
      </c>
      <c r="J4064" s="154">
        <v>0</v>
      </c>
      <c r="K4064" s="154">
        <v>0</v>
      </c>
      <c r="M4064" s="128">
        <f>IF(Tabla1[[#This Row],[Moneda]]="Dolares",Tabla1[[#This Row],[Precio Distribuidor]]*($M$1+0.35)*1.3,Tabla1[[#This Row],[Precio Distribuidor]]*1.3)</f>
        <v>6306.2610000000004</v>
      </c>
    </row>
    <row r="4065" spans="1:13">
      <c r="A4065" s="154" t="s">
        <v>15845</v>
      </c>
      <c r="B4065" s="154" t="s">
        <v>15844</v>
      </c>
      <c r="C4065" s="154" t="s">
        <v>2789</v>
      </c>
      <c r="D4065" s="154" t="s">
        <v>3925</v>
      </c>
      <c r="E4065" s="81" t="s">
        <v>15843</v>
      </c>
      <c r="F4065" s="154">
        <v>8241.76</v>
      </c>
      <c r="G4065" s="154" t="s">
        <v>1367</v>
      </c>
      <c r="H4065" s="154" t="s">
        <v>14318</v>
      </c>
      <c r="I4065" s="154">
        <v>1</v>
      </c>
      <c r="J4065" s="154">
        <v>0</v>
      </c>
      <c r="K4065" s="154">
        <v>0</v>
      </c>
      <c r="M4065" s="128">
        <f>IF(Tabla1[[#This Row],[Moneda]]="Dolares",Tabla1[[#This Row],[Precio Distribuidor]]*($M$1+0.35)*1.3,Tabla1[[#This Row],[Precio Distribuidor]]*1.3)</f>
        <v>10714.288</v>
      </c>
    </row>
    <row r="4066" spans="1:13">
      <c r="A4066" s="154" t="s">
        <v>15842</v>
      </c>
      <c r="B4066" s="154" t="s">
        <v>15841</v>
      </c>
      <c r="C4066" s="154" t="s">
        <v>2789</v>
      </c>
      <c r="D4066" s="154" t="s">
        <v>3925</v>
      </c>
      <c r="E4066" s="81" t="s">
        <v>12569</v>
      </c>
      <c r="F4066" s="154">
        <v>6923.08</v>
      </c>
      <c r="G4066" s="154" t="s">
        <v>1367</v>
      </c>
      <c r="H4066" s="154" t="s">
        <v>14318</v>
      </c>
      <c r="I4066" s="154">
        <v>1</v>
      </c>
      <c r="J4066" s="154">
        <v>0</v>
      </c>
      <c r="K4066" s="154">
        <v>0</v>
      </c>
      <c r="M4066" s="128">
        <f>IF(Tabla1[[#This Row],[Moneda]]="Dolares",Tabla1[[#This Row],[Precio Distribuidor]]*($M$1+0.35)*1.3,Tabla1[[#This Row],[Precio Distribuidor]]*1.3)</f>
        <v>9000.0040000000008</v>
      </c>
    </row>
    <row r="4067" spans="1:13">
      <c r="A4067" s="154" t="s">
        <v>15840</v>
      </c>
      <c r="B4067" s="154" t="s">
        <v>15839</v>
      </c>
      <c r="C4067" s="154" t="s">
        <v>2789</v>
      </c>
      <c r="D4067" s="154" t="s">
        <v>3925</v>
      </c>
      <c r="E4067" s="81" t="s">
        <v>15838</v>
      </c>
      <c r="F4067" s="154">
        <v>11538.46</v>
      </c>
      <c r="G4067" s="154" t="s">
        <v>1367</v>
      </c>
      <c r="H4067" s="154" t="s">
        <v>14318</v>
      </c>
      <c r="I4067" s="154">
        <v>1</v>
      </c>
      <c r="J4067" s="154">
        <v>0</v>
      </c>
      <c r="K4067" s="154">
        <v>0</v>
      </c>
      <c r="M4067" s="128">
        <f>IF(Tabla1[[#This Row],[Moneda]]="Dolares",Tabla1[[#This Row],[Precio Distribuidor]]*($M$1+0.35)*1.3,Tabla1[[#This Row],[Precio Distribuidor]]*1.3)</f>
        <v>14999.998</v>
      </c>
    </row>
    <row r="4068" spans="1:13">
      <c r="A4068" s="154" t="s">
        <v>15837</v>
      </c>
      <c r="B4068" s="154" t="s">
        <v>15836</v>
      </c>
      <c r="C4068" s="154" t="s">
        <v>2789</v>
      </c>
      <c r="D4068" s="154" t="s">
        <v>3925</v>
      </c>
      <c r="E4068" s="81" t="s">
        <v>15835</v>
      </c>
      <c r="F4068" s="154">
        <v>10439.56</v>
      </c>
      <c r="G4068" s="154" t="s">
        <v>1367</v>
      </c>
      <c r="H4068" s="154" t="s">
        <v>14318</v>
      </c>
      <c r="I4068" s="154">
        <v>1</v>
      </c>
      <c r="J4068" s="154">
        <v>0</v>
      </c>
      <c r="K4068" s="154">
        <v>0</v>
      </c>
      <c r="M4068" s="128">
        <f>IF(Tabla1[[#This Row],[Moneda]]="Dolares",Tabla1[[#This Row],[Precio Distribuidor]]*($M$1+0.35)*1.3,Tabla1[[#This Row],[Precio Distribuidor]]*1.3)</f>
        <v>13571.428</v>
      </c>
    </row>
    <row r="4069" spans="1:13">
      <c r="A4069" s="154" t="s">
        <v>15834</v>
      </c>
      <c r="B4069" s="154" t="s">
        <v>15833</v>
      </c>
      <c r="C4069" s="154" t="s">
        <v>2789</v>
      </c>
      <c r="D4069" s="154" t="s">
        <v>3925</v>
      </c>
      <c r="E4069" s="81" t="s">
        <v>15832</v>
      </c>
      <c r="F4069" s="154">
        <v>11713.19</v>
      </c>
      <c r="G4069" s="154" t="s">
        <v>1367</v>
      </c>
      <c r="H4069" s="154" t="s">
        <v>14318</v>
      </c>
      <c r="I4069" s="154">
        <v>1</v>
      </c>
      <c r="J4069" s="154">
        <v>0</v>
      </c>
      <c r="K4069" s="154">
        <v>0</v>
      </c>
      <c r="M4069" s="128">
        <f>IF(Tabla1[[#This Row],[Moneda]]="Dolares",Tabla1[[#This Row],[Precio Distribuidor]]*($M$1+0.35)*1.3,Tabla1[[#This Row],[Precio Distribuidor]]*1.3)</f>
        <v>15227.147000000001</v>
      </c>
    </row>
    <row r="4070" spans="1:13">
      <c r="A4070" s="154" t="s">
        <v>15831</v>
      </c>
      <c r="B4070" s="154" t="s">
        <v>15830</v>
      </c>
      <c r="C4070" s="154" t="s">
        <v>2789</v>
      </c>
      <c r="D4070" s="154" t="s">
        <v>3925</v>
      </c>
      <c r="E4070" s="81" t="s">
        <v>15829</v>
      </c>
      <c r="F4070" s="154">
        <v>12812.09</v>
      </c>
      <c r="G4070" s="154" t="s">
        <v>1367</v>
      </c>
      <c r="H4070" s="154" t="s">
        <v>14318</v>
      </c>
      <c r="I4070" s="154">
        <v>1</v>
      </c>
      <c r="J4070" s="154">
        <v>0</v>
      </c>
      <c r="K4070" s="154">
        <v>0</v>
      </c>
      <c r="M4070" s="128">
        <f>IF(Tabla1[[#This Row],[Moneda]]="Dolares",Tabla1[[#This Row],[Precio Distribuidor]]*($M$1+0.35)*1.3,Tabla1[[#This Row],[Precio Distribuidor]]*1.3)</f>
        <v>16655.717000000001</v>
      </c>
    </row>
    <row r="4071" spans="1:13">
      <c r="A4071" s="154" t="s">
        <v>15828</v>
      </c>
      <c r="B4071" s="154" t="s">
        <v>15827</v>
      </c>
      <c r="C4071" s="154" t="s">
        <v>2789</v>
      </c>
      <c r="D4071" s="154" t="s">
        <v>3925</v>
      </c>
      <c r="E4071" s="81" t="s">
        <v>15826</v>
      </c>
      <c r="F4071" s="154">
        <v>21428.57</v>
      </c>
      <c r="G4071" s="154" t="s">
        <v>1367</v>
      </c>
      <c r="H4071" s="154" t="s">
        <v>14318</v>
      </c>
      <c r="I4071" s="154">
        <v>1</v>
      </c>
      <c r="J4071" s="154">
        <v>0</v>
      </c>
      <c r="K4071" s="154">
        <v>0</v>
      </c>
      <c r="M4071" s="128">
        <f>IF(Tabla1[[#This Row],[Moneda]]="Dolares",Tabla1[[#This Row],[Precio Distribuidor]]*($M$1+0.35)*1.3,Tabla1[[#This Row],[Precio Distribuidor]]*1.3)</f>
        <v>27857.141</v>
      </c>
    </row>
    <row r="4072" spans="1:13">
      <c r="A4072" s="154" t="s">
        <v>15825</v>
      </c>
      <c r="B4072" s="154" t="s">
        <v>15824</v>
      </c>
      <c r="C4072" s="154" t="s">
        <v>2789</v>
      </c>
      <c r="D4072" s="154" t="s">
        <v>3925</v>
      </c>
      <c r="E4072" s="81" t="s">
        <v>15823</v>
      </c>
      <c r="F4072" s="154">
        <v>23076.92</v>
      </c>
      <c r="G4072" s="154" t="s">
        <v>1367</v>
      </c>
      <c r="H4072" s="154" t="s">
        <v>14318</v>
      </c>
      <c r="I4072" s="154">
        <v>1</v>
      </c>
      <c r="J4072" s="154">
        <v>0</v>
      </c>
      <c r="K4072" s="154">
        <v>0</v>
      </c>
      <c r="M4072" s="128">
        <f>IF(Tabla1[[#This Row],[Moneda]]="Dolares",Tabla1[[#This Row],[Precio Distribuidor]]*($M$1+0.35)*1.3,Tabla1[[#This Row],[Precio Distribuidor]]*1.3)</f>
        <v>29999.995999999999</v>
      </c>
    </row>
    <row r="4073" spans="1:13">
      <c r="A4073" s="154" t="s">
        <v>15822</v>
      </c>
      <c r="B4073" s="154" t="s">
        <v>15821</v>
      </c>
      <c r="C4073" s="154" t="s">
        <v>2789</v>
      </c>
      <c r="D4073" s="154" t="s">
        <v>3925</v>
      </c>
      <c r="E4073" s="81" t="s">
        <v>15820</v>
      </c>
      <c r="F4073" s="154">
        <v>14017.58</v>
      </c>
      <c r="G4073" s="154" t="s">
        <v>1367</v>
      </c>
      <c r="H4073" s="154" t="s">
        <v>14318</v>
      </c>
      <c r="I4073" s="154">
        <v>1</v>
      </c>
      <c r="J4073" s="154">
        <v>0</v>
      </c>
      <c r="K4073" s="154">
        <v>0</v>
      </c>
      <c r="M4073" s="128">
        <f>IF(Tabla1[[#This Row],[Moneda]]="Dolares",Tabla1[[#This Row],[Precio Distribuidor]]*($M$1+0.35)*1.3,Tabla1[[#This Row],[Precio Distribuidor]]*1.3)</f>
        <v>18222.853999999999</v>
      </c>
    </row>
    <row r="4074" spans="1:13">
      <c r="A4074" s="154" t="s">
        <v>15819</v>
      </c>
      <c r="B4074" s="154" t="s">
        <v>15818</v>
      </c>
      <c r="C4074" s="154" t="s">
        <v>2789</v>
      </c>
      <c r="D4074" s="154" t="s">
        <v>3925</v>
      </c>
      <c r="E4074" s="81" t="s">
        <v>15817</v>
      </c>
      <c r="F4074" s="154">
        <v>21496.7</v>
      </c>
      <c r="G4074" s="154" t="s">
        <v>1367</v>
      </c>
      <c r="H4074" s="154" t="s">
        <v>14318</v>
      </c>
      <c r="I4074" s="154">
        <v>3</v>
      </c>
      <c r="J4074" s="154">
        <v>0</v>
      </c>
      <c r="K4074" s="154">
        <v>0</v>
      </c>
      <c r="M4074" s="128">
        <f>IF(Tabla1[[#This Row],[Moneda]]="Dolares",Tabla1[[#This Row],[Precio Distribuidor]]*($M$1+0.35)*1.3,Tabla1[[#This Row],[Precio Distribuidor]]*1.3)</f>
        <v>27945.710000000003</v>
      </c>
    </row>
    <row r="4075" spans="1:13">
      <c r="A4075" s="154" t="s">
        <v>15816</v>
      </c>
      <c r="B4075" s="154" t="s">
        <v>15815</v>
      </c>
      <c r="C4075" s="154" t="s">
        <v>2789</v>
      </c>
      <c r="D4075" s="154" t="s">
        <v>3925</v>
      </c>
      <c r="E4075" s="81" t="s">
        <v>15814</v>
      </c>
      <c r="F4075" s="154">
        <v>18605.490000000002</v>
      </c>
      <c r="G4075" s="154" t="s">
        <v>1367</v>
      </c>
      <c r="H4075" s="154" t="s">
        <v>14318</v>
      </c>
      <c r="I4075" s="154">
        <v>3</v>
      </c>
      <c r="J4075" s="154">
        <v>0</v>
      </c>
      <c r="K4075" s="154">
        <v>0</v>
      </c>
      <c r="M4075" s="128">
        <f>IF(Tabla1[[#This Row],[Moneda]]="Dolares",Tabla1[[#This Row],[Precio Distribuidor]]*($M$1+0.35)*1.3,Tabla1[[#This Row],[Precio Distribuidor]]*1.3)</f>
        <v>24187.137000000002</v>
      </c>
    </row>
    <row r="4076" spans="1:13">
      <c r="A4076" s="154" t="s">
        <v>15813</v>
      </c>
      <c r="B4076" s="154" t="s">
        <v>15812</v>
      </c>
      <c r="C4076" s="154" t="s">
        <v>1623</v>
      </c>
      <c r="D4076" s="154" t="s">
        <v>3925</v>
      </c>
      <c r="E4076" s="81" t="s">
        <v>15811</v>
      </c>
      <c r="F4076" s="154">
        <v>6228.25</v>
      </c>
      <c r="G4076" s="154" t="s">
        <v>1367</v>
      </c>
      <c r="H4076" s="154" t="s">
        <v>14318</v>
      </c>
      <c r="I4076" s="154">
        <v>1</v>
      </c>
      <c r="J4076" s="154">
        <v>0</v>
      </c>
      <c r="K4076" s="154">
        <v>0</v>
      </c>
      <c r="M4076" s="128">
        <f>IF(Tabla1[[#This Row],[Moneda]]="Dolares",Tabla1[[#This Row],[Precio Distribuidor]]*($M$1+0.35)*1.3,Tabla1[[#This Row],[Precio Distribuidor]]*1.3)</f>
        <v>8096.7250000000004</v>
      </c>
    </row>
    <row r="4077" spans="1:13">
      <c r="A4077" s="154" t="s">
        <v>15810</v>
      </c>
      <c r="B4077" s="154" t="s">
        <v>15809</v>
      </c>
      <c r="C4077" s="154" t="s">
        <v>1535</v>
      </c>
      <c r="D4077" s="154" t="s">
        <v>3925</v>
      </c>
      <c r="E4077" s="81" t="s">
        <v>15808</v>
      </c>
      <c r="F4077" s="154">
        <v>3890.66</v>
      </c>
      <c r="G4077" s="154" t="s">
        <v>1367</v>
      </c>
      <c r="H4077" s="154" t="s">
        <v>14318</v>
      </c>
      <c r="I4077" s="154">
        <v>1</v>
      </c>
      <c r="J4077" s="154">
        <v>0</v>
      </c>
      <c r="K4077" s="154">
        <v>0</v>
      </c>
      <c r="M4077" s="128">
        <f>IF(Tabla1[[#This Row],[Moneda]]="Dolares",Tabla1[[#This Row],[Precio Distribuidor]]*($M$1+0.35)*1.3,Tabla1[[#This Row],[Precio Distribuidor]]*1.3)</f>
        <v>5057.8580000000002</v>
      </c>
    </row>
    <row r="4078" spans="1:13">
      <c r="A4078" s="154" t="s">
        <v>15807</v>
      </c>
      <c r="B4078" s="154" t="s">
        <v>15806</v>
      </c>
      <c r="C4078" s="154" t="s">
        <v>1535</v>
      </c>
      <c r="D4078" s="154" t="s">
        <v>3925</v>
      </c>
      <c r="E4078" s="81" t="s">
        <v>15805</v>
      </c>
      <c r="F4078" s="154">
        <v>3943.96</v>
      </c>
      <c r="G4078" s="154" t="s">
        <v>1367</v>
      </c>
      <c r="H4078" s="154" t="s">
        <v>14318</v>
      </c>
      <c r="I4078" s="154">
        <v>1</v>
      </c>
      <c r="J4078" s="154">
        <v>0</v>
      </c>
      <c r="K4078" s="154">
        <v>0</v>
      </c>
      <c r="M4078" s="128">
        <f>IF(Tabla1[[#This Row],[Moneda]]="Dolares",Tabla1[[#This Row],[Precio Distribuidor]]*($M$1+0.35)*1.3,Tabla1[[#This Row],[Precio Distribuidor]]*1.3)</f>
        <v>5127.1480000000001</v>
      </c>
    </row>
    <row r="4079" spans="1:13">
      <c r="A4079" s="154" t="s">
        <v>15804</v>
      </c>
      <c r="B4079" s="154" t="s">
        <v>15803</v>
      </c>
      <c r="C4079" s="154" t="s">
        <v>2789</v>
      </c>
      <c r="D4079" s="154" t="s">
        <v>3925</v>
      </c>
      <c r="E4079" s="81" t="s">
        <v>15802</v>
      </c>
      <c r="F4079" s="154">
        <v>8701.1</v>
      </c>
      <c r="G4079" s="154" t="s">
        <v>1367</v>
      </c>
      <c r="H4079" s="154" t="s">
        <v>14318</v>
      </c>
      <c r="I4079" s="154">
        <v>1</v>
      </c>
      <c r="J4079" s="154">
        <v>0</v>
      </c>
      <c r="K4079" s="154">
        <v>0</v>
      </c>
      <c r="M4079" s="128">
        <f>IF(Tabla1[[#This Row],[Moneda]]="Dolares",Tabla1[[#This Row],[Precio Distribuidor]]*($M$1+0.35)*1.3,Tabla1[[#This Row],[Precio Distribuidor]]*1.3)</f>
        <v>11311.43</v>
      </c>
    </row>
    <row r="4080" spans="1:13">
      <c r="A4080" s="154" t="s">
        <v>15801</v>
      </c>
      <c r="B4080" s="154" t="s">
        <v>15800</v>
      </c>
      <c r="C4080" s="154" t="s">
        <v>2789</v>
      </c>
      <c r="D4080" s="154" t="s">
        <v>3925</v>
      </c>
      <c r="E4080" s="81" t="s">
        <v>15799</v>
      </c>
      <c r="F4080" s="154">
        <v>7252.75</v>
      </c>
      <c r="G4080" s="154" t="s">
        <v>1367</v>
      </c>
      <c r="H4080" s="154" t="s">
        <v>14318</v>
      </c>
      <c r="I4080" s="154">
        <v>1</v>
      </c>
      <c r="J4080" s="154">
        <v>0</v>
      </c>
      <c r="K4080" s="154">
        <v>0</v>
      </c>
      <c r="M4080" s="128">
        <f>IF(Tabla1[[#This Row],[Moneda]]="Dolares",Tabla1[[#This Row],[Precio Distribuidor]]*($M$1+0.35)*1.3,Tabla1[[#This Row],[Precio Distribuidor]]*1.3)</f>
        <v>9428.5750000000007</v>
      </c>
    </row>
    <row r="4081" spans="1:13">
      <c r="A4081" s="154" t="s">
        <v>15798</v>
      </c>
      <c r="B4081" s="154" t="s">
        <v>15797</v>
      </c>
      <c r="C4081" s="154" t="s">
        <v>2789</v>
      </c>
      <c r="D4081" s="154" t="s">
        <v>3925</v>
      </c>
      <c r="E4081" s="81" t="s">
        <v>15796</v>
      </c>
      <c r="F4081" s="154">
        <v>9585.7099999999991</v>
      </c>
      <c r="G4081" s="154" t="s">
        <v>1367</v>
      </c>
      <c r="H4081" s="154" t="s">
        <v>14318</v>
      </c>
      <c r="I4081" s="154">
        <v>1</v>
      </c>
      <c r="J4081" s="154">
        <v>0</v>
      </c>
      <c r="K4081" s="154">
        <v>0</v>
      </c>
      <c r="M4081" s="128">
        <f>IF(Tabla1[[#This Row],[Moneda]]="Dolares",Tabla1[[#This Row],[Precio Distribuidor]]*($M$1+0.35)*1.3,Tabla1[[#This Row],[Precio Distribuidor]]*1.3)</f>
        <v>12461.422999999999</v>
      </c>
    </row>
    <row r="4082" spans="1:13">
      <c r="A4082" s="154" t="s">
        <v>15795</v>
      </c>
      <c r="B4082" s="154" t="s">
        <v>15794</v>
      </c>
      <c r="C4082" s="154" t="s">
        <v>2789</v>
      </c>
      <c r="D4082" s="154" t="s">
        <v>3925</v>
      </c>
      <c r="E4082" s="81" t="s">
        <v>15793</v>
      </c>
      <c r="F4082" s="154">
        <v>36373.629999999997</v>
      </c>
      <c r="G4082" s="154" t="s">
        <v>1367</v>
      </c>
      <c r="H4082" s="154" t="s">
        <v>14318</v>
      </c>
      <c r="I4082" s="154">
        <v>1</v>
      </c>
      <c r="J4082" s="154">
        <v>0</v>
      </c>
      <c r="K4082" s="154">
        <v>0</v>
      </c>
      <c r="M4082" s="128">
        <f>IF(Tabla1[[#This Row],[Moneda]]="Dolares",Tabla1[[#This Row],[Precio Distribuidor]]*($M$1+0.35)*1.3,Tabla1[[#This Row],[Precio Distribuidor]]*1.3)</f>
        <v>47285.718999999997</v>
      </c>
    </row>
    <row r="4083" spans="1:13">
      <c r="A4083" s="154" t="s">
        <v>15792</v>
      </c>
      <c r="B4083" s="154" t="s">
        <v>15791</v>
      </c>
      <c r="C4083" s="154" t="s">
        <v>2789</v>
      </c>
      <c r="D4083" s="154" t="s">
        <v>3925</v>
      </c>
      <c r="E4083" s="81" t="s">
        <v>15790</v>
      </c>
      <c r="F4083" s="154">
        <v>14395.6</v>
      </c>
      <c r="G4083" s="154" t="s">
        <v>1367</v>
      </c>
      <c r="H4083" s="154" t="s">
        <v>14318</v>
      </c>
      <c r="I4083" s="154">
        <v>1</v>
      </c>
      <c r="J4083" s="154">
        <v>0</v>
      </c>
      <c r="K4083" s="154">
        <v>0</v>
      </c>
      <c r="M4083" s="128">
        <f>IF(Tabla1[[#This Row],[Moneda]]="Dolares",Tabla1[[#This Row],[Precio Distribuidor]]*($M$1+0.35)*1.3,Tabla1[[#This Row],[Precio Distribuidor]]*1.3)</f>
        <v>18714.280000000002</v>
      </c>
    </row>
    <row r="4084" spans="1:13">
      <c r="A4084" s="154" t="s">
        <v>15789</v>
      </c>
      <c r="B4084" s="154" t="s">
        <v>15788</v>
      </c>
      <c r="C4084" s="154" t="s">
        <v>12343</v>
      </c>
      <c r="D4084" s="154" t="s">
        <v>3925</v>
      </c>
      <c r="E4084" s="81" t="s">
        <v>15787</v>
      </c>
      <c r="F4084" s="154">
        <v>4814.08</v>
      </c>
      <c r="G4084" s="154" t="s">
        <v>1367</v>
      </c>
      <c r="H4084" s="154" t="s">
        <v>14318</v>
      </c>
      <c r="I4084" s="154">
        <v>1</v>
      </c>
      <c r="J4084" s="154">
        <v>0</v>
      </c>
      <c r="K4084" s="154">
        <v>0</v>
      </c>
      <c r="M4084" s="128">
        <f>IF(Tabla1[[#This Row],[Moneda]]="Dolares",Tabla1[[#This Row],[Precio Distribuidor]]*($M$1+0.35)*1.3,Tabla1[[#This Row],[Precio Distribuidor]]*1.3)</f>
        <v>6258.3040000000001</v>
      </c>
    </row>
    <row r="4085" spans="1:13">
      <c r="A4085" s="154" t="s">
        <v>15786</v>
      </c>
      <c r="B4085" s="154" t="s">
        <v>15785</v>
      </c>
      <c r="C4085" s="154" t="s">
        <v>12343</v>
      </c>
      <c r="D4085" s="154" t="s">
        <v>3925</v>
      </c>
      <c r="E4085" s="81" t="s">
        <v>15784</v>
      </c>
      <c r="F4085" s="154">
        <v>6081.69</v>
      </c>
      <c r="G4085" s="154" t="s">
        <v>1367</v>
      </c>
      <c r="H4085" s="154" t="s">
        <v>14318</v>
      </c>
      <c r="I4085" s="154">
        <v>1</v>
      </c>
      <c r="J4085" s="154">
        <v>0</v>
      </c>
      <c r="K4085" s="154">
        <v>0</v>
      </c>
      <c r="M4085" s="128">
        <f>IF(Tabla1[[#This Row],[Moneda]]="Dolares",Tabla1[[#This Row],[Precio Distribuidor]]*($M$1+0.35)*1.3,Tabla1[[#This Row],[Precio Distribuidor]]*1.3)</f>
        <v>7906.1970000000001</v>
      </c>
    </row>
    <row r="4086" spans="1:13">
      <c r="A4086" s="154" t="s">
        <v>15783</v>
      </c>
      <c r="B4086" s="154" t="s">
        <v>15782</v>
      </c>
      <c r="C4086" s="154" t="s">
        <v>12343</v>
      </c>
      <c r="D4086" s="154" t="s">
        <v>3925</v>
      </c>
      <c r="E4086" s="81" t="s">
        <v>15781</v>
      </c>
      <c r="F4086" s="154">
        <v>5068.26</v>
      </c>
      <c r="G4086" s="154" t="s">
        <v>1367</v>
      </c>
      <c r="H4086" s="154" t="s">
        <v>14318</v>
      </c>
      <c r="I4086" s="154">
        <v>1</v>
      </c>
      <c r="J4086" s="154">
        <v>0</v>
      </c>
      <c r="K4086" s="154">
        <v>0</v>
      </c>
      <c r="M4086" s="128">
        <f>IF(Tabla1[[#This Row],[Moneda]]="Dolares",Tabla1[[#This Row],[Precio Distribuidor]]*($M$1+0.35)*1.3,Tabla1[[#This Row],[Precio Distribuidor]]*1.3)</f>
        <v>6588.7380000000003</v>
      </c>
    </row>
    <row r="4087" spans="1:13">
      <c r="A4087" s="154" t="s">
        <v>15780</v>
      </c>
      <c r="B4087" s="154" t="s">
        <v>15779</v>
      </c>
      <c r="C4087" s="154" t="s">
        <v>2789</v>
      </c>
      <c r="D4087" s="154" t="s">
        <v>3925</v>
      </c>
      <c r="E4087" s="81" t="s">
        <v>15778</v>
      </c>
      <c r="F4087" s="154">
        <v>30769.23</v>
      </c>
      <c r="G4087" s="154" t="s">
        <v>1367</v>
      </c>
      <c r="H4087" s="154" t="s">
        <v>14318</v>
      </c>
      <c r="I4087" s="154">
        <v>1</v>
      </c>
      <c r="J4087" s="154">
        <v>0</v>
      </c>
      <c r="K4087" s="154">
        <v>0</v>
      </c>
      <c r="M4087" s="128">
        <f>IF(Tabla1[[#This Row],[Moneda]]="Dolares",Tabla1[[#This Row],[Precio Distribuidor]]*($M$1+0.35)*1.3,Tabla1[[#This Row],[Precio Distribuidor]]*1.3)</f>
        <v>39999.999000000003</v>
      </c>
    </row>
    <row r="4088" spans="1:13">
      <c r="A4088" s="154" t="s">
        <v>15777</v>
      </c>
      <c r="B4088" s="154" t="s">
        <v>15776</v>
      </c>
      <c r="C4088" s="154" t="s">
        <v>1535</v>
      </c>
      <c r="D4088" s="154" t="s">
        <v>3925</v>
      </c>
      <c r="E4088" s="81" t="s">
        <v>15775</v>
      </c>
      <c r="F4088" s="154">
        <v>8443.5499999999993</v>
      </c>
      <c r="G4088" s="154" t="s">
        <v>1367</v>
      </c>
      <c r="H4088" s="154" t="s">
        <v>14318</v>
      </c>
      <c r="I4088" s="154">
        <v>1</v>
      </c>
      <c r="J4088" s="154">
        <v>0</v>
      </c>
      <c r="K4088" s="154">
        <v>0</v>
      </c>
      <c r="M4088" s="128">
        <f>IF(Tabla1[[#This Row],[Moneda]]="Dolares",Tabla1[[#This Row],[Precio Distribuidor]]*($M$1+0.35)*1.3,Tabla1[[#This Row],[Precio Distribuidor]]*1.3)</f>
        <v>10976.615</v>
      </c>
    </row>
    <row r="4089" spans="1:13">
      <c r="A4089" s="154" t="s">
        <v>15774</v>
      </c>
      <c r="B4089" s="154" t="s">
        <v>15773</v>
      </c>
      <c r="C4089" s="154" t="s">
        <v>1535</v>
      </c>
      <c r="D4089" s="154" t="s">
        <v>3925</v>
      </c>
      <c r="E4089" s="81" t="s">
        <v>15772</v>
      </c>
      <c r="F4089" s="154">
        <v>25347.91</v>
      </c>
      <c r="G4089" s="154" t="s">
        <v>1367</v>
      </c>
      <c r="H4089" s="154" t="s">
        <v>14318</v>
      </c>
      <c r="I4089" s="154">
        <v>3</v>
      </c>
      <c r="J4089" s="154">
        <v>0</v>
      </c>
      <c r="K4089" s="154">
        <v>0</v>
      </c>
      <c r="M4089" s="128">
        <f>IF(Tabla1[[#This Row],[Moneda]]="Dolares",Tabla1[[#This Row],[Precio Distribuidor]]*($M$1+0.35)*1.3,Tabla1[[#This Row],[Precio Distribuidor]]*1.3)</f>
        <v>32952.283000000003</v>
      </c>
    </row>
    <row r="4090" spans="1:13">
      <c r="A4090" s="154" t="s">
        <v>15771</v>
      </c>
      <c r="B4090" s="154" t="s">
        <v>15770</v>
      </c>
      <c r="C4090" s="154" t="s">
        <v>1394</v>
      </c>
      <c r="D4090" s="154" t="s">
        <v>3925</v>
      </c>
      <c r="E4090" s="81" t="s">
        <v>15769</v>
      </c>
      <c r="F4090" s="154">
        <v>6318.68</v>
      </c>
      <c r="G4090" s="154" t="s">
        <v>1367</v>
      </c>
      <c r="H4090" s="154" t="s">
        <v>14318</v>
      </c>
      <c r="I4090" s="154">
        <v>1</v>
      </c>
      <c r="J4090" s="154">
        <v>0</v>
      </c>
      <c r="K4090" s="154">
        <v>0</v>
      </c>
      <c r="M4090" s="128">
        <f>IF(Tabla1[[#This Row],[Moneda]]="Dolares",Tabla1[[#This Row],[Precio Distribuidor]]*($M$1+0.35)*1.3,Tabla1[[#This Row],[Precio Distribuidor]]*1.3)</f>
        <v>8214.2840000000015</v>
      </c>
    </row>
    <row r="4091" spans="1:13">
      <c r="A4091" s="154" t="s">
        <v>15768</v>
      </c>
      <c r="B4091" s="154" t="s">
        <v>15767</v>
      </c>
      <c r="C4091" s="154" t="s">
        <v>1623</v>
      </c>
      <c r="D4091" s="154" t="s">
        <v>3925</v>
      </c>
      <c r="E4091" s="81" t="s">
        <v>15766</v>
      </c>
      <c r="F4091" s="154">
        <v>20907.310000000001</v>
      </c>
      <c r="G4091" s="154" t="s">
        <v>1367</v>
      </c>
      <c r="H4091" s="154" t="s">
        <v>14318</v>
      </c>
      <c r="I4091" s="154">
        <v>1</v>
      </c>
      <c r="J4091" s="154">
        <v>0</v>
      </c>
      <c r="K4091" s="154">
        <v>0</v>
      </c>
      <c r="M4091" s="128">
        <f>IF(Tabla1[[#This Row],[Moneda]]="Dolares",Tabla1[[#This Row],[Precio Distribuidor]]*($M$1+0.35)*1.3,Tabla1[[#This Row],[Precio Distribuidor]]*1.3)</f>
        <v>27179.503000000004</v>
      </c>
    </row>
    <row r="4092" spans="1:13">
      <c r="A4092" s="154" t="s">
        <v>15765</v>
      </c>
      <c r="B4092" s="154" t="s">
        <v>15764</v>
      </c>
      <c r="C4092" s="154" t="s">
        <v>1623</v>
      </c>
      <c r="D4092" s="154" t="s">
        <v>3925</v>
      </c>
      <c r="E4092" s="81" t="s">
        <v>15763</v>
      </c>
      <c r="F4092" s="154">
        <v>10329.67</v>
      </c>
      <c r="G4092" s="154" t="s">
        <v>1367</v>
      </c>
      <c r="H4092" s="154" t="s">
        <v>14318</v>
      </c>
      <c r="I4092" s="154">
        <v>1</v>
      </c>
      <c r="J4092" s="154">
        <v>0</v>
      </c>
      <c r="K4092" s="154">
        <v>0</v>
      </c>
      <c r="M4092" s="128">
        <f>IF(Tabla1[[#This Row],[Moneda]]="Dolares",Tabla1[[#This Row],[Precio Distribuidor]]*($M$1+0.35)*1.3,Tabla1[[#This Row],[Precio Distribuidor]]*1.3)</f>
        <v>13428.571</v>
      </c>
    </row>
    <row r="4093" spans="1:13">
      <c r="A4093" s="154" t="s">
        <v>15762</v>
      </c>
      <c r="B4093" s="154" t="s">
        <v>4332</v>
      </c>
      <c r="C4093" s="154" t="s">
        <v>1642</v>
      </c>
      <c r="D4093" s="154" t="s">
        <v>3925</v>
      </c>
      <c r="E4093" s="81" t="s">
        <v>15757</v>
      </c>
      <c r="F4093" s="154">
        <v>4612.22</v>
      </c>
      <c r="G4093" s="154" t="s">
        <v>1367</v>
      </c>
      <c r="H4093" s="154" t="s">
        <v>14318</v>
      </c>
      <c r="I4093" s="154">
        <v>1</v>
      </c>
      <c r="J4093" s="154">
        <v>0</v>
      </c>
      <c r="K4093" s="154">
        <v>0</v>
      </c>
      <c r="M4093" s="128">
        <f>IF(Tabla1[[#This Row],[Moneda]]="Dolares",Tabla1[[#This Row],[Precio Distribuidor]]*($M$1+0.35)*1.3,Tabla1[[#This Row],[Precio Distribuidor]]*1.3)</f>
        <v>5995.8860000000004</v>
      </c>
    </row>
    <row r="4094" spans="1:13">
      <c r="A4094" s="154" t="s">
        <v>15761</v>
      </c>
      <c r="B4094" s="154" t="s">
        <v>4332</v>
      </c>
      <c r="C4094" s="154" t="s">
        <v>1642</v>
      </c>
      <c r="D4094" s="154" t="s">
        <v>3925</v>
      </c>
      <c r="E4094" s="81" t="s">
        <v>15755</v>
      </c>
      <c r="F4094" s="154">
        <v>5060.22</v>
      </c>
      <c r="G4094" s="154" t="s">
        <v>1367</v>
      </c>
      <c r="H4094" s="154" t="s">
        <v>14318</v>
      </c>
      <c r="I4094" s="154">
        <v>1</v>
      </c>
      <c r="J4094" s="154">
        <v>0</v>
      </c>
      <c r="K4094" s="154">
        <v>0</v>
      </c>
      <c r="M4094" s="128">
        <f>IF(Tabla1[[#This Row],[Moneda]]="Dolares",Tabla1[[#This Row],[Precio Distribuidor]]*($M$1+0.35)*1.3,Tabla1[[#This Row],[Precio Distribuidor]]*1.3)</f>
        <v>6578.286000000001</v>
      </c>
    </row>
    <row r="4095" spans="1:13">
      <c r="A4095" s="154" t="s">
        <v>15760</v>
      </c>
      <c r="B4095" s="154" t="s">
        <v>4338</v>
      </c>
      <c r="C4095" s="154" t="s">
        <v>1642</v>
      </c>
      <c r="D4095" s="154" t="s">
        <v>3925</v>
      </c>
      <c r="E4095" s="81" t="s">
        <v>15759</v>
      </c>
      <c r="F4095" s="154">
        <v>3935.65</v>
      </c>
      <c r="G4095" s="154" t="s">
        <v>1367</v>
      </c>
      <c r="H4095" s="154" t="s">
        <v>14318</v>
      </c>
      <c r="I4095" s="154">
        <v>1</v>
      </c>
      <c r="J4095" s="154">
        <v>0</v>
      </c>
      <c r="K4095" s="154">
        <v>0</v>
      </c>
      <c r="M4095" s="128">
        <f>IF(Tabla1[[#This Row],[Moneda]]="Dolares",Tabla1[[#This Row],[Precio Distribuidor]]*($M$1+0.35)*1.3,Tabla1[[#This Row],[Precio Distribuidor]]*1.3)</f>
        <v>5116.3450000000003</v>
      </c>
    </row>
    <row r="4096" spans="1:13">
      <c r="A4096" s="154" t="s">
        <v>15758</v>
      </c>
      <c r="B4096" s="154" t="s">
        <v>4332</v>
      </c>
      <c r="C4096" s="154" t="s">
        <v>1642</v>
      </c>
      <c r="D4096" s="154" t="s">
        <v>3925</v>
      </c>
      <c r="E4096" s="81" t="s">
        <v>15757</v>
      </c>
      <c r="F4096" s="154">
        <v>4612.22</v>
      </c>
      <c r="G4096" s="154" t="s">
        <v>1367</v>
      </c>
      <c r="H4096" s="154" t="s">
        <v>14318</v>
      </c>
      <c r="I4096" s="154">
        <v>1</v>
      </c>
      <c r="J4096" s="154">
        <v>0</v>
      </c>
      <c r="K4096" s="154">
        <v>0</v>
      </c>
      <c r="M4096" s="128">
        <f>IF(Tabla1[[#This Row],[Moneda]]="Dolares",Tabla1[[#This Row],[Precio Distribuidor]]*($M$1+0.35)*1.3,Tabla1[[#This Row],[Precio Distribuidor]]*1.3)</f>
        <v>5995.8860000000004</v>
      </c>
    </row>
    <row r="4097" spans="1:13">
      <c r="A4097" s="154" t="s">
        <v>15756</v>
      </c>
      <c r="B4097" s="154" t="s">
        <v>4332</v>
      </c>
      <c r="C4097" s="154" t="s">
        <v>1642</v>
      </c>
      <c r="D4097" s="154" t="s">
        <v>3925</v>
      </c>
      <c r="E4097" s="81" t="s">
        <v>15755</v>
      </c>
      <c r="F4097" s="154">
        <v>5371.08</v>
      </c>
      <c r="G4097" s="154" t="s">
        <v>1367</v>
      </c>
      <c r="H4097" s="154" t="s">
        <v>14318</v>
      </c>
      <c r="I4097" s="154">
        <v>1</v>
      </c>
      <c r="J4097" s="154">
        <v>0</v>
      </c>
      <c r="K4097" s="154">
        <v>0</v>
      </c>
      <c r="M4097" s="128">
        <f>IF(Tabla1[[#This Row],[Moneda]]="Dolares",Tabla1[[#This Row],[Precio Distribuidor]]*($M$1+0.35)*1.3,Tabla1[[#This Row],[Precio Distribuidor]]*1.3)</f>
        <v>6982.4040000000005</v>
      </c>
    </row>
    <row r="4098" spans="1:13">
      <c r="A4098" s="154" t="s">
        <v>3924</v>
      </c>
      <c r="B4098" s="154" t="s">
        <v>3923</v>
      </c>
      <c r="C4098" s="154" t="s">
        <v>1781</v>
      </c>
      <c r="D4098" s="154" t="s">
        <v>3919</v>
      </c>
      <c r="E4098" s="81" t="s">
        <v>3922</v>
      </c>
      <c r="F4098" s="154">
        <v>186.36</v>
      </c>
      <c r="G4098" s="154" t="s">
        <v>1367</v>
      </c>
      <c r="H4098" s="154" t="s">
        <v>14318</v>
      </c>
      <c r="I4098" s="154">
        <v>1</v>
      </c>
      <c r="J4098" s="154">
        <v>0</v>
      </c>
      <c r="K4098" s="154">
        <v>0</v>
      </c>
      <c r="M4098" s="128">
        <f>IF(Tabla1[[#This Row],[Moneda]]="Dolares",Tabla1[[#This Row],[Precio Distribuidor]]*($M$1+0.35)*1.3,Tabla1[[#This Row],[Precio Distribuidor]]*1.3)</f>
        <v>242.26800000000003</v>
      </c>
    </row>
    <row r="4099" spans="1:13">
      <c r="A4099" s="154" t="s">
        <v>3921</v>
      </c>
      <c r="B4099" s="154" t="s">
        <v>3920</v>
      </c>
      <c r="C4099" s="154" t="s">
        <v>1781</v>
      </c>
      <c r="D4099" s="154" t="s">
        <v>3919</v>
      </c>
      <c r="E4099" s="81" t="s">
        <v>3918</v>
      </c>
      <c r="F4099" s="154">
        <v>329.55</v>
      </c>
      <c r="G4099" s="154" t="s">
        <v>1367</v>
      </c>
      <c r="H4099" s="154" t="s">
        <v>14318</v>
      </c>
      <c r="I4099" s="154">
        <v>1</v>
      </c>
      <c r="J4099" s="154">
        <v>0</v>
      </c>
      <c r="K4099" s="154">
        <v>0</v>
      </c>
      <c r="M4099" s="128">
        <f>IF(Tabla1[[#This Row],[Moneda]]="Dolares",Tabla1[[#This Row],[Precio Distribuidor]]*($M$1+0.35)*1.3,Tabla1[[#This Row],[Precio Distribuidor]]*1.3)</f>
        <v>428.41500000000002</v>
      </c>
    </row>
    <row r="4100" spans="1:13">
      <c r="A4100" s="154" t="s">
        <v>3917</v>
      </c>
      <c r="B4100" s="154" t="s">
        <v>3916</v>
      </c>
      <c r="C4100" s="154" t="s">
        <v>3915</v>
      </c>
      <c r="D4100" s="154" t="s">
        <v>3843</v>
      </c>
      <c r="E4100" s="81" t="s">
        <v>3914</v>
      </c>
      <c r="F4100" s="154">
        <v>898.9</v>
      </c>
      <c r="G4100" s="154" t="s">
        <v>1373</v>
      </c>
      <c r="H4100" s="154" t="s">
        <v>14318</v>
      </c>
      <c r="I4100" s="154">
        <v>1</v>
      </c>
      <c r="J4100" s="154">
        <v>0</v>
      </c>
      <c r="K4100" s="154">
        <v>0</v>
      </c>
      <c r="M4100" s="128">
        <f>IF(Tabla1[[#This Row],[Moneda]]="Dolares",Tabla1[[#This Row],[Precio Distribuidor]]*($M$1+0.35)*1.3,Tabla1[[#This Row],[Precio Distribuidor]]*1.3)</f>
        <v>19456.690500000001</v>
      </c>
    </row>
    <row r="4101" spans="1:13">
      <c r="A4101" s="154" t="s">
        <v>3913</v>
      </c>
      <c r="B4101" s="154" t="s">
        <v>3912</v>
      </c>
      <c r="C4101" s="154" t="s">
        <v>3844</v>
      </c>
      <c r="D4101" s="154" t="s">
        <v>3843</v>
      </c>
      <c r="E4101" s="81" t="s">
        <v>3911</v>
      </c>
      <c r="F4101" s="154">
        <v>101.48</v>
      </c>
      <c r="G4101" s="154" t="s">
        <v>1373</v>
      </c>
      <c r="H4101" s="154" t="s">
        <v>14318</v>
      </c>
      <c r="I4101" s="154">
        <v>3</v>
      </c>
      <c r="J4101" s="154">
        <v>0</v>
      </c>
      <c r="K4101" s="154">
        <v>0</v>
      </c>
      <c r="M4101" s="128">
        <f>IF(Tabla1[[#This Row],[Moneda]]="Dolares",Tabla1[[#This Row],[Precio Distribuidor]]*($M$1+0.35)*1.3,Tabla1[[#This Row],[Precio Distribuidor]]*1.3)</f>
        <v>2196.5346000000004</v>
      </c>
    </row>
    <row r="4102" spans="1:13">
      <c r="A4102" s="154" t="s">
        <v>3910</v>
      </c>
      <c r="B4102" s="154" t="s">
        <v>3909</v>
      </c>
      <c r="C4102" s="154" t="s">
        <v>3857</v>
      </c>
      <c r="D4102" s="154" t="s">
        <v>3843</v>
      </c>
      <c r="E4102" s="81" t="s">
        <v>15754</v>
      </c>
      <c r="F4102" s="154">
        <v>175.82</v>
      </c>
      <c r="G4102" s="154" t="s">
        <v>1373</v>
      </c>
      <c r="H4102" s="154" t="s">
        <v>14318</v>
      </c>
      <c r="I4102" s="154">
        <v>3</v>
      </c>
      <c r="J4102" s="154">
        <v>0</v>
      </c>
      <c r="K4102" s="154">
        <v>0</v>
      </c>
      <c r="M4102" s="128">
        <f>IF(Tabla1[[#This Row],[Moneda]]="Dolares",Tabla1[[#This Row],[Precio Distribuidor]]*($M$1+0.35)*1.3,Tabla1[[#This Row],[Precio Distribuidor]]*1.3)</f>
        <v>3805.6239000000005</v>
      </c>
    </row>
    <row r="4103" spans="1:13">
      <c r="A4103" s="154" t="s">
        <v>3908</v>
      </c>
      <c r="B4103" s="154" t="s">
        <v>3907</v>
      </c>
      <c r="C4103" s="154" t="s">
        <v>3857</v>
      </c>
      <c r="D4103" s="154" t="s">
        <v>3843</v>
      </c>
      <c r="E4103" s="81" t="s">
        <v>15753</v>
      </c>
      <c r="F4103" s="154">
        <v>98.35</v>
      </c>
      <c r="G4103" s="154" t="s">
        <v>1373</v>
      </c>
      <c r="H4103" s="154" t="s">
        <v>14318</v>
      </c>
      <c r="I4103" s="154">
        <v>3</v>
      </c>
      <c r="J4103" s="154">
        <v>0</v>
      </c>
      <c r="K4103" s="154">
        <v>0</v>
      </c>
      <c r="M4103" s="128">
        <f>IF(Tabla1[[#This Row],[Moneda]]="Dolares",Tabla1[[#This Row],[Precio Distribuidor]]*($M$1+0.35)*1.3,Tabla1[[#This Row],[Precio Distribuidor]]*1.3)</f>
        <v>2128.7857500000005</v>
      </c>
    </row>
    <row r="4104" spans="1:13">
      <c r="A4104" s="154" t="s">
        <v>3906</v>
      </c>
      <c r="B4104" s="154" t="s">
        <v>3905</v>
      </c>
      <c r="C4104" s="154" t="s">
        <v>3857</v>
      </c>
      <c r="D4104" s="154" t="s">
        <v>3843</v>
      </c>
      <c r="E4104" s="81" t="s">
        <v>3904</v>
      </c>
      <c r="F4104" s="154">
        <v>26.81</v>
      </c>
      <c r="G4104" s="154" t="s">
        <v>1373</v>
      </c>
      <c r="H4104" s="154" t="s">
        <v>14318</v>
      </c>
      <c r="I4104" s="154">
        <v>3</v>
      </c>
      <c r="J4104" s="154">
        <v>0</v>
      </c>
      <c r="K4104" s="154">
        <v>0</v>
      </c>
      <c r="M4104" s="128">
        <f>IF(Tabla1[[#This Row],[Moneda]]="Dolares",Tabla1[[#This Row],[Precio Distribuidor]]*($M$1+0.35)*1.3,Tabla1[[#This Row],[Precio Distribuidor]]*1.3)</f>
        <v>580.30245000000002</v>
      </c>
    </row>
    <row r="4105" spans="1:13">
      <c r="A4105" s="154" t="s">
        <v>3903</v>
      </c>
      <c r="B4105" s="154" t="s">
        <v>3902</v>
      </c>
      <c r="C4105" s="154" t="s">
        <v>3844</v>
      </c>
      <c r="D4105" s="154" t="s">
        <v>3843</v>
      </c>
      <c r="E4105" s="81" t="s">
        <v>3901</v>
      </c>
      <c r="F4105" s="154">
        <v>277.8</v>
      </c>
      <c r="G4105" s="154" t="s">
        <v>1373</v>
      </c>
      <c r="H4105" s="154" t="s">
        <v>14318</v>
      </c>
      <c r="I4105" s="154">
        <v>3</v>
      </c>
      <c r="J4105" s="154">
        <v>0</v>
      </c>
      <c r="K4105" s="154">
        <v>0</v>
      </c>
      <c r="M4105" s="128">
        <f>IF(Tabla1[[#This Row],[Moneda]]="Dolares",Tabla1[[#This Row],[Precio Distribuidor]]*($M$1+0.35)*1.3,Tabla1[[#This Row],[Precio Distribuidor]]*1.3)</f>
        <v>6012.9810000000016</v>
      </c>
    </row>
    <row r="4106" spans="1:13">
      <c r="A4106" s="154" t="s">
        <v>3900</v>
      </c>
      <c r="B4106" s="154" t="s">
        <v>3899</v>
      </c>
      <c r="C4106" s="154" t="s">
        <v>3844</v>
      </c>
      <c r="D4106" s="154" t="s">
        <v>3843</v>
      </c>
      <c r="E4106" s="81" t="s">
        <v>3898</v>
      </c>
      <c r="F4106" s="154">
        <v>49.29</v>
      </c>
      <c r="G4106" s="154" t="s">
        <v>1373</v>
      </c>
      <c r="H4106" s="154" t="s">
        <v>14318</v>
      </c>
      <c r="I4106" s="154">
        <v>3</v>
      </c>
      <c r="J4106" s="154">
        <v>0</v>
      </c>
      <c r="K4106" s="154">
        <v>0</v>
      </c>
      <c r="M4106" s="128">
        <f>IF(Tabla1[[#This Row],[Moneda]]="Dolares",Tabla1[[#This Row],[Precio Distribuidor]]*($M$1+0.35)*1.3,Tabla1[[#This Row],[Precio Distribuidor]]*1.3)</f>
        <v>1066.8820500000002</v>
      </c>
    </row>
    <row r="4107" spans="1:13">
      <c r="A4107" s="154" t="s">
        <v>3897</v>
      </c>
      <c r="B4107" s="154" t="s">
        <v>3896</v>
      </c>
      <c r="C4107" s="154" t="s">
        <v>3857</v>
      </c>
      <c r="D4107" s="154" t="s">
        <v>3843</v>
      </c>
      <c r="E4107" s="81" t="s">
        <v>15752</v>
      </c>
      <c r="F4107" s="154">
        <v>122.71</v>
      </c>
      <c r="G4107" s="154" t="s">
        <v>1373</v>
      </c>
      <c r="H4107" s="154" t="s">
        <v>14318</v>
      </c>
      <c r="I4107" s="154">
        <v>3</v>
      </c>
      <c r="J4107" s="154">
        <v>0</v>
      </c>
      <c r="K4107" s="154">
        <v>0</v>
      </c>
      <c r="M4107" s="128">
        <f>IF(Tabla1[[#This Row],[Moneda]]="Dolares",Tabla1[[#This Row],[Precio Distribuidor]]*($M$1+0.35)*1.3,Tabla1[[#This Row],[Precio Distribuidor]]*1.3)</f>
        <v>2656.0579500000003</v>
      </c>
    </row>
    <row r="4108" spans="1:13">
      <c r="A4108" s="154" t="s">
        <v>3895</v>
      </c>
      <c r="B4108" s="154" t="s">
        <v>3894</v>
      </c>
      <c r="C4108" s="154" t="s">
        <v>3844</v>
      </c>
      <c r="D4108" s="154" t="s">
        <v>3843</v>
      </c>
      <c r="E4108" s="81" t="s">
        <v>3893</v>
      </c>
      <c r="F4108" s="154">
        <v>331.98</v>
      </c>
      <c r="G4108" s="154" t="s">
        <v>1373</v>
      </c>
      <c r="H4108" s="154" t="s">
        <v>14318</v>
      </c>
      <c r="I4108" s="154">
        <v>3</v>
      </c>
      <c r="J4108" s="154">
        <v>0</v>
      </c>
      <c r="K4108" s="154">
        <v>0</v>
      </c>
      <c r="M4108" s="128">
        <f>IF(Tabla1[[#This Row],[Moneda]]="Dolares",Tabla1[[#This Row],[Precio Distribuidor]]*($M$1+0.35)*1.3,Tabla1[[#This Row],[Precio Distribuidor]]*1.3)</f>
        <v>7185.7071000000024</v>
      </c>
    </row>
    <row r="4109" spans="1:13">
      <c r="A4109" s="154" t="s">
        <v>3892</v>
      </c>
      <c r="B4109" s="154" t="s">
        <v>3891</v>
      </c>
      <c r="C4109" s="154" t="s">
        <v>3844</v>
      </c>
      <c r="D4109" s="154" t="s">
        <v>3843</v>
      </c>
      <c r="E4109" s="81" t="s">
        <v>3890</v>
      </c>
      <c r="F4109" s="154">
        <v>156.26</v>
      </c>
      <c r="G4109" s="154" t="s">
        <v>1373</v>
      </c>
      <c r="H4109" s="154" t="s">
        <v>14318</v>
      </c>
      <c r="I4109" s="154">
        <v>3</v>
      </c>
      <c r="J4109" s="154">
        <v>0</v>
      </c>
      <c r="K4109" s="154">
        <v>0</v>
      </c>
      <c r="M4109" s="128">
        <f>IF(Tabla1[[#This Row],[Moneda]]="Dolares",Tabla1[[#This Row],[Precio Distribuidor]]*($M$1+0.35)*1.3,Tabla1[[#This Row],[Precio Distribuidor]]*1.3)</f>
        <v>3382.2477000000003</v>
      </c>
    </row>
    <row r="4110" spans="1:13">
      <c r="A4110" s="154" t="s">
        <v>3889</v>
      </c>
      <c r="B4110" s="154" t="s">
        <v>3888</v>
      </c>
      <c r="C4110" s="154" t="s">
        <v>1535</v>
      </c>
      <c r="D4110" s="154" t="s">
        <v>3843</v>
      </c>
      <c r="E4110" s="81" t="s">
        <v>3887</v>
      </c>
      <c r="F4110" s="154">
        <v>12781.93</v>
      </c>
      <c r="G4110" s="154" t="s">
        <v>1367</v>
      </c>
      <c r="H4110" s="154" t="s">
        <v>14318</v>
      </c>
      <c r="I4110" s="154">
        <v>1</v>
      </c>
      <c r="J4110" s="154">
        <v>0</v>
      </c>
      <c r="K4110" s="154">
        <v>0</v>
      </c>
      <c r="M4110" s="128">
        <f>IF(Tabla1[[#This Row],[Moneda]]="Dolares",Tabla1[[#This Row],[Precio Distribuidor]]*($M$1+0.35)*1.3,Tabla1[[#This Row],[Precio Distribuidor]]*1.3)</f>
        <v>16616.509000000002</v>
      </c>
    </row>
    <row r="4111" spans="1:13">
      <c r="A4111" s="154" t="s">
        <v>3886</v>
      </c>
      <c r="B4111" s="154" t="s">
        <v>3885</v>
      </c>
      <c r="C4111" s="154" t="s">
        <v>3844</v>
      </c>
      <c r="D4111" s="154" t="s">
        <v>3843</v>
      </c>
      <c r="E4111" s="81" t="s">
        <v>3884</v>
      </c>
      <c r="F4111" s="154">
        <v>52.09</v>
      </c>
      <c r="G4111" s="154" t="s">
        <v>1373</v>
      </c>
      <c r="H4111" s="154" t="s">
        <v>14318</v>
      </c>
      <c r="I4111" s="154">
        <v>3</v>
      </c>
      <c r="J4111" s="154">
        <v>0</v>
      </c>
      <c r="K4111" s="154">
        <v>0</v>
      </c>
      <c r="M4111" s="128">
        <f>IF(Tabla1[[#This Row],[Moneda]]="Dolares",Tabla1[[#This Row],[Precio Distribuidor]]*($M$1+0.35)*1.3,Tabla1[[#This Row],[Precio Distribuidor]]*1.3)</f>
        <v>1127.4880500000004</v>
      </c>
    </row>
    <row r="4112" spans="1:13">
      <c r="A4112" s="154" t="s">
        <v>3883</v>
      </c>
      <c r="B4112" s="154" t="s">
        <v>3882</v>
      </c>
      <c r="C4112" s="154" t="s">
        <v>3857</v>
      </c>
      <c r="D4112" s="154" t="s">
        <v>3843</v>
      </c>
      <c r="E4112" s="81" t="s">
        <v>3881</v>
      </c>
      <c r="F4112" s="154">
        <v>46.41</v>
      </c>
      <c r="G4112" s="154" t="s">
        <v>1373</v>
      </c>
      <c r="H4112" s="154" t="s">
        <v>14318</v>
      </c>
      <c r="I4112" s="154">
        <v>3</v>
      </c>
      <c r="J4112" s="154">
        <v>0</v>
      </c>
      <c r="K4112" s="154">
        <v>0</v>
      </c>
      <c r="M4112" s="128">
        <f>IF(Tabla1[[#This Row],[Moneda]]="Dolares",Tabla1[[#This Row],[Precio Distribuidor]]*($M$1+0.35)*1.3,Tabla1[[#This Row],[Precio Distribuidor]]*1.3)</f>
        <v>1004.54445</v>
      </c>
    </row>
    <row r="4113" spans="1:13">
      <c r="A4113" s="154" t="s">
        <v>3880</v>
      </c>
      <c r="B4113" s="154" t="s">
        <v>3879</v>
      </c>
      <c r="C4113" s="154" t="s">
        <v>3857</v>
      </c>
      <c r="D4113" s="154" t="s">
        <v>3843</v>
      </c>
      <c r="E4113" s="81" t="s">
        <v>3878</v>
      </c>
      <c r="F4113" s="154">
        <v>123.91</v>
      </c>
      <c r="G4113" s="154" t="s">
        <v>1373</v>
      </c>
      <c r="H4113" s="154" t="s">
        <v>14318</v>
      </c>
      <c r="I4113" s="154">
        <v>3</v>
      </c>
      <c r="J4113" s="154">
        <v>0</v>
      </c>
      <c r="K4113" s="154">
        <v>0</v>
      </c>
      <c r="M4113" s="128">
        <f>IF(Tabla1[[#This Row],[Moneda]]="Dolares",Tabla1[[#This Row],[Precio Distribuidor]]*($M$1+0.35)*1.3,Tabla1[[#This Row],[Precio Distribuidor]]*1.3)</f>
        <v>2682.0319500000005</v>
      </c>
    </row>
    <row r="4114" spans="1:13">
      <c r="A4114" s="154" t="s">
        <v>3877</v>
      </c>
      <c r="B4114" s="154" t="s">
        <v>3876</v>
      </c>
      <c r="C4114" s="154" t="s">
        <v>1535</v>
      </c>
      <c r="D4114" s="154" t="s">
        <v>3843</v>
      </c>
      <c r="E4114" s="81" t="s">
        <v>3875</v>
      </c>
      <c r="F4114" s="154">
        <v>6819.92</v>
      </c>
      <c r="G4114" s="154" t="s">
        <v>1367</v>
      </c>
      <c r="H4114" s="154" t="s">
        <v>14318</v>
      </c>
      <c r="I4114" s="154">
        <v>1</v>
      </c>
      <c r="J4114" s="154">
        <v>0</v>
      </c>
      <c r="K4114" s="154">
        <v>0</v>
      </c>
      <c r="M4114" s="128">
        <f>IF(Tabla1[[#This Row],[Moneda]]="Dolares",Tabla1[[#This Row],[Precio Distribuidor]]*($M$1+0.35)*1.3,Tabla1[[#This Row],[Precio Distribuidor]]*1.3)</f>
        <v>8865.8960000000006</v>
      </c>
    </row>
    <row r="4115" spans="1:13">
      <c r="A4115" s="154" t="s">
        <v>3874</v>
      </c>
      <c r="B4115" s="154" t="s">
        <v>3873</v>
      </c>
      <c r="C4115" s="154" t="s">
        <v>3857</v>
      </c>
      <c r="D4115" s="154" t="s">
        <v>3843</v>
      </c>
      <c r="E4115" s="81" t="s">
        <v>15751</v>
      </c>
      <c r="F4115" s="154">
        <v>122.71</v>
      </c>
      <c r="G4115" s="154" t="s">
        <v>1373</v>
      </c>
      <c r="H4115" s="154" t="s">
        <v>14318</v>
      </c>
      <c r="I4115" s="154">
        <v>3</v>
      </c>
      <c r="J4115" s="154">
        <v>0</v>
      </c>
      <c r="K4115" s="154">
        <v>0</v>
      </c>
      <c r="M4115" s="128">
        <f>IF(Tabla1[[#This Row],[Moneda]]="Dolares",Tabla1[[#This Row],[Precio Distribuidor]]*($M$1+0.35)*1.3,Tabla1[[#This Row],[Precio Distribuidor]]*1.3)</f>
        <v>2656.0579500000003</v>
      </c>
    </row>
    <row r="4116" spans="1:13">
      <c r="A4116" s="154" t="s">
        <v>3872</v>
      </c>
      <c r="B4116" s="154" t="s">
        <v>3871</v>
      </c>
      <c r="C4116" s="154" t="s">
        <v>3857</v>
      </c>
      <c r="D4116" s="154" t="s">
        <v>3843</v>
      </c>
      <c r="E4116" s="81" t="s">
        <v>15750</v>
      </c>
      <c r="F4116" s="154">
        <v>167.58</v>
      </c>
      <c r="G4116" s="154" t="s">
        <v>1373</v>
      </c>
      <c r="H4116" s="154" t="s">
        <v>14318</v>
      </c>
      <c r="I4116" s="154">
        <v>3</v>
      </c>
      <c r="J4116" s="154">
        <v>0</v>
      </c>
      <c r="K4116" s="154">
        <v>0</v>
      </c>
      <c r="M4116" s="128">
        <f>IF(Tabla1[[#This Row],[Moneda]]="Dolares",Tabla1[[#This Row],[Precio Distribuidor]]*($M$1+0.35)*1.3,Tabla1[[#This Row],[Precio Distribuidor]]*1.3)</f>
        <v>3627.2691000000013</v>
      </c>
    </row>
    <row r="4117" spans="1:13">
      <c r="A4117" s="154" t="s">
        <v>3870</v>
      </c>
      <c r="B4117" s="154" t="s">
        <v>3869</v>
      </c>
      <c r="C4117" s="154" t="s">
        <v>3857</v>
      </c>
      <c r="D4117" s="154" t="s">
        <v>3843</v>
      </c>
      <c r="E4117" s="81" t="s">
        <v>15749</v>
      </c>
      <c r="F4117" s="154">
        <v>29.9</v>
      </c>
      <c r="G4117" s="154" t="s">
        <v>1373</v>
      </c>
      <c r="H4117" s="154" t="s">
        <v>14318</v>
      </c>
      <c r="I4117" s="154">
        <v>3</v>
      </c>
      <c r="J4117" s="154">
        <v>0</v>
      </c>
      <c r="K4117" s="154">
        <v>0</v>
      </c>
      <c r="M4117" s="128">
        <f>IF(Tabla1[[#This Row],[Moneda]]="Dolares",Tabla1[[#This Row],[Precio Distribuidor]]*($M$1+0.35)*1.3,Tabla1[[#This Row],[Precio Distribuidor]]*1.3)</f>
        <v>647.18550000000005</v>
      </c>
    </row>
    <row r="4118" spans="1:13">
      <c r="A4118" s="154" t="s">
        <v>3868</v>
      </c>
      <c r="B4118" s="154" t="s">
        <v>3867</v>
      </c>
      <c r="C4118" s="154" t="s">
        <v>3857</v>
      </c>
      <c r="D4118" s="154" t="s">
        <v>3843</v>
      </c>
      <c r="E4118" s="81" t="s">
        <v>15748</v>
      </c>
      <c r="F4118" s="154">
        <v>24.99</v>
      </c>
      <c r="G4118" s="154" t="s">
        <v>1373</v>
      </c>
      <c r="H4118" s="154" t="s">
        <v>14318</v>
      </c>
      <c r="I4118" s="154">
        <v>3</v>
      </c>
      <c r="J4118" s="154">
        <v>0</v>
      </c>
      <c r="K4118" s="154">
        <v>0</v>
      </c>
      <c r="M4118" s="128">
        <f>IF(Tabla1[[#This Row],[Moneda]]="Dolares",Tabla1[[#This Row],[Precio Distribuidor]]*($M$1+0.35)*1.3,Tabla1[[#This Row],[Precio Distribuidor]]*1.3)</f>
        <v>540.90854999999999</v>
      </c>
    </row>
    <row r="4119" spans="1:13">
      <c r="A4119" s="154" t="s">
        <v>3866</v>
      </c>
      <c r="B4119" s="154" t="s">
        <v>3865</v>
      </c>
      <c r="C4119" s="154" t="s">
        <v>3857</v>
      </c>
      <c r="D4119" s="154" t="s">
        <v>3843</v>
      </c>
      <c r="E4119" s="81" t="s">
        <v>15747</v>
      </c>
      <c r="F4119" s="154">
        <v>36.450000000000003</v>
      </c>
      <c r="G4119" s="154" t="s">
        <v>1373</v>
      </c>
      <c r="H4119" s="154" t="s">
        <v>14318</v>
      </c>
      <c r="I4119" s="154">
        <v>3</v>
      </c>
      <c r="J4119" s="154">
        <v>0</v>
      </c>
      <c r="K4119" s="154">
        <v>0</v>
      </c>
      <c r="M4119" s="128">
        <f>IF(Tabla1[[#This Row],[Moneda]]="Dolares",Tabla1[[#This Row],[Precio Distribuidor]]*($M$1+0.35)*1.3,Tabla1[[#This Row],[Precio Distribuidor]]*1.3)</f>
        <v>788.9602500000002</v>
      </c>
    </row>
    <row r="4120" spans="1:13">
      <c r="A4120" s="154" t="s">
        <v>3864</v>
      </c>
      <c r="B4120" s="154" t="s">
        <v>3863</v>
      </c>
      <c r="C4120" s="154" t="s">
        <v>3857</v>
      </c>
      <c r="D4120" s="154" t="s">
        <v>3843</v>
      </c>
      <c r="E4120" s="81" t="s">
        <v>15746</v>
      </c>
      <c r="F4120" s="154">
        <v>45.37</v>
      </c>
      <c r="G4120" s="154" t="s">
        <v>1373</v>
      </c>
      <c r="H4120" s="154" t="s">
        <v>14318</v>
      </c>
      <c r="I4120" s="154">
        <v>3</v>
      </c>
      <c r="J4120" s="154">
        <v>0</v>
      </c>
      <c r="K4120" s="154">
        <v>0</v>
      </c>
      <c r="M4120" s="128">
        <f>IF(Tabla1[[#This Row],[Moneda]]="Dolares",Tabla1[[#This Row],[Precio Distribuidor]]*($M$1+0.35)*1.3,Tabla1[[#This Row],[Precio Distribuidor]]*1.3)</f>
        <v>982.03365000000008</v>
      </c>
    </row>
    <row r="4121" spans="1:13">
      <c r="A4121" s="154" t="s">
        <v>3862</v>
      </c>
      <c r="B4121" s="154" t="s">
        <v>3861</v>
      </c>
      <c r="C4121" s="154" t="s">
        <v>1535</v>
      </c>
      <c r="D4121" s="154" t="s">
        <v>3843</v>
      </c>
      <c r="E4121" s="81" t="s">
        <v>3860</v>
      </c>
      <c r="F4121" s="154">
        <v>45251.23</v>
      </c>
      <c r="G4121" s="154" t="s">
        <v>1367</v>
      </c>
      <c r="H4121" s="154" t="s">
        <v>14318</v>
      </c>
      <c r="I4121" s="154">
        <v>1</v>
      </c>
      <c r="J4121" s="154">
        <v>0</v>
      </c>
      <c r="K4121" s="154">
        <v>0</v>
      </c>
      <c r="M4121" s="128">
        <f>IF(Tabla1[[#This Row],[Moneda]]="Dolares",Tabla1[[#This Row],[Precio Distribuidor]]*($M$1+0.35)*1.3,Tabla1[[#This Row],[Precio Distribuidor]]*1.3)</f>
        <v>58826.599000000009</v>
      </c>
    </row>
    <row r="4122" spans="1:13">
      <c r="A4122" s="154" t="s">
        <v>3859</v>
      </c>
      <c r="B4122" s="154" t="s">
        <v>3858</v>
      </c>
      <c r="C4122" s="154" t="s">
        <v>3857</v>
      </c>
      <c r="D4122" s="154" t="s">
        <v>3843</v>
      </c>
      <c r="E4122" s="81" t="s">
        <v>3856</v>
      </c>
      <c r="F4122" s="154">
        <v>34.03</v>
      </c>
      <c r="G4122" s="154" t="s">
        <v>1373</v>
      </c>
      <c r="H4122" s="154" t="s">
        <v>14318</v>
      </c>
      <c r="I4122" s="154">
        <v>3</v>
      </c>
      <c r="J4122" s="154">
        <v>0</v>
      </c>
      <c r="K4122" s="154">
        <v>0</v>
      </c>
      <c r="M4122" s="128">
        <f>IF(Tabla1[[#This Row],[Moneda]]="Dolares",Tabla1[[#This Row],[Precio Distribuidor]]*($M$1+0.35)*1.3,Tabla1[[#This Row],[Precio Distribuidor]]*1.3)</f>
        <v>736.5793500000002</v>
      </c>
    </row>
    <row r="4123" spans="1:13">
      <c r="A4123" s="154" t="s">
        <v>3855</v>
      </c>
      <c r="B4123" s="154" t="s">
        <v>3854</v>
      </c>
      <c r="C4123" s="154" t="s">
        <v>1535</v>
      </c>
      <c r="D4123" s="154" t="s">
        <v>3843</v>
      </c>
      <c r="E4123" s="81" t="s">
        <v>3845</v>
      </c>
      <c r="F4123" s="154">
        <v>21766.240000000002</v>
      </c>
      <c r="G4123" s="154" t="s">
        <v>1367</v>
      </c>
      <c r="H4123" s="154" t="s">
        <v>14318</v>
      </c>
      <c r="I4123" s="154">
        <v>1</v>
      </c>
      <c r="J4123" s="154">
        <v>0</v>
      </c>
      <c r="K4123" s="154">
        <v>0</v>
      </c>
      <c r="M4123" s="128">
        <f>IF(Tabla1[[#This Row],[Moneda]]="Dolares",Tabla1[[#This Row],[Precio Distribuidor]]*($M$1+0.35)*1.3,Tabla1[[#This Row],[Precio Distribuidor]]*1.3)</f>
        <v>28296.112000000005</v>
      </c>
    </row>
    <row r="4124" spans="1:13">
      <c r="A4124" s="154" t="s">
        <v>3853</v>
      </c>
      <c r="B4124" s="154" t="s">
        <v>3852</v>
      </c>
      <c r="C4124" s="154" t="s">
        <v>3844</v>
      </c>
      <c r="D4124" s="154" t="s">
        <v>3843</v>
      </c>
      <c r="E4124" s="81" t="s">
        <v>3851</v>
      </c>
      <c r="F4124" s="154">
        <v>157.62</v>
      </c>
      <c r="G4124" s="154" t="s">
        <v>1373</v>
      </c>
      <c r="H4124" s="154" t="s">
        <v>14318</v>
      </c>
      <c r="I4124" s="154">
        <v>3</v>
      </c>
      <c r="J4124" s="154">
        <v>0</v>
      </c>
      <c r="K4124" s="154">
        <v>0</v>
      </c>
      <c r="M4124" s="128">
        <f>IF(Tabla1[[#This Row],[Moneda]]="Dolares",Tabla1[[#This Row],[Precio Distribuidor]]*($M$1+0.35)*1.3,Tabla1[[#This Row],[Precio Distribuidor]]*1.3)</f>
        <v>3411.6849000000007</v>
      </c>
    </row>
    <row r="4125" spans="1:13">
      <c r="A4125" s="154" t="s">
        <v>3850</v>
      </c>
      <c r="B4125" s="154" t="s">
        <v>3849</v>
      </c>
      <c r="C4125" s="154" t="s">
        <v>3844</v>
      </c>
      <c r="D4125" s="154" t="s">
        <v>3843</v>
      </c>
      <c r="E4125" s="81" t="s">
        <v>3848</v>
      </c>
      <c r="F4125" s="154">
        <v>101.87</v>
      </c>
      <c r="G4125" s="154" t="s">
        <v>1373</v>
      </c>
      <c r="H4125" s="154" t="s">
        <v>14318</v>
      </c>
      <c r="I4125" s="154">
        <v>3</v>
      </c>
      <c r="J4125" s="154">
        <v>0</v>
      </c>
      <c r="K4125" s="154">
        <v>0</v>
      </c>
      <c r="M4125" s="128">
        <f>IF(Tabla1[[#This Row],[Moneda]]="Dolares",Tabla1[[#This Row],[Precio Distribuidor]]*($M$1+0.35)*1.3,Tabla1[[#This Row],[Precio Distribuidor]]*1.3)</f>
        <v>2204.9761500000004</v>
      </c>
    </row>
    <row r="4126" spans="1:13">
      <c r="A4126" s="154" t="s">
        <v>3847</v>
      </c>
      <c r="B4126" s="154" t="s">
        <v>3846</v>
      </c>
      <c r="C4126" s="154" t="s">
        <v>1535</v>
      </c>
      <c r="D4126" s="154" t="s">
        <v>3843</v>
      </c>
      <c r="E4126" s="81" t="s">
        <v>3845</v>
      </c>
      <c r="F4126" s="154">
        <v>21766.15</v>
      </c>
      <c r="G4126" s="154" t="s">
        <v>1367</v>
      </c>
      <c r="H4126" s="154" t="s">
        <v>14318</v>
      </c>
      <c r="I4126" s="154">
        <v>1</v>
      </c>
      <c r="J4126" s="154">
        <v>0</v>
      </c>
      <c r="K4126" s="154">
        <v>0</v>
      </c>
      <c r="M4126" s="128">
        <f>IF(Tabla1[[#This Row],[Moneda]]="Dolares",Tabla1[[#This Row],[Precio Distribuidor]]*($M$1+0.35)*1.3,Tabla1[[#This Row],[Precio Distribuidor]]*1.3)</f>
        <v>28295.995000000003</v>
      </c>
    </row>
    <row r="4127" spans="1:13">
      <c r="A4127" s="154" t="s">
        <v>15745</v>
      </c>
      <c r="B4127" s="154" t="s">
        <v>15744</v>
      </c>
      <c r="C4127" s="154" t="s">
        <v>3844</v>
      </c>
      <c r="D4127" s="154" t="s">
        <v>3843</v>
      </c>
      <c r="E4127" s="81" t="s">
        <v>15743</v>
      </c>
      <c r="F4127" s="154">
        <v>309.73</v>
      </c>
      <c r="G4127" s="154" t="s">
        <v>1373</v>
      </c>
      <c r="H4127" s="154" t="s">
        <v>14318</v>
      </c>
      <c r="I4127" s="154">
        <v>3</v>
      </c>
      <c r="J4127" s="154">
        <v>0</v>
      </c>
      <c r="K4127" s="154">
        <v>0</v>
      </c>
      <c r="M4127" s="128">
        <f>IF(Tabla1[[#This Row],[Moneda]]="Dolares",Tabla1[[#This Row],[Precio Distribuidor]]*($M$1+0.35)*1.3,Tabla1[[#This Row],[Precio Distribuidor]]*1.3)</f>
        <v>6704.1058500000017</v>
      </c>
    </row>
    <row r="4128" spans="1:13">
      <c r="A4128" s="154" t="s">
        <v>15742</v>
      </c>
      <c r="B4128" s="154" t="s">
        <v>15741</v>
      </c>
      <c r="C4128" s="154" t="s">
        <v>3844</v>
      </c>
      <c r="D4128" s="154" t="s">
        <v>3843</v>
      </c>
      <c r="E4128" s="81" t="s">
        <v>15740</v>
      </c>
      <c r="F4128" s="154">
        <v>31.32</v>
      </c>
      <c r="G4128" s="154" t="s">
        <v>1373</v>
      </c>
      <c r="H4128" s="154" t="s">
        <v>14318</v>
      </c>
      <c r="I4128" s="154">
        <v>3</v>
      </c>
      <c r="J4128" s="154">
        <v>0</v>
      </c>
      <c r="K4128" s="154">
        <v>0</v>
      </c>
      <c r="M4128" s="128">
        <f>IF(Tabla1[[#This Row],[Moneda]]="Dolares",Tabla1[[#This Row],[Precio Distribuidor]]*($M$1+0.35)*1.3,Tabla1[[#This Row],[Precio Distribuidor]]*1.3)</f>
        <v>677.92140000000006</v>
      </c>
    </row>
    <row r="4129" spans="1:13">
      <c r="A4129" s="154" t="s">
        <v>15739</v>
      </c>
      <c r="B4129" s="154" t="s">
        <v>15738</v>
      </c>
      <c r="C4129" s="154" t="s">
        <v>3844</v>
      </c>
      <c r="D4129" s="154" t="s">
        <v>3843</v>
      </c>
      <c r="E4129" s="81" t="s">
        <v>15737</v>
      </c>
      <c r="F4129" s="154">
        <v>324.51</v>
      </c>
      <c r="G4129" s="154" t="s">
        <v>1373</v>
      </c>
      <c r="H4129" s="154" t="s">
        <v>14318</v>
      </c>
      <c r="I4129" s="154">
        <v>3</v>
      </c>
      <c r="J4129" s="154">
        <v>0</v>
      </c>
      <c r="K4129" s="154">
        <v>0</v>
      </c>
      <c r="M4129" s="128">
        <f>IF(Tabla1[[#This Row],[Moneda]]="Dolares",Tabla1[[#This Row],[Precio Distribuidor]]*($M$1+0.35)*1.3,Tabla1[[#This Row],[Precio Distribuidor]]*1.3)</f>
        <v>7024.0189500000006</v>
      </c>
    </row>
    <row r="4130" spans="1:13">
      <c r="A4130" s="154" t="s">
        <v>15736</v>
      </c>
      <c r="B4130" s="154" t="s">
        <v>15735</v>
      </c>
      <c r="C4130" s="154" t="s">
        <v>3844</v>
      </c>
      <c r="D4130" s="154" t="s">
        <v>3843</v>
      </c>
      <c r="E4130" s="81" t="s">
        <v>15734</v>
      </c>
      <c r="F4130" s="154">
        <v>277.33999999999997</v>
      </c>
      <c r="G4130" s="154" t="s">
        <v>1373</v>
      </c>
      <c r="H4130" s="154" t="s">
        <v>14318</v>
      </c>
      <c r="I4130" s="154">
        <v>3</v>
      </c>
      <c r="J4130" s="154">
        <v>0</v>
      </c>
      <c r="K4130" s="154">
        <v>0</v>
      </c>
      <c r="M4130" s="128">
        <f>IF(Tabla1[[#This Row],[Moneda]]="Dolares",Tabla1[[#This Row],[Precio Distribuidor]]*($M$1+0.35)*1.3,Tabla1[[#This Row],[Precio Distribuidor]]*1.3)</f>
        <v>6003.0243000000009</v>
      </c>
    </row>
    <row r="4131" spans="1:13">
      <c r="A4131" s="154" t="s">
        <v>15733</v>
      </c>
      <c r="B4131" s="154" t="s">
        <v>15732</v>
      </c>
      <c r="C4131" s="154" t="s">
        <v>3844</v>
      </c>
      <c r="D4131" s="154" t="s">
        <v>3843</v>
      </c>
      <c r="E4131" s="81" t="s">
        <v>15731</v>
      </c>
      <c r="F4131" s="154">
        <v>227.42</v>
      </c>
      <c r="G4131" s="154" t="s">
        <v>1373</v>
      </c>
      <c r="H4131" s="154" t="s">
        <v>14318</v>
      </c>
      <c r="I4131" s="154">
        <v>3</v>
      </c>
      <c r="J4131" s="154">
        <v>0</v>
      </c>
      <c r="K4131" s="154">
        <v>0</v>
      </c>
      <c r="M4131" s="128">
        <f>IF(Tabla1[[#This Row],[Moneda]]="Dolares",Tabla1[[#This Row],[Precio Distribuidor]]*($M$1+0.35)*1.3,Tabla1[[#This Row],[Precio Distribuidor]]*1.3)</f>
        <v>4922.5059000000001</v>
      </c>
    </row>
    <row r="4132" spans="1:13">
      <c r="A4132" s="154" t="s">
        <v>15730</v>
      </c>
      <c r="B4132" s="154" t="s">
        <v>15729</v>
      </c>
      <c r="C4132" s="154" t="s">
        <v>1535</v>
      </c>
      <c r="D4132" s="154" t="s">
        <v>3843</v>
      </c>
      <c r="E4132" s="81" t="s">
        <v>15728</v>
      </c>
      <c r="F4132" s="154">
        <v>10164.459999999999</v>
      </c>
      <c r="G4132" s="154" t="s">
        <v>1367</v>
      </c>
      <c r="H4132" s="154" t="s">
        <v>14318</v>
      </c>
      <c r="I4132" s="154">
        <v>0</v>
      </c>
      <c r="J4132" s="154">
        <v>0</v>
      </c>
      <c r="K4132" s="154">
        <v>0</v>
      </c>
      <c r="M4132" s="128">
        <f>IF(Tabla1[[#This Row],[Moneda]]="Dolares",Tabla1[[#This Row],[Precio Distribuidor]]*($M$1+0.35)*1.3,Tabla1[[#This Row],[Precio Distribuidor]]*1.3)</f>
        <v>13213.797999999999</v>
      </c>
    </row>
    <row r="4133" spans="1:13">
      <c r="A4133" s="154" t="s">
        <v>15727</v>
      </c>
      <c r="B4133" s="154" t="s">
        <v>15726</v>
      </c>
      <c r="C4133" s="154" t="s">
        <v>1535</v>
      </c>
      <c r="D4133" s="154" t="s">
        <v>3843</v>
      </c>
      <c r="E4133" s="81" t="s">
        <v>15725</v>
      </c>
      <c r="F4133" s="154">
        <v>14381.49</v>
      </c>
      <c r="G4133" s="154" t="s">
        <v>1367</v>
      </c>
      <c r="H4133" s="154" t="s">
        <v>14318</v>
      </c>
      <c r="I4133" s="154">
        <v>0</v>
      </c>
      <c r="J4133" s="154">
        <v>0</v>
      </c>
      <c r="K4133" s="154">
        <v>0</v>
      </c>
      <c r="M4133" s="128">
        <f>IF(Tabla1[[#This Row],[Moneda]]="Dolares",Tabla1[[#This Row],[Precio Distribuidor]]*($M$1+0.35)*1.3,Tabla1[[#This Row],[Precio Distribuidor]]*1.3)</f>
        <v>18695.937000000002</v>
      </c>
    </row>
    <row r="4134" spans="1:13">
      <c r="A4134" s="154" t="s">
        <v>15724</v>
      </c>
      <c r="B4134" s="154" t="s">
        <v>15723</v>
      </c>
      <c r="C4134" s="154" t="s">
        <v>1535</v>
      </c>
      <c r="D4134" s="154" t="s">
        <v>3843</v>
      </c>
      <c r="E4134" s="81" t="s">
        <v>15722</v>
      </c>
      <c r="F4134" s="154">
        <v>5508.46</v>
      </c>
      <c r="G4134" s="154" t="s">
        <v>1367</v>
      </c>
      <c r="H4134" s="154" t="s">
        <v>14318</v>
      </c>
      <c r="I4134" s="154">
        <v>0</v>
      </c>
      <c r="J4134" s="154">
        <v>0</v>
      </c>
      <c r="K4134" s="154">
        <v>0</v>
      </c>
      <c r="M4134" s="128">
        <f>IF(Tabla1[[#This Row],[Moneda]]="Dolares",Tabla1[[#This Row],[Precio Distribuidor]]*($M$1+0.35)*1.3,Tabla1[[#This Row],[Precio Distribuidor]]*1.3)</f>
        <v>7160.9980000000005</v>
      </c>
    </row>
    <row r="4135" spans="1:13">
      <c r="A4135" s="154" t="s">
        <v>15721</v>
      </c>
      <c r="B4135" s="154" t="s">
        <v>15720</v>
      </c>
      <c r="C4135" s="154" t="s">
        <v>3844</v>
      </c>
      <c r="D4135" s="154" t="s">
        <v>3843</v>
      </c>
      <c r="E4135" s="81" t="s">
        <v>15719</v>
      </c>
      <c r="F4135" s="154">
        <v>214.29</v>
      </c>
      <c r="G4135" s="154" t="s">
        <v>1373</v>
      </c>
      <c r="H4135" s="154" t="s">
        <v>14318</v>
      </c>
      <c r="I4135" s="154">
        <v>3</v>
      </c>
      <c r="J4135" s="154">
        <v>0</v>
      </c>
      <c r="K4135" s="154">
        <v>0</v>
      </c>
      <c r="M4135" s="128">
        <f>IF(Tabla1[[#This Row],[Moneda]]="Dolares",Tabla1[[#This Row],[Precio Distribuidor]]*($M$1+0.35)*1.3,Tabla1[[#This Row],[Precio Distribuidor]]*1.3)</f>
        <v>4638.3070500000003</v>
      </c>
    </row>
    <row r="4136" spans="1:13">
      <c r="A4136" s="154" t="s">
        <v>15718</v>
      </c>
      <c r="B4136" s="154" t="s">
        <v>15717</v>
      </c>
      <c r="C4136" s="154" t="s">
        <v>1535</v>
      </c>
      <c r="D4136" s="154" t="s">
        <v>3843</v>
      </c>
      <c r="E4136" s="81" t="s">
        <v>15716</v>
      </c>
      <c r="F4136" s="154">
        <v>18189.560000000001</v>
      </c>
      <c r="G4136" s="154" t="s">
        <v>1367</v>
      </c>
      <c r="H4136" s="154" t="s">
        <v>14318</v>
      </c>
      <c r="I4136" s="154">
        <v>1</v>
      </c>
      <c r="J4136" s="154">
        <v>0</v>
      </c>
      <c r="K4136" s="154">
        <v>0</v>
      </c>
      <c r="M4136" s="128">
        <f>IF(Tabla1[[#This Row],[Moneda]]="Dolares",Tabla1[[#This Row],[Precio Distribuidor]]*($M$1+0.35)*1.3,Tabla1[[#This Row],[Precio Distribuidor]]*1.3)</f>
        <v>23646.428000000004</v>
      </c>
    </row>
    <row r="4137" spans="1:13">
      <c r="A4137" s="154" t="s">
        <v>15715</v>
      </c>
      <c r="B4137" s="154" t="s">
        <v>15714</v>
      </c>
      <c r="C4137" s="154" t="s">
        <v>1535</v>
      </c>
      <c r="D4137" s="154" t="s">
        <v>3843</v>
      </c>
      <c r="E4137" s="81" t="s">
        <v>15711</v>
      </c>
      <c r="F4137" s="154">
        <v>14381.49</v>
      </c>
      <c r="G4137" s="154" t="s">
        <v>1367</v>
      </c>
      <c r="H4137" s="154" t="s">
        <v>14318</v>
      </c>
      <c r="I4137" s="154">
        <v>1</v>
      </c>
      <c r="J4137" s="154">
        <v>0</v>
      </c>
      <c r="K4137" s="154">
        <v>0</v>
      </c>
      <c r="M4137" s="128">
        <f>IF(Tabla1[[#This Row],[Moneda]]="Dolares",Tabla1[[#This Row],[Precio Distribuidor]]*($M$1+0.35)*1.3,Tabla1[[#This Row],[Precio Distribuidor]]*1.3)</f>
        <v>18695.937000000002</v>
      </c>
    </row>
    <row r="4138" spans="1:13">
      <c r="A4138" s="154" t="s">
        <v>15713</v>
      </c>
      <c r="B4138" s="154" t="s">
        <v>15712</v>
      </c>
      <c r="C4138" s="154" t="s">
        <v>1535</v>
      </c>
      <c r="D4138" s="154" t="s">
        <v>3843</v>
      </c>
      <c r="E4138" s="81" t="s">
        <v>15711</v>
      </c>
      <c r="F4138" s="154">
        <v>14381.49</v>
      </c>
      <c r="G4138" s="154" t="s">
        <v>1367</v>
      </c>
      <c r="H4138" s="154" t="s">
        <v>14318</v>
      </c>
      <c r="I4138" s="154">
        <v>1</v>
      </c>
      <c r="J4138" s="154">
        <v>0</v>
      </c>
      <c r="K4138" s="154">
        <v>0</v>
      </c>
      <c r="M4138" s="128">
        <f>IF(Tabla1[[#This Row],[Moneda]]="Dolares",Tabla1[[#This Row],[Precio Distribuidor]]*($M$1+0.35)*1.3,Tabla1[[#This Row],[Precio Distribuidor]]*1.3)</f>
        <v>18695.937000000002</v>
      </c>
    </row>
    <row r="4139" spans="1:13">
      <c r="A4139" s="154" t="s">
        <v>15710</v>
      </c>
      <c r="B4139" s="154" t="s">
        <v>15709</v>
      </c>
      <c r="C4139" s="154" t="s">
        <v>3857</v>
      </c>
      <c r="D4139" s="154" t="s">
        <v>3843</v>
      </c>
      <c r="E4139" s="81" t="s">
        <v>15708</v>
      </c>
      <c r="F4139" s="154">
        <v>91.78</v>
      </c>
      <c r="G4139" s="154" t="s">
        <v>1373</v>
      </c>
      <c r="H4139" s="154" t="s">
        <v>14318</v>
      </c>
      <c r="I4139" s="154">
        <v>3</v>
      </c>
      <c r="J4139" s="154">
        <v>0</v>
      </c>
      <c r="K4139" s="154">
        <v>0</v>
      </c>
      <c r="M4139" s="128">
        <f>IF(Tabla1[[#This Row],[Moneda]]="Dolares",Tabla1[[#This Row],[Precio Distribuidor]]*($M$1+0.35)*1.3,Tabla1[[#This Row],[Precio Distribuidor]]*1.3)</f>
        <v>1986.5781000000002</v>
      </c>
    </row>
    <row r="4140" spans="1:13">
      <c r="A4140" s="154" t="s">
        <v>15707</v>
      </c>
      <c r="B4140" s="154" t="s">
        <v>15706</v>
      </c>
      <c r="C4140" s="154" t="s">
        <v>3857</v>
      </c>
      <c r="D4140" s="154" t="s">
        <v>3843</v>
      </c>
      <c r="E4140" s="81" t="s">
        <v>15705</v>
      </c>
      <c r="F4140" s="154">
        <v>122.71</v>
      </c>
      <c r="G4140" s="154" t="s">
        <v>1373</v>
      </c>
      <c r="H4140" s="154" t="s">
        <v>14318</v>
      </c>
      <c r="I4140" s="154">
        <v>3</v>
      </c>
      <c r="J4140" s="154">
        <v>0</v>
      </c>
      <c r="K4140" s="154">
        <v>0</v>
      </c>
      <c r="M4140" s="128">
        <f>IF(Tabla1[[#This Row],[Moneda]]="Dolares",Tabla1[[#This Row],[Precio Distribuidor]]*($M$1+0.35)*1.3,Tabla1[[#This Row],[Precio Distribuidor]]*1.3)</f>
        <v>2656.0579500000003</v>
      </c>
    </row>
    <row r="4141" spans="1:13">
      <c r="A4141" s="154" t="s">
        <v>15704</v>
      </c>
      <c r="B4141" s="154" t="s">
        <v>15703</v>
      </c>
      <c r="C4141" s="154" t="s">
        <v>3844</v>
      </c>
      <c r="D4141" s="154" t="s">
        <v>3843</v>
      </c>
      <c r="E4141" s="81" t="s">
        <v>15702</v>
      </c>
      <c r="F4141" s="154">
        <v>52.14</v>
      </c>
      <c r="G4141" s="154" t="s">
        <v>1373</v>
      </c>
      <c r="H4141" s="154" t="s">
        <v>14318</v>
      </c>
      <c r="I4141" s="154">
        <v>3</v>
      </c>
      <c r="J4141" s="154">
        <v>0</v>
      </c>
      <c r="K4141" s="154">
        <v>0</v>
      </c>
      <c r="M4141" s="128">
        <f>IF(Tabla1[[#This Row],[Moneda]]="Dolares",Tabla1[[#This Row],[Precio Distribuidor]]*($M$1+0.35)*1.3,Tabla1[[#This Row],[Precio Distribuidor]]*1.3)</f>
        <v>1128.5703000000001</v>
      </c>
    </row>
    <row r="4142" spans="1:13">
      <c r="A4142" s="154" t="s">
        <v>15701</v>
      </c>
      <c r="B4142" s="154" t="s">
        <v>15700</v>
      </c>
      <c r="C4142" s="154" t="s">
        <v>3857</v>
      </c>
      <c r="D4142" s="154" t="s">
        <v>3843</v>
      </c>
      <c r="E4142" s="81" t="s">
        <v>15699</v>
      </c>
      <c r="F4142" s="154">
        <v>57.75</v>
      </c>
      <c r="G4142" s="154" t="s">
        <v>1373</v>
      </c>
      <c r="H4142" s="154" t="s">
        <v>14318</v>
      </c>
      <c r="I4142" s="154">
        <v>3</v>
      </c>
      <c r="J4142" s="154">
        <v>0</v>
      </c>
      <c r="K4142" s="154">
        <v>0</v>
      </c>
      <c r="M4142" s="128">
        <f>IF(Tabla1[[#This Row],[Moneda]]="Dolares",Tabla1[[#This Row],[Precio Distribuidor]]*($M$1+0.35)*1.3,Tabla1[[#This Row],[Precio Distribuidor]]*1.3)</f>
        <v>1249.9987500000002</v>
      </c>
    </row>
    <row r="4143" spans="1:13">
      <c r="A4143" s="154" t="s">
        <v>3842</v>
      </c>
      <c r="B4143" s="154" t="s">
        <v>3841</v>
      </c>
      <c r="C4143" s="154" t="s">
        <v>1535</v>
      </c>
      <c r="D4143" s="154" t="s">
        <v>3792</v>
      </c>
      <c r="E4143" s="81" t="s">
        <v>3840</v>
      </c>
      <c r="F4143" s="154">
        <v>2775.94</v>
      </c>
      <c r="G4143" s="154" t="s">
        <v>1367</v>
      </c>
      <c r="H4143" s="154" t="s">
        <v>14318</v>
      </c>
      <c r="I4143" s="154">
        <v>3</v>
      </c>
      <c r="J4143" s="154">
        <v>0</v>
      </c>
      <c r="K4143" s="154">
        <v>0</v>
      </c>
      <c r="M4143" s="128">
        <f>IF(Tabla1[[#This Row],[Moneda]]="Dolares",Tabla1[[#This Row],[Precio Distribuidor]]*($M$1+0.35)*1.3,Tabla1[[#This Row],[Precio Distribuidor]]*1.3)</f>
        <v>3608.7220000000002</v>
      </c>
    </row>
    <row r="4144" spans="1:13">
      <c r="A4144" s="154" t="s">
        <v>3839</v>
      </c>
      <c r="B4144" s="154" t="s">
        <v>3838</v>
      </c>
      <c r="C4144" s="154" t="s">
        <v>3793</v>
      </c>
      <c r="D4144" s="154" t="s">
        <v>3792</v>
      </c>
      <c r="E4144" s="81" t="s">
        <v>3837</v>
      </c>
      <c r="F4144" s="154">
        <v>33.369999999999997</v>
      </c>
      <c r="G4144" s="154" t="s">
        <v>1373</v>
      </c>
      <c r="H4144" s="154" t="s">
        <v>14318</v>
      </c>
      <c r="I4144" s="154">
        <v>1</v>
      </c>
      <c r="J4144" s="154">
        <v>0</v>
      </c>
      <c r="K4144" s="154">
        <v>0</v>
      </c>
      <c r="M4144" s="128">
        <f>IF(Tabla1[[#This Row],[Moneda]]="Dolares",Tabla1[[#This Row],[Precio Distribuidor]]*($M$1+0.35)*1.3,Tabla1[[#This Row],[Precio Distribuidor]]*1.3)</f>
        <v>722.29365000000007</v>
      </c>
    </row>
    <row r="4145" spans="1:13">
      <c r="A4145" s="154" t="s">
        <v>15698</v>
      </c>
      <c r="B4145" s="154" t="s">
        <v>15697</v>
      </c>
      <c r="C4145" s="154" t="s">
        <v>3793</v>
      </c>
      <c r="D4145" s="154" t="s">
        <v>3792</v>
      </c>
      <c r="E4145" s="81" t="s">
        <v>15696</v>
      </c>
      <c r="F4145" s="154">
        <v>59.66</v>
      </c>
      <c r="G4145" s="154" t="s">
        <v>1373</v>
      </c>
      <c r="H4145" s="154" t="s">
        <v>14318</v>
      </c>
      <c r="I4145" s="154">
        <v>1</v>
      </c>
      <c r="J4145" s="154">
        <v>0</v>
      </c>
      <c r="K4145" s="154">
        <v>0</v>
      </c>
      <c r="M4145" s="128">
        <f>IF(Tabla1[[#This Row],[Moneda]]="Dolares",Tabla1[[#This Row],[Precio Distribuidor]]*($M$1+0.35)*1.3,Tabla1[[#This Row],[Precio Distribuidor]]*1.3)</f>
        <v>1291.3407000000002</v>
      </c>
    </row>
    <row r="4146" spans="1:13">
      <c r="A4146" s="154" t="s">
        <v>3836</v>
      </c>
      <c r="B4146" s="154" t="s">
        <v>3835</v>
      </c>
      <c r="C4146" s="154" t="s">
        <v>3793</v>
      </c>
      <c r="D4146" s="154" t="s">
        <v>3792</v>
      </c>
      <c r="E4146" s="81" t="s">
        <v>176</v>
      </c>
      <c r="F4146" s="154">
        <v>39.44</v>
      </c>
      <c r="G4146" s="154" t="s">
        <v>1373</v>
      </c>
      <c r="H4146" s="154" t="s">
        <v>14318</v>
      </c>
      <c r="I4146" s="154">
        <v>1</v>
      </c>
      <c r="J4146" s="154">
        <v>0</v>
      </c>
      <c r="K4146" s="154">
        <v>0</v>
      </c>
      <c r="M4146" s="128">
        <f>IF(Tabla1[[#This Row],[Moneda]]="Dolares",Tabla1[[#This Row],[Precio Distribuidor]]*($M$1+0.35)*1.3,Tabla1[[#This Row],[Precio Distribuidor]]*1.3)</f>
        <v>853.67880000000014</v>
      </c>
    </row>
    <row r="4147" spans="1:13">
      <c r="A4147" s="154" t="s">
        <v>3834</v>
      </c>
      <c r="B4147" s="154" t="s">
        <v>3833</v>
      </c>
      <c r="C4147" s="154" t="s">
        <v>3793</v>
      </c>
      <c r="D4147" s="154" t="s">
        <v>3792</v>
      </c>
      <c r="E4147" s="81" t="s">
        <v>3832</v>
      </c>
      <c r="F4147" s="154">
        <v>35.39</v>
      </c>
      <c r="G4147" s="154" t="s">
        <v>1373</v>
      </c>
      <c r="H4147" s="154" t="s">
        <v>14318</v>
      </c>
      <c r="I4147" s="154">
        <v>1</v>
      </c>
      <c r="J4147" s="154">
        <v>0</v>
      </c>
      <c r="K4147" s="154">
        <v>0</v>
      </c>
      <c r="M4147" s="128">
        <f>IF(Tabla1[[#This Row],[Moneda]]="Dolares",Tabla1[[#This Row],[Precio Distribuidor]]*($M$1+0.35)*1.3,Tabla1[[#This Row],[Precio Distribuidor]]*1.3)</f>
        <v>766.01655000000005</v>
      </c>
    </row>
    <row r="4148" spans="1:13">
      <c r="A4148" s="154" t="s">
        <v>3831</v>
      </c>
      <c r="B4148" s="154" t="s">
        <v>3830</v>
      </c>
      <c r="C4148" s="154" t="s">
        <v>3793</v>
      </c>
      <c r="D4148" s="154" t="s">
        <v>3792</v>
      </c>
      <c r="E4148" s="81" t="s">
        <v>3829</v>
      </c>
      <c r="F4148" s="154">
        <v>79.89</v>
      </c>
      <c r="G4148" s="154" t="s">
        <v>1373</v>
      </c>
      <c r="H4148" s="154" t="s">
        <v>14318</v>
      </c>
      <c r="I4148" s="154">
        <v>1</v>
      </c>
      <c r="J4148" s="154">
        <v>0</v>
      </c>
      <c r="K4148" s="154">
        <v>0</v>
      </c>
      <c r="M4148" s="128">
        <f>IF(Tabla1[[#This Row],[Moneda]]="Dolares",Tabla1[[#This Row],[Precio Distribuidor]]*($M$1+0.35)*1.3,Tabla1[[#This Row],[Precio Distribuidor]]*1.3)</f>
        <v>1729.2190500000004</v>
      </c>
    </row>
    <row r="4149" spans="1:13">
      <c r="A4149" s="154" t="s">
        <v>3828</v>
      </c>
      <c r="B4149" s="154" t="s">
        <v>3827</v>
      </c>
      <c r="C4149" s="154" t="s">
        <v>3793</v>
      </c>
      <c r="D4149" s="154" t="s">
        <v>3792</v>
      </c>
      <c r="E4149" s="81" t="s">
        <v>3826</v>
      </c>
      <c r="F4149" s="154">
        <v>201.24</v>
      </c>
      <c r="G4149" s="154" t="s">
        <v>1373</v>
      </c>
      <c r="H4149" s="154" t="s">
        <v>14318</v>
      </c>
      <c r="I4149" s="154">
        <v>1</v>
      </c>
      <c r="J4149" s="154">
        <v>0</v>
      </c>
      <c r="K4149" s="154">
        <v>0</v>
      </c>
      <c r="M4149" s="128">
        <f>IF(Tabla1[[#This Row],[Moneda]]="Dolares",Tabla1[[#This Row],[Precio Distribuidor]]*($M$1+0.35)*1.3,Tabla1[[#This Row],[Precio Distribuidor]]*1.3)</f>
        <v>4355.8398000000007</v>
      </c>
    </row>
    <row r="4150" spans="1:13">
      <c r="A4150" s="154" t="s">
        <v>3825</v>
      </c>
      <c r="B4150" s="154" t="s">
        <v>3824</v>
      </c>
      <c r="C4150" s="154" t="s">
        <v>3793</v>
      </c>
      <c r="D4150" s="154" t="s">
        <v>3792</v>
      </c>
      <c r="E4150" s="81" t="s">
        <v>175</v>
      </c>
      <c r="F4150" s="154">
        <v>49.55</v>
      </c>
      <c r="G4150" s="154" t="s">
        <v>1373</v>
      </c>
      <c r="H4150" s="154" t="s">
        <v>14318</v>
      </c>
      <c r="I4150" s="154">
        <v>1</v>
      </c>
      <c r="J4150" s="154">
        <v>0</v>
      </c>
      <c r="K4150" s="154">
        <v>0</v>
      </c>
      <c r="M4150" s="128">
        <f>IF(Tabla1[[#This Row],[Moneda]]="Dolares",Tabla1[[#This Row],[Precio Distribuidor]]*($M$1+0.35)*1.3,Tabla1[[#This Row],[Precio Distribuidor]]*1.3)</f>
        <v>1072.5097500000002</v>
      </c>
    </row>
    <row r="4151" spans="1:13">
      <c r="A4151" s="154" t="s">
        <v>3823</v>
      </c>
      <c r="B4151" s="154" t="s">
        <v>3822</v>
      </c>
      <c r="C4151" s="154" t="s">
        <v>3793</v>
      </c>
      <c r="D4151" s="154" t="s">
        <v>3792</v>
      </c>
      <c r="E4151" s="81" t="s">
        <v>3821</v>
      </c>
      <c r="F4151" s="154">
        <v>30.34</v>
      </c>
      <c r="G4151" s="154" t="s">
        <v>1373</v>
      </c>
      <c r="H4151" s="154" t="s">
        <v>14318</v>
      </c>
      <c r="I4151" s="154">
        <v>1</v>
      </c>
      <c r="J4151" s="154">
        <v>0</v>
      </c>
      <c r="K4151" s="154">
        <v>0</v>
      </c>
      <c r="M4151" s="128">
        <f>IF(Tabla1[[#This Row],[Moneda]]="Dolares",Tabla1[[#This Row],[Precio Distribuidor]]*($M$1+0.35)*1.3,Tabla1[[#This Row],[Precio Distribuidor]]*1.3)</f>
        <v>656.7093000000001</v>
      </c>
    </row>
    <row r="4152" spans="1:13">
      <c r="A4152" s="154" t="s">
        <v>3820</v>
      </c>
      <c r="B4152" s="154" t="s">
        <v>3819</v>
      </c>
      <c r="C4152" s="154" t="s">
        <v>3793</v>
      </c>
      <c r="D4152" s="154" t="s">
        <v>3792</v>
      </c>
      <c r="E4152" s="81" t="s">
        <v>3818</v>
      </c>
      <c r="F4152" s="154">
        <v>170.9</v>
      </c>
      <c r="G4152" s="154" t="s">
        <v>1373</v>
      </c>
      <c r="H4152" s="154" t="s">
        <v>14318</v>
      </c>
      <c r="I4152" s="154">
        <v>1</v>
      </c>
      <c r="J4152" s="154">
        <v>0</v>
      </c>
      <c r="K4152" s="154">
        <v>0</v>
      </c>
      <c r="M4152" s="128">
        <f>IF(Tabla1[[#This Row],[Moneda]]="Dolares",Tabla1[[#This Row],[Precio Distribuidor]]*($M$1+0.35)*1.3,Tabla1[[#This Row],[Precio Distribuidor]]*1.3)</f>
        <v>3699.1305000000007</v>
      </c>
    </row>
    <row r="4153" spans="1:13">
      <c r="A4153" s="154" t="s">
        <v>3817</v>
      </c>
      <c r="B4153" s="154" t="s">
        <v>3816</v>
      </c>
      <c r="C4153" s="154" t="s">
        <v>3793</v>
      </c>
      <c r="D4153" s="154" t="s">
        <v>3792</v>
      </c>
      <c r="E4153" s="81" t="s">
        <v>3815</v>
      </c>
      <c r="F4153" s="154">
        <v>181.01</v>
      </c>
      <c r="G4153" s="154" t="s">
        <v>1373</v>
      </c>
      <c r="H4153" s="154" t="s">
        <v>14318</v>
      </c>
      <c r="I4153" s="154">
        <v>1</v>
      </c>
      <c r="J4153" s="154">
        <v>0</v>
      </c>
      <c r="K4153" s="154">
        <v>0</v>
      </c>
      <c r="M4153" s="128">
        <f>IF(Tabla1[[#This Row],[Moneda]]="Dolares",Tabla1[[#This Row],[Precio Distribuidor]]*($M$1+0.35)*1.3,Tabla1[[#This Row],[Precio Distribuidor]]*1.3)</f>
        <v>3917.9614500000007</v>
      </c>
    </row>
    <row r="4154" spans="1:13">
      <c r="A4154" s="154" t="s">
        <v>3814</v>
      </c>
      <c r="B4154" s="154" t="s">
        <v>3813</v>
      </c>
      <c r="C4154" s="154" t="s">
        <v>3793</v>
      </c>
      <c r="D4154" s="154" t="s">
        <v>3792</v>
      </c>
      <c r="E4154" s="81" t="s">
        <v>3812</v>
      </c>
      <c r="F4154" s="154">
        <v>191.12</v>
      </c>
      <c r="G4154" s="154" t="s">
        <v>1373</v>
      </c>
      <c r="H4154" s="154" t="s">
        <v>14318</v>
      </c>
      <c r="I4154" s="154">
        <v>1</v>
      </c>
      <c r="J4154" s="154">
        <v>0</v>
      </c>
      <c r="K4154" s="154">
        <v>0</v>
      </c>
      <c r="M4154" s="128">
        <f>IF(Tabla1[[#This Row],[Moneda]]="Dolares",Tabla1[[#This Row],[Precio Distribuidor]]*($M$1+0.35)*1.3,Tabla1[[#This Row],[Precio Distribuidor]]*1.3)</f>
        <v>4136.7924000000012</v>
      </c>
    </row>
    <row r="4155" spans="1:13">
      <c r="A4155" s="154" t="s">
        <v>3811</v>
      </c>
      <c r="B4155" s="154" t="s">
        <v>3810</v>
      </c>
      <c r="C4155" s="154" t="s">
        <v>1535</v>
      </c>
      <c r="D4155" s="154" t="s">
        <v>3792</v>
      </c>
      <c r="E4155" s="81" t="s">
        <v>3809</v>
      </c>
      <c r="F4155" s="154">
        <v>1230.48</v>
      </c>
      <c r="G4155" s="154" t="s">
        <v>1367</v>
      </c>
      <c r="H4155" s="154" t="s">
        <v>14318</v>
      </c>
      <c r="I4155" s="154">
        <v>1</v>
      </c>
      <c r="J4155" s="154">
        <v>0</v>
      </c>
      <c r="K4155" s="154">
        <v>0</v>
      </c>
      <c r="M4155" s="128">
        <f>IF(Tabla1[[#This Row],[Moneda]]="Dolares",Tabla1[[#This Row],[Precio Distribuidor]]*($M$1+0.35)*1.3,Tabla1[[#This Row],[Precio Distribuidor]]*1.3)</f>
        <v>1599.624</v>
      </c>
    </row>
    <row r="4156" spans="1:13">
      <c r="A4156" s="154" t="s">
        <v>3808</v>
      </c>
      <c r="B4156" s="154" t="s">
        <v>3807</v>
      </c>
      <c r="C4156" s="154" t="s">
        <v>3793</v>
      </c>
      <c r="D4156" s="154" t="s">
        <v>3792</v>
      </c>
      <c r="E4156" s="81" t="s">
        <v>3806</v>
      </c>
      <c r="F4156" s="154">
        <v>79.89</v>
      </c>
      <c r="G4156" s="154" t="s">
        <v>1373</v>
      </c>
      <c r="H4156" s="154" t="s">
        <v>14318</v>
      </c>
      <c r="I4156" s="154">
        <v>1</v>
      </c>
      <c r="J4156" s="154">
        <v>0</v>
      </c>
      <c r="K4156" s="154">
        <v>0</v>
      </c>
      <c r="M4156" s="128">
        <f>IF(Tabla1[[#This Row],[Moneda]]="Dolares",Tabla1[[#This Row],[Precio Distribuidor]]*($M$1+0.35)*1.3,Tabla1[[#This Row],[Precio Distribuidor]]*1.3)</f>
        <v>1729.2190500000004</v>
      </c>
    </row>
    <row r="4157" spans="1:13">
      <c r="A4157" s="154" t="s">
        <v>3805</v>
      </c>
      <c r="B4157" s="154" t="s">
        <v>3804</v>
      </c>
      <c r="C4157" s="154" t="s">
        <v>1600</v>
      </c>
      <c r="D4157" s="154" t="s">
        <v>3792</v>
      </c>
      <c r="E4157" s="81" t="s">
        <v>3803</v>
      </c>
      <c r="F4157" s="154">
        <v>50.51</v>
      </c>
      <c r="G4157" s="154" t="s">
        <v>1373</v>
      </c>
      <c r="H4157" s="154" t="s">
        <v>14318</v>
      </c>
      <c r="I4157" s="154">
        <v>3</v>
      </c>
      <c r="J4157" s="154">
        <v>0</v>
      </c>
      <c r="K4157" s="154">
        <v>0</v>
      </c>
      <c r="M4157" s="128">
        <f>IF(Tabla1[[#This Row],[Moneda]]="Dolares",Tabla1[[#This Row],[Precio Distribuidor]]*($M$1+0.35)*1.3,Tabla1[[#This Row],[Precio Distribuidor]]*1.3)</f>
        <v>1093.2889500000001</v>
      </c>
    </row>
    <row r="4158" spans="1:13">
      <c r="A4158" s="154" t="s">
        <v>3802</v>
      </c>
      <c r="B4158" s="154" t="s">
        <v>12668</v>
      </c>
      <c r="C4158" s="154" t="s">
        <v>3793</v>
      </c>
      <c r="D4158" s="154" t="s">
        <v>3792</v>
      </c>
      <c r="E4158" s="81" t="s">
        <v>12669</v>
      </c>
      <c r="F4158" s="154">
        <v>877.53</v>
      </c>
      <c r="G4158" s="154" t="s">
        <v>1373</v>
      </c>
      <c r="H4158" s="154" t="s">
        <v>14318</v>
      </c>
      <c r="I4158" s="154">
        <v>1</v>
      </c>
      <c r="J4158" s="154">
        <v>0</v>
      </c>
      <c r="K4158" s="154">
        <v>0</v>
      </c>
      <c r="M4158" s="128">
        <f>IF(Tabla1[[#This Row],[Moneda]]="Dolares",Tabla1[[#This Row],[Precio Distribuidor]]*($M$1+0.35)*1.3,Tabla1[[#This Row],[Precio Distribuidor]]*1.3)</f>
        <v>18994.136850000003</v>
      </c>
    </row>
    <row r="4159" spans="1:13">
      <c r="A4159" s="154" t="s">
        <v>3801</v>
      </c>
      <c r="B4159" s="154" t="s">
        <v>3800</v>
      </c>
      <c r="C4159" s="154" t="s">
        <v>1535</v>
      </c>
      <c r="D4159" s="154" t="s">
        <v>3792</v>
      </c>
      <c r="E4159" s="81" t="s">
        <v>3799</v>
      </c>
      <c r="F4159" s="154">
        <v>1587.97</v>
      </c>
      <c r="G4159" s="154" t="s">
        <v>1367</v>
      </c>
      <c r="H4159" s="154" t="s">
        <v>14318</v>
      </c>
      <c r="I4159" s="154">
        <v>3</v>
      </c>
      <c r="J4159" s="154">
        <v>0</v>
      </c>
      <c r="K4159" s="154">
        <v>0</v>
      </c>
      <c r="M4159" s="128">
        <f>IF(Tabla1[[#This Row],[Moneda]]="Dolares",Tabla1[[#This Row],[Precio Distribuidor]]*($M$1+0.35)*1.3,Tabla1[[#This Row],[Precio Distribuidor]]*1.3)</f>
        <v>2064.3610000000003</v>
      </c>
    </row>
    <row r="4160" spans="1:13">
      <c r="A4160" s="154" t="s">
        <v>3798</v>
      </c>
      <c r="B4160" s="154" t="s">
        <v>3797</v>
      </c>
      <c r="C4160" s="154" t="s">
        <v>3793</v>
      </c>
      <c r="D4160" s="154" t="s">
        <v>3792</v>
      </c>
      <c r="E4160" s="81" t="s">
        <v>3796</v>
      </c>
      <c r="F4160" s="154">
        <v>504.49</v>
      </c>
      <c r="G4160" s="154" t="s">
        <v>1373</v>
      </c>
      <c r="H4160" s="154" t="s">
        <v>14318</v>
      </c>
      <c r="I4160" s="154">
        <v>1</v>
      </c>
      <c r="J4160" s="154">
        <v>0</v>
      </c>
      <c r="K4160" s="154">
        <v>0</v>
      </c>
      <c r="M4160" s="128">
        <f>IF(Tabla1[[#This Row],[Moneda]]="Dolares",Tabla1[[#This Row],[Precio Distribuidor]]*($M$1+0.35)*1.3,Tabla1[[#This Row],[Precio Distribuidor]]*1.3)</f>
        <v>10919.686050000002</v>
      </c>
    </row>
    <row r="4161" spans="1:13">
      <c r="A4161" s="154" t="s">
        <v>3795</v>
      </c>
      <c r="B4161" s="154" t="s">
        <v>3794</v>
      </c>
      <c r="C4161" s="154" t="s">
        <v>3793</v>
      </c>
      <c r="D4161" s="154" t="s">
        <v>3792</v>
      </c>
      <c r="E4161" s="81" t="s">
        <v>3791</v>
      </c>
      <c r="F4161" s="154">
        <v>656.18</v>
      </c>
      <c r="G4161" s="154" t="s">
        <v>1373</v>
      </c>
      <c r="H4161" s="154" t="s">
        <v>14318</v>
      </c>
      <c r="I4161" s="154">
        <v>1</v>
      </c>
      <c r="J4161" s="154">
        <v>0</v>
      </c>
      <c r="K4161" s="154">
        <v>0</v>
      </c>
      <c r="M4161" s="128">
        <f>IF(Tabla1[[#This Row],[Moneda]]="Dolares",Tabla1[[#This Row],[Precio Distribuidor]]*($M$1+0.35)*1.3,Tabla1[[#This Row],[Precio Distribuidor]]*1.3)</f>
        <v>14203.016100000001</v>
      </c>
    </row>
    <row r="4162" spans="1:13">
      <c r="A4162" s="154" t="s">
        <v>3790</v>
      </c>
      <c r="B4162" s="154" t="s">
        <v>3789</v>
      </c>
      <c r="C4162" s="154" t="s">
        <v>2966</v>
      </c>
      <c r="D4162" s="154" t="s">
        <v>3775</v>
      </c>
      <c r="E4162" s="81" t="s">
        <v>13156</v>
      </c>
      <c r="F4162" s="154">
        <v>227.84</v>
      </c>
      <c r="G4162" s="154" t="s">
        <v>1373</v>
      </c>
      <c r="H4162" s="154" t="s">
        <v>14318</v>
      </c>
      <c r="I4162" s="154">
        <v>5</v>
      </c>
      <c r="J4162" s="154">
        <v>0</v>
      </c>
      <c r="K4162" s="154">
        <v>0</v>
      </c>
      <c r="M4162" s="128">
        <f>IF(Tabla1[[#This Row],[Moneda]]="Dolares",Tabla1[[#This Row],[Precio Distribuidor]]*($M$1+0.35)*1.3,Tabla1[[#This Row],[Precio Distribuidor]]*1.3)</f>
        <v>4931.5968000000012</v>
      </c>
    </row>
    <row r="4163" spans="1:13">
      <c r="A4163" s="154" t="s">
        <v>3788</v>
      </c>
      <c r="B4163" s="154" t="s">
        <v>3787</v>
      </c>
      <c r="C4163" s="154" t="s">
        <v>2966</v>
      </c>
      <c r="D4163" s="154" t="s">
        <v>3775</v>
      </c>
      <c r="E4163" s="81" t="s">
        <v>13160</v>
      </c>
      <c r="F4163" s="154">
        <v>203.13</v>
      </c>
      <c r="G4163" s="154" t="s">
        <v>1373</v>
      </c>
      <c r="H4163" s="154" t="s">
        <v>14318</v>
      </c>
      <c r="I4163" s="154">
        <v>5</v>
      </c>
      <c r="J4163" s="154">
        <v>0</v>
      </c>
      <c r="K4163" s="154">
        <v>0</v>
      </c>
      <c r="M4163" s="128">
        <f>IF(Tabla1[[#This Row],[Moneda]]="Dolares",Tabla1[[#This Row],[Precio Distribuidor]]*($M$1+0.35)*1.3,Tabla1[[#This Row],[Precio Distribuidor]]*1.3)</f>
        <v>4396.7488499999999</v>
      </c>
    </row>
    <row r="4164" spans="1:13">
      <c r="A4164" s="154" t="s">
        <v>3786</v>
      </c>
      <c r="B4164" s="154" t="s">
        <v>3785</v>
      </c>
      <c r="C4164" s="154" t="s">
        <v>2966</v>
      </c>
      <c r="D4164" s="154" t="s">
        <v>3775</v>
      </c>
      <c r="E4164" s="81" t="s">
        <v>13161</v>
      </c>
      <c r="F4164" s="154">
        <v>275.13</v>
      </c>
      <c r="G4164" s="154" t="s">
        <v>1373</v>
      </c>
      <c r="H4164" s="154" t="s">
        <v>14318</v>
      </c>
      <c r="I4164" s="154">
        <v>5</v>
      </c>
      <c r="J4164" s="154">
        <v>0</v>
      </c>
      <c r="K4164" s="154">
        <v>0</v>
      </c>
      <c r="M4164" s="128">
        <f>IF(Tabla1[[#This Row],[Moneda]]="Dolares",Tabla1[[#This Row],[Precio Distribuidor]]*($M$1+0.35)*1.3,Tabla1[[#This Row],[Precio Distribuidor]]*1.3)</f>
        <v>5955.1888500000014</v>
      </c>
    </row>
    <row r="4165" spans="1:13">
      <c r="A4165" s="154" t="s">
        <v>11845</v>
      </c>
      <c r="B4165" s="154" t="s">
        <v>11844</v>
      </c>
      <c r="C4165" s="154" t="s">
        <v>2966</v>
      </c>
      <c r="D4165" s="154" t="s">
        <v>3775</v>
      </c>
      <c r="E4165" s="81" t="s">
        <v>13162</v>
      </c>
      <c r="F4165" s="154">
        <v>251.82</v>
      </c>
      <c r="G4165" s="154" t="s">
        <v>1373</v>
      </c>
      <c r="H4165" s="154" t="s">
        <v>14318</v>
      </c>
      <c r="I4165" s="154">
        <v>5</v>
      </c>
      <c r="J4165" s="154">
        <v>0</v>
      </c>
      <c r="K4165" s="154">
        <v>0</v>
      </c>
      <c r="M4165" s="128">
        <f>IF(Tabla1[[#This Row],[Moneda]]="Dolares",Tabla1[[#This Row],[Precio Distribuidor]]*($M$1+0.35)*1.3,Tabla1[[#This Row],[Precio Distribuidor]]*1.3)</f>
        <v>5450.6439000000009</v>
      </c>
    </row>
    <row r="4166" spans="1:13">
      <c r="A4166" s="154" t="s">
        <v>3784</v>
      </c>
      <c r="B4166" s="154" t="s">
        <v>3783</v>
      </c>
      <c r="C4166" s="154" t="s">
        <v>2966</v>
      </c>
      <c r="D4166" s="154" t="s">
        <v>3775</v>
      </c>
      <c r="E4166" s="81" t="s">
        <v>3782</v>
      </c>
      <c r="F4166" s="154">
        <v>84.9</v>
      </c>
      <c r="G4166" s="154" t="s">
        <v>1373</v>
      </c>
      <c r="H4166" s="154" t="s">
        <v>14318</v>
      </c>
      <c r="I4166" s="154">
        <v>3</v>
      </c>
      <c r="J4166" s="154">
        <v>0</v>
      </c>
      <c r="K4166" s="154">
        <v>0</v>
      </c>
      <c r="M4166" s="128">
        <f>IF(Tabla1[[#This Row],[Moneda]]="Dolares",Tabla1[[#This Row],[Precio Distribuidor]]*($M$1+0.35)*1.3,Tabla1[[#This Row],[Precio Distribuidor]]*1.3)</f>
        <v>1837.6605000000004</v>
      </c>
    </row>
    <row r="4167" spans="1:13">
      <c r="A4167" s="154" t="s">
        <v>3781</v>
      </c>
      <c r="B4167" s="154" t="s">
        <v>3780</v>
      </c>
      <c r="C4167" s="154" t="s">
        <v>2966</v>
      </c>
      <c r="D4167" s="154" t="s">
        <v>3775</v>
      </c>
      <c r="E4167" s="81" t="s">
        <v>13167</v>
      </c>
      <c r="F4167" s="154">
        <v>145.57</v>
      </c>
      <c r="G4167" s="154" t="s">
        <v>1373</v>
      </c>
      <c r="H4167" s="154" t="s">
        <v>14318</v>
      </c>
      <c r="I4167" s="154">
        <v>5</v>
      </c>
      <c r="J4167" s="154">
        <v>0</v>
      </c>
      <c r="K4167" s="154">
        <v>0</v>
      </c>
      <c r="M4167" s="128">
        <f>IF(Tabla1[[#This Row],[Moneda]]="Dolares",Tabla1[[#This Row],[Precio Distribuidor]]*($M$1+0.35)*1.3,Tabla1[[#This Row],[Precio Distribuidor]]*1.3)</f>
        <v>3150.8626500000005</v>
      </c>
    </row>
    <row r="4168" spans="1:13">
      <c r="A4168" s="154" t="s">
        <v>3779</v>
      </c>
      <c r="B4168" s="154" t="s">
        <v>3778</v>
      </c>
      <c r="C4168" s="154" t="s">
        <v>2966</v>
      </c>
      <c r="D4168" s="154" t="s">
        <v>3775</v>
      </c>
      <c r="E4168" s="81" t="s">
        <v>13168</v>
      </c>
      <c r="F4168" s="154">
        <v>180.75</v>
      </c>
      <c r="G4168" s="154" t="s">
        <v>1373</v>
      </c>
      <c r="H4168" s="154" t="s">
        <v>14318</v>
      </c>
      <c r="I4168" s="154">
        <v>5</v>
      </c>
      <c r="J4168" s="154">
        <v>0</v>
      </c>
      <c r="K4168" s="154">
        <v>0</v>
      </c>
      <c r="M4168" s="128">
        <f>IF(Tabla1[[#This Row],[Moneda]]="Dolares",Tabla1[[#This Row],[Precio Distribuidor]]*($M$1+0.35)*1.3,Tabla1[[#This Row],[Precio Distribuidor]]*1.3)</f>
        <v>3912.3337500000002</v>
      </c>
    </row>
    <row r="4169" spans="1:13">
      <c r="A4169" s="154" t="s">
        <v>3777</v>
      </c>
      <c r="B4169" s="154" t="s">
        <v>3776</v>
      </c>
      <c r="C4169" s="154" t="s">
        <v>2966</v>
      </c>
      <c r="D4169" s="154" t="s">
        <v>3775</v>
      </c>
      <c r="E4169" s="81" t="s">
        <v>3774</v>
      </c>
      <c r="F4169" s="154">
        <v>102.09</v>
      </c>
      <c r="G4169" s="154" t="s">
        <v>1373</v>
      </c>
      <c r="H4169" s="154" t="s">
        <v>14318</v>
      </c>
      <c r="I4169" s="154">
        <v>5</v>
      </c>
      <c r="J4169" s="154">
        <v>0</v>
      </c>
      <c r="K4169" s="154">
        <v>0</v>
      </c>
      <c r="M4169" s="128">
        <f>IF(Tabla1[[#This Row],[Moneda]]="Dolares",Tabla1[[#This Row],[Precio Distribuidor]]*($M$1+0.35)*1.3,Tabla1[[#This Row],[Precio Distribuidor]]*1.3)</f>
        <v>2209.7380500000004</v>
      </c>
    </row>
    <row r="4170" spans="1:13">
      <c r="A4170" s="154" t="s">
        <v>13171</v>
      </c>
      <c r="B4170" s="154" t="s">
        <v>13172</v>
      </c>
      <c r="C4170" s="154" t="s">
        <v>2966</v>
      </c>
      <c r="D4170" s="154" t="s">
        <v>3775</v>
      </c>
      <c r="E4170" s="81" t="s">
        <v>13173</v>
      </c>
      <c r="F4170" s="154">
        <v>194.43</v>
      </c>
      <c r="G4170" s="154" t="s">
        <v>1373</v>
      </c>
      <c r="H4170" s="154" t="s">
        <v>14318</v>
      </c>
      <c r="I4170" s="154">
        <v>5</v>
      </c>
      <c r="J4170" s="154">
        <v>0</v>
      </c>
      <c r="K4170" s="154">
        <v>0</v>
      </c>
      <c r="M4170" s="128">
        <f>IF(Tabla1[[#This Row],[Moneda]]="Dolares",Tabla1[[#This Row],[Precio Distribuidor]]*($M$1+0.35)*1.3,Tabla1[[#This Row],[Precio Distribuidor]]*1.3)</f>
        <v>4208.4373500000011</v>
      </c>
    </row>
    <row r="4171" spans="1:13">
      <c r="A4171" s="154" t="s">
        <v>13174</v>
      </c>
      <c r="B4171" s="154" t="s">
        <v>13175</v>
      </c>
      <c r="C4171" s="154" t="s">
        <v>2966</v>
      </c>
      <c r="D4171" s="154" t="s">
        <v>3775</v>
      </c>
      <c r="E4171" s="81" t="s">
        <v>13176</v>
      </c>
      <c r="F4171" s="154">
        <v>174.89</v>
      </c>
      <c r="G4171" s="154" t="s">
        <v>1373</v>
      </c>
      <c r="H4171" s="154" t="s">
        <v>14318</v>
      </c>
      <c r="I4171" s="154">
        <v>5</v>
      </c>
      <c r="J4171" s="154">
        <v>0</v>
      </c>
      <c r="K4171" s="154">
        <v>0</v>
      </c>
      <c r="M4171" s="128">
        <f>IF(Tabla1[[#This Row],[Moneda]]="Dolares",Tabla1[[#This Row],[Precio Distribuidor]]*($M$1+0.35)*1.3,Tabla1[[#This Row],[Precio Distribuidor]]*1.3)</f>
        <v>3785.4940500000002</v>
      </c>
    </row>
    <row r="4172" spans="1:13">
      <c r="A4172" s="154" t="s">
        <v>15695</v>
      </c>
      <c r="B4172" s="154" t="s">
        <v>15694</v>
      </c>
      <c r="C4172" s="154" t="s">
        <v>15381</v>
      </c>
      <c r="D4172" s="154" t="s">
        <v>2933</v>
      </c>
      <c r="E4172" s="81" t="s">
        <v>15693</v>
      </c>
      <c r="F4172" s="154">
        <v>46.67</v>
      </c>
      <c r="G4172" s="154" t="s">
        <v>1373</v>
      </c>
      <c r="H4172" s="154" t="s">
        <v>14318</v>
      </c>
      <c r="I4172" s="154">
        <v>3</v>
      </c>
      <c r="J4172" s="154">
        <v>0</v>
      </c>
      <c r="K4172" s="154">
        <v>0</v>
      </c>
      <c r="M4172" s="128">
        <f>IF(Tabla1[[#This Row],[Moneda]]="Dolares",Tabla1[[#This Row],[Precio Distribuidor]]*($M$1+0.35)*1.3,Tabla1[[#This Row],[Precio Distribuidor]]*1.3)</f>
        <v>1010.1721500000002</v>
      </c>
    </row>
    <row r="4173" spans="1:13">
      <c r="A4173" s="154" t="s">
        <v>3773</v>
      </c>
      <c r="B4173" s="154" t="s">
        <v>3772</v>
      </c>
      <c r="C4173" s="154" t="s">
        <v>2161</v>
      </c>
      <c r="D4173" s="154" t="s">
        <v>2933</v>
      </c>
      <c r="E4173" s="81" t="s">
        <v>3771</v>
      </c>
      <c r="F4173" s="154">
        <v>52.67</v>
      </c>
      <c r="G4173" s="154" t="s">
        <v>1373</v>
      </c>
      <c r="H4173" s="154" t="s">
        <v>14318</v>
      </c>
      <c r="I4173" s="154">
        <v>2</v>
      </c>
      <c r="J4173" s="154">
        <v>0</v>
      </c>
      <c r="K4173" s="154">
        <v>0</v>
      </c>
      <c r="M4173" s="128">
        <f>IF(Tabla1[[#This Row],[Moneda]]="Dolares",Tabla1[[#This Row],[Precio Distribuidor]]*($M$1+0.35)*1.3,Tabla1[[#This Row],[Precio Distribuidor]]*1.3)</f>
        <v>1140.0421500000002</v>
      </c>
    </row>
    <row r="4174" spans="1:13">
      <c r="A4174" s="154" t="s">
        <v>3770</v>
      </c>
      <c r="B4174" s="154" t="s">
        <v>3769</v>
      </c>
      <c r="C4174" s="154" t="s">
        <v>2161</v>
      </c>
      <c r="D4174" s="154" t="s">
        <v>2933</v>
      </c>
      <c r="E4174" s="81" t="s">
        <v>3768</v>
      </c>
      <c r="F4174" s="154">
        <v>153.63999999999999</v>
      </c>
      <c r="G4174" s="154" t="s">
        <v>1373</v>
      </c>
      <c r="H4174" s="154" t="s">
        <v>14318</v>
      </c>
      <c r="I4174" s="154">
        <v>2</v>
      </c>
      <c r="J4174" s="154">
        <v>0</v>
      </c>
      <c r="K4174" s="154">
        <v>0</v>
      </c>
      <c r="M4174" s="128">
        <f>IF(Tabla1[[#This Row],[Moneda]]="Dolares",Tabla1[[#This Row],[Precio Distribuidor]]*($M$1+0.35)*1.3,Tabla1[[#This Row],[Precio Distribuidor]]*1.3)</f>
        <v>3325.5378000000005</v>
      </c>
    </row>
    <row r="4175" spans="1:13">
      <c r="A4175" s="154" t="s">
        <v>3767</v>
      </c>
      <c r="B4175" s="154" t="s">
        <v>3766</v>
      </c>
      <c r="C4175" s="154" t="s">
        <v>2934</v>
      </c>
      <c r="D4175" s="154" t="s">
        <v>2933</v>
      </c>
      <c r="E4175" s="81" t="s">
        <v>3765</v>
      </c>
      <c r="F4175" s="154">
        <v>40.340000000000003</v>
      </c>
      <c r="G4175" s="154" t="s">
        <v>1373</v>
      </c>
      <c r="H4175" s="154" t="s">
        <v>14318</v>
      </c>
      <c r="I4175" s="154">
        <v>2</v>
      </c>
      <c r="J4175" s="154">
        <v>0</v>
      </c>
      <c r="K4175" s="154">
        <v>0</v>
      </c>
      <c r="M4175" s="128">
        <f>IF(Tabla1[[#This Row],[Moneda]]="Dolares",Tabla1[[#This Row],[Precio Distribuidor]]*($M$1+0.35)*1.3,Tabla1[[#This Row],[Precio Distribuidor]]*1.3)</f>
        <v>873.15930000000026</v>
      </c>
    </row>
    <row r="4176" spans="1:13">
      <c r="A4176" s="154" t="s">
        <v>3764</v>
      </c>
      <c r="B4176" s="154" t="s">
        <v>3763</v>
      </c>
      <c r="C4176" s="154" t="s">
        <v>2934</v>
      </c>
      <c r="D4176" s="154" t="s">
        <v>2933</v>
      </c>
      <c r="E4176" s="81" t="s">
        <v>3762</v>
      </c>
      <c r="F4176" s="154">
        <v>7.87</v>
      </c>
      <c r="G4176" s="154" t="s">
        <v>1373</v>
      </c>
      <c r="H4176" s="154" t="s">
        <v>14318</v>
      </c>
      <c r="I4176" s="154">
        <v>2</v>
      </c>
      <c r="J4176" s="154">
        <v>0</v>
      </c>
      <c r="K4176" s="154">
        <v>0</v>
      </c>
      <c r="M4176" s="128">
        <f>IF(Tabla1[[#This Row],[Moneda]]="Dolares",Tabla1[[#This Row],[Precio Distribuidor]]*($M$1+0.35)*1.3,Tabla1[[#This Row],[Precio Distribuidor]]*1.3)</f>
        <v>170.34615000000002</v>
      </c>
    </row>
    <row r="4177" spans="1:13">
      <c r="A4177" s="154" t="s">
        <v>3761</v>
      </c>
      <c r="B4177" s="154" t="s">
        <v>3760</v>
      </c>
      <c r="C4177" s="154" t="s">
        <v>2934</v>
      </c>
      <c r="D4177" s="154" t="s">
        <v>2933</v>
      </c>
      <c r="E4177" s="81" t="s">
        <v>3759</v>
      </c>
      <c r="F4177" s="154">
        <v>20.45</v>
      </c>
      <c r="G4177" s="154" t="s">
        <v>1373</v>
      </c>
      <c r="H4177" s="154" t="s">
        <v>14318</v>
      </c>
      <c r="I4177" s="154">
        <v>2</v>
      </c>
      <c r="J4177" s="154">
        <v>0</v>
      </c>
      <c r="K4177" s="154">
        <v>0</v>
      </c>
      <c r="M4177" s="128">
        <f>IF(Tabla1[[#This Row],[Moneda]]="Dolares",Tabla1[[#This Row],[Precio Distribuidor]]*($M$1+0.35)*1.3,Tabla1[[#This Row],[Precio Distribuidor]]*1.3)</f>
        <v>442.64025000000004</v>
      </c>
    </row>
    <row r="4178" spans="1:13">
      <c r="A4178" s="154" t="s">
        <v>3758</v>
      </c>
      <c r="B4178" s="154" t="s">
        <v>3757</v>
      </c>
      <c r="C4178" s="154" t="s">
        <v>2962</v>
      </c>
      <c r="D4178" s="154" t="s">
        <v>2933</v>
      </c>
      <c r="E4178" s="81" t="s">
        <v>3756</v>
      </c>
      <c r="F4178" s="154">
        <v>29.09</v>
      </c>
      <c r="G4178" s="154" t="s">
        <v>1373</v>
      </c>
      <c r="H4178" s="154" t="s">
        <v>14318</v>
      </c>
      <c r="I4178" s="154">
        <v>1</v>
      </c>
      <c r="J4178" s="154">
        <v>0</v>
      </c>
      <c r="K4178" s="154">
        <v>0</v>
      </c>
      <c r="M4178" s="128">
        <f>IF(Tabla1[[#This Row],[Moneda]]="Dolares",Tabla1[[#This Row],[Precio Distribuidor]]*($M$1+0.35)*1.3,Tabla1[[#This Row],[Precio Distribuidor]]*1.3)</f>
        <v>629.65305000000012</v>
      </c>
    </row>
    <row r="4179" spans="1:13">
      <c r="A4179" s="154" t="s">
        <v>3755</v>
      </c>
      <c r="B4179" s="154" t="s">
        <v>3754</v>
      </c>
      <c r="C4179" s="154" t="s">
        <v>2934</v>
      </c>
      <c r="D4179" s="154" t="s">
        <v>2933</v>
      </c>
      <c r="E4179" s="81" t="s">
        <v>14181</v>
      </c>
      <c r="F4179" s="154">
        <v>36.4</v>
      </c>
      <c r="G4179" s="154" t="s">
        <v>1373</v>
      </c>
      <c r="H4179" s="154" t="s">
        <v>14318</v>
      </c>
      <c r="I4179" s="154">
        <v>2</v>
      </c>
      <c r="J4179" s="154">
        <v>0</v>
      </c>
      <c r="K4179" s="154">
        <v>0</v>
      </c>
      <c r="M4179" s="128">
        <f>IF(Tabla1[[#This Row],[Moneda]]="Dolares",Tabla1[[#This Row],[Precio Distribuidor]]*($M$1+0.35)*1.3,Tabla1[[#This Row],[Precio Distribuidor]]*1.3)</f>
        <v>787.87800000000016</v>
      </c>
    </row>
    <row r="4180" spans="1:13">
      <c r="A4180" s="154" t="s">
        <v>15692</v>
      </c>
      <c r="B4180" s="154" t="s">
        <v>15691</v>
      </c>
      <c r="C4180" s="154" t="s">
        <v>1535</v>
      </c>
      <c r="D4180" s="154" t="s">
        <v>2933</v>
      </c>
      <c r="E4180" s="81" t="s">
        <v>15690</v>
      </c>
      <c r="F4180" s="154">
        <v>66089.98</v>
      </c>
      <c r="G4180" s="154" t="s">
        <v>1367</v>
      </c>
      <c r="H4180" s="154" t="s">
        <v>14318</v>
      </c>
      <c r="I4180" s="154">
        <v>1</v>
      </c>
      <c r="J4180" s="154">
        <v>0</v>
      </c>
      <c r="K4180" s="154">
        <v>0</v>
      </c>
      <c r="M4180" s="128">
        <f>IF(Tabla1[[#This Row],[Moneda]]="Dolares",Tabla1[[#This Row],[Precio Distribuidor]]*($M$1+0.35)*1.3,Tabla1[[#This Row],[Precio Distribuidor]]*1.3)</f>
        <v>85916.974000000002</v>
      </c>
    </row>
    <row r="4181" spans="1:13">
      <c r="A4181" s="154" t="s">
        <v>3753</v>
      </c>
      <c r="B4181" s="154" t="s">
        <v>3752</v>
      </c>
      <c r="C4181" s="154" t="s">
        <v>2962</v>
      </c>
      <c r="D4181" s="154" t="s">
        <v>2933</v>
      </c>
      <c r="E4181" s="81" t="s">
        <v>3751</v>
      </c>
      <c r="F4181" s="154">
        <v>306.16000000000003</v>
      </c>
      <c r="G4181" s="154" t="s">
        <v>1373</v>
      </c>
      <c r="H4181" s="154" t="s">
        <v>14318</v>
      </c>
      <c r="I4181" s="154">
        <v>1</v>
      </c>
      <c r="J4181" s="154">
        <v>0</v>
      </c>
      <c r="K4181" s="154">
        <v>0</v>
      </c>
      <c r="M4181" s="128">
        <f>IF(Tabla1[[#This Row],[Moneda]]="Dolares",Tabla1[[#This Row],[Precio Distribuidor]]*($M$1+0.35)*1.3,Tabla1[[#This Row],[Precio Distribuidor]]*1.3)</f>
        <v>6626.8332000000019</v>
      </c>
    </row>
    <row r="4182" spans="1:13">
      <c r="A4182" s="154" t="s">
        <v>3750</v>
      </c>
      <c r="B4182" s="154" t="s">
        <v>3749</v>
      </c>
      <c r="C4182" s="154" t="s">
        <v>2934</v>
      </c>
      <c r="D4182" s="154" t="s">
        <v>2933</v>
      </c>
      <c r="E4182" s="81" t="s">
        <v>3748</v>
      </c>
      <c r="F4182" s="154">
        <v>54.72</v>
      </c>
      <c r="G4182" s="154" t="s">
        <v>1373</v>
      </c>
      <c r="H4182" s="154" t="s">
        <v>14318</v>
      </c>
      <c r="I4182" s="154">
        <v>0</v>
      </c>
      <c r="J4182" s="154">
        <v>0</v>
      </c>
      <c r="K4182" s="154">
        <v>0</v>
      </c>
      <c r="M4182" s="128">
        <f>IF(Tabla1[[#This Row],[Moneda]]="Dolares",Tabla1[[#This Row],[Precio Distribuidor]]*($M$1+0.35)*1.3,Tabla1[[#This Row],[Precio Distribuidor]]*1.3)</f>
        <v>1184.4144000000001</v>
      </c>
    </row>
    <row r="4183" spans="1:13">
      <c r="A4183" s="154" t="s">
        <v>3747</v>
      </c>
      <c r="B4183" s="154" t="s">
        <v>3746</v>
      </c>
      <c r="C4183" s="154" t="s">
        <v>1535</v>
      </c>
      <c r="D4183" s="154" t="s">
        <v>2933</v>
      </c>
      <c r="E4183" s="81" t="s">
        <v>3745</v>
      </c>
      <c r="F4183" s="154">
        <v>2488.96</v>
      </c>
      <c r="G4183" s="154" t="s">
        <v>1367</v>
      </c>
      <c r="H4183" s="154" t="s">
        <v>14318</v>
      </c>
      <c r="I4183" s="154">
        <v>3</v>
      </c>
      <c r="J4183" s="154">
        <v>0</v>
      </c>
      <c r="K4183" s="154">
        <v>0</v>
      </c>
      <c r="M4183" s="128">
        <f>IF(Tabla1[[#This Row],[Moneda]]="Dolares",Tabla1[[#This Row],[Precio Distribuidor]]*($M$1+0.35)*1.3,Tabla1[[#This Row],[Precio Distribuidor]]*1.3)</f>
        <v>3235.6480000000001</v>
      </c>
    </row>
    <row r="4184" spans="1:13">
      <c r="A4184" s="154" t="s">
        <v>15689</v>
      </c>
      <c r="B4184" s="154" t="s">
        <v>15688</v>
      </c>
      <c r="C4184" s="154" t="s">
        <v>1535</v>
      </c>
      <c r="D4184" s="154" t="s">
        <v>2933</v>
      </c>
      <c r="E4184" s="81" t="s">
        <v>15687</v>
      </c>
      <c r="F4184" s="154">
        <v>908.91</v>
      </c>
      <c r="G4184" s="154" t="s">
        <v>1367</v>
      </c>
      <c r="H4184" s="154" t="s">
        <v>14318</v>
      </c>
      <c r="I4184" s="154">
        <v>1</v>
      </c>
      <c r="J4184" s="154">
        <v>0</v>
      </c>
      <c r="K4184" s="154">
        <v>0</v>
      </c>
      <c r="M4184" s="128">
        <f>IF(Tabla1[[#This Row],[Moneda]]="Dolares",Tabla1[[#This Row],[Precio Distribuidor]]*($M$1+0.35)*1.3,Tabla1[[#This Row],[Precio Distribuidor]]*1.3)</f>
        <v>1181.5830000000001</v>
      </c>
    </row>
    <row r="4185" spans="1:13">
      <c r="A4185" s="154" t="s">
        <v>3744</v>
      </c>
      <c r="B4185" s="154" t="s">
        <v>3743</v>
      </c>
      <c r="C4185" s="154" t="s">
        <v>1535</v>
      </c>
      <c r="D4185" s="154" t="s">
        <v>2933</v>
      </c>
      <c r="E4185" s="81" t="s">
        <v>3742</v>
      </c>
      <c r="F4185" s="154">
        <v>1364.46</v>
      </c>
      <c r="G4185" s="154" t="s">
        <v>1367</v>
      </c>
      <c r="H4185" s="154" t="s">
        <v>14318</v>
      </c>
      <c r="I4185" s="154">
        <v>3</v>
      </c>
      <c r="J4185" s="154">
        <v>0</v>
      </c>
      <c r="K4185" s="154">
        <v>0</v>
      </c>
      <c r="M4185" s="128">
        <f>IF(Tabla1[[#This Row],[Moneda]]="Dolares",Tabla1[[#This Row],[Precio Distribuidor]]*($M$1+0.35)*1.3,Tabla1[[#This Row],[Precio Distribuidor]]*1.3)</f>
        <v>1773.798</v>
      </c>
    </row>
    <row r="4186" spans="1:13">
      <c r="A4186" s="154" t="s">
        <v>3741</v>
      </c>
      <c r="B4186" s="154" t="s">
        <v>3740</v>
      </c>
      <c r="C4186" s="154" t="s">
        <v>1535</v>
      </c>
      <c r="D4186" s="154" t="s">
        <v>2933</v>
      </c>
      <c r="E4186" s="81" t="s">
        <v>3739</v>
      </c>
      <c r="F4186" s="154">
        <v>1652.57</v>
      </c>
      <c r="G4186" s="154" t="s">
        <v>1367</v>
      </c>
      <c r="H4186" s="154" t="s">
        <v>14318</v>
      </c>
      <c r="I4186" s="154">
        <v>3</v>
      </c>
      <c r="J4186" s="154">
        <v>0</v>
      </c>
      <c r="K4186" s="154">
        <v>0</v>
      </c>
      <c r="M4186" s="128">
        <f>IF(Tabla1[[#This Row],[Moneda]]="Dolares",Tabla1[[#This Row],[Precio Distribuidor]]*($M$1+0.35)*1.3,Tabla1[[#This Row],[Precio Distribuidor]]*1.3)</f>
        <v>2148.3409999999999</v>
      </c>
    </row>
    <row r="4187" spans="1:13">
      <c r="A4187" s="154" t="s">
        <v>3738</v>
      </c>
      <c r="B4187" s="154" t="s">
        <v>3737</v>
      </c>
      <c r="C4187" s="154" t="s">
        <v>2161</v>
      </c>
      <c r="D4187" s="154" t="s">
        <v>2933</v>
      </c>
      <c r="E4187" s="81" t="s">
        <v>3736</v>
      </c>
      <c r="F4187" s="154">
        <v>351.16</v>
      </c>
      <c r="G4187" s="154" t="s">
        <v>1373</v>
      </c>
      <c r="H4187" s="154" t="s">
        <v>14318</v>
      </c>
      <c r="I4187" s="154">
        <v>3</v>
      </c>
      <c r="J4187" s="154">
        <v>0</v>
      </c>
      <c r="K4187" s="154">
        <v>0</v>
      </c>
      <c r="M4187" s="128">
        <f>IF(Tabla1[[#This Row],[Moneda]]="Dolares",Tabla1[[#This Row],[Precio Distribuidor]]*($M$1+0.35)*1.3,Tabla1[[#This Row],[Precio Distribuidor]]*1.3)</f>
        <v>7600.8582000000015</v>
      </c>
    </row>
    <row r="4188" spans="1:13">
      <c r="A4188" s="154" t="s">
        <v>3735</v>
      </c>
      <c r="B4188" s="154" t="s">
        <v>3734</v>
      </c>
      <c r="C4188" s="154" t="s">
        <v>3110</v>
      </c>
      <c r="D4188" s="154" t="s">
        <v>2933</v>
      </c>
      <c r="E4188" s="81" t="s">
        <v>15686</v>
      </c>
      <c r="F4188" s="154">
        <v>46.22</v>
      </c>
      <c r="G4188" s="154" t="s">
        <v>1373</v>
      </c>
      <c r="H4188" s="154" t="s">
        <v>14318</v>
      </c>
      <c r="I4188" s="154">
        <v>1</v>
      </c>
      <c r="J4188" s="154">
        <v>0</v>
      </c>
      <c r="K4188" s="154">
        <v>0</v>
      </c>
      <c r="M4188" s="128">
        <f>IF(Tabla1[[#This Row],[Moneda]]="Dolares",Tabla1[[#This Row],[Precio Distribuidor]]*($M$1+0.35)*1.3,Tabla1[[#This Row],[Precio Distribuidor]]*1.3)</f>
        <v>1000.4319000000002</v>
      </c>
    </row>
    <row r="4189" spans="1:13">
      <c r="A4189" s="154" t="s">
        <v>3733</v>
      </c>
      <c r="B4189" s="154" t="s">
        <v>3732</v>
      </c>
      <c r="C4189" s="154" t="s">
        <v>3110</v>
      </c>
      <c r="D4189" s="154" t="s">
        <v>2933</v>
      </c>
      <c r="E4189" s="81" t="s">
        <v>3731</v>
      </c>
      <c r="F4189" s="154">
        <v>55.93</v>
      </c>
      <c r="G4189" s="154" t="s">
        <v>1373</v>
      </c>
      <c r="H4189" s="154" t="s">
        <v>14318</v>
      </c>
      <c r="I4189" s="154">
        <v>1</v>
      </c>
      <c r="J4189" s="154">
        <v>0</v>
      </c>
      <c r="K4189" s="154">
        <v>0</v>
      </c>
      <c r="M4189" s="128">
        <f>IF(Tabla1[[#This Row],[Moneda]]="Dolares",Tabla1[[#This Row],[Precio Distribuidor]]*($M$1+0.35)*1.3,Tabla1[[#This Row],[Precio Distribuidor]]*1.3)</f>
        <v>1210.6048500000002</v>
      </c>
    </row>
    <row r="4190" spans="1:13">
      <c r="A4190" s="154" t="s">
        <v>3730</v>
      </c>
      <c r="B4190" s="154" t="s">
        <v>15685</v>
      </c>
      <c r="C4190" s="154" t="s">
        <v>2962</v>
      </c>
      <c r="D4190" s="154" t="s">
        <v>2933</v>
      </c>
      <c r="E4190" s="81" t="s">
        <v>15684</v>
      </c>
      <c r="F4190" s="154">
        <v>89.64</v>
      </c>
      <c r="G4190" s="154" t="s">
        <v>1373</v>
      </c>
      <c r="H4190" s="154" t="s">
        <v>14318</v>
      </c>
      <c r="I4190" s="154">
        <v>1</v>
      </c>
      <c r="J4190" s="154">
        <v>0</v>
      </c>
      <c r="K4190" s="154">
        <v>0</v>
      </c>
      <c r="M4190" s="128">
        <f>IF(Tabla1[[#This Row],[Moneda]]="Dolares",Tabla1[[#This Row],[Precio Distribuidor]]*($M$1+0.35)*1.3,Tabla1[[#This Row],[Precio Distribuidor]]*1.3)</f>
        <v>1940.2578000000005</v>
      </c>
    </row>
    <row r="4191" spans="1:13">
      <c r="A4191" s="154" t="s">
        <v>3729</v>
      </c>
      <c r="B4191" s="154" t="s">
        <v>3728</v>
      </c>
      <c r="C4191" s="154" t="s">
        <v>2161</v>
      </c>
      <c r="D4191" s="154" t="s">
        <v>2933</v>
      </c>
      <c r="E4191" s="81" t="s">
        <v>3727</v>
      </c>
      <c r="F4191" s="154">
        <v>75.09</v>
      </c>
      <c r="G4191" s="154" t="s">
        <v>1373</v>
      </c>
      <c r="H4191" s="154" t="s">
        <v>14318</v>
      </c>
      <c r="I4191" s="154">
        <v>3</v>
      </c>
      <c r="J4191" s="154">
        <v>0</v>
      </c>
      <c r="K4191" s="154">
        <v>0</v>
      </c>
      <c r="M4191" s="128">
        <f>IF(Tabla1[[#This Row],[Moneda]]="Dolares",Tabla1[[#This Row],[Precio Distribuidor]]*($M$1+0.35)*1.3,Tabla1[[#This Row],[Precio Distribuidor]]*1.3)</f>
        <v>1625.3230500000002</v>
      </c>
    </row>
    <row r="4192" spans="1:13">
      <c r="A4192" s="154" t="s">
        <v>3726</v>
      </c>
      <c r="B4192" s="154" t="s">
        <v>3725</v>
      </c>
      <c r="C4192" s="154" t="s">
        <v>2934</v>
      </c>
      <c r="D4192" s="154" t="s">
        <v>2933</v>
      </c>
      <c r="E4192" s="81" t="s">
        <v>3724</v>
      </c>
      <c r="F4192" s="154">
        <v>101.91</v>
      </c>
      <c r="G4192" s="154" t="s">
        <v>1373</v>
      </c>
      <c r="H4192" s="154" t="s">
        <v>14318</v>
      </c>
      <c r="I4192" s="154">
        <v>2</v>
      </c>
      <c r="J4192" s="154">
        <v>0</v>
      </c>
      <c r="K4192" s="154">
        <v>0</v>
      </c>
      <c r="M4192" s="128">
        <f>IF(Tabla1[[#This Row],[Moneda]]="Dolares",Tabla1[[#This Row],[Precio Distribuidor]]*($M$1+0.35)*1.3,Tabla1[[#This Row],[Precio Distribuidor]]*1.3)</f>
        <v>2205.8419500000005</v>
      </c>
    </row>
    <row r="4193" spans="1:13">
      <c r="A4193" s="154" t="s">
        <v>3723</v>
      </c>
      <c r="B4193" s="154" t="s">
        <v>3722</v>
      </c>
      <c r="C4193" s="154" t="s">
        <v>2934</v>
      </c>
      <c r="D4193" s="154" t="s">
        <v>2933</v>
      </c>
      <c r="E4193" s="81" t="s">
        <v>3721</v>
      </c>
      <c r="F4193" s="154">
        <v>28.76</v>
      </c>
      <c r="G4193" s="154" t="s">
        <v>1373</v>
      </c>
      <c r="H4193" s="154" t="s">
        <v>14318</v>
      </c>
      <c r="I4193" s="154">
        <v>2</v>
      </c>
      <c r="J4193" s="154">
        <v>0</v>
      </c>
      <c r="K4193" s="154">
        <v>0</v>
      </c>
      <c r="M4193" s="128">
        <f>IF(Tabla1[[#This Row],[Moneda]]="Dolares",Tabla1[[#This Row],[Precio Distribuidor]]*($M$1+0.35)*1.3,Tabla1[[#This Row],[Precio Distribuidor]]*1.3)</f>
        <v>622.51020000000017</v>
      </c>
    </row>
    <row r="4194" spans="1:13">
      <c r="A4194" s="154" t="s">
        <v>3720</v>
      </c>
      <c r="B4194" s="154" t="s">
        <v>3719</v>
      </c>
      <c r="C4194" s="154" t="s">
        <v>2962</v>
      </c>
      <c r="D4194" s="154" t="s">
        <v>2933</v>
      </c>
      <c r="E4194" s="81" t="s">
        <v>3718</v>
      </c>
      <c r="F4194" s="154">
        <v>104.19</v>
      </c>
      <c r="G4194" s="154" t="s">
        <v>1373</v>
      </c>
      <c r="H4194" s="154" t="s">
        <v>14318</v>
      </c>
      <c r="I4194" s="154">
        <v>1</v>
      </c>
      <c r="J4194" s="154">
        <v>0</v>
      </c>
      <c r="K4194" s="154">
        <v>0</v>
      </c>
      <c r="M4194" s="128">
        <f>IF(Tabla1[[#This Row],[Moneda]]="Dolares",Tabla1[[#This Row],[Precio Distribuidor]]*($M$1+0.35)*1.3,Tabla1[[#This Row],[Precio Distribuidor]]*1.3)</f>
        <v>2255.1925500000002</v>
      </c>
    </row>
    <row r="4195" spans="1:13">
      <c r="A4195" s="154" t="s">
        <v>3717</v>
      </c>
      <c r="B4195" s="154" t="s">
        <v>3716</v>
      </c>
      <c r="C4195" s="154" t="s">
        <v>2934</v>
      </c>
      <c r="D4195" s="154" t="s">
        <v>2933</v>
      </c>
      <c r="E4195" s="81" t="s">
        <v>3715</v>
      </c>
      <c r="F4195" s="154">
        <v>462.92</v>
      </c>
      <c r="G4195" s="154" t="s">
        <v>1373</v>
      </c>
      <c r="H4195" s="154" t="s">
        <v>14318</v>
      </c>
      <c r="I4195" s="154">
        <v>2</v>
      </c>
      <c r="J4195" s="154">
        <v>0</v>
      </c>
      <c r="K4195" s="154">
        <v>0</v>
      </c>
      <c r="M4195" s="128">
        <f>IF(Tabla1[[#This Row],[Moneda]]="Dolares",Tabla1[[#This Row],[Precio Distribuidor]]*($M$1+0.35)*1.3,Tabla1[[#This Row],[Precio Distribuidor]]*1.3)</f>
        <v>10019.903400000003</v>
      </c>
    </row>
    <row r="4196" spans="1:13">
      <c r="A4196" s="154" t="s">
        <v>3714</v>
      </c>
      <c r="B4196" s="154" t="s">
        <v>3713</v>
      </c>
      <c r="C4196" s="154" t="s">
        <v>2962</v>
      </c>
      <c r="D4196" s="154" t="s">
        <v>2933</v>
      </c>
      <c r="E4196" s="81" t="s">
        <v>3712</v>
      </c>
      <c r="F4196" s="154">
        <v>317.81</v>
      </c>
      <c r="G4196" s="154" t="s">
        <v>1373</v>
      </c>
      <c r="H4196" s="154" t="s">
        <v>14318</v>
      </c>
      <c r="I4196" s="154">
        <v>1</v>
      </c>
      <c r="J4196" s="154">
        <v>0</v>
      </c>
      <c r="K4196" s="154">
        <v>0</v>
      </c>
      <c r="M4196" s="128">
        <f>IF(Tabla1[[#This Row],[Moneda]]="Dolares",Tabla1[[#This Row],[Precio Distribuidor]]*($M$1+0.35)*1.3,Tabla1[[#This Row],[Precio Distribuidor]]*1.3)</f>
        <v>6878.9974500000017</v>
      </c>
    </row>
    <row r="4197" spans="1:13">
      <c r="A4197" s="154" t="s">
        <v>3711</v>
      </c>
      <c r="B4197" s="154" t="s">
        <v>13487</v>
      </c>
      <c r="C4197" s="154" t="s">
        <v>3110</v>
      </c>
      <c r="D4197" s="154" t="s">
        <v>2933</v>
      </c>
      <c r="E4197" s="81" t="s">
        <v>3710</v>
      </c>
      <c r="F4197" s="154">
        <v>52</v>
      </c>
      <c r="G4197" s="154" t="s">
        <v>1373</v>
      </c>
      <c r="H4197" s="154" t="s">
        <v>14318</v>
      </c>
      <c r="I4197" s="154">
        <v>1</v>
      </c>
      <c r="J4197" s="154">
        <v>0</v>
      </c>
      <c r="K4197" s="154">
        <v>0</v>
      </c>
      <c r="M4197" s="128">
        <f>IF(Tabla1[[#This Row],[Moneda]]="Dolares",Tabla1[[#This Row],[Precio Distribuidor]]*($M$1+0.35)*1.3,Tabla1[[#This Row],[Precio Distribuidor]]*1.3)</f>
        <v>1125.5400000000002</v>
      </c>
    </row>
    <row r="4198" spans="1:13">
      <c r="A4198" s="154" t="s">
        <v>3709</v>
      </c>
      <c r="B4198" s="154" t="s">
        <v>3708</v>
      </c>
      <c r="C4198" s="154" t="s">
        <v>1535</v>
      </c>
      <c r="D4198" s="154" t="s">
        <v>2933</v>
      </c>
      <c r="E4198" s="81" t="s">
        <v>3707</v>
      </c>
      <c r="F4198" s="154">
        <v>8988.11</v>
      </c>
      <c r="G4198" s="154" t="s">
        <v>1367</v>
      </c>
      <c r="H4198" s="154" t="s">
        <v>14318</v>
      </c>
      <c r="I4198" s="154">
        <v>1</v>
      </c>
      <c r="J4198" s="154">
        <v>0</v>
      </c>
      <c r="K4198" s="154">
        <v>0</v>
      </c>
      <c r="M4198" s="128">
        <f>IF(Tabla1[[#This Row],[Moneda]]="Dolares",Tabla1[[#This Row],[Precio Distribuidor]]*($M$1+0.35)*1.3,Tabla1[[#This Row],[Precio Distribuidor]]*1.3)</f>
        <v>11684.543000000001</v>
      </c>
    </row>
    <row r="4199" spans="1:13">
      <c r="A4199" s="154" t="s">
        <v>12690</v>
      </c>
      <c r="B4199" s="154" t="s">
        <v>12691</v>
      </c>
      <c r="C4199" s="154" t="s">
        <v>1565</v>
      </c>
      <c r="D4199" s="154" t="s">
        <v>2933</v>
      </c>
      <c r="E4199" s="81" t="s">
        <v>12692</v>
      </c>
      <c r="F4199" s="154">
        <v>9.93</v>
      </c>
      <c r="G4199" s="154" t="s">
        <v>1373</v>
      </c>
      <c r="H4199" s="154" t="s">
        <v>14318</v>
      </c>
      <c r="I4199" s="154">
        <v>1</v>
      </c>
      <c r="J4199" s="154">
        <v>0</v>
      </c>
      <c r="K4199" s="154">
        <v>0</v>
      </c>
      <c r="M4199" s="128">
        <f>IF(Tabla1[[#This Row],[Moneda]]="Dolares",Tabla1[[#This Row],[Precio Distribuidor]]*($M$1+0.35)*1.3,Tabla1[[#This Row],[Precio Distribuidor]]*1.3)</f>
        <v>214.93485000000004</v>
      </c>
    </row>
    <row r="4200" spans="1:13">
      <c r="A4200" s="154" t="s">
        <v>3706</v>
      </c>
      <c r="B4200" s="154" t="s">
        <v>3705</v>
      </c>
      <c r="C4200" s="154" t="s">
        <v>2934</v>
      </c>
      <c r="D4200" s="154" t="s">
        <v>2933</v>
      </c>
      <c r="E4200" s="81" t="s">
        <v>3704</v>
      </c>
      <c r="F4200" s="154">
        <v>165.84</v>
      </c>
      <c r="G4200" s="154" t="s">
        <v>1373</v>
      </c>
      <c r="H4200" s="154" t="s">
        <v>14318</v>
      </c>
      <c r="I4200" s="154">
        <v>2</v>
      </c>
      <c r="J4200" s="154">
        <v>0</v>
      </c>
      <c r="K4200" s="154">
        <v>0</v>
      </c>
      <c r="M4200" s="128">
        <f>IF(Tabla1[[#This Row],[Moneda]]="Dolares",Tabla1[[#This Row],[Precio Distribuidor]]*($M$1+0.35)*1.3,Tabla1[[#This Row],[Precio Distribuidor]]*1.3)</f>
        <v>3589.6068000000005</v>
      </c>
    </row>
    <row r="4201" spans="1:13">
      <c r="A4201" s="154" t="s">
        <v>3703</v>
      </c>
      <c r="B4201" s="154" t="s">
        <v>3702</v>
      </c>
      <c r="C4201" s="154" t="s">
        <v>3110</v>
      </c>
      <c r="D4201" s="154" t="s">
        <v>2933</v>
      </c>
      <c r="E4201" s="81" t="s">
        <v>3701</v>
      </c>
      <c r="F4201" s="154">
        <v>63.56</v>
      </c>
      <c r="G4201" s="154" t="s">
        <v>1373</v>
      </c>
      <c r="H4201" s="154" t="s">
        <v>14318</v>
      </c>
      <c r="I4201" s="154">
        <v>1</v>
      </c>
      <c r="J4201" s="154">
        <v>0</v>
      </c>
      <c r="K4201" s="154">
        <v>0</v>
      </c>
      <c r="M4201" s="128">
        <f>IF(Tabla1[[#This Row],[Moneda]]="Dolares",Tabla1[[#This Row],[Precio Distribuidor]]*($M$1+0.35)*1.3,Tabla1[[#This Row],[Precio Distribuidor]]*1.3)</f>
        <v>1375.7562000000003</v>
      </c>
    </row>
    <row r="4202" spans="1:13">
      <c r="A4202" s="154" t="s">
        <v>3700</v>
      </c>
      <c r="B4202" s="154" t="s">
        <v>3699</v>
      </c>
      <c r="C4202" s="154" t="s">
        <v>3123</v>
      </c>
      <c r="D4202" s="154" t="s">
        <v>2933</v>
      </c>
      <c r="E4202" s="81" t="s">
        <v>3698</v>
      </c>
      <c r="F4202" s="154">
        <v>382.49</v>
      </c>
      <c r="G4202" s="154" t="s">
        <v>1373</v>
      </c>
      <c r="H4202" s="154" t="s">
        <v>14318</v>
      </c>
      <c r="I4202" s="154">
        <v>2</v>
      </c>
      <c r="J4202" s="154">
        <v>0</v>
      </c>
      <c r="K4202" s="154">
        <v>0</v>
      </c>
      <c r="M4202" s="128">
        <f>IF(Tabla1[[#This Row],[Moneda]]="Dolares",Tabla1[[#This Row],[Precio Distribuidor]]*($M$1+0.35)*1.3,Tabla1[[#This Row],[Precio Distribuidor]]*1.3)</f>
        <v>8278.9960500000016</v>
      </c>
    </row>
    <row r="4203" spans="1:13">
      <c r="A4203" s="154" t="s">
        <v>3697</v>
      </c>
      <c r="B4203" s="154" t="s">
        <v>3696</v>
      </c>
      <c r="C4203" s="154" t="s">
        <v>3189</v>
      </c>
      <c r="D4203" s="154" t="s">
        <v>2933</v>
      </c>
      <c r="E4203" s="81" t="s">
        <v>3695</v>
      </c>
      <c r="F4203" s="154">
        <v>176.14</v>
      </c>
      <c r="G4203" s="154" t="s">
        <v>1373</v>
      </c>
      <c r="H4203" s="154" t="s">
        <v>14318</v>
      </c>
      <c r="I4203" s="154">
        <v>1</v>
      </c>
      <c r="J4203" s="154">
        <v>0</v>
      </c>
      <c r="K4203" s="154">
        <v>0</v>
      </c>
      <c r="M4203" s="128">
        <f>IF(Tabla1[[#This Row],[Moneda]]="Dolares",Tabla1[[#This Row],[Precio Distribuidor]]*($M$1+0.35)*1.3,Tabla1[[#This Row],[Precio Distribuidor]]*1.3)</f>
        <v>3812.5503000000003</v>
      </c>
    </row>
    <row r="4204" spans="1:13">
      <c r="A4204" s="154" t="s">
        <v>15683</v>
      </c>
      <c r="B4204" s="154" t="s">
        <v>15682</v>
      </c>
      <c r="C4204" s="154" t="s">
        <v>1535</v>
      </c>
      <c r="D4204" s="154" t="s">
        <v>2933</v>
      </c>
      <c r="E4204" s="81" t="s">
        <v>15681</v>
      </c>
      <c r="F4204" s="154">
        <v>547.41</v>
      </c>
      <c r="G4204" s="154" t="s">
        <v>1367</v>
      </c>
      <c r="H4204" s="154" t="s">
        <v>14318</v>
      </c>
      <c r="I4204" s="154">
        <v>1</v>
      </c>
      <c r="J4204" s="154">
        <v>0</v>
      </c>
      <c r="K4204" s="154">
        <v>0</v>
      </c>
      <c r="M4204" s="128">
        <f>IF(Tabla1[[#This Row],[Moneda]]="Dolares",Tabla1[[#This Row],[Precio Distribuidor]]*($M$1+0.35)*1.3,Tabla1[[#This Row],[Precio Distribuidor]]*1.3)</f>
        <v>711.63300000000004</v>
      </c>
    </row>
    <row r="4205" spans="1:13">
      <c r="A4205" s="154" t="s">
        <v>3694</v>
      </c>
      <c r="B4205" s="154" t="s">
        <v>3693</v>
      </c>
      <c r="C4205" s="154" t="s">
        <v>2934</v>
      </c>
      <c r="D4205" s="154" t="s">
        <v>2933</v>
      </c>
      <c r="E4205" s="81" t="s">
        <v>3692</v>
      </c>
      <c r="F4205" s="154">
        <v>16.850000000000001</v>
      </c>
      <c r="G4205" s="154" t="s">
        <v>1373</v>
      </c>
      <c r="H4205" s="154" t="s">
        <v>14318</v>
      </c>
      <c r="I4205" s="154">
        <v>2</v>
      </c>
      <c r="J4205" s="154">
        <v>0</v>
      </c>
      <c r="K4205" s="154">
        <v>0</v>
      </c>
      <c r="M4205" s="128">
        <f>IF(Tabla1[[#This Row],[Moneda]]="Dolares",Tabla1[[#This Row],[Precio Distribuidor]]*($M$1+0.35)*1.3,Tabla1[[#This Row],[Precio Distribuidor]]*1.3)</f>
        <v>364.71825000000013</v>
      </c>
    </row>
    <row r="4206" spans="1:13">
      <c r="A4206" s="154" t="s">
        <v>3691</v>
      </c>
      <c r="B4206" s="154" t="s">
        <v>3690</v>
      </c>
      <c r="C4206" s="154" t="s">
        <v>1535</v>
      </c>
      <c r="D4206" s="154" t="s">
        <v>2933</v>
      </c>
      <c r="E4206" s="81" t="s">
        <v>3689</v>
      </c>
      <c r="F4206" s="154">
        <v>3113.07</v>
      </c>
      <c r="G4206" s="154" t="s">
        <v>1367</v>
      </c>
      <c r="H4206" s="154" t="s">
        <v>14318</v>
      </c>
      <c r="I4206" s="154">
        <v>1</v>
      </c>
      <c r="J4206" s="154">
        <v>0</v>
      </c>
      <c r="K4206" s="154">
        <v>0</v>
      </c>
      <c r="M4206" s="128">
        <f>IF(Tabla1[[#This Row],[Moneda]]="Dolares",Tabla1[[#This Row],[Precio Distribuidor]]*($M$1+0.35)*1.3,Tabla1[[#This Row],[Precio Distribuidor]]*1.3)</f>
        <v>4046.9910000000004</v>
      </c>
    </row>
    <row r="4207" spans="1:13">
      <c r="A4207" s="154" t="s">
        <v>3688</v>
      </c>
      <c r="B4207" s="154" t="s">
        <v>3687</v>
      </c>
      <c r="C4207" s="154" t="s">
        <v>3110</v>
      </c>
      <c r="D4207" s="154" t="s">
        <v>2933</v>
      </c>
      <c r="E4207" s="81" t="s">
        <v>3686</v>
      </c>
      <c r="F4207" s="154">
        <v>18.489999999999998</v>
      </c>
      <c r="G4207" s="154" t="s">
        <v>1373</v>
      </c>
      <c r="H4207" s="154" t="s">
        <v>14318</v>
      </c>
      <c r="I4207" s="154">
        <v>1</v>
      </c>
      <c r="J4207" s="154">
        <v>0</v>
      </c>
      <c r="K4207" s="154">
        <v>0</v>
      </c>
      <c r="M4207" s="128">
        <f>IF(Tabla1[[#This Row],[Moneda]]="Dolares",Tabla1[[#This Row],[Precio Distribuidor]]*($M$1+0.35)*1.3,Tabla1[[#This Row],[Precio Distribuidor]]*1.3)</f>
        <v>400.21605</v>
      </c>
    </row>
    <row r="4208" spans="1:13">
      <c r="A4208" s="154" t="s">
        <v>3685</v>
      </c>
      <c r="B4208" s="154" t="s">
        <v>3684</v>
      </c>
      <c r="C4208" s="154" t="s">
        <v>2962</v>
      </c>
      <c r="D4208" s="154" t="s">
        <v>2933</v>
      </c>
      <c r="E4208" s="81" t="s">
        <v>3683</v>
      </c>
      <c r="F4208" s="154">
        <v>245.94</v>
      </c>
      <c r="G4208" s="154" t="s">
        <v>1373</v>
      </c>
      <c r="H4208" s="154" t="s">
        <v>14318</v>
      </c>
      <c r="I4208" s="154">
        <v>1</v>
      </c>
      <c r="J4208" s="154">
        <v>0</v>
      </c>
      <c r="K4208" s="154">
        <v>0</v>
      </c>
      <c r="M4208" s="128">
        <f>IF(Tabla1[[#This Row],[Moneda]]="Dolares",Tabla1[[#This Row],[Precio Distribuidor]]*($M$1+0.35)*1.3,Tabla1[[#This Row],[Precio Distribuidor]]*1.3)</f>
        <v>5323.3713000000007</v>
      </c>
    </row>
    <row r="4209" spans="1:13">
      <c r="A4209" s="154" t="s">
        <v>3682</v>
      </c>
      <c r="B4209" s="154" t="s">
        <v>3681</v>
      </c>
      <c r="C4209" s="154" t="s">
        <v>2934</v>
      </c>
      <c r="D4209" s="154" t="s">
        <v>2933</v>
      </c>
      <c r="E4209" s="81" t="s">
        <v>3680</v>
      </c>
      <c r="F4209" s="154">
        <v>51.91</v>
      </c>
      <c r="G4209" s="154" t="s">
        <v>1373</v>
      </c>
      <c r="H4209" s="154" t="s">
        <v>14318</v>
      </c>
      <c r="I4209" s="154">
        <v>2</v>
      </c>
      <c r="J4209" s="154">
        <v>0</v>
      </c>
      <c r="K4209" s="154">
        <v>0</v>
      </c>
      <c r="M4209" s="128">
        <f>IF(Tabla1[[#This Row],[Moneda]]="Dolares",Tabla1[[#This Row],[Precio Distribuidor]]*($M$1+0.35)*1.3,Tabla1[[#This Row],[Precio Distribuidor]]*1.3)</f>
        <v>1123.59195</v>
      </c>
    </row>
    <row r="4210" spans="1:13">
      <c r="A4210" s="154" t="s">
        <v>3679</v>
      </c>
      <c r="B4210" s="154" t="s">
        <v>3678</v>
      </c>
      <c r="C4210" s="154" t="s">
        <v>2934</v>
      </c>
      <c r="D4210" s="154" t="s">
        <v>2933</v>
      </c>
      <c r="E4210" s="81" t="s">
        <v>3677</v>
      </c>
      <c r="F4210" s="154">
        <v>157.53</v>
      </c>
      <c r="G4210" s="154" t="s">
        <v>1373</v>
      </c>
      <c r="H4210" s="154" t="s">
        <v>14318</v>
      </c>
      <c r="I4210" s="154">
        <v>2</v>
      </c>
      <c r="J4210" s="154">
        <v>0</v>
      </c>
      <c r="K4210" s="154">
        <v>0</v>
      </c>
      <c r="M4210" s="128">
        <f>IF(Tabla1[[#This Row],[Moneda]]="Dolares",Tabla1[[#This Row],[Precio Distribuidor]]*($M$1+0.35)*1.3,Tabla1[[#This Row],[Precio Distribuidor]]*1.3)</f>
        <v>3409.7368500000007</v>
      </c>
    </row>
    <row r="4211" spans="1:13">
      <c r="A4211" s="154" t="s">
        <v>3676</v>
      </c>
      <c r="B4211" s="154" t="s">
        <v>3675</v>
      </c>
      <c r="C4211" s="154" t="s">
        <v>2934</v>
      </c>
      <c r="D4211" s="154" t="s">
        <v>2933</v>
      </c>
      <c r="E4211" s="81" t="s">
        <v>15680</v>
      </c>
      <c r="F4211" s="154">
        <v>198.99</v>
      </c>
      <c r="G4211" s="154" t="s">
        <v>1373</v>
      </c>
      <c r="H4211" s="154" t="s">
        <v>14318</v>
      </c>
      <c r="I4211" s="154">
        <v>2</v>
      </c>
      <c r="J4211" s="154">
        <v>0</v>
      </c>
      <c r="K4211" s="154">
        <v>0</v>
      </c>
      <c r="M4211" s="128">
        <f>IF(Tabla1[[#This Row],[Moneda]]="Dolares",Tabla1[[#This Row],[Precio Distribuidor]]*($M$1+0.35)*1.3,Tabla1[[#This Row],[Precio Distribuidor]]*1.3)</f>
        <v>4307.1385500000006</v>
      </c>
    </row>
    <row r="4212" spans="1:13">
      <c r="A4212" s="154" t="s">
        <v>3674</v>
      </c>
      <c r="B4212" s="154" t="s">
        <v>3673</v>
      </c>
      <c r="C4212" s="154" t="s">
        <v>2934</v>
      </c>
      <c r="D4212" s="154" t="s">
        <v>2933</v>
      </c>
      <c r="E4212" s="81" t="s">
        <v>3672</v>
      </c>
      <c r="F4212" s="154">
        <v>27.93</v>
      </c>
      <c r="G4212" s="154" t="s">
        <v>1373</v>
      </c>
      <c r="H4212" s="154" t="s">
        <v>14318</v>
      </c>
      <c r="I4212" s="154">
        <v>2</v>
      </c>
      <c r="J4212" s="154">
        <v>0</v>
      </c>
      <c r="K4212" s="154">
        <v>0</v>
      </c>
      <c r="M4212" s="128">
        <f>IF(Tabla1[[#This Row],[Moneda]]="Dolares",Tabla1[[#This Row],[Precio Distribuidor]]*($M$1+0.35)*1.3,Tabla1[[#This Row],[Precio Distribuidor]]*1.3)</f>
        <v>604.54485000000011</v>
      </c>
    </row>
    <row r="4213" spans="1:13">
      <c r="A4213" s="154" t="s">
        <v>3671</v>
      </c>
      <c r="B4213" s="154" t="s">
        <v>3670</v>
      </c>
      <c r="C4213" s="154" t="s">
        <v>2934</v>
      </c>
      <c r="D4213" s="154" t="s">
        <v>2933</v>
      </c>
      <c r="E4213" s="81" t="s">
        <v>3669</v>
      </c>
      <c r="F4213" s="154">
        <v>20.9</v>
      </c>
      <c r="G4213" s="154" t="s">
        <v>1373</v>
      </c>
      <c r="H4213" s="154" t="s">
        <v>14318</v>
      </c>
      <c r="I4213" s="154">
        <v>2</v>
      </c>
      <c r="J4213" s="154">
        <v>0</v>
      </c>
      <c r="K4213" s="154">
        <v>0</v>
      </c>
      <c r="M4213" s="128">
        <f>IF(Tabla1[[#This Row],[Moneda]]="Dolares",Tabla1[[#This Row],[Precio Distribuidor]]*($M$1+0.35)*1.3,Tabla1[[#This Row],[Precio Distribuidor]]*1.3)</f>
        <v>452.38050000000004</v>
      </c>
    </row>
    <row r="4214" spans="1:13">
      <c r="A4214" s="154" t="s">
        <v>3668</v>
      </c>
      <c r="B4214" s="154" t="s">
        <v>3667</v>
      </c>
      <c r="C4214" s="154" t="s">
        <v>1535</v>
      </c>
      <c r="D4214" s="154" t="s">
        <v>2933</v>
      </c>
      <c r="E4214" s="81" t="s">
        <v>3666</v>
      </c>
      <c r="F4214" s="154">
        <v>8123.42</v>
      </c>
      <c r="G4214" s="154" t="s">
        <v>1367</v>
      </c>
      <c r="H4214" s="154" t="s">
        <v>14318</v>
      </c>
      <c r="I4214" s="154">
        <v>1</v>
      </c>
      <c r="J4214" s="154">
        <v>0</v>
      </c>
      <c r="K4214" s="154">
        <v>0</v>
      </c>
      <c r="M4214" s="128">
        <f>IF(Tabla1[[#This Row],[Moneda]]="Dolares",Tabla1[[#This Row],[Precio Distribuidor]]*($M$1+0.35)*1.3,Tabla1[[#This Row],[Precio Distribuidor]]*1.3)</f>
        <v>10560.446</v>
      </c>
    </row>
    <row r="4215" spans="1:13">
      <c r="A4215" s="154" t="s">
        <v>3665</v>
      </c>
      <c r="B4215" s="154" t="s">
        <v>3664</v>
      </c>
      <c r="C4215" s="154" t="s">
        <v>2161</v>
      </c>
      <c r="D4215" s="154" t="s">
        <v>2933</v>
      </c>
      <c r="E4215" s="81" t="s">
        <v>3663</v>
      </c>
      <c r="F4215" s="154">
        <v>264.61</v>
      </c>
      <c r="G4215" s="154" t="s">
        <v>1373</v>
      </c>
      <c r="H4215" s="154" t="s">
        <v>14318</v>
      </c>
      <c r="I4215" s="154">
        <v>3</v>
      </c>
      <c r="J4215" s="154">
        <v>0</v>
      </c>
      <c r="K4215" s="154">
        <v>0</v>
      </c>
      <c r="M4215" s="128">
        <f>IF(Tabla1[[#This Row],[Moneda]]="Dolares",Tabla1[[#This Row],[Precio Distribuidor]]*($M$1+0.35)*1.3,Tabla1[[#This Row],[Precio Distribuidor]]*1.3)</f>
        <v>5727.4834500000006</v>
      </c>
    </row>
    <row r="4216" spans="1:13">
      <c r="A4216" s="154" t="s">
        <v>3662</v>
      </c>
      <c r="B4216" s="154" t="s">
        <v>3661</v>
      </c>
      <c r="C4216" s="154" t="s">
        <v>1565</v>
      </c>
      <c r="D4216" s="154" t="s">
        <v>2933</v>
      </c>
      <c r="E4216" s="81" t="s">
        <v>3660</v>
      </c>
      <c r="F4216" s="154">
        <v>6.13</v>
      </c>
      <c r="G4216" s="154" t="s">
        <v>1373</v>
      </c>
      <c r="H4216" s="154" t="s">
        <v>14318</v>
      </c>
      <c r="I4216" s="154">
        <v>1</v>
      </c>
      <c r="J4216" s="154">
        <v>0</v>
      </c>
      <c r="K4216" s="154">
        <v>0</v>
      </c>
      <c r="M4216" s="128">
        <f>IF(Tabla1[[#This Row],[Moneda]]="Dolares",Tabla1[[#This Row],[Precio Distribuidor]]*($M$1+0.35)*1.3,Tabla1[[#This Row],[Precio Distribuidor]]*1.3)</f>
        <v>132.68385000000001</v>
      </c>
    </row>
    <row r="4217" spans="1:13">
      <c r="A4217" s="154" t="s">
        <v>3659</v>
      </c>
      <c r="B4217" s="154" t="s">
        <v>3658</v>
      </c>
      <c r="C4217" s="154" t="s">
        <v>1535</v>
      </c>
      <c r="D4217" s="154" t="s">
        <v>2933</v>
      </c>
      <c r="E4217" s="81" t="s">
        <v>3657</v>
      </c>
      <c r="F4217" s="154">
        <v>34008.379999999997</v>
      </c>
      <c r="G4217" s="154" t="s">
        <v>1367</v>
      </c>
      <c r="H4217" s="154" t="s">
        <v>14318</v>
      </c>
      <c r="I4217" s="154">
        <v>1</v>
      </c>
      <c r="J4217" s="154">
        <v>0</v>
      </c>
      <c r="K4217" s="154">
        <v>0</v>
      </c>
      <c r="M4217" s="128">
        <f>IF(Tabla1[[#This Row],[Moneda]]="Dolares",Tabla1[[#This Row],[Precio Distribuidor]]*($M$1+0.35)*1.3,Tabla1[[#This Row],[Precio Distribuidor]]*1.3)</f>
        <v>44210.894</v>
      </c>
    </row>
    <row r="4218" spans="1:13">
      <c r="A4218" s="154" t="s">
        <v>15679</v>
      </c>
      <c r="B4218" s="154" t="s">
        <v>15678</v>
      </c>
      <c r="C4218" s="154" t="s">
        <v>1535</v>
      </c>
      <c r="D4218" s="154" t="s">
        <v>2933</v>
      </c>
      <c r="E4218" s="81" t="s">
        <v>15677</v>
      </c>
      <c r="F4218" s="154">
        <v>55820.51</v>
      </c>
      <c r="G4218" s="154" t="s">
        <v>1367</v>
      </c>
      <c r="H4218" s="154" t="s">
        <v>14318</v>
      </c>
      <c r="I4218" s="154">
        <v>1</v>
      </c>
      <c r="J4218" s="154">
        <v>0</v>
      </c>
      <c r="K4218" s="154">
        <v>0</v>
      </c>
      <c r="M4218" s="128">
        <f>IF(Tabla1[[#This Row],[Moneda]]="Dolares",Tabla1[[#This Row],[Precio Distribuidor]]*($M$1+0.35)*1.3,Tabla1[[#This Row],[Precio Distribuidor]]*1.3)</f>
        <v>72566.663</v>
      </c>
    </row>
    <row r="4219" spans="1:13">
      <c r="A4219" s="154" t="s">
        <v>15676</v>
      </c>
      <c r="B4219" s="154" t="s">
        <v>15675</v>
      </c>
      <c r="C4219" s="154" t="s">
        <v>2934</v>
      </c>
      <c r="D4219" s="154" t="s">
        <v>2933</v>
      </c>
      <c r="E4219" s="81" t="s">
        <v>15674</v>
      </c>
      <c r="F4219" s="154">
        <v>248.76</v>
      </c>
      <c r="G4219" s="154" t="s">
        <v>1373</v>
      </c>
      <c r="H4219" s="154" t="s">
        <v>14318</v>
      </c>
      <c r="I4219" s="154">
        <v>2</v>
      </c>
      <c r="J4219" s="154">
        <v>0</v>
      </c>
      <c r="K4219" s="154">
        <v>0</v>
      </c>
      <c r="M4219" s="128">
        <f>IF(Tabla1[[#This Row],[Moneda]]="Dolares",Tabla1[[#This Row],[Precio Distribuidor]]*($M$1+0.35)*1.3,Tabla1[[#This Row],[Precio Distribuidor]]*1.3)</f>
        <v>5384.4102000000003</v>
      </c>
    </row>
    <row r="4220" spans="1:13">
      <c r="A4220" s="154" t="s">
        <v>3656</v>
      </c>
      <c r="B4220" s="154" t="s">
        <v>3655</v>
      </c>
      <c r="C4220" s="154" t="s">
        <v>2934</v>
      </c>
      <c r="D4220" s="154" t="s">
        <v>2933</v>
      </c>
      <c r="E4220" s="81" t="s">
        <v>3654</v>
      </c>
      <c r="F4220" s="154">
        <v>28.31</v>
      </c>
      <c r="G4220" s="154" t="s">
        <v>1373</v>
      </c>
      <c r="H4220" s="154" t="s">
        <v>14318</v>
      </c>
      <c r="I4220" s="154">
        <v>2</v>
      </c>
      <c r="J4220" s="154">
        <v>0</v>
      </c>
      <c r="K4220" s="154">
        <v>0</v>
      </c>
      <c r="M4220" s="128">
        <f>IF(Tabla1[[#This Row],[Moneda]]="Dolares",Tabla1[[#This Row],[Precio Distribuidor]]*($M$1+0.35)*1.3,Tabla1[[#This Row],[Precio Distribuidor]]*1.3)</f>
        <v>612.76995000000011</v>
      </c>
    </row>
    <row r="4221" spans="1:13">
      <c r="A4221" s="154" t="s">
        <v>3653</v>
      </c>
      <c r="B4221" s="154" t="s">
        <v>3652</v>
      </c>
      <c r="C4221" s="154" t="s">
        <v>2934</v>
      </c>
      <c r="D4221" s="154" t="s">
        <v>2933</v>
      </c>
      <c r="E4221" s="81" t="s">
        <v>3651</v>
      </c>
      <c r="F4221" s="154">
        <v>33.82</v>
      </c>
      <c r="G4221" s="154" t="s">
        <v>1373</v>
      </c>
      <c r="H4221" s="154" t="s">
        <v>14318</v>
      </c>
      <c r="I4221" s="154">
        <v>2</v>
      </c>
      <c r="J4221" s="154">
        <v>0</v>
      </c>
      <c r="K4221" s="154">
        <v>0</v>
      </c>
      <c r="M4221" s="128">
        <f>IF(Tabla1[[#This Row],[Moneda]]="Dolares",Tabla1[[#This Row],[Precio Distribuidor]]*($M$1+0.35)*1.3,Tabla1[[#This Row],[Precio Distribuidor]]*1.3)</f>
        <v>732.03390000000013</v>
      </c>
    </row>
    <row r="4222" spans="1:13">
      <c r="A4222" s="154" t="s">
        <v>3650</v>
      </c>
      <c r="B4222" s="154" t="s">
        <v>3649</v>
      </c>
      <c r="C4222" s="154" t="s">
        <v>2934</v>
      </c>
      <c r="D4222" s="154" t="s">
        <v>2933</v>
      </c>
      <c r="E4222" s="81" t="s">
        <v>3648</v>
      </c>
      <c r="F4222" s="154">
        <v>26.4</v>
      </c>
      <c r="G4222" s="154" t="s">
        <v>1373</v>
      </c>
      <c r="H4222" s="154" t="s">
        <v>14318</v>
      </c>
      <c r="I4222" s="154">
        <v>2</v>
      </c>
      <c r="J4222" s="154">
        <v>0</v>
      </c>
      <c r="K4222" s="154">
        <v>0</v>
      </c>
      <c r="M4222" s="128">
        <f>IF(Tabla1[[#This Row],[Moneda]]="Dolares",Tabla1[[#This Row],[Precio Distribuidor]]*($M$1+0.35)*1.3,Tabla1[[#This Row],[Precio Distribuidor]]*1.3)</f>
        <v>571.42800000000011</v>
      </c>
    </row>
    <row r="4223" spans="1:13">
      <c r="A4223" s="154" t="s">
        <v>3647</v>
      </c>
      <c r="B4223" s="154" t="s">
        <v>3646</v>
      </c>
      <c r="C4223" s="154" t="s">
        <v>2934</v>
      </c>
      <c r="D4223" s="154" t="s">
        <v>2933</v>
      </c>
      <c r="E4223" s="81" t="s">
        <v>3645</v>
      </c>
      <c r="F4223" s="154">
        <v>15.62</v>
      </c>
      <c r="G4223" s="154" t="s">
        <v>1373</v>
      </c>
      <c r="H4223" s="154" t="s">
        <v>14318</v>
      </c>
      <c r="I4223" s="154">
        <v>2</v>
      </c>
      <c r="J4223" s="154">
        <v>0</v>
      </c>
      <c r="K4223" s="154">
        <v>0</v>
      </c>
      <c r="M4223" s="128">
        <f>IF(Tabla1[[#This Row],[Moneda]]="Dolares",Tabla1[[#This Row],[Precio Distribuidor]]*($M$1+0.35)*1.3,Tabla1[[#This Row],[Precio Distribuidor]]*1.3)</f>
        <v>338.09490000000005</v>
      </c>
    </row>
    <row r="4224" spans="1:13">
      <c r="A4224" s="154" t="s">
        <v>3644</v>
      </c>
      <c r="B4224" s="154" t="s">
        <v>15673</v>
      </c>
      <c r="C4224" s="154" t="s">
        <v>2161</v>
      </c>
      <c r="D4224" s="154" t="s">
        <v>2933</v>
      </c>
      <c r="E4224" s="81" t="s">
        <v>3643</v>
      </c>
      <c r="F4224" s="154">
        <v>48.29</v>
      </c>
      <c r="G4224" s="154" t="s">
        <v>1373</v>
      </c>
      <c r="H4224" s="154" t="s">
        <v>14318</v>
      </c>
      <c r="I4224" s="154">
        <v>3</v>
      </c>
      <c r="J4224" s="154">
        <v>0</v>
      </c>
      <c r="K4224" s="154">
        <v>0</v>
      </c>
      <c r="M4224" s="128">
        <f>IF(Tabla1[[#This Row],[Moneda]]="Dolares",Tabla1[[#This Row],[Precio Distribuidor]]*($M$1+0.35)*1.3,Tabla1[[#This Row],[Precio Distribuidor]]*1.3)</f>
        <v>1045.2370500000002</v>
      </c>
    </row>
    <row r="4225" spans="1:13">
      <c r="A4225" s="154" t="s">
        <v>3642</v>
      </c>
      <c r="B4225" s="154" t="s">
        <v>3641</v>
      </c>
      <c r="C4225" s="154" t="s">
        <v>2161</v>
      </c>
      <c r="D4225" s="154" t="s">
        <v>2933</v>
      </c>
      <c r="E4225" s="81" t="s">
        <v>3640</v>
      </c>
      <c r="F4225" s="154">
        <v>62.92</v>
      </c>
      <c r="G4225" s="154" t="s">
        <v>1373</v>
      </c>
      <c r="H4225" s="154" t="s">
        <v>14318</v>
      </c>
      <c r="I4225" s="154">
        <v>3</v>
      </c>
      <c r="J4225" s="154">
        <v>0</v>
      </c>
      <c r="K4225" s="154">
        <v>0</v>
      </c>
      <c r="M4225" s="128">
        <f>IF(Tabla1[[#This Row],[Moneda]]="Dolares",Tabla1[[#This Row],[Precio Distribuidor]]*($M$1+0.35)*1.3,Tabla1[[#This Row],[Precio Distribuidor]]*1.3)</f>
        <v>1361.9034000000004</v>
      </c>
    </row>
    <row r="4226" spans="1:13">
      <c r="A4226" s="154" t="s">
        <v>3639</v>
      </c>
      <c r="B4226" s="154" t="s">
        <v>3638</v>
      </c>
      <c r="C4226" s="154" t="s">
        <v>2934</v>
      </c>
      <c r="D4226" s="154" t="s">
        <v>2933</v>
      </c>
      <c r="E4226" s="81" t="s">
        <v>3637</v>
      </c>
      <c r="F4226" s="154">
        <v>12.7</v>
      </c>
      <c r="G4226" s="154" t="s">
        <v>1373</v>
      </c>
      <c r="H4226" s="154" t="s">
        <v>14318</v>
      </c>
      <c r="I4226" s="154">
        <v>2</v>
      </c>
      <c r="J4226" s="154">
        <v>0</v>
      </c>
      <c r="K4226" s="154">
        <v>0</v>
      </c>
      <c r="M4226" s="128">
        <f>IF(Tabla1[[#This Row],[Moneda]]="Dolares",Tabla1[[#This Row],[Precio Distribuidor]]*($M$1+0.35)*1.3,Tabla1[[#This Row],[Precio Distribuidor]]*1.3)</f>
        <v>274.89150000000001</v>
      </c>
    </row>
    <row r="4227" spans="1:13">
      <c r="A4227" s="154" t="s">
        <v>3636</v>
      </c>
      <c r="B4227" s="154" t="s">
        <v>3635</v>
      </c>
      <c r="C4227" s="154" t="s">
        <v>2934</v>
      </c>
      <c r="D4227" s="154" t="s">
        <v>2933</v>
      </c>
      <c r="E4227" s="81" t="s">
        <v>3634</v>
      </c>
      <c r="F4227" s="154">
        <v>6.18</v>
      </c>
      <c r="G4227" s="154" t="s">
        <v>1373</v>
      </c>
      <c r="H4227" s="154" t="s">
        <v>14318</v>
      </c>
      <c r="I4227" s="154">
        <v>2</v>
      </c>
      <c r="J4227" s="154">
        <v>0</v>
      </c>
      <c r="K4227" s="154">
        <v>0</v>
      </c>
      <c r="M4227" s="128">
        <f>IF(Tabla1[[#This Row],[Moneda]]="Dolares",Tabla1[[#This Row],[Precio Distribuidor]]*($M$1+0.35)*1.3,Tabla1[[#This Row],[Precio Distribuidor]]*1.3)</f>
        <v>133.76610000000002</v>
      </c>
    </row>
    <row r="4228" spans="1:13">
      <c r="A4228" s="154" t="s">
        <v>3633</v>
      </c>
      <c r="B4228" s="154" t="s">
        <v>3632</v>
      </c>
      <c r="C4228" s="154" t="s">
        <v>2934</v>
      </c>
      <c r="D4228" s="154" t="s">
        <v>2933</v>
      </c>
      <c r="E4228" s="81" t="s">
        <v>3631</v>
      </c>
      <c r="F4228" s="154">
        <v>31.15</v>
      </c>
      <c r="G4228" s="154" t="s">
        <v>1373</v>
      </c>
      <c r="H4228" s="154" t="s">
        <v>14318</v>
      </c>
      <c r="I4228" s="154">
        <v>2</v>
      </c>
      <c r="J4228" s="154">
        <v>0</v>
      </c>
      <c r="K4228" s="154">
        <v>0</v>
      </c>
      <c r="M4228" s="128">
        <f>IF(Tabla1[[#This Row],[Moneda]]="Dolares",Tabla1[[#This Row],[Precio Distribuidor]]*($M$1+0.35)*1.3,Tabla1[[#This Row],[Precio Distribuidor]]*1.3)</f>
        <v>674.24175000000002</v>
      </c>
    </row>
    <row r="4229" spans="1:13">
      <c r="A4229" s="154" t="s">
        <v>3630</v>
      </c>
      <c r="B4229" s="154" t="s">
        <v>3629</v>
      </c>
      <c r="C4229" s="154" t="s">
        <v>2161</v>
      </c>
      <c r="D4229" s="154" t="s">
        <v>2933</v>
      </c>
      <c r="E4229" s="81" t="s">
        <v>3628</v>
      </c>
      <c r="F4229" s="154">
        <v>19.47</v>
      </c>
      <c r="G4229" s="154" t="s">
        <v>1373</v>
      </c>
      <c r="H4229" s="154" t="s">
        <v>14318</v>
      </c>
      <c r="I4229" s="154">
        <v>3</v>
      </c>
      <c r="J4229" s="154">
        <v>0</v>
      </c>
      <c r="K4229" s="154">
        <v>0</v>
      </c>
      <c r="M4229" s="128">
        <f>IF(Tabla1[[#This Row],[Moneda]]="Dolares",Tabla1[[#This Row],[Precio Distribuidor]]*($M$1+0.35)*1.3,Tabla1[[#This Row],[Precio Distribuidor]]*1.3)</f>
        <v>421.42815000000002</v>
      </c>
    </row>
    <row r="4230" spans="1:13">
      <c r="A4230" s="154" t="s">
        <v>3627</v>
      </c>
      <c r="B4230" s="154" t="s">
        <v>3626</v>
      </c>
      <c r="C4230" s="154" t="s">
        <v>3110</v>
      </c>
      <c r="D4230" s="154" t="s">
        <v>2933</v>
      </c>
      <c r="E4230" s="81" t="s">
        <v>3625</v>
      </c>
      <c r="F4230" s="154">
        <v>45.76</v>
      </c>
      <c r="G4230" s="154" t="s">
        <v>1373</v>
      </c>
      <c r="H4230" s="154" t="s">
        <v>14318</v>
      </c>
      <c r="I4230" s="154">
        <v>1</v>
      </c>
      <c r="J4230" s="154">
        <v>0</v>
      </c>
      <c r="K4230" s="154">
        <v>0</v>
      </c>
      <c r="M4230" s="128">
        <f>IF(Tabla1[[#This Row],[Moneda]]="Dolares",Tabla1[[#This Row],[Precio Distribuidor]]*($M$1+0.35)*1.3,Tabla1[[#This Row],[Precio Distribuidor]]*1.3)</f>
        <v>990.4752000000002</v>
      </c>
    </row>
    <row r="4231" spans="1:13">
      <c r="A4231" s="154" t="s">
        <v>3624</v>
      </c>
      <c r="B4231" s="154" t="s">
        <v>3623</v>
      </c>
      <c r="C4231" s="154" t="s">
        <v>2934</v>
      </c>
      <c r="D4231" s="154" t="s">
        <v>2933</v>
      </c>
      <c r="E4231" s="81" t="s">
        <v>3622</v>
      </c>
      <c r="F4231" s="154">
        <v>9.66</v>
      </c>
      <c r="G4231" s="154" t="s">
        <v>1373</v>
      </c>
      <c r="H4231" s="154" t="s">
        <v>14318</v>
      </c>
      <c r="I4231" s="154">
        <v>2</v>
      </c>
      <c r="J4231" s="154">
        <v>0</v>
      </c>
      <c r="K4231" s="154">
        <v>0</v>
      </c>
      <c r="M4231" s="128">
        <f>IF(Tabla1[[#This Row],[Moneda]]="Dolares",Tabla1[[#This Row],[Precio Distribuidor]]*($M$1+0.35)*1.3,Tabla1[[#This Row],[Precio Distribuidor]]*1.3)</f>
        <v>209.09070000000006</v>
      </c>
    </row>
    <row r="4232" spans="1:13">
      <c r="A4232" s="154" t="s">
        <v>3621</v>
      </c>
      <c r="B4232" s="154" t="s">
        <v>3620</v>
      </c>
      <c r="C4232" s="154" t="s">
        <v>2934</v>
      </c>
      <c r="D4232" s="154" t="s">
        <v>2933</v>
      </c>
      <c r="E4232" s="81" t="s">
        <v>3619</v>
      </c>
      <c r="F4232" s="154">
        <v>15.17</v>
      </c>
      <c r="G4232" s="154" t="s">
        <v>1373</v>
      </c>
      <c r="H4232" s="154" t="s">
        <v>14318</v>
      </c>
      <c r="I4232" s="154">
        <v>2</v>
      </c>
      <c r="J4232" s="154">
        <v>0</v>
      </c>
      <c r="K4232" s="154">
        <v>0</v>
      </c>
      <c r="M4232" s="128">
        <f>IF(Tabla1[[#This Row],[Moneda]]="Dolares",Tabla1[[#This Row],[Precio Distribuidor]]*($M$1+0.35)*1.3,Tabla1[[#This Row],[Precio Distribuidor]]*1.3)</f>
        <v>328.35465000000005</v>
      </c>
    </row>
    <row r="4233" spans="1:13">
      <c r="A4233" s="154" t="s">
        <v>3618</v>
      </c>
      <c r="B4233" s="154" t="s">
        <v>3617</v>
      </c>
      <c r="C4233" s="154" t="s">
        <v>2934</v>
      </c>
      <c r="D4233" s="154" t="s">
        <v>2933</v>
      </c>
      <c r="E4233" s="81" t="s">
        <v>3616</v>
      </c>
      <c r="F4233" s="154">
        <v>49.78</v>
      </c>
      <c r="G4233" s="154" t="s">
        <v>1373</v>
      </c>
      <c r="H4233" s="154" t="s">
        <v>14318</v>
      </c>
      <c r="I4233" s="154">
        <v>2</v>
      </c>
      <c r="J4233" s="154">
        <v>0</v>
      </c>
      <c r="K4233" s="154">
        <v>0</v>
      </c>
      <c r="M4233" s="128">
        <f>IF(Tabla1[[#This Row],[Moneda]]="Dolares",Tabla1[[#This Row],[Precio Distribuidor]]*($M$1+0.35)*1.3,Tabla1[[#This Row],[Precio Distribuidor]]*1.3)</f>
        <v>1077.4881000000003</v>
      </c>
    </row>
    <row r="4234" spans="1:13">
      <c r="A4234" s="154" t="s">
        <v>3615</v>
      </c>
      <c r="B4234" s="154" t="s">
        <v>3614</v>
      </c>
      <c r="C4234" s="154" t="s">
        <v>2934</v>
      </c>
      <c r="D4234" s="154" t="s">
        <v>2933</v>
      </c>
      <c r="E4234" s="81" t="s">
        <v>3613</v>
      </c>
      <c r="F4234" s="154">
        <v>30.11</v>
      </c>
      <c r="G4234" s="154" t="s">
        <v>1373</v>
      </c>
      <c r="H4234" s="154" t="s">
        <v>14318</v>
      </c>
      <c r="I4234" s="154">
        <v>2</v>
      </c>
      <c r="J4234" s="154">
        <v>0</v>
      </c>
      <c r="K4234" s="154">
        <v>0</v>
      </c>
      <c r="M4234" s="128">
        <f>IF(Tabla1[[#This Row],[Moneda]]="Dolares",Tabla1[[#This Row],[Precio Distribuidor]]*($M$1+0.35)*1.3,Tabla1[[#This Row],[Precio Distribuidor]]*1.3)</f>
        <v>651.73095000000012</v>
      </c>
    </row>
    <row r="4235" spans="1:13">
      <c r="A4235" s="154" t="s">
        <v>14182</v>
      </c>
      <c r="B4235" s="154" t="s">
        <v>14183</v>
      </c>
      <c r="C4235" s="154" t="s">
        <v>2934</v>
      </c>
      <c r="D4235" s="154" t="s">
        <v>2933</v>
      </c>
      <c r="E4235" s="81" t="s">
        <v>14184</v>
      </c>
      <c r="F4235" s="154">
        <v>22.47</v>
      </c>
      <c r="G4235" s="154" t="s">
        <v>1373</v>
      </c>
      <c r="H4235" s="154" t="s">
        <v>14318</v>
      </c>
      <c r="I4235" s="154">
        <v>2</v>
      </c>
      <c r="J4235" s="154">
        <v>0</v>
      </c>
      <c r="K4235" s="154">
        <v>0</v>
      </c>
      <c r="M4235" s="128">
        <f>IF(Tabla1[[#This Row],[Moneda]]="Dolares",Tabla1[[#This Row],[Precio Distribuidor]]*($M$1+0.35)*1.3,Tabla1[[#This Row],[Precio Distribuidor]]*1.3)</f>
        <v>486.36315000000008</v>
      </c>
    </row>
    <row r="4236" spans="1:13">
      <c r="A4236" s="154" t="s">
        <v>3612</v>
      </c>
      <c r="B4236" s="154" t="s">
        <v>3611</v>
      </c>
      <c r="C4236" s="154" t="s">
        <v>1535</v>
      </c>
      <c r="D4236" s="154" t="s">
        <v>2933</v>
      </c>
      <c r="E4236" s="81" t="s">
        <v>3610</v>
      </c>
      <c r="F4236" s="154">
        <v>4681.1899999999996</v>
      </c>
      <c r="G4236" s="154" t="s">
        <v>1367</v>
      </c>
      <c r="H4236" s="154" t="s">
        <v>14318</v>
      </c>
      <c r="I4236" s="154">
        <v>1</v>
      </c>
      <c r="J4236" s="154">
        <v>0</v>
      </c>
      <c r="K4236" s="154">
        <v>0</v>
      </c>
      <c r="M4236" s="128">
        <f>IF(Tabla1[[#This Row],[Moneda]]="Dolares",Tabla1[[#This Row],[Precio Distribuidor]]*($M$1+0.35)*1.3,Tabla1[[#This Row],[Precio Distribuidor]]*1.3)</f>
        <v>6085.5469999999996</v>
      </c>
    </row>
    <row r="4237" spans="1:13">
      <c r="A4237" s="154" t="s">
        <v>3609</v>
      </c>
      <c r="B4237" s="154" t="s">
        <v>3608</v>
      </c>
      <c r="C4237" s="154" t="s">
        <v>2934</v>
      </c>
      <c r="D4237" s="154" t="s">
        <v>2933</v>
      </c>
      <c r="E4237" s="81" t="s">
        <v>3607</v>
      </c>
      <c r="F4237" s="154">
        <v>77.08</v>
      </c>
      <c r="G4237" s="154" t="s">
        <v>1373</v>
      </c>
      <c r="H4237" s="154" t="s">
        <v>14318</v>
      </c>
      <c r="I4237" s="154">
        <v>2</v>
      </c>
      <c r="J4237" s="154">
        <v>0</v>
      </c>
      <c r="K4237" s="154">
        <v>0</v>
      </c>
      <c r="M4237" s="128">
        <f>IF(Tabla1[[#This Row],[Moneda]]="Dolares",Tabla1[[#This Row],[Precio Distribuidor]]*($M$1+0.35)*1.3,Tabla1[[#This Row],[Precio Distribuidor]]*1.3)</f>
        <v>1668.3966</v>
      </c>
    </row>
    <row r="4238" spans="1:13">
      <c r="A4238" s="154" t="s">
        <v>3606</v>
      </c>
      <c r="B4238" s="154" t="s">
        <v>3605</v>
      </c>
      <c r="C4238" s="154" t="s">
        <v>2962</v>
      </c>
      <c r="D4238" s="154" t="s">
        <v>2933</v>
      </c>
      <c r="E4238" s="81" t="s">
        <v>3604</v>
      </c>
      <c r="F4238" s="154">
        <v>24.3</v>
      </c>
      <c r="G4238" s="154" t="s">
        <v>1373</v>
      </c>
      <c r="H4238" s="154" t="s">
        <v>14318</v>
      </c>
      <c r="I4238" s="154">
        <v>3</v>
      </c>
      <c r="J4238" s="154">
        <v>0</v>
      </c>
      <c r="K4238" s="154">
        <v>0</v>
      </c>
      <c r="M4238" s="128">
        <f>IF(Tabla1[[#This Row],[Moneda]]="Dolares",Tabla1[[#This Row],[Precio Distribuidor]]*($M$1+0.35)*1.3,Tabla1[[#This Row],[Precio Distribuidor]]*1.3)</f>
        <v>525.97350000000017</v>
      </c>
    </row>
    <row r="4239" spans="1:13">
      <c r="A4239" s="154" t="s">
        <v>3603</v>
      </c>
      <c r="B4239" s="154" t="s">
        <v>3602</v>
      </c>
      <c r="C4239" s="154" t="s">
        <v>1744</v>
      </c>
      <c r="D4239" s="154" t="s">
        <v>2933</v>
      </c>
      <c r="E4239" s="81" t="s">
        <v>3601</v>
      </c>
      <c r="F4239" s="154">
        <v>146.74</v>
      </c>
      <c r="G4239" s="154" t="s">
        <v>1373</v>
      </c>
      <c r="H4239" s="154" t="s">
        <v>14318</v>
      </c>
      <c r="I4239" s="154">
        <v>1</v>
      </c>
      <c r="J4239" s="154">
        <v>0</v>
      </c>
      <c r="K4239" s="154">
        <v>0</v>
      </c>
      <c r="M4239" s="128">
        <f>IF(Tabla1[[#This Row],[Moneda]]="Dolares",Tabla1[[#This Row],[Precio Distribuidor]]*($M$1+0.35)*1.3,Tabla1[[#This Row],[Precio Distribuidor]]*1.3)</f>
        <v>3176.1873000000005</v>
      </c>
    </row>
    <row r="4240" spans="1:13">
      <c r="A4240" s="154" t="s">
        <v>3600</v>
      </c>
      <c r="B4240" s="154" t="s">
        <v>3599</v>
      </c>
      <c r="C4240" s="154" t="s">
        <v>3189</v>
      </c>
      <c r="D4240" s="154" t="s">
        <v>2933</v>
      </c>
      <c r="E4240" s="81" t="s">
        <v>3598</v>
      </c>
      <c r="F4240" s="154">
        <v>261.36</v>
      </c>
      <c r="G4240" s="154" t="s">
        <v>1373</v>
      </c>
      <c r="H4240" s="154" t="s">
        <v>14318</v>
      </c>
      <c r="I4240" s="154">
        <v>1</v>
      </c>
      <c r="J4240" s="154">
        <v>0</v>
      </c>
      <c r="K4240" s="154">
        <v>0</v>
      </c>
      <c r="M4240" s="128">
        <f>IF(Tabla1[[#This Row],[Moneda]]="Dolares",Tabla1[[#This Row],[Precio Distribuidor]]*($M$1+0.35)*1.3,Tabla1[[#This Row],[Precio Distribuidor]]*1.3)</f>
        <v>5657.1372000000019</v>
      </c>
    </row>
    <row r="4241" spans="1:13">
      <c r="A4241" s="154" t="s">
        <v>15672</v>
      </c>
      <c r="B4241" s="154" t="s">
        <v>15671</v>
      </c>
      <c r="C4241" s="154" t="s">
        <v>1535</v>
      </c>
      <c r="D4241" s="154" t="s">
        <v>2933</v>
      </c>
      <c r="E4241" s="81" t="s">
        <v>15670</v>
      </c>
      <c r="F4241" s="154">
        <v>12984.59</v>
      </c>
      <c r="G4241" s="154" t="s">
        <v>1367</v>
      </c>
      <c r="H4241" s="154" t="s">
        <v>14318</v>
      </c>
      <c r="I4241" s="154">
        <v>1</v>
      </c>
      <c r="J4241" s="154">
        <v>0</v>
      </c>
      <c r="K4241" s="154">
        <v>0</v>
      </c>
      <c r="M4241" s="128">
        <f>IF(Tabla1[[#This Row],[Moneda]]="Dolares",Tabla1[[#This Row],[Precio Distribuidor]]*($M$1+0.35)*1.3,Tabla1[[#This Row],[Precio Distribuidor]]*1.3)</f>
        <v>16879.967000000001</v>
      </c>
    </row>
    <row r="4242" spans="1:13">
      <c r="A4242" s="154" t="s">
        <v>3597</v>
      </c>
      <c r="B4242" s="154" t="s">
        <v>3596</v>
      </c>
      <c r="C4242" s="154" t="s">
        <v>2962</v>
      </c>
      <c r="D4242" s="154" t="s">
        <v>2933</v>
      </c>
      <c r="E4242" s="81" t="s">
        <v>3595</v>
      </c>
      <c r="F4242" s="154">
        <v>10.85</v>
      </c>
      <c r="G4242" s="154" t="s">
        <v>1373</v>
      </c>
      <c r="H4242" s="154" t="s">
        <v>14318</v>
      </c>
      <c r="I4242" s="154">
        <v>1</v>
      </c>
      <c r="J4242" s="154">
        <v>0</v>
      </c>
      <c r="K4242" s="154">
        <v>0</v>
      </c>
      <c r="M4242" s="128">
        <f>IF(Tabla1[[#This Row],[Moneda]]="Dolares",Tabla1[[#This Row],[Precio Distribuidor]]*($M$1+0.35)*1.3,Tabla1[[#This Row],[Precio Distribuidor]]*1.3)</f>
        <v>234.84825000000001</v>
      </c>
    </row>
    <row r="4243" spans="1:13">
      <c r="A4243" s="154" t="s">
        <v>15669</v>
      </c>
      <c r="B4243" s="154" t="s">
        <v>15668</v>
      </c>
      <c r="C4243" s="154" t="s">
        <v>1535</v>
      </c>
      <c r="D4243" s="154" t="s">
        <v>2933</v>
      </c>
      <c r="E4243" s="81" t="s">
        <v>15667</v>
      </c>
      <c r="F4243" s="154">
        <v>6176.48</v>
      </c>
      <c r="G4243" s="154" t="s">
        <v>1367</v>
      </c>
      <c r="H4243" s="154" t="s">
        <v>14318</v>
      </c>
      <c r="I4243" s="154">
        <v>1</v>
      </c>
      <c r="J4243" s="154">
        <v>0</v>
      </c>
      <c r="K4243" s="154">
        <v>0</v>
      </c>
      <c r="M4243" s="128">
        <f>IF(Tabla1[[#This Row],[Moneda]]="Dolares",Tabla1[[#This Row],[Precio Distribuidor]]*($M$1+0.35)*1.3,Tabla1[[#This Row],[Precio Distribuidor]]*1.3)</f>
        <v>8029.424</v>
      </c>
    </row>
    <row r="4244" spans="1:13">
      <c r="A4244" s="154" t="s">
        <v>15666</v>
      </c>
      <c r="B4244" s="154" t="s">
        <v>15665</v>
      </c>
      <c r="C4244" s="154" t="s">
        <v>2934</v>
      </c>
      <c r="D4244" s="154" t="s">
        <v>2933</v>
      </c>
      <c r="E4244" s="81" t="s">
        <v>15664</v>
      </c>
      <c r="F4244" s="154">
        <v>223.93</v>
      </c>
      <c r="G4244" s="154" t="s">
        <v>1373</v>
      </c>
      <c r="H4244" s="154" t="s">
        <v>14318</v>
      </c>
      <c r="I4244" s="154">
        <v>2</v>
      </c>
      <c r="J4244" s="154">
        <v>0</v>
      </c>
      <c r="K4244" s="154">
        <v>0</v>
      </c>
      <c r="M4244" s="128">
        <f>IF(Tabla1[[#This Row],[Moneda]]="Dolares",Tabla1[[#This Row],[Precio Distribuidor]]*($M$1+0.35)*1.3,Tabla1[[#This Row],[Precio Distribuidor]]*1.3)</f>
        <v>4846.9648500000012</v>
      </c>
    </row>
    <row r="4245" spans="1:13">
      <c r="A4245" s="154" t="s">
        <v>3594</v>
      </c>
      <c r="B4245" s="154" t="s">
        <v>3593</v>
      </c>
      <c r="C4245" s="154" t="s">
        <v>1744</v>
      </c>
      <c r="D4245" s="154" t="s">
        <v>2933</v>
      </c>
      <c r="E4245" s="81" t="s">
        <v>3592</v>
      </c>
      <c r="F4245" s="154">
        <v>111.31</v>
      </c>
      <c r="G4245" s="154" t="s">
        <v>1373</v>
      </c>
      <c r="H4245" s="154" t="s">
        <v>14318</v>
      </c>
      <c r="I4245" s="154">
        <v>1</v>
      </c>
      <c r="J4245" s="154">
        <v>0</v>
      </c>
      <c r="K4245" s="154">
        <v>0</v>
      </c>
      <c r="M4245" s="128">
        <f>IF(Tabla1[[#This Row],[Moneda]]="Dolares",Tabla1[[#This Row],[Precio Distribuidor]]*($M$1+0.35)*1.3,Tabla1[[#This Row],[Precio Distribuidor]]*1.3)</f>
        <v>2409.3049500000002</v>
      </c>
    </row>
    <row r="4246" spans="1:13">
      <c r="A4246" s="154" t="s">
        <v>3591</v>
      </c>
      <c r="B4246" s="154" t="s">
        <v>3590</v>
      </c>
      <c r="C4246" s="154" t="s">
        <v>2962</v>
      </c>
      <c r="D4246" s="154" t="s">
        <v>2933</v>
      </c>
      <c r="E4246" s="81" t="s">
        <v>12539</v>
      </c>
      <c r="F4246" s="154">
        <v>29.53</v>
      </c>
      <c r="G4246" s="154" t="s">
        <v>1373</v>
      </c>
      <c r="H4246" s="154" t="s">
        <v>14318</v>
      </c>
      <c r="I4246" s="154">
        <v>1</v>
      </c>
      <c r="J4246" s="154">
        <v>0</v>
      </c>
      <c r="K4246" s="154">
        <v>0</v>
      </c>
      <c r="M4246" s="128">
        <f>IF(Tabla1[[#This Row],[Moneda]]="Dolares",Tabla1[[#This Row],[Precio Distribuidor]]*($M$1+0.35)*1.3,Tabla1[[#This Row],[Precio Distribuidor]]*1.3)</f>
        <v>639.17685000000017</v>
      </c>
    </row>
    <row r="4247" spans="1:13">
      <c r="A4247" s="154" t="s">
        <v>3589</v>
      </c>
      <c r="B4247" s="154" t="s">
        <v>3588</v>
      </c>
      <c r="C4247" s="154" t="s">
        <v>1744</v>
      </c>
      <c r="D4247" s="154" t="s">
        <v>2933</v>
      </c>
      <c r="E4247" s="81" t="s">
        <v>3587</v>
      </c>
      <c r="F4247" s="154">
        <v>97.07</v>
      </c>
      <c r="G4247" s="154" t="s">
        <v>1373</v>
      </c>
      <c r="H4247" s="154" t="s">
        <v>14318</v>
      </c>
      <c r="I4247" s="154">
        <v>1</v>
      </c>
      <c r="J4247" s="154">
        <v>0</v>
      </c>
      <c r="K4247" s="154">
        <v>0</v>
      </c>
      <c r="M4247" s="128">
        <f>IF(Tabla1[[#This Row],[Moneda]]="Dolares",Tabla1[[#This Row],[Precio Distribuidor]]*($M$1+0.35)*1.3,Tabla1[[#This Row],[Precio Distribuidor]]*1.3)</f>
        <v>2101.0801500000002</v>
      </c>
    </row>
    <row r="4248" spans="1:13">
      <c r="A4248" s="154" t="s">
        <v>3586</v>
      </c>
      <c r="B4248" s="154" t="s">
        <v>3585</v>
      </c>
      <c r="C4248" s="154" t="s">
        <v>3110</v>
      </c>
      <c r="D4248" s="154" t="s">
        <v>2933</v>
      </c>
      <c r="E4248" s="81" t="s">
        <v>3584</v>
      </c>
      <c r="F4248" s="154">
        <v>98.22</v>
      </c>
      <c r="G4248" s="154" t="s">
        <v>1373</v>
      </c>
      <c r="H4248" s="154" t="s">
        <v>14318</v>
      </c>
      <c r="I4248" s="154">
        <v>2</v>
      </c>
      <c r="J4248" s="154">
        <v>0</v>
      </c>
      <c r="K4248" s="154">
        <v>0</v>
      </c>
      <c r="M4248" s="128">
        <f>IF(Tabla1[[#This Row],[Moneda]]="Dolares",Tabla1[[#This Row],[Precio Distribuidor]]*($M$1+0.35)*1.3,Tabla1[[#This Row],[Precio Distribuidor]]*1.3)</f>
        <v>2125.9719000000005</v>
      </c>
    </row>
    <row r="4249" spans="1:13">
      <c r="A4249" s="154" t="s">
        <v>3583</v>
      </c>
      <c r="B4249" s="154" t="s">
        <v>3582</v>
      </c>
      <c r="C4249" s="154" t="s">
        <v>1744</v>
      </c>
      <c r="D4249" s="154" t="s">
        <v>2933</v>
      </c>
      <c r="E4249" s="81" t="s">
        <v>3581</v>
      </c>
      <c r="F4249" s="154">
        <v>134.88</v>
      </c>
      <c r="G4249" s="154" t="s">
        <v>1373</v>
      </c>
      <c r="H4249" s="154" t="s">
        <v>14318</v>
      </c>
      <c r="I4249" s="154">
        <v>1</v>
      </c>
      <c r="J4249" s="154">
        <v>0</v>
      </c>
      <c r="K4249" s="154">
        <v>0</v>
      </c>
      <c r="M4249" s="128">
        <f>IF(Tabla1[[#This Row],[Moneda]]="Dolares",Tabla1[[#This Row],[Precio Distribuidor]]*($M$1+0.35)*1.3,Tabla1[[#This Row],[Precio Distribuidor]]*1.3)</f>
        <v>2919.4776000000006</v>
      </c>
    </row>
    <row r="4250" spans="1:13">
      <c r="A4250" s="154" t="s">
        <v>3580</v>
      </c>
      <c r="B4250" s="154" t="s">
        <v>3579</v>
      </c>
      <c r="C4250" s="154" t="s">
        <v>2934</v>
      </c>
      <c r="D4250" s="154" t="s">
        <v>2933</v>
      </c>
      <c r="E4250" s="81" t="s">
        <v>3578</v>
      </c>
      <c r="F4250" s="154">
        <v>14.61</v>
      </c>
      <c r="G4250" s="154" t="s">
        <v>1373</v>
      </c>
      <c r="H4250" s="154" t="s">
        <v>14318</v>
      </c>
      <c r="I4250" s="154">
        <v>2</v>
      </c>
      <c r="J4250" s="154">
        <v>0</v>
      </c>
      <c r="K4250" s="154">
        <v>0</v>
      </c>
      <c r="M4250" s="128">
        <f>IF(Tabla1[[#This Row],[Moneda]]="Dolares",Tabla1[[#This Row],[Precio Distribuidor]]*($M$1+0.35)*1.3,Tabla1[[#This Row],[Precio Distribuidor]]*1.3)</f>
        <v>316.23345</v>
      </c>
    </row>
    <row r="4251" spans="1:13">
      <c r="A4251" s="154" t="s">
        <v>3577</v>
      </c>
      <c r="B4251" s="154" t="s">
        <v>3576</v>
      </c>
      <c r="C4251" s="154" t="s">
        <v>2934</v>
      </c>
      <c r="D4251" s="154" t="s">
        <v>2933</v>
      </c>
      <c r="E4251" s="81" t="s">
        <v>3575</v>
      </c>
      <c r="F4251" s="154">
        <v>6.97</v>
      </c>
      <c r="G4251" s="154" t="s">
        <v>1373</v>
      </c>
      <c r="H4251" s="154" t="s">
        <v>14318</v>
      </c>
      <c r="I4251" s="154">
        <v>2</v>
      </c>
      <c r="J4251" s="154">
        <v>0</v>
      </c>
      <c r="K4251" s="154">
        <v>0</v>
      </c>
      <c r="M4251" s="128">
        <f>IF(Tabla1[[#This Row],[Moneda]]="Dolares",Tabla1[[#This Row],[Precio Distribuidor]]*($M$1+0.35)*1.3,Tabla1[[#This Row],[Precio Distribuidor]]*1.3)</f>
        <v>150.86565000000002</v>
      </c>
    </row>
    <row r="4252" spans="1:13">
      <c r="A4252" s="154" t="s">
        <v>3574</v>
      </c>
      <c r="B4252" s="154" t="s">
        <v>3573</v>
      </c>
      <c r="C4252" s="154" t="s">
        <v>1744</v>
      </c>
      <c r="D4252" s="154" t="s">
        <v>2933</v>
      </c>
      <c r="E4252" s="81" t="s">
        <v>3572</v>
      </c>
      <c r="F4252" s="154">
        <v>31.63</v>
      </c>
      <c r="G4252" s="154" t="s">
        <v>1373</v>
      </c>
      <c r="H4252" s="154" t="s">
        <v>14318</v>
      </c>
      <c r="I4252" s="154">
        <v>1</v>
      </c>
      <c r="J4252" s="154">
        <v>0</v>
      </c>
      <c r="K4252" s="154">
        <v>0</v>
      </c>
      <c r="M4252" s="128">
        <f>IF(Tabla1[[#This Row],[Moneda]]="Dolares",Tabla1[[#This Row],[Precio Distribuidor]]*($M$1+0.35)*1.3,Tabla1[[#This Row],[Precio Distribuidor]]*1.3)</f>
        <v>684.63135</v>
      </c>
    </row>
    <row r="4253" spans="1:13">
      <c r="A4253" s="154" t="s">
        <v>3571</v>
      </c>
      <c r="B4253" s="154" t="s">
        <v>3570</v>
      </c>
      <c r="C4253" s="154" t="s">
        <v>3110</v>
      </c>
      <c r="D4253" s="154" t="s">
        <v>2933</v>
      </c>
      <c r="E4253" s="81" t="s">
        <v>3569</v>
      </c>
      <c r="F4253" s="154">
        <v>32.36</v>
      </c>
      <c r="G4253" s="154" t="s">
        <v>1373</v>
      </c>
      <c r="H4253" s="154" t="s">
        <v>14318</v>
      </c>
      <c r="I4253" s="154">
        <v>1</v>
      </c>
      <c r="J4253" s="154">
        <v>0</v>
      </c>
      <c r="K4253" s="154">
        <v>0</v>
      </c>
      <c r="M4253" s="128">
        <f>IF(Tabla1[[#This Row],[Moneda]]="Dolares",Tabla1[[#This Row],[Precio Distribuidor]]*($M$1+0.35)*1.3,Tabla1[[#This Row],[Precio Distribuidor]]*1.3)</f>
        <v>700.43220000000019</v>
      </c>
    </row>
    <row r="4254" spans="1:13">
      <c r="A4254" s="154" t="s">
        <v>3568</v>
      </c>
      <c r="B4254" s="154" t="s">
        <v>3567</v>
      </c>
      <c r="C4254" s="154" t="s">
        <v>2934</v>
      </c>
      <c r="D4254" s="154" t="s">
        <v>2933</v>
      </c>
      <c r="E4254" s="81" t="s">
        <v>3566</v>
      </c>
      <c r="F4254" s="154">
        <v>414.83</v>
      </c>
      <c r="G4254" s="154" t="s">
        <v>1373</v>
      </c>
      <c r="H4254" s="154" t="s">
        <v>14318</v>
      </c>
      <c r="I4254" s="154">
        <v>2</v>
      </c>
      <c r="J4254" s="154">
        <v>0</v>
      </c>
      <c r="K4254" s="154">
        <v>0</v>
      </c>
      <c r="M4254" s="128">
        <f>IF(Tabla1[[#This Row],[Moneda]]="Dolares",Tabla1[[#This Row],[Precio Distribuidor]]*($M$1+0.35)*1.3,Tabla1[[#This Row],[Precio Distribuidor]]*1.3)</f>
        <v>8978.9953500000011</v>
      </c>
    </row>
    <row r="4255" spans="1:13">
      <c r="A4255" s="154" t="s">
        <v>3565</v>
      </c>
      <c r="B4255" s="154" t="s">
        <v>3564</v>
      </c>
      <c r="C4255" s="154" t="s">
        <v>2934</v>
      </c>
      <c r="D4255" s="154" t="s">
        <v>2933</v>
      </c>
      <c r="E4255" s="81" t="s">
        <v>3563</v>
      </c>
      <c r="F4255" s="154">
        <v>11.24</v>
      </c>
      <c r="G4255" s="154" t="s">
        <v>1373</v>
      </c>
      <c r="H4255" s="154" t="s">
        <v>14318</v>
      </c>
      <c r="I4255" s="154">
        <v>2</v>
      </c>
      <c r="J4255" s="154">
        <v>0</v>
      </c>
      <c r="K4255" s="154">
        <v>0</v>
      </c>
      <c r="M4255" s="128">
        <f>IF(Tabla1[[#This Row],[Moneda]]="Dolares",Tabla1[[#This Row],[Precio Distribuidor]]*($M$1+0.35)*1.3,Tabla1[[#This Row],[Precio Distribuidor]]*1.3)</f>
        <v>243.28980000000001</v>
      </c>
    </row>
    <row r="4256" spans="1:13">
      <c r="A4256" s="154" t="s">
        <v>3562</v>
      </c>
      <c r="B4256" s="154" t="s">
        <v>3561</v>
      </c>
      <c r="C4256" s="154" t="s">
        <v>2934</v>
      </c>
      <c r="D4256" s="154" t="s">
        <v>2933</v>
      </c>
      <c r="E4256" s="81" t="s">
        <v>3560</v>
      </c>
      <c r="F4256" s="154">
        <v>14.94</v>
      </c>
      <c r="G4256" s="154" t="s">
        <v>1373</v>
      </c>
      <c r="H4256" s="154" t="s">
        <v>14318</v>
      </c>
      <c r="I4256" s="154">
        <v>2</v>
      </c>
      <c r="J4256" s="154">
        <v>0</v>
      </c>
      <c r="K4256" s="154">
        <v>0</v>
      </c>
      <c r="M4256" s="128">
        <f>IF(Tabla1[[#This Row],[Moneda]]="Dolares",Tabla1[[#This Row],[Precio Distribuidor]]*($M$1+0.35)*1.3,Tabla1[[#This Row],[Precio Distribuidor]]*1.3)</f>
        <v>323.37630000000007</v>
      </c>
    </row>
    <row r="4257" spans="1:13">
      <c r="A4257" s="154" t="s">
        <v>3559</v>
      </c>
      <c r="B4257" s="154" t="s">
        <v>3558</v>
      </c>
      <c r="C4257" s="154" t="s">
        <v>1744</v>
      </c>
      <c r="D4257" s="154" t="s">
        <v>2933</v>
      </c>
      <c r="E4257" s="81" t="s">
        <v>3557</v>
      </c>
      <c r="F4257" s="154">
        <v>53.06</v>
      </c>
      <c r="G4257" s="154" t="s">
        <v>1373</v>
      </c>
      <c r="H4257" s="154" t="s">
        <v>14318</v>
      </c>
      <c r="I4257" s="154">
        <v>1</v>
      </c>
      <c r="J4257" s="154">
        <v>0</v>
      </c>
      <c r="K4257" s="154">
        <v>0</v>
      </c>
      <c r="M4257" s="128">
        <f>IF(Tabla1[[#This Row],[Moneda]]="Dolares",Tabla1[[#This Row],[Precio Distribuidor]]*($M$1+0.35)*1.3,Tabla1[[#This Row],[Precio Distribuidor]]*1.3)</f>
        <v>1148.4837000000002</v>
      </c>
    </row>
    <row r="4258" spans="1:13">
      <c r="A4258" s="154" t="s">
        <v>3556</v>
      </c>
      <c r="B4258" s="154" t="s">
        <v>3555</v>
      </c>
      <c r="C4258" s="154" t="s">
        <v>1744</v>
      </c>
      <c r="D4258" s="154" t="s">
        <v>2933</v>
      </c>
      <c r="E4258" s="81" t="s">
        <v>3554</v>
      </c>
      <c r="F4258" s="154">
        <v>165.48</v>
      </c>
      <c r="G4258" s="154" t="s">
        <v>1373</v>
      </c>
      <c r="H4258" s="154" t="s">
        <v>14318</v>
      </c>
      <c r="I4258" s="154">
        <v>1</v>
      </c>
      <c r="J4258" s="154">
        <v>0</v>
      </c>
      <c r="K4258" s="154">
        <v>0</v>
      </c>
      <c r="M4258" s="128">
        <f>IF(Tabla1[[#This Row],[Moneda]]="Dolares",Tabla1[[#This Row],[Precio Distribuidor]]*($M$1+0.35)*1.3,Tabla1[[#This Row],[Precio Distribuidor]]*1.3)</f>
        <v>3581.8146000000002</v>
      </c>
    </row>
    <row r="4259" spans="1:13">
      <c r="A4259" s="154" t="s">
        <v>3553</v>
      </c>
      <c r="B4259" s="154" t="s">
        <v>3552</v>
      </c>
      <c r="C4259" s="154" t="s">
        <v>1744</v>
      </c>
      <c r="D4259" s="154" t="s">
        <v>2933</v>
      </c>
      <c r="E4259" s="81" t="s">
        <v>3551</v>
      </c>
      <c r="F4259" s="154">
        <v>319.43</v>
      </c>
      <c r="G4259" s="154" t="s">
        <v>1373</v>
      </c>
      <c r="H4259" s="154" t="s">
        <v>14318</v>
      </c>
      <c r="I4259" s="154">
        <v>1</v>
      </c>
      <c r="J4259" s="154">
        <v>0</v>
      </c>
      <c r="K4259" s="154">
        <v>0</v>
      </c>
      <c r="M4259" s="128">
        <f>IF(Tabla1[[#This Row],[Moneda]]="Dolares",Tabla1[[#This Row],[Precio Distribuidor]]*($M$1+0.35)*1.3,Tabla1[[#This Row],[Precio Distribuidor]]*1.3)</f>
        <v>6914.062350000002</v>
      </c>
    </row>
    <row r="4260" spans="1:13">
      <c r="A4260" s="154" t="s">
        <v>3550</v>
      </c>
      <c r="B4260" s="154" t="s">
        <v>3549</v>
      </c>
      <c r="C4260" s="154" t="s">
        <v>3110</v>
      </c>
      <c r="D4260" s="154" t="s">
        <v>2933</v>
      </c>
      <c r="E4260" s="81" t="s">
        <v>3548</v>
      </c>
      <c r="F4260" s="154">
        <v>19.64</v>
      </c>
      <c r="G4260" s="154" t="s">
        <v>1373</v>
      </c>
      <c r="H4260" s="154" t="s">
        <v>14318</v>
      </c>
      <c r="I4260" s="154">
        <v>1</v>
      </c>
      <c r="J4260" s="154">
        <v>0</v>
      </c>
      <c r="K4260" s="154">
        <v>0</v>
      </c>
      <c r="M4260" s="128">
        <f>IF(Tabla1[[#This Row],[Moneda]]="Dolares",Tabla1[[#This Row],[Precio Distribuidor]]*($M$1+0.35)*1.3,Tabla1[[#This Row],[Precio Distribuidor]]*1.3)</f>
        <v>425.10780000000005</v>
      </c>
    </row>
    <row r="4261" spans="1:13">
      <c r="A4261" s="154" t="s">
        <v>3547</v>
      </c>
      <c r="B4261" s="154" t="s">
        <v>3546</v>
      </c>
      <c r="C4261" s="154" t="s">
        <v>2934</v>
      </c>
      <c r="D4261" s="154" t="s">
        <v>2933</v>
      </c>
      <c r="E4261" s="81" t="s">
        <v>3545</v>
      </c>
      <c r="F4261" s="154">
        <v>28.31</v>
      </c>
      <c r="G4261" s="154" t="s">
        <v>1373</v>
      </c>
      <c r="H4261" s="154" t="s">
        <v>14318</v>
      </c>
      <c r="I4261" s="154">
        <v>2</v>
      </c>
      <c r="J4261" s="154">
        <v>0</v>
      </c>
      <c r="K4261" s="154">
        <v>0</v>
      </c>
      <c r="M4261" s="128">
        <f>IF(Tabla1[[#This Row],[Moneda]]="Dolares",Tabla1[[#This Row],[Precio Distribuidor]]*($M$1+0.35)*1.3,Tabla1[[#This Row],[Precio Distribuidor]]*1.3)</f>
        <v>612.76995000000011</v>
      </c>
    </row>
    <row r="4262" spans="1:13">
      <c r="A4262" s="154" t="s">
        <v>3544</v>
      </c>
      <c r="B4262" s="154" t="s">
        <v>3543</v>
      </c>
      <c r="C4262" s="154" t="s">
        <v>2966</v>
      </c>
      <c r="D4262" s="154" t="s">
        <v>2933</v>
      </c>
      <c r="E4262" s="81" t="s">
        <v>3542</v>
      </c>
      <c r="F4262" s="154">
        <v>38.6</v>
      </c>
      <c r="G4262" s="154" t="s">
        <v>1373</v>
      </c>
      <c r="H4262" s="154" t="s">
        <v>14318</v>
      </c>
      <c r="I4262" s="154">
        <v>3</v>
      </c>
      <c r="J4262" s="154">
        <v>0</v>
      </c>
      <c r="K4262" s="154">
        <v>0</v>
      </c>
      <c r="M4262" s="128">
        <f>IF(Tabla1[[#This Row],[Moneda]]="Dolares",Tabla1[[#This Row],[Precio Distribuidor]]*($M$1+0.35)*1.3,Tabla1[[#This Row],[Precio Distribuidor]]*1.3)</f>
        <v>835.49700000000007</v>
      </c>
    </row>
    <row r="4263" spans="1:13">
      <c r="A4263" s="154" t="s">
        <v>3541</v>
      </c>
      <c r="B4263" s="154" t="s">
        <v>3540</v>
      </c>
      <c r="C4263" s="154" t="s">
        <v>3110</v>
      </c>
      <c r="D4263" s="154" t="s">
        <v>2933</v>
      </c>
      <c r="E4263" s="81" t="s">
        <v>3539</v>
      </c>
      <c r="F4263" s="154">
        <v>28.89</v>
      </c>
      <c r="G4263" s="154" t="s">
        <v>1373</v>
      </c>
      <c r="H4263" s="154" t="s">
        <v>14318</v>
      </c>
      <c r="I4263" s="154">
        <v>2</v>
      </c>
      <c r="J4263" s="154">
        <v>0</v>
      </c>
      <c r="K4263" s="154">
        <v>0</v>
      </c>
      <c r="M4263" s="128">
        <f>IF(Tabla1[[#This Row],[Moneda]]="Dolares",Tabla1[[#This Row],[Precio Distribuidor]]*($M$1+0.35)*1.3,Tabla1[[#This Row],[Precio Distribuidor]]*1.3)</f>
        <v>625.32405000000017</v>
      </c>
    </row>
    <row r="4264" spans="1:13">
      <c r="A4264" s="154" t="s">
        <v>3538</v>
      </c>
      <c r="B4264" s="154" t="s">
        <v>3537</v>
      </c>
      <c r="C4264" s="154" t="s">
        <v>3110</v>
      </c>
      <c r="D4264" s="154" t="s">
        <v>2933</v>
      </c>
      <c r="E4264" s="81" t="s">
        <v>3536</v>
      </c>
      <c r="F4264" s="154">
        <v>80.89</v>
      </c>
      <c r="G4264" s="154" t="s">
        <v>1373</v>
      </c>
      <c r="H4264" s="154" t="s">
        <v>14318</v>
      </c>
      <c r="I4264" s="154">
        <v>2</v>
      </c>
      <c r="J4264" s="154">
        <v>0</v>
      </c>
      <c r="K4264" s="154">
        <v>0</v>
      </c>
      <c r="M4264" s="128">
        <f>IF(Tabla1[[#This Row],[Moneda]]="Dolares",Tabla1[[#This Row],[Precio Distribuidor]]*($M$1+0.35)*1.3,Tabla1[[#This Row],[Precio Distribuidor]]*1.3)</f>
        <v>1750.8640500000001</v>
      </c>
    </row>
    <row r="4265" spans="1:13">
      <c r="A4265" s="154" t="s">
        <v>3535</v>
      </c>
      <c r="B4265" s="154" t="s">
        <v>3534</v>
      </c>
      <c r="C4265" s="154" t="s">
        <v>1680</v>
      </c>
      <c r="D4265" s="154" t="s">
        <v>2933</v>
      </c>
      <c r="E4265" s="81" t="s">
        <v>3533</v>
      </c>
      <c r="F4265" s="154">
        <v>102.29</v>
      </c>
      <c r="G4265" s="154" t="s">
        <v>1373</v>
      </c>
      <c r="H4265" s="154" t="s">
        <v>14318</v>
      </c>
      <c r="I4265" s="154">
        <v>1</v>
      </c>
      <c r="J4265" s="154">
        <v>0</v>
      </c>
      <c r="K4265" s="154">
        <v>0</v>
      </c>
      <c r="M4265" s="128">
        <f>IF(Tabla1[[#This Row],[Moneda]]="Dolares",Tabla1[[#This Row],[Precio Distribuidor]]*($M$1+0.35)*1.3,Tabla1[[#This Row],[Precio Distribuidor]]*1.3)</f>
        <v>2214.0670500000006</v>
      </c>
    </row>
    <row r="4266" spans="1:13">
      <c r="A4266" s="154" t="s">
        <v>3532</v>
      </c>
      <c r="B4266" s="154" t="s">
        <v>3531</v>
      </c>
      <c r="C4266" s="154" t="s">
        <v>1680</v>
      </c>
      <c r="D4266" s="154" t="s">
        <v>2933</v>
      </c>
      <c r="E4266" s="81" t="s">
        <v>3530</v>
      </c>
      <c r="F4266" s="154">
        <v>127.21</v>
      </c>
      <c r="G4266" s="154" t="s">
        <v>1373</v>
      </c>
      <c r="H4266" s="154" t="s">
        <v>14318</v>
      </c>
      <c r="I4266" s="154">
        <v>1</v>
      </c>
      <c r="J4266" s="154">
        <v>0</v>
      </c>
      <c r="K4266" s="154">
        <v>0</v>
      </c>
      <c r="M4266" s="128">
        <f>IF(Tabla1[[#This Row],[Moneda]]="Dolares",Tabla1[[#This Row],[Precio Distribuidor]]*($M$1+0.35)*1.3,Tabla1[[#This Row],[Precio Distribuidor]]*1.3)</f>
        <v>2753.4604500000005</v>
      </c>
    </row>
    <row r="4267" spans="1:13">
      <c r="A4267" s="154" t="s">
        <v>3529</v>
      </c>
      <c r="B4267" s="154" t="s">
        <v>3528</v>
      </c>
      <c r="C4267" s="154" t="s">
        <v>1680</v>
      </c>
      <c r="D4267" s="154" t="s">
        <v>2933</v>
      </c>
      <c r="E4267" s="81" t="s">
        <v>3527</v>
      </c>
      <c r="F4267" s="154">
        <v>94.55</v>
      </c>
      <c r="G4267" s="154" t="s">
        <v>1373</v>
      </c>
      <c r="H4267" s="154" t="s">
        <v>14318</v>
      </c>
      <c r="I4267" s="154">
        <v>1</v>
      </c>
      <c r="J4267" s="154">
        <v>0</v>
      </c>
      <c r="K4267" s="154">
        <v>0</v>
      </c>
      <c r="M4267" s="128">
        <f>IF(Tabla1[[#This Row],[Moneda]]="Dolares",Tabla1[[#This Row],[Precio Distribuidor]]*($M$1+0.35)*1.3,Tabla1[[#This Row],[Precio Distribuidor]]*1.3)</f>
        <v>2046.5347500000003</v>
      </c>
    </row>
    <row r="4268" spans="1:13">
      <c r="A4268" s="154" t="s">
        <v>3526</v>
      </c>
      <c r="B4268" s="154" t="s">
        <v>3525</v>
      </c>
      <c r="C4268" s="154" t="s">
        <v>1680</v>
      </c>
      <c r="D4268" s="154" t="s">
        <v>2933</v>
      </c>
      <c r="E4268" s="81" t="s">
        <v>3524</v>
      </c>
      <c r="F4268" s="154">
        <v>101.43</v>
      </c>
      <c r="G4268" s="154" t="s">
        <v>1373</v>
      </c>
      <c r="H4268" s="154" t="s">
        <v>14318</v>
      </c>
      <c r="I4268" s="154">
        <v>1</v>
      </c>
      <c r="J4268" s="154">
        <v>0</v>
      </c>
      <c r="K4268" s="154">
        <v>0</v>
      </c>
      <c r="M4268" s="128">
        <f>IF(Tabla1[[#This Row],[Moneda]]="Dolares",Tabla1[[#This Row],[Precio Distribuidor]]*($M$1+0.35)*1.3,Tabla1[[#This Row],[Precio Distribuidor]]*1.3)</f>
        <v>2195.4523500000005</v>
      </c>
    </row>
    <row r="4269" spans="1:13">
      <c r="A4269" s="154" t="s">
        <v>3523</v>
      </c>
      <c r="B4269" s="154" t="s">
        <v>3522</v>
      </c>
      <c r="C4269" s="154" t="s">
        <v>1680</v>
      </c>
      <c r="D4269" s="154" t="s">
        <v>2933</v>
      </c>
      <c r="E4269" s="81" t="s">
        <v>3521</v>
      </c>
      <c r="F4269" s="154">
        <v>127.21</v>
      </c>
      <c r="G4269" s="154" t="s">
        <v>1373</v>
      </c>
      <c r="H4269" s="154" t="s">
        <v>14318</v>
      </c>
      <c r="I4269" s="154">
        <v>1</v>
      </c>
      <c r="J4269" s="154">
        <v>0</v>
      </c>
      <c r="K4269" s="154">
        <v>0</v>
      </c>
      <c r="M4269" s="128">
        <f>IF(Tabla1[[#This Row],[Moneda]]="Dolares",Tabla1[[#This Row],[Precio Distribuidor]]*($M$1+0.35)*1.3,Tabla1[[#This Row],[Precio Distribuidor]]*1.3)</f>
        <v>2753.4604500000005</v>
      </c>
    </row>
    <row r="4270" spans="1:13">
      <c r="A4270" s="154" t="s">
        <v>3520</v>
      </c>
      <c r="B4270" s="154" t="s">
        <v>3519</v>
      </c>
      <c r="C4270" s="154" t="s">
        <v>1680</v>
      </c>
      <c r="D4270" s="154" t="s">
        <v>2933</v>
      </c>
      <c r="E4270" s="81" t="s">
        <v>3518</v>
      </c>
      <c r="F4270" s="154">
        <v>24.35</v>
      </c>
      <c r="G4270" s="154" t="s">
        <v>1373</v>
      </c>
      <c r="H4270" s="154" t="s">
        <v>14318</v>
      </c>
      <c r="I4270" s="154">
        <v>1</v>
      </c>
      <c r="J4270" s="154">
        <v>0</v>
      </c>
      <c r="K4270" s="154">
        <v>0</v>
      </c>
      <c r="M4270" s="128">
        <f>IF(Tabla1[[#This Row],[Moneda]]="Dolares",Tabla1[[#This Row],[Precio Distribuidor]]*($M$1+0.35)*1.3,Tabla1[[#This Row],[Precio Distribuidor]]*1.3)</f>
        <v>527.0557500000001</v>
      </c>
    </row>
    <row r="4271" spans="1:13">
      <c r="A4271" s="154" t="s">
        <v>15663</v>
      </c>
      <c r="B4271" s="154" t="s">
        <v>15662</v>
      </c>
      <c r="C4271" s="154" t="s">
        <v>1535</v>
      </c>
      <c r="D4271" s="154" t="s">
        <v>2933</v>
      </c>
      <c r="E4271" s="81" t="s">
        <v>15661</v>
      </c>
      <c r="F4271" s="154">
        <v>2489.67</v>
      </c>
      <c r="G4271" s="154" t="s">
        <v>1367</v>
      </c>
      <c r="H4271" s="154" t="s">
        <v>14318</v>
      </c>
      <c r="I4271" s="154">
        <v>3</v>
      </c>
      <c r="J4271" s="154">
        <v>0</v>
      </c>
      <c r="K4271" s="154">
        <v>0</v>
      </c>
      <c r="M4271" s="128">
        <f>IF(Tabla1[[#This Row],[Moneda]]="Dolares",Tabla1[[#This Row],[Precio Distribuidor]]*($M$1+0.35)*1.3,Tabla1[[#This Row],[Precio Distribuidor]]*1.3)</f>
        <v>3236.5710000000004</v>
      </c>
    </row>
    <row r="4272" spans="1:13">
      <c r="A4272" s="154" t="s">
        <v>3517</v>
      </c>
      <c r="B4272" s="154" t="s">
        <v>3516</v>
      </c>
      <c r="C4272" s="154" t="s">
        <v>1535</v>
      </c>
      <c r="D4272" s="154" t="s">
        <v>2933</v>
      </c>
      <c r="E4272" s="81" t="s">
        <v>3515</v>
      </c>
      <c r="F4272" s="154">
        <v>897</v>
      </c>
      <c r="G4272" s="154" t="s">
        <v>1367</v>
      </c>
      <c r="H4272" s="154" t="s">
        <v>14318</v>
      </c>
      <c r="I4272" s="154">
        <v>3</v>
      </c>
      <c r="J4272" s="154">
        <v>0</v>
      </c>
      <c r="K4272" s="154">
        <v>0</v>
      </c>
      <c r="M4272" s="128">
        <f>IF(Tabla1[[#This Row],[Moneda]]="Dolares",Tabla1[[#This Row],[Precio Distribuidor]]*($M$1+0.35)*1.3,Tabla1[[#This Row],[Precio Distribuidor]]*1.3)</f>
        <v>1166.1000000000001</v>
      </c>
    </row>
    <row r="4273" spans="1:13">
      <c r="A4273" s="154" t="s">
        <v>3514</v>
      </c>
      <c r="B4273" s="154" t="s">
        <v>3513</v>
      </c>
      <c r="C4273" s="154" t="s">
        <v>2934</v>
      </c>
      <c r="D4273" s="154" t="s">
        <v>2933</v>
      </c>
      <c r="E4273" s="81" t="s">
        <v>15660</v>
      </c>
      <c r="F4273" s="154">
        <v>37.979999999999997</v>
      </c>
      <c r="G4273" s="154" t="s">
        <v>1373</v>
      </c>
      <c r="H4273" s="154" t="s">
        <v>14318</v>
      </c>
      <c r="I4273" s="154">
        <v>2</v>
      </c>
      <c r="J4273" s="154">
        <v>0</v>
      </c>
      <c r="K4273" s="154">
        <v>0</v>
      </c>
      <c r="M4273" s="128">
        <f>IF(Tabla1[[#This Row],[Moneda]]="Dolares",Tabla1[[#This Row],[Precio Distribuidor]]*($M$1+0.35)*1.3,Tabla1[[#This Row],[Precio Distribuidor]]*1.3)</f>
        <v>822.07710000000009</v>
      </c>
    </row>
    <row r="4274" spans="1:13">
      <c r="A4274" s="154" t="s">
        <v>3512</v>
      </c>
      <c r="B4274" s="154" t="s">
        <v>3511</v>
      </c>
      <c r="C4274" s="154" t="s">
        <v>1744</v>
      </c>
      <c r="D4274" s="154" t="s">
        <v>2933</v>
      </c>
      <c r="E4274" s="81" t="s">
        <v>15659</v>
      </c>
      <c r="F4274" s="154">
        <v>448.81</v>
      </c>
      <c r="G4274" s="154" t="s">
        <v>1373</v>
      </c>
      <c r="H4274" s="154" t="s">
        <v>14318</v>
      </c>
      <c r="I4274" s="154">
        <v>1</v>
      </c>
      <c r="J4274" s="154">
        <v>0</v>
      </c>
      <c r="K4274" s="154">
        <v>0</v>
      </c>
      <c r="M4274" s="128">
        <f>IF(Tabla1[[#This Row],[Moneda]]="Dolares",Tabla1[[#This Row],[Precio Distribuidor]]*($M$1+0.35)*1.3,Tabla1[[#This Row],[Precio Distribuidor]]*1.3)</f>
        <v>9714.4924500000016</v>
      </c>
    </row>
    <row r="4275" spans="1:13">
      <c r="A4275" s="154" t="s">
        <v>3510</v>
      </c>
      <c r="B4275" s="154" t="s">
        <v>3509</v>
      </c>
      <c r="C4275" s="154" t="s">
        <v>1744</v>
      </c>
      <c r="D4275" s="154" t="s">
        <v>2933</v>
      </c>
      <c r="E4275" s="81" t="s">
        <v>3508</v>
      </c>
      <c r="F4275" s="154">
        <v>807.74</v>
      </c>
      <c r="G4275" s="154" t="s">
        <v>1373</v>
      </c>
      <c r="H4275" s="154" t="s">
        <v>14318</v>
      </c>
      <c r="I4275" s="154">
        <v>1</v>
      </c>
      <c r="J4275" s="154">
        <v>0</v>
      </c>
      <c r="K4275" s="154">
        <v>0</v>
      </c>
      <c r="M4275" s="128">
        <f>IF(Tabla1[[#This Row],[Moneda]]="Dolares",Tabla1[[#This Row],[Precio Distribuidor]]*($M$1+0.35)*1.3,Tabla1[[#This Row],[Precio Distribuidor]]*1.3)</f>
        <v>17483.532300000003</v>
      </c>
    </row>
    <row r="4276" spans="1:13">
      <c r="A4276" s="154" t="s">
        <v>3507</v>
      </c>
      <c r="B4276" s="154" t="s">
        <v>3506</v>
      </c>
      <c r="C4276" s="154" t="s">
        <v>1744</v>
      </c>
      <c r="D4276" s="154" t="s">
        <v>2933</v>
      </c>
      <c r="E4276" s="81" t="s">
        <v>3505</v>
      </c>
      <c r="F4276" s="154">
        <v>174.61</v>
      </c>
      <c r="G4276" s="154" t="s">
        <v>1373</v>
      </c>
      <c r="H4276" s="154" t="s">
        <v>14318</v>
      </c>
      <c r="I4276" s="154">
        <v>1</v>
      </c>
      <c r="J4276" s="154">
        <v>0</v>
      </c>
      <c r="K4276" s="154">
        <v>0</v>
      </c>
      <c r="M4276" s="128">
        <f>IF(Tabla1[[#This Row],[Moneda]]="Dolares",Tabla1[[#This Row],[Precio Distribuidor]]*($M$1+0.35)*1.3,Tabla1[[#This Row],[Precio Distribuidor]]*1.3)</f>
        <v>3779.4334500000004</v>
      </c>
    </row>
    <row r="4277" spans="1:13">
      <c r="A4277" s="154" t="s">
        <v>3504</v>
      </c>
      <c r="B4277" s="154" t="s">
        <v>3503</v>
      </c>
      <c r="C4277" s="154" t="s">
        <v>1744</v>
      </c>
      <c r="D4277" s="154" t="s">
        <v>2933</v>
      </c>
      <c r="E4277" s="81" t="s">
        <v>3502</v>
      </c>
      <c r="F4277" s="154">
        <v>183.36</v>
      </c>
      <c r="G4277" s="154" t="s">
        <v>1373</v>
      </c>
      <c r="H4277" s="154" t="s">
        <v>14318</v>
      </c>
      <c r="I4277" s="154">
        <v>1</v>
      </c>
      <c r="J4277" s="154">
        <v>0</v>
      </c>
      <c r="K4277" s="154">
        <v>0</v>
      </c>
      <c r="M4277" s="128">
        <f>IF(Tabla1[[#This Row],[Moneda]]="Dolares",Tabla1[[#This Row],[Precio Distribuidor]]*($M$1+0.35)*1.3,Tabla1[[#This Row],[Precio Distribuidor]]*1.3)</f>
        <v>3968.8272000000006</v>
      </c>
    </row>
    <row r="4278" spans="1:13">
      <c r="A4278" s="154" t="s">
        <v>3501</v>
      </c>
      <c r="B4278" s="154" t="s">
        <v>3500</v>
      </c>
      <c r="C4278" s="154" t="s">
        <v>1744</v>
      </c>
      <c r="D4278" s="154" t="s">
        <v>2933</v>
      </c>
      <c r="E4278" s="81" t="s">
        <v>3499</v>
      </c>
      <c r="F4278" s="154">
        <v>230.76</v>
      </c>
      <c r="G4278" s="154" t="s">
        <v>1373</v>
      </c>
      <c r="H4278" s="154" t="s">
        <v>14318</v>
      </c>
      <c r="I4278" s="154">
        <v>1</v>
      </c>
      <c r="J4278" s="154">
        <v>0</v>
      </c>
      <c r="K4278" s="154">
        <v>0</v>
      </c>
      <c r="M4278" s="128">
        <f>IF(Tabla1[[#This Row],[Moneda]]="Dolares",Tabla1[[#This Row],[Precio Distribuidor]]*($M$1+0.35)*1.3,Tabla1[[#This Row],[Precio Distribuidor]]*1.3)</f>
        <v>4994.8002000000006</v>
      </c>
    </row>
    <row r="4279" spans="1:13">
      <c r="A4279" s="154" t="s">
        <v>3498</v>
      </c>
      <c r="B4279" s="154" t="s">
        <v>3497</v>
      </c>
      <c r="C4279" s="154" t="s">
        <v>1744</v>
      </c>
      <c r="D4279" s="154" t="s">
        <v>2933</v>
      </c>
      <c r="E4279" s="81" t="s">
        <v>3496</v>
      </c>
      <c r="F4279" s="154">
        <v>186.61</v>
      </c>
      <c r="G4279" s="154" t="s">
        <v>1373</v>
      </c>
      <c r="H4279" s="154" t="s">
        <v>14318</v>
      </c>
      <c r="I4279" s="154">
        <v>1</v>
      </c>
      <c r="J4279" s="154">
        <v>0</v>
      </c>
      <c r="K4279" s="154">
        <v>0</v>
      </c>
      <c r="M4279" s="128">
        <f>IF(Tabla1[[#This Row],[Moneda]]="Dolares",Tabla1[[#This Row],[Precio Distribuidor]]*($M$1+0.35)*1.3,Tabla1[[#This Row],[Precio Distribuidor]]*1.3)</f>
        <v>4039.1734500000011</v>
      </c>
    </row>
    <row r="4280" spans="1:13">
      <c r="A4280" s="154" t="s">
        <v>3495</v>
      </c>
      <c r="B4280" s="154" t="s">
        <v>3494</v>
      </c>
      <c r="C4280" s="154" t="s">
        <v>1744</v>
      </c>
      <c r="D4280" s="154" t="s">
        <v>2933</v>
      </c>
      <c r="E4280" s="81" t="s">
        <v>3493</v>
      </c>
      <c r="F4280" s="154">
        <v>49.11</v>
      </c>
      <c r="G4280" s="154" t="s">
        <v>1373</v>
      </c>
      <c r="H4280" s="154" t="s">
        <v>14318</v>
      </c>
      <c r="I4280" s="154">
        <v>1</v>
      </c>
      <c r="J4280" s="154">
        <v>0</v>
      </c>
      <c r="K4280" s="154">
        <v>0</v>
      </c>
      <c r="M4280" s="128">
        <f>IF(Tabla1[[#This Row],[Moneda]]="Dolares",Tabla1[[#This Row],[Precio Distribuidor]]*($M$1+0.35)*1.3,Tabla1[[#This Row],[Precio Distribuidor]]*1.3)</f>
        <v>1062.9859500000002</v>
      </c>
    </row>
    <row r="4281" spans="1:13">
      <c r="A4281" s="154" t="s">
        <v>12708</v>
      </c>
      <c r="B4281" s="154" t="s">
        <v>12709</v>
      </c>
      <c r="C4281" s="154" t="s">
        <v>1680</v>
      </c>
      <c r="D4281" s="154" t="s">
        <v>2933</v>
      </c>
      <c r="E4281" s="81" t="s">
        <v>12710</v>
      </c>
      <c r="F4281" s="154">
        <v>77.12</v>
      </c>
      <c r="G4281" s="154" t="s">
        <v>1373</v>
      </c>
      <c r="H4281" s="154" t="s">
        <v>14318</v>
      </c>
      <c r="I4281" s="154">
        <v>1</v>
      </c>
      <c r="J4281" s="154">
        <v>0</v>
      </c>
      <c r="K4281" s="154">
        <v>0</v>
      </c>
      <c r="M4281" s="128">
        <f>IF(Tabla1[[#This Row],[Moneda]]="Dolares",Tabla1[[#This Row],[Precio Distribuidor]]*($M$1+0.35)*1.3,Tabla1[[#This Row],[Precio Distribuidor]]*1.3)</f>
        <v>1669.2624000000003</v>
      </c>
    </row>
    <row r="4282" spans="1:13">
      <c r="A4282" s="154" t="s">
        <v>15658</v>
      </c>
      <c r="B4282" s="154" t="s">
        <v>15657</v>
      </c>
      <c r="C4282" s="154" t="s">
        <v>1535</v>
      </c>
      <c r="D4282" s="154" t="s">
        <v>2933</v>
      </c>
      <c r="E4282" s="81" t="s">
        <v>15656</v>
      </c>
      <c r="F4282" s="154">
        <v>30437.96</v>
      </c>
      <c r="G4282" s="154" t="s">
        <v>1367</v>
      </c>
      <c r="H4282" s="154" t="s">
        <v>14318</v>
      </c>
      <c r="I4282" s="154">
        <v>1</v>
      </c>
      <c r="J4282" s="154">
        <v>0</v>
      </c>
      <c r="K4282" s="154">
        <v>0</v>
      </c>
      <c r="M4282" s="128">
        <f>IF(Tabla1[[#This Row],[Moneda]]="Dolares",Tabla1[[#This Row],[Precio Distribuidor]]*($M$1+0.35)*1.3,Tabla1[[#This Row],[Precio Distribuidor]]*1.3)</f>
        <v>39569.347999999998</v>
      </c>
    </row>
    <row r="4283" spans="1:13">
      <c r="A4283" s="154" t="s">
        <v>3492</v>
      </c>
      <c r="B4283" s="154" t="s">
        <v>3491</v>
      </c>
      <c r="C4283" s="154" t="s">
        <v>2962</v>
      </c>
      <c r="D4283" s="154" t="s">
        <v>2933</v>
      </c>
      <c r="E4283" s="81" t="s">
        <v>3490</v>
      </c>
      <c r="F4283" s="154">
        <v>399.04</v>
      </c>
      <c r="G4283" s="154" t="s">
        <v>1373</v>
      </c>
      <c r="H4283" s="154" t="s">
        <v>14318</v>
      </c>
      <c r="I4283" s="154">
        <v>3</v>
      </c>
      <c r="J4283" s="154">
        <v>0</v>
      </c>
      <c r="K4283" s="154">
        <v>0</v>
      </c>
      <c r="M4283" s="128">
        <f>IF(Tabla1[[#This Row],[Moneda]]="Dolares",Tabla1[[#This Row],[Precio Distribuidor]]*($M$1+0.35)*1.3,Tabla1[[#This Row],[Precio Distribuidor]]*1.3)</f>
        <v>8637.2208000000028</v>
      </c>
    </row>
    <row r="4284" spans="1:13">
      <c r="A4284" s="154" t="s">
        <v>3489</v>
      </c>
      <c r="B4284" s="154" t="s">
        <v>3488</v>
      </c>
      <c r="C4284" s="154" t="s">
        <v>2962</v>
      </c>
      <c r="D4284" s="154" t="s">
        <v>2933</v>
      </c>
      <c r="E4284" s="81" t="s">
        <v>3487</v>
      </c>
      <c r="F4284" s="154">
        <v>160.85</v>
      </c>
      <c r="G4284" s="154" t="s">
        <v>1373</v>
      </c>
      <c r="H4284" s="154" t="s">
        <v>14318</v>
      </c>
      <c r="I4284" s="154">
        <v>3</v>
      </c>
      <c r="J4284" s="154">
        <v>0</v>
      </c>
      <c r="K4284" s="154">
        <v>0</v>
      </c>
      <c r="M4284" s="128">
        <f>IF(Tabla1[[#This Row],[Moneda]]="Dolares",Tabla1[[#This Row],[Precio Distribuidor]]*($M$1+0.35)*1.3,Tabla1[[#This Row],[Precio Distribuidor]]*1.3)</f>
        <v>3481.5982500000005</v>
      </c>
    </row>
    <row r="4285" spans="1:13">
      <c r="A4285" s="154" t="s">
        <v>3486</v>
      </c>
      <c r="B4285" s="154" t="s">
        <v>3485</v>
      </c>
      <c r="C4285" s="154" t="s">
        <v>2962</v>
      </c>
      <c r="D4285" s="154" t="s">
        <v>2933</v>
      </c>
      <c r="E4285" s="81" t="s">
        <v>3484</v>
      </c>
      <c r="F4285" s="154">
        <v>44.48</v>
      </c>
      <c r="G4285" s="154" t="s">
        <v>1373</v>
      </c>
      <c r="H4285" s="154" t="s">
        <v>14318</v>
      </c>
      <c r="I4285" s="154">
        <v>1</v>
      </c>
      <c r="J4285" s="154">
        <v>0</v>
      </c>
      <c r="K4285" s="154">
        <v>0</v>
      </c>
      <c r="M4285" s="128">
        <f>IF(Tabla1[[#This Row],[Moneda]]="Dolares",Tabla1[[#This Row],[Precio Distribuidor]]*($M$1+0.35)*1.3,Tabla1[[#This Row],[Precio Distribuidor]]*1.3)</f>
        <v>962.7696000000002</v>
      </c>
    </row>
    <row r="4286" spans="1:13">
      <c r="A4286" s="154" t="s">
        <v>3483</v>
      </c>
      <c r="B4286" s="154" t="s">
        <v>3482</v>
      </c>
      <c r="C4286" s="154" t="s">
        <v>2934</v>
      </c>
      <c r="D4286" s="154" t="s">
        <v>2933</v>
      </c>
      <c r="E4286" s="81" t="s">
        <v>3481</v>
      </c>
      <c r="F4286" s="154">
        <v>203.48</v>
      </c>
      <c r="G4286" s="154" t="s">
        <v>1373</v>
      </c>
      <c r="H4286" s="154" t="s">
        <v>14318</v>
      </c>
      <c r="I4286" s="154">
        <v>2</v>
      </c>
      <c r="J4286" s="154">
        <v>0</v>
      </c>
      <c r="K4286" s="154">
        <v>0</v>
      </c>
      <c r="M4286" s="128">
        <f>IF(Tabla1[[#This Row],[Moneda]]="Dolares",Tabla1[[#This Row],[Precio Distribuidor]]*($M$1+0.35)*1.3,Tabla1[[#This Row],[Precio Distribuidor]]*1.3)</f>
        <v>4404.3246000000008</v>
      </c>
    </row>
    <row r="4287" spans="1:13">
      <c r="A4287" s="154" t="s">
        <v>3480</v>
      </c>
      <c r="B4287" s="154" t="s">
        <v>3479</v>
      </c>
      <c r="C4287" s="154" t="s">
        <v>1535</v>
      </c>
      <c r="D4287" s="154" t="s">
        <v>2933</v>
      </c>
      <c r="E4287" s="81" t="s">
        <v>3478</v>
      </c>
      <c r="F4287" s="154">
        <v>462.37</v>
      </c>
      <c r="G4287" s="154" t="s">
        <v>1367</v>
      </c>
      <c r="H4287" s="154" t="s">
        <v>14318</v>
      </c>
      <c r="I4287" s="154">
        <v>1</v>
      </c>
      <c r="J4287" s="154">
        <v>0</v>
      </c>
      <c r="K4287" s="154">
        <v>0</v>
      </c>
      <c r="M4287" s="128">
        <f>IF(Tabla1[[#This Row],[Moneda]]="Dolares",Tabla1[[#This Row],[Precio Distribuidor]]*($M$1+0.35)*1.3,Tabla1[[#This Row],[Precio Distribuidor]]*1.3)</f>
        <v>601.08100000000002</v>
      </c>
    </row>
    <row r="4288" spans="1:13">
      <c r="A4288" s="154" t="s">
        <v>3477</v>
      </c>
      <c r="B4288" s="154" t="s">
        <v>3476</v>
      </c>
      <c r="C4288" s="154" t="s">
        <v>2962</v>
      </c>
      <c r="D4288" s="154" t="s">
        <v>2933</v>
      </c>
      <c r="E4288" s="81" t="s">
        <v>3475</v>
      </c>
      <c r="F4288" s="154">
        <v>15.87</v>
      </c>
      <c r="G4288" s="154" t="s">
        <v>1373</v>
      </c>
      <c r="H4288" s="154" t="s">
        <v>14318</v>
      </c>
      <c r="I4288" s="154">
        <v>1</v>
      </c>
      <c r="J4288" s="154">
        <v>0</v>
      </c>
      <c r="K4288" s="154">
        <v>0</v>
      </c>
      <c r="M4288" s="128">
        <f>IF(Tabla1[[#This Row],[Moneda]]="Dolares",Tabla1[[#This Row],[Precio Distribuidor]]*($M$1+0.35)*1.3,Tabla1[[#This Row],[Precio Distribuidor]]*1.3)</f>
        <v>343.50614999999999</v>
      </c>
    </row>
    <row r="4289" spans="1:13">
      <c r="A4289" s="154" t="s">
        <v>3474</v>
      </c>
      <c r="B4289" s="154" t="s">
        <v>3473</v>
      </c>
      <c r="C4289" s="154" t="s">
        <v>2962</v>
      </c>
      <c r="D4289" s="154" t="s">
        <v>2933</v>
      </c>
      <c r="E4289" s="81" t="s">
        <v>15655</v>
      </c>
      <c r="F4289" s="154">
        <v>79.25</v>
      </c>
      <c r="G4289" s="154" t="s">
        <v>1373</v>
      </c>
      <c r="H4289" s="154" t="s">
        <v>14318</v>
      </c>
      <c r="I4289" s="154">
        <v>3</v>
      </c>
      <c r="J4289" s="154">
        <v>0</v>
      </c>
      <c r="K4289" s="154">
        <v>0</v>
      </c>
      <c r="M4289" s="128">
        <f>IF(Tabla1[[#This Row],[Moneda]]="Dolares",Tabla1[[#This Row],[Precio Distribuidor]]*($M$1+0.35)*1.3,Tabla1[[#This Row],[Precio Distribuidor]]*1.3)</f>
        <v>1715.3662500000005</v>
      </c>
    </row>
    <row r="4290" spans="1:13">
      <c r="A4290" s="154" t="s">
        <v>3472</v>
      </c>
      <c r="B4290" s="154" t="s">
        <v>3471</v>
      </c>
      <c r="C4290" s="154" t="s">
        <v>2934</v>
      </c>
      <c r="D4290" s="154" t="s">
        <v>2933</v>
      </c>
      <c r="E4290" s="81" t="s">
        <v>3470</v>
      </c>
      <c r="F4290" s="154">
        <v>15.62</v>
      </c>
      <c r="G4290" s="154" t="s">
        <v>1373</v>
      </c>
      <c r="H4290" s="154" t="s">
        <v>14318</v>
      </c>
      <c r="I4290" s="154">
        <v>2</v>
      </c>
      <c r="J4290" s="154">
        <v>0</v>
      </c>
      <c r="K4290" s="154">
        <v>0</v>
      </c>
      <c r="M4290" s="128">
        <f>IF(Tabla1[[#This Row],[Moneda]]="Dolares",Tabla1[[#This Row],[Precio Distribuidor]]*($M$1+0.35)*1.3,Tabla1[[#This Row],[Precio Distribuidor]]*1.3)</f>
        <v>338.09490000000005</v>
      </c>
    </row>
    <row r="4291" spans="1:13">
      <c r="A4291" s="154" t="s">
        <v>3469</v>
      </c>
      <c r="B4291" s="154" t="s">
        <v>3468</v>
      </c>
      <c r="C4291" s="154" t="s">
        <v>3110</v>
      </c>
      <c r="D4291" s="154" t="s">
        <v>2933</v>
      </c>
      <c r="E4291" s="81" t="s">
        <v>3467</v>
      </c>
      <c r="F4291" s="154">
        <v>60.09</v>
      </c>
      <c r="G4291" s="154" t="s">
        <v>1373</v>
      </c>
      <c r="H4291" s="154" t="s">
        <v>14318</v>
      </c>
      <c r="I4291" s="154">
        <v>2</v>
      </c>
      <c r="J4291" s="154">
        <v>0</v>
      </c>
      <c r="K4291" s="154">
        <v>0</v>
      </c>
      <c r="M4291" s="128">
        <f>IF(Tabla1[[#This Row],[Moneda]]="Dolares",Tabla1[[#This Row],[Precio Distribuidor]]*($M$1+0.35)*1.3,Tabla1[[#This Row],[Precio Distribuidor]]*1.3)</f>
        <v>1300.6480500000002</v>
      </c>
    </row>
    <row r="4292" spans="1:13">
      <c r="A4292" s="154" t="s">
        <v>3466</v>
      </c>
      <c r="B4292" s="154" t="s">
        <v>3465</v>
      </c>
      <c r="C4292" s="154" t="s">
        <v>2934</v>
      </c>
      <c r="D4292" s="154" t="s">
        <v>2933</v>
      </c>
      <c r="E4292" s="81" t="s">
        <v>3464</v>
      </c>
      <c r="F4292" s="154">
        <v>62.92</v>
      </c>
      <c r="G4292" s="154" t="s">
        <v>1373</v>
      </c>
      <c r="H4292" s="154" t="s">
        <v>14318</v>
      </c>
      <c r="I4292" s="154">
        <v>2</v>
      </c>
      <c r="J4292" s="154">
        <v>0</v>
      </c>
      <c r="K4292" s="154">
        <v>0</v>
      </c>
      <c r="M4292" s="128">
        <f>IF(Tabla1[[#This Row],[Moneda]]="Dolares",Tabla1[[#This Row],[Precio Distribuidor]]*($M$1+0.35)*1.3,Tabla1[[#This Row],[Precio Distribuidor]]*1.3)</f>
        <v>1361.9034000000004</v>
      </c>
    </row>
    <row r="4293" spans="1:13">
      <c r="A4293" s="154" t="s">
        <v>3463</v>
      </c>
      <c r="B4293" s="154" t="s">
        <v>14214</v>
      </c>
      <c r="C4293" s="154" t="s">
        <v>2161</v>
      </c>
      <c r="D4293" s="154" t="s">
        <v>2933</v>
      </c>
      <c r="E4293" s="81" t="s">
        <v>3462</v>
      </c>
      <c r="F4293" s="154">
        <v>128.72</v>
      </c>
      <c r="G4293" s="154" t="s">
        <v>1373</v>
      </c>
      <c r="H4293" s="154" t="s">
        <v>14318</v>
      </c>
      <c r="I4293" s="154">
        <v>3</v>
      </c>
      <c r="J4293" s="154">
        <v>0</v>
      </c>
      <c r="K4293" s="154">
        <v>0</v>
      </c>
      <c r="M4293" s="128">
        <f>IF(Tabla1[[#This Row],[Moneda]]="Dolares",Tabla1[[#This Row],[Precio Distribuidor]]*($M$1+0.35)*1.3,Tabla1[[#This Row],[Precio Distribuidor]]*1.3)</f>
        <v>2786.1444000000001</v>
      </c>
    </row>
    <row r="4294" spans="1:13">
      <c r="A4294" s="154" t="s">
        <v>3461</v>
      </c>
      <c r="B4294" s="154" t="s">
        <v>3460</v>
      </c>
      <c r="C4294" s="154" t="s">
        <v>2934</v>
      </c>
      <c r="D4294" s="154" t="s">
        <v>2933</v>
      </c>
      <c r="E4294" s="81" t="s">
        <v>3459</v>
      </c>
      <c r="F4294" s="154">
        <v>9.67</v>
      </c>
      <c r="G4294" s="154" t="s">
        <v>1373</v>
      </c>
      <c r="H4294" s="154" t="s">
        <v>14318</v>
      </c>
      <c r="I4294" s="154">
        <v>2</v>
      </c>
      <c r="J4294" s="154">
        <v>0</v>
      </c>
      <c r="K4294" s="154">
        <v>0</v>
      </c>
      <c r="M4294" s="128">
        <f>IF(Tabla1[[#This Row],[Moneda]]="Dolares",Tabla1[[#This Row],[Precio Distribuidor]]*($M$1+0.35)*1.3,Tabla1[[#This Row],[Precio Distribuidor]]*1.3)</f>
        <v>209.30715000000004</v>
      </c>
    </row>
    <row r="4295" spans="1:13">
      <c r="A4295" s="154" t="s">
        <v>3458</v>
      </c>
      <c r="B4295" s="154" t="s">
        <v>3457</v>
      </c>
      <c r="C4295" s="154" t="s">
        <v>2962</v>
      </c>
      <c r="D4295" s="154" t="s">
        <v>2933</v>
      </c>
      <c r="E4295" s="81" t="s">
        <v>3456</v>
      </c>
      <c r="F4295" s="154">
        <v>318.89999999999998</v>
      </c>
      <c r="G4295" s="154" t="s">
        <v>1373</v>
      </c>
      <c r="H4295" s="154" t="s">
        <v>14318</v>
      </c>
      <c r="I4295" s="154">
        <v>3</v>
      </c>
      <c r="J4295" s="154">
        <v>0</v>
      </c>
      <c r="K4295" s="154">
        <v>0</v>
      </c>
      <c r="M4295" s="128">
        <f>IF(Tabla1[[#This Row],[Moneda]]="Dolares",Tabla1[[#This Row],[Precio Distribuidor]]*($M$1+0.35)*1.3,Tabla1[[#This Row],[Precio Distribuidor]]*1.3)</f>
        <v>6902.5905000000012</v>
      </c>
    </row>
    <row r="4296" spans="1:13">
      <c r="A4296" s="154" t="s">
        <v>15654</v>
      </c>
      <c r="B4296" s="154" t="s">
        <v>15653</v>
      </c>
      <c r="C4296" s="154" t="s">
        <v>1680</v>
      </c>
      <c r="D4296" s="154" t="s">
        <v>2933</v>
      </c>
      <c r="E4296" s="81" t="s">
        <v>15652</v>
      </c>
      <c r="F4296" s="154">
        <v>17.649999999999999</v>
      </c>
      <c r="G4296" s="154" t="s">
        <v>1373</v>
      </c>
      <c r="H4296" s="154" t="s">
        <v>14318</v>
      </c>
      <c r="I4296" s="154">
        <v>1</v>
      </c>
      <c r="J4296" s="154">
        <v>0</v>
      </c>
      <c r="K4296" s="154">
        <v>0</v>
      </c>
      <c r="M4296" s="128">
        <f>IF(Tabla1[[#This Row],[Moneda]]="Dolares",Tabla1[[#This Row],[Precio Distribuidor]]*($M$1+0.35)*1.3,Tabla1[[#This Row],[Precio Distribuidor]]*1.3)</f>
        <v>382.03425000000004</v>
      </c>
    </row>
    <row r="4297" spans="1:13">
      <c r="A4297" s="154" t="s">
        <v>3455</v>
      </c>
      <c r="B4297" s="154" t="s">
        <v>3454</v>
      </c>
      <c r="C4297" s="154" t="s">
        <v>1680</v>
      </c>
      <c r="D4297" s="154" t="s">
        <v>2933</v>
      </c>
      <c r="E4297" s="81" t="s">
        <v>3453</v>
      </c>
      <c r="F4297" s="154">
        <v>517.28</v>
      </c>
      <c r="G4297" s="154" t="s">
        <v>1373</v>
      </c>
      <c r="H4297" s="154" t="s">
        <v>14318</v>
      </c>
      <c r="I4297" s="154">
        <v>1</v>
      </c>
      <c r="J4297" s="154">
        <v>0</v>
      </c>
      <c r="K4297" s="154">
        <v>0</v>
      </c>
      <c r="M4297" s="128">
        <f>IF(Tabla1[[#This Row],[Moneda]]="Dolares",Tabla1[[#This Row],[Precio Distribuidor]]*($M$1+0.35)*1.3,Tabla1[[#This Row],[Precio Distribuidor]]*1.3)</f>
        <v>11196.525600000003</v>
      </c>
    </row>
    <row r="4298" spans="1:13">
      <c r="A4298" s="154" t="s">
        <v>3452</v>
      </c>
      <c r="B4298" s="154" t="s">
        <v>3451</v>
      </c>
      <c r="C4298" s="154" t="s">
        <v>1535</v>
      </c>
      <c r="D4298" s="154" t="s">
        <v>2933</v>
      </c>
      <c r="E4298" s="81" t="s">
        <v>3450</v>
      </c>
      <c r="F4298" s="154">
        <v>5482.57</v>
      </c>
      <c r="G4298" s="154" t="s">
        <v>1367</v>
      </c>
      <c r="H4298" s="154" t="s">
        <v>14318</v>
      </c>
      <c r="I4298" s="154">
        <v>1</v>
      </c>
      <c r="J4298" s="154">
        <v>0</v>
      </c>
      <c r="K4298" s="154">
        <v>0</v>
      </c>
      <c r="M4298" s="128">
        <f>IF(Tabla1[[#This Row],[Moneda]]="Dolares",Tabla1[[#This Row],[Precio Distribuidor]]*($M$1+0.35)*1.3,Tabla1[[#This Row],[Precio Distribuidor]]*1.3)</f>
        <v>7127.3409999999994</v>
      </c>
    </row>
    <row r="4299" spans="1:13">
      <c r="A4299" s="154" t="s">
        <v>3449</v>
      </c>
      <c r="B4299" s="154" t="s">
        <v>3448</v>
      </c>
      <c r="C4299" s="154" t="s">
        <v>2934</v>
      </c>
      <c r="D4299" s="154" t="s">
        <v>2933</v>
      </c>
      <c r="E4299" s="81" t="s">
        <v>3447</v>
      </c>
      <c r="F4299" s="154">
        <v>106.18</v>
      </c>
      <c r="G4299" s="154" t="s">
        <v>1373</v>
      </c>
      <c r="H4299" s="154" t="s">
        <v>14318</v>
      </c>
      <c r="I4299" s="154">
        <v>2</v>
      </c>
      <c r="J4299" s="154">
        <v>0</v>
      </c>
      <c r="K4299" s="154">
        <v>0</v>
      </c>
      <c r="M4299" s="128">
        <f>IF(Tabla1[[#This Row],[Moneda]]="Dolares",Tabla1[[#This Row],[Precio Distribuidor]]*($M$1+0.35)*1.3,Tabla1[[#This Row],[Precio Distribuidor]]*1.3)</f>
        <v>2298.2661000000007</v>
      </c>
    </row>
    <row r="4300" spans="1:13">
      <c r="A4300" s="154" t="s">
        <v>3446</v>
      </c>
      <c r="B4300" s="154" t="s">
        <v>3445</v>
      </c>
      <c r="C4300" s="154" t="s">
        <v>1680</v>
      </c>
      <c r="D4300" s="154" t="s">
        <v>2933</v>
      </c>
      <c r="E4300" s="81" t="s">
        <v>3444</v>
      </c>
      <c r="F4300" s="154">
        <v>193.03</v>
      </c>
      <c r="G4300" s="154" t="s">
        <v>1373</v>
      </c>
      <c r="H4300" s="154" t="s">
        <v>14318</v>
      </c>
      <c r="I4300" s="154">
        <v>1</v>
      </c>
      <c r="J4300" s="154">
        <v>0</v>
      </c>
      <c r="K4300" s="154">
        <v>0</v>
      </c>
      <c r="M4300" s="128">
        <f>IF(Tabla1[[#This Row],[Moneda]]="Dolares",Tabla1[[#This Row],[Precio Distribuidor]]*($M$1+0.35)*1.3,Tabla1[[#This Row],[Precio Distribuidor]]*1.3)</f>
        <v>4178.1343500000012</v>
      </c>
    </row>
    <row r="4301" spans="1:13">
      <c r="A4301" s="154" t="s">
        <v>15651</v>
      </c>
      <c r="B4301" s="154" t="s">
        <v>15650</v>
      </c>
      <c r="C4301" s="154" t="s">
        <v>1535</v>
      </c>
      <c r="D4301" s="154" t="s">
        <v>2933</v>
      </c>
      <c r="E4301" s="81" t="s">
        <v>15649</v>
      </c>
      <c r="F4301" s="154">
        <v>69888.3</v>
      </c>
      <c r="G4301" s="154" t="s">
        <v>1367</v>
      </c>
      <c r="H4301" s="154" t="s">
        <v>14318</v>
      </c>
      <c r="I4301" s="154">
        <v>1</v>
      </c>
      <c r="J4301" s="154">
        <v>0</v>
      </c>
      <c r="K4301" s="154">
        <v>0</v>
      </c>
      <c r="M4301" s="128">
        <f>IF(Tabla1[[#This Row],[Moneda]]="Dolares",Tabla1[[#This Row],[Precio Distribuidor]]*($M$1+0.35)*1.3,Tabla1[[#This Row],[Precio Distribuidor]]*1.3)</f>
        <v>90854.790000000008</v>
      </c>
    </row>
    <row r="4302" spans="1:13">
      <c r="A4302" s="154" t="s">
        <v>3443</v>
      </c>
      <c r="B4302" s="154" t="s">
        <v>3442</v>
      </c>
      <c r="C4302" s="154" t="s">
        <v>2934</v>
      </c>
      <c r="D4302" s="154" t="s">
        <v>2933</v>
      </c>
      <c r="E4302" s="81" t="s">
        <v>3441</v>
      </c>
      <c r="F4302" s="154">
        <v>50.9</v>
      </c>
      <c r="G4302" s="154" t="s">
        <v>1373</v>
      </c>
      <c r="H4302" s="154" t="s">
        <v>14318</v>
      </c>
      <c r="I4302" s="154">
        <v>2</v>
      </c>
      <c r="J4302" s="154">
        <v>0</v>
      </c>
      <c r="K4302" s="154">
        <v>0</v>
      </c>
      <c r="M4302" s="128">
        <f>IF(Tabla1[[#This Row],[Moneda]]="Dolares",Tabla1[[#This Row],[Precio Distribuidor]]*($M$1+0.35)*1.3,Tabla1[[#This Row],[Precio Distribuidor]]*1.3)</f>
        <v>1101.7305000000001</v>
      </c>
    </row>
    <row r="4303" spans="1:13">
      <c r="A4303" s="154" t="s">
        <v>3440</v>
      </c>
      <c r="B4303" s="154" t="s">
        <v>3439</v>
      </c>
      <c r="C4303" s="154" t="s">
        <v>3110</v>
      </c>
      <c r="D4303" s="154" t="s">
        <v>2933</v>
      </c>
      <c r="E4303" s="81" t="s">
        <v>3438</v>
      </c>
      <c r="F4303" s="154">
        <v>203.38</v>
      </c>
      <c r="G4303" s="154" t="s">
        <v>1373</v>
      </c>
      <c r="H4303" s="154" t="s">
        <v>14318</v>
      </c>
      <c r="I4303" s="154">
        <v>2</v>
      </c>
      <c r="J4303" s="154">
        <v>0</v>
      </c>
      <c r="K4303" s="154">
        <v>0</v>
      </c>
      <c r="M4303" s="128">
        <f>IF(Tabla1[[#This Row],[Moneda]]="Dolares",Tabla1[[#This Row],[Precio Distribuidor]]*($M$1+0.35)*1.3,Tabla1[[#This Row],[Precio Distribuidor]]*1.3)</f>
        <v>4402.160100000001</v>
      </c>
    </row>
    <row r="4304" spans="1:13">
      <c r="A4304" s="154" t="s">
        <v>3437</v>
      </c>
      <c r="B4304" s="154" t="s">
        <v>3436</v>
      </c>
      <c r="C4304" s="154" t="s">
        <v>2934</v>
      </c>
      <c r="D4304" s="154" t="s">
        <v>2933</v>
      </c>
      <c r="E4304" s="81" t="s">
        <v>3435</v>
      </c>
      <c r="F4304" s="154">
        <v>26.29</v>
      </c>
      <c r="G4304" s="154" t="s">
        <v>1373</v>
      </c>
      <c r="H4304" s="154" t="s">
        <v>14318</v>
      </c>
      <c r="I4304" s="154">
        <v>2</v>
      </c>
      <c r="J4304" s="154">
        <v>0</v>
      </c>
      <c r="K4304" s="154">
        <v>0</v>
      </c>
      <c r="M4304" s="128">
        <f>IF(Tabla1[[#This Row],[Moneda]]="Dolares",Tabla1[[#This Row],[Precio Distribuidor]]*($M$1+0.35)*1.3,Tabla1[[#This Row],[Precio Distribuidor]]*1.3)</f>
        <v>569.04705000000013</v>
      </c>
    </row>
    <row r="4305" spans="1:13">
      <c r="A4305" s="154" t="s">
        <v>3434</v>
      </c>
      <c r="B4305" s="154" t="s">
        <v>3433</v>
      </c>
      <c r="C4305" s="154" t="s">
        <v>3110</v>
      </c>
      <c r="D4305" s="154" t="s">
        <v>2933</v>
      </c>
      <c r="E4305" s="81" t="s">
        <v>3432</v>
      </c>
      <c r="F4305" s="154">
        <v>63.56</v>
      </c>
      <c r="G4305" s="154" t="s">
        <v>1373</v>
      </c>
      <c r="H4305" s="154" t="s">
        <v>14318</v>
      </c>
      <c r="I4305" s="154">
        <v>2</v>
      </c>
      <c r="J4305" s="154">
        <v>0</v>
      </c>
      <c r="K4305" s="154">
        <v>0</v>
      </c>
      <c r="M4305" s="128">
        <f>IF(Tabla1[[#This Row],[Moneda]]="Dolares",Tabla1[[#This Row],[Precio Distribuidor]]*($M$1+0.35)*1.3,Tabla1[[#This Row],[Precio Distribuidor]]*1.3)</f>
        <v>1375.7562000000003</v>
      </c>
    </row>
    <row r="4306" spans="1:13">
      <c r="A4306" s="154" t="s">
        <v>3431</v>
      </c>
      <c r="B4306" s="154" t="s">
        <v>3430</v>
      </c>
      <c r="C4306" s="154" t="s">
        <v>1535</v>
      </c>
      <c r="D4306" s="154" t="s">
        <v>2933</v>
      </c>
      <c r="E4306" s="81" t="s">
        <v>3429</v>
      </c>
      <c r="F4306" s="154">
        <v>8557.2099999999991</v>
      </c>
      <c r="G4306" s="154" t="s">
        <v>1367</v>
      </c>
      <c r="H4306" s="154" t="s">
        <v>14318</v>
      </c>
      <c r="I4306" s="154">
        <v>1</v>
      </c>
      <c r="J4306" s="154">
        <v>0</v>
      </c>
      <c r="K4306" s="154">
        <v>0</v>
      </c>
      <c r="M4306" s="128">
        <f>IF(Tabla1[[#This Row],[Moneda]]="Dolares",Tabla1[[#This Row],[Precio Distribuidor]]*($M$1+0.35)*1.3,Tabla1[[#This Row],[Precio Distribuidor]]*1.3)</f>
        <v>11124.373</v>
      </c>
    </row>
    <row r="4307" spans="1:13">
      <c r="A4307" s="154" t="s">
        <v>3428</v>
      </c>
      <c r="B4307" s="154" t="s">
        <v>3427</v>
      </c>
      <c r="C4307" s="154" t="s">
        <v>1535</v>
      </c>
      <c r="D4307" s="154" t="s">
        <v>2933</v>
      </c>
      <c r="E4307" s="81" t="s">
        <v>3426</v>
      </c>
      <c r="F4307" s="154">
        <v>14973.98</v>
      </c>
      <c r="G4307" s="154" t="s">
        <v>1367</v>
      </c>
      <c r="H4307" s="154" t="s">
        <v>14318</v>
      </c>
      <c r="I4307" s="154">
        <v>1</v>
      </c>
      <c r="J4307" s="154">
        <v>0</v>
      </c>
      <c r="K4307" s="154">
        <v>0</v>
      </c>
      <c r="M4307" s="128">
        <f>IF(Tabla1[[#This Row],[Moneda]]="Dolares",Tabla1[[#This Row],[Precio Distribuidor]]*($M$1+0.35)*1.3,Tabla1[[#This Row],[Precio Distribuidor]]*1.3)</f>
        <v>19466.173999999999</v>
      </c>
    </row>
    <row r="4308" spans="1:13">
      <c r="A4308" s="154" t="s">
        <v>3425</v>
      </c>
      <c r="B4308" s="154" t="s">
        <v>3424</v>
      </c>
      <c r="C4308" s="154" t="s">
        <v>1535</v>
      </c>
      <c r="D4308" s="154" t="s">
        <v>2933</v>
      </c>
      <c r="E4308" s="81" t="s">
        <v>3423</v>
      </c>
      <c r="F4308" s="154">
        <v>15437.07</v>
      </c>
      <c r="G4308" s="154" t="s">
        <v>1367</v>
      </c>
      <c r="H4308" s="154" t="s">
        <v>14318</v>
      </c>
      <c r="I4308" s="154">
        <v>1</v>
      </c>
      <c r="J4308" s="154">
        <v>0</v>
      </c>
      <c r="K4308" s="154">
        <v>0</v>
      </c>
      <c r="M4308" s="128">
        <f>IF(Tabla1[[#This Row],[Moneda]]="Dolares",Tabla1[[#This Row],[Precio Distribuidor]]*($M$1+0.35)*1.3,Tabla1[[#This Row],[Precio Distribuidor]]*1.3)</f>
        <v>20068.190999999999</v>
      </c>
    </row>
    <row r="4309" spans="1:13">
      <c r="A4309" s="154" t="s">
        <v>3422</v>
      </c>
      <c r="B4309" s="154" t="s">
        <v>3421</v>
      </c>
      <c r="C4309" s="154" t="s">
        <v>1535</v>
      </c>
      <c r="D4309" s="154" t="s">
        <v>2933</v>
      </c>
      <c r="E4309" s="81" t="s">
        <v>3420</v>
      </c>
      <c r="F4309" s="154">
        <v>29511.52</v>
      </c>
      <c r="G4309" s="154" t="s">
        <v>1367</v>
      </c>
      <c r="H4309" s="154" t="s">
        <v>14318</v>
      </c>
      <c r="I4309" s="154">
        <v>1</v>
      </c>
      <c r="J4309" s="154">
        <v>0</v>
      </c>
      <c r="K4309" s="154">
        <v>0</v>
      </c>
      <c r="M4309" s="128">
        <f>IF(Tabla1[[#This Row],[Moneda]]="Dolares",Tabla1[[#This Row],[Precio Distribuidor]]*($M$1+0.35)*1.3,Tabla1[[#This Row],[Precio Distribuidor]]*1.3)</f>
        <v>38364.976000000002</v>
      </c>
    </row>
    <row r="4310" spans="1:13">
      <c r="A4310" s="154" t="s">
        <v>15648</v>
      </c>
      <c r="B4310" s="154" t="s">
        <v>15647</v>
      </c>
      <c r="C4310" s="154" t="s">
        <v>1535</v>
      </c>
      <c r="D4310" s="154" t="s">
        <v>2933</v>
      </c>
      <c r="E4310" s="81" t="s">
        <v>15646</v>
      </c>
      <c r="F4310" s="154">
        <v>42438.14</v>
      </c>
      <c r="G4310" s="154" t="s">
        <v>1367</v>
      </c>
      <c r="H4310" s="154" t="s">
        <v>14318</v>
      </c>
      <c r="I4310" s="154">
        <v>1</v>
      </c>
      <c r="J4310" s="154">
        <v>0</v>
      </c>
      <c r="K4310" s="154">
        <v>0</v>
      </c>
      <c r="M4310" s="128">
        <f>IF(Tabla1[[#This Row],[Moneda]]="Dolares",Tabla1[[#This Row],[Precio Distribuidor]]*($M$1+0.35)*1.3,Tabla1[[#This Row],[Precio Distribuidor]]*1.3)</f>
        <v>55169.582000000002</v>
      </c>
    </row>
    <row r="4311" spans="1:13">
      <c r="A4311" s="154" t="s">
        <v>3419</v>
      </c>
      <c r="B4311" s="154" t="s">
        <v>3418</v>
      </c>
      <c r="C4311" s="154" t="s">
        <v>1535</v>
      </c>
      <c r="D4311" s="154" t="s">
        <v>2933</v>
      </c>
      <c r="E4311" s="81" t="s">
        <v>3417</v>
      </c>
      <c r="F4311" s="154">
        <v>27919.83</v>
      </c>
      <c r="G4311" s="154" t="s">
        <v>1367</v>
      </c>
      <c r="H4311" s="154" t="s">
        <v>14318</v>
      </c>
      <c r="I4311" s="154">
        <v>1</v>
      </c>
      <c r="J4311" s="154">
        <v>0</v>
      </c>
      <c r="K4311" s="154">
        <v>0</v>
      </c>
      <c r="M4311" s="128">
        <f>IF(Tabla1[[#This Row],[Moneda]]="Dolares",Tabla1[[#This Row],[Precio Distribuidor]]*($M$1+0.35)*1.3,Tabla1[[#This Row],[Precio Distribuidor]]*1.3)</f>
        <v>36295.779000000002</v>
      </c>
    </row>
    <row r="4312" spans="1:13">
      <c r="A4312" s="154" t="s">
        <v>3416</v>
      </c>
      <c r="B4312" s="154" t="s">
        <v>3415</v>
      </c>
      <c r="C4312" s="154" t="s">
        <v>1535</v>
      </c>
      <c r="D4312" s="154" t="s">
        <v>2933</v>
      </c>
      <c r="E4312" s="81" t="s">
        <v>3414</v>
      </c>
      <c r="F4312" s="154">
        <v>355.17</v>
      </c>
      <c r="G4312" s="154" t="s">
        <v>1367</v>
      </c>
      <c r="H4312" s="154" t="s">
        <v>14318</v>
      </c>
      <c r="I4312" s="154">
        <v>1</v>
      </c>
      <c r="J4312" s="154">
        <v>0</v>
      </c>
      <c r="K4312" s="154">
        <v>0</v>
      </c>
      <c r="M4312" s="128">
        <f>IF(Tabla1[[#This Row],[Moneda]]="Dolares",Tabla1[[#This Row],[Precio Distribuidor]]*($M$1+0.35)*1.3,Tabla1[[#This Row],[Precio Distribuidor]]*1.3)</f>
        <v>461.72100000000006</v>
      </c>
    </row>
    <row r="4313" spans="1:13">
      <c r="A4313" s="154" t="s">
        <v>3413</v>
      </c>
      <c r="B4313" s="154" t="s">
        <v>3412</v>
      </c>
      <c r="C4313" s="154" t="s">
        <v>2934</v>
      </c>
      <c r="D4313" s="154" t="s">
        <v>2933</v>
      </c>
      <c r="E4313" s="81" t="s">
        <v>14185</v>
      </c>
      <c r="F4313" s="154">
        <v>33.15</v>
      </c>
      <c r="G4313" s="154" t="s">
        <v>1373</v>
      </c>
      <c r="H4313" s="154" t="s">
        <v>14318</v>
      </c>
      <c r="I4313" s="154">
        <v>2</v>
      </c>
      <c r="J4313" s="154">
        <v>0</v>
      </c>
      <c r="K4313" s="154">
        <v>0</v>
      </c>
      <c r="M4313" s="128">
        <f>IF(Tabla1[[#This Row],[Moneda]]="Dolares",Tabla1[[#This Row],[Precio Distribuidor]]*($M$1+0.35)*1.3,Tabla1[[#This Row],[Precio Distribuidor]]*1.3)</f>
        <v>717.53174999999999</v>
      </c>
    </row>
    <row r="4314" spans="1:13">
      <c r="A4314" s="154" t="s">
        <v>3411</v>
      </c>
      <c r="B4314" s="154" t="s">
        <v>3410</v>
      </c>
      <c r="C4314" s="154" t="s">
        <v>2934</v>
      </c>
      <c r="D4314" s="154" t="s">
        <v>2933</v>
      </c>
      <c r="E4314" s="81" t="s">
        <v>3409</v>
      </c>
      <c r="F4314" s="154">
        <v>150.44999999999999</v>
      </c>
      <c r="G4314" s="154" t="s">
        <v>1373</v>
      </c>
      <c r="H4314" s="154" t="s">
        <v>14318</v>
      </c>
      <c r="I4314" s="154">
        <v>2</v>
      </c>
      <c r="J4314" s="154">
        <v>0</v>
      </c>
      <c r="K4314" s="154">
        <v>0</v>
      </c>
      <c r="M4314" s="128">
        <f>IF(Tabla1[[#This Row],[Moneda]]="Dolares",Tabla1[[#This Row],[Precio Distribuidor]]*($M$1+0.35)*1.3,Tabla1[[#This Row],[Precio Distribuidor]]*1.3)</f>
        <v>3256.4902500000003</v>
      </c>
    </row>
    <row r="4315" spans="1:13">
      <c r="A4315" s="154" t="s">
        <v>15645</v>
      </c>
      <c r="B4315" s="154" t="s">
        <v>15644</v>
      </c>
      <c r="C4315" s="154" t="s">
        <v>2934</v>
      </c>
      <c r="D4315" s="154" t="s">
        <v>2933</v>
      </c>
      <c r="E4315" s="81" t="s">
        <v>15643</v>
      </c>
      <c r="F4315" s="154">
        <v>23.6</v>
      </c>
      <c r="G4315" s="154" t="s">
        <v>1373</v>
      </c>
      <c r="H4315" s="154" t="s">
        <v>14318</v>
      </c>
      <c r="I4315" s="154">
        <v>2</v>
      </c>
      <c r="J4315" s="154">
        <v>0</v>
      </c>
      <c r="K4315" s="154">
        <v>0</v>
      </c>
      <c r="M4315" s="128">
        <f>IF(Tabla1[[#This Row],[Moneda]]="Dolares",Tabla1[[#This Row],[Precio Distribuidor]]*($M$1+0.35)*1.3,Tabla1[[#This Row],[Precio Distribuidor]]*1.3)</f>
        <v>510.82200000000012</v>
      </c>
    </row>
    <row r="4316" spans="1:13">
      <c r="A4316" s="154" t="s">
        <v>3408</v>
      </c>
      <c r="B4316" s="154" t="s">
        <v>3407</v>
      </c>
      <c r="C4316" s="154" t="s">
        <v>2934</v>
      </c>
      <c r="D4316" s="154" t="s">
        <v>2933</v>
      </c>
      <c r="E4316" s="81" t="s">
        <v>3406</v>
      </c>
      <c r="F4316" s="154">
        <v>35.39</v>
      </c>
      <c r="G4316" s="154" t="s">
        <v>1373</v>
      </c>
      <c r="H4316" s="154" t="s">
        <v>14318</v>
      </c>
      <c r="I4316" s="154">
        <v>2</v>
      </c>
      <c r="J4316" s="154">
        <v>0</v>
      </c>
      <c r="K4316" s="154">
        <v>0</v>
      </c>
      <c r="M4316" s="128">
        <f>IF(Tabla1[[#This Row],[Moneda]]="Dolares",Tabla1[[#This Row],[Precio Distribuidor]]*($M$1+0.35)*1.3,Tabla1[[#This Row],[Precio Distribuidor]]*1.3)</f>
        <v>766.01655000000005</v>
      </c>
    </row>
    <row r="4317" spans="1:13">
      <c r="A4317" s="154" t="s">
        <v>3405</v>
      </c>
      <c r="B4317" s="154" t="s">
        <v>3404</v>
      </c>
      <c r="C4317" s="154" t="s">
        <v>2934</v>
      </c>
      <c r="D4317" s="154" t="s">
        <v>2933</v>
      </c>
      <c r="E4317" s="81" t="s">
        <v>3403</v>
      </c>
      <c r="F4317" s="154">
        <v>70.790000000000006</v>
      </c>
      <c r="G4317" s="154" t="s">
        <v>1373</v>
      </c>
      <c r="H4317" s="154" t="s">
        <v>14318</v>
      </c>
      <c r="I4317" s="154">
        <v>2</v>
      </c>
      <c r="J4317" s="154">
        <v>0</v>
      </c>
      <c r="K4317" s="154">
        <v>0</v>
      </c>
      <c r="M4317" s="128">
        <f>IF(Tabla1[[#This Row],[Moneda]]="Dolares",Tabla1[[#This Row],[Precio Distribuidor]]*($M$1+0.35)*1.3,Tabla1[[#This Row],[Precio Distribuidor]]*1.3)</f>
        <v>1532.2495500000005</v>
      </c>
    </row>
    <row r="4318" spans="1:13">
      <c r="A4318" s="154" t="s">
        <v>3402</v>
      </c>
      <c r="B4318" s="154" t="s">
        <v>3401</v>
      </c>
      <c r="C4318" s="154" t="s">
        <v>1535</v>
      </c>
      <c r="D4318" s="154" t="s">
        <v>2933</v>
      </c>
      <c r="E4318" s="81" t="s">
        <v>3400</v>
      </c>
      <c r="F4318" s="154">
        <v>550.30999999999995</v>
      </c>
      <c r="G4318" s="154" t="s">
        <v>1367</v>
      </c>
      <c r="H4318" s="154" t="s">
        <v>14318</v>
      </c>
      <c r="I4318" s="154">
        <v>3</v>
      </c>
      <c r="J4318" s="154">
        <v>0</v>
      </c>
      <c r="K4318" s="154">
        <v>0</v>
      </c>
      <c r="M4318" s="128">
        <f>IF(Tabla1[[#This Row],[Moneda]]="Dolares",Tabla1[[#This Row],[Precio Distribuidor]]*($M$1+0.35)*1.3,Tabla1[[#This Row],[Precio Distribuidor]]*1.3)</f>
        <v>715.40299999999991</v>
      </c>
    </row>
    <row r="4319" spans="1:13">
      <c r="A4319" s="154" t="s">
        <v>3399</v>
      </c>
      <c r="B4319" s="154" t="s">
        <v>3398</v>
      </c>
      <c r="C4319" s="154" t="s">
        <v>1680</v>
      </c>
      <c r="D4319" s="154" t="s">
        <v>2933</v>
      </c>
      <c r="E4319" s="81" t="s">
        <v>12711</v>
      </c>
      <c r="F4319" s="154">
        <v>79.94</v>
      </c>
      <c r="G4319" s="154" t="s">
        <v>1373</v>
      </c>
      <c r="H4319" s="154" t="s">
        <v>14318</v>
      </c>
      <c r="I4319" s="154">
        <v>1</v>
      </c>
      <c r="J4319" s="154">
        <v>0</v>
      </c>
      <c r="K4319" s="154">
        <v>0</v>
      </c>
      <c r="M4319" s="128">
        <f>IF(Tabla1[[#This Row],[Moneda]]="Dolares",Tabla1[[#This Row],[Precio Distribuidor]]*($M$1+0.35)*1.3,Tabla1[[#This Row],[Precio Distribuidor]]*1.3)</f>
        <v>1730.3013000000003</v>
      </c>
    </row>
    <row r="4320" spans="1:13">
      <c r="A4320" s="154" t="s">
        <v>3397</v>
      </c>
      <c r="B4320" s="154" t="s">
        <v>3396</v>
      </c>
      <c r="C4320" s="154" t="s">
        <v>2934</v>
      </c>
      <c r="D4320" s="154" t="s">
        <v>2933</v>
      </c>
      <c r="E4320" s="81" t="s">
        <v>3395</v>
      </c>
      <c r="F4320" s="154">
        <v>32.47</v>
      </c>
      <c r="G4320" s="154" t="s">
        <v>1373</v>
      </c>
      <c r="H4320" s="154" t="s">
        <v>14318</v>
      </c>
      <c r="I4320" s="154">
        <v>2</v>
      </c>
      <c r="J4320" s="154">
        <v>0</v>
      </c>
      <c r="K4320" s="154">
        <v>0</v>
      </c>
      <c r="M4320" s="128">
        <f>IF(Tabla1[[#This Row],[Moneda]]="Dolares",Tabla1[[#This Row],[Precio Distribuidor]]*($M$1+0.35)*1.3,Tabla1[[#This Row],[Precio Distribuidor]]*1.3)</f>
        <v>702.81315000000018</v>
      </c>
    </row>
    <row r="4321" spans="1:13">
      <c r="A4321" s="154" t="s">
        <v>3394</v>
      </c>
      <c r="B4321" s="154" t="s">
        <v>3393</v>
      </c>
      <c r="C4321" s="154" t="s">
        <v>2934</v>
      </c>
      <c r="D4321" s="154" t="s">
        <v>2933</v>
      </c>
      <c r="E4321" s="81" t="s">
        <v>3392</v>
      </c>
      <c r="F4321" s="154">
        <v>36.97</v>
      </c>
      <c r="G4321" s="154" t="s">
        <v>1373</v>
      </c>
      <c r="H4321" s="154" t="s">
        <v>14318</v>
      </c>
      <c r="I4321" s="154">
        <v>2</v>
      </c>
      <c r="J4321" s="154">
        <v>0</v>
      </c>
      <c r="K4321" s="154">
        <v>0</v>
      </c>
      <c r="M4321" s="128">
        <f>IF(Tabla1[[#This Row],[Moneda]]="Dolares",Tabla1[[#This Row],[Precio Distribuidor]]*($M$1+0.35)*1.3,Tabla1[[#This Row],[Precio Distribuidor]]*1.3)</f>
        <v>800.2156500000001</v>
      </c>
    </row>
    <row r="4322" spans="1:13">
      <c r="A4322" s="154" t="s">
        <v>15642</v>
      </c>
      <c r="B4322" s="154" t="s">
        <v>15641</v>
      </c>
      <c r="C4322" s="154" t="s">
        <v>1535</v>
      </c>
      <c r="D4322" s="154" t="s">
        <v>2933</v>
      </c>
      <c r="E4322" s="81" t="s">
        <v>15640</v>
      </c>
      <c r="F4322" s="154">
        <v>11644.52</v>
      </c>
      <c r="G4322" s="154" t="s">
        <v>1367</v>
      </c>
      <c r="H4322" s="154" t="s">
        <v>14318</v>
      </c>
      <c r="I4322" s="154">
        <v>1</v>
      </c>
      <c r="J4322" s="154">
        <v>0</v>
      </c>
      <c r="K4322" s="154">
        <v>0</v>
      </c>
      <c r="M4322" s="128">
        <f>IF(Tabla1[[#This Row],[Moneda]]="Dolares",Tabla1[[#This Row],[Precio Distribuidor]]*($M$1+0.35)*1.3,Tabla1[[#This Row],[Precio Distribuidor]]*1.3)</f>
        <v>15137.876</v>
      </c>
    </row>
    <row r="4323" spans="1:13">
      <c r="A4323" s="154" t="s">
        <v>3391</v>
      </c>
      <c r="B4323" s="154" t="s">
        <v>3390</v>
      </c>
      <c r="C4323" s="154" t="s">
        <v>2934</v>
      </c>
      <c r="D4323" s="154" t="s">
        <v>2933</v>
      </c>
      <c r="E4323" s="81" t="s">
        <v>3389</v>
      </c>
      <c r="F4323" s="154">
        <v>117.98</v>
      </c>
      <c r="G4323" s="154" t="s">
        <v>1373</v>
      </c>
      <c r="H4323" s="154" t="s">
        <v>14318</v>
      </c>
      <c r="I4323" s="154">
        <v>2</v>
      </c>
      <c r="J4323" s="154">
        <v>0</v>
      </c>
      <c r="K4323" s="154">
        <v>0</v>
      </c>
      <c r="M4323" s="128">
        <f>IF(Tabla1[[#This Row],[Moneda]]="Dolares",Tabla1[[#This Row],[Precio Distribuidor]]*($M$1+0.35)*1.3,Tabla1[[#This Row],[Precio Distribuidor]]*1.3)</f>
        <v>2553.6771000000008</v>
      </c>
    </row>
    <row r="4324" spans="1:13">
      <c r="A4324" s="154" t="s">
        <v>3388</v>
      </c>
      <c r="B4324" s="154" t="s">
        <v>3387</v>
      </c>
      <c r="C4324" s="154" t="s">
        <v>2934</v>
      </c>
      <c r="D4324" s="154" t="s">
        <v>2933</v>
      </c>
      <c r="E4324" s="81" t="s">
        <v>15639</v>
      </c>
      <c r="F4324" s="154">
        <v>102.7</v>
      </c>
      <c r="G4324" s="154" t="s">
        <v>1373</v>
      </c>
      <c r="H4324" s="154" t="s">
        <v>14318</v>
      </c>
      <c r="I4324" s="154">
        <v>2</v>
      </c>
      <c r="J4324" s="154">
        <v>0</v>
      </c>
      <c r="K4324" s="154">
        <v>0</v>
      </c>
      <c r="M4324" s="128">
        <f>IF(Tabla1[[#This Row],[Moneda]]="Dolares",Tabla1[[#This Row],[Precio Distribuidor]]*($M$1+0.35)*1.3,Tabla1[[#This Row],[Precio Distribuidor]]*1.3)</f>
        <v>2222.9415000000004</v>
      </c>
    </row>
    <row r="4325" spans="1:13">
      <c r="A4325" s="154" t="s">
        <v>3386</v>
      </c>
      <c r="B4325" s="154" t="s">
        <v>3385</v>
      </c>
      <c r="C4325" s="154" t="s">
        <v>1680</v>
      </c>
      <c r="D4325" s="154" t="s">
        <v>2933</v>
      </c>
      <c r="E4325" s="81" t="s">
        <v>12712</v>
      </c>
      <c r="F4325" s="154">
        <v>94.17</v>
      </c>
      <c r="G4325" s="154" t="s">
        <v>1373</v>
      </c>
      <c r="H4325" s="154" t="s">
        <v>14318</v>
      </c>
      <c r="I4325" s="154">
        <v>1</v>
      </c>
      <c r="J4325" s="154">
        <v>0</v>
      </c>
      <c r="K4325" s="154">
        <v>0</v>
      </c>
      <c r="M4325" s="128">
        <f>IF(Tabla1[[#This Row],[Moneda]]="Dolares",Tabla1[[#This Row],[Precio Distribuidor]]*($M$1+0.35)*1.3,Tabla1[[#This Row],[Precio Distribuidor]]*1.3)</f>
        <v>2038.3096500000004</v>
      </c>
    </row>
    <row r="4326" spans="1:13">
      <c r="A4326" s="154" t="s">
        <v>3384</v>
      </c>
      <c r="B4326" s="154" t="s">
        <v>3383</v>
      </c>
      <c r="C4326" s="154" t="s">
        <v>1680</v>
      </c>
      <c r="D4326" s="154" t="s">
        <v>2933</v>
      </c>
      <c r="E4326" s="81" t="s">
        <v>3382</v>
      </c>
      <c r="F4326" s="154">
        <v>94.55</v>
      </c>
      <c r="G4326" s="154" t="s">
        <v>1373</v>
      </c>
      <c r="H4326" s="154" t="s">
        <v>14318</v>
      </c>
      <c r="I4326" s="154">
        <v>1</v>
      </c>
      <c r="J4326" s="154">
        <v>0</v>
      </c>
      <c r="K4326" s="154">
        <v>0</v>
      </c>
      <c r="M4326" s="128">
        <f>IF(Tabla1[[#This Row],[Moneda]]="Dolares",Tabla1[[#This Row],[Precio Distribuidor]]*($M$1+0.35)*1.3,Tabla1[[#This Row],[Precio Distribuidor]]*1.3)</f>
        <v>2046.5347500000003</v>
      </c>
    </row>
    <row r="4327" spans="1:13">
      <c r="A4327" s="154" t="s">
        <v>3381</v>
      </c>
      <c r="B4327" s="154" t="s">
        <v>3380</v>
      </c>
      <c r="C4327" s="154" t="s">
        <v>2934</v>
      </c>
      <c r="D4327" s="154" t="s">
        <v>2933</v>
      </c>
      <c r="E4327" s="81" t="s">
        <v>3379</v>
      </c>
      <c r="F4327" s="154">
        <v>95.62</v>
      </c>
      <c r="G4327" s="154" t="s">
        <v>1373</v>
      </c>
      <c r="H4327" s="154" t="s">
        <v>14318</v>
      </c>
      <c r="I4327" s="154">
        <v>2</v>
      </c>
      <c r="J4327" s="154">
        <v>0</v>
      </c>
      <c r="K4327" s="154">
        <v>0</v>
      </c>
      <c r="M4327" s="128">
        <f>IF(Tabla1[[#This Row],[Moneda]]="Dolares",Tabla1[[#This Row],[Precio Distribuidor]]*($M$1+0.35)*1.3,Tabla1[[#This Row],[Precio Distribuidor]]*1.3)</f>
        <v>2069.6949000000004</v>
      </c>
    </row>
    <row r="4328" spans="1:13">
      <c r="A4328" s="154" t="s">
        <v>3378</v>
      </c>
      <c r="B4328" s="154" t="s">
        <v>3377</v>
      </c>
      <c r="C4328" s="154" t="s">
        <v>2934</v>
      </c>
      <c r="D4328" s="154" t="s">
        <v>2933</v>
      </c>
      <c r="E4328" s="81" t="s">
        <v>3376</v>
      </c>
      <c r="F4328" s="154">
        <v>15.39</v>
      </c>
      <c r="G4328" s="154" t="s">
        <v>1373</v>
      </c>
      <c r="H4328" s="154" t="s">
        <v>14318</v>
      </c>
      <c r="I4328" s="154">
        <v>2</v>
      </c>
      <c r="J4328" s="154">
        <v>0</v>
      </c>
      <c r="K4328" s="154">
        <v>0</v>
      </c>
      <c r="M4328" s="128">
        <f>IF(Tabla1[[#This Row],[Moneda]]="Dolares",Tabla1[[#This Row],[Precio Distribuidor]]*($M$1+0.35)*1.3,Tabla1[[#This Row],[Precio Distribuidor]]*1.3)</f>
        <v>333.11655000000007</v>
      </c>
    </row>
    <row r="4329" spans="1:13">
      <c r="A4329" s="154" t="s">
        <v>3375</v>
      </c>
      <c r="B4329" s="154" t="s">
        <v>3374</v>
      </c>
      <c r="C4329" s="154" t="s">
        <v>2962</v>
      </c>
      <c r="D4329" s="154" t="s">
        <v>2933</v>
      </c>
      <c r="E4329" s="81" t="s">
        <v>3373</v>
      </c>
      <c r="F4329" s="154">
        <v>35.75</v>
      </c>
      <c r="G4329" s="154" t="s">
        <v>1373</v>
      </c>
      <c r="H4329" s="154" t="s">
        <v>14318</v>
      </c>
      <c r="I4329" s="154">
        <v>3</v>
      </c>
      <c r="J4329" s="154">
        <v>0</v>
      </c>
      <c r="K4329" s="154">
        <v>0</v>
      </c>
      <c r="M4329" s="128">
        <f>IF(Tabla1[[#This Row],[Moneda]]="Dolares",Tabla1[[#This Row],[Precio Distribuidor]]*($M$1+0.35)*1.3,Tabla1[[#This Row],[Precio Distribuidor]]*1.3)</f>
        <v>773.80875000000015</v>
      </c>
    </row>
    <row r="4330" spans="1:13">
      <c r="A4330" s="154" t="s">
        <v>3372</v>
      </c>
      <c r="B4330" s="154" t="s">
        <v>3371</v>
      </c>
      <c r="C4330" s="154" t="s">
        <v>2962</v>
      </c>
      <c r="D4330" s="154" t="s">
        <v>2933</v>
      </c>
      <c r="E4330" s="81" t="s">
        <v>3370</v>
      </c>
      <c r="F4330" s="154">
        <v>73.569999999999993</v>
      </c>
      <c r="G4330" s="154" t="s">
        <v>1373</v>
      </c>
      <c r="H4330" s="154" t="s">
        <v>14318</v>
      </c>
      <c r="I4330" s="154">
        <v>1</v>
      </c>
      <c r="J4330" s="154">
        <v>0</v>
      </c>
      <c r="K4330" s="154">
        <v>0</v>
      </c>
      <c r="M4330" s="128">
        <f>IF(Tabla1[[#This Row],[Moneda]]="Dolares",Tabla1[[#This Row],[Precio Distribuidor]]*($M$1+0.35)*1.3,Tabla1[[#This Row],[Precio Distribuidor]]*1.3)</f>
        <v>1592.4226500000002</v>
      </c>
    </row>
    <row r="4331" spans="1:13">
      <c r="A4331" s="154" t="s">
        <v>3369</v>
      </c>
      <c r="B4331" s="154" t="s">
        <v>3368</v>
      </c>
      <c r="C4331" s="154" t="s">
        <v>2962</v>
      </c>
      <c r="D4331" s="154" t="s">
        <v>2933</v>
      </c>
      <c r="E4331" s="81" t="s">
        <v>15638</v>
      </c>
      <c r="F4331" s="154">
        <v>156.1</v>
      </c>
      <c r="G4331" s="154" t="s">
        <v>1373</v>
      </c>
      <c r="H4331" s="154" t="s">
        <v>14318</v>
      </c>
      <c r="I4331" s="154">
        <v>1</v>
      </c>
      <c r="J4331" s="154">
        <v>0</v>
      </c>
      <c r="K4331" s="154">
        <v>0</v>
      </c>
      <c r="M4331" s="128">
        <f>IF(Tabla1[[#This Row],[Moneda]]="Dolares",Tabla1[[#This Row],[Precio Distribuidor]]*($M$1+0.35)*1.3,Tabla1[[#This Row],[Precio Distribuidor]]*1.3)</f>
        <v>3378.7845000000002</v>
      </c>
    </row>
    <row r="4332" spans="1:13">
      <c r="A4332" s="154" t="s">
        <v>3367</v>
      </c>
      <c r="B4332" s="154" t="s">
        <v>3366</v>
      </c>
      <c r="C4332" s="154" t="s">
        <v>2962</v>
      </c>
      <c r="D4332" s="154" t="s">
        <v>2933</v>
      </c>
      <c r="E4332" s="81" t="s">
        <v>15637</v>
      </c>
      <c r="F4332" s="154">
        <v>12.19</v>
      </c>
      <c r="G4332" s="154" t="s">
        <v>1373</v>
      </c>
      <c r="H4332" s="154" t="s">
        <v>14318</v>
      </c>
      <c r="I4332" s="154">
        <v>1</v>
      </c>
      <c r="J4332" s="154">
        <v>0</v>
      </c>
      <c r="K4332" s="154">
        <v>0</v>
      </c>
      <c r="M4332" s="128">
        <f>IF(Tabla1[[#This Row],[Moneda]]="Dolares",Tabla1[[#This Row],[Precio Distribuidor]]*($M$1+0.35)*1.3,Tabla1[[#This Row],[Precio Distribuidor]]*1.3)</f>
        <v>263.85255000000001</v>
      </c>
    </row>
    <row r="4333" spans="1:13">
      <c r="A4333" s="154" t="s">
        <v>3365</v>
      </c>
      <c r="B4333" s="154" t="s">
        <v>3364</v>
      </c>
      <c r="C4333" s="154" t="s">
        <v>2962</v>
      </c>
      <c r="D4333" s="154" t="s">
        <v>2933</v>
      </c>
      <c r="E4333" s="81" t="s">
        <v>3363</v>
      </c>
      <c r="F4333" s="154">
        <v>496.11</v>
      </c>
      <c r="G4333" s="154" t="s">
        <v>1367</v>
      </c>
      <c r="H4333" s="154" t="s">
        <v>14318</v>
      </c>
      <c r="I4333" s="154">
        <v>1</v>
      </c>
      <c r="J4333" s="154">
        <v>0</v>
      </c>
      <c r="K4333" s="154">
        <v>0</v>
      </c>
      <c r="M4333" s="128">
        <f>IF(Tabla1[[#This Row],[Moneda]]="Dolares",Tabla1[[#This Row],[Precio Distribuidor]]*($M$1+0.35)*1.3,Tabla1[[#This Row],[Precio Distribuidor]]*1.3)</f>
        <v>644.94299999999998</v>
      </c>
    </row>
    <row r="4334" spans="1:13">
      <c r="A4334" s="154" t="s">
        <v>3362</v>
      </c>
      <c r="B4334" s="154" t="s">
        <v>3361</v>
      </c>
      <c r="C4334" s="154" t="s">
        <v>2962</v>
      </c>
      <c r="D4334" s="154" t="s">
        <v>2933</v>
      </c>
      <c r="E4334" s="81" t="s">
        <v>3360</v>
      </c>
      <c r="F4334" s="154">
        <v>192.81</v>
      </c>
      <c r="G4334" s="154" t="s">
        <v>1373</v>
      </c>
      <c r="H4334" s="154" t="s">
        <v>14318</v>
      </c>
      <c r="I4334" s="154">
        <v>5</v>
      </c>
      <c r="J4334" s="154">
        <v>0</v>
      </c>
      <c r="K4334" s="154">
        <v>0</v>
      </c>
      <c r="M4334" s="128">
        <f>IF(Tabla1[[#This Row],[Moneda]]="Dolares",Tabla1[[#This Row],[Precio Distribuidor]]*($M$1+0.35)*1.3,Tabla1[[#This Row],[Precio Distribuidor]]*1.3)</f>
        <v>4173.3724500000008</v>
      </c>
    </row>
    <row r="4335" spans="1:13">
      <c r="A4335" s="154" t="s">
        <v>15636</v>
      </c>
      <c r="B4335" s="154" t="s">
        <v>15635</v>
      </c>
      <c r="C4335" s="154" t="s">
        <v>1535</v>
      </c>
      <c r="D4335" s="154" t="s">
        <v>2933</v>
      </c>
      <c r="E4335" s="81" t="s">
        <v>15634</v>
      </c>
      <c r="F4335" s="154">
        <v>2858.76</v>
      </c>
      <c r="G4335" s="154" t="s">
        <v>1367</v>
      </c>
      <c r="H4335" s="154" t="s">
        <v>14318</v>
      </c>
      <c r="I4335" s="154">
        <v>1</v>
      </c>
      <c r="J4335" s="154">
        <v>0</v>
      </c>
      <c r="K4335" s="154">
        <v>0</v>
      </c>
      <c r="M4335" s="128">
        <f>IF(Tabla1[[#This Row],[Moneda]]="Dolares",Tabla1[[#This Row],[Precio Distribuidor]]*($M$1+0.35)*1.3,Tabla1[[#This Row],[Precio Distribuidor]]*1.3)</f>
        <v>3716.3880000000004</v>
      </c>
    </row>
    <row r="4336" spans="1:13">
      <c r="A4336" s="154" t="s">
        <v>3359</v>
      </c>
      <c r="B4336" s="154" t="s">
        <v>3358</v>
      </c>
      <c r="C4336" s="154" t="s">
        <v>1680</v>
      </c>
      <c r="D4336" s="154" t="s">
        <v>2933</v>
      </c>
      <c r="E4336" s="81" t="s">
        <v>3357</v>
      </c>
      <c r="F4336" s="154">
        <v>195.12</v>
      </c>
      <c r="G4336" s="154" t="s">
        <v>1373</v>
      </c>
      <c r="H4336" s="154" t="s">
        <v>14318</v>
      </c>
      <c r="I4336" s="154">
        <v>1</v>
      </c>
      <c r="J4336" s="154">
        <v>0</v>
      </c>
      <c r="K4336" s="154">
        <v>0</v>
      </c>
      <c r="M4336" s="128">
        <f>IF(Tabla1[[#This Row],[Moneda]]="Dolares",Tabla1[[#This Row],[Precio Distribuidor]]*($M$1+0.35)*1.3,Tabla1[[#This Row],[Precio Distribuidor]]*1.3)</f>
        <v>4223.3724000000011</v>
      </c>
    </row>
    <row r="4337" spans="1:13">
      <c r="A4337" s="154" t="s">
        <v>3356</v>
      </c>
      <c r="B4337" s="154" t="s">
        <v>3355</v>
      </c>
      <c r="C4337" s="154" t="s">
        <v>2934</v>
      </c>
      <c r="D4337" s="154" t="s">
        <v>2933</v>
      </c>
      <c r="E4337" s="81" t="s">
        <v>3354</v>
      </c>
      <c r="F4337" s="154">
        <v>30.73</v>
      </c>
      <c r="G4337" s="154" t="s">
        <v>1373</v>
      </c>
      <c r="H4337" s="154" t="s">
        <v>14318</v>
      </c>
      <c r="I4337" s="154">
        <v>2</v>
      </c>
      <c r="J4337" s="154">
        <v>0</v>
      </c>
      <c r="K4337" s="154">
        <v>0</v>
      </c>
      <c r="M4337" s="128">
        <f>IF(Tabla1[[#This Row],[Moneda]]="Dolares",Tabla1[[#This Row],[Precio Distribuidor]]*($M$1+0.35)*1.3,Tabla1[[#This Row],[Precio Distribuidor]]*1.3)</f>
        <v>665.1508500000001</v>
      </c>
    </row>
    <row r="4338" spans="1:13">
      <c r="A4338" s="154" t="s">
        <v>3353</v>
      </c>
      <c r="B4338" s="154" t="s">
        <v>3352</v>
      </c>
      <c r="C4338" s="154" t="s">
        <v>2934</v>
      </c>
      <c r="D4338" s="154" t="s">
        <v>2933</v>
      </c>
      <c r="E4338" s="81" t="s">
        <v>3351</v>
      </c>
      <c r="F4338" s="154">
        <v>26.46</v>
      </c>
      <c r="G4338" s="154" t="s">
        <v>1373</v>
      </c>
      <c r="H4338" s="154" t="s">
        <v>14318</v>
      </c>
      <c r="I4338" s="154">
        <v>2</v>
      </c>
      <c r="J4338" s="154">
        <v>0</v>
      </c>
      <c r="K4338" s="154">
        <v>0</v>
      </c>
      <c r="M4338" s="128">
        <f>IF(Tabla1[[#This Row],[Moneda]]="Dolares",Tabla1[[#This Row],[Precio Distribuidor]]*($M$1+0.35)*1.3,Tabla1[[#This Row],[Precio Distribuidor]]*1.3)</f>
        <v>572.72670000000016</v>
      </c>
    </row>
    <row r="4339" spans="1:13">
      <c r="A4339" s="154" t="s">
        <v>3350</v>
      </c>
      <c r="B4339" s="154" t="s">
        <v>3349</v>
      </c>
      <c r="C4339" s="154" t="s">
        <v>2161</v>
      </c>
      <c r="D4339" s="154" t="s">
        <v>2933</v>
      </c>
      <c r="E4339" s="81" t="s">
        <v>3348</v>
      </c>
      <c r="F4339" s="154">
        <v>115.13</v>
      </c>
      <c r="G4339" s="154" t="s">
        <v>1373</v>
      </c>
      <c r="H4339" s="154" t="s">
        <v>14318</v>
      </c>
      <c r="I4339" s="154">
        <v>3</v>
      </c>
      <c r="J4339" s="154">
        <v>0</v>
      </c>
      <c r="K4339" s="154">
        <v>0</v>
      </c>
      <c r="M4339" s="128">
        <f>IF(Tabla1[[#This Row],[Moneda]]="Dolares",Tabla1[[#This Row],[Precio Distribuidor]]*($M$1+0.35)*1.3,Tabla1[[#This Row],[Precio Distribuidor]]*1.3)</f>
        <v>2491.9888500000002</v>
      </c>
    </row>
    <row r="4340" spans="1:13">
      <c r="A4340" s="154" t="s">
        <v>3347</v>
      </c>
      <c r="B4340" s="154" t="s">
        <v>3346</v>
      </c>
      <c r="C4340" s="154" t="s">
        <v>1535</v>
      </c>
      <c r="D4340" s="154" t="s">
        <v>2933</v>
      </c>
      <c r="E4340" s="81" t="s">
        <v>3345</v>
      </c>
      <c r="F4340" s="154">
        <v>6667.56</v>
      </c>
      <c r="G4340" s="154" t="s">
        <v>1367</v>
      </c>
      <c r="H4340" s="154" t="s">
        <v>14318</v>
      </c>
      <c r="I4340" s="154">
        <v>1</v>
      </c>
      <c r="J4340" s="154">
        <v>0</v>
      </c>
      <c r="K4340" s="154">
        <v>0</v>
      </c>
      <c r="M4340" s="128">
        <f>IF(Tabla1[[#This Row],[Moneda]]="Dolares",Tabla1[[#This Row],[Precio Distribuidor]]*($M$1+0.35)*1.3,Tabla1[[#This Row],[Precio Distribuidor]]*1.3)</f>
        <v>8667.8280000000013</v>
      </c>
    </row>
    <row r="4341" spans="1:13">
      <c r="A4341" s="154" t="s">
        <v>3344</v>
      </c>
      <c r="B4341" s="154" t="s">
        <v>3343</v>
      </c>
      <c r="C4341" s="154" t="s">
        <v>2962</v>
      </c>
      <c r="D4341" s="154" t="s">
        <v>2933</v>
      </c>
      <c r="E4341" s="81" t="s">
        <v>15633</v>
      </c>
      <c r="F4341" s="154">
        <v>29.88</v>
      </c>
      <c r="G4341" s="154" t="s">
        <v>1373</v>
      </c>
      <c r="H4341" s="154" t="s">
        <v>14318</v>
      </c>
      <c r="I4341" s="154">
        <v>1</v>
      </c>
      <c r="J4341" s="154">
        <v>0</v>
      </c>
      <c r="K4341" s="154">
        <v>0</v>
      </c>
      <c r="M4341" s="128">
        <f>IF(Tabla1[[#This Row],[Moneda]]="Dolares",Tabla1[[#This Row],[Precio Distribuidor]]*($M$1+0.35)*1.3,Tabla1[[#This Row],[Precio Distribuidor]]*1.3)</f>
        <v>646.75260000000014</v>
      </c>
    </row>
    <row r="4342" spans="1:13">
      <c r="A4342" s="154" t="s">
        <v>15632</v>
      </c>
      <c r="B4342" s="154" t="s">
        <v>15631</v>
      </c>
      <c r="C4342" s="154" t="s">
        <v>1789</v>
      </c>
      <c r="D4342" s="154" t="s">
        <v>2933</v>
      </c>
      <c r="E4342" s="81" t="s">
        <v>15630</v>
      </c>
      <c r="F4342" s="154">
        <v>84.45</v>
      </c>
      <c r="G4342" s="154" t="s">
        <v>1367</v>
      </c>
      <c r="H4342" s="154" t="s">
        <v>14318</v>
      </c>
      <c r="I4342" s="154">
        <v>1</v>
      </c>
      <c r="J4342" s="154">
        <v>0</v>
      </c>
      <c r="K4342" s="154">
        <v>0</v>
      </c>
      <c r="M4342" s="128">
        <f>IF(Tabla1[[#This Row],[Moneda]]="Dolares",Tabla1[[#This Row],[Precio Distribuidor]]*($M$1+0.35)*1.3,Tabla1[[#This Row],[Precio Distribuidor]]*1.3)</f>
        <v>109.78500000000001</v>
      </c>
    </row>
    <row r="4343" spans="1:13">
      <c r="A4343" s="154" t="s">
        <v>3342</v>
      </c>
      <c r="B4343" s="154" t="s">
        <v>3341</v>
      </c>
      <c r="C4343" s="154" t="s">
        <v>2161</v>
      </c>
      <c r="D4343" s="154" t="s">
        <v>2933</v>
      </c>
      <c r="E4343" s="81" t="s">
        <v>3340</v>
      </c>
      <c r="F4343" s="154">
        <v>30.04</v>
      </c>
      <c r="G4343" s="154" t="s">
        <v>1373</v>
      </c>
      <c r="H4343" s="154" t="s">
        <v>14318</v>
      </c>
      <c r="I4343" s="154">
        <v>3</v>
      </c>
      <c r="J4343" s="154">
        <v>0</v>
      </c>
      <c r="K4343" s="154">
        <v>0</v>
      </c>
      <c r="M4343" s="128">
        <f>IF(Tabla1[[#This Row],[Moneda]]="Dolares",Tabla1[[#This Row],[Precio Distribuidor]]*($M$1+0.35)*1.3,Tabla1[[#This Row],[Precio Distribuidor]]*1.3)</f>
        <v>650.21580000000006</v>
      </c>
    </row>
    <row r="4344" spans="1:13">
      <c r="A4344" s="154" t="s">
        <v>12996</v>
      </c>
      <c r="B4344" s="154" t="s">
        <v>12997</v>
      </c>
      <c r="C4344" s="154" t="s">
        <v>1535</v>
      </c>
      <c r="D4344" s="154" t="s">
        <v>2933</v>
      </c>
      <c r="E4344" s="81" t="s">
        <v>12998</v>
      </c>
      <c r="F4344" s="154">
        <v>36768.82</v>
      </c>
      <c r="G4344" s="154" t="s">
        <v>1367</v>
      </c>
      <c r="H4344" s="154" t="s">
        <v>14318</v>
      </c>
      <c r="I4344" s="154">
        <v>1</v>
      </c>
      <c r="J4344" s="154">
        <v>0</v>
      </c>
      <c r="K4344" s="154">
        <v>0</v>
      </c>
      <c r="M4344" s="128">
        <f>IF(Tabla1[[#This Row],[Moneda]]="Dolares",Tabla1[[#This Row],[Precio Distribuidor]]*($M$1+0.35)*1.3,Tabla1[[#This Row],[Precio Distribuidor]]*1.3)</f>
        <v>47799.466</v>
      </c>
    </row>
    <row r="4345" spans="1:13">
      <c r="A4345" s="154" t="s">
        <v>3339</v>
      </c>
      <c r="B4345" s="154" t="s">
        <v>3338</v>
      </c>
      <c r="C4345" s="154" t="s">
        <v>3337</v>
      </c>
      <c r="D4345" s="154" t="s">
        <v>2933</v>
      </c>
      <c r="E4345" s="81" t="s">
        <v>3336</v>
      </c>
      <c r="F4345" s="154">
        <v>171.55</v>
      </c>
      <c r="G4345" s="154" t="s">
        <v>1373</v>
      </c>
      <c r="H4345" s="154" t="s">
        <v>14318</v>
      </c>
      <c r="I4345" s="154">
        <v>0</v>
      </c>
      <c r="J4345" s="154">
        <v>3</v>
      </c>
      <c r="K4345" s="154">
        <v>0</v>
      </c>
      <c r="M4345" s="128">
        <f>IF(Tabla1[[#This Row],[Moneda]]="Dolares",Tabla1[[#This Row],[Precio Distribuidor]]*($M$1+0.35)*1.3,Tabla1[[#This Row],[Precio Distribuidor]]*1.3)</f>
        <v>3713.1997500000007</v>
      </c>
    </row>
    <row r="4346" spans="1:13">
      <c r="A4346" s="154" t="s">
        <v>3335</v>
      </c>
      <c r="B4346" s="154" t="s">
        <v>3334</v>
      </c>
      <c r="C4346" s="154" t="s">
        <v>2934</v>
      </c>
      <c r="D4346" s="154" t="s">
        <v>2933</v>
      </c>
      <c r="E4346" s="81" t="s">
        <v>3333</v>
      </c>
      <c r="F4346" s="154">
        <v>58.65</v>
      </c>
      <c r="G4346" s="154" t="s">
        <v>1373</v>
      </c>
      <c r="H4346" s="154" t="s">
        <v>14318</v>
      </c>
      <c r="I4346" s="154">
        <v>2</v>
      </c>
      <c r="J4346" s="154">
        <v>0</v>
      </c>
      <c r="K4346" s="154">
        <v>0</v>
      </c>
      <c r="M4346" s="128">
        <f>IF(Tabla1[[#This Row],[Moneda]]="Dolares",Tabla1[[#This Row],[Precio Distribuidor]]*($M$1+0.35)*1.3,Tabla1[[#This Row],[Precio Distribuidor]]*1.3)</f>
        <v>1269.4792500000003</v>
      </c>
    </row>
    <row r="4347" spans="1:13">
      <c r="A4347" s="154" t="s">
        <v>3332</v>
      </c>
      <c r="B4347" s="154" t="s">
        <v>3331</v>
      </c>
      <c r="C4347" s="154" t="s">
        <v>2934</v>
      </c>
      <c r="D4347" s="154" t="s">
        <v>2933</v>
      </c>
      <c r="E4347" s="81" t="s">
        <v>3330</v>
      </c>
      <c r="F4347" s="154">
        <v>44.94</v>
      </c>
      <c r="G4347" s="154" t="s">
        <v>1373</v>
      </c>
      <c r="H4347" s="154" t="s">
        <v>14318</v>
      </c>
      <c r="I4347" s="154">
        <v>2</v>
      </c>
      <c r="J4347" s="154">
        <v>0</v>
      </c>
      <c r="K4347" s="154">
        <v>0</v>
      </c>
      <c r="M4347" s="128">
        <f>IF(Tabla1[[#This Row],[Moneda]]="Dolares",Tabla1[[#This Row],[Precio Distribuidor]]*($M$1+0.35)*1.3,Tabla1[[#This Row],[Precio Distribuidor]]*1.3)</f>
        <v>972.72630000000015</v>
      </c>
    </row>
    <row r="4348" spans="1:13">
      <c r="A4348" s="154" t="s">
        <v>3329</v>
      </c>
      <c r="B4348" s="154" t="s">
        <v>3328</v>
      </c>
      <c r="C4348" s="154" t="s">
        <v>2161</v>
      </c>
      <c r="D4348" s="154" t="s">
        <v>2933</v>
      </c>
      <c r="E4348" s="81" t="s">
        <v>3327</v>
      </c>
      <c r="F4348" s="154">
        <v>424.33</v>
      </c>
      <c r="G4348" s="154" t="s">
        <v>1373</v>
      </c>
      <c r="H4348" s="154" t="s">
        <v>14318</v>
      </c>
      <c r="I4348" s="154">
        <v>3</v>
      </c>
      <c r="J4348" s="154">
        <v>0</v>
      </c>
      <c r="K4348" s="154">
        <v>0</v>
      </c>
      <c r="M4348" s="128">
        <f>IF(Tabla1[[#This Row],[Moneda]]="Dolares",Tabla1[[#This Row],[Precio Distribuidor]]*($M$1+0.35)*1.3,Tabla1[[#This Row],[Precio Distribuidor]]*1.3)</f>
        <v>9184.6228500000016</v>
      </c>
    </row>
    <row r="4349" spans="1:13">
      <c r="A4349" s="154" t="s">
        <v>3326</v>
      </c>
      <c r="B4349" s="154" t="s">
        <v>15629</v>
      </c>
      <c r="C4349" s="154" t="s">
        <v>2161</v>
      </c>
      <c r="D4349" s="154" t="s">
        <v>2933</v>
      </c>
      <c r="E4349" s="81" t="s">
        <v>15628</v>
      </c>
      <c r="F4349" s="154">
        <v>222.4</v>
      </c>
      <c r="G4349" s="154" t="s">
        <v>1373</v>
      </c>
      <c r="H4349" s="154" t="s">
        <v>14318</v>
      </c>
      <c r="I4349" s="154">
        <v>3</v>
      </c>
      <c r="J4349" s="154">
        <v>0</v>
      </c>
      <c r="K4349" s="154">
        <v>0</v>
      </c>
      <c r="M4349" s="128">
        <f>IF(Tabla1[[#This Row],[Moneda]]="Dolares",Tabla1[[#This Row],[Precio Distribuidor]]*($M$1+0.35)*1.3,Tabla1[[#This Row],[Precio Distribuidor]]*1.3)</f>
        <v>4813.8480000000009</v>
      </c>
    </row>
    <row r="4350" spans="1:13">
      <c r="A4350" s="154" t="s">
        <v>3325</v>
      </c>
      <c r="B4350" s="154" t="s">
        <v>3324</v>
      </c>
      <c r="C4350" s="154" t="s">
        <v>2962</v>
      </c>
      <c r="D4350" s="154" t="s">
        <v>2933</v>
      </c>
      <c r="E4350" s="81" t="s">
        <v>15627</v>
      </c>
      <c r="F4350" s="154">
        <v>10.24</v>
      </c>
      <c r="G4350" s="154" t="s">
        <v>1373</v>
      </c>
      <c r="H4350" s="154" t="s">
        <v>14318</v>
      </c>
      <c r="I4350" s="154">
        <v>1</v>
      </c>
      <c r="J4350" s="154">
        <v>0</v>
      </c>
      <c r="K4350" s="154">
        <v>0</v>
      </c>
      <c r="M4350" s="128">
        <f>IF(Tabla1[[#This Row],[Moneda]]="Dolares",Tabla1[[#This Row],[Precio Distribuidor]]*($M$1+0.35)*1.3,Tabla1[[#This Row],[Precio Distribuidor]]*1.3)</f>
        <v>221.64480000000006</v>
      </c>
    </row>
    <row r="4351" spans="1:13">
      <c r="A4351" s="154" t="s">
        <v>3323</v>
      </c>
      <c r="B4351" s="154" t="s">
        <v>3322</v>
      </c>
      <c r="C4351" s="154" t="s">
        <v>2934</v>
      </c>
      <c r="D4351" s="154" t="s">
        <v>2933</v>
      </c>
      <c r="E4351" s="81" t="s">
        <v>3321</v>
      </c>
      <c r="F4351" s="154">
        <v>24.26</v>
      </c>
      <c r="G4351" s="154" t="s">
        <v>1373</v>
      </c>
      <c r="H4351" s="154" t="s">
        <v>14318</v>
      </c>
      <c r="I4351" s="154">
        <v>2</v>
      </c>
      <c r="J4351" s="154">
        <v>0</v>
      </c>
      <c r="K4351" s="154">
        <v>0</v>
      </c>
      <c r="M4351" s="128">
        <f>IF(Tabla1[[#This Row],[Moneda]]="Dolares",Tabla1[[#This Row],[Precio Distribuidor]]*($M$1+0.35)*1.3,Tabla1[[#This Row],[Precio Distribuidor]]*1.3)</f>
        <v>525.10770000000014</v>
      </c>
    </row>
    <row r="4352" spans="1:13">
      <c r="A4352" s="154" t="s">
        <v>3320</v>
      </c>
      <c r="B4352" s="154" t="s">
        <v>3319</v>
      </c>
      <c r="C4352" s="154" t="s">
        <v>1535</v>
      </c>
      <c r="D4352" s="154" t="s">
        <v>2933</v>
      </c>
      <c r="E4352" s="81" t="s">
        <v>3318</v>
      </c>
      <c r="F4352" s="154">
        <v>45760.08</v>
      </c>
      <c r="G4352" s="154" t="s">
        <v>1367</v>
      </c>
      <c r="H4352" s="154" t="s">
        <v>14318</v>
      </c>
      <c r="I4352" s="154">
        <v>1</v>
      </c>
      <c r="J4352" s="154">
        <v>0</v>
      </c>
      <c r="K4352" s="154">
        <v>0</v>
      </c>
      <c r="M4352" s="128">
        <f>IF(Tabla1[[#This Row],[Moneda]]="Dolares",Tabla1[[#This Row],[Precio Distribuidor]]*($M$1+0.35)*1.3,Tabla1[[#This Row],[Precio Distribuidor]]*1.3)</f>
        <v>59488.104000000007</v>
      </c>
    </row>
    <row r="4353" spans="1:13">
      <c r="A4353" s="154" t="s">
        <v>3317</v>
      </c>
      <c r="B4353" s="154" t="s">
        <v>3316</v>
      </c>
      <c r="C4353" s="154" t="s">
        <v>1535</v>
      </c>
      <c r="D4353" s="154" t="s">
        <v>2933</v>
      </c>
      <c r="E4353" s="81" t="s">
        <v>3315</v>
      </c>
      <c r="F4353" s="154">
        <v>93134.88</v>
      </c>
      <c r="G4353" s="154" t="s">
        <v>1367</v>
      </c>
      <c r="H4353" s="154" t="s">
        <v>14318</v>
      </c>
      <c r="I4353" s="154">
        <v>1</v>
      </c>
      <c r="J4353" s="154">
        <v>0</v>
      </c>
      <c r="K4353" s="154">
        <v>0</v>
      </c>
      <c r="M4353" s="128">
        <f>IF(Tabla1[[#This Row],[Moneda]]="Dolares",Tabla1[[#This Row],[Precio Distribuidor]]*($M$1+0.35)*1.3,Tabla1[[#This Row],[Precio Distribuidor]]*1.3)</f>
        <v>121075.34400000001</v>
      </c>
    </row>
    <row r="4354" spans="1:13">
      <c r="A4354" s="154" t="s">
        <v>15626</v>
      </c>
      <c r="B4354" s="154" t="s">
        <v>15625</v>
      </c>
      <c r="C4354" s="154" t="s">
        <v>1535</v>
      </c>
      <c r="D4354" s="154" t="s">
        <v>2933</v>
      </c>
      <c r="E4354" s="81" t="s">
        <v>15624</v>
      </c>
      <c r="F4354" s="154">
        <v>92603.17</v>
      </c>
      <c r="G4354" s="154" t="s">
        <v>1367</v>
      </c>
      <c r="H4354" s="154" t="s">
        <v>14318</v>
      </c>
      <c r="I4354" s="154">
        <v>1</v>
      </c>
      <c r="J4354" s="154">
        <v>0</v>
      </c>
      <c r="K4354" s="154">
        <v>0</v>
      </c>
      <c r="M4354" s="128">
        <f>IF(Tabla1[[#This Row],[Moneda]]="Dolares",Tabla1[[#This Row],[Precio Distribuidor]]*($M$1+0.35)*1.3,Tabla1[[#This Row],[Precio Distribuidor]]*1.3)</f>
        <v>120384.121</v>
      </c>
    </row>
    <row r="4355" spans="1:13">
      <c r="A4355" s="154" t="s">
        <v>3314</v>
      </c>
      <c r="B4355" s="154" t="s">
        <v>3313</v>
      </c>
      <c r="C4355" s="154" t="s">
        <v>1535</v>
      </c>
      <c r="D4355" s="154" t="s">
        <v>2933</v>
      </c>
      <c r="E4355" s="81" t="s">
        <v>3312</v>
      </c>
      <c r="F4355" s="154">
        <v>709.09</v>
      </c>
      <c r="G4355" s="154" t="s">
        <v>1367</v>
      </c>
      <c r="H4355" s="154" t="s">
        <v>14318</v>
      </c>
      <c r="I4355" s="154">
        <v>1</v>
      </c>
      <c r="J4355" s="154">
        <v>0</v>
      </c>
      <c r="K4355" s="154">
        <v>0</v>
      </c>
      <c r="M4355" s="128">
        <f>IF(Tabla1[[#This Row],[Moneda]]="Dolares",Tabla1[[#This Row],[Precio Distribuidor]]*($M$1+0.35)*1.3,Tabla1[[#This Row],[Precio Distribuidor]]*1.3)</f>
        <v>921.81700000000012</v>
      </c>
    </row>
    <row r="4356" spans="1:13">
      <c r="A4356" s="154" t="s">
        <v>3311</v>
      </c>
      <c r="B4356" s="154" t="s">
        <v>3310</v>
      </c>
      <c r="C4356" s="154" t="s">
        <v>2161</v>
      </c>
      <c r="D4356" s="154" t="s">
        <v>2933</v>
      </c>
      <c r="E4356" s="81" t="s">
        <v>3309</v>
      </c>
      <c r="F4356" s="154">
        <v>26.35</v>
      </c>
      <c r="G4356" s="154" t="s">
        <v>1373</v>
      </c>
      <c r="H4356" s="154" t="s">
        <v>14318</v>
      </c>
      <c r="I4356" s="154">
        <v>3</v>
      </c>
      <c r="J4356" s="154">
        <v>0</v>
      </c>
      <c r="K4356" s="154">
        <v>0</v>
      </c>
      <c r="M4356" s="128">
        <f>IF(Tabla1[[#This Row],[Moneda]]="Dolares",Tabla1[[#This Row],[Precio Distribuidor]]*($M$1+0.35)*1.3,Tabla1[[#This Row],[Precio Distribuidor]]*1.3)</f>
        <v>570.34575000000007</v>
      </c>
    </row>
    <row r="4357" spans="1:13">
      <c r="A4357" s="154" t="s">
        <v>3308</v>
      </c>
      <c r="B4357" s="154" t="s">
        <v>3307</v>
      </c>
      <c r="C4357" s="154" t="s">
        <v>2161</v>
      </c>
      <c r="D4357" s="154" t="s">
        <v>2933</v>
      </c>
      <c r="E4357" s="81" t="s">
        <v>3306</v>
      </c>
      <c r="F4357" s="154">
        <v>182.37</v>
      </c>
      <c r="G4357" s="154" t="s">
        <v>1373</v>
      </c>
      <c r="H4357" s="154" t="s">
        <v>14318</v>
      </c>
      <c r="I4357" s="154">
        <v>3</v>
      </c>
      <c r="J4357" s="154">
        <v>0</v>
      </c>
      <c r="K4357" s="154">
        <v>0</v>
      </c>
      <c r="M4357" s="128">
        <f>IF(Tabla1[[#This Row],[Moneda]]="Dolares",Tabla1[[#This Row],[Precio Distribuidor]]*($M$1+0.35)*1.3,Tabla1[[#This Row],[Precio Distribuidor]]*1.3)</f>
        <v>3947.398650000001</v>
      </c>
    </row>
    <row r="4358" spans="1:13">
      <c r="A4358" s="154" t="s">
        <v>3305</v>
      </c>
      <c r="B4358" s="154" t="s">
        <v>3304</v>
      </c>
      <c r="C4358" s="154" t="s">
        <v>1535</v>
      </c>
      <c r="D4358" s="154" t="s">
        <v>2933</v>
      </c>
      <c r="E4358" s="81" t="s">
        <v>3303</v>
      </c>
      <c r="F4358" s="154">
        <v>17373.39</v>
      </c>
      <c r="G4358" s="154" t="s">
        <v>1367</v>
      </c>
      <c r="H4358" s="154" t="s">
        <v>14318</v>
      </c>
      <c r="I4358" s="154">
        <v>1</v>
      </c>
      <c r="J4358" s="154">
        <v>0</v>
      </c>
      <c r="K4358" s="154">
        <v>0</v>
      </c>
      <c r="M4358" s="128">
        <f>IF(Tabla1[[#This Row],[Moneda]]="Dolares",Tabla1[[#This Row],[Precio Distribuidor]]*($M$1+0.35)*1.3,Tabla1[[#This Row],[Precio Distribuidor]]*1.3)</f>
        <v>22585.406999999999</v>
      </c>
    </row>
    <row r="4359" spans="1:13">
      <c r="A4359" s="154" t="s">
        <v>3302</v>
      </c>
      <c r="B4359" s="154" t="s">
        <v>3301</v>
      </c>
      <c r="C4359" s="154" t="s">
        <v>1535</v>
      </c>
      <c r="D4359" s="154" t="s">
        <v>2933</v>
      </c>
      <c r="E4359" s="81" t="s">
        <v>3300</v>
      </c>
      <c r="F4359" s="154">
        <v>15243.88</v>
      </c>
      <c r="G4359" s="154" t="s">
        <v>1367</v>
      </c>
      <c r="H4359" s="154" t="s">
        <v>14318</v>
      </c>
      <c r="I4359" s="154">
        <v>3</v>
      </c>
      <c r="J4359" s="154">
        <v>0</v>
      </c>
      <c r="K4359" s="154">
        <v>0</v>
      </c>
      <c r="M4359" s="128">
        <f>IF(Tabla1[[#This Row],[Moneda]]="Dolares",Tabla1[[#This Row],[Precio Distribuidor]]*($M$1+0.35)*1.3,Tabla1[[#This Row],[Precio Distribuidor]]*1.3)</f>
        <v>19817.043999999998</v>
      </c>
    </row>
    <row r="4360" spans="1:13">
      <c r="A4360" s="154" t="s">
        <v>3299</v>
      </c>
      <c r="B4360" s="154" t="s">
        <v>3298</v>
      </c>
      <c r="C4360" s="154" t="s">
        <v>1535</v>
      </c>
      <c r="D4360" s="154" t="s">
        <v>2933</v>
      </c>
      <c r="E4360" s="81" t="s">
        <v>3297</v>
      </c>
      <c r="F4360" s="154">
        <v>23459.78</v>
      </c>
      <c r="G4360" s="154" t="s">
        <v>1367</v>
      </c>
      <c r="H4360" s="154" t="s">
        <v>14318</v>
      </c>
      <c r="I4360" s="154">
        <v>3</v>
      </c>
      <c r="J4360" s="154">
        <v>0</v>
      </c>
      <c r="K4360" s="154">
        <v>0</v>
      </c>
      <c r="M4360" s="128">
        <f>IF(Tabla1[[#This Row],[Moneda]]="Dolares",Tabla1[[#This Row],[Precio Distribuidor]]*($M$1+0.35)*1.3,Tabla1[[#This Row],[Precio Distribuidor]]*1.3)</f>
        <v>30497.714</v>
      </c>
    </row>
    <row r="4361" spans="1:13">
      <c r="A4361" s="154" t="s">
        <v>3296</v>
      </c>
      <c r="B4361" s="154" t="s">
        <v>3295</v>
      </c>
      <c r="C4361" s="154" t="s">
        <v>1565</v>
      </c>
      <c r="D4361" s="154" t="s">
        <v>2933</v>
      </c>
      <c r="E4361" s="81" t="s">
        <v>12693</v>
      </c>
      <c r="F4361" s="154">
        <v>8.65</v>
      </c>
      <c r="G4361" s="154" t="s">
        <v>1373</v>
      </c>
      <c r="H4361" s="154" t="s">
        <v>14318</v>
      </c>
      <c r="I4361" s="154">
        <v>1</v>
      </c>
      <c r="J4361" s="154">
        <v>0</v>
      </c>
      <c r="K4361" s="154">
        <v>0</v>
      </c>
      <c r="M4361" s="128">
        <f>IF(Tabla1[[#This Row],[Moneda]]="Dolares",Tabla1[[#This Row],[Precio Distribuidor]]*($M$1+0.35)*1.3,Tabla1[[#This Row],[Precio Distribuidor]]*1.3)</f>
        <v>187.22925000000006</v>
      </c>
    </row>
    <row r="4362" spans="1:13">
      <c r="A4362" s="154" t="s">
        <v>3294</v>
      </c>
      <c r="B4362" s="154" t="s">
        <v>3293</v>
      </c>
      <c r="C4362" s="154" t="s">
        <v>3110</v>
      </c>
      <c r="D4362" s="154" t="s">
        <v>2933</v>
      </c>
      <c r="E4362" s="81" t="s">
        <v>3292</v>
      </c>
      <c r="F4362" s="154">
        <v>24.27</v>
      </c>
      <c r="G4362" s="154" t="s">
        <v>1373</v>
      </c>
      <c r="H4362" s="154" t="s">
        <v>14318</v>
      </c>
      <c r="I4362" s="154">
        <v>1</v>
      </c>
      <c r="J4362" s="154">
        <v>0</v>
      </c>
      <c r="K4362" s="154">
        <v>0</v>
      </c>
      <c r="M4362" s="128">
        <f>IF(Tabla1[[#This Row],[Moneda]]="Dolares",Tabla1[[#This Row],[Precio Distribuidor]]*($M$1+0.35)*1.3,Tabla1[[#This Row],[Precio Distribuidor]]*1.3)</f>
        <v>525.32415000000015</v>
      </c>
    </row>
    <row r="4363" spans="1:13">
      <c r="A4363" s="154" t="s">
        <v>3291</v>
      </c>
      <c r="B4363" s="154" t="s">
        <v>3290</v>
      </c>
      <c r="C4363" s="154" t="s">
        <v>3110</v>
      </c>
      <c r="D4363" s="154" t="s">
        <v>2933</v>
      </c>
      <c r="E4363" s="81" t="s">
        <v>3289</v>
      </c>
      <c r="F4363" s="154">
        <v>33.51</v>
      </c>
      <c r="G4363" s="154" t="s">
        <v>1373</v>
      </c>
      <c r="H4363" s="154" t="s">
        <v>14318</v>
      </c>
      <c r="I4363" s="154">
        <v>1</v>
      </c>
      <c r="J4363" s="154">
        <v>0</v>
      </c>
      <c r="K4363" s="154">
        <v>0</v>
      </c>
      <c r="M4363" s="128">
        <f>IF(Tabla1[[#This Row],[Moneda]]="Dolares",Tabla1[[#This Row],[Precio Distribuidor]]*($M$1+0.35)*1.3,Tabla1[[#This Row],[Precio Distribuidor]]*1.3)</f>
        <v>725.32395000000008</v>
      </c>
    </row>
    <row r="4364" spans="1:13">
      <c r="A4364" s="154" t="s">
        <v>3288</v>
      </c>
      <c r="B4364" s="154" t="s">
        <v>3287</v>
      </c>
      <c r="C4364" s="154" t="s">
        <v>3110</v>
      </c>
      <c r="D4364" s="154" t="s">
        <v>2933</v>
      </c>
      <c r="E4364" s="81" t="s">
        <v>3286</v>
      </c>
      <c r="F4364" s="154">
        <v>108.62</v>
      </c>
      <c r="G4364" s="154" t="s">
        <v>1373</v>
      </c>
      <c r="H4364" s="154" t="s">
        <v>14318</v>
      </c>
      <c r="I4364" s="154">
        <v>1</v>
      </c>
      <c r="J4364" s="154">
        <v>0</v>
      </c>
      <c r="K4364" s="154">
        <v>0</v>
      </c>
      <c r="M4364" s="128">
        <f>IF(Tabla1[[#This Row],[Moneda]]="Dolares",Tabla1[[#This Row],[Precio Distribuidor]]*($M$1+0.35)*1.3,Tabla1[[#This Row],[Precio Distribuidor]]*1.3)</f>
        <v>2351.0799000000006</v>
      </c>
    </row>
    <row r="4365" spans="1:13">
      <c r="A4365" s="154" t="s">
        <v>3285</v>
      </c>
      <c r="B4365" s="154" t="s">
        <v>3284</v>
      </c>
      <c r="C4365" s="154" t="s">
        <v>3110</v>
      </c>
      <c r="D4365" s="154" t="s">
        <v>2933</v>
      </c>
      <c r="E4365" s="81" t="s">
        <v>3283</v>
      </c>
      <c r="F4365" s="154">
        <v>144.44</v>
      </c>
      <c r="G4365" s="154" t="s">
        <v>1373</v>
      </c>
      <c r="H4365" s="154" t="s">
        <v>14318</v>
      </c>
      <c r="I4365" s="154">
        <v>1</v>
      </c>
      <c r="J4365" s="154">
        <v>0</v>
      </c>
      <c r="K4365" s="154">
        <v>0</v>
      </c>
      <c r="M4365" s="128">
        <f>IF(Tabla1[[#This Row],[Moneda]]="Dolares",Tabla1[[#This Row],[Precio Distribuidor]]*($M$1+0.35)*1.3,Tabla1[[#This Row],[Precio Distribuidor]]*1.3)</f>
        <v>3126.4038000000005</v>
      </c>
    </row>
    <row r="4366" spans="1:13">
      <c r="A4366" s="154" t="s">
        <v>3282</v>
      </c>
      <c r="B4366" s="154" t="s">
        <v>3281</v>
      </c>
      <c r="C4366" s="154" t="s">
        <v>2962</v>
      </c>
      <c r="D4366" s="154" t="s">
        <v>2933</v>
      </c>
      <c r="E4366" s="81" t="s">
        <v>15623</v>
      </c>
      <c r="F4366" s="154">
        <v>6.56</v>
      </c>
      <c r="G4366" s="154" t="s">
        <v>1373</v>
      </c>
      <c r="H4366" s="154" t="s">
        <v>14318</v>
      </c>
      <c r="I4366" s="154">
        <v>1</v>
      </c>
      <c r="J4366" s="154">
        <v>0</v>
      </c>
      <c r="K4366" s="154">
        <v>0</v>
      </c>
      <c r="M4366" s="128">
        <f>IF(Tabla1[[#This Row],[Moneda]]="Dolares",Tabla1[[#This Row],[Precio Distribuidor]]*($M$1+0.35)*1.3,Tabla1[[#This Row],[Precio Distribuidor]]*1.3)</f>
        <v>141.99120000000002</v>
      </c>
    </row>
    <row r="4367" spans="1:13">
      <c r="A4367" s="154" t="s">
        <v>3280</v>
      </c>
      <c r="B4367" s="154" t="s">
        <v>3279</v>
      </c>
      <c r="C4367" s="154" t="s">
        <v>2934</v>
      </c>
      <c r="D4367" s="154" t="s">
        <v>2933</v>
      </c>
      <c r="E4367" s="81" t="s">
        <v>3278</v>
      </c>
      <c r="F4367" s="154">
        <v>22.81</v>
      </c>
      <c r="G4367" s="154" t="s">
        <v>1373</v>
      </c>
      <c r="H4367" s="154" t="s">
        <v>14318</v>
      </c>
      <c r="I4367" s="154">
        <v>2</v>
      </c>
      <c r="J4367" s="154">
        <v>0</v>
      </c>
      <c r="K4367" s="154">
        <v>0</v>
      </c>
      <c r="M4367" s="128">
        <f>IF(Tabla1[[#This Row],[Moneda]]="Dolares",Tabla1[[#This Row],[Precio Distribuidor]]*($M$1+0.35)*1.3,Tabla1[[#This Row],[Precio Distribuidor]]*1.3)</f>
        <v>493.72245000000009</v>
      </c>
    </row>
    <row r="4368" spans="1:13">
      <c r="A4368" s="154" t="s">
        <v>3277</v>
      </c>
      <c r="B4368" s="154" t="s">
        <v>3276</v>
      </c>
      <c r="C4368" s="154" t="s">
        <v>2966</v>
      </c>
      <c r="D4368" s="154" t="s">
        <v>2933</v>
      </c>
      <c r="E4368" s="81" t="s">
        <v>3275</v>
      </c>
      <c r="F4368" s="154">
        <v>106.49</v>
      </c>
      <c r="G4368" s="154" t="s">
        <v>1373</v>
      </c>
      <c r="H4368" s="154" t="s">
        <v>14318</v>
      </c>
      <c r="I4368" s="154">
        <v>5</v>
      </c>
      <c r="J4368" s="154">
        <v>0</v>
      </c>
      <c r="K4368" s="154">
        <v>0</v>
      </c>
      <c r="M4368" s="128">
        <f>IF(Tabla1[[#This Row],[Moneda]]="Dolares",Tabla1[[#This Row],[Precio Distribuidor]]*($M$1+0.35)*1.3,Tabla1[[#This Row],[Precio Distribuidor]]*1.3)</f>
        <v>2304.9760500000002</v>
      </c>
    </row>
    <row r="4369" spans="1:13">
      <c r="A4369" s="154" t="s">
        <v>3274</v>
      </c>
      <c r="B4369" s="154" t="s">
        <v>3273</v>
      </c>
      <c r="C4369" s="154" t="s">
        <v>1535</v>
      </c>
      <c r="D4369" s="154" t="s">
        <v>2933</v>
      </c>
      <c r="E4369" s="81" t="s">
        <v>3272</v>
      </c>
      <c r="F4369" s="154">
        <v>10674.97</v>
      </c>
      <c r="G4369" s="154" t="s">
        <v>1367</v>
      </c>
      <c r="H4369" s="154" t="s">
        <v>14318</v>
      </c>
      <c r="I4369" s="154">
        <v>1</v>
      </c>
      <c r="J4369" s="154">
        <v>0</v>
      </c>
      <c r="K4369" s="154">
        <v>0</v>
      </c>
      <c r="M4369" s="128">
        <f>IF(Tabla1[[#This Row],[Moneda]]="Dolares",Tabla1[[#This Row],[Precio Distribuidor]]*($M$1+0.35)*1.3,Tabla1[[#This Row],[Precio Distribuidor]]*1.3)</f>
        <v>13877.460999999999</v>
      </c>
    </row>
    <row r="4370" spans="1:13">
      <c r="A4370" s="154" t="s">
        <v>3271</v>
      </c>
      <c r="B4370" s="154" t="s">
        <v>3270</v>
      </c>
      <c r="C4370" s="154" t="s">
        <v>1388</v>
      </c>
      <c r="D4370" s="154" t="s">
        <v>2933</v>
      </c>
      <c r="E4370" s="81" t="s">
        <v>3269</v>
      </c>
      <c r="F4370" s="154">
        <v>3864.06</v>
      </c>
      <c r="G4370" s="154" t="s">
        <v>1367</v>
      </c>
      <c r="H4370" s="154" t="s">
        <v>14318</v>
      </c>
      <c r="I4370" s="154">
        <v>0</v>
      </c>
      <c r="J4370" s="154">
        <v>2</v>
      </c>
      <c r="K4370" s="154">
        <v>29</v>
      </c>
      <c r="M4370" s="128">
        <f>IF(Tabla1[[#This Row],[Moneda]]="Dolares",Tabla1[[#This Row],[Precio Distribuidor]]*($M$1+0.35)*1.3,Tabla1[[#This Row],[Precio Distribuidor]]*1.3)</f>
        <v>5023.2780000000002</v>
      </c>
    </row>
    <row r="4371" spans="1:13">
      <c r="A4371" s="154" t="s">
        <v>3268</v>
      </c>
      <c r="B4371" s="154" t="s">
        <v>3267</v>
      </c>
      <c r="C4371" s="154" t="s">
        <v>1535</v>
      </c>
      <c r="D4371" s="154" t="s">
        <v>2933</v>
      </c>
      <c r="E4371" s="81" t="s">
        <v>3266</v>
      </c>
      <c r="F4371" s="154">
        <v>1230.6099999999999</v>
      </c>
      <c r="G4371" s="154" t="s">
        <v>1373</v>
      </c>
      <c r="H4371" s="154" t="s">
        <v>14318</v>
      </c>
      <c r="I4371" s="154">
        <v>1</v>
      </c>
      <c r="J4371" s="154">
        <v>0</v>
      </c>
      <c r="K4371" s="154">
        <v>0</v>
      </c>
      <c r="M4371" s="128">
        <f>IF(Tabla1[[#This Row],[Moneda]]="Dolares",Tabla1[[#This Row],[Precio Distribuidor]]*($M$1+0.35)*1.3,Tabla1[[#This Row],[Precio Distribuidor]]*1.3)</f>
        <v>26636.553450000003</v>
      </c>
    </row>
    <row r="4372" spans="1:13">
      <c r="A4372" s="154" t="s">
        <v>3265</v>
      </c>
      <c r="B4372" s="154" t="s">
        <v>3264</v>
      </c>
      <c r="C4372" s="154" t="s">
        <v>1535</v>
      </c>
      <c r="D4372" s="154" t="s">
        <v>2933</v>
      </c>
      <c r="E4372" s="81" t="s">
        <v>3263</v>
      </c>
      <c r="F4372" s="154">
        <v>19334.04</v>
      </c>
      <c r="G4372" s="154" t="s">
        <v>1367</v>
      </c>
      <c r="H4372" s="154" t="s">
        <v>14318</v>
      </c>
      <c r="I4372" s="154">
        <v>1</v>
      </c>
      <c r="J4372" s="154">
        <v>0</v>
      </c>
      <c r="K4372" s="154">
        <v>0</v>
      </c>
      <c r="M4372" s="128">
        <f>IF(Tabla1[[#This Row],[Moneda]]="Dolares",Tabla1[[#This Row],[Precio Distribuidor]]*($M$1+0.35)*1.3,Tabla1[[#This Row],[Precio Distribuidor]]*1.3)</f>
        <v>25134.252</v>
      </c>
    </row>
    <row r="4373" spans="1:13">
      <c r="A4373" s="154" t="s">
        <v>3262</v>
      </c>
      <c r="B4373" s="154" t="s">
        <v>3261</v>
      </c>
      <c r="C4373" s="154" t="s">
        <v>1535</v>
      </c>
      <c r="D4373" s="154" t="s">
        <v>2933</v>
      </c>
      <c r="E4373" s="81" t="s">
        <v>3260</v>
      </c>
      <c r="F4373" s="154">
        <v>42542.68</v>
      </c>
      <c r="G4373" s="154" t="s">
        <v>1367</v>
      </c>
      <c r="H4373" s="154" t="s">
        <v>14318</v>
      </c>
      <c r="I4373" s="154">
        <v>1</v>
      </c>
      <c r="J4373" s="154">
        <v>0</v>
      </c>
      <c r="K4373" s="154">
        <v>0</v>
      </c>
      <c r="M4373" s="128">
        <f>IF(Tabla1[[#This Row],[Moneda]]="Dolares",Tabla1[[#This Row],[Precio Distribuidor]]*($M$1+0.35)*1.3,Tabla1[[#This Row],[Precio Distribuidor]]*1.3)</f>
        <v>55305.484000000004</v>
      </c>
    </row>
    <row r="4374" spans="1:13">
      <c r="A4374" s="154" t="s">
        <v>3259</v>
      </c>
      <c r="B4374" s="154" t="s">
        <v>3258</v>
      </c>
      <c r="C4374" s="154" t="s">
        <v>1535</v>
      </c>
      <c r="D4374" s="154" t="s">
        <v>2933</v>
      </c>
      <c r="E4374" s="81" t="s">
        <v>3257</v>
      </c>
      <c r="F4374" s="154">
        <v>1039.97</v>
      </c>
      <c r="G4374" s="154" t="s">
        <v>1373</v>
      </c>
      <c r="H4374" s="154" t="s">
        <v>14318</v>
      </c>
      <c r="I4374" s="154">
        <v>1</v>
      </c>
      <c r="J4374" s="154">
        <v>0</v>
      </c>
      <c r="K4374" s="154">
        <v>0</v>
      </c>
      <c r="M4374" s="128">
        <f>IF(Tabla1[[#This Row],[Moneda]]="Dolares",Tabla1[[#This Row],[Precio Distribuidor]]*($M$1+0.35)*1.3,Tabla1[[#This Row],[Precio Distribuidor]]*1.3)</f>
        <v>22510.150650000003</v>
      </c>
    </row>
    <row r="4375" spans="1:13">
      <c r="A4375" s="154" t="s">
        <v>3256</v>
      </c>
      <c r="B4375" s="154" t="s">
        <v>3255</v>
      </c>
      <c r="C4375" s="154" t="s">
        <v>2934</v>
      </c>
      <c r="D4375" s="154" t="s">
        <v>2933</v>
      </c>
      <c r="E4375" s="81" t="s">
        <v>15622</v>
      </c>
      <c r="F4375" s="154">
        <v>22.06</v>
      </c>
      <c r="G4375" s="154" t="s">
        <v>1373</v>
      </c>
      <c r="H4375" s="154" t="s">
        <v>14318</v>
      </c>
      <c r="I4375" s="154">
        <v>2</v>
      </c>
      <c r="J4375" s="154">
        <v>0</v>
      </c>
      <c r="K4375" s="154">
        <v>0</v>
      </c>
      <c r="M4375" s="128">
        <f>IF(Tabla1[[#This Row],[Moneda]]="Dolares",Tabla1[[#This Row],[Precio Distribuidor]]*($M$1+0.35)*1.3,Tabla1[[#This Row],[Precio Distribuidor]]*1.3)</f>
        <v>477.48870000000005</v>
      </c>
    </row>
    <row r="4376" spans="1:13">
      <c r="A4376" s="154" t="s">
        <v>3254</v>
      </c>
      <c r="B4376" s="154" t="s">
        <v>3253</v>
      </c>
      <c r="C4376" s="154" t="s">
        <v>1535</v>
      </c>
      <c r="D4376" s="154" t="s">
        <v>2933</v>
      </c>
      <c r="E4376" s="81" t="s">
        <v>3252</v>
      </c>
      <c r="F4376" s="154">
        <v>20799.39</v>
      </c>
      <c r="G4376" s="154" t="s">
        <v>1367</v>
      </c>
      <c r="H4376" s="154" t="s">
        <v>14318</v>
      </c>
      <c r="I4376" s="154">
        <v>1</v>
      </c>
      <c r="J4376" s="154">
        <v>0</v>
      </c>
      <c r="K4376" s="154">
        <v>0</v>
      </c>
      <c r="M4376" s="128">
        <f>IF(Tabla1[[#This Row],[Moneda]]="Dolares",Tabla1[[#This Row],[Precio Distribuidor]]*($M$1+0.35)*1.3,Tabla1[[#This Row],[Precio Distribuidor]]*1.3)</f>
        <v>27039.206999999999</v>
      </c>
    </row>
    <row r="4377" spans="1:13">
      <c r="A4377" s="154" t="s">
        <v>3251</v>
      </c>
      <c r="B4377" s="154" t="s">
        <v>15621</v>
      </c>
      <c r="C4377" s="154" t="s">
        <v>2161</v>
      </c>
      <c r="D4377" s="154" t="s">
        <v>2933</v>
      </c>
      <c r="E4377" s="81" t="s">
        <v>3250</v>
      </c>
      <c r="F4377" s="154">
        <v>108.27</v>
      </c>
      <c r="G4377" s="154" t="s">
        <v>1373</v>
      </c>
      <c r="H4377" s="154" t="s">
        <v>14318</v>
      </c>
      <c r="I4377" s="154">
        <v>3</v>
      </c>
      <c r="J4377" s="154">
        <v>0</v>
      </c>
      <c r="K4377" s="154">
        <v>0</v>
      </c>
      <c r="M4377" s="128">
        <f>IF(Tabla1[[#This Row],[Moneda]]="Dolares",Tabla1[[#This Row],[Precio Distribuidor]]*($M$1+0.35)*1.3,Tabla1[[#This Row],[Precio Distribuidor]]*1.3)</f>
        <v>2343.5041500000002</v>
      </c>
    </row>
    <row r="4378" spans="1:13">
      <c r="A4378" s="154" t="s">
        <v>3249</v>
      </c>
      <c r="B4378" s="154" t="s">
        <v>3248</v>
      </c>
      <c r="C4378" s="154" t="s">
        <v>1535</v>
      </c>
      <c r="D4378" s="154" t="s">
        <v>2933</v>
      </c>
      <c r="E4378" s="81" t="s">
        <v>3247</v>
      </c>
      <c r="F4378" s="154">
        <v>14191.1</v>
      </c>
      <c r="G4378" s="154" t="s">
        <v>1367</v>
      </c>
      <c r="H4378" s="154" t="s">
        <v>14318</v>
      </c>
      <c r="I4378" s="154">
        <v>1</v>
      </c>
      <c r="J4378" s="154">
        <v>0</v>
      </c>
      <c r="K4378" s="154">
        <v>0</v>
      </c>
      <c r="M4378" s="128">
        <f>IF(Tabla1[[#This Row],[Moneda]]="Dolares",Tabla1[[#This Row],[Precio Distribuidor]]*($M$1+0.35)*1.3,Tabla1[[#This Row],[Precio Distribuidor]]*1.3)</f>
        <v>18448.43</v>
      </c>
    </row>
    <row r="4379" spans="1:13">
      <c r="A4379" s="154" t="s">
        <v>15620</v>
      </c>
      <c r="B4379" s="154" t="s">
        <v>15619</v>
      </c>
      <c r="C4379" s="154" t="s">
        <v>1535</v>
      </c>
      <c r="D4379" s="154" t="s">
        <v>2933</v>
      </c>
      <c r="E4379" s="81" t="s">
        <v>15618</v>
      </c>
      <c r="F4379" s="154">
        <v>1724.11</v>
      </c>
      <c r="G4379" s="154" t="s">
        <v>1367</v>
      </c>
      <c r="H4379" s="154" t="s">
        <v>14318</v>
      </c>
      <c r="I4379" s="154">
        <v>1</v>
      </c>
      <c r="J4379" s="154">
        <v>0</v>
      </c>
      <c r="K4379" s="154">
        <v>0</v>
      </c>
      <c r="M4379" s="128">
        <f>IF(Tabla1[[#This Row],[Moneda]]="Dolares",Tabla1[[#This Row],[Precio Distribuidor]]*($M$1+0.35)*1.3,Tabla1[[#This Row],[Precio Distribuidor]]*1.3)</f>
        <v>2241.3429999999998</v>
      </c>
    </row>
    <row r="4380" spans="1:13">
      <c r="A4380" s="154" t="s">
        <v>3246</v>
      </c>
      <c r="B4380" s="154" t="s">
        <v>3245</v>
      </c>
      <c r="C4380" s="154" t="s">
        <v>2934</v>
      </c>
      <c r="D4380" s="154" t="s">
        <v>2933</v>
      </c>
      <c r="E4380" s="81" t="s">
        <v>3244</v>
      </c>
      <c r="F4380" s="154">
        <v>17.64</v>
      </c>
      <c r="G4380" s="154" t="s">
        <v>1373</v>
      </c>
      <c r="H4380" s="154" t="s">
        <v>14318</v>
      </c>
      <c r="I4380" s="154">
        <v>2</v>
      </c>
      <c r="J4380" s="154">
        <v>0</v>
      </c>
      <c r="K4380" s="154">
        <v>0</v>
      </c>
      <c r="M4380" s="128">
        <f>IF(Tabla1[[#This Row],[Moneda]]="Dolares",Tabla1[[#This Row],[Precio Distribuidor]]*($M$1+0.35)*1.3,Tabla1[[#This Row],[Precio Distribuidor]]*1.3)</f>
        <v>381.81780000000009</v>
      </c>
    </row>
    <row r="4381" spans="1:13">
      <c r="A4381" s="154" t="s">
        <v>3243</v>
      </c>
      <c r="B4381" s="154" t="s">
        <v>3242</v>
      </c>
      <c r="C4381" s="154" t="s">
        <v>2934</v>
      </c>
      <c r="D4381" s="154" t="s">
        <v>2933</v>
      </c>
      <c r="E4381" s="81" t="s">
        <v>3241</v>
      </c>
      <c r="F4381" s="154">
        <v>47.19</v>
      </c>
      <c r="G4381" s="154" t="s">
        <v>1373</v>
      </c>
      <c r="H4381" s="154" t="s">
        <v>14318</v>
      </c>
      <c r="I4381" s="154">
        <v>2</v>
      </c>
      <c r="J4381" s="154">
        <v>0</v>
      </c>
      <c r="K4381" s="154">
        <v>0</v>
      </c>
      <c r="M4381" s="128">
        <f>IF(Tabla1[[#This Row],[Moneda]]="Dolares",Tabla1[[#This Row],[Precio Distribuidor]]*($M$1+0.35)*1.3,Tabla1[[#This Row],[Precio Distribuidor]]*1.3)</f>
        <v>1021.4275500000001</v>
      </c>
    </row>
    <row r="4382" spans="1:13">
      <c r="A4382" s="154" t="s">
        <v>3240</v>
      </c>
      <c r="B4382" s="154" t="s">
        <v>3239</v>
      </c>
      <c r="C4382" s="154" t="s">
        <v>2934</v>
      </c>
      <c r="D4382" s="154" t="s">
        <v>2933</v>
      </c>
      <c r="E4382" s="81" t="s">
        <v>3238</v>
      </c>
      <c r="F4382" s="154">
        <v>86.52</v>
      </c>
      <c r="G4382" s="154" t="s">
        <v>1373</v>
      </c>
      <c r="H4382" s="154" t="s">
        <v>14318</v>
      </c>
      <c r="I4382" s="154">
        <v>2</v>
      </c>
      <c r="J4382" s="154">
        <v>0</v>
      </c>
      <c r="K4382" s="154">
        <v>0</v>
      </c>
      <c r="M4382" s="128">
        <f>IF(Tabla1[[#This Row],[Moneda]]="Dolares",Tabla1[[#This Row],[Precio Distribuidor]]*($M$1+0.35)*1.3,Tabla1[[#This Row],[Precio Distribuidor]]*1.3)</f>
        <v>1872.7254000000003</v>
      </c>
    </row>
    <row r="4383" spans="1:13">
      <c r="A4383" s="154" t="s">
        <v>3237</v>
      </c>
      <c r="B4383" s="154" t="s">
        <v>3236</v>
      </c>
      <c r="C4383" s="154" t="s">
        <v>2934</v>
      </c>
      <c r="D4383" s="154" t="s">
        <v>2933</v>
      </c>
      <c r="E4383" s="81" t="s">
        <v>3235</v>
      </c>
      <c r="F4383" s="154">
        <v>19.100000000000001</v>
      </c>
      <c r="G4383" s="154" t="s">
        <v>1373</v>
      </c>
      <c r="H4383" s="154" t="s">
        <v>14318</v>
      </c>
      <c r="I4383" s="154">
        <v>2</v>
      </c>
      <c r="J4383" s="154">
        <v>0</v>
      </c>
      <c r="K4383" s="154">
        <v>0</v>
      </c>
      <c r="M4383" s="128">
        <f>IF(Tabla1[[#This Row],[Moneda]]="Dolares",Tabla1[[#This Row],[Precio Distribuidor]]*($M$1+0.35)*1.3,Tabla1[[#This Row],[Precio Distribuidor]]*1.3)</f>
        <v>413.41950000000008</v>
      </c>
    </row>
    <row r="4384" spans="1:13">
      <c r="A4384" s="154" t="s">
        <v>3234</v>
      </c>
      <c r="B4384" s="154" t="s">
        <v>3233</v>
      </c>
      <c r="C4384" s="154" t="s">
        <v>2934</v>
      </c>
      <c r="D4384" s="154" t="s">
        <v>2933</v>
      </c>
      <c r="E4384" s="81" t="s">
        <v>3232</v>
      </c>
      <c r="F4384" s="154">
        <v>37.08</v>
      </c>
      <c r="G4384" s="154" t="s">
        <v>1373</v>
      </c>
      <c r="H4384" s="154" t="s">
        <v>14318</v>
      </c>
      <c r="I4384" s="154">
        <v>2</v>
      </c>
      <c r="J4384" s="154">
        <v>0</v>
      </c>
      <c r="K4384" s="154">
        <v>0</v>
      </c>
      <c r="M4384" s="128">
        <f>IF(Tabla1[[#This Row],[Moneda]]="Dolares",Tabla1[[#This Row],[Precio Distribuidor]]*($M$1+0.35)*1.3,Tabla1[[#This Row],[Precio Distribuidor]]*1.3)</f>
        <v>802.59660000000008</v>
      </c>
    </row>
    <row r="4385" spans="1:13">
      <c r="A4385" s="154" t="s">
        <v>3231</v>
      </c>
      <c r="B4385" s="154" t="s">
        <v>3230</v>
      </c>
      <c r="C4385" s="154" t="s">
        <v>2934</v>
      </c>
      <c r="D4385" s="154" t="s">
        <v>2933</v>
      </c>
      <c r="E4385" s="81" t="s">
        <v>3229</v>
      </c>
      <c r="F4385" s="154">
        <v>61.8</v>
      </c>
      <c r="G4385" s="154" t="s">
        <v>1373</v>
      </c>
      <c r="H4385" s="154" t="s">
        <v>14318</v>
      </c>
      <c r="I4385" s="154">
        <v>2</v>
      </c>
      <c r="J4385" s="154">
        <v>0</v>
      </c>
      <c r="K4385" s="154">
        <v>0</v>
      </c>
      <c r="M4385" s="128">
        <f>IF(Tabla1[[#This Row],[Moneda]]="Dolares",Tabla1[[#This Row],[Precio Distribuidor]]*($M$1+0.35)*1.3,Tabla1[[#This Row],[Precio Distribuidor]]*1.3)</f>
        <v>1337.6610000000001</v>
      </c>
    </row>
    <row r="4386" spans="1:13">
      <c r="A4386" s="154" t="s">
        <v>3228</v>
      </c>
      <c r="B4386" s="154" t="s">
        <v>3227</v>
      </c>
      <c r="C4386" s="154" t="s">
        <v>2934</v>
      </c>
      <c r="D4386" s="154" t="s">
        <v>2933</v>
      </c>
      <c r="E4386" s="81" t="s">
        <v>3226</v>
      </c>
      <c r="F4386" s="154">
        <v>25.84</v>
      </c>
      <c r="G4386" s="154" t="s">
        <v>1373</v>
      </c>
      <c r="H4386" s="154" t="s">
        <v>14318</v>
      </c>
      <c r="I4386" s="154">
        <v>2</v>
      </c>
      <c r="J4386" s="154">
        <v>0</v>
      </c>
      <c r="K4386" s="154">
        <v>0</v>
      </c>
      <c r="M4386" s="128">
        <f>IF(Tabla1[[#This Row],[Moneda]]="Dolares",Tabla1[[#This Row],[Precio Distribuidor]]*($M$1+0.35)*1.3,Tabla1[[#This Row],[Precio Distribuidor]]*1.3)</f>
        <v>559.30680000000007</v>
      </c>
    </row>
    <row r="4387" spans="1:13">
      <c r="A4387" s="154" t="s">
        <v>3225</v>
      </c>
      <c r="B4387" s="154" t="s">
        <v>3224</v>
      </c>
      <c r="C4387" s="154" t="s">
        <v>2934</v>
      </c>
      <c r="D4387" s="154" t="s">
        <v>2933</v>
      </c>
      <c r="E4387" s="81" t="s">
        <v>3223</v>
      </c>
      <c r="F4387" s="154">
        <v>19.66</v>
      </c>
      <c r="G4387" s="154" t="s">
        <v>1373</v>
      </c>
      <c r="H4387" s="154" t="s">
        <v>14318</v>
      </c>
      <c r="I4387" s="154">
        <v>2</v>
      </c>
      <c r="J4387" s="154">
        <v>0</v>
      </c>
      <c r="K4387" s="154">
        <v>0</v>
      </c>
      <c r="M4387" s="128">
        <f>IF(Tabla1[[#This Row],[Moneda]]="Dolares",Tabla1[[#This Row],[Precio Distribuidor]]*($M$1+0.35)*1.3,Tabla1[[#This Row],[Precio Distribuidor]]*1.3)</f>
        <v>425.54070000000007</v>
      </c>
    </row>
    <row r="4388" spans="1:13">
      <c r="A4388" s="154" t="s">
        <v>3222</v>
      </c>
      <c r="B4388" s="154" t="s">
        <v>3221</v>
      </c>
      <c r="C4388" s="154" t="s">
        <v>1680</v>
      </c>
      <c r="D4388" s="154" t="s">
        <v>2933</v>
      </c>
      <c r="E4388" s="81" t="s">
        <v>15617</v>
      </c>
      <c r="F4388" s="154">
        <v>203.7</v>
      </c>
      <c r="G4388" s="154" t="s">
        <v>1373</v>
      </c>
      <c r="H4388" s="154" t="s">
        <v>14318</v>
      </c>
      <c r="I4388" s="154">
        <v>1</v>
      </c>
      <c r="J4388" s="154">
        <v>0</v>
      </c>
      <c r="K4388" s="154">
        <v>0</v>
      </c>
      <c r="M4388" s="128">
        <f>IF(Tabla1[[#This Row],[Moneda]]="Dolares",Tabla1[[#This Row],[Precio Distribuidor]]*($M$1+0.35)*1.3,Tabla1[[#This Row],[Precio Distribuidor]]*1.3)</f>
        <v>4409.0865000000003</v>
      </c>
    </row>
    <row r="4389" spans="1:13">
      <c r="A4389" s="154" t="s">
        <v>3220</v>
      </c>
      <c r="B4389" s="154" t="s">
        <v>3219</v>
      </c>
      <c r="C4389" s="154" t="s">
        <v>1605</v>
      </c>
      <c r="D4389" s="154" t="s">
        <v>2933</v>
      </c>
      <c r="E4389" s="81" t="s">
        <v>3218</v>
      </c>
      <c r="F4389" s="154">
        <v>27.7</v>
      </c>
      <c r="G4389" s="154" t="s">
        <v>1373</v>
      </c>
      <c r="H4389" s="154" t="s">
        <v>14318</v>
      </c>
      <c r="I4389" s="154">
        <v>1</v>
      </c>
      <c r="J4389" s="154">
        <v>0</v>
      </c>
      <c r="K4389" s="154">
        <v>0</v>
      </c>
      <c r="M4389" s="128">
        <f>IF(Tabla1[[#This Row],[Moneda]]="Dolares",Tabla1[[#This Row],[Precio Distribuidor]]*($M$1+0.35)*1.3,Tabla1[[#This Row],[Precio Distribuidor]]*1.3)</f>
        <v>599.56650000000002</v>
      </c>
    </row>
    <row r="4390" spans="1:13">
      <c r="A4390" s="154" t="s">
        <v>3217</v>
      </c>
      <c r="B4390" s="154" t="s">
        <v>3216</v>
      </c>
      <c r="C4390" s="154" t="s">
        <v>1680</v>
      </c>
      <c r="D4390" s="154" t="s">
        <v>2933</v>
      </c>
      <c r="E4390" s="81" t="s">
        <v>15616</v>
      </c>
      <c r="F4390" s="154">
        <v>159.82</v>
      </c>
      <c r="G4390" s="154" t="s">
        <v>1373</v>
      </c>
      <c r="H4390" s="154" t="s">
        <v>14318</v>
      </c>
      <c r="I4390" s="154">
        <v>1</v>
      </c>
      <c r="J4390" s="154">
        <v>0</v>
      </c>
      <c r="K4390" s="154">
        <v>0</v>
      </c>
      <c r="M4390" s="128">
        <f>IF(Tabla1[[#This Row],[Moneda]]="Dolares",Tabla1[[#This Row],[Precio Distribuidor]]*($M$1+0.35)*1.3,Tabla1[[#This Row],[Precio Distribuidor]]*1.3)</f>
        <v>3459.3039000000003</v>
      </c>
    </row>
    <row r="4391" spans="1:13">
      <c r="A4391" s="154" t="s">
        <v>3215</v>
      </c>
      <c r="B4391" s="154" t="s">
        <v>3214</v>
      </c>
      <c r="C4391" s="154" t="s">
        <v>2934</v>
      </c>
      <c r="D4391" s="154" t="s">
        <v>2933</v>
      </c>
      <c r="E4391" s="81" t="s">
        <v>3213</v>
      </c>
      <c r="F4391" s="154">
        <v>212.36</v>
      </c>
      <c r="G4391" s="154" t="s">
        <v>1373</v>
      </c>
      <c r="H4391" s="154" t="s">
        <v>14318</v>
      </c>
      <c r="I4391" s="154">
        <v>2</v>
      </c>
      <c r="J4391" s="154">
        <v>0</v>
      </c>
      <c r="K4391" s="154">
        <v>0</v>
      </c>
      <c r="M4391" s="128">
        <f>IF(Tabla1[[#This Row],[Moneda]]="Dolares",Tabla1[[#This Row],[Precio Distribuidor]]*($M$1+0.35)*1.3,Tabla1[[#This Row],[Precio Distribuidor]]*1.3)</f>
        <v>4596.5322000000015</v>
      </c>
    </row>
    <row r="4392" spans="1:13">
      <c r="A4392" s="154" t="s">
        <v>3212</v>
      </c>
      <c r="B4392" s="154" t="s">
        <v>3211</v>
      </c>
      <c r="C4392" s="154" t="s">
        <v>3110</v>
      </c>
      <c r="D4392" s="154" t="s">
        <v>2933</v>
      </c>
      <c r="E4392" s="81" t="s">
        <v>3210</v>
      </c>
      <c r="F4392" s="154">
        <v>277.33</v>
      </c>
      <c r="G4392" s="154" t="s">
        <v>1373</v>
      </c>
      <c r="H4392" s="154" t="s">
        <v>14318</v>
      </c>
      <c r="I4392" s="154">
        <v>1</v>
      </c>
      <c r="J4392" s="154">
        <v>0</v>
      </c>
      <c r="K4392" s="154">
        <v>0</v>
      </c>
      <c r="M4392" s="128">
        <f>IF(Tabla1[[#This Row],[Moneda]]="Dolares",Tabla1[[#This Row],[Precio Distribuidor]]*($M$1+0.35)*1.3,Tabla1[[#This Row],[Precio Distribuidor]]*1.3)</f>
        <v>6002.8078500000001</v>
      </c>
    </row>
    <row r="4393" spans="1:13">
      <c r="A4393" s="154" t="s">
        <v>3209</v>
      </c>
      <c r="B4393" s="154" t="s">
        <v>3208</v>
      </c>
      <c r="C4393" s="154" t="s">
        <v>3110</v>
      </c>
      <c r="D4393" s="154" t="s">
        <v>2933</v>
      </c>
      <c r="E4393" s="81" t="s">
        <v>3207</v>
      </c>
      <c r="F4393" s="154">
        <v>40.44</v>
      </c>
      <c r="G4393" s="154" t="s">
        <v>1373</v>
      </c>
      <c r="H4393" s="154" t="s">
        <v>14318</v>
      </c>
      <c r="I4393" s="154">
        <v>2</v>
      </c>
      <c r="J4393" s="154">
        <v>0</v>
      </c>
      <c r="K4393" s="154">
        <v>0</v>
      </c>
      <c r="M4393" s="128">
        <f>IF(Tabla1[[#This Row],[Moneda]]="Dolares",Tabla1[[#This Row],[Precio Distribuidor]]*($M$1+0.35)*1.3,Tabla1[[#This Row],[Precio Distribuidor]]*1.3)</f>
        <v>875.32380000000001</v>
      </c>
    </row>
    <row r="4394" spans="1:13">
      <c r="A4394" s="154" t="s">
        <v>12540</v>
      </c>
      <c r="B4394" s="154" t="s">
        <v>12541</v>
      </c>
      <c r="C4394" s="154" t="s">
        <v>2962</v>
      </c>
      <c r="D4394" s="154" t="s">
        <v>2933</v>
      </c>
      <c r="E4394" s="81" t="s">
        <v>15615</v>
      </c>
      <c r="F4394" s="154">
        <v>70.650000000000006</v>
      </c>
      <c r="G4394" s="154" t="s">
        <v>1373</v>
      </c>
      <c r="H4394" s="154" t="s">
        <v>14318</v>
      </c>
      <c r="I4394" s="154">
        <v>1</v>
      </c>
      <c r="J4394" s="154">
        <v>0</v>
      </c>
      <c r="K4394" s="154">
        <v>0</v>
      </c>
      <c r="M4394" s="128">
        <f>IF(Tabla1[[#This Row],[Moneda]]="Dolares",Tabla1[[#This Row],[Precio Distribuidor]]*($M$1+0.35)*1.3,Tabla1[[#This Row],[Precio Distribuidor]]*1.3)</f>
        <v>1529.2192500000003</v>
      </c>
    </row>
    <row r="4395" spans="1:13">
      <c r="A4395" s="154" t="s">
        <v>15614</v>
      </c>
      <c r="B4395" s="154" t="s">
        <v>15613</v>
      </c>
      <c r="C4395" s="154" t="s">
        <v>3110</v>
      </c>
      <c r="D4395" s="154" t="s">
        <v>2933</v>
      </c>
      <c r="E4395" s="81" t="s">
        <v>15612</v>
      </c>
      <c r="F4395" s="154">
        <v>231.11</v>
      </c>
      <c r="G4395" s="154" t="s">
        <v>1373</v>
      </c>
      <c r="H4395" s="154" t="s">
        <v>14318</v>
      </c>
      <c r="I4395" s="154">
        <v>2</v>
      </c>
      <c r="J4395" s="154">
        <v>0</v>
      </c>
      <c r="K4395" s="154">
        <v>0</v>
      </c>
      <c r="M4395" s="128">
        <f>IF(Tabla1[[#This Row],[Moneda]]="Dolares",Tabla1[[#This Row],[Precio Distribuidor]]*($M$1+0.35)*1.3,Tabla1[[#This Row],[Precio Distribuidor]]*1.3)</f>
        <v>5002.3759500000015</v>
      </c>
    </row>
    <row r="4396" spans="1:13">
      <c r="A4396" s="154" t="s">
        <v>3206</v>
      </c>
      <c r="B4396" s="154" t="s">
        <v>3205</v>
      </c>
      <c r="C4396" s="154" t="s">
        <v>2934</v>
      </c>
      <c r="D4396" s="154" t="s">
        <v>2933</v>
      </c>
      <c r="E4396" s="81" t="s">
        <v>3204</v>
      </c>
      <c r="F4396" s="154">
        <v>33.799999999999997</v>
      </c>
      <c r="G4396" s="154" t="s">
        <v>1373</v>
      </c>
      <c r="H4396" s="154" t="s">
        <v>14318</v>
      </c>
      <c r="I4396" s="154">
        <v>2</v>
      </c>
      <c r="J4396" s="154">
        <v>0</v>
      </c>
      <c r="K4396" s="154">
        <v>0</v>
      </c>
      <c r="M4396" s="128">
        <f>IF(Tabla1[[#This Row],[Moneda]]="Dolares",Tabla1[[#This Row],[Precio Distribuidor]]*($M$1+0.35)*1.3,Tabla1[[#This Row],[Precio Distribuidor]]*1.3)</f>
        <v>731.601</v>
      </c>
    </row>
    <row r="4397" spans="1:13">
      <c r="A4397" s="154" t="s">
        <v>3203</v>
      </c>
      <c r="B4397" s="154" t="s">
        <v>3202</v>
      </c>
      <c r="C4397" s="154" t="s">
        <v>2934</v>
      </c>
      <c r="D4397" s="154" t="s">
        <v>2933</v>
      </c>
      <c r="E4397" s="81" t="s">
        <v>3201</v>
      </c>
      <c r="F4397" s="154">
        <v>148.88</v>
      </c>
      <c r="G4397" s="154" t="s">
        <v>1373</v>
      </c>
      <c r="H4397" s="154" t="s">
        <v>14318</v>
      </c>
      <c r="I4397" s="154">
        <v>2</v>
      </c>
      <c r="J4397" s="154">
        <v>0</v>
      </c>
      <c r="K4397" s="154">
        <v>0</v>
      </c>
      <c r="M4397" s="128">
        <f>IF(Tabla1[[#This Row],[Moneda]]="Dolares",Tabla1[[#This Row],[Precio Distribuidor]]*($M$1+0.35)*1.3,Tabla1[[#This Row],[Precio Distribuidor]]*1.3)</f>
        <v>3222.5076000000004</v>
      </c>
    </row>
    <row r="4398" spans="1:13">
      <c r="A4398" s="154" t="s">
        <v>3200</v>
      </c>
      <c r="B4398" s="154" t="s">
        <v>3199</v>
      </c>
      <c r="C4398" s="154" t="s">
        <v>1744</v>
      </c>
      <c r="D4398" s="154" t="s">
        <v>2933</v>
      </c>
      <c r="E4398" s="81" t="s">
        <v>3198</v>
      </c>
      <c r="F4398" s="154">
        <v>915.57</v>
      </c>
      <c r="G4398" s="154" t="s">
        <v>1373</v>
      </c>
      <c r="H4398" s="154" t="s">
        <v>14318</v>
      </c>
      <c r="I4398" s="154">
        <v>1</v>
      </c>
      <c r="J4398" s="154">
        <v>0</v>
      </c>
      <c r="K4398" s="154">
        <v>0</v>
      </c>
      <c r="M4398" s="128">
        <f>IF(Tabla1[[#This Row],[Moneda]]="Dolares",Tabla1[[#This Row],[Precio Distribuidor]]*($M$1+0.35)*1.3,Tabla1[[#This Row],[Precio Distribuidor]]*1.3)</f>
        <v>19817.512650000004</v>
      </c>
    </row>
    <row r="4399" spans="1:13">
      <c r="A4399" s="154" t="s">
        <v>3197</v>
      </c>
      <c r="B4399" s="154" t="s">
        <v>3196</v>
      </c>
      <c r="C4399" s="154" t="s">
        <v>1744</v>
      </c>
      <c r="D4399" s="154" t="s">
        <v>2933</v>
      </c>
      <c r="E4399" s="81" t="s">
        <v>3195</v>
      </c>
      <c r="F4399" s="154">
        <v>1275.5999999999999</v>
      </c>
      <c r="G4399" s="154" t="s">
        <v>1373</v>
      </c>
      <c r="H4399" s="154" t="s">
        <v>14318</v>
      </c>
      <c r="I4399" s="154">
        <v>1</v>
      </c>
      <c r="J4399" s="154">
        <v>0</v>
      </c>
      <c r="K4399" s="154">
        <v>0</v>
      </c>
      <c r="M4399" s="128">
        <f>IF(Tabla1[[#This Row],[Moneda]]="Dolares",Tabla1[[#This Row],[Precio Distribuidor]]*($M$1+0.35)*1.3,Tabla1[[#This Row],[Precio Distribuidor]]*1.3)</f>
        <v>27610.362000000005</v>
      </c>
    </row>
    <row r="4400" spans="1:13">
      <c r="A4400" s="154" t="s">
        <v>3194</v>
      </c>
      <c r="B4400" s="154" t="s">
        <v>3193</v>
      </c>
      <c r="C4400" s="154" t="s">
        <v>1744</v>
      </c>
      <c r="D4400" s="154" t="s">
        <v>2933</v>
      </c>
      <c r="E4400" s="81" t="s">
        <v>3192</v>
      </c>
      <c r="F4400" s="154">
        <v>53.49</v>
      </c>
      <c r="G4400" s="154" t="s">
        <v>1373</v>
      </c>
      <c r="H4400" s="154" t="s">
        <v>14318</v>
      </c>
      <c r="I4400" s="154">
        <v>1</v>
      </c>
      <c r="J4400" s="154">
        <v>0</v>
      </c>
      <c r="K4400" s="154">
        <v>0</v>
      </c>
      <c r="M4400" s="128">
        <f>IF(Tabla1[[#This Row],[Moneda]]="Dolares",Tabla1[[#This Row],[Precio Distribuidor]]*($M$1+0.35)*1.3,Tabla1[[#This Row],[Precio Distribuidor]]*1.3)</f>
        <v>1157.7910500000003</v>
      </c>
    </row>
    <row r="4401" spans="1:13">
      <c r="A4401" s="154" t="s">
        <v>3191</v>
      </c>
      <c r="B4401" s="154" t="s">
        <v>3190</v>
      </c>
      <c r="C4401" s="154" t="s">
        <v>3189</v>
      </c>
      <c r="D4401" s="154" t="s">
        <v>2933</v>
      </c>
      <c r="E4401" s="81" t="s">
        <v>3188</v>
      </c>
      <c r="F4401" s="154">
        <v>255.68</v>
      </c>
      <c r="G4401" s="154" t="s">
        <v>1373</v>
      </c>
      <c r="H4401" s="154" t="s">
        <v>14318</v>
      </c>
      <c r="I4401" s="154">
        <v>1</v>
      </c>
      <c r="J4401" s="154">
        <v>0</v>
      </c>
      <c r="K4401" s="154">
        <v>0</v>
      </c>
      <c r="M4401" s="128">
        <f>IF(Tabla1[[#This Row],[Moneda]]="Dolares",Tabla1[[#This Row],[Precio Distribuidor]]*($M$1+0.35)*1.3,Tabla1[[#This Row],[Precio Distribuidor]]*1.3)</f>
        <v>5534.1936000000014</v>
      </c>
    </row>
    <row r="4402" spans="1:13">
      <c r="A4402" s="154" t="s">
        <v>3187</v>
      </c>
      <c r="B4402" s="154" t="s">
        <v>3186</v>
      </c>
      <c r="C4402" s="154" t="s">
        <v>2934</v>
      </c>
      <c r="D4402" s="154" t="s">
        <v>2933</v>
      </c>
      <c r="E4402" s="81" t="s">
        <v>3185</v>
      </c>
      <c r="F4402" s="154">
        <v>60.11</v>
      </c>
      <c r="G4402" s="154" t="s">
        <v>1373</v>
      </c>
      <c r="H4402" s="154" t="s">
        <v>14318</v>
      </c>
      <c r="I4402" s="154">
        <v>2</v>
      </c>
      <c r="J4402" s="154">
        <v>0</v>
      </c>
      <c r="K4402" s="154">
        <v>0</v>
      </c>
      <c r="M4402" s="128">
        <f>IF(Tabla1[[#This Row],[Moneda]]="Dolares",Tabla1[[#This Row],[Precio Distribuidor]]*($M$1+0.35)*1.3,Tabla1[[#This Row],[Precio Distribuidor]]*1.3)</f>
        <v>1301.0809500000003</v>
      </c>
    </row>
    <row r="4403" spans="1:13">
      <c r="A4403" s="154" t="s">
        <v>3184</v>
      </c>
      <c r="B4403" s="154" t="s">
        <v>3183</v>
      </c>
      <c r="C4403" s="154" t="s">
        <v>2934</v>
      </c>
      <c r="D4403" s="154" t="s">
        <v>2933</v>
      </c>
      <c r="E4403" s="81" t="s">
        <v>3182</v>
      </c>
      <c r="F4403" s="154">
        <v>24.49</v>
      </c>
      <c r="G4403" s="154" t="s">
        <v>1373</v>
      </c>
      <c r="H4403" s="154" t="s">
        <v>14318</v>
      </c>
      <c r="I4403" s="154">
        <v>2</v>
      </c>
      <c r="J4403" s="154">
        <v>0</v>
      </c>
      <c r="K4403" s="154">
        <v>0</v>
      </c>
      <c r="M4403" s="128">
        <f>IF(Tabla1[[#This Row],[Moneda]]="Dolares",Tabla1[[#This Row],[Precio Distribuidor]]*($M$1+0.35)*1.3,Tabla1[[#This Row],[Precio Distribuidor]]*1.3)</f>
        <v>530.08605</v>
      </c>
    </row>
    <row r="4404" spans="1:13">
      <c r="A4404" s="154" t="s">
        <v>3181</v>
      </c>
      <c r="B4404" s="154" t="s">
        <v>3180</v>
      </c>
      <c r="C4404" s="154" t="s">
        <v>1680</v>
      </c>
      <c r="D4404" s="154" t="s">
        <v>2933</v>
      </c>
      <c r="E4404" s="81" t="s">
        <v>15611</v>
      </c>
      <c r="F4404" s="154">
        <v>199</v>
      </c>
      <c r="G4404" s="154" t="s">
        <v>1373</v>
      </c>
      <c r="H4404" s="154" t="s">
        <v>14318</v>
      </c>
      <c r="I4404" s="154">
        <v>1</v>
      </c>
      <c r="J4404" s="154">
        <v>0</v>
      </c>
      <c r="K4404" s="154">
        <v>0</v>
      </c>
      <c r="M4404" s="128">
        <f>IF(Tabla1[[#This Row],[Moneda]]="Dolares",Tabla1[[#This Row],[Precio Distribuidor]]*($M$1+0.35)*1.3,Tabla1[[#This Row],[Precio Distribuidor]]*1.3)</f>
        <v>4307.3550000000005</v>
      </c>
    </row>
    <row r="4405" spans="1:13">
      <c r="A4405" s="154" t="s">
        <v>3179</v>
      </c>
      <c r="B4405" s="154" t="s">
        <v>3178</v>
      </c>
      <c r="C4405" s="154" t="s">
        <v>1680</v>
      </c>
      <c r="D4405" s="154" t="s">
        <v>2933</v>
      </c>
      <c r="E4405" s="81" t="s">
        <v>15610</v>
      </c>
      <c r="F4405" s="154">
        <v>1091.03</v>
      </c>
      <c r="G4405" s="154" t="s">
        <v>1373</v>
      </c>
      <c r="H4405" s="154" t="s">
        <v>14318</v>
      </c>
      <c r="I4405" s="154">
        <v>1</v>
      </c>
      <c r="J4405" s="154">
        <v>0</v>
      </c>
      <c r="K4405" s="154">
        <v>0</v>
      </c>
      <c r="M4405" s="128">
        <f>IF(Tabla1[[#This Row],[Moneda]]="Dolares",Tabla1[[#This Row],[Precio Distribuidor]]*($M$1+0.35)*1.3,Tabla1[[#This Row],[Precio Distribuidor]]*1.3)</f>
        <v>23615.344350000007</v>
      </c>
    </row>
    <row r="4406" spans="1:13">
      <c r="A4406" s="154" t="s">
        <v>3177</v>
      </c>
      <c r="B4406" s="154" t="s">
        <v>3176</v>
      </c>
      <c r="C4406" s="154" t="s">
        <v>1680</v>
      </c>
      <c r="D4406" s="154" t="s">
        <v>2933</v>
      </c>
      <c r="E4406" s="81" t="s">
        <v>15609</v>
      </c>
      <c r="F4406" s="154">
        <v>1179.33</v>
      </c>
      <c r="G4406" s="154" t="s">
        <v>1373</v>
      </c>
      <c r="H4406" s="154" t="s">
        <v>14318</v>
      </c>
      <c r="I4406" s="154">
        <v>1</v>
      </c>
      <c r="J4406" s="154">
        <v>0</v>
      </c>
      <c r="K4406" s="154">
        <v>0</v>
      </c>
      <c r="M4406" s="128">
        <f>IF(Tabla1[[#This Row],[Moneda]]="Dolares",Tabla1[[#This Row],[Precio Distribuidor]]*($M$1+0.35)*1.3,Tabla1[[#This Row],[Precio Distribuidor]]*1.3)</f>
        <v>25526.597850000006</v>
      </c>
    </row>
    <row r="4407" spans="1:13">
      <c r="A4407" s="154" t="s">
        <v>3175</v>
      </c>
      <c r="B4407" s="154" t="s">
        <v>3174</v>
      </c>
      <c r="C4407" s="154" t="s">
        <v>2161</v>
      </c>
      <c r="D4407" s="154" t="s">
        <v>2933</v>
      </c>
      <c r="E4407" s="81" t="s">
        <v>3173</v>
      </c>
      <c r="F4407" s="154">
        <v>351.16</v>
      </c>
      <c r="G4407" s="154" t="s">
        <v>1373</v>
      </c>
      <c r="H4407" s="154" t="s">
        <v>14318</v>
      </c>
      <c r="I4407" s="154">
        <v>3</v>
      </c>
      <c r="J4407" s="154">
        <v>0</v>
      </c>
      <c r="K4407" s="154">
        <v>0</v>
      </c>
      <c r="M4407" s="128">
        <f>IF(Tabla1[[#This Row],[Moneda]]="Dolares",Tabla1[[#This Row],[Precio Distribuidor]]*($M$1+0.35)*1.3,Tabla1[[#This Row],[Precio Distribuidor]]*1.3)</f>
        <v>7600.8582000000015</v>
      </c>
    </row>
    <row r="4408" spans="1:13">
      <c r="A4408" s="154" t="s">
        <v>3172</v>
      </c>
      <c r="B4408" s="154" t="s">
        <v>3171</v>
      </c>
      <c r="C4408" s="154" t="s">
        <v>1680</v>
      </c>
      <c r="D4408" s="154" t="s">
        <v>2933</v>
      </c>
      <c r="E4408" s="81" t="s">
        <v>15608</v>
      </c>
      <c r="F4408" s="154">
        <v>343.81</v>
      </c>
      <c r="G4408" s="154" t="s">
        <v>1373</v>
      </c>
      <c r="H4408" s="154" t="s">
        <v>14318</v>
      </c>
      <c r="I4408" s="154">
        <v>1</v>
      </c>
      <c r="J4408" s="154">
        <v>0</v>
      </c>
      <c r="K4408" s="154">
        <v>0</v>
      </c>
      <c r="M4408" s="128">
        <f>IF(Tabla1[[#This Row],[Moneda]]="Dolares",Tabla1[[#This Row],[Precio Distribuidor]]*($M$1+0.35)*1.3,Tabla1[[#This Row],[Precio Distribuidor]]*1.3)</f>
        <v>7441.7674500000012</v>
      </c>
    </row>
    <row r="4409" spans="1:13">
      <c r="A4409" s="154" t="s">
        <v>3170</v>
      </c>
      <c r="B4409" s="154" t="s">
        <v>3169</v>
      </c>
      <c r="C4409" s="154" t="s">
        <v>2966</v>
      </c>
      <c r="D4409" s="154" t="s">
        <v>2933</v>
      </c>
      <c r="E4409" s="81" t="s">
        <v>3168</v>
      </c>
      <c r="F4409" s="154">
        <v>292.13</v>
      </c>
      <c r="G4409" s="154" t="s">
        <v>1373</v>
      </c>
      <c r="H4409" s="154" t="s">
        <v>14318</v>
      </c>
      <c r="I4409" s="154">
        <v>3</v>
      </c>
      <c r="J4409" s="154">
        <v>0</v>
      </c>
      <c r="K4409" s="154">
        <v>0</v>
      </c>
      <c r="M4409" s="128">
        <f>IF(Tabla1[[#This Row],[Moneda]]="Dolares",Tabla1[[#This Row],[Precio Distribuidor]]*($M$1+0.35)*1.3,Tabla1[[#This Row],[Precio Distribuidor]]*1.3)</f>
        <v>6323.1538500000015</v>
      </c>
    </row>
    <row r="4410" spans="1:13">
      <c r="A4410" s="154" t="s">
        <v>3167</v>
      </c>
      <c r="B4410" s="154" t="s">
        <v>3166</v>
      </c>
      <c r="C4410" s="154" t="s">
        <v>2966</v>
      </c>
      <c r="D4410" s="154" t="s">
        <v>2933</v>
      </c>
      <c r="E4410" s="81" t="s">
        <v>3165</v>
      </c>
      <c r="F4410" s="154">
        <v>170.98</v>
      </c>
      <c r="G4410" s="154" t="s">
        <v>1373</v>
      </c>
      <c r="H4410" s="154" t="s">
        <v>14318</v>
      </c>
      <c r="I4410" s="154">
        <v>3</v>
      </c>
      <c r="J4410" s="154">
        <v>0</v>
      </c>
      <c r="K4410" s="154">
        <v>0</v>
      </c>
      <c r="M4410" s="128">
        <f>IF(Tabla1[[#This Row],[Moneda]]="Dolares",Tabla1[[#This Row],[Precio Distribuidor]]*($M$1+0.35)*1.3,Tabla1[[#This Row],[Precio Distribuidor]]*1.3)</f>
        <v>3700.8621000000003</v>
      </c>
    </row>
    <row r="4411" spans="1:13">
      <c r="A4411" s="154" t="s">
        <v>12999</v>
      </c>
      <c r="B4411" s="154" t="s">
        <v>13000</v>
      </c>
      <c r="C4411" s="154" t="s">
        <v>1535</v>
      </c>
      <c r="D4411" s="154" t="s">
        <v>2933</v>
      </c>
      <c r="E4411" s="81" t="s">
        <v>13001</v>
      </c>
      <c r="F4411" s="154">
        <v>3823.82</v>
      </c>
      <c r="G4411" s="154" t="s">
        <v>1367</v>
      </c>
      <c r="H4411" s="154" t="s">
        <v>14318</v>
      </c>
      <c r="I4411" s="154">
        <v>1</v>
      </c>
      <c r="J4411" s="154">
        <v>0</v>
      </c>
      <c r="K4411" s="154">
        <v>0</v>
      </c>
      <c r="M4411" s="128">
        <f>IF(Tabla1[[#This Row],[Moneda]]="Dolares",Tabla1[[#This Row],[Precio Distribuidor]]*($M$1+0.35)*1.3,Tabla1[[#This Row],[Precio Distribuidor]]*1.3)</f>
        <v>4970.9660000000003</v>
      </c>
    </row>
    <row r="4412" spans="1:13">
      <c r="A4412" s="154" t="s">
        <v>12542</v>
      </c>
      <c r="B4412" s="154" t="s">
        <v>12543</v>
      </c>
      <c r="C4412" s="154" t="s">
        <v>2962</v>
      </c>
      <c r="D4412" s="154" t="s">
        <v>2933</v>
      </c>
      <c r="E4412" s="81" t="s">
        <v>12544</v>
      </c>
      <c r="F4412" s="154">
        <v>52.37</v>
      </c>
      <c r="G4412" s="154" t="s">
        <v>1373</v>
      </c>
      <c r="H4412" s="154" t="s">
        <v>14318</v>
      </c>
      <c r="I4412" s="154">
        <v>3</v>
      </c>
      <c r="J4412" s="154">
        <v>0</v>
      </c>
      <c r="K4412" s="154">
        <v>0</v>
      </c>
      <c r="M4412" s="128">
        <f>IF(Tabla1[[#This Row],[Moneda]]="Dolares",Tabla1[[#This Row],[Precio Distribuidor]]*($M$1+0.35)*1.3,Tabla1[[#This Row],[Precio Distribuidor]]*1.3)</f>
        <v>1133.5486500000002</v>
      </c>
    </row>
    <row r="4413" spans="1:13">
      <c r="A4413" s="154" t="s">
        <v>12545</v>
      </c>
      <c r="B4413" s="154" t="s">
        <v>12546</v>
      </c>
      <c r="C4413" s="154" t="s">
        <v>2962</v>
      </c>
      <c r="D4413" s="154" t="s">
        <v>2933</v>
      </c>
      <c r="E4413" s="81" t="s">
        <v>12547</v>
      </c>
      <c r="F4413" s="154">
        <v>51.18</v>
      </c>
      <c r="G4413" s="154" t="s">
        <v>1373</v>
      </c>
      <c r="H4413" s="154" t="s">
        <v>14318</v>
      </c>
      <c r="I4413" s="154">
        <v>3</v>
      </c>
      <c r="J4413" s="154">
        <v>0</v>
      </c>
      <c r="K4413" s="154">
        <v>0</v>
      </c>
      <c r="M4413" s="128">
        <f>IF(Tabla1[[#This Row],[Moneda]]="Dolares",Tabla1[[#This Row],[Precio Distribuidor]]*($M$1+0.35)*1.3,Tabla1[[#This Row],[Precio Distribuidor]]*1.3)</f>
        <v>1107.7911000000001</v>
      </c>
    </row>
    <row r="4414" spans="1:13">
      <c r="A4414" s="154" t="s">
        <v>14186</v>
      </c>
      <c r="B4414" s="154" t="s">
        <v>14187</v>
      </c>
      <c r="C4414" s="154" t="s">
        <v>2934</v>
      </c>
      <c r="D4414" s="154" t="s">
        <v>2933</v>
      </c>
      <c r="E4414" s="81" t="s">
        <v>14188</v>
      </c>
      <c r="F4414" s="154">
        <v>17.420000000000002</v>
      </c>
      <c r="G4414" s="154" t="s">
        <v>1373</v>
      </c>
      <c r="H4414" s="154" t="s">
        <v>14318</v>
      </c>
      <c r="I4414" s="154">
        <v>2</v>
      </c>
      <c r="J4414" s="154">
        <v>0</v>
      </c>
      <c r="K4414" s="154">
        <v>0</v>
      </c>
      <c r="M4414" s="128">
        <f>IF(Tabla1[[#This Row],[Moneda]]="Dolares",Tabla1[[#This Row],[Precio Distribuidor]]*($M$1+0.35)*1.3,Tabla1[[#This Row],[Precio Distribuidor]]*1.3)</f>
        <v>377.05590000000012</v>
      </c>
    </row>
    <row r="4415" spans="1:13">
      <c r="A4415" s="154" t="s">
        <v>12694</v>
      </c>
      <c r="B4415" s="154" t="s">
        <v>12695</v>
      </c>
      <c r="C4415" s="154" t="s">
        <v>1565</v>
      </c>
      <c r="D4415" s="154" t="s">
        <v>2933</v>
      </c>
      <c r="E4415" s="81" t="s">
        <v>12696</v>
      </c>
      <c r="F4415" s="154">
        <v>11.1</v>
      </c>
      <c r="G4415" s="154" t="s">
        <v>1373</v>
      </c>
      <c r="H4415" s="154" t="s">
        <v>14318</v>
      </c>
      <c r="I4415" s="154">
        <v>1</v>
      </c>
      <c r="J4415" s="154">
        <v>0</v>
      </c>
      <c r="K4415" s="154">
        <v>0</v>
      </c>
      <c r="M4415" s="128">
        <f>IF(Tabla1[[#This Row],[Moneda]]="Dolares",Tabla1[[#This Row],[Precio Distribuidor]]*($M$1+0.35)*1.3,Tabla1[[#This Row],[Precio Distribuidor]]*1.3)</f>
        <v>240.25950000000003</v>
      </c>
    </row>
    <row r="4416" spans="1:13">
      <c r="A4416" s="154" t="s">
        <v>12697</v>
      </c>
      <c r="B4416" s="154" t="s">
        <v>12698</v>
      </c>
      <c r="C4416" s="154" t="s">
        <v>1565</v>
      </c>
      <c r="D4416" s="154" t="s">
        <v>2933</v>
      </c>
      <c r="E4416" s="81" t="s">
        <v>12699</v>
      </c>
      <c r="F4416" s="154">
        <v>8.4700000000000006</v>
      </c>
      <c r="G4416" s="154" t="s">
        <v>1373</v>
      </c>
      <c r="H4416" s="154" t="s">
        <v>14318</v>
      </c>
      <c r="I4416" s="154">
        <v>1</v>
      </c>
      <c r="J4416" s="154">
        <v>0</v>
      </c>
      <c r="K4416" s="154">
        <v>0</v>
      </c>
      <c r="M4416" s="128">
        <f>IF(Tabla1[[#This Row],[Moneda]]="Dolares",Tabla1[[#This Row],[Precio Distribuidor]]*($M$1+0.35)*1.3,Tabla1[[#This Row],[Precio Distribuidor]]*1.3)</f>
        <v>183.33315000000005</v>
      </c>
    </row>
    <row r="4417" spans="1:13">
      <c r="A4417" s="154" t="s">
        <v>12700</v>
      </c>
      <c r="B4417" s="154" t="s">
        <v>12701</v>
      </c>
      <c r="C4417" s="154" t="s">
        <v>1565</v>
      </c>
      <c r="D4417" s="154" t="s">
        <v>2933</v>
      </c>
      <c r="E4417" s="81" t="s">
        <v>12702</v>
      </c>
      <c r="F4417" s="154">
        <v>6.43</v>
      </c>
      <c r="G4417" s="154" t="s">
        <v>1373</v>
      </c>
      <c r="H4417" s="154" t="s">
        <v>14318</v>
      </c>
      <c r="I4417" s="154">
        <v>1</v>
      </c>
      <c r="J4417" s="154">
        <v>0</v>
      </c>
      <c r="K4417" s="154">
        <v>0</v>
      </c>
      <c r="M4417" s="128">
        <f>IF(Tabla1[[#This Row],[Moneda]]="Dolares",Tabla1[[#This Row],[Precio Distribuidor]]*($M$1+0.35)*1.3,Tabla1[[#This Row],[Precio Distribuidor]]*1.3)</f>
        <v>139.17735000000002</v>
      </c>
    </row>
    <row r="4418" spans="1:13">
      <c r="A4418" s="154" t="s">
        <v>14215</v>
      </c>
      <c r="B4418" s="154" t="s">
        <v>14216</v>
      </c>
      <c r="C4418" s="154" t="s">
        <v>2161</v>
      </c>
      <c r="D4418" s="154" t="s">
        <v>2933</v>
      </c>
      <c r="E4418" s="81" t="s">
        <v>14217</v>
      </c>
      <c r="F4418" s="154">
        <v>182.9</v>
      </c>
      <c r="G4418" s="154" t="s">
        <v>1373</v>
      </c>
      <c r="H4418" s="154" t="s">
        <v>14318</v>
      </c>
      <c r="I4418" s="154">
        <v>3</v>
      </c>
      <c r="J4418" s="154">
        <v>0</v>
      </c>
      <c r="K4418" s="154">
        <v>0</v>
      </c>
      <c r="M4418" s="128">
        <f>IF(Tabla1[[#This Row],[Moneda]]="Dolares",Tabla1[[#This Row],[Precio Distribuidor]]*($M$1+0.35)*1.3,Tabla1[[#This Row],[Precio Distribuidor]]*1.3)</f>
        <v>3958.8705000000004</v>
      </c>
    </row>
    <row r="4419" spans="1:13">
      <c r="A4419" s="154" t="s">
        <v>14189</v>
      </c>
      <c r="B4419" s="154" t="s">
        <v>14190</v>
      </c>
      <c r="C4419" s="154" t="s">
        <v>2934</v>
      </c>
      <c r="D4419" s="154" t="s">
        <v>2933</v>
      </c>
      <c r="E4419" s="81" t="s">
        <v>15607</v>
      </c>
      <c r="F4419" s="154">
        <v>59.7</v>
      </c>
      <c r="G4419" s="154" t="s">
        <v>1373</v>
      </c>
      <c r="H4419" s="154" t="s">
        <v>14318</v>
      </c>
      <c r="I4419" s="154">
        <v>2</v>
      </c>
      <c r="J4419" s="154">
        <v>0</v>
      </c>
      <c r="K4419" s="154">
        <v>0</v>
      </c>
      <c r="M4419" s="128">
        <f>IF(Tabla1[[#This Row],[Moneda]]="Dolares",Tabla1[[#This Row],[Precio Distribuidor]]*($M$1+0.35)*1.3,Tabla1[[#This Row],[Precio Distribuidor]]*1.3)</f>
        <v>1292.2065000000002</v>
      </c>
    </row>
    <row r="4420" spans="1:13">
      <c r="A4420" s="154" t="s">
        <v>13488</v>
      </c>
      <c r="B4420" s="154" t="s">
        <v>13489</v>
      </c>
      <c r="C4420" s="154" t="s">
        <v>3110</v>
      </c>
      <c r="D4420" s="154" t="s">
        <v>2933</v>
      </c>
      <c r="E4420" s="81" t="s">
        <v>13490</v>
      </c>
      <c r="F4420" s="154">
        <v>156</v>
      </c>
      <c r="G4420" s="154" t="s">
        <v>1373</v>
      </c>
      <c r="H4420" s="154" t="s">
        <v>14318</v>
      </c>
      <c r="I4420" s="154">
        <v>99</v>
      </c>
      <c r="J4420" s="154">
        <v>0</v>
      </c>
      <c r="K4420" s="154">
        <v>0</v>
      </c>
      <c r="M4420" s="128">
        <f>IF(Tabla1[[#This Row],[Moneda]]="Dolares",Tabla1[[#This Row],[Precio Distribuidor]]*($M$1+0.35)*1.3,Tabla1[[#This Row],[Precio Distribuidor]]*1.3)</f>
        <v>3376.6200000000008</v>
      </c>
    </row>
    <row r="4421" spans="1:13">
      <c r="A4421" s="154" t="s">
        <v>15606</v>
      </c>
      <c r="B4421" s="154" t="s">
        <v>15605</v>
      </c>
      <c r="C4421" s="154" t="s">
        <v>1535</v>
      </c>
      <c r="D4421" s="154" t="s">
        <v>2933</v>
      </c>
      <c r="E4421" s="81" t="s">
        <v>15604</v>
      </c>
      <c r="F4421" s="154">
        <v>781.57</v>
      </c>
      <c r="G4421" s="154" t="s">
        <v>1367</v>
      </c>
      <c r="H4421" s="154" t="s">
        <v>14318</v>
      </c>
      <c r="I4421" s="154">
        <v>1</v>
      </c>
      <c r="J4421" s="154">
        <v>0</v>
      </c>
      <c r="K4421" s="154">
        <v>0</v>
      </c>
      <c r="M4421" s="128">
        <f>IF(Tabla1[[#This Row],[Moneda]]="Dolares",Tabla1[[#This Row],[Precio Distribuidor]]*($M$1+0.35)*1.3,Tabla1[[#This Row],[Precio Distribuidor]]*1.3)</f>
        <v>1016.0410000000001</v>
      </c>
    </row>
    <row r="4422" spans="1:13">
      <c r="A4422" s="154" t="s">
        <v>13491</v>
      </c>
      <c r="B4422" s="154" t="s">
        <v>13492</v>
      </c>
      <c r="C4422" s="154" t="s">
        <v>3110</v>
      </c>
      <c r="D4422" s="154" t="s">
        <v>2933</v>
      </c>
      <c r="E4422" s="81" t="s">
        <v>13493</v>
      </c>
      <c r="F4422" s="154">
        <v>150.22</v>
      </c>
      <c r="G4422" s="154" t="s">
        <v>1373</v>
      </c>
      <c r="H4422" s="154" t="s">
        <v>14318</v>
      </c>
      <c r="I4422" s="154">
        <v>99</v>
      </c>
      <c r="J4422" s="154">
        <v>0</v>
      </c>
      <c r="K4422" s="154">
        <v>0</v>
      </c>
      <c r="M4422" s="128">
        <f>IF(Tabla1[[#This Row],[Moneda]]="Dolares",Tabla1[[#This Row],[Precio Distribuidor]]*($M$1+0.35)*1.3,Tabla1[[#This Row],[Precio Distribuidor]]*1.3)</f>
        <v>3251.5119000000009</v>
      </c>
    </row>
    <row r="4423" spans="1:13">
      <c r="A4423" s="154" t="s">
        <v>13494</v>
      </c>
      <c r="B4423" s="154" t="s">
        <v>13495</v>
      </c>
      <c r="C4423" s="154" t="s">
        <v>3110</v>
      </c>
      <c r="D4423" s="154" t="s">
        <v>2933</v>
      </c>
      <c r="E4423" s="81" t="s">
        <v>13496</v>
      </c>
      <c r="F4423" s="154">
        <v>184.89</v>
      </c>
      <c r="G4423" s="154" t="s">
        <v>1373</v>
      </c>
      <c r="H4423" s="154" t="s">
        <v>14318</v>
      </c>
      <c r="I4423" s="154">
        <v>99</v>
      </c>
      <c r="J4423" s="154">
        <v>0</v>
      </c>
      <c r="K4423" s="154">
        <v>0</v>
      </c>
      <c r="M4423" s="128">
        <f>IF(Tabla1[[#This Row],[Moneda]]="Dolares",Tabla1[[#This Row],[Precio Distribuidor]]*($M$1+0.35)*1.3,Tabla1[[#This Row],[Precio Distribuidor]]*1.3)</f>
        <v>4001.9440500000005</v>
      </c>
    </row>
    <row r="4424" spans="1:13">
      <c r="A4424" s="154" t="s">
        <v>13497</v>
      </c>
      <c r="B4424" s="154" t="s">
        <v>13498</v>
      </c>
      <c r="C4424" s="154" t="s">
        <v>3110</v>
      </c>
      <c r="D4424" s="154" t="s">
        <v>2933</v>
      </c>
      <c r="E4424" s="81" t="s">
        <v>13499</v>
      </c>
      <c r="F4424" s="154">
        <v>78.58</v>
      </c>
      <c r="G4424" s="154" t="s">
        <v>1373</v>
      </c>
      <c r="H4424" s="154" t="s">
        <v>14318</v>
      </c>
      <c r="I4424" s="154">
        <v>2</v>
      </c>
      <c r="J4424" s="154">
        <v>0</v>
      </c>
      <c r="K4424" s="154">
        <v>0</v>
      </c>
      <c r="M4424" s="128">
        <f>IF(Tabla1[[#This Row],[Moneda]]="Dolares",Tabla1[[#This Row],[Precio Distribuidor]]*($M$1+0.35)*1.3,Tabla1[[#This Row],[Precio Distribuidor]]*1.3)</f>
        <v>1700.8641000000002</v>
      </c>
    </row>
    <row r="4425" spans="1:13">
      <c r="A4425" s="154" t="s">
        <v>13500</v>
      </c>
      <c r="B4425" s="154" t="s">
        <v>13501</v>
      </c>
      <c r="C4425" s="154" t="s">
        <v>3110</v>
      </c>
      <c r="D4425" s="154" t="s">
        <v>2933</v>
      </c>
      <c r="E4425" s="81" t="s">
        <v>13502</v>
      </c>
      <c r="F4425" s="154">
        <v>136.36000000000001</v>
      </c>
      <c r="G4425" s="154" t="s">
        <v>1373</v>
      </c>
      <c r="H4425" s="154" t="s">
        <v>14318</v>
      </c>
      <c r="I4425" s="154">
        <v>2</v>
      </c>
      <c r="J4425" s="154">
        <v>0</v>
      </c>
      <c r="K4425" s="154">
        <v>0</v>
      </c>
      <c r="M4425" s="128">
        <f>IF(Tabla1[[#This Row],[Moneda]]="Dolares",Tabla1[[#This Row],[Precio Distribuidor]]*($M$1+0.35)*1.3,Tabla1[[#This Row],[Precio Distribuidor]]*1.3)</f>
        <v>2951.512200000001</v>
      </c>
    </row>
    <row r="4426" spans="1:13">
      <c r="A4426" s="154" t="s">
        <v>13503</v>
      </c>
      <c r="B4426" s="154" t="s">
        <v>13504</v>
      </c>
      <c r="C4426" s="154" t="s">
        <v>3110</v>
      </c>
      <c r="D4426" s="154" t="s">
        <v>2933</v>
      </c>
      <c r="E4426" s="81" t="s">
        <v>13505</v>
      </c>
      <c r="F4426" s="154">
        <v>101.69</v>
      </c>
      <c r="G4426" s="154" t="s">
        <v>1373</v>
      </c>
      <c r="H4426" s="154" t="s">
        <v>14318</v>
      </c>
      <c r="I4426" s="154">
        <v>99</v>
      </c>
      <c r="J4426" s="154">
        <v>0</v>
      </c>
      <c r="K4426" s="154">
        <v>0</v>
      </c>
      <c r="M4426" s="128">
        <f>IF(Tabla1[[#This Row],[Moneda]]="Dolares",Tabla1[[#This Row],[Precio Distribuidor]]*($M$1+0.35)*1.3,Tabla1[[#This Row],[Precio Distribuidor]]*1.3)</f>
        <v>2201.0800500000005</v>
      </c>
    </row>
    <row r="4427" spans="1:13">
      <c r="A4427" s="154" t="s">
        <v>13506</v>
      </c>
      <c r="B4427" s="154" t="s">
        <v>13507</v>
      </c>
      <c r="C4427" s="154" t="s">
        <v>3110</v>
      </c>
      <c r="D4427" s="154" t="s">
        <v>2933</v>
      </c>
      <c r="E4427" s="81" t="s">
        <v>13508</v>
      </c>
      <c r="F4427" s="154">
        <v>157.16</v>
      </c>
      <c r="G4427" s="154" t="s">
        <v>1373</v>
      </c>
      <c r="H4427" s="154" t="s">
        <v>14318</v>
      </c>
      <c r="I4427" s="154">
        <v>2</v>
      </c>
      <c r="J4427" s="154">
        <v>0</v>
      </c>
      <c r="K4427" s="154">
        <v>0</v>
      </c>
      <c r="M4427" s="128">
        <f>IF(Tabla1[[#This Row],[Moneda]]="Dolares",Tabla1[[#This Row],[Precio Distribuidor]]*($M$1+0.35)*1.3,Tabla1[[#This Row],[Precio Distribuidor]]*1.3)</f>
        <v>3401.7282000000005</v>
      </c>
    </row>
    <row r="4428" spans="1:13">
      <c r="A4428" s="154" t="s">
        <v>13509</v>
      </c>
      <c r="B4428" s="154" t="s">
        <v>13510</v>
      </c>
      <c r="C4428" s="154" t="s">
        <v>3110</v>
      </c>
      <c r="D4428" s="154" t="s">
        <v>2933</v>
      </c>
      <c r="E4428" s="81" t="s">
        <v>13511</v>
      </c>
      <c r="F4428" s="154">
        <v>184.89</v>
      </c>
      <c r="G4428" s="154" t="s">
        <v>1373</v>
      </c>
      <c r="H4428" s="154" t="s">
        <v>14318</v>
      </c>
      <c r="I4428" s="154">
        <v>2</v>
      </c>
      <c r="J4428" s="154">
        <v>0</v>
      </c>
      <c r="K4428" s="154">
        <v>0</v>
      </c>
      <c r="M4428" s="128">
        <f>IF(Tabla1[[#This Row],[Moneda]]="Dolares",Tabla1[[#This Row],[Precio Distribuidor]]*($M$1+0.35)*1.3,Tabla1[[#This Row],[Precio Distribuidor]]*1.3)</f>
        <v>4001.9440500000005</v>
      </c>
    </row>
    <row r="4429" spans="1:13">
      <c r="A4429" s="154" t="s">
        <v>13512</v>
      </c>
      <c r="B4429" s="154" t="s">
        <v>13513</v>
      </c>
      <c r="C4429" s="154" t="s">
        <v>3110</v>
      </c>
      <c r="D4429" s="154" t="s">
        <v>2933</v>
      </c>
      <c r="E4429" s="81" t="s">
        <v>13514</v>
      </c>
      <c r="F4429" s="154">
        <v>189.51</v>
      </c>
      <c r="G4429" s="154" t="s">
        <v>1373</v>
      </c>
      <c r="H4429" s="154" t="s">
        <v>14318</v>
      </c>
      <c r="I4429" s="154">
        <v>2</v>
      </c>
      <c r="J4429" s="154">
        <v>0</v>
      </c>
      <c r="K4429" s="154">
        <v>0</v>
      </c>
      <c r="M4429" s="128">
        <f>IF(Tabla1[[#This Row],[Moneda]]="Dolares",Tabla1[[#This Row],[Precio Distribuidor]]*($M$1+0.35)*1.3,Tabla1[[#This Row],[Precio Distribuidor]]*1.3)</f>
        <v>4101.9439500000008</v>
      </c>
    </row>
    <row r="4430" spans="1:13">
      <c r="A4430" s="154" t="s">
        <v>13515</v>
      </c>
      <c r="B4430" s="154" t="s">
        <v>13516</v>
      </c>
      <c r="C4430" s="154" t="s">
        <v>3110</v>
      </c>
      <c r="D4430" s="154" t="s">
        <v>2933</v>
      </c>
      <c r="E4430" s="81" t="s">
        <v>15603</v>
      </c>
      <c r="F4430" s="154">
        <v>312</v>
      </c>
      <c r="G4430" s="154" t="s">
        <v>1373</v>
      </c>
      <c r="H4430" s="154" t="s">
        <v>14318</v>
      </c>
      <c r="I4430" s="154">
        <v>2</v>
      </c>
      <c r="J4430" s="154">
        <v>0</v>
      </c>
      <c r="K4430" s="154">
        <v>0</v>
      </c>
      <c r="M4430" s="128">
        <f>IF(Tabla1[[#This Row],[Moneda]]="Dolares",Tabla1[[#This Row],[Precio Distribuidor]]*($M$1+0.35)*1.3,Tabla1[[#This Row],[Precio Distribuidor]]*1.3)</f>
        <v>6753.2400000000016</v>
      </c>
    </row>
    <row r="4431" spans="1:13">
      <c r="A4431" s="154" t="s">
        <v>13517</v>
      </c>
      <c r="B4431" s="154" t="s">
        <v>13518</v>
      </c>
      <c r="C4431" s="154" t="s">
        <v>3110</v>
      </c>
      <c r="D4431" s="154" t="s">
        <v>2933</v>
      </c>
      <c r="E4431" s="81" t="s">
        <v>13519</v>
      </c>
      <c r="F4431" s="154">
        <v>231.11</v>
      </c>
      <c r="G4431" s="154" t="s">
        <v>1373</v>
      </c>
      <c r="H4431" s="154" t="s">
        <v>14318</v>
      </c>
      <c r="I4431" s="154">
        <v>2</v>
      </c>
      <c r="J4431" s="154">
        <v>0</v>
      </c>
      <c r="K4431" s="154">
        <v>0</v>
      </c>
      <c r="M4431" s="128">
        <f>IF(Tabla1[[#This Row],[Moneda]]="Dolares",Tabla1[[#This Row],[Precio Distribuidor]]*($M$1+0.35)*1.3,Tabla1[[#This Row],[Precio Distribuidor]]*1.3)</f>
        <v>5002.3759500000015</v>
      </c>
    </row>
    <row r="4432" spans="1:13">
      <c r="A4432" s="154" t="s">
        <v>13520</v>
      </c>
      <c r="B4432" s="154" t="s">
        <v>13521</v>
      </c>
      <c r="C4432" s="154" t="s">
        <v>3110</v>
      </c>
      <c r="D4432" s="154" t="s">
        <v>2933</v>
      </c>
      <c r="E4432" s="81" t="s">
        <v>13522</v>
      </c>
      <c r="F4432" s="154">
        <v>323.56</v>
      </c>
      <c r="G4432" s="154" t="s">
        <v>1373</v>
      </c>
      <c r="H4432" s="154" t="s">
        <v>14318</v>
      </c>
      <c r="I4432" s="154">
        <v>2</v>
      </c>
      <c r="J4432" s="154">
        <v>0</v>
      </c>
      <c r="K4432" s="154">
        <v>0</v>
      </c>
      <c r="M4432" s="128">
        <f>IF(Tabla1[[#This Row],[Moneda]]="Dolares",Tabla1[[#This Row],[Precio Distribuidor]]*($M$1+0.35)*1.3,Tabla1[[#This Row],[Precio Distribuidor]]*1.3)</f>
        <v>7003.4562000000005</v>
      </c>
    </row>
    <row r="4433" spans="1:13">
      <c r="A4433" s="154" t="s">
        <v>13523</v>
      </c>
      <c r="B4433" s="154" t="s">
        <v>13524</v>
      </c>
      <c r="C4433" s="154" t="s">
        <v>3110</v>
      </c>
      <c r="D4433" s="154" t="s">
        <v>2933</v>
      </c>
      <c r="E4433" s="81" t="s">
        <v>13525</v>
      </c>
      <c r="F4433" s="154">
        <v>435.64</v>
      </c>
      <c r="G4433" s="154" t="s">
        <v>1373</v>
      </c>
      <c r="H4433" s="154" t="s">
        <v>14318</v>
      </c>
      <c r="I4433" s="154">
        <v>2</v>
      </c>
      <c r="J4433" s="154">
        <v>0</v>
      </c>
      <c r="K4433" s="154">
        <v>0</v>
      </c>
      <c r="M4433" s="128">
        <f>IF(Tabla1[[#This Row],[Moneda]]="Dolares",Tabla1[[#This Row],[Precio Distribuidor]]*($M$1+0.35)*1.3,Tabla1[[#This Row],[Precio Distribuidor]]*1.3)</f>
        <v>9429.4278000000013</v>
      </c>
    </row>
    <row r="4434" spans="1:13">
      <c r="A4434" s="154" t="s">
        <v>14191</v>
      </c>
      <c r="B4434" s="154" t="s">
        <v>14192</v>
      </c>
      <c r="C4434" s="154" t="s">
        <v>2934</v>
      </c>
      <c r="D4434" s="154" t="s">
        <v>2933</v>
      </c>
      <c r="E4434" s="81" t="s">
        <v>14193</v>
      </c>
      <c r="F4434" s="154">
        <v>168.09</v>
      </c>
      <c r="G4434" s="154" t="s">
        <v>1373</v>
      </c>
      <c r="H4434" s="154" t="s">
        <v>14318</v>
      </c>
      <c r="I4434" s="154">
        <v>2</v>
      </c>
      <c r="J4434" s="154">
        <v>0</v>
      </c>
      <c r="K4434" s="154">
        <v>0</v>
      </c>
      <c r="M4434" s="128">
        <f>IF(Tabla1[[#This Row],[Moneda]]="Dolares",Tabla1[[#This Row],[Precio Distribuidor]]*($M$1+0.35)*1.3,Tabla1[[#This Row],[Precio Distribuidor]]*1.3)</f>
        <v>3638.3080500000005</v>
      </c>
    </row>
    <row r="4435" spans="1:13">
      <c r="A4435" s="154" t="s">
        <v>14194</v>
      </c>
      <c r="B4435" s="154" t="s">
        <v>14195</v>
      </c>
      <c r="C4435" s="154" t="s">
        <v>2934</v>
      </c>
      <c r="D4435" s="154" t="s">
        <v>2933</v>
      </c>
      <c r="E4435" s="81" t="s">
        <v>14196</v>
      </c>
      <c r="F4435" s="154">
        <v>123.93</v>
      </c>
      <c r="G4435" s="154" t="s">
        <v>1373</v>
      </c>
      <c r="H4435" s="154" t="s">
        <v>14318</v>
      </c>
      <c r="I4435" s="154">
        <v>2</v>
      </c>
      <c r="J4435" s="154">
        <v>0</v>
      </c>
      <c r="K4435" s="154">
        <v>0</v>
      </c>
      <c r="M4435" s="128">
        <f>IF(Tabla1[[#This Row],[Moneda]]="Dolares",Tabla1[[#This Row],[Precio Distribuidor]]*($M$1+0.35)*1.3,Tabla1[[#This Row],[Precio Distribuidor]]*1.3)</f>
        <v>2682.4648500000003</v>
      </c>
    </row>
    <row r="4436" spans="1:13">
      <c r="A4436" s="154" t="s">
        <v>13002</v>
      </c>
      <c r="B4436" s="154" t="s">
        <v>13003</v>
      </c>
      <c r="C4436" s="154" t="s">
        <v>1535</v>
      </c>
      <c r="D4436" s="154" t="s">
        <v>2933</v>
      </c>
      <c r="E4436" s="81" t="s">
        <v>13004</v>
      </c>
      <c r="F4436" s="154">
        <v>49430.559999999998</v>
      </c>
      <c r="G4436" s="154" t="s">
        <v>1367</v>
      </c>
      <c r="H4436" s="154" t="s">
        <v>14318</v>
      </c>
      <c r="I4436" s="154">
        <v>1</v>
      </c>
      <c r="J4436" s="154">
        <v>0</v>
      </c>
      <c r="K4436" s="154">
        <v>0</v>
      </c>
      <c r="M4436" s="128">
        <f>IF(Tabla1[[#This Row],[Moneda]]="Dolares",Tabla1[[#This Row],[Precio Distribuidor]]*($M$1+0.35)*1.3,Tabla1[[#This Row],[Precio Distribuidor]]*1.3)</f>
        <v>64259.728000000003</v>
      </c>
    </row>
    <row r="4437" spans="1:13">
      <c r="A4437" s="154" t="s">
        <v>14218</v>
      </c>
      <c r="B4437" s="154" t="s">
        <v>14219</v>
      </c>
      <c r="C4437" s="154" t="s">
        <v>2161</v>
      </c>
      <c r="D4437" s="154" t="s">
        <v>2933</v>
      </c>
      <c r="E4437" s="81" t="s">
        <v>14220</v>
      </c>
      <c r="F4437" s="154">
        <v>226.79</v>
      </c>
      <c r="G4437" s="154" t="s">
        <v>1373</v>
      </c>
      <c r="H4437" s="154" t="s">
        <v>14318</v>
      </c>
      <c r="I4437" s="154">
        <v>3</v>
      </c>
      <c r="J4437" s="154">
        <v>0</v>
      </c>
      <c r="K4437" s="154">
        <v>0</v>
      </c>
      <c r="M4437" s="128">
        <f>IF(Tabla1[[#This Row],[Moneda]]="Dolares",Tabla1[[#This Row],[Precio Distribuidor]]*($M$1+0.35)*1.3,Tabla1[[#This Row],[Precio Distribuidor]]*1.3)</f>
        <v>4908.8695500000003</v>
      </c>
    </row>
    <row r="4438" spans="1:13">
      <c r="A4438" s="154" t="s">
        <v>12661</v>
      </c>
      <c r="B4438" s="154" t="s">
        <v>12662</v>
      </c>
      <c r="C4438" s="154" t="s">
        <v>3189</v>
      </c>
      <c r="D4438" s="154" t="s">
        <v>2933</v>
      </c>
      <c r="E4438" s="81" t="s">
        <v>12663</v>
      </c>
      <c r="F4438" s="154">
        <v>254.55</v>
      </c>
      <c r="G4438" s="154" t="s">
        <v>1373</v>
      </c>
      <c r="H4438" s="154" t="s">
        <v>14318</v>
      </c>
      <c r="I4438" s="154">
        <v>1</v>
      </c>
      <c r="J4438" s="154">
        <v>0</v>
      </c>
      <c r="K4438" s="154">
        <v>0</v>
      </c>
      <c r="M4438" s="128">
        <f>IF(Tabla1[[#This Row],[Moneda]]="Dolares",Tabla1[[#This Row],[Precio Distribuidor]]*($M$1+0.35)*1.3,Tabla1[[#This Row],[Precio Distribuidor]]*1.3)</f>
        <v>5509.7347500000014</v>
      </c>
    </row>
    <row r="4439" spans="1:13">
      <c r="A4439" s="154" t="s">
        <v>15602</v>
      </c>
      <c r="B4439" s="154" t="s">
        <v>15601</v>
      </c>
      <c r="C4439" s="154" t="s">
        <v>1535</v>
      </c>
      <c r="D4439" s="154" t="s">
        <v>2933</v>
      </c>
      <c r="E4439" s="81" t="s">
        <v>15600</v>
      </c>
      <c r="F4439" s="154">
        <v>66726.41</v>
      </c>
      <c r="G4439" s="154" t="s">
        <v>1367</v>
      </c>
      <c r="H4439" s="154" t="s">
        <v>14318</v>
      </c>
      <c r="I4439" s="154">
        <v>1</v>
      </c>
      <c r="J4439" s="154">
        <v>0</v>
      </c>
      <c r="K4439" s="154">
        <v>0</v>
      </c>
      <c r="M4439" s="128">
        <f>IF(Tabla1[[#This Row],[Moneda]]="Dolares",Tabla1[[#This Row],[Precio Distribuidor]]*($M$1+0.35)*1.3,Tabla1[[#This Row],[Precio Distribuidor]]*1.3)</f>
        <v>86744.333000000013</v>
      </c>
    </row>
    <row r="4440" spans="1:13">
      <c r="A4440" s="154" t="s">
        <v>15599</v>
      </c>
      <c r="B4440" s="154" t="s">
        <v>15598</v>
      </c>
      <c r="C4440" s="154" t="s">
        <v>2161</v>
      </c>
      <c r="D4440" s="154" t="s">
        <v>2933</v>
      </c>
      <c r="E4440" s="81" t="s">
        <v>15597</v>
      </c>
      <c r="F4440" s="154">
        <v>234.11</v>
      </c>
      <c r="G4440" s="154" t="s">
        <v>1373</v>
      </c>
      <c r="H4440" s="154" t="s">
        <v>14318</v>
      </c>
      <c r="I4440" s="154">
        <v>3</v>
      </c>
      <c r="J4440" s="154">
        <v>0</v>
      </c>
      <c r="K4440" s="154">
        <v>0</v>
      </c>
      <c r="M4440" s="128">
        <f>IF(Tabla1[[#This Row],[Moneda]]="Dolares",Tabla1[[#This Row],[Precio Distribuidor]]*($M$1+0.35)*1.3,Tabla1[[#This Row],[Precio Distribuidor]]*1.3)</f>
        <v>5067.310950000001</v>
      </c>
    </row>
    <row r="4441" spans="1:13">
      <c r="A4441" s="154" t="s">
        <v>15596</v>
      </c>
      <c r="B4441" s="154" t="s">
        <v>15595</v>
      </c>
      <c r="C4441" s="154" t="s">
        <v>1388</v>
      </c>
      <c r="D4441" s="154" t="s">
        <v>2933</v>
      </c>
      <c r="E4441" s="81" t="s">
        <v>15594</v>
      </c>
      <c r="F4441" s="154">
        <v>4052.15</v>
      </c>
      <c r="G4441" s="154" t="s">
        <v>1367</v>
      </c>
      <c r="H4441" s="154" t="s">
        <v>14318</v>
      </c>
      <c r="I4441" s="154">
        <v>0</v>
      </c>
      <c r="J4441" s="154">
        <v>0</v>
      </c>
      <c r="K4441" s="154">
        <v>0</v>
      </c>
      <c r="M4441" s="128">
        <f>IF(Tabla1[[#This Row],[Moneda]]="Dolares",Tabla1[[#This Row],[Precio Distribuidor]]*($M$1+0.35)*1.3,Tabla1[[#This Row],[Precio Distribuidor]]*1.3)</f>
        <v>5267.7950000000001</v>
      </c>
    </row>
    <row r="4442" spans="1:13">
      <c r="A4442" s="154" t="s">
        <v>15593</v>
      </c>
      <c r="B4442" s="154" t="s">
        <v>15592</v>
      </c>
      <c r="C4442" s="154" t="s">
        <v>2962</v>
      </c>
      <c r="D4442" s="154" t="s">
        <v>2933</v>
      </c>
      <c r="E4442" s="81" t="s">
        <v>15591</v>
      </c>
      <c r="F4442" s="154">
        <v>54.84</v>
      </c>
      <c r="G4442" s="154" t="s">
        <v>1373</v>
      </c>
      <c r="H4442" s="154" t="s">
        <v>14318</v>
      </c>
      <c r="I4442" s="154">
        <v>3</v>
      </c>
      <c r="J4442" s="154">
        <v>0</v>
      </c>
      <c r="K4442" s="154">
        <v>0</v>
      </c>
      <c r="M4442" s="128">
        <f>IF(Tabla1[[#This Row],[Moneda]]="Dolares",Tabla1[[#This Row],[Precio Distribuidor]]*($M$1+0.35)*1.3,Tabla1[[#This Row],[Precio Distribuidor]]*1.3)</f>
        <v>1187.0118000000002</v>
      </c>
    </row>
    <row r="4443" spans="1:13">
      <c r="A4443" s="154" t="s">
        <v>15590</v>
      </c>
      <c r="B4443" s="154" t="s">
        <v>15589</v>
      </c>
      <c r="C4443" s="154" t="s">
        <v>1535</v>
      </c>
      <c r="D4443" s="154" t="s">
        <v>2933</v>
      </c>
      <c r="E4443" s="81" t="s">
        <v>15588</v>
      </c>
      <c r="F4443" s="154">
        <v>13593.58</v>
      </c>
      <c r="G4443" s="154" t="s">
        <v>1367</v>
      </c>
      <c r="H4443" s="154" t="s">
        <v>14318</v>
      </c>
      <c r="I4443" s="154">
        <v>1</v>
      </c>
      <c r="J4443" s="154">
        <v>0</v>
      </c>
      <c r="K4443" s="154">
        <v>0</v>
      </c>
      <c r="M4443" s="128">
        <f>IF(Tabla1[[#This Row],[Moneda]]="Dolares",Tabla1[[#This Row],[Precio Distribuidor]]*($M$1+0.35)*1.3,Tabla1[[#This Row],[Precio Distribuidor]]*1.3)</f>
        <v>17671.654000000002</v>
      </c>
    </row>
    <row r="4444" spans="1:13">
      <c r="A4444" s="154" t="s">
        <v>15587</v>
      </c>
      <c r="B4444" s="154" t="s">
        <v>15586</v>
      </c>
      <c r="C4444" s="154" t="s">
        <v>1535</v>
      </c>
      <c r="D4444" s="154" t="s">
        <v>2933</v>
      </c>
      <c r="E4444" s="81" t="s">
        <v>15585</v>
      </c>
      <c r="F4444" s="154">
        <v>6700.63</v>
      </c>
      <c r="G4444" s="154" t="s">
        <v>1367</v>
      </c>
      <c r="H4444" s="154" t="s">
        <v>14318</v>
      </c>
      <c r="I4444" s="154">
        <v>1</v>
      </c>
      <c r="J4444" s="154">
        <v>0</v>
      </c>
      <c r="K4444" s="154">
        <v>0</v>
      </c>
      <c r="M4444" s="128">
        <f>IF(Tabla1[[#This Row],[Moneda]]="Dolares",Tabla1[[#This Row],[Precio Distribuidor]]*($M$1+0.35)*1.3,Tabla1[[#This Row],[Precio Distribuidor]]*1.3)</f>
        <v>8710.8190000000013</v>
      </c>
    </row>
    <row r="4445" spans="1:13">
      <c r="A4445" s="154" t="s">
        <v>15584</v>
      </c>
      <c r="B4445" s="154" t="s">
        <v>15583</v>
      </c>
      <c r="C4445" s="154" t="s">
        <v>1535</v>
      </c>
      <c r="D4445" s="154" t="s">
        <v>2933</v>
      </c>
      <c r="E4445" s="81" t="s">
        <v>15582</v>
      </c>
      <c r="F4445" s="154">
        <v>53074.720000000001</v>
      </c>
      <c r="G4445" s="154" t="s">
        <v>1367</v>
      </c>
      <c r="H4445" s="154" t="s">
        <v>14318</v>
      </c>
      <c r="I4445" s="154">
        <v>1</v>
      </c>
      <c r="J4445" s="154">
        <v>0</v>
      </c>
      <c r="K4445" s="154">
        <v>0</v>
      </c>
      <c r="M4445" s="128">
        <f>IF(Tabla1[[#This Row],[Moneda]]="Dolares",Tabla1[[#This Row],[Precio Distribuidor]]*($M$1+0.35)*1.3,Tabla1[[#This Row],[Precio Distribuidor]]*1.3)</f>
        <v>68997.135999999999</v>
      </c>
    </row>
    <row r="4446" spans="1:13">
      <c r="A4446" s="154" t="s">
        <v>15581</v>
      </c>
      <c r="B4446" s="154" t="s">
        <v>15580</v>
      </c>
      <c r="C4446" s="154" t="s">
        <v>1535</v>
      </c>
      <c r="D4446" s="154" t="s">
        <v>2933</v>
      </c>
      <c r="E4446" s="81" t="s">
        <v>15579</v>
      </c>
      <c r="F4446" s="154">
        <v>4047.68</v>
      </c>
      <c r="G4446" s="154" t="s">
        <v>1367</v>
      </c>
      <c r="H4446" s="154" t="s">
        <v>14318</v>
      </c>
      <c r="I4446" s="154">
        <v>1</v>
      </c>
      <c r="J4446" s="154">
        <v>0</v>
      </c>
      <c r="K4446" s="154">
        <v>0</v>
      </c>
      <c r="M4446" s="128">
        <f>IF(Tabla1[[#This Row],[Moneda]]="Dolares",Tabla1[[#This Row],[Precio Distribuidor]]*($M$1+0.35)*1.3,Tabla1[[#This Row],[Precio Distribuidor]]*1.3)</f>
        <v>5261.9840000000004</v>
      </c>
    </row>
    <row r="4447" spans="1:13">
      <c r="A4447" s="154" t="s">
        <v>15578</v>
      </c>
      <c r="B4447" s="154" t="s">
        <v>15577</v>
      </c>
      <c r="C4447" s="154" t="s">
        <v>1535</v>
      </c>
      <c r="D4447" s="154" t="s">
        <v>2933</v>
      </c>
      <c r="E4447" s="81" t="s">
        <v>15576</v>
      </c>
      <c r="F4447" s="154">
        <v>15485.72</v>
      </c>
      <c r="G4447" s="154" t="s">
        <v>1367</v>
      </c>
      <c r="H4447" s="154" t="s">
        <v>14318</v>
      </c>
      <c r="I4447" s="154">
        <v>1</v>
      </c>
      <c r="J4447" s="154">
        <v>0</v>
      </c>
      <c r="K4447" s="154">
        <v>0</v>
      </c>
      <c r="M4447" s="128">
        <f>IF(Tabla1[[#This Row],[Moneda]]="Dolares",Tabla1[[#This Row],[Precio Distribuidor]]*($M$1+0.35)*1.3,Tabla1[[#This Row],[Precio Distribuidor]]*1.3)</f>
        <v>20131.436000000002</v>
      </c>
    </row>
    <row r="4448" spans="1:13">
      <c r="A4448" s="154" t="s">
        <v>15575</v>
      </c>
      <c r="B4448" s="154" t="s">
        <v>15574</v>
      </c>
      <c r="C4448" s="154" t="s">
        <v>2934</v>
      </c>
      <c r="D4448" s="154" t="s">
        <v>2933</v>
      </c>
      <c r="E4448" s="81" t="s">
        <v>15573</v>
      </c>
      <c r="F4448" s="154">
        <v>32.56</v>
      </c>
      <c r="G4448" s="154" t="s">
        <v>1373</v>
      </c>
      <c r="H4448" s="154" t="s">
        <v>14318</v>
      </c>
      <c r="I4448" s="154">
        <v>2</v>
      </c>
      <c r="J4448" s="154">
        <v>0</v>
      </c>
      <c r="K4448" s="154">
        <v>0</v>
      </c>
      <c r="M4448" s="128">
        <f>IF(Tabla1[[#This Row],[Moneda]]="Dolares",Tabla1[[#This Row],[Precio Distribuidor]]*($M$1+0.35)*1.3,Tabla1[[#This Row],[Precio Distribuidor]]*1.3)</f>
        <v>704.76120000000026</v>
      </c>
    </row>
    <row r="4449" spans="1:13">
      <c r="A4449" s="154" t="s">
        <v>15572</v>
      </c>
      <c r="B4449" s="154" t="s">
        <v>15571</v>
      </c>
      <c r="C4449" s="154" t="s">
        <v>2934</v>
      </c>
      <c r="D4449" s="154" t="s">
        <v>2933</v>
      </c>
      <c r="E4449" s="81" t="s">
        <v>15570</v>
      </c>
      <c r="F4449" s="154">
        <v>37.450000000000003</v>
      </c>
      <c r="G4449" s="154" t="s">
        <v>1373</v>
      </c>
      <c r="H4449" s="154" t="s">
        <v>14318</v>
      </c>
      <c r="I4449" s="154">
        <v>2</v>
      </c>
      <c r="J4449" s="154">
        <v>0</v>
      </c>
      <c r="K4449" s="154">
        <v>0</v>
      </c>
      <c r="M4449" s="128">
        <f>IF(Tabla1[[#This Row],[Moneda]]="Dolares",Tabla1[[#This Row],[Precio Distribuidor]]*($M$1+0.35)*1.3,Tabla1[[#This Row],[Precio Distribuidor]]*1.3)</f>
        <v>810.60525000000018</v>
      </c>
    </row>
    <row r="4450" spans="1:13">
      <c r="A4450" s="154" t="s">
        <v>15569</v>
      </c>
      <c r="B4450" s="154" t="s">
        <v>15568</v>
      </c>
      <c r="C4450" s="154" t="s">
        <v>2934</v>
      </c>
      <c r="D4450" s="154" t="s">
        <v>2933</v>
      </c>
      <c r="E4450" s="81" t="s">
        <v>15567</v>
      </c>
      <c r="F4450" s="154">
        <v>47.19</v>
      </c>
      <c r="G4450" s="154" t="s">
        <v>1373</v>
      </c>
      <c r="H4450" s="154" t="s">
        <v>14318</v>
      </c>
      <c r="I4450" s="154">
        <v>2</v>
      </c>
      <c r="J4450" s="154">
        <v>0</v>
      </c>
      <c r="K4450" s="154">
        <v>0</v>
      </c>
      <c r="M4450" s="128">
        <f>IF(Tabla1[[#This Row],[Moneda]]="Dolares",Tabla1[[#This Row],[Precio Distribuidor]]*($M$1+0.35)*1.3,Tabla1[[#This Row],[Precio Distribuidor]]*1.3)</f>
        <v>1021.4275500000001</v>
      </c>
    </row>
    <row r="4451" spans="1:13">
      <c r="A4451" s="154" t="s">
        <v>15566</v>
      </c>
      <c r="B4451" s="154" t="s">
        <v>15565</v>
      </c>
      <c r="C4451" s="154" t="s">
        <v>2934</v>
      </c>
      <c r="D4451" s="154" t="s">
        <v>2933</v>
      </c>
      <c r="E4451" s="81" t="s">
        <v>15564</v>
      </c>
      <c r="F4451" s="154">
        <v>51.69</v>
      </c>
      <c r="G4451" s="154" t="s">
        <v>1373</v>
      </c>
      <c r="H4451" s="154" t="s">
        <v>14318</v>
      </c>
      <c r="I4451" s="154">
        <v>2</v>
      </c>
      <c r="J4451" s="154">
        <v>0</v>
      </c>
      <c r="K4451" s="154">
        <v>0</v>
      </c>
      <c r="M4451" s="128">
        <f>IF(Tabla1[[#This Row],[Moneda]]="Dolares",Tabla1[[#This Row],[Precio Distribuidor]]*($M$1+0.35)*1.3,Tabla1[[#This Row],[Precio Distribuidor]]*1.3)</f>
        <v>1118.83005</v>
      </c>
    </row>
    <row r="4452" spans="1:13">
      <c r="A4452" s="154" t="s">
        <v>15563</v>
      </c>
      <c r="B4452" s="154" t="s">
        <v>15562</v>
      </c>
      <c r="C4452" s="154" t="s">
        <v>2934</v>
      </c>
      <c r="D4452" s="154" t="s">
        <v>2933</v>
      </c>
      <c r="E4452" s="81" t="s">
        <v>15561</v>
      </c>
      <c r="F4452" s="154">
        <v>5.96</v>
      </c>
      <c r="G4452" s="154" t="s">
        <v>1373</v>
      </c>
      <c r="H4452" s="154" t="s">
        <v>14318</v>
      </c>
      <c r="I4452" s="154">
        <v>2</v>
      </c>
      <c r="J4452" s="154">
        <v>0</v>
      </c>
      <c r="K4452" s="154">
        <v>0</v>
      </c>
      <c r="M4452" s="128">
        <f>IF(Tabla1[[#This Row],[Moneda]]="Dolares",Tabla1[[#This Row],[Precio Distribuidor]]*($M$1+0.35)*1.3,Tabla1[[#This Row],[Precio Distribuidor]]*1.3)</f>
        <v>129.00420000000003</v>
      </c>
    </row>
    <row r="4453" spans="1:13">
      <c r="A4453" s="154" t="s">
        <v>15560</v>
      </c>
      <c r="B4453" s="154" t="s">
        <v>15559</v>
      </c>
      <c r="C4453" s="154" t="s">
        <v>1535</v>
      </c>
      <c r="D4453" s="154" t="s">
        <v>2933</v>
      </c>
      <c r="E4453" s="81" t="s">
        <v>15558</v>
      </c>
      <c r="F4453" s="154">
        <v>42231.86</v>
      </c>
      <c r="G4453" s="154" t="s">
        <v>1367</v>
      </c>
      <c r="H4453" s="154" t="s">
        <v>14318</v>
      </c>
      <c r="I4453" s="154">
        <v>0</v>
      </c>
      <c r="J4453" s="154">
        <v>0</v>
      </c>
      <c r="K4453" s="154">
        <v>0</v>
      </c>
      <c r="M4453" s="128">
        <f>IF(Tabla1[[#This Row],[Moneda]]="Dolares",Tabla1[[#This Row],[Precio Distribuidor]]*($M$1+0.35)*1.3,Tabla1[[#This Row],[Precio Distribuidor]]*1.3)</f>
        <v>54901.418000000005</v>
      </c>
    </row>
    <row r="4454" spans="1:13">
      <c r="A4454" s="154" t="s">
        <v>15557</v>
      </c>
      <c r="B4454" s="154" t="s">
        <v>15556</v>
      </c>
      <c r="C4454" s="154" t="s">
        <v>1535</v>
      </c>
      <c r="D4454" s="154" t="s">
        <v>2933</v>
      </c>
      <c r="E4454" s="81" t="s">
        <v>15555</v>
      </c>
      <c r="F4454" s="154">
        <v>50106.32</v>
      </c>
      <c r="G4454" s="154" t="s">
        <v>1367</v>
      </c>
      <c r="H4454" s="154" t="s">
        <v>14318</v>
      </c>
      <c r="I4454" s="154">
        <v>0</v>
      </c>
      <c r="J4454" s="154">
        <v>0</v>
      </c>
      <c r="K4454" s="154">
        <v>0</v>
      </c>
      <c r="M4454" s="128">
        <f>IF(Tabla1[[#This Row],[Moneda]]="Dolares",Tabla1[[#This Row],[Precio Distribuidor]]*($M$1+0.35)*1.3,Tabla1[[#This Row],[Precio Distribuidor]]*1.3)</f>
        <v>65138.216</v>
      </c>
    </row>
    <row r="4455" spans="1:13">
      <c r="A4455" s="154" t="s">
        <v>15554</v>
      </c>
      <c r="B4455" s="154" t="s">
        <v>15553</v>
      </c>
      <c r="C4455" s="154" t="s">
        <v>1535</v>
      </c>
      <c r="D4455" s="154" t="s">
        <v>2933</v>
      </c>
      <c r="E4455" s="81" t="s">
        <v>15552</v>
      </c>
      <c r="F4455" s="154">
        <v>58983.76</v>
      </c>
      <c r="G4455" s="154" t="s">
        <v>1367</v>
      </c>
      <c r="H4455" s="154" t="s">
        <v>14318</v>
      </c>
      <c r="I4455" s="154">
        <v>1</v>
      </c>
      <c r="J4455" s="154">
        <v>0</v>
      </c>
      <c r="K4455" s="154">
        <v>0</v>
      </c>
      <c r="M4455" s="128">
        <f>IF(Tabla1[[#This Row],[Moneda]]="Dolares",Tabla1[[#This Row],[Precio Distribuidor]]*($M$1+0.35)*1.3,Tabla1[[#This Row],[Precio Distribuidor]]*1.3)</f>
        <v>76678.888000000006</v>
      </c>
    </row>
    <row r="4456" spans="1:13">
      <c r="A4456" s="154" t="s">
        <v>15551</v>
      </c>
      <c r="B4456" s="154" t="s">
        <v>15550</v>
      </c>
      <c r="C4456" s="154" t="s">
        <v>1535</v>
      </c>
      <c r="D4456" s="154" t="s">
        <v>2933</v>
      </c>
      <c r="E4456" s="81" t="s">
        <v>15549</v>
      </c>
      <c r="F4456" s="154">
        <v>36640.78</v>
      </c>
      <c r="G4456" s="154" t="s">
        <v>1367</v>
      </c>
      <c r="H4456" s="154" t="s">
        <v>14318</v>
      </c>
      <c r="I4456" s="154">
        <v>0</v>
      </c>
      <c r="J4456" s="154">
        <v>0</v>
      </c>
      <c r="K4456" s="154">
        <v>0</v>
      </c>
      <c r="M4456" s="128">
        <f>IF(Tabla1[[#This Row],[Moneda]]="Dolares",Tabla1[[#This Row],[Precio Distribuidor]]*($M$1+0.35)*1.3,Tabla1[[#This Row],[Precio Distribuidor]]*1.3)</f>
        <v>47633.014000000003</v>
      </c>
    </row>
    <row r="4457" spans="1:13">
      <c r="A4457" s="154" t="s">
        <v>15548</v>
      </c>
      <c r="B4457" s="154" t="s">
        <v>15547</v>
      </c>
      <c r="C4457" s="154" t="s">
        <v>1535</v>
      </c>
      <c r="D4457" s="154" t="s">
        <v>2933</v>
      </c>
      <c r="E4457" s="81" t="s">
        <v>15546</v>
      </c>
      <c r="F4457" s="154">
        <v>168315.69</v>
      </c>
      <c r="G4457" s="154" t="s">
        <v>1367</v>
      </c>
      <c r="H4457" s="154" t="s">
        <v>14318</v>
      </c>
      <c r="I4457" s="154">
        <v>1</v>
      </c>
      <c r="J4457" s="154">
        <v>0</v>
      </c>
      <c r="K4457" s="154">
        <v>0</v>
      </c>
      <c r="M4457" s="128">
        <f>IF(Tabla1[[#This Row],[Moneda]]="Dolares",Tabla1[[#This Row],[Precio Distribuidor]]*($M$1+0.35)*1.3,Tabla1[[#This Row],[Precio Distribuidor]]*1.3)</f>
        <v>218810.397</v>
      </c>
    </row>
    <row r="4458" spans="1:13">
      <c r="A4458" s="154" t="s">
        <v>15545</v>
      </c>
      <c r="B4458" s="154" t="s">
        <v>15544</v>
      </c>
      <c r="C4458" s="154" t="s">
        <v>1535</v>
      </c>
      <c r="D4458" s="154" t="s">
        <v>2933</v>
      </c>
      <c r="E4458" s="81" t="s">
        <v>15543</v>
      </c>
      <c r="F4458" s="154">
        <v>328474.33</v>
      </c>
      <c r="G4458" s="154" t="s">
        <v>1367</v>
      </c>
      <c r="H4458" s="154" t="s">
        <v>14318</v>
      </c>
      <c r="I4458" s="154">
        <v>0</v>
      </c>
      <c r="J4458" s="154">
        <v>0</v>
      </c>
      <c r="K4458" s="154">
        <v>0</v>
      </c>
      <c r="M4458" s="128">
        <f>IF(Tabla1[[#This Row],[Moneda]]="Dolares",Tabla1[[#This Row],[Precio Distribuidor]]*($M$1+0.35)*1.3,Tabla1[[#This Row],[Precio Distribuidor]]*1.3)</f>
        <v>427016.62900000002</v>
      </c>
    </row>
    <row r="4459" spans="1:13">
      <c r="A4459" s="154" t="s">
        <v>15542</v>
      </c>
      <c r="B4459" s="154" t="s">
        <v>15541</v>
      </c>
      <c r="C4459" s="154" t="s">
        <v>2934</v>
      </c>
      <c r="D4459" s="154" t="s">
        <v>2933</v>
      </c>
      <c r="E4459" s="81" t="s">
        <v>15540</v>
      </c>
      <c r="F4459" s="154">
        <v>8.99</v>
      </c>
      <c r="G4459" s="154" t="s">
        <v>1373</v>
      </c>
      <c r="H4459" s="154" t="s">
        <v>14318</v>
      </c>
      <c r="I4459" s="154">
        <v>2</v>
      </c>
      <c r="J4459" s="154">
        <v>0</v>
      </c>
      <c r="K4459" s="154">
        <v>0</v>
      </c>
      <c r="M4459" s="128">
        <f>IF(Tabla1[[#This Row],[Moneda]]="Dolares",Tabla1[[#This Row],[Precio Distribuidor]]*($M$1+0.35)*1.3,Tabla1[[#This Row],[Precio Distribuidor]]*1.3)</f>
        <v>194.58855000000003</v>
      </c>
    </row>
    <row r="4460" spans="1:13">
      <c r="A4460" s="154" t="s">
        <v>15539</v>
      </c>
      <c r="B4460" s="154" t="s">
        <v>15538</v>
      </c>
      <c r="C4460" s="154" t="s">
        <v>2934</v>
      </c>
      <c r="D4460" s="154" t="s">
        <v>2933</v>
      </c>
      <c r="E4460" s="81" t="s">
        <v>15537</v>
      </c>
      <c r="F4460" s="154">
        <v>121.91</v>
      </c>
      <c r="G4460" s="154" t="s">
        <v>1373</v>
      </c>
      <c r="H4460" s="154" t="s">
        <v>14318</v>
      </c>
      <c r="I4460" s="154">
        <v>2</v>
      </c>
      <c r="J4460" s="154">
        <v>0</v>
      </c>
      <c r="K4460" s="154">
        <v>0</v>
      </c>
      <c r="M4460" s="128">
        <f>IF(Tabla1[[#This Row],[Moneda]]="Dolares",Tabla1[[#This Row],[Precio Distribuidor]]*($M$1+0.35)*1.3,Tabla1[[#This Row],[Precio Distribuidor]]*1.3)</f>
        <v>2638.7419500000005</v>
      </c>
    </row>
    <row r="4461" spans="1:13">
      <c r="A4461" s="154" t="s">
        <v>15536</v>
      </c>
      <c r="B4461" s="154" t="s">
        <v>15535</v>
      </c>
      <c r="C4461" s="154" t="s">
        <v>2934</v>
      </c>
      <c r="D4461" s="154" t="s">
        <v>2933</v>
      </c>
      <c r="E4461" s="81" t="s">
        <v>15534</v>
      </c>
      <c r="F4461" s="154">
        <v>112.36</v>
      </c>
      <c r="G4461" s="154" t="s">
        <v>1373</v>
      </c>
      <c r="H4461" s="154" t="s">
        <v>14318</v>
      </c>
      <c r="I4461" s="154">
        <v>2</v>
      </c>
      <c r="J4461" s="154">
        <v>0</v>
      </c>
      <c r="K4461" s="154">
        <v>0</v>
      </c>
      <c r="M4461" s="128">
        <f>IF(Tabla1[[#This Row],[Moneda]]="Dolares",Tabla1[[#This Row],[Precio Distribuidor]]*($M$1+0.35)*1.3,Tabla1[[#This Row],[Precio Distribuidor]]*1.3)</f>
        <v>2432.0322000000006</v>
      </c>
    </row>
    <row r="4462" spans="1:13">
      <c r="A4462" s="154" t="s">
        <v>15533</v>
      </c>
      <c r="B4462" s="154" t="s">
        <v>15532</v>
      </c>
      <c r="C4462" s="154" t="s">
        <v>1911</v>
      </c>
      <c r="D4462" s="154" t="s">
        <v>2933</v>
      </c>
      <c r="E4462" s="81" t="s">
        <v>15531</v>
      </c>
      <c r="F4462" s="154">
        <v>2663.22</v>
      </c>
      <c r="G4462" s="154" t="s">
        <v>1367</v>
      </c>
      <c r="H4462" s="154" t="s">
        <v>14318</v>
      </c>
      <c r="I4462" s="154">
        <v>1</v>
      </c>
      <c r="J4462" s="154">
        <v>0</v>
      </c>
      <c r="K4462" s="154">
        <v>0</v>
      </c>
      <c r="M4462" s="128">
        <f>IF(Tabla1[[#This Row],[Moneda]]="Dolares",Tabla1[[#This Row],[Precio Distribuidor]]*($M$1+0.35)*1.3,Tabla1[[#This Row],[Precio Distribuidor]]*1.3)</f>
        <v>3462.1859999999997</v>
      </c>
    </row>
    <row r="4463" spans="1:13">
      <c r="A4463" s="154" t="s">
        <v>15530</v>
      </c>
      <c r="B4463" s="154" t="s">
        <v>15529</v>
      </c>
      <c r="C4463" s="154" t="s">
        <v>2161</v>
      </c>
      <c r="D4463" s="154" t="s">
        <v>2933</v>
      </c>
      <c r="E4463" s="81" t="s">
        <v>15528</v>
      </c>
      <c r="F4463" s="154">
        <v>75.06</v>
      </c>
      <c r="G4463" s="154" t="s">
        <v>1373</v>
      </c>
      <c r="H4463" s="154" t="s">
        <v>14318</v>
      </c>
      <c r="I4463" s="154">
        <v>3</v>
      </c>
      <c r="J4463" s="154">
        <v>0</v>
      </c>
      <c r="K4463" s="154">
        <v>0</v>
      </c>
      <c r="M4463" s="128">
        <f>IF(Tabla1[[#This Row],[Moneda]]="Dolares",Tabla1[[#This Row],[Precio Distribuidor]]*($M$1+0.35)*1.3,Tabla1[[#This Row],[Precio Distribuidor]]*1.3)</f>
        <v>1624.6737000000003</v>
      </c>
    </row>
    <row r="4464" spans="1:13">
      <c r="A4464" s="154" t="s">
        <v>15527</v>
      </c>
      <c r="B4464" s="154" t="s">
        <v>15526</v>
      </c>
      <c r="C4464" s="154" t="s">
        <v>1535</v>
      </c>
      <c r="D4464" s="154" t="s">
        <v>2933</v>
      </c>
      <c r="E4464" s="81" t="s">
        <v>15525</v>
      </c>
      <c r="F4464" s="154">
        <v>32010</v>
      </c>
      <c r="G4464" s="154" t="s">
        <v>1367</v>
      </c>
      <c r="H4464" s="154" t="s">
        <v>14318</v>
      </c>
      <c r="I4464" s="154">
        <v>1</v>
      </c>
      <c r="J4464" s="154">
        <v>0</v>
      </c>
      <c r="K4464" s="154">
        <v>0</v>
      </c>
      <c r="M4464" s="128">
        <f>IF(Tabla1[[#This Row],[Moneda]]="Dolares",Tabla1[[#This Row],[Precio Distribuidor]]*($M$1+0.35)*1.3,Tabla1[[#This Row],[Precio Distribuidor]]*1.3)</f>
        <v>41613</v>
      </c>
    </row>
    <row r="4465" spans="1:13">
      <c r="A4465" s="154" t="s">
        <v>15524</v>
      </c>
      <c r="B4465" s="154" t="s">
        <v>15523</v>
      </c>
      <c r="C4465" s="154" t="s">
        <v>1535</v>
      </c>
      <c r="D4465" s="154" t="s">
        <v>2933</v>
      </c>
      <c r="E4465" s="81" t="s">
        <v>15522</v>
      </c>
      <c r="F4465" s="154">
        <v>13721.62</v>
      </c>
      <c r="G4465" s="154" t="s">
        <v>1367</v>
      </c>
      <c r="H4465" s="154" t="s">
        <v>14318</v>
      </c>
      <c r="I4465" s="154">
        <v>1</v>
      </c>
      <c r="J4465" s="154">
        <v>0</v>
      </c>
      <c r="K4465" s="154">
        <v>0</v>
      </c>
      <c r="M4465" s="128">
        <f>IF(Tabla1[[#This Row],[Moneda]]="Dolares",Tabla1[[#This Row],[Precio Distribuidor]]*($M$1+0.35)*1.3,Tabla1[[#This Row],[Precio Distribuidor]]*1.3)</f>
        <v>17838.106000000003</v>
      </c>
    </row>
    <row r="4466" spans="1:13">
      <c r="A4466" s="154" t="s">
        <v>15521</v>
      </c>
      <c r="B4466" s="154" t="s">
        <v>15520</v>
      </c>
      <c r="C4466" s="154" t="s">
        <v>1535</v>
      </c>
      <c r="D4466" s="154" t="s">
        <v>2933</v>
      </c>
      <c r="E4466" s="81" t="s">
        <v>15519</v>
      </c>
      <c r="F4466" s="154">
        <v>56593.68</v>
      </c>
      <c r="G4466" s="154" t="s">
        <v>1367</v>
      </c>
      <c r="H4466" s="154" t="s">
        <v>14318</v>
      </c>
      <c r="I4466" s="154">
        <v>1</v>
      </c>
      <c r="J4466" s="154">
        <v>0</v>
      </c>
      <c r="K4466" s="154">
        <v>0</v>
      </c>
      <c r="M4466" s="128">
        <f>IF(Tabla1[[#This Row],[Moneda]]="Dolares",Tabla1[[#This Row],[Precio Distribuidor]]*($M$1+0.35)*1.3,Tabla1[[#This Row],[Precio Distribuidor]]*1.3)</f>
        <v>73571.784</v>
      </c>
    </row>
    <row r="4467" spans="1:13">
      <c r="A4467" s="154" t="s">
        <v>15518</v>
      </c>
      <c r="B4467" s="154" t="s">
        <v>15517</v>
      </c>
      <c r="C4467" s="154" t="s">
        <v>1535</v>
      </c>
      <c r="D4467" s="154" t="s">
        <v>2933</v>
      </c>
      <c r="E4467" s="81" t="s">
        <v>15516</v>
      </c>
      <c r="F4467" s="154">
        <v>10557.58</v>
      </c>
      <c r="G4467" s="154" t="s">
        <v>1367</v>
      </c>
      <c r="H4467" s="154" t="s">
        <v>14318</v>
      </c>
      <c r="I4467" s="154">
        <v>1</v>
      </c>
      <c r="J4467" s="154">
        <v>0</v>
      </c>
      <c r="K4467" s="154">
        <v>0</v>
      </c>
      <c r="M4467" s="128">
        <f>IF(Tabla1[[#This Row],[Moneda]]="Dolares",Tabla1[[#This Row],[Precio Distribuidor]]*($M$1+0.35)*1.3,Tabla1[[#This Row],[Precio Distribuidor]]*1.3)</f>
        <v>13724.854000000001</v>
      </c>
    </row>
    <row r="4468" spans="1:13">
      <c r="A4468" s="154" t="s">
        <v>15515</v>
      </c>
      <c r="B4468" s="154" t="s">
        <v>15514</v>
      </c>
      <c r="C4468" s="154" t="s">
        <v>1535</v>
      </c>
      <c r="D4468" s="154" t="s">
        <v>2933</v>
      </c>
      <c r="E4468" s="81" t="s">
        <v>15513</v>
      </c>
      <c r="F4468" s="154">
        <v>25394.6</v>
      </c>
      <c r="G4468" s="154" t="s">
        <v>1367</v>
      </c>
      <c r="H4468" s="154" t="s">
        <v>14318</v>
      </c>
      <c r="I4468" s="154">
        <v>1</v>
      </c>
      <c r="J4468" s="154">
        <v>0</v>
      </c>
      <c r="K4468" s="154">
        <v>0</v>
      </c>
      <c r="M4468" s="128">
        <f>IF(Tabla1[[#This Row],[Moneda]]="Dolares",Tabla1[[#This Row],[Precio Distribuidor]]*($M$1+0.35)*1.3,Tabla1[[#This Row],[Precio Distribuidor]]*1.3)</f>
        <v>33012.979999999996</v>
      </c>
    </row>
    <row r="4469" spans="1:13">
      <c r="A4469" s="154" t="s">
        <v>15512</v>
      </c>
      <c r="B4469" s="154" t="s">
        <v>15511</v>
      </c>
      <c r="C4469" s="154" t="s">
        <v>1535</v>
      </c>
      <c r="D4469" s="154" t="s">
        <v>2933</v>
      </c>
      <c r="E4469" s="81" t="s">
        <v>15510</v>
      </c>
      <c r="F4469" s="154">
        <v>56878.21</v>
      </c>
      <c r="G4469" s="154" t="s">
        <v>1367</v>
      </c>
      <c r="H4469" s="154" t="s">
        <v>14318</v>
      </c>
      <c r="I4469" s="154">
        <v>1</v>
      </c>
      <c r="J4469" s="154">
        <v>0</v>
      </c>
      <c r="K4469" s="154">
        <v>0</v>
      </c>
      <c r="M4469" s="128">
        <f>IF(Tabla1[[#This Row],[Moneda]]="Dolares",Tabla1[[#This Row],[Precio Distribuidor]]*($M$1+0.35)*1.3,Tabla1[[#This Row],[Precio Distribuidor]]*1.3)</f>
        <v>73941.672999999995</v>
      </c>
    </row>
    <row r="4470" spans="1:13">
      <c r="A4470" s="154" t="s">
        <v>15509</v>
      </c>
      <c r="B4470" s="154" t="s">
        <v>15508</v>
      </c>
      <c r="C4470" s="154" t="s">
        <v>1535</v>
      </c>
      <c r="D4470" s="154" t="s">
        <v>2933</v>
      </c>
      <c r="E4470" s="81" t="s">
        <v>15507</v>
      </c>
      <c r="F4470" s="154">
        <v>39126.83</v>
      </c>
      <c r="G4470" s="154" t="s">
        <v>1367</v>
      </c>
      <c r="H4470" s="154" t="s">
        <v>14318</v>
      </c>
      <c r="I4470" s="154">
        <v>1</v>
      </c>
      <c r="J4470" s="154">
        <v>0</v>
      </c>
      <c r="K4470" s="154">
        <v>0</v>
      </c>
      <c r="M4470" s="128">
        <f>IF(Tabla1[[#This Row],[Moneda]]="Dolares",Tabla1[[#This Row],[Precio Distribuidor]]*($M$1+0.35)*1.3,Tabla1[[#This Row],[Precio Distribuidor]]*1.3)</f>
        <v>50864.879000000001</v>
      </c>
    </row>
    <row r="4471" spans="1:13">
      <c r="A4471" s="154" t="s">
        <v>15506</v>
      </c>
      <c r="B4471" s="154" t="s">
        <v>15505</v>
      </c>
      <c r="C4471" s="154" t="s">
        <v>3110</v>
      </c>
      <c r="D4471" s="154" t="s">
        <v>2933</v>
      </c>
      <c r="E4471" s="81" t="s">
        <v>15504</v>
      </c>
      <c r="F4471" s="154">
        <v>369.78</v>
      </c>
      <c r="G4471" s="154" t="s">
        <v>1373</v>
      </c>
      <c r="H4471" s="154" t="s">
        <v>14318</v>
      </c>
      <c r="I4471" s="154">
        <v>2</v>
      </c>
      <c r="J4471" s="154">
        <v>0</v>
      </c>
      <c r="K4471" s="154">
        <v>0</v>
      </c>
      <c r="M4471" s="128">
        <f>IF(Tabla1[[#This Row],[Moneda]]="Dolares",Tabla1[[#This Row],[Precio Distribuidor]]*($M$1+0.35)*1.3,Tabla1[[#This Row],[Precio Distribuidor]]*1.3)</f>
        <v>8003.888100000001</v>
      </c>
    </row>
    <row r="4472" spans="1:13">
      <c r="A4472" s="154" t="s">
        <v>15503</v>
      </c>
      <c r="B4472" s="154" t="s">
        <v>15502</v>
      </c>
      <c r="C4472" s="154" t="s">
        <v>1535</v>
      </c>
      <c r="D4472" s="154" t="s">
        <v>2933</v>
      </c>
      <c r="E4472" s="81" t="s">
        <v>15501</v>
      </c>
      <c r="F4472" s="154">
        <v>4794.3900000000003</v>
      </c>
      <c r="G4472" s="154" t="s">
        <v>1367</v>
      </c>
      <c r="H4472" s="154" t="s">
        <v>14318</v>
      </c>
      <c r="I4472" s="154">
        <v>1</v>
      </c>
      <c r="J4472" s="154">
        <v>0</v>
      </c>
      <c r="K4472" s="154">
        <v>0</v>
      </c>
      <c r="M4472" s="128">
        <f>IF(Tabla1[[#This Row],[Moneda]]="Dolares",Tabla1[[#This Row],[Precio Distribuidor]]*($M$1+0.35)*1.3,Tabla1[[#This Row],[Precio Distribuidor]]*1.3)</f>
        <v>6232.7070000000003</v>
      </c>
    </row>
    <row r="4473" spans="1:13">
      <c r="A4473" s="154" t="s">
        <v>15500</v>
      </c>
      <c r="B4473" s="154" t="s">
        <v>15499</v>
      </c>
      <c r="C4473" s="154" t="s">
        <v>1535</v>
      </c>
      <c r="D4473" s="154" t="s">
        <v>2933</v>
      </c>
      <c r="E4473" s="81" t="s">
        <v>15498</v>
      </c>
      <c r="F4473" s="154">
        <v>12007.31</v>
      </c>
      <c r="G4473" s="154" t="s">
        <v>1367</v>
      </c>
      <c r="H4473" s="154" t="s">
        <v>14318</v>
      </c>
      <c r="I4473" s="154">
        <v>1</v>
      </c>
      <c r="J4473" s="154">
        <v>0</v>
      </c>
      <c r="K4473" s="154">
        <v>0</v>
      </c>
      <c r="M4473" s="128">
        <f>IF(Tabla1[[#This Row],[Moneda]]="Dolares",Tabla1[[#This Row],[Precio Distribuidor]]*($M$1+0.35)*1.3,Tabla1[[#This Row],[Precio Distribuidor]]*1.3)</f>
        <v>15609.503000000001</v>
      </c>
    </row>
    <row r="4474" spans="1:13">
      <c r="A4474" s="154" t="s">
        <v>15497</v>
      </c>
      <c r="B4474" s="154" t="s">
        <v>15496</v>
      </c>
      <c r="C4474" s="154" t="s">
        <v>1535</v>
      </c>
      <c r="D4474" s="154" t="s">
        <v>2933</v>
      </c>
      <c r="E4474" s="81" t="s">
        <v>15495</v>
      </c>
      <c r="F4474" s="154">
        <v>466.57</v>
      </c>
      <c r="G4474" s="154" t="s">
        <v>1367</v>
      </c>
      <c r="H4474" s="154" t="s">
        <v>14318</v>
      </c>
      <c r="I4474" s="154">
        <v>3</v>
      </c>
      <c r="J4474" s="154">
        <v>0</v>
      </c>
      <c r="K4474" s="154">
        <v>0</v>
      </c>
      <c r="M4474" s="128">
        <f>IF(Tabla1[[#This Row],[Moneda]]="Dolares",Tabla1[[#This Row],[Precio Distribuidor]]*($M$1+0.35)*1.3,Tabla1[[#This Row],[Precio Distribuidor]]*1.3)</f>
        <v>606.54100000000005</v>
      </c>
    </row>
    <row r="4475" spans="1:13">
      <c r="A4475" s="154" t="s">
        <v>15494</v>
      </c>
      <c r="B4475" s="154" t="s">
        <v>15493</v>
      </c>
      <c r="C4475" s="154" t="s">
        <v>1535</v>
      </c>
      <c r="D4475" s="154" t="s">
        <v>2933</v>
      </c>
      <c r="E4475" s="81" t="s">
        <v>15492</v>
      </c>
      <c r="F4475" s="154">
        <v>3869.66</v>
      </c>
      <c r="G4475" s="154" t="s">
        <v>1367</v>
      </c>
      <c r="H4475" s="154" t="s">
        <v>14318</v>
      </c>
      <c r="I4475" s="154">
        <v>1</v>
      </c>
      <c r="J4475" s="154">
        <v>0</v>
      </c>
      <c r="K4475" s="154">
        <v>0</v>
      </c>
      <c r="M4475" s="128">
        <f>IF(Tabla1[[#This Row],[Moneda]]="Dolares",Tabla1[[#This Row],[Precio Distribuidor]]*($M$1+0.35)*1.3,Tabla1[[#This Row],[Precio Distribuidor]]*1.3)</f>
        <v>5030.558</v>
      </c>
    </row>
    <row r="4476" spans="1:13">
      <c r="A4476" s="154" t="s">
        <v>15491</v>
      </c>
      <c r="B4476" s="154" t="s">
        <v>15490</v>
      </c>
      <c r="C4476" s="154" t="s">
        <v>1535</v>
      </c>
      <c r="D4476" s="154" t="s">
        <v>2933</v>
      </c>
      <c r="E4476" s="81" t="s">
        <v>15489</v>
      </c>
      <c r="F4476" s="154">
        <v>8685.3799999999992</v>
      </c>
      <c r="G4476" s="154" t="s">
        <v>1367</v>
      </c>
      <c r="H4476" s="154" t="s">
        <v>14318</v>
      </c>
      <c r="I4476" s="154">
        <v>1</v>
      </c>
      <c r="J4476" s="154">
        <v>0</v>
      </c>
      <c r="K4476" s="154">
        <v>0</v>
      </c>
      <c r="M4476" s="128">
        <f>IF(Tabla1[[#This Row],[Moneda]]="Dolares",Tabla1[[#This Row],[Precio Distribuidor]]*($M$1+0.35)*1.3,Tabla1[[#This Row],[Precio Distribuidor]]*1.3)</f>
        <v>11290.993999999999</v>
      </c>
    </row>
    <row r="4477" spans="1:13">
      <c r="A4477" s="154" t="s">
        <v>15488</v>
      </c>
      <c r="B4477" s="154" t="s">
        <v>15487</v>
      </c>
      <c r="C4477" s="154" t="s">
        <v>1535</v>
      </c>
      <c r="D4477" s="154" t="s">
        <v>2933</v>
      </c>
      <c r="E4477" s="81" t="s">
        <v>15486</v>
      </c>
      <c r="F4477" s="154">
        <v>6857.26</v>
      </c>
      <c r="G4477" s="154" t="s">
        <v>1367</v>
      </c>
      <c r="H4477" s="154" t="s">
        <v>14318</v>
      </c>
      <c r="I4477" s="154">
        <v>1</v>
      </c>
      <c r="J4477" s="154">
        <v>0</v>
      </c>
      <c r="K4477" s="154">
        <v>0</v>
      </c>
      <c r="M4477" s="128">
        <f>IF(Tabla1[[#This Row],[Moneda]]="Dolares",Tabla1[[#This Row],[Precio Distribuidor]]*($M$1+0.35)*1.3,Tabla1[[#This Row],[Precio Distribuidor]]*1.3)</f>
        <v>8914.4380000000001</v>
      </c>
    </row>
    <row r="4478" spans="1:13">
      <c r="A4478" s="154" t="s">
        <v>15485</v>
      </c>
      <c r="B4478" s="154" t="s">
        <v>15484</v>
      </c>
      <c r="C4478" s="154" t="s">
        <v>1535</v>
      </c>
      <c r="D4478" s="154" t="s">
        <v>2933</v>
      </c>
      <c r="E4478" s="81" t="s">
        <v>15483</v>
      </c>
      <c r="F4478" s="154">
        <v>5867.64</v>
      </c>
      <c r="G4478" s="154" t="s">
        <v>1367</v>
      </c>
      <c r="H4478" s="154" t="s">
        <v>14318</v>
      </c>
      <c r="I4478" s="154">
        <v>1</v>
      </c>
      <c r="J4478" s="154">
        <v>0</v>
      </c>
      <c r="K4478" s="154">
        <v>0</v>
      </c>
      <c r="M4478" s="128">
        <f>IF(Tabla1[[#This Row],[Moneda]]="Dolares",Tabla1[[#This Row],[Precio Distribuidor]]*($M$1+0.35)*1.3,Tabla1[[#This Row],[Precio Distribuidor]]*1.3)</f>
        <v>7627.9320000000007</v>
      </c>
    </row>
    <row r="4479" spans="1:13">
      <c r="A4479" s="154" t="s">
        <v>15482</v>
      </c>
      <c r="B4479" s="154" t="s">
        <v>15481</v>
      </c>
      <c r="C4479" s="154" t="s">
        <v>1535</v>
      </c>
      <c r="D4479" s="154" t="s">
        <v>2933</v>
      </c>
      <c r="E4479" s="81" t="s">
        <v>15480</v>
      </c>
      <c r="F4479" s="154">
        <v>3835.83</v>
      </c>
      <c r="G4479" s="154" t="s">
        <v>1367</v>
      </c>
      <c r="H4479" s="154" t="s">
        <v>14318</v>
      </c>
      <c r="I4479" s="154">
        <v>1</v>
      </c>
      <c r="J4479" s="154">
        <v>0</v>
      </c>
      <c r="K4479" s="154">
        <v>0</v>
      </c>
      <c r="M4479" s="128">
        <f>IF(Tabla1[[#This Row],[Moneda]]="Dolares",Tabla1[[#This Row],[Precio Distribuidor]]*($M$1+0.35)*1.3,Tabla1[[#This Row],[Precio Distribuidor]]*1.3)</f>
        <v>4986.5789999999997</v>
      </c>
    </row>
    <row r="4480" spans="1:13">
      <c r="A4480" s="154" t="s">
        <v>15479</v>
      </c>
      <c r="B4480" s="154" t="s">
        <v>15478</v>
      </c>
      <c r="C4480" s="154" t="s">
        <v>2161</v>
      </c>
      <c r="D4480" s="154" t="s">
        <v>2933</v>
      </c>
      <c r="E4480" s="81" t="s">
        <v>15477</v>
      </c>
      <c r="F4480" s="154">
        <v>834.01</v>
      </c>
      <c r="G4480" s="154" t="s">
        <v>1373</v>
      </c>
      <c r="H4480" s="154" t="s">
        <v>14318</v>
      </c>
      <c r="I4480" s="154">
        <v>3</v>
      </c>
      <c r="J4480" s="154">
        <v>0</v>
      </c>
      <c r="K4480" s="154">
        <v>0</v>
      </c>
      <c r="M4480" s="128">
        <f>IF(Tabla1[[#This Row],[Moneda]]="Dolares",Tabla1[[#This Row],[Precio Distribuidor]]*($M$1+0.35)*1.3,Tabla1[[#This Row],[Precio Distribuidor]]*1.3)</f>
        <v>18052.146450000004</v>
      </c>
    </row>
    <row r="4481" spans="1:13">
      <c r="A4481" s="154" t="s">
        <v>15476</v>
      </c>
      <c r="B4481" s="154" t="s">
        <v>15475</v>
      </c>
      <c r="C4481" s="154" t="s">
        <v>2161</v>
      </c>
      <c r="D4481" s="154" t="s">
        <v>2933</v>
      </c>
      <c r="E4481" s="81" t="s">
        <v>15474</v>
      </c>
      <c r="F4481" s="154">
        <v>57.29</v>
      </c>
      <c r="G4481" s="154" t="s">
        <v>1373</v>
      </c>
      <c r="H4481" s="154" t="s">
        <v>14318</v>
      </c>
      <c r="I4481" s="154">
        <v>3</v>
      </c>
      <c r="J4481" s="154">
        <v>0</v>
      </c>
      <c r="K4481" s="154">
        <v>0</v>
      </c>
      <c r="M4481" s="128">
        <f>IF(Tabla1[[#This Row],[Moneda]]="Dolares",Tabla1[[#This Row],[Precio Distribuidor]]*($M$1+0.35)*1.3,Tabla1[[#This Row],[Precio Distribuidor]]*1.3)</f>
        <v>1240.0420500000002</v>
      </c>
    </row>
    <row r="4482" spans="1:13">
      <c r="A4482" s="154" t="s">
        <v>15473</v>
      </c>
      <c r="B4482" s="154" t="s">
        <v>15472</v>
      </c>
      <c r="C4482" s="154" t="s">
        <v>1535</v>
      </c>
      <c r="D4482" s="154" t="s">
        <v>2933</v>
      </c>
      <c r="E4482" s="81" t="s">
        <v>15471</v>
      </c>
      <c r="F4482" s="154">
        <v>28873</v>
      </c>
      <c r="G4482" s="154" t="s">
        <v>1367</v>
      </c>
      <c r="H4482" s="154" t="s">
        <v>14318</v>
      </c>
      <c r="I4482" s="154">
        <v>1</v>
      </c>
      <c r="J4482" s="154">
        <v>0</v>
      </c>
      <c r="K4482" s="154">
        <v>0</v>
      </c>
      <c r="M4482" s="128">
        <f>IF(Tabla1[[#This Row],[Moneda]]="Dolares",Tabla1[[#This Row],[Precio Distribuidor]]*($M$1+0.35)*1.3,Tabla1[[#This Row],[Precio Distribuidor]]*1.3)</f>
        <v>37534.9</v>
      </c>
    </row>
    <row r="4483" spans="1:13">
      <c r="A4483" s="154" t="s">
        <v>15470</v>
      </c>
      <c r="B4483" s="154" t="s">
        <v>15469</v>
      </c>
      <c r="C4483" s="154" t="s">
        <v>2934</v>
      </c>
      <c r="D4483" s="154" t="s">
        <v>2933</v>
      </c>
      <c r="E4483" s="81" t="s">
        <v>15468</v>
      </c>
      <c r="F4483" s="154">
        <v>71.91</v>
      </c>
      <c r="G4483" s="154" t="s">
        <v>1373</v>
      </c>
      <c r="H4483" s="154" t="s">
        <v>14318</v>
      </c>
      <c r="I4483" s="154">
        <v>2</v>
      </c>
      <c r="J4483" s="154">
        <v>0</v>
      </c>
      <c r="K4483" s="154">
        <v>0</v>
      </c>
      <c r="M4483" s="128">
        <f>IF(Tabla1[[#This Row],[Moneda]]="Dolares",Tabla1[[#This Row],[Precio Distribuidor]]*($M$1+0.35)*1.3,Tabla1[[#This Row],[Precio Distribuidor]]*1.3)</f>
        <v>1556.4919500000001</v>
      </c>
    </row>
    <row r="4484" spans="1:13">
      <c r="A4484" s="154" t="s">
        <v>15467</v>
      </c>
      <c r="B4484" s="154" t="s">
        <v>15466</v>
      </c>
      <c r="C4484" s="154" t="s">
        <v>2934</v>
      </c>
      <c r="D4484" s="154" t="s">
        <v>2933</v>
      </c>
      <c r="E4484" s="81" t="s">
        <v>15465</v>
      </c>
      <c r="F4484" s="154">
        <v>20.9</v>
      </c>
      <c r="G4484" s="154" t="s">
        <v>1373</v>
      </c>
      <c r="H4484" s="154" t="s">
        <v>14318</v>
      </c>
      <c r="I4484" s="154">
        <v>2</v>
      </c>
      <c r="J4484" s="154">
        <v>0</v>
      </c>
      <c r="K4484" s="154">
        <v>0</v>
      </c>
      <c r="M4484" s="128">
        <f>IF(Tabla1[[#This Row],[Moneda]]="Dolares",Tabla1[[#This Row],[Precio Distribuidor]]*($M$1+0.35)*1.3,Tabla1[[#This Row],[Precio Distribuidor]]*1.3)</f>
        <v>452.38050000000004</v>
      </c>
    </row>
    <row r="4485" spans="1:13">
      <c r="A4485" s="154" t="s">
        <v>15464</v>
      </c>
      <c r="B4485" s="154" t="s">
        <v>15463</v>
      </c>
      <c r="C4485" s="154" t="s">
        <v>2934</v>
      </c>
      <c r="D4485" s="154" t="s">
        <v>2933</v>
      </c>
      <c r="E4485" s="81" t="s">
        <v>15462</v>
      </c>
      <c r="F4485" s="154">
        <v>129.78</v>
      </c>
      <c r="G4485" s="154" t="s">
        <v>1373</v>
      </c>
      <c r="H4485" s="154" t="s">
        <v>14318</v>
      </c>
      <c r="I4485" s="154">
        <v>2</v>
      </c>
      <c r="J4485" s="154">
        <v>0</v>
      </c>
      <c r="K4485" s="154">
        <v>0</v>
      </c>
      <c r="M4485" s="128">
        <f>IF(Tabla1[[#This Row],[Moneda]]="Dolares",Tabla1[[#This Row],[Precio Distribuidor]]*($M$1+0.35)*1.3,Tabla1[[#This Row],[Precio Distribuidor]]*1.3)</f>
        <v>2809.0881000000008</v>
      </c>
    </row>
    <row r="4486" spans="1:13">
      <c r="A4486" s="154" t="s">
        <v>15461</v>
      </c>
      <c r="B4486" s="154" t="s">
        <v>15460</v>
      </c>
      <c r="C4486" s="154" t="s">
        <v>1535</v>
      </c>
      <c r="D4486" s="154" t="s">
        <v>2933</v>
      </c>
      <c r="E4486" s="81" t="s">
        <v>15459</v>
      </c>
      <c r="F4486" s="154">
        <v>118355.04</v>
      </c>
      <c r="G4486" s="154" t="s">
        <v>1367</v>
      </c>
      <c r="H4486" s="154" t="s">
        <v>14318</v>
      </c>
      <c r="I4486" s="154">
        <v>1</v>
      </c>
      <c r="J4486" s="154">
        <v>0</v>
      </c>
      <c r="K4486" s="154">
        <v>0</v>
      </c>
      <c r="M4486" s="128">
        <f>IF(Tabla1[[#This Row],[Moneda]]="Dolares",Tabla1[[#This Row],[Precio Distribuidor]]*($M$1+0.35)*1.3,Tabla1[[#This Row],[Precio Distribuidor]]*1.3)</f>
        <v>153861.552</v>
      </c>
    </row>
    <row r="4487" spans="1:13">
      <c r="A4487" s="154" t="s">
        <v>15458</v>
      </c>
      <c r="B4487" s="154" t="s">
        <v>15457</v>
      </c>
      <c r="C4487" s="154" t="s">
        <v>2789</v>
      </c>
      <c r="D4487" s="154" t="s">
        <v>2933</v>
      </c>
      <c r="E4487" s="81" t="s">
        <v>15456</v>
      </c>
      <c r="F4487" s="154">
        <v>24617.03</v>
      </c>
      <c r="G4487" s="154" t="s">
        <v>1367</v>
      </c>
      <c r="H4487" s="154" t="s">
        <v>14318</v>
      </c>
      <c r="I4487" s="154">
        <v>1</v>
      </c>
      <c r="J4487" s="154">
        <v>0</v>
      </c>
      <c r="K4487" s="154">
        <v>0</v>
      </c>
      <c r="M4487" s="128">
        <f>IF(Tabla1[[#This Row],[Moneda]]="Dolares",Tabla1[[#This Row],[Precio Distribuidor]]*($M$1+0.35)*1.3,Tabla1[[#This Row],[Precio Distribuidor]]*1.3)</f>
        <v>32002.138999999999</v>
      </c>
    </row>
    <row r="4488" spans="1:13">
      <c r="A4488" s="154" t="s">
        <v>15455</v>
      </c>
      <c r="B4488" s="154" t="s">
        <v>15454</v>
      </c>
      <c r="C4488" s="154" t="s">
        <v>2789</v>
      </c>
      <c r="D4488" s="154" t="s">
        <v>2933</v>
      </c>
      <c r="E4488" s="81" t="s">
        <v>15453</v>
      </c>
      <c r="F4488" s="154">
        <v>20511.64</v>
      </c>
      <c r="G4488" s="154" t="s">
        <v>1367</v>
      </c>
      <c r="H4488" s="154" t="s">
        <v>14318</v>
      </c>
      <c r="I4488" s="154">
        <v>1</v>
      </c>
      <c r="J4488" s="154">
        <v>0</v>
      </c>
      <c r="K4488" s="154">
        <v>0</v>
      </c>
      <c r="M4488" s="128">
        <f>IF(Tabla1[[#This Row],[Moneda]]="Dolares",Tabla1[[#This Row],[Precio Distribuidor]]*($M$1+0.35)*1.3,Tabla1[[#This Row],[Precio Distribuidor]]*1.3)</f>
        <v>26665.132000000001</v>
      </c>
    </row>
    <row r="4489" spans="1:13">
      <c r="A4489" s="154" t="s">
        <v>15452</v>
      </c>
      <c r="B4489" s="154" t="s">
        <v>15451</v>
      </c>
      <c r="C4489" s="154" t="s">
        <v>2789</v>
      </c>
      <c r="D4489" s="154" t="s">
        <v>2933</v>
      </c>
      <c r="E4489" s="81" t="s">
        <v>15450</v>
      </c>
      <c r="F4489" s="154">
        <v>17699.7</v>
      </c>
      <c r="G4489" s="154" t="s">
        <v>1367</v>
      </c>
      <c r="H4489" s="154" t="s">
        <v>14318</v>
      </c>
      <c r="I4489" s="154">
        <v>1</v>
      </c>
      <c r="J4489" s="154">
        <v>0</v>
      </c>
      <c r="K4489" s="154">
        <v>0</v>
      </c>
      <c r="M4489" s="128">
        <f>IF(Tabla1[[#This Row],[Moneda]]="Dolares",Tabla1[[#This Row],[Precio Distribuidor]]*($M$1+0.35)*1.3,Tabla1[[#This Row],[Precio Distribuidor]]*1.3)</f>
        <v>23009.61</v>
      </c>
    </row>
    <row r="4490" spans="1:13">
      <c r="A4490" s="154" t="s">
        <v>15449</v>
      </c>
      <c r="B4490" s="154" t="s">
        <v>15448</v>
      </c>
      <c r="C4490" s="154" t="s">
        <v>2789</v>
      </c>
      <c r="D4490" s="154" t="s">
        <v>2933</v>
      </c>
      <c r="E4490" s="81" t="s">
        <v>15447</v>
      </c>
      <c r="F4490" s="154">
        <v>23475.279999999999</v>
      </c>
      <c r="G4490" s="154" t="s">
        <v>1367</v>
      </c>
      <c r="H4490" s="154" t="s">
        <v>14318</v>
      </c>
      <c r="I4490" s="154">
        <v>1</v>
      </c>
      <c r="J4490" s="154">
        <v>0</v>
      </c>
      <c r="K4490" s="154">
        <v>0</v>
      </c>
      <c r="M4490" s="128">
        <f>IF(Tabla1[[#This Row],[Moneda]]="Dolares",Tabla1[[#This Row],[Precio Distribuidor]]*($M$1+0.35)*1.3,Tabla1[[#This Row],[Precio Distribuidor]]*1.3)</f>
        <v>30517.863999999998</v>
      </c>
    </row>
    <row r="4491" spans="1:13">
      <c r="A4491" s="154" t="s">
        <v>15446</v>
      </c>
      <c r="B4491" s="154" t="s">
        <v>15445</v>
      </c>
      <c r="C4491" s="154" t="s">
        <v>1680</v>
      </c>
      <c r="D4491" s="154" t="s">
        <v>2933</v>
      </c>
      <c r="E4491" s="81" t="s">
        <v>15444</v>
      </c>
      <c r="F4491" s="154">
        <v>41</v>
      </c>
      <c r="G4491" s="154" t="s">
        <v>1373</v>
      </c>
      <c r="H4491" s="154" t="s">
        <v>14318</v>
      </c>
      <c r="I4491" s="154">
        <v>1</v>
      </c>
      <c r="J4491" s="154">
        <v>0</v>
      </c>
      <c r="K4491" s="154">
        <v>0</v>
      </c>
      <c r="M4491" s="128">
        <f>IF(Tabla1[[#This Row],[Moneda]]="Dolares",Tabla1[[#This Row],[Precio Distribuidor]]*($M$1+0.35)*1.3,Tabla1[[#This Row],[Precio Distribuidor]]*1.3)</f>
        <v>887.44500000000016</v>
      </c>
    </row>
    <row r="4492" spans="1:13">
      <c r="A4492" s="154" t="s">
        <v>15443</v>
      </c>
      <c r="B4492" s="154" t="s">
        <v>15442</v>
      </c>
      <c r="C4492" s="154" t="s">
        <v>1535</v>
      </c>
      <c r="D4492" s="154" t="s">
        <v>2933</v>
      </c>
      <c r="E4492" s="81" t="s">
        <v>15441</v>
      </c>
      <c r="F4492" s="154">
        <v>5278.09</v>
      </c>
      <c r="G4492" s="154" t="s">
        <v>1367</v>
      </c>
      <c r="H4492" s="154" t="s">
        <v>14318</v>
      </c>
      <c r="I4492" s="154">
        <v>1</v>
      </c>
      <c r="J4492" s="154">
        <v>0</v>
      </c>
      <c r="K4492" s="154">
        <v>0</v>
      </c>
      <c r="M4492" s="128">
        <f>IF(Tabla1[[#This Row],[Moneda]]="Dolares",Tabla1[[#This Row],[Precio Distribuidor]]*($M$1+0.35)*1.3,Tabla1[[#This Row],[Precio Distribuidor]]*1.3)</f>
        <v>6861.5170000000007</v>
      </c>
    </row>
    <row r="4493" spans="1:13">
      <c r="A4493" s="154" t="s">
        <v>15440</v>
      </c>
      <c r="B4493" s="154" t="s">
        <v>15439</v>
      </c>
      <c r="C4493" s="154" t="s">
        <v>1535</v>
      </c>
      <c r="D4493" s="154" t="s">
        <v>2933</v>
      </c>
      <c r="E4493" s="81" t="s">
        <v>15438</v>
      </c>
      <c r="F4493" s="154">
        <v>2026.56</v>
      </c>
      <c r="G4493" s="154" t="s">
        <v>1367</v>
      </c>
      <c r="H4493" s="154" t="s">
        <v>14318</v>
      </c>
      <c r="I4493" s="154">
        <v>1</v>
      </c>
      <c r="J4493" s="154">
        <v>0</v>
      </c>
      <c r="K4493" s="154">
        <v>0</v>
      </c>
      <c r="M4493" s="128">
        <f>IF(Tabla1[[#This Row],[Moneda]]="Dolares",Tabla1[[#This Row],[Precio Distribuidor]]*($M$1+0.35)*1.3,Tabla1[[#This Row],[Precio Distribuidor]]*1.3)</f>
        <v>2634.5279999999998</v>
      </c>
    </row>
    <row r="4494" spans="1:13">
      <c r="A4494" s="154" t="s">
        <v>15437</v>
      </c>
      <c r="B4494" s="154" t="s">
        <v>15436</v>
      </c>
      <c r="C4494" s="154" t="s">
        <v>1535</v>
      </c>
      <c r="D4494" s="154" t="s">
        <v>2933</v>
      </c>
      <c r="E4494" s="81" t="s">
        <v>15435</v>
      </c>
      <c r="F4494" s="154">
        <v>6807.46</v>
      </c>
      <c r="G4494" s="154" t="s">
        <v>1367</v>
      </c>
      <c r="H4494" s="154" t="s">
        <v>14318</v>
      </c>
      <c r="I4494" s="154">
        <v>1</v>
      </c>
      <c r="J4494" s="154">
        <v>0</v>
      </c>
      <c r="K4494" s="154">
        <v>0</v>
      </c>
      <c r="M4494" s="128">
        <f>IF(Tabla1[[#This Row],[Moneda]]="Dolares",Tabla1[[#This Row],[Precio Distribuidor]]*($M$1+0.35)*1.3,Tabla1[[#This Row],[Precio Distribuidor]]*1.3)</f>
        <v>8849.6980000000003</v>
      </c>
    </row>
    <row r="4495" spans="1:13">
      <c r="A4495" s="154" t="s">
        <v>15434</v>
      </c>
      <c r="B4495" s="154" t="s">
        <v>15433</v>
      </c>
      <c r="C4495" s="154" t="s">
        <v>1535</v>
      </c>
      <c r="D4495" s="154" t="s">
        <v>2933</v>
      </c>
      <c r="E4495" s="81" t="s">
        <v>15432</v>
      </c>
      <c r="F4495" s="154">
        <v>5221.1899999999996</v>
      </c>
      <c r="G4495" s="154" t="s">
        <v>1367</v>
      </c>
      <c r="H4495" s="154" t="s">
        <v>14318</v>
      </c>
      <c r="I4495" s="154">
        <v>1</v>
      </c>
      <c r="J4495" s="154">
        <v>0</v>
      </c>
      <c r="K4495" s="154">
        <v>0</v>
      </c>
      <c r="M4495" s="128">
        <f>IF(Tabla1[[#This Row],[Moneda]]="Dolares",Tabla1[[#This Row],[Precio Distribuidor]]*($M$1+0.35)*1.3,Tabla1[[#This Row],[Precio Distribuidor]]*1.3)</f>
        <v>6787.5469999999996</v>
      </c>
    </row>
    <row r="4496" spans="1:13">
      <c r="A4496" s="154" t="s">
        <v>15431</v>
      </c>
      <c r="B4496" s="154" t="s">
        <v>15430</v>
      </c>
      <c r="C4496" s="154" t="s">
        <v>1535</v>
      </c>
      <c r="D4496" s="154" t="s">
        <v>2933</v>
      </c>
      <c r="E4496" s="81" t="s">
        <v>15429</v>
      </c>
      <c r="F4496" s="154">
        <v>1529.37</v>
      </c>
      <c r="G4496" s="154" t="s">
        <v>1367</v>
      </c>
      <c r="H4496" s="154" t="s">
        <v>14318</v>
      </c>
      <c r="I4496" s="154">
        <v>1</v>
      </c>
      <c r="J4496" s="154">
        <v>0</v>
      </c>
      <c r="K4496" s="154">
        <v>0</v>
      </c>
      <c r="M4496" s="128">
        <f>IF(Tabla1[[#This Row],[Moneda]]="Dolares",Tabla1[[#This Row],[Precio Distribuidor]]*($M$1+0.35)*1.3,Tabla1[[#This Row],[Precio Distribuidor]]*1.3)</f>
        <v>1988.1809999999998</v>
      </c>
    </row>
    <row r="4497" spans="1:13">
      <c r="A4497" s="154" t="s">
        <v>15428</v>
      </c>
      <c r="B4497" s="154" t="s">
        <v>15427</v>
      </c>
      <c r="C4497" s="154" t="s">
        <v>1535</v>
      </c>
      <c r="D4497" s="154" t="s">
        <v>2933</v>
      </c>
      <c r="E4497" s="81" t="s">
        <v>15426</v>
      </c>
      <c r="F4497" s="154">
        <v>10940.31</v>
      </c>
      <c r="G4497" s="154" t="s">
        <v>1367</v>
      </c>
      <c r="H4497" s="154" t="s">
        <v>14318</v>
      </c>
      <c r="I4497" s="154">
        <v>1</v>
      </c>
      <c r="J4497" s="154">
        <v>0</v>
      </c>
      <c r="K4497" s="154">
        <v>0</v>
      </c>
      <c r="M4497" s="128">
        <f>IF(Tabla1[[#This Row],[Moneda]]="Dolares",Tabla1[[#This Row],[Precio Distribuidor]]*($M$1+0.35)*1.3,Tabla1[[#This Row],[Precio Distribuidor]]*1.3)</f>
        <v>14222.403</v>
      </c>
    </row>
    <row r="4498" spans="1:13">
      <c r="A4498" s="154" t="s">
        <v>15425</v>
      </c>
      <c r="B4498" s="154" t="s">
        <v>15424</v>
      </c>
      <c r="C4498" s="154" t="s">
        <v>1535</v>
      </c>
      <c r="D4498" s="154" t="s">
        <v>2933</v>
      </c>
      <c r="E4498" s="81" t="s">
        <v>15423</v>
      </c>
      <c r="F4498" s="154">
        <v>5811.59</v>
      </c>
      <c r="G4498" s="154" t="s">
        <v>1367</v>
      </c>
      <c r="H4498" s="154" t="s">
        <v>14318</v>
      </c>
      <c r="I4498" s="154">
        <v>1</v>
      </c>
      <c r="J4498" s="154">
        <v>0</v>
      </c>
      <c r="K4498" s="154">
        <v>0</v>
      </c>
      <c r="M4498" s="128">
        <f>IF(Tabla1[[#This Row],[Moneda]]="Dolares",Tabla1[[#This Row],[Precio Distribuidor]]*($M$1+0.35)*1.3,Tabla1[[#This Row],[Precio Distribuidor]]*1.3)</f>
        <v>7555.067</v>
      </c>
    </row>
    <row r="4499" spans="1:13">
      <c r="A4499" s="154" t="s">
        <v>15422</v>
      </c>
      <c r="B4499" s="154" t="s">
        <v>15421</v>
      </c>
      <c r="C4499" s="154" t="s">
        <v>1535</v>
      </c>
      <c r="D4499" s="154" t="s">
        <v>2933</v>
      </c>
      <c r="E4499" s="81" t="s">
        <v>15420</v>
      </c>
      <c r="F4499" s="154">
        <v>24107.09</v>
      </c>
      <c r="G4499" s="154" t="s">
        <v>1367</v>
      </c>
      <c r="H4499" s="154" t="s">
        <v>14318</v>
      </c>
      <c r="I4499" s="154">
        <v>1</v>
      </c>
      <c r="J4499" s="154">
        <v>0</v>
      </c>
      <c r="K4499" s="154">
        <v>0</v>
      </c>
      <c r="M4499" s="128">
        <f>IF(Tabla1[[#This Row],[Moneda]]="Dolares",Tabla1[[#This Row],[Precio Distribuidor]]*($M$1+0.35)*1.3,Tabla1[[#This Row],[Precio Distribuidor]]*1.3)</f>
        <v>31339.217000000001</v>
      </c>
    </row>
    <row r="4500" spans="1:13">
      <c r="A4500" s="154" t="s">
        <v>15419</v>
      </c>
      <c r="B4500" s="154" t="s">
        <v>15418</v>
      </c>
      <c r="C4500" s="154" t="s">
        <v>1535</v>
      </c>
      <c r="D4500" s="154" t="s">
        <v>2933</v>
      </c>
      <c r="E4500" s="81" t="s">
        <v>15417</v>
      </c>
      <c r="F4500" s="154">
        <v>46165.53</v>
      </c>
      <c r="G4500" s="154" t="s">
        <v>1367</v>
      </c>
      <c r="H4500" s="154" t="s">
        <v>14318</v>
      </c>
      <c r="I4500" s="154">
        <v>1</v>
      </c>
      <c r="J4500" s="154">
        <v>0</v>
      </c>
      <c r="K4500" s="154">
        <v>0</v>
      </c>
      <c r="M4500" s="128">
        <f>IF(Tabla1[[#This Row],[Moneda]]="Dolares",Tabla1[[#This Row],[Precio Distribuidor]]*($M$1+0.35)*1.3,Tabla1[[#This Row],[Precio Distribuidor]]*1.3)</f>
        <v>60015.188999999998</v>
      </c>
    </row>
    <row r="4501" spans="1:13">
      <c r="A4501" s="154" t="s">
        <v>15416</v>
      </c>
      <c r="B4501" s="154" t="s">
        <v>15415</v>
      </c>
      <c r="C4501" s="154" t="s">
        <v>1744</v>
      </c>
      <c r="D4501" s="154" t="s">
        <v>2933</v>
      </c>
      <c r="E4501" s="81" t="s">
        <v>15414</v>
      </c>
      <c r="F4501" s="154">
        <v>113.27</v>
      </c>
      <c r="G4501" s="154" t="s">
        <v>1373</v>
      </c>
      <c r="H4501" s="154" t="s">
        <v>14318</v>
      </c>
      <c r="I4501" s="154">
        <v>1</v>
      </c>
      <c r="J4501" s="154">
        <v>0</v>
      </c>
      <c r="K4501" s="154">
        <v>0</v>
      </c>
      <c r="M4501" s="128">
        <f>IF(Tabla1[[#This Row],[Moneda]]="Dolares",Tabla1[[#This Row],[Precio Distribuidor]]*($M$1+0.35)*1.3,Tabla1[[#This Row],[Precio Distribuidor]]*1.3)</f>
        <v>2451.7291500000006</v>
      </c>
    </row>
    <row r="4502" spans="1:13">
      <c r="A4502" s="154" t="s">
        <v>15413</v>
      </c>
      <c r="B4502" s="154" t="s">
        <v>15412</v>
      </c>
      <c r="C4502" s="154" t="s">
        <v>1744</v>
      </c>
      <c r="D4502" s="154" t="s">
        <v>2933</v>
      </c>
      <c r="E4502" s="81" t="s">
        <v>15411</v>
      </c>
      <c r="F4502" s="154">
        <v>143.38</v>
      </c>
      <c r="G4502" s="154" t="s">
        <v>1373</v>
      </c>
      <c r="H4502" s="154" t="s">
        <v>14318</v>
      </c>
      <c r="I4502" s="154">
        <v>1</v>
      </c>
      <c r="J4502" s="154">
        <v>0</v>
      </c>
      <c r="K4502" s="154">
        <v>0</v>
      </c>
      <c r="M4502" s="128">
        <f>IF(Tabla1[[#This Row],[Moneda]]="Dolares",Tabla1[[#This Row],[Precio Distribuidor]]*($M$1+0.35)*1.3,Tabla1[[#This Row],[Precio Distribuidor]]*1.3)</f>
        <v>3103.4601000000002</v>
      </c>
    </row>
    <row r="4503" spans="1:13">
      <c r="A4503" s="154" t="s">
        <v>15410</v>
      </c>
      <c r="B4503" s="154" t="s">
        <v>15409</v>
      </c>
      <c r="C4503" s="154" t="s">
        <v>2934</v>
      </c>
      <c r="D4503" s="154" t="s">
        <v>2933</v>
      </c>
      <c r="E4503" s="81" t="s">
        <v>15408</v>
      </c>
      <c r="F4503" s="154">
        <v>142.75</v>
      </c>
      <c r="G4503" s="154" t="s">
        <v>1373</v>
      </c>
      <c r="H4503" s="154" t="s">
        <v>14318</v>
      </c>
      <c r="I4503" s="154">
        <v>2</v>
      </c>
      <c r="J4503" s="154">
        <v>0</v>
      </c>
      <c r="K4503" s="154">
        <v>0</v>
      </c>
      <c r="M4503" s="128">
        <f>IF(Tabla1[[#This Row],[Moneda]]="Dolares",Tabla1[[#This Row],[Precio Distribuidor]]*($M$1+0.35)*1.3,Tabla1[[#This Row],[Precio Distribuidor]]*1.3)</f>
        <v>3089.8237500000005</v>
      </c>
    </row>
    <row r="4504" spans="1:13">
      <c r="A4504" s="154" t="s">
        <v>15407</v>
      </c>
      <c r="B4504" s="154" t="s">
        <v>15406</v>
      </c>
      <c r="C4504" s="154" t="s">
        <v>3110</v>
      </c>
      <c r="D4504" s="154" t="s">
        <v>2933</v>
      </c>
      <c r="E4504" s="81" t="s">
        <v>15405</v>
      </c>
      <c r="F4504" s="154">
        <v>52</v>
      </c>
      <c r="G4504" s="154" t="s">
        <v>1373</v>
      </c>
      <c r="H4504" s="154" t="s">
        <v>14318</v>
      </c>
      <c r="I4504" s="154">
        <v>2</v>
      </c>
      <c r="J4504" s="154">
        <v>0</v>
      </c>
      <c r="K4504" s="154">
        <v>0</v>
      </c>
      <c r="M4504" s="128">
        <f>IF(Tabla1[[#This Row],[Moneda]]="Dolares",Tabla1[[#This Row],[Precio Distribuidor]]*($M$1+0.35)*1.3,Tabla1[[#This Row],[Precio Distribuidor]]*1.3)</f>
        <v>1125.5400000000002</v>
      </c>
    </row>
    <row r="4505" spans="1:13">
      <c r="A4505" s="154" t="s">
        <v>15404</v>
      </c>
      <c r="B4505" s="154" t="s">
        <v>15403</v>
      </c>
      <c r="C4505" s="154" t="s">
        <v>3110</v>
      </c>
      <c r="D4505" s="154" t="s">
        <v>2933</v>
      </c>
      <c r="E4505" s="81" t="s">
        <v>15402</v>
      </c>
      <c r="F4505" s="154">
        <v>80.89</v>
      </c>
      <c r="G4505" s="154" t="s">
        <v>1373</v>
      </c>
      <c r="H4505" s="154" t="s">
        <v>14318</v>
      </c>
      <c r="I4505" s="154">
        <v>2</v>
      </c>
      <c r="J4505" s="154">
        <v>0</v>
      </c>
      <c r="K4505" s="154">
        <v>0</v>
      </c>
      <c r="M4505" s="128">
        <f>IF(Tabla1[[#This Row],[Moneda]]="Dolares",Tabla1[[#This Row],[Precio Distribuidor]]*($M$1+0.35)*1.3,Tabla1[[#This Row],[Precio Distribuidor]]*1.3)</f>
        <v>1750.8640500000001</v>
      </c>
    </row>
    <row r="4506" spans="1:13">
      <c r="A4506" s="154" t="s">
        <v>15401</v>
      </c>
      <c r="B4506" s="154" t="s">
        <v>15400</v>
      </c>
      <c r="C4506" s="154" t="s">
        <v>2161</v>
      </c>
      <c r="D4506" s="154" t="s">
        <v>2933</v>
      </c>
      <c r="E4506" s="81" t="s">
        <v>15399</v>
      </c>
      <c r="F4506" s="154">
        <v>85.39</v>
      </c>
      <c r="G4506" s="154" t="s">
        <v>1373</v>
      </c>
      <c r="H4506" s="154" t="s">
        <v>14318</v>
      </c>
      <c r="I4506" s="154">
        <v>3</v>
      </c>
      <c r="J4506" s="154">
        <v>0</v>
      </c>
      <c r="K4506" s="154">
        <v>0</v>
      </c>
      <c r="M4506" s="128">
        <f>IF(Tabla1[[#This Row],[Moneda]]="Dolares",Tabla1[[#This Row],[Precio Distribuidor]]*($M$1+0.35)*1.3,Tabla1[[#This Row],[Precio Distribuidor]]*1.3)</f>
        <v>1848.2665500000005</v>
      </c>
    </row>
    <row r="4507" spans="1:13">
      <c r="A4507" s="154" t="s">
        <v>15398</v>
      </c>
      <c r="B4507" s="154" t="s">
        <v>15397</v>
      </c>
      <c r="C4507" s="154" t="s">
        <v>2161</v>
      </c>
      <c r="D4507" s="154" t="s">
        <v>2933</v>
      </c>
      <c r="E4507" s="81" t="s">
        <v>15396</v>
      </c>
      <c r="F4507" s="154">
        <v>278.01</v>
      </c>
      <c r="G4507" s="154" t="s">
        <v>1373</v>
      </c>
      <c r="H4507" s="154" t="s">
        <v>14318</v>
      </c>
      <c r="I4507" s="154">
        <v>3</v>
      </c>
      <c r="J4507" s="154">
        <v>0</v>
      </c>
      <c r="K4507" s="154">
        <v>0</v>
      </c>
      <c r="M4507" s="128">
        <f>IF(Tabla1[[#This Row],[Moneda]]="Dolares",Tabla1[[#This Row],[Precio Distribuidor]]*($M$1+0.35)*1.3,Tabla1[[#This Row],[Precio Distribuidor]]*1.3)</f>
        <v>6017.5264500000003</v>
      </c>
    </row>
    <row r="4508" spans="1:13">
      <c r="A4508" s="154" t="s">
        <v>15395</v>
      </c>
      <c r="B4508" s="154" t="s">
        <v>15394</v>
      </c>
      <c r="C4508" s="154" t="s">
        <v>2934</v>
      </c>
      <c r="D4508" s="154" t="s">
        <v>2933</v>
      </c>
      <c r="E4508" s="81" t="s">
        <v>15393</v>
      </c>
      <c r="F4508" s="154">
        <v>73.150000000000006</v>
      </c>
      <c r="G4508" s="154" t="s">
        <v>1373</v>
      </c>
      <c r="H4508" s="154" t="s">
        <v>14318</v>
      </c>
      <c r="I4508" s="154">
        <v>2</v>
      </c>
      <c r="J4508" s="154">
        <v>0</v>
      </c>
      <c r="K4508" s="154">
        <v>0</v>
      </c>
      <c r="M4508" s="128">
        <f>IF(Tabla1[[#This Row],[Moneda]]="Dolares",Tabla1[[#This Row],[Precio Distribuidor]]*($M$1+0.35)*1.3,Tabla1[[#This Row],[Precio Distribuidor]]*1.3)</f>
        <v>1583.3317500000003</v>
      </c>
    </row>
    <row r="4509" spans="1:13">
      <c r="A4509" s="154" t="s">
        <v>15392</v>
      </c>
      <c r="B4509" s="154" t="s">
        <v>15391</v>
      </c>
      <c r="C4509" s="154" t="s">
        <v>1535</v>
      </c>
      <c r="D4509" s="154" t="s">
        <v>2933</v>
      </c>
      <c r="E4509" s="81" t="s">
        <v>15390</v>
      </c>
      <c r="F4509" s="154">
        <v>16488.7</v>
      </c>
      <c r="G4509" s="154" t="s">
        <v>1367</v>
      </c>
      <c r="H4509" s="154" t="s">
        <v>14318</v>
      </c>
      <c r="I4509" s="154">
        <v>0</v>
      </c>
      <c r="J4509" s="154">
        <v>0</v>
      </c>
      <c r="K4509" s="154">
        <v>0</v>
      </c>
      <c r="M4509" s="128">
        <f>IF(Tabla1[[#This Row],[Moneda]]="Dolares",Tabla1[[#This Row],[Precio Distribuidor]]*($M$1+0.35)*1.3,Tabla1[[#This Row],[Precio Distribuidor]]*1.3)</f>
        <v>21435.31</v>
      </c>
    </row>
    <row r="4510" spans="1:13">
      <c r="A4510" s="154" t="s">
        <v>15389</v>
      </c>
      <c r="B4510" s="154" t="s">
        <v>15388</v>
      </c>
      <c r="C4510" s="154" t="s">
        <v>1535</v>
      </c>
      <c r="D4510" s="154" t="s">
        <v>2933</v>
      </c>
      <c r="E4510" s="81" t="s">
        <v>15387</v>
      </c>
      <c r="F4510" s="154">
        <v>12965.73</v>
      </c>
      <c r="G4510" s="154" t="s">
        <v>1367</v>
      </c>
      <c r="H4510" s="154" t="s">
        <v>14318</v>
      </c>
      <c r="I4510" s="154">
        <v>0</v>
      </c>
      <c r="J4510" s="154">
        <v>0</v>
      </c>
      <c r="K4510" s="154">
        <v>0</v>
      </c>
      <c r="M4510" s="128">
        <f>IF(Tabla1[[#This Row],[Moneda]]="Dolares",Tabla1[[#This Row],[Precio Distribuidor]]*($M$1+0.35)*1.3,Tabla1[[#This Row],[Precio Distribuidor]]*1.3)</f>
        <v>16855.449000000001</v>
      </c>
    </row>
    <row r="4511" spans="1:13">
      <c r="A4511" s="154" t="s">
        <v>15386</v>
      </c>
      <c r="B4511" s="154" t="s">
        <v>15385</v>
      </c>
      <c r="C4511" s="154" t="s">
        <v>3110</v>
      </c>
      <c r="D4511" s="154" t="s">
        <v>2933</v>
      </c>
      <c r="E4511" s="81" t="s">
        <v>15384</v>
      </c>
      <c r="F4511" s="154">
        <v>115.56</v>
      </c>
      <c r="G4511" s="154" t="s">
        <v>1373</v>
      </c>
      <c r="H4511" s="154" t="s">
        <v>14318</v>
      </c>
      <c r="I4511" s="154">
        <v>2</v>
      </c>
      <c r="J4511" s="154">
        <v>0</v>
      </c>
      <c r="K4511" s="154">
        <v>0</v>
      </c>
      <c r="M4511" s="128">
        <f>IF(Tabla1[[#This Row],[Moneda]]="Dolares",Tabla1[[#This Row],[Precio Distribuidor]]*($M$1+0.35)*1.3,Tabla1[[#This Row],[Precio Distribuidor]]*1.3)</f>
        <v>2501.2962000000007</v>
      </c>
    </row>
    <row r="4512" spans="1:13">
      <c r="A4512" s="154" t="s">
        <v>3164</v>
      </c>
      <c r="B4512" s="154" t="s">
        <v>3163</v>
      </c>
      <c r="C4512" s="154" t="s">
        <v>2962</v>
      </c>
      <c r="D4512" s="154" t="s">
        <v>2933</v>
      </c>
      <c r="E4512" s="81" t="s">
        <v>3162</v>
      </c>
      <c r="F4512" s="154">
        <v>124.48</v>
      </c>
      <c r="G4512" s="154" t="s">
        <v>1373</v>
      </c>
      <c r="H4512" s="154" t="s">
        <v>14318</v>
      </c>
      <c r="I4512" s="154">
        <v>1</v>
      </c>
      <c r="J4512" s="154">
        <v>0</v>
      </c>
      <c r="K4512" s="154">
        <v>0</v>
      </c>
      <c r="M4512" s="128">
        <f>IF(Tabla1[[#This Row],[Moneda]]="Dolares",Tabla1[[#This Row],[Precio Distribuidor]]*($M$1+0.35)*1.3,Tabla1[[#This Row],[Precio Distribuidor]]*1.3)</f>
        <v>2694.3696000000009</v>
      </c>
    </row>
    <row r="4513" spans="1:13">
      <c r="A4513" s="154" t="s">
        <v>3161</v>
      </c>
      <c r="B4513" s="154" t="s">
        <v>3160</v>
      </c>
      <c r="C4513" s="154" t="s">
        <v>1565</v>
      </c>
      <c r="D4513" s="154" t="s">
        <v>2933</v>
      </c>
      <c r="E4513" s="81" t="s">
        <v>3159</v>
      </c>
      <c r="F4513" s="154">
        <v>6.61</v>
      </c>
      <c r="G4513" s="154" t="s">
        <v>1373</v>
      </c>
      <c r="H4513" s="154" t="s">
        <v>14318</v>
      </c>
      <c r="I4513" s="154">
        <v>1</v>
      </c>
      <c r="J4513" s="154">
        <v>0</v>
      </c>
      <c r="K4513" s="154">
        <v>0</v>
      </c>
      <c r="M4513" s="128">
        <f>IF(Tabla1[[#This Row],[Moneda]]="Dolares",Tabla1[[#This Row],[Precio Distribuidor]]*($M$1+0.35)*1.3,Tabla1[[#This Row],[Precio Distribuidor]]*1.3)</f>
        <v>143.07345000000004</v>
      </c>
    </row>
    <row r="4514" spans="1:13">
      <c r="A4514" s="154" t="s">
        <v>3158</v>
      </c>
      <c r="B4514" s="154" t="s">
        <v>3157</v>
      </c>
      <c r="C4514" s="154" t="s">
        <v>3110</v>
      </c>
      <c r="D4514" s="154" t="s">
        <v>2933</v>
      </c>
      <c r="E4514" s="81" t="s">
        <v>3156</v>
      </c>
      <c r="F4514" s="154">
        <v>67.02</v>
      </c>
      <c r="G4514" s="154" t="s">
        <v>1373</v>
      </c>
      <c r="H4514" s="154" t="s">
        <v>14318</v>
      </c>
      <c r="I4514" s="154">
        <v>2</v>
      </c>
      <c r="J4514" s="154">
        <v>0</v>
      </c>
      <c r="K4514" s="154">
        <v>0</v>
      </c>
      <c r="M4514" s="128">
        <f>IF(Tabla1[[#This Row],[Moneda]]="Dolares",Tabla1[[#This Row],[Precio Distribuidor]]*($M$1+0.35)*1.3,Tabla1[[#This Row],[Precio Distribuidor]]*1.3)</f>
        <v>1450.6479000000002</v>
      </c>
    </row>
    <row r="4515" spans="1:13">
      <c r="A4515" s="154" t="s">
        <v>3155</v>
      </c>
      <c r="B4515" s="154" t="s">
        <v>3154</v>
      </c>
      <c r="C4515" s="154" t="s">
        <v>1744</v>
      </c>
      <c r="D4515" s="154" t="s">
        <v>2933</v>
      </c>
      <c r="E4515" s="81" t="s">
        <v>3153</v>
      </c>
      <c r="F4515" s="154">
        <v>141.01</v>
      </c>
      <c r="G4515" s="154" t="s">
        <v>1373</v>
      </c>
      <c r="H4515" s="154" t="s">
        <v>14318</v>
      </c>
      <c r="I4515" s="154">
        <v>1</v>
      </c>
      <c r="J4515" s="154">
        <v>0</v>
      </c>
      <c r="K4515" s="154">
        <v>0</v>
      </c>
      <c r="M4515" s="128">
        <f>IF(Tabla1[[#This Row],[Moneda]]="Dolares",Tabla1[[#This Row],[Precio Distribuidor]]*($M$1+0.35)*1.3,Tabla1[[#This Row],[Precio Distribuidor]]*1.3)</f>
        <v>3052.1614500000005</v>
      </c>
    </row>
    <row r="4516" spans="1:13">
      <c r="A4516" s="154" t="s">
        <v>3152</v>
      </c>
      <c r="B4516" s="154" t="s">
        <v>3151</v>
      </c>
      <c r="C4516" s="154" t="s">
        <v>1744</v>
      </c>
      <c r="D4516" s="154" t="s">
        <v>2933</v>
      </c>
      <c r="E4516" s="81" t="s">
        <v>3150</v>
      </c>
      <c r="F4516" s="154">
        <v>206.14</v>
      </c>
      <c r="G4516" s="154" t="s">
        <v>1373</v>
      </c>
      <c r="H4516" s="154" t="s">
        <v>14318</v>
      </c>
      <c r="I4516" s="154">
        <v>1</v>
      </c>
      <c r="J4516" s="154">
        <v>0</v>
      </c>
      <c r="K4516" s="154">
        <v>0</v>
      </c>
      <c r="M4516" s="128">
        <f>IF(Tabla1[[#This Row],[Moneda]]="Dolares",Tabla1[[#This Row],[Precio Distribuidor]]*($M$1+0.35)*1.3,Tabla1[[#This Row],[Precio Distribuidor]]*1.3)</f>
        <v>4461.9003000000002</v>
      </c>
    </row>
    <row r="4517" spans="1:13">
      <c r="A4517" s="154" t="s">
        <v>3149</v>
      </c>
      <c r="B4517" s="154" t="s">
        <v>3148</v>
      </c>
      <c r="C4517" s="154" t="s">
        <v>1744</v>
      </c>
      <c r="D4517" s="154" t="s">
        <v>2933</v>
      </c>
      <c r="E4517" s="81" t="s">
        <v>3147</v>
      </c>
      <c r="F4517" s="154">
        <v>63.51</v>
      </c>
      <c r="G4517" s="154" t="s">
        <v>1373</v>
      </c>
      <c r="H4517" s="154" t="s">
        <v>14318</v>
      </c>
      <c r="I4517" s="154">
        <v>1</v>
      </c>
      <c r="J4517" s="154">
        <v>0</v>
      </c>
      <c r="K4517" s="154">
        <v>0</v>
      </c>
      <c r="M4517" s="128">
        <f>IF(Tabla1[[#This Row],[Moneda]]="Dolares",Tabla1[[#This Row],[Precio Distribuidor]]*($M$1+0.35)*1.3,Tabla1[[#This Row],[Precio Distribuidor]]*1.3)</f>
        <v>1374.6739500000003</v>
      </c>
    </row>
    <row r="4518" spans="1:13">
      <c r="A4518" s="154" t="s">
        <v>3146</v>
      </c>
      <c r="B4518" s="154" t="s">
        <v>3145</v>
      </c>
      <c r="C4518" s="154" t="s">
        <v>1744</v>
      </c>
      <c r="D4518" s="154" t="s">
        <v>2933</v>
      </c>
      <c r="E4518" s="81" t="s">
        <v>3144</v>
      </c>
      <c r="F4518" s="154">
        <v>243.4</v>
      </c>
      <c r="G4518" s="154" t="s">
        <v>1373</v>
      </c>
      <c r="H4518" s="154" t="s">
        <v>14318</v>
      </c>
      <c r="I4518" s="154">
        <v>1</v>
      </c>
      <c r="J4518" s="154">
        <v>0</v>
      </c>
      <c r="K4518" s="154">
        <v>0</v>
      </c>
      <c r="M4518" s="128">
        <f>IF(Tabla1[[#This Row],[Moneda]]="Dolares",Tabla1[[#This Row],[Precio Distribuidor]]*($M$1+0.35)*1.3,Tabla1[[#This Row],[Precio Distribuidor]]*1.3)</f>
        <v>5268.3930000000009</v>
      </c>
    </row>
    <row r="4519" spans="1:13">
      <c r="A4519" s="154" t="s">
        <v>3143</v>
      </c>
      <c r="B4519" s="154" t="s">
        <v>3142</v>
      </c>
      <c r="C4519" s="154" t="s">
        <v>2962</v>
      </c>
      <c r="D4519" s="154" t="s">
        <v>2933</v>
      </c>
      <c r="E4519" s="81" t="s">
        <v>3141</v>
      </c>
      <c r="F4519" s="154">
        <v>9.33</v>
      </c>
      <c r="G4519" s="154" t="s">
        <v>1373</v>
      </c>
      <c r="H4519" s="154" t="s">
        <v>14318</v>
      </c>
      <c r="I4519" s="154">
        <v>1</v>
      </c>
      <c r="J4519" s="154">
        <v>0</v>
      </c>
      <c r="K4519" s="154">
        <v>0</v>
      </c>
      <c r="M4519" s="128">
        <f>IF(Tabla1[[#This Row],[Moneda]]="Dolares",Tabla1[[#This Row],[Precio Distribuidor]]*($M$1+0.35)*1.3,Tabla1[[#This Row],[Precio Distribuidor]]*1.3)</f>
        <v>201.94785000000002</v>
      </c>
    </row>
    <row r="4520" spans="1:13">
      <c r="A4520" s="154" t="s">
        <v>3140</v>
      </c>
      <c r="B4520" s="154" t="s">
        <v>3139</v>
      </c>
      <c r="C4520" s="154" t="s">
        <v>2962</v>
      </c>
      <c r="D4520" s="154" t="s">
        <v>2933</v>
      </c>
      <c r="E4520" s="81" t="s">
        <v>3138</v>
      </c>
      <c r="F4520" s="154">
        <v>24.49</v>
      </c>
      <c r="G4520" s="154" t="s">
        <v>1373</v>
      </c>
      <c r="H4520" s="154" t="s">
        <v>14318</v>
      </c>
      <c r="I4520" s="154">
        <v>3</v>
      </c>
      <c r="J4520" s="154">
        <v>0</v>
      </c>
      <c r="K4520" s="154">
        <v>0</v>
      </c>
      <c r="M4520" s="128">
        <f>IF(Tabla1[[#This Row],[Moneda]]="Dolares",Tabla1[[#This Row],[Precio Distribuidor]]*($M$1+0.35)*1.3,Tabla1[[#This Row],[Precio Distribuidor]]*1.3)</f>
        <v>530.08605</v>
      </c>
    </row>
    <row r="4521" spans="1:13">
      <c r="A4521" s="154" t="s">
        <v>3137</v>
      </c>
      <c r="B4521" s="154" t="s">
        <v>3136</v>
      </c>
      <c r="C4521" s="154" t="s">
        <v>2962</v>
      </c>
      <c r="D4521" s="154" t="s">
        <v>2933</v>
      </c>
      <c r="E4521" s="81" t="s">
        <v>3135</v>
      </c>
      <c r="F4521" s="154">
        <v>713.25</v>
      </c>
      <c r="G4521" s="154" t="s">
        <v>1367</v>
      </c>
      <c r="H4521" s="154" t="s">
        <v>14318</v>
      </c>
      <c r="I4521" s="154">
        <v>1</v>
      </c>
      <c r="J4521" s="154">
        <v>0</v>
      </c>
      <c r="K4521" s="154">
        <v>0</v>
      </c>
      <c r="M4521" s="128">
        <f>IF(Tabla1[[#This Row],[Moneda]]="Dolares",Tabla1[[#This Row],[Precio Distribuidor]]*($M$1+0.35)*1.3,Tabla1[[#This Row],[Precio Distribuidor]]*1.3)</f>
        <v>927.22500000000002</v>
      </c>
    </row>
    <row r="4522" spans="1:13">
      <c r="A4522" s="154" t="s">
        <v>3134</v>
      </c>
      <c r="B4522" s="154" t="s">
        <v>3133</v>
      </c>
      <c r="C4522" s="154" t="s">
        <v>1744</v>
      </c>
      <c r="D4522" s="154" t="s">
        <v>2933</v>
      </c>
      <c r="E4522" s="81" t="s">
        <v>3132</v>
      </c>
      <c r="F4522" s="154">
        <v>466.07</v>
      </c>
      <c r="G4522" s="154" t="s">
        <v>1373</v>
      </c>
      <c r="H4522" s="154" t="s">
        <v>14318</v>
      </c>
      <c r="I4522" s="154">
        <v>5</v>
      </c>
      <c r="J4522" s="154">
        <v>0</v>
      </c>
      <c r="K4522" s="154">
        <v>0</v>
      </c>
      <c r="M4522" s="128">
        <f>IF(Tabla1[[#This Row],[Moneda]]="Dolares",Tabla1[[#This Row],[Precio Distribuidor]]*($M$1+0.35)*1.3,Tabla1[[#This Row],[Precio Distribuidor]]*1.3)</f>
        <v>10088.085150000001</v>
      </c>
    </row>
    <row r="4523" spans="1:13">
      <c r="A4523" s="154" t="s">
        <v>3128</v>
      </c>
      <c r="B4523" s="154" t="s">
        <v>3127</v>
      </c>
      <c r="C4523" s="154" t="s">
        <v>1744</v>
      </c>
      <c r="D4523" s="154" t="s">
        <v>2933</v>
      </c>
      <c r="E4523" s="81" t="s">
        <v>3126</v>
      </c>
      <c r="F4523" s="154">
        <v>270.79000000000002</v>
      </c>
      <c r="G4523" s="154" t="s">
        <v>1373</v>
      </c>
      <c r="H4523" s="154" t="s">
        <v>14318</v>
      </c>
      <c r="I4523" s="154">
        <v>1</v>
      </c>
      <c r="J4523" s="154">
        <v>0</v>
      </c>
      <c r="K4523" s="154">
        <v>0</v>
      </c>
      <c r="M4523" s="128">
        <f>IF(Tabla1[[#This Row],[Moneda]]="Dolares",Tabla1[[#This Row],[Precio Distribuidor]]*($M$1+0.35)*1.3,Tabla1[[#This Row],[Precio Distribuidor]]*1.3)</f>
        <v>5861.2495500000023</v>
      </c>
    </row>
    <row r="4524" spans="1:13">
      <c r="A4524" s="154" t="s">
        <v>15383</v>
      </c>
      <c r="B4524" s="154" t="s">
        <v>15382</v>
      </c>
      <c r="C4524" s="154" t="s">
        <v>15381</v>
      </c>
      <c r="D4524" s="154" t="s">
        <v>2933</v>
      </c>
      <c r="E4524" s="81" t="s">
        <v>15380</v>
      </c>
      <c r="F4524" s="154">
        <v>20</v>
      </c>
      <c r="G4524" s="154" t="s">
        <v>1373</v>
      </c>
      <c r="H4524" s="154" t="s">
        <v>14318</v>
      </c>
      <c r="I4524" s="154">
        <v>3</v>
      </c>
      <c r="J4524" s="154">
        <v>0</v>
      </c>
      <c r="K4524" s="154">
        <v>0</v>
      </c>
      <c r="M4524" s="128">
        <f>IF(Tabla1[[#This Row],[Moneda]]="Dolares",Tabla1[[#This Row],[Precio Distribuidor]]*($M$1+0.35)*1.3,Tabla1[[#This Row],[Precio Distribuidor]]*1.3)</f>
        <v>432.90000000000009</v>
      </c>
    </row>
    <row r="4525" spans="1:13">
      <c r="A4525" s="154" t="s">
        <v>3125</v>
      </c>
      <c r="B4525" s="154" t="s">
        <v>3124</v>
      </c>
      <c r="C4525" s="154" t="s">
        <v>3123</v>
      </c>
      <c r="D4525" s="154" t="s">
        <v>2933</v>
      </c>
      <c r="E4525" s="81" t="s">
        <v>3122</v>
      </c>
      <c r="F4525" s="154">
        <v>236.89</v>
      </c>
      <c r="G4525" s="154" t="s">
        <v>1373</v>
      </c>
      <c r="H4525" s="154" t="s">
        <v>14318</v>
      </c>
      <c r="I4525" s="154">
        <v>2</v>
      </c>
      <c r="J4525" s="154">
        <v>0</v>
      </c>
      <c r="K4525" s="154">
        <v>0</v>
      </c>
      <c r="M4525" s="128">
        <f>IF(Tabla1[[#This Row],[Moneda]]="Dolares",Tabla1[[#This Row],[Precio Distribuidor]]*($M$1+0.35)*1.3,Tabla1[[#This Row],[Precio Distribuidor]]*1.3)</f>
        <v>5127.4840500000009</v>
      </c>
    </row>
    <row r="4526" spans="1:13">
      <c r="A4526" s="154" t="s">
        <v>3121</v>
      </c>
      <c r="B4526" s="154" t="s">
        <v>3120</v>
      </c>
      <c r="C4526" s="154" t="s">
        <v>1744</v>
      </c>
      <c r="D4526" s="154" t="s">
        <v>2933</v>
      </c>
      <c r="E4526" s="81" t="s">
        <v>3119</v>
      </c>
      <c r="F4526" s="154">
        <v>73.290000000000006</v>
      </c>
      <c r="G4526" s="154" t="s">
        <v>1373</v>
      </c>
      <c r="H4526" s="154" t="s">
        <v>14318</v>
      </c>
      <c r="I4526" s="154">
        <v>3</v>
      </c>
      <c r="J4526" s="154">
        <v>0</v>
      </c>
      <c r="K4526" s="154">
        <v>0</v>
      </c>
      <c r="M4526" s="128">
        <f>IF(Tabla1[[#This Row],[Moneda]]="Dolares",Tabla1[[#This Row],[Precio Distribuidor]]*($M$1+0.35)*1.3,Tabla1[[#This Row],[Precio Distribuidor]]*1.3)</f>
        <v>1586.3620500000004</v>
      </c>
    </row>
    <row r="4527" spans="1:13">
      <c r="A4527" s="154" t="s">
        <v>3118</v>
      </c>
      <c r="B4527" s="154" t="s">
        <v>3117</v>
      </c>
      <c r="C4527" s="154" t="s">
        <v>1565</v>
      </c>
      <c r="D4527" s="154" t="s">
        <v>2933</v>
      </c>
      <c r="E4527" s="81" t="s">
        <v>12703</v>
      </c>
      <c r="F4527" s="154">
        <v>3.27</v>
      </c>
      <c r="G4527" s="154" t="s">
        <v>1373</v>
      </c>
      <c r="H4527" s="154" t="s">
        <v>14318</v>
      </c>
      <c r="I4527" s="154">
        <v>1</v>
      </c>
      <c r="J4527" s="154">
        <v>0</v>
      </c>
      <c r="K4527" s="154">
        <v>0</v>
      </c>
      <c r="M4527" s="128">
        <f>IF(Tabla1[[#This Row],[Moneda]]="Dolares",Tabla1[[#This Row],[Precio Distribuidor]]*($M$1+0.35)*1.3,Tabla1[[#This Row],[Precio Distribuidor]]*1.3)</f>
        <v>70.779150000000016</v>
      </c>
    </row>
    <row r="4528" spans="1:13">
      <c r="A4528" s="154" t="s">
        <v>3116</v>
      </c>
      <c r="B4528" s="154" t="s">
        <v>3115</v>
      </c>
      <c r="C4528" s="154" t="s">
        <v>2962</v>
      </c>
      <c r="D4528" s="154" t="s">
        <v>2933</v>
      </c>
      <c r="E4528" s="81" t="s">
        <v>3114</v>
      </c>
      <c r="F4528" s="154">
        <v>52.09</v>
      </c>
      <c r="G4528" s="154" t="s">
        <v>1373</v>
      </c>
      <c r="H4528" s="154" t="s">
        <v>14318</v>
      </c>
      <c r="I4528" s="154">
        <v>1</v>
      </c>
      <c r="J4528" s="154">
        <v>0</v>
      </c>
      <c r="K4528" s="154">
        <v>0</v>
      </c>
      <c r="M4528" s="128">
        <f>IF(Tabla1[[#This Row],[Moneda]]="Dolares",Tabla1[[#This Row],[Precio Distribuidor]]*($M$1+0.35)*1.3,Tabla1[[#This Row],[Precio Distribuidor]]*1.3)</f>
        <v>1127.4880500000004</v>
      </c>
    </row>
    <row r="4529" spans="1:13">
      <c r="A4529" s="154" t="s">
        <v>3113</v>
      </c>
      <c r="B4529" s="154" t="s">
        <v>3112</v>
      </c>
      <c r="C4529" s="154" t="s">
        <v>2962</v>
      </c>
      <c r="D4529" s="154" t="s">
        <v>2933</v>
      </c>
      <c r="E4529" s="81" t="s">
        <v>3111</v>
      </c>
      <c r="F4529" s="154">
        <v>65.8</v>
      </c>
      <c r="G4529" s="154" t="s">
        <v>1373</v>
      </c>
      <c r="H4529" s="154" t="s">
        <v>14318</v>
      </c>
      <c r="I4529" s="154">
        <v>1</v>
      </c>
      <c r="J4529" s="154">
        <v>0</v>
      </c>
      <c r="K4529" s="154">
        <v>0</v>
      </c>
      <c r="M4529" s="128">
        <f>IF(Tabla1[[#This Row],[Moneda]]="Dolares",Tabla1[[#This Row],[Precio Distribuidor]]*($M$1+0.35)*1.3,Tabla1[[#This Row],[Precio Distribuidor]]*1.3)</f>
        <v>1424.2410000000002</v>
      </c>
    </row>
    <row r="4530" spans="1:13">
      <c r="A4530" s="154" t="s">
        <v>3109</v>
      </c>
      <c r="B4530" s="154" t="s">
        <v>3108</v>
      </c>
      <c r="C4530" s="154" t="s">
        <v>2966</v>
      </c>
      <c r="D4530" s="154" t="s">
        <v>2933</v>
      </c>
      <c r="E4530" s="81" t="s">
        <v>3107</v>
      </c>
      <c r="F4530" s="154">
        <v>12.51</v>
      </c>
      <c r="G4530" s="154" t="s">
        <v>1373</v>
      </c>
      <c r="H4530" s="154" t="s">
        <v>14318</v>
      </c>
      <c r="I4530" s="154">
        <v>3</v>
      </c>
      <c r="J4530" s="154">
        <v>0</v>
      </c>
      <c r="K4530" s="154">
        <v>0</v>
      </c>
      <c r="M4530" s="128">
        <f>IF(Tabla1[[#This Row],[Moneda]]="Dolares",Tabla1[[#This Row],[Precio Distribuidor]]*($M$1+0.35)*1.3,Tabla1[[#This Row],[Precio Distribuidor]]*1.3)</f>
        <v>270.77895000000001</v>
      </c>
    </row>
    <row r="4531" spans="1:13">
      <c r="A4531" s="154" t="s">
        <v>3105</v>
      </c>
      <c r="B4531" s="154" t="s">
        <v>3104</v>
      </c>
      <c r="C4531" s="154" t="s">
        <v>2161</v>
      </c>
      <c r="D4531" s="154" t="s">
        <v>2933</v>
      </c>
      <c r="E4531" s="81" t="s">
        <v>3106</v>
      </c>
      <c r="F4531" s="154">
        <v>11.03</v>
      </c>
      <c r="G4531" s="154" t="s">
        <v>1373</v>
      </c>
      <c r="H4531" s="154" t="s">
        <v>14318</v>
      </c>
      <c r="I4531" s="154">
        <v>3</v>
      </c>
      <c r="J4531" s="154">
        <v>0</v>
      </c>
      <c r="K4531" s="154">
        <v>0</v>
      </c>
      <c r="M4531" s="128">
        <f>IF(Tabla1[[#This Row],[Moneda]]="Dolares",Tabla1[[#This Row],[Precio Distribuidor]]*($M$1+0.35)*1.3,Tabla1[[#This Row],[Precio Distribuidor]]*1.3)</f>
        <v>238.74435000000003</v>
      </c>
    </row>
    <row r="4532" spans="1:13">
      <c r="A4532" s="154" t="s">
        <v>3103</v>
      </c>
      <c r="B4532" s="154" t="s">
        <v>3102</v>
      </c>
      <c r="C4532" s="154" t="s">
        <v>2161</v>
      </c>
      <c r="D4532" s="154" t="s">
        <v>2933</v>
      </c>
      <c r="E4532" s="81" t="s">
        <v>3101</v>
      </c>
      <c r="F4532" s="154">
        <v>31.15</v>
      </c>
      <c r="G4532" s="154" t="s">
        <v>1373</v>
      </c>
      <c r="H4532" s="154" t="s">
        <v>14318</v>
      </c>
      <c r="I4532" s="154">
        <v>3</v>
      </c>
      <c r="J4532" s="154">
        <v>0</v>
      </c>
      <c r="K4532" s="154">
        <v>0</v>
      </c>
      <c r="M4532" s="128">
        <f>IF(Tabla1[[#This Row],[Moneda]]="Dolares",Tabla1[[#This Row],[Precio Distribuidor]]*($M$1+0.35)*1.3,Tabla1[[#This Row],[Precio Distribuidor]]*1.3)</f>
        <v>674.24175000000002</v>
      </c>
    </row>
    <row r="4533" spans="1:13">
      <c r="A4533" s="154" t="s">
        <v>15379</v>
      </c>
      <c r="B4533" s="154" t="s">
        <v>15378</v>
      </c>
      <c r="C4533" s="154" t="s">
        <v>2161</v>
      </c>
      <c r="D4533" s="154" t="s">
        <v>2933</v>
      </c>
      <c r="E4533" s="81" t="s">
        <v>15377</v>
      </c>
      <c r="F4533" s="154">
        <v>71.52</v>
      </c>
      <c r="G4533" s="154" t="s">
        <v>1373</v>
      </c>
      <c r="H4533" s="154" t="s">
        <v>14318</v>
      </c>
      <c r="I4533" s="154">
        <v>3</v>
      </c>
      <c r="J4533" s="154">
        <v>0</v>
      </c>
      <c r="K4533" s="154">
        <v>0</v>
      </c>
      <c r="M4533" s="128">
        <f>IF(Tabla1[[#This Row],[Moneda]]="Dolares",Tabla1[[#This Row],[Precio Distribuidor]]*($M$1+0.35)*1.3,Tabla1[[#This Row],[Precio Distribuidor]]*1.3)</f>
        <v>1548.0504000000001</v>
      </c>
    </row>
    <row r="4534" spans="1:13">
      <c r="A4534" s="154" t="s">
        <v>3100</v>
      </c>
      <c r="B4534" s="154" t="s">
        <v>3099</v>
      </c>
      <c r="C4534" s="154" t="s">
        <v>2161</v>
      </c>
      <c r="D4534" s="154" t="s">
        <v>2933</v>
      </c>
      <c r="E4534" s="81" t="s">
        <v>15376</v>
      </c>
      <c r="F4534" s="154">
        <v>147.31</v>
      </c>
      <c r="G4534" s="154" t="s">
        <v>1373</v>
      </c>
      <c r="H4534" s="154" t="s">
        <v>14318</v>
      </c>
      <c r="I4534" s="154">
        <v>5</v>
      </c>
      <c r="J4534" s="154">
        <v>0</v>
      </c>
      <c r="K4534" s="154">
        <v>0</v>
      </c>
      <c r="M4534" s="128">
        <f>IF(Tabla1[[#This Row],[Moneda]]="Dolares",Tabla1[[#This Row],[Precio Distribuidor]]*($M$1+0.35)*1.3,Tabla1[[#This Row],[Precio Distribuidor]]*1.3)</f>
        <v>3188.5249500000004</v>
      </c>
    </row>
    <row r="4535" spans="1:13">
      <c r="A4535" s="154" t="s">
        <v>3098</v>
      </c>
      <c r="B4535" s="154" t="s">
        <v>3097</v>
      </c>
      <c r="C4535" s="154" t="s">
        <v>2161</v>
      </c>
      <c r="D4535" s="154" t="s">
        <v>2933</v>
      </c>
      <c r="E4535" s="81" t="s">
        <v>3096</v>
      </c>
      <c r="F4535" s="154">
        <v>11.45</v>
      </c>
      <c r="G4535" s="154" t="s">
        <v>1373</v>
      </c>
      <c r="H4535" s="154" t="s">
        <v>14318</v>
      </c>
      <c r="I4535" s="154">
        <v>5</v>
      </c>
      <c r="J4535" s="154">
        <v>0</v>
      </c>
      <c r="K4535" s="154">
        <v>0</v>
      </c>
      <c r="M4535" s="128">
        <f>IF(Tabla1[[#This Row],[Moneda]]="Dolares",Tabla1[[#This Row],[Precio Distribuidor]]*($M$1+0.35)*1.3,Tabla1[[#This Row],[Precio Distribuidor]]*1.3)</f>
        <v>247.83525000000003</v>
      </c>
    </row>
    <row r="4536" spans="1:13">
      <c r="A4536" s="154" t="s">
        <v>3095</v>
      </c>
      <c r="B4536" s="154" t="s">
        <v>3094</v>
      </c>
      <c r="C4536" s="154" t="s">
        <v>2962</v>
      </c>
      <c r="D4536" s="154" t="s">
        <v>2933</v>
      </c>
      <c r="E4536" s="81" t="s">
        <v>3093</v>
      </c>
      <c r="F4536" s="154">
        <v>63.92</v>
      </c>
      <c r="G4536" s="154" t="s">
        <v>1367</v>
      </c>
      <c r="H4536" s="154" t="s">
        <v>14318</v>
      </c>
      <c r="I4536" s="154">
        <v>1</v>
      </c>
      <c r="J4536" s="154">
        <v>0</v>
      </c>
      <c r="K4536" s="154">
        <v>0</v>
      </c>
      <c r="M4536" s="128">
        <f>IF(Tabla1[[#This Row],[Moneda]]="Dolares",Tabla1[[#This Row],[Precio Distribuidor]]*($M$1+0.35)*1.3,Tabla1[[#This Row],[Precio Distribuidor]]*1.3)</f>
        <v>83.096000000000004</v>
      </c>
    </row>
    <row r="4537" spans="1:13">
      <c r="A4537" s="154" t="s">
        <v>3092</v>
      </c>
      <c r="B4537" s="154" t="s">
        <v>3091</v>
      </c>
      <c r="C4537" s="154" t="s">
        <v>2966</v>
      </c>
      <c r="D4537" s="154" t="s">
        <v>2933</v>
      </c>
      <c r="E4537" s="81" t="s">
        <v>3090</v>
      </c>
      <c r="F4537" s="154">
        <v>5.18</v>
      </c>
      <c r="G4537" s="154" t="s">
        <v>1373</v>
      </c>
      <c r="H4537" s="154" t="s">
        <v>14318</v>
      </c>
      <c r="I4537" s="154">
        <v>3</v>
      </c>
      <c r="J4537" s="154">
        <v>0</v>
      </c>
      <c r="K4537" s="154">
        <v>0</v>
      </c>
      <c r="M4537" s="128">
        <f>IF(Tabla1[[#This Row],[Moneda]]="Dolares",Tabla1[[#This Row],[Precio Distribuidor]]*($M$1+0.35)*1.3,Tabla1[[#This Row],[Precio Distribuidor]]*1.3)</f>
        <v>112.1211</v>
      </c>
    </row>
    <row r="4538" spans="1:13">
      <c r="A4538" s="154" t="s">
        <v>3089</v>
      </c>
      <c r="B4538" s="154" t="s">
        <v>3088</v>
      </c>
      <c r="C4538" s="154" t="s">
        <v>2966</v>
      </c>
      <c r="D4538" s="154" t="s">
        <v>2933</v>
      </c>
      <c r="E4538" s="81" t="s">
        <v>3087</v>
      </c>
      <c r="F4538" s="154">
        <v>19.45</v>
      </c>
      <c r="G4538" s="154" t="s">
        <v>1373</v>
      </c>
      <c r="H4538" s="154" t="s">
        <v>14318</v>
      </c>
      <c r="I4538" s="154">
        <v>3</v>
      </c>
      <c r="J4538" s="154">
        <v>0</v>
      </c>
      <c r="K4538" s="154">
        <v>0</v>
      </c>
      <c r="M4538" s="128">
        <f>IF(Tabla1[[#This Row],[Moneda]]="Dolares",Tabla1[[#This Row],[Precio Distribuidor]]*($M$1+0.35)*1.3,Tabla1[[#This Row],[Precio Distribuidor]]*1.3)</f>
        <v>420.99525000000006</v>
      </c>
    </row>
    <row r="4539" spans="1:13">
      <c r="A4539" s="154" t="s">
        <v>3086</v>
      </c>
      <c r="B4539" s="154" t="s">
        <v>3085</v>
      </c>
      <c r="C4539" s="154" t="s">
        <v>2966</v>
      </c>
      <c r="D4539" s="154" t="s">
        <v>2933</v>
      </c>
      <c r="E4539" s="81" t="s">
        <v>3084</v>
      </c>
      <c r="F4539" s="154">
        <v>11.28</v>
      </c>
      <c r="G4539" s="154" t="s">
        <v>1373</v>
      </c>
      <c r="H4539" s="154" t="s">
        <v>14318</v>
      </c>
      <c r="I4539" s="154">
        <v>3</v>
      </c>
      <c r="J4539" s="154">
        <v>0</v>
      </c>
      <c r="K4539" s="154">
        <v>0</v>
      </c>
      <c r="M4539" s="128">
        <f>IF(Tabla1[[#This Row],[Moneda]]="Dolares",Tabla1[[#This Row],[Precio Distribuidor]]*($M$1+0.35)*1.3,Tabla1[[#This Row],[Precio Distribuidor]]*1.3)</f>
        <v>244.15560000000002</v>
      </c>
    </row>
    <row r="4540" spans="1:13">
      <c r="A4540" s="154" t="s">
        <v>15375</v>
      </c>
      <c r="B4540" s="154" t="s">
        <v>15374</v>
      </c>
      <c r="C4540" s="154" t="s">
        <v>2161</v>
      </c>
      <c r="D4540" s="154" t="s">
        <v>2933</v>
      </c>
      <c r="E4540" s="81" t="s">
        <v>15373</v>
      </c>
      <c r="F4540" s="154">
        <v>203.35</v>
      </c>
      <c r="G4540" s="154" t="s">
        <v>1373</v>
      </c>
      <c r="H4540" s="154" t="s">
        <v>14318</v>
      </c>
      <c r="I4540" s="154">
        <v>3</v>
      </c>
      <c r="J4540" s="154">
        <v>0</v>
      </c>
      <c r="K4540" s="154">
        <v>0</v>
      </c>
      <c r="M4540" s="128">
        <f>IF(Tabla1[[#This Row],[Moneda]]="Dolares",Tabla1[[#This Row],[Precio Distribuidor]]*($M$1+0.35)*1.3,Tabla1[[#This Row],[Precio Distribuidor]]*1.3)</f>
        <v>4401.5107500000004</v>
      </c>
    </row>
    <row r="4541" spans="1:13">
      <c r="A4541" s="154" t="s">
        <v>3083</v>
      </c>
      <c r="B4541" s="154" t="s">
        <v>3082</v>
      </c>
      <c r="C4541" s="154" t="s">
        <v>1535</v>
      </c>
      <c r="D4541" s="154" t="s">
        <v>2933</v>
      </c>
      <c r="E4541" s="81" t="s">
        <v>3081</v>
      </c>
      <c r="F4541" s="154">
        <v>899.54</v>
      </c>
      <c r="G4541" s="154" t="s">
        <v>1367</v>
      </c>
      <c r="H4541" s="154" t="s">
        <v>14318</v>
      </c>
      <c r="I4541" s="154">
        <v>1</v>
      </c>
      <c r="J4541" s="154">
        <v>0</v>
      </c>
      <c r="K4541" s="154">
        <v>0</v>
      </c>
      <c r="M4541" s="128">
        <f>IF(Tabla1[[#This Row],[Moneda]]="Dolares",Tabla1[[#This Row],[Precio Distribuidor]]*($M$1+0.35)*1.3,Tabla1[[#This Row],[Precio Distribuidor]]*1.3)</f>
        <v>1169.402</v>
      </c>
    </row>
    <row r="4542" spans="1:13">
      <c r="A4542" s="154" t="s">
        <v>3080</v>
      </c>
      <c r="B4542" s="154" t="s">
        <v>3079</v>
      </c>
      <c r="C4542" s="154" t="s">
        <v>1535</v>
      </c>
      <c r="D4542" s="154" t="s">
        <v>2933</v>
      </c>
      <c r="E4542" s="81" t="s">
        <v>3078</v>
      </c>
      <c r="F4542" s="154">
        <v>2905.32</v>
      </c>
      <c r="G4542" s="154" t="s">
        <v>1367</v>
      </c>
      <c r="H4542" s="154" t="s">
        <v>14318</v>
      </c>
      <c r="I4542" s="154">
        <v>3</v>
      </c>
      <c r="J4542" s="154">
        <v>0</v>
      </c>
      <c r="K4542" s="154">
        <v>0</v>
      </c>
      <c r="M4542" s="128">
        <f>IF(Tabla1[[#This Row],[Moneda]]="Dolares",Tabla1[[#This Row],[Precio Distribuidor]]*($M$1+0.35)*1.3,Tabla1[[#This Row],[Precio Distribuidor]]*1.3)</f>
        <v>3776.9160000000002</v>
      </c>
    </row>
    <row r="4543" spans="1:13">
      <c r="A4543" s="154" t="s">
        <v>3077</v>
      </c>
      <c r="B4543" s="154" t="s">
        <v>3076</v>
      </c>
      <c r="C4543" s="154" t="s">
        <v>1535</v>
      </c>
      <c r="D4543" s="154" t="s">
        <v>2933</v>
      </c>
      <c r="E4543" s="81" t="s">
        <v>3075</v>
      </c>
      <c r="F4543" s="154">
        <v>4534.68</v>
      </c>
      <c r="G4543" s="154" t="s">
        <v>1367</v>
      </c>
      <c r="H4543" s="154" t="s">
        <v>14318</v>
      </c>
      <c r="I4543" s="154">
        <v>3</v>
      </c>
      <c r="J4543" s="154">
        <v>0</v>
      </c>
      <c r="K4543" s="154">
        <v>0</v>
      </c>
      <c r="M4543" s="128">
        <f>IF(Tabla1[[#This Row],[Moneda]]="Dolares",Tabla1[[#This Row],[Precio Distribuidor]]*($M$1+0.35)*1.3,Tabla1[[#This Row],[Precio Distribuidor]]*1.3)</f>
        <v>5895.0840000000007</v>
      </c>
    </row>
    <row r="4544" spans="1:13">
      <c r="A4544" s="154" t="s">
        <v>3074</v>
      </c>
      <c r="B4544" s="154" t="s">
        <v>3073</v>
      </c>
      <c r="C4544" s="154" t="s">
        <v>1535</v>
      </c>
      <c r="D4544" s="154" t="s">
        <v>2933</v>
      </c>
      <c r="E4544" s="81" t="s">
        <v>3072</v>
      </c>
      <c r="F4544" s="154">
        <v>9225.4</v>
      </c>
      <c r="G4544" s="154" t="s">
        <v>1367</v>
      </c>
      <c r="H4544" s="154" t="s">
        <v>14318</v>
      </c>
      <c r="I4544" s="154">
        <v>3</v>
      </c>
      <c r="J4544" s="154">
        <v>0</v>
      </c>
      <c r="K4544" s="154">
        <v>0</v>
      </c>
      <c r="M4544" s="128">
        <f>IF(Tabla1[[#This Row],[Moneda]]="Dolares",Tabla1[[#This Row],[Precio Distribuidor]]*($M$1+0.35)*1.3,Tabla1[[#This Row],[Precio Distribuidor]]*1.3)</f>
        <v>11993.02</v>
      </c>
    </row>
    <row r="4545" spans="1:13">
      <c r="A4545" s="154" t="s">
        <v>3071</v>
      </c>
      <c r="B4545" s="154" t="s">
        <v>3070</v>
      </c>
      <c r="C4545" s="154" t="s">
        <v>2934</v>
      </c>
      <c r="D4545" s="154" t="s">
        <v>2933</v>
      </c>
      <c r="E4545" s="81" t="s">
        <v>3069</v>
      </c>
      <c r="F4545" s="154">
        <v>2.81</v>
      </c>
      <c r="G4545" s="154" t="s">
        <v>1373</v>
      </c>
      <c r="H4545" s="154" t="s">
        <v>14318</v>
      </c>
      <c r="I4545" s="154">
        <v>2</v>
      </c>
      <c r="J4545" s="154">
        <v>0</v>
      </c>
      <c r="K4545" s="154">
        <v>0</v>
      </c>
      <c r="M4545" s="128">
        <f>IF(Tabla1[[#This Row],[Moneda]]="Dolares",Tabla1[[#This Row],[Precio Distribuidor]]*($M$1+0.35)*1.3,Tabla1[[#This Row],[Precio Distribuidor]]*1.3)</f>
        <v>60.822450000000003</v>
      </c>
    </row>
    <row r="4546" spans="1:13">
      <c r="A4546" s="154" t="s">
        <v>3068</v>
      </c>
      <c r="B4546" s="154" t="s">
        <v>3067</v>
      </c>
      <c r="C4546" s="154" t="s">
        <v>2934</v>
      </c>
      <c r="D4546" s="154" t="s">
        <v>2933</v>
      </c>
      <c r="E4546" s="81" t="s">
        <v>3066</v>
      </c>
      <c r="F4546" s="154">
        <v>6.4</v>
      </c>
      <c r="G4546" s="154" t="s">
        <v>1373</v>
      </c>
      <c r="H4546" s="154" t="s">
        <v>14318</v>
      </c>
      <c r="I4546" s="154">
        <v>2</v>
      </c>
      <c r="J4546" s="154">
        <v>0</v>
      </c>
      <c r="K4546" s="154">
        <v>0</v>
      </c>
      <c r="M4546" s="128">
        <f>IF(Tabla1[[#This Row],[Moneda]]="Dolares",Tabla1[[#This Row],[Precio Distribuidor]]*($M$1+0.35)*1.3,Tabla1[[#This Row],[Precio Distribuidor]]*1.3)</f>
        <v>138.52800000000002</v>
      </c>
    </row>
    <row r="4547" spans="1:13">
      <c r="A4547" s="154" t="s">
        <v>3065</v>
      </c>
      <c r="B4547" s="154" t="s">
        <v>3064</v>
      </c>
      <c r="C4547" s="154" t="s">
        <v>2934</v>
      </c>
      <c r="D4547" s="154" t="s">
        <v>2933</v>
      </c>
      <c r="E4547" s="81" t="s">
        <v>3063</v>
      </c>
      <c r="F4547" s="154">
        <v>7.3</v>
      </c>
      <c r="G4547" s="154" t="s">
        <v>1373</v>
      </c>
      <c r="H4547" s="154" t="s">
        <v>14318</v>
      </c>
      <c r="I4547" s="154">
        <v>2</v>
      </c>
      <c r="J4547" s="154">
        <v>0</v>
      </c>
      <c r="K4547" s="154">
        <v>0</v>
      </c>
      <c r="M4547" s="128">
        <f>IF(Tabla1[[#This Row],[Moneda]]="Dolares",Tabla1[[#This Row],[Precio Distribuidor]]*($M$1+0.35)*1.3,Tabla1[[#This Row],[Precio Distribuidor]]*1.3)</f>
        <v>158.00850000000003</v>
      </c>
    </row>
    <row r="4548" spans="1:13">
      <c r="A4548" s="154" t="s">
        <v>3062</v>
      </c>
      <c r="B4548" s="154" t="s">
        <v>3061</v>
      </c>
      <c r="C4548" s="154" t="s">
        <v>2934</v>
      </c>
      <c r="D4548" s="154" t="s">
        <v>2933</v>
      </c>
      <c r="E4548" s="81" t="s">
        <v>3060</v>
      </c>
      <c r="F4548" s="154">
        <v>20.67</v>
      </c>
      <c r="G4548" s="154" t="s">
        <v>1373</v>
      </c>
      <c r="H4548" s="154" t="s">
        <v>14318</v>
      </c>
      <c r="I4548" s="154">
        <v>2</v>
      </c>
      <c r="J4548" s="154">
        <v>0</v>
      </c>
      <c r="K4548" s="154">
        <v>0</v>
      </c>
      <c r="M4548" s="128">
        <f>IF(Tabla1[[#This Row],[Moneda]]="Dolares",Tabla1[[#This Row],[Precio Distribuidor]]*($M$1+0.35)*1.3,Tabla1[[#This Row],[Precio Distribuidor]]*1.3)</f>
        <v>447.40215000000012</v>
      </c>
    </row>
    <row r="4549" spans="1:13">
      <c r="A4549" s="154" t="s">
        <v>3059</v>
      </c>
      <c r="B4549" s="154" t="s">
        <v>3058</v>
      </c>
      <c r="C4549" s="154" t="s">
        <v>2934</v>
      </c>
      <c r="D4549" s="154" t="s">
        <v>2933</v>
      </c>
      <c r="E4549" s="81" t="s">
        <v>3057</v>
      </c>
      <c r="F4549" s="154">
        <v>17.64</v>
      </c>
      <c r="G4549" s="154" t="s">
        <v>1373</v>
      </c>
      <c r="H4549" s="154" t="s">
        <v>14318</v>
      </c>
      <c r="I4549" s="154">
        <v>2</v>
      </c>
      <c r="J4549" s="154">
        <v>0</v>
      </c>
      <c r="K4549" s="154">
        <v>0</v>
      </c>
      <c r="M4549" s="128">
        <f>IF(Tabla1[[#This Row],[Moneda]]="Dolares",Tabla1[[#This Row],[Precio Distribuidor]]*($M$1+0.35)*1.3,Tabla1[[#This Row],[Precio Distribuidor]]*1.3)</f>
        <v>381.81780000000009</v>
      </c>
    </row>
    <row r="4550" spans="1:13">
      <c r="A4550" s="154" t="s">
        <v>3056</v>
      </c>
      <c r="B4550" s="154" t="s">
        <v>3055</v>
      </c>
      <c r="C4550" s="154" t="s">
        <v>2934</v>
      </c>
      <c r="D4550" s="154" t="s">
        <v>2933</v>
      </c>
      <c r="E4550" s="81" t="s">
        <v>3054</v>
      </c>
      <c r="F4550" s="154">
        <v>8.09</v>
      </c>
      <c r="G4550" s="154" t="s">
        <v>1373</v>
      </c>
      <c r="H4550" s="154" t="s">
        <v>14318</v>
      </c>
      <c r="I4550" s="154">
        <v>2</v>
      </c>
      <c r="J4550" s="154">
        <v>0</v>
      </c>
      <c r="K4550" s="154">
        <v>0</v>
      </c>
      <c r="M4550" s="128">
        <f>IF(Tabla1[[#This Row],[Moneda]]="Dolares",Tabla1[[#This Row],[Precio Distribuidor]]*($M$1+0.35)*1.3,Tabla1[[#This Row],[Precio Distribuidor]]*1.3)</f>
        <v>175.10805000000005</v>
      </c>
    </row>
    <row r="4551" spans="1:13">
      <c r="A4551" s="154" t="s">
        <v>3053</v>
      </c>
      <c r="B4551" s="154" t="s">
        <v>3052</v>
      </c>
      <c r="C4551" s="154" t="s">
        <v>1565</v>
      </c>
      <c r="D4551" s="154" t="s">
        <v>2933</v>
      </c>
      <c r="E4551" s="81" t="s">
        <v>3051</v>
      </c>
      <c r="F4551" s="154">
        <v>16.25</v>
      </c>
      <c r="G4551" s="154" t="s">
        <v>1373</v>
      </c>
      <c r="H4551" s="154" t="s">
        <v>14318</v>
      </c>
      <c r="I4551" s="154">
        <v>1</v>
      </c>
      <c r="J4551" s="154">
        <v>0</v>
      </c>
      <c r="K4551" s="154">
        <v>0</v>
      </c>
      <c r="M4551" s="128">
        <f>IF(Tabla1[[#This Row],[Moneda]]="Dolares",Tabla1[[#This Row],[Precio Distribuidor]]*($M$1+0.35)*1.3,Tabla1[[#This Row],[Precio Distribuidor]]*1.3)</f>
        <v>351.7312500000001</v>
      </c>
    </row>
    <row r="4552" spans="1:13">
      <c r="A4552" s="154" t="s">
        <v>3050</v>
      </c>
      <c r="B4552" s="154" t="s">
        <v>3049</v>
      </c>
      <c r="C4552" s="154" t="s">
        <v>2934</v>
      </c>
      <c r="D4552" s="154" t="s">
        <v>2933</v>
      </c>
      <c r="E4552" s="81" t="s">
        <v>3048</v>
      </c>
      <c r="F4552" s="154">
        <v>17.190000000000001</v>
      </c>
      <c r="G4552" s="154" t="s">
        <v>1373</v>
      </c>
      <c r="H4552" s="154" t="s">
        <v>14318</v>
      </c>
      <c r="I4552" s="154">
        <v>2</v>
      </c>
      <c r="J4552" s="154">
        <v>0</v>
      </c>
      <c r="K4552" s="154">
        <v>0</v>
      </c>
      <c r="M4552" s="128">
        <f>IF(Tabla1[[#This Row],[Moneda]]="Dolares",Tabla1[[#This Row],[Precio Distribuidor]]*($M$1+0.35)*1.3,Tabla1[[#This Row],[Precio Distribuidor]]*1.3)</f>
        <v>372.07755000000009</v>
      </c>
    </row>
    <row r="4553" spans="1:13">
      <c r="A4553" s="154" t="s">
        <v>3047</v>
      </c>
      <c r="B4553" s="154" t="s">
        <v>3046</v>
      </c>
      <c r="C4553" s="154" t="s">
        <v>2934</v>
      </c>
      <c r="D4553" s="154" t="s">
        <v>2933</v>
      </c>
      <c r="E4553" s="81" t="s">
        <v>14197</v>
      </c>
      <c r="F4553" s="154">
        <v>50.45</v>
      </c>
      <c r="G4553" s="154" t="s">
        <v>1373</v>
      </c>
      <c r="H4553" s="154" t="s">
        <v>14318</v>
      </c>
      <c r="I4553" s="154">
        <v>2</v>
      </c>
      <c r="J4553" s="154">
        <v>0</v>
      </c>
      <c r="K4553" s="154">
        <v>0</v>
      </c>
      <c r="M4553" s="128">
        <f>IF(Tabla1[[#This Row],[Moneda]]="Dolares",Tabla1[[#This Row],[Precio Distribuidor]]*($M$1+0.35)*1.3,Tabla1[[#This Row],[Precio Distribuidor]]*1.3)</f>
        <v>1091.9902500000003</v>
      </c>
    </row>
    <row r="4554" spans="1:13">
      <c r="A4554" s="154" t="s">
        <v>3045</v>
      </c>
      <c r="B4554" s="154" t="s">
        <v>3044</v>
      </c>
      <c r="C4554" s="154" t="s">
        <v>2934</v>
      </c>
      <c r="D4554" s="154" t="s">
        <v>2933</v>
      </c>
      <c r="E4554" s="81" t="s">
        <v>3043</v>
      </c>
      <c r="F4554" s="154">
        <v>11.01</v>
      </c>
      <c r="G4554" s="154" t="s">
        <v>1373</v>
      </c>
      <c r="H4554" s="154" t="s">
        <v>14318</v>
      </c>
      <c r="I4554" s="154">
        <v>2</v>
      </c>
      <c r="J4554" s="154">
        <v>0</v>
      </c>
      <c r="K4554" s="154">
        <v>0</v>
      </c>
      <c r="M4554" s="128">
        <f>IF(Tabla1[[#This Row],[Moneda]]="Dolares",Tabla1[[#This Row],[Precio Distribuidor]]*($M$1+0.35)*1.3,Tabla1[[#This Row],[Precio Distribuidor]]*1.3)</f>
        <v>238.31145000000004</v>
      </c>
    </row>
    <row r="4555" spans="1:13">
      <c r="A4555" s="154" t="s">
        <v>3042</v>
      </c>
      <c r="B4555" s="154" t="s">
        <v>3041</v>
      </c>
      <c r="C4555" s="154" t="s">
        <v>2934</v>
      </c>
      <c r="D4555" s="154" t="s">
        <v>2933</v>
      </c>
      <c r="E4555" s="81" t="s">
        <v>14198</v>
      </c>
      <c r="F4555" s="154">
        <v>36.4</v>
      </c>
      <c r="G4555" s="154" t="s">
        <v>1373</v>
      </c>
      <c r="H4555" s="154" t="s">
        <v>14318</v>
      </c>
      <c r="I4555" s="154">
        <v>2</v>
      </c>
      <c r="J4555" s="154">
        <v>0</v>
      </c>
      <c r="K4555" s="154">
        <v>0</v>
      </c>
      <c r="M4555" s="128">
        <f>IF(Tabla1[[#This Row],[Moneda]]="Dolares",Tabla1[[#This Row],[Precio Distribuidor]]*($M$1+0.35)*1.3,Tabla1[[#This Row],[Precio Distribuidor]]*1.3)</f>
        <v>787.87800000000016</v>
      </c>
    </row>
    <row r="4556" spans="1:13">
      <c r="A4556" s="154" t="s">
        <v>3040</v>
      </c>
      <c r="B4556" s="154" t="s">
        <v>3039</v>
      </c>
      <c r="C4556" s="154" t="s">
        <v>2934</v>
      </c>
      <c r="D4556" s="154" t="s">
        <v>2933</v>
      </c>
      <c r="E4556" s="81" t="s">
        <v>3038</v>
      </c>
      <c r="F4556" s="154">
        <v>25.39</v>
      </c>
      <c r="G4556" s="154" t="s">
        <v>1373</v>
      </c>
      <c r="H4556" s="154" t="s">
        <v>14318</v>
      </c>
      <c r="I4556" s="154">
        <v>2</v>
      </c>
      <c r="J4556" s="154">
        <v>0</v>
      </c>
      <c r="K4556" s="154">
        <v>0</v>
      </c>
      <c r="M4556" s="128">
        <f>IF(Tabla1[[#This Row],[Moneda]]="Dolares",Tabla1[[#This Row],[Precio Distribuidor]]*($M$1+0.35)*1.3,Tabla1[[#This Row],[Precio Distribuidor]]*1.3)</f>
        <v>549.56655000000012</v>
      </c>
    </row>
    <row r="4557" spans="1:13">
      <c r="A4557" s="154" t="s">
        <v>3037</v>
      </c>
      <c r="B4557" s="154" t="s">
        <v>3036</v>
      </c>
      <c r="C4557" s="154" t="s">
        <v>2934</v>
      </c>
      <c r="D4557" s="154" t="s">
        <v>2933</v>
      </c>
      <c r="E4557" s="81" t="s">
        <v>3035</v>
      </c>
      <c r="F4557" s="154">
        <v>23.26</v>
      </c>
      <c r="G4557" s="154" t="s">
        <v>1373</v>
      </c>
      <c r="H4557" s="154" t="s">
        <v>14318</v>
      </c>
      <c r="I4557" s="154">
        <v>2</v>
      </c>
      <c r="J4557" s="154">
        <v>0</v>
      </c>
      <c r="K4557" s="154">
        <v>0</v>
      </c>
      <c r="M4557" s="128">
        <f>IF(Tabla1[[#This Row],[Moneda]]="Dolares",Tabla1[[#This Row],[Precio Distribuidor]]*($M$1+0.35)*1.3,Tabla1[[#This Row],[Precio Distribuidor]]*1.3)</f>
        <v>503.4627000000001</v>
      </c>
    </row>
    <row r="4558" spans="1:13">
      <c r="A4558" s="154" t="s">
        <v>3034</v>
      </c>
      <c r="B4558" s="154" t="s">
        <v>3033</v>
      </c>
      <c r="C4558" s="154" t="s">
        <v>2934</v>
      </c>
      <c r="D4558" s="154" t="s">
        <v>2933</v>
      </c>
      <c r="E4558" s="81" t="s">
        <v>3032</v>
      </c>
      <c r="F4558" s="154">
        <v>75.62</v>
      </c>
      <c r="G4558" s="154" t="s">
        <v>1373</v>
      </c>
      <c r="H4558" s="154" t="s">
        <v>14318</v>
      </c>
      <c r="I4558" s="154">
        <v>2</v>
      </c>
      <c r="J4558" s="154">
        <v>0</v>
      </c>
      <c r="K4558" s="154">
        <v>0</v>
      </c>
      <c r="M4558" s="128">
        <f>IF(Tabla1[[#This Row],[Moneda]]="Dolares",Tabla1[[#This Row],[Precio Distribuidor]]*($M$1+0.35)*1.3,Tabla1[[#This Row],[Precio Distribuidor]]*1.3)</f>
        <v>1636.7949000000006</v>
      </c>
    </row>
    <row r="4559" spans="1:13">
      <c r="A4559" s="154" t="s">
        <v>3031</v>
      </c>
      <c r="B4559" s="154" t="s">
        <v>3030</v>
      </c>
      <c r="C4559" s="154" t="s">
        <v>2934</v>
      </c>
      <c r="D4559" s="154" t="s">
        <v>2933</v>
      </c>
      <c r="E4559" s="81" t="s">
        <v>3029</v>
      </c>
      <c r="F4559" s="154">
        <v>6.63</v>
      </c>
      <c r="G4559" s="154" t="s">
        <v>1373</v>
      </c>
      <c r="H4559" s="154" t="s">
        <v>14318</v>
      </c>
      <c r="I4559" s="154">
        <v>2</v>
      </c>
      <c r="J4559" s="154">
        <v>0</v>
      </c>
      <c r="K4559" s="154">
        <v>0</v>
      </c>
      <c r="M4559" s="128">
        <f>IF(Tabla1[[#This Row],[Moneda]]="Dolares",Tabla1[[#This Row],[Precio Distribuidor]]*($M$1+0.35)*1.3,Tabla1[[#This Row],[Precio Distribuidor]]*1.3)</f>
        <v>143.50635000000003</v>
      </c>
    </row>
    <row r="4560" spans="1:13">
      <c r="A4560" s="154" t="s">
        <v>3028</v>
      </c>
      <c r="B4560" s="154" t="s">
        <v>3027</v>
      </c>
      <c r="C4560" s="154" t="s">
        <v>2934</v>
      </c>
      <c r="D4560" s="154" t="s">
        <v>2933</v>
      </c>
      <c r="E4560" s="81" t="s">
        <v>3026</v>
      </c>
      <c r="F4560" s="154">
        <v>40.56</v>
      </c>
      <c r="G4560" s="154" t="s">
        <v>1373</v>
      </c>
      <c r="H4560" s="154" t="s">
        <v>14318</v>
      </c>
      <c r="I4560" s="154">
        <v>2</v>
      </c>
      <c r="J4560" s="154">
        <v>0</v>
      </c>
      <c r="K4560" s="154">
        <v>0</v>
      </c>
      <c r="M4560" s="128">
        <f>IF(Tabla1[[#This Row],[Moneda]]="Dolares",Tabla1[[#This Row],[Precio Distribuidor]]*($M$1+0.35)*1.3,Tabla1[[#This Row],[Precio Distribuidor]]*1.3)</f>
        <v>877.92120000000011</v>
      </c>
    </row>
    <row r="4561" spans="1:13">
      <c r="A4561" s="154" t="s">
        <v>3025</v>
      </c>
      <c r="B4561" s="154" t="s">
        <v>3024</v>
      </c>
      <c r="C4561" s="154" t="s">
        <v>2934</v>
      </c>
      <c r="D4561" s="154" t="s">
        <v>2933</v>
      </c>
      <c r="E4561" s="81" t="s">
        <v>3023</v>
      </c>
      <c r="F4561" s="154">
        <v>90.11</v>
      </c>
      <c r="G4561" s="154" t="s">
        <v>1373</v>
      </c>
      <c r="H4561" s="154" t="s">
        <v>14318</v>
      </c>
      <c r="I4561" s="154">
        <v>2</v>
      </c>
      <c r="J4561" s="154">
        <v>0</v>
      </c>
      <c r="K4561" s="154">
        <v>0</v>
      </c>
      <c r="M4561" s="128">
        <f>IF(Tabla1[[#This Row],[Moneda]]="Dolares",Tabla1[[#This Row],[Precio Distribuidor]]*($M$1+0.35)*1.3,Tabla1[[#This Row],[Precio Distribuidor]]*1.3)</f>
        <v>1950.4309500000004</v>
      </c>
    </row>
    <row r="4562" spans="1:13">
      <c r="A4562" s="154" t="s">
        <v>3022</v>
      </c>
      <c r="B4562" s="154" t="s">
        <v>3021</v>
      </c>
      <c r="C4562" s="154" t="s">
        <v>2966</v>
      </c>
      <c r="D4562" s="154" t="s">
        <v>2933</v>
      </c>
      <c r="E4562" s="81" t="s">
        <v>3020</v>
      </c>
      <c r="F4562" s="154">
        <v>14.55</v>
      </c>
      <c r="G4562" s="154" t="s">
        <v>1373</v>
      </c>
      <c r="H4562" s="154" t="s">
        <v>14318</v>
      </c>
      <c r="I4562" s="154">
        <v>3</v>
      </c>
      <c r="J4562" s="154">
        <v>0</v>
      </c>
      <c r="K4562" s="154">
        <v>0</v>
      </c>
      <c r="M4562" s="128">
        <f>IF(Tabla1[[#This Row],[Moneda]]="Dolares",Tabla1[[#This Row],[Precio Distribuidor]]*($M$1+0.35)*1.3,Tabla1[[#This Row],[Precio Distribuidor]]*1.3)</f>
        <v>314.93475000000007</v>
      </c>
    </row>
    <row r="4563" spans="1:13">
      <c r="A4563" s="154" t="s">
        <v>3019</v>
      </c>
      <c r="B4563" s="154" t="s">
        <v>3018</v>
      </c>
      <c r="C4563" s="154" t="s">
        <v>1535</v>
      </c>
      <c r="D4563" s="154" t="s">
        <v>2933</v>
      </c>
      <c r="E4563" s="81" t="s">
        <v>3017</v>
      </c>
      <c r="F4563" s="154">
        <v>996.66</v>
      </c>
      <c r="G4563" s="154" t="s">
        <v>1367</v>
      </c>
      <c r="H4563" s="154" t="s">
        <v>14318</v>
      </c>
      <c r="I4563" s="154">
        <v>1</v>
      </c>
      <c r="J4563" s="154">
        <v>0</v>
      </c>
      <c r="K4563" s="154">
        <v>0</v>
      </c>
      <c r="M4563" s="128">
        <f>IF(Tabla1[[#This Row],[Moneda]]="Dolares",Tabla1[[#This Row],[Precio Distribuidor]]*($M$1+0.35)*1.3,Tabla1[[#This Row],[Precio Distribuidor]]*1.3)</f>
        <v>1295.6579999999999</v>
      </c>
    </row>
    <row r="4564" spans="1:13">
      <c r="A4564" s="154" t="s">
        <v>3016</v>
      </c>
      <c r="B4564" s="154" t="s">
        <v>3015</v>
      </c>
      <c r="C4564" s="154" t="s">
        <v>1535</v>
      </c>
      <c r="D4564" s="154" t="s">
        <v>2933</v>
      </c>
      <c r="E4564" s="81" t="s">
        <v>3014</v>
      </c>
      <c r="F4564" s="154">
        <v>10138.14</v>
      </c>
      <c r="G4564" s="154" t="s">
        <v>1367</v>
      </c>
      <c r="H4564" s="154" t="s">
        <v>14318</v>
      </c>
      <c r="I4564" s="154">
        <v>1</v>
      </c>
      <c r="J4564" s="154">
        <v>0</v>
      </c>
      <c r="K4564" s="154">
        <v>0</v>
      </c>
      <c r="M4564" s="128">
        <f>IF(Tabla1[[#This Row],[Moneda]]="Dolares",Tabla1[[#This Row],[Precio Distribuidor]]*($M$1+0.35)*1.3,Tabla1[[#This Row],[Precio Distribuidor]]*1.3)</f>
        <v>13179.582</v>
      </c>
    </row>
    <row r="4565" spans="1:13">
      <c r="A4565" s="154" t="s">
        <v>3013</v>
      </c>
      <c r="B4565" s="154" t="s">
        <v>3012</v>
      </c>
      <c r="C4565" s="154" t="s">
        <v>2962</v>
      </c>
      <c r="D4565" s="154" t="s">
        <v>2933</v>
      </c>
      <c r="E4565" s="81" t="s">
        <v>3011</v>
      </c>
      <c r="F4565" s="154">
        <v>90.84</v>
      </c>
      <c r="G4565" s="154" t="s">
        <v>1373</v>
      </c>
      <c r="H4565" s="154" t="s">
        <v>14318</v>
      </c>
      <c r="I4565" s="154">
        <v>1</v>
      </c>
      <c r="J4565" s="154">
        <v>0</v>
      </c>
      <c r="K4565" s="154">
        <v>0</v>
      </c>
      <c r="M4565" s="128">
        <f>IF(Tabla1[[#This Row],[Moneda]]="Dolares",Tabla1[[#This Row],[Precio Distribuidor]]*($M$1+0.35)*1.3,Tabla1[[#This Row],[Precio Distribuidor]]*1.3)</f>
        <v>1966.2318000000005</v>
      </c>
    </row>
    <row r="4566" spans="1:13">
      <c r="A4566" s="154" t="s">
        <v>3010</v>
      </c>
      <c r="B4566" s="154" t="s">
        <v>3009</v>
      </c>
      <c r="C4566" s="154" t="s">
        <v>2962</v>
      </c>
      <c r="D4566" s="154" t="s">
        <v>2933</v>
      </c>
      <c r="E4566" s="81" t="s">
        <v>3008</v>
      </c>
      <c r="F4566" s="154">
        <v>275.58</v>
      </c>
      <c r="G4566" s="154" t="s">
        <v>1373</v>
      </c>
      <c r="H4566" s="154" t="s">
        <v>14318</v>
      </c>
      <c r="I4566" s="154">
        <v>1</v>
      </c>
      <c r="J4566" s="154">
        <v>0</v>
      </c>
      <c r="K4566" s="154">
        <v>0</v>
      </c>
      <c r="M4566" s="128">
        <f>IF(Tabla1[[#This Row],[Moneda]]="Dolares",Tabla1[[#This Row],[Precio Distribuidor]]*($M$1+0.35)*1.3,Tabla1[[#This Row],[Precio Distribuidor]]*1.3)</f>
        <v>5964.9291000000003</v>
      </c>
    </row>
    <row r="4567" spans="1:13">
      <c r="A4567" s="154" t="s">
        <v>3007</v>
      </c>
      <c r="B4567" s="154" t="s">
        <v>3006</v>
      </c>
      <c r="C4567" s="154" t="s">
        <v>1565</v>
      </c>
      <c r="D4567" s="154" t="s">
        <v>2933</v>
      </c>
      <c r="E4567" s="81" t="s">
        <v>3005</v>
      </c>
      <c r="F4567" s="154">
        <v>5.0199999999999996</v>
      </c>
      <c r="G4567" s="154" t="s">
        <v>1373</v>
      </c>
      <c r="H4567" s="154" t="s">
        <v>14318</v>
      </c>
      <c r="I4567" s="154">
        <v>1</v>
      </c>
      <c r="J4567" s="154">
        <v>0</v>
      </c>
      <c r="K4567" s="154">
        <v>0</v>
      </c>
      <c r="M4567" s="128">
        <f>IF(Tabla1[[#This Row],[Moneda]]="Dolares",Tabla1[[#This Row],[Precio Distribuidor]]*($M$1+0.35)*1.3,Tabla1[[#This Row],[Precio Distribuidor]]*1.3)</f>
        <v>108.6579</v>
      </c>
    </row>
    <row r="4568" spans="1:13">
      <c r="A4568" s="154" t="s">
        <v>3004</v>
      </c>
      <c r="B4568" s="154" t="s">
        <v>3003</v>
      </c>
      <c r="C4568" s="154" t="s">
        <v>1744</v>
      </c>
      <c r="D4568" s="154" t="s">
        <v>2933</v>
      </c>
      <c r="E4568" s="81" t="s">
        <v>3002</v>
      </c>
      <c r="F4568" s="154">
        <v>559.17999999999995</v>
      </c>
      <c r="G4568" s="154" t="s">
        <v>1373</v>
      </c>
      <c r="H4568" s="154" t="s">
        <v>14318</v>
      </c>
      <c r="I4568" s="154">
        <v>1</v>
      </c>
      <c r="J4568" s="154">
        <v>0</v>
      </c>
      <c r="K4568" s="154">
        <v>0</v>
      </c>
      <c r="M4568" s="128">
        <f>IF(Tabla1[[#This Row],[Moneda]]="Dolares",Tabla1[[#This Row],[Precio Distribuidor]]*($M$1+0.35)*1.3,Tabla1[[#This Row],[Precio Distribuidor]]*1.3)</f>
        <v>12103.4511</v>
      </c>
    </row>
    <row r="4569" spans="1:13">
      <c r="A4569" s="154" t="s">
        <v>3001</v>
      </c>
      <c r="B4569" s="154" t="s">
        <v>3000</v>
      </c>
      <c r="C4569" s="154" t="s">
        <v>2161</v>
      </c>
      <c r="D4569" s="154" t="s">
        <v>2933</v>
      </c>
      <c r="E4569" s="81" t="s">
        <v>2999</v>
      </c>
      <c r="F4569" s="154">
        <v>260.31</v>
      </c>
      <c r="G4569" s="154" t="s">
        <v>1373</v>
      </c>
      <c r="H4569" s="154" t="s">
        <v>14318</v>
      </c>
      <c r="I4569" s="154">
        <v>3</v>
      </c>
      <c r="J4569" s="154">
        <v>0</v>
      </c>
      <c r="K4569" s="154">
        <v>0</v>
      </c>
      <c r="M4569" s="128">
        <f>IF(Tabla1[[#This Row],[Moneda]]="Dolares",Tabla1[[#This Row],[Precio Distribuidor]]*($M$1+0.35)*1.3,Tabla1[[#This Row],[Precio Distribuidor]]*1.3)</f>
        <v>5634.4099500000002</v>
      </c>
    </row>
    <row r="4570" spans="1:13">
      <c r="A4570" s="154" t="s">
        <v>2998</v>
      </c>
      <c r="B4570" s="154" t="s">
        <v>2997</v>
      </c>
      <c r="C4570" s="154" t="s">
        <v>2966</v>
      </c>
      <c r="D4570" s="154" t="s">
        <v>2933</v>
      </c>
      <c r="E4570" s="81" t="s">
        <v>2996</v>
      </c>
      <c r="F4570" s="154">
        <v>9.57</v>
      </c>
      <c r="G4570" s="154" t="s">
        <v>1373</v>
      </c>
      <c r="H4570" s="154" t="s">
        <v>14318</v>
      </c>
      <c r="I4570" s="154">
        <v>3</v>
      </c>
      <c r="J4570" s="154">
        <v>0</v>
      </c>
      <c r="K4570" s="154">
        <v>0</v>
      </c>
      <c r="M4570" s="128">
        <f>IF(Tabla1[[#This Row],[Moneda]]="Dolares",Tabla1[[#This Row],[Precio Distribuidor]]*($M$1+0.35)*1.3,Tabla1[[#This Row],[Precio Distribuidor]]*1.3)</f>
        <v>207.14265000000003</v>
      </c>
    </row>
    <row r="4571" spans="1:13">
      <c r="A4571" s="154" t="s">
        <v>12548</v>
      </c>
      <c r="B4571" s="154" t="s">
        <v>12549</v>
      </c>
      <c r="C4571" s="154" t="s">
        <v>2962</v>
      </c>
      <c r="D4571" s="154" t="s">
        <v>2933</v>
      </c>
      <c r="E4571" s="81" t="s">
        <v>12550</v>
      </c>
      <c r="F4571" s="154">
        <v>19.29</v>
      </c>
      <c r="G4571" s="154" t="s">
        <v>1373</v>
      </c>
      <c r="H4571" s="154" t="s">
        <v>14318</v>
      </c>
      <c r="I4571" s="154">
        <v>1</v>
      </c>
      <c r="J4571" s="154">
        <v>0</v>
      </c>
      <c r="K4571" s="154">
        <v>0</v>
      </c>
      <c r="M4571" s="128">
        <f>IF(Tabla1[[#This Row],[Moneda]]="Dolares",Tabla1[[#This Row],[Precio Distribuidor]]*($M$1+0.35)*1.3,Tabla1[[#This Row],[Precio Distribuidor]]*1.3)</f>
        <v>417.53205000000008</v>
      </c>
    </row>
    <row r="4572" spans="1:13">
      <c r="A4572" s="154" t="s">
        <v>2995</v>
      </c>
      <c r="B4572" s="154" t="s">
        <v>2994</v>
      </c>
      <c r="C4572" s="154" t="s">
        <v>2934</v>
      </c>
      <c r="D4572" s="154" t="s">
        <v>2933</v>
      </c>
      <c r="E4572" s="81" t="s">
        <v>2993</v>
      </c>
      <c r="F4572" s="154">
        <v>47.19</v>
      </c>
      <c r="G4572" s="154" t="s">
        <v>1373</v>
      </c>
      <c r="H4572" s="154" t="s">
        <v>14318</v>
      </c>
      <c r="I4572" s="154">
        <v>2</v>
      </c>
      <c r="J4572" s="154">
        <v>0</v>
      </c>
      <c r="K4572" s="154">
        <v>0</v>
      </c>
      <c r="M4572" s="128">
        <f>IF(Tabla1[[#This Row],[Moneda]]="Dolares",Tabla1[[#This Row],[Precio Distribuidor]]*($M$1+0.35)*1.3,Tabla1[[#This Row],[Precio Distribuidor]]*1.3)</f>
        <v>1021.4275500000001</v>
      </c>
    </row>
    <row r="4573" spans="1:13">
      <c r="A4573" s="154" t="s">
        <v>2992</v>
      </c>
      <c r="B4573" s="154" t="s">
        <v>2991</v>
      </c>
      <c r="C4573" s="154" t="s">
        <v>2934</v>
      </c>
      <c r="D4573" s="154" t="s">
        <v>2933</v>
      </c>
      <c r="E4573" s="81" t="s">
        <v>2990</v>
      </c>
      <c r="F4573" s="154">
        <v>40.340000000000003</v>
      </c>
      <c r="G4573" s="154" t="s">
        <v>1373</v>
      </c>
      <c r="H4573" s="154" t="s">
        <v>14318</v>
      </c>
      <c r="I4573" s="154">
        <v>2</v>
      </c>
      <c r="J4573" s="154">
        <v>0</v>
      </c>
      <c r="K4573" s="154">
        <v>0</v>
      </c>
      <c r="M4573" s="128">
        <f>IF(Tabla1[[#This Row],[Moneda]]="Dolares",Tabla1[[#This Row],[Precio Distribuidor]]*($M$1+0.35)*1.3,Tabla1[[#This Row],[Precio Distribuidor]]*1.3)</f>
        <v>873.15930000000026</v>
      </c>
    </row>
    <row r="4574" spans="1:13">
      <c r="A4574" s="154" t="s">
        <v>2989</v>
      </c>
      <c r="B4574" s="154" t="s">
        <v>2988</v>
      </c>
      <c r="C4574" s="154" t="s">
        <v>2934</v>
      </c>
      <c r="D4574" s="154" t="s">
        <v>2933</v>
      </c>
      <c r="E4574" s="81" t="s">
        <v>2987</v>
      </c>
      <c r="F4574" s="154">
        <v>11.91</v>
      </c>
      <c r="G4574" s="154" t="s">
        <v>1373</v>
      </c>
      <c r="H4574" s="154" t="s">
        <v>14318</v>
      </c>
      <c r="I4574" s="154">
        <v>2</v>
      </c>
      <c r="J4574" s="154">
        <v>0</v>
      </c>
      <c r="K4574" s="154">
        <v>0</v>
      </c>
      <c r="M4574" s="128">
        <f>IF(Tabla1[[#This Row],[Moneda]]="Dolares",Tabla1[[#This Row],[Precio Distribuidor]]*($M$1+0.35)*1.3,Tabla1[[#This Row],[Precio Distribuidor]]*1.3)</f>
        <v>257.79195000000004</v>
      </c>
    </row>
    <row r="4575" spans="1:13">
      <c r="A4575" s="154" t="s">
        <v>2986</v>
      </c>
      <c r="B4575" s="154" t="s">
        <v>2985</v>
      </c>
      <c r="C4575" s="154" t="s">
        <v>2934</v>
      </c>
      <c r="D4575" s="154" t="s">
        <v>2933</v>
      </c>
      <c r="E4575" s="81" t="s">
        <v>2984</v>
      </c>
      <c r="F4575" s="154">
        <v>34.04</v>
      </c>
      <c r="G4575" s="154" t="s">
        <v>1373</v>
      </c>
      <c r="H4575" s="154" t="s">
        <v>14318</v>
      </c>
      <c r="I4575" s="154">
        <v>2</v>
      </c>
      <c r="J4575" s="154">
        <v>0</v>
      </c>
      <c r="K4575" s="154">
        <v>0</v>
      </c>
      <c r="M4575" s="128">
        <f>IF(Tabla1[[#This Row],[Moneda]]="Dolares",Tabla1[[#This Row],[Precio Distribuidor]]*($M$1+0.35)*1.3,Tabla1[[#This Row],[Precio Distribuidor]]*1.3)</f>
        <v>736.7958000000001</v>
      </c>
    </row>
    <row r="4576" spans="1:13">
      <c r="A4576" s="154" t="s">
        <v>2983</v>
      </c>
      <c r="B4576" s="154" t="s">
        <v>2982</v>
      </c>
      <c r="C4576" s="154" t="s">
        <v>2161</v>
      </c>
      <c r="D4576" s="154" t="s">
        <v>2933</v>
      </c>
      <c r="E4576" s="81" t="s">
        <v>2981</v>
      </c>
      <c r="F4576" s="154">
        <v>24.88</v>
      </c>
      <c r="G4576" s="154" t="s">
        <v>1373</v>
      </c>
      <c r="H4576" s="154" t="s">
        <v>14318</v>
      </c>
      <c r="I4576" s="154">
        <v>2</v>
      </c>
      <c r="J4576" s="154">
        <v>0</v>
      </c>
      <c r="K4576" s="154">
        <v>0</v>
      </c>
      <c r="M4576" s="128">
        <f>IF(Tabla1[[#This Row],[Moneda]]="Dolares",Tabla1[[#This Row],[Precio Distribuidor]]*($M$1+0.35)*1.3,Tabla1[[#This Row],[Precio Distribuidor]]*1.3)</f>
        <v>538.52760000000001</v>
      </c>
    </row>
    <row r="4577" spans="1:13">
      <c r="A4577" s="154" t="s">
        <v>2980</v>
      </c>
      <c r="B4577" s="154" t="s">
        <v>2979</v>
      </c>
      <c r="C4577" s="154" t="s">
        <v>2934</v>
      </c>
      <c r="D4577" s="154" t="s">
        <v>2933</v>
      </c>
      <c r="E4577" s="81" t="s">
        <v>2978</v>
      </c>
      <c r="F4577" s="154">
        <v>58.43</v>
      </c>
      <c r="G4577" s="154" t="s">
        <v>1373</v>
      </c>
      <c r="H4577" s="154" t="s">
        <v>14318</v>
      </c>
      <c r="I4577" s="154">
        <v>2</v>
      </c>
      <c r="J4577" s="154">
        <v>0</v>
      </c>
      <c r="K4577" s="154">
        <v>0</v>
      </c>
      <c r="M4577" s="128">
        <f>IF(Tabla1[[#This Row],[Moneda]]="Dolares",Tabla1[[#This Row],[Precio Distribuidor]]*($M$1+0.35)*1.3,Tabla1[[#This Row],[Precio Distribuidor]]*1.3)</f>
        <v>1264.7173500000001</v>
      </c>
    </row>
    <row r="4578" spans="1:13">
      <c r="A4578" s="154" t="s">
        <v>2977</v>
      </c>
      <c r="B4578" s="154" t="s">
        <v>2976</v>
      </c>
      <c r="C4578" s="154" t="s">
        <v>2934</v>
      </c>
      <c r="D4578" s="154" t="s">
        <v>2933</v>
      </c>
      <c r="E4578" s="81" t="s">
        <v>2975</v>
      </c>
      <c r="F4578" s="154">
        <v>70.900000000000006</v>
      </c>
      <c r="G4578" s="154" t="s">
        <v>1373</v>
      </c>
      <c r="H4578" s="154" t="s">
        <v>14318</v>
      </c>
      <c r="I4578" s="154">
        <v>2</v>
      </c>
      <c r="J4578" s="154">
        <v>0</v>
      </c>
      <c r="K4578" s="154">
        <v>0</v>
      </c>
      <c r="M4578" s="128">
        <f>IF(Tabla1[[#This Row],[Moneda]]="Dolares",Tabla1[[#This Row],[Precio Distribuidor]]*($M$1+0.35)*1.3,Tabla1[[#This Row],[Precio Distribuidor]]*1.3)</f>
        <v>1534.6305000000004</v>
      </c>
    </row>
    <row r="4579" spans="1:13">
      <c r="A4579" s="154" t="s">
        <v>2974</v>
      </c>
      <c r="B4579" s="154" t="s">
        <v>2973</v>
      </c>
      <c r="C4579" s="154" t="s">
        <v>2934</v>
      </c>
      <c r="D4579" s="154" t="s">
        <v>2933</v>
      </c>
      <c r="E4579" s="81" t="s">
        <v>2972</v>
      </c>
      <c r="F4579" s="154">
        <v>6.18</v>
      </c>
      <c r="G4579" s="154" t="s">
        <v>1373</v>
      </c>
      <c r="H4579" s="154" t="s">
        <v>14318</v>
      </c>
      <c r="I4579" s="154">
        <v>2</v>
      </c>
      <c r="J4579" s="154">
        <v>0</v>
      </c>
      <c r="K4579" s="154">
        <v>0</v>
      </c>
      <c r="M4579" s="128">
        <f>IF(Tabla1[[#This Row],[Moneda]]="Dolares",Tabla1[[#This Row],[Precio Distribuidor]]*($M$1+0.35)*1.3,Tabla1[[#This Row],[Precio Distribuidor]]*1.3)</f>
        <v>133.76610000000002</v>
      </c>
    </row>
    <row r="4580" spans="1:13">
      <c r="A4580" s="154" t="s">
        <v>2971</v>
      </c>
      <c r="B4580" s="154" t="s">
        <v>2970</v>
      </c>
      <c r="C4580" s="154" t="s">
        <v>2161</v>
      </c>
      <c r="D4580" s="154" t="s">
        <v>2933</v>
      </c>
      <c r="E4580" s="81" t="s">
        <v>2969</v>
      </c>
      <c r="F4580" s="154">
        <v>57.08</v>
      </c>
      <c r="G4580" s="154" t="s">
        <v>1373</v>
      </c>
      <c r="H4580" s="154" t="s">
        <v>14318</v>
      </c>
      <c r="I4580" s="154">
        <v>3</v>
      </c>
      <c r="J4580" s="154">
        <v>0</v>
      </c>
      <c r="K4580" s="154">
        <v>0</v>
      </c>
      <c r="M4580" s="128">
        <f>IF(Tabla1[[#This Row],[Moneda]]="Dolares",Tabla1[[#This Row],[Precio Distribuidor]]*($M$1+0.35)*1.3,Tabla1[[#This Row],[Precio Distribuidor]]*1.3)</f>
        <v>1235.4966000000002</v>
      </c>
    </row>
    <row r="4581" spans="1:13">
      <c r="A4581" s="154" t="s">
        <v>2968</v>
      </c>
      <c r="B4581" s="154" t="s">
        <v>2967</v>
      </c>
      <c r="C4581" s="154" t="s">
        <v>2966</v>
      </c>
      <c r="D4581" s="154" t="s">
        <v>2933</v>
      </c>
      <c r="E4581" s="81" t="s">
        <v>2965</v>
      </c>
      <c r="F4581" s="154">
        <v>12.72</v>
      </c>
      <c r="G4581" s="154" t="s">
        <v>1373</v>
      </c>
      <c r="H4581" s="154" t="s">
        <v>14318</v>
      </c>
      <c r="I4581" s="154">
        <v>3</v>
      </c>
      <c r="J4581" s="154">
        <v>0</v>
      </c>
      <c r="K4581" s="154">
        <v>0</v>
      </c>
      <c r="M4581" s="128">
        <f>IF(Tabla1[[#This Row],[Moneda]]="Dolares",Tabla1[[#This Row],[Precio Distribuidor]]*($M$1+0.35)*1.3,Tabla1[[#This Row],[Precio Distribuidor]]*1.3)</f>
        <v>275.32440000000008</v>
      </c>
    </row>
    <row r="4582" spans="1:13">
      <c r="A4582" s="154" t="s">
        <v>2964</v>
      </c>
      <c r="B4582" s="154" t="s">
        <v>2963</v>
      </c>
      <c r="C4582" s="154" t="s">
        <v>2962</v>
      </c>
      <c r="D4582" s="154" t="s">
        <v>2933</v>
      </c>
      <c r="E4582" s="81" t="s">
        <v>2961</v>
      </c>
      <c r="F4582" s="154">
        <v>138.61000000000001</v>
      </c>
      <c r="G4582" s="154" t="s">
        <v>1373</v>
      </c>
      <c r="H4582" s="154" t="s">
        <v>14318</v>
      </c>
      <c r="I4582" s="154">
        <v>1</v>
      </c>
      <c r="J4582" s="154">
        <v>0</v>
      </c>
      <c r="K4582" s="154">
        <v>0</v>
      </c>
      <c r="M4582" s="128">
        <f>IF(Tabla1[[#This Row],[Moneda]]="Dolares",Tabla1[[#This Row],[Precio Distribuidor]]*($M$1+0.35)*1.3,Tabla1[[#This Row],[Precio Distribuidor]]*1.3)</f>
        <v>3000.2134500000006</v>
      </c>
    </row>
    <row r="4583" spans="1:13">
      <c r="A4583" s="154" t="s">
        <v>2960</v>
      </c>
      <c r="B4583" s="154" t="s">
        <v>2959</v>
      </c>
      <c r="C4583" s="154" t="s">
        <v>2934</v>
      </c>
      <c r="D4583" s="154" t="s">
        <v>2933</v>
      </c>
      <c r="E4583" s="81" t="s">
        <v>2958</v>
      </c>
      <c r="F4583" s="154">
        <v>57.08</v>
      </c>
      <c r="G4583" s="154" t="s">
        <v>1373</v>
      </c>
      <c r="H4583" s="154" t="s">
        <v>14318</v>
      </c>
      <c r="I4583" s="154">
        <v>2</v>
      </c>
      <c r="J4583" s="154">
        <v>0</v>
      </c>
      <c r="K4583" s="154">
        <v>0</v>
      </c>
      <c r="M4583" s="128">
        <f>IF(Tabla1[[#This Row],[Moneda]]="Dolares",Tabla1[[#This Row],[Precio Distribuidor]]*($M$1+0.35)*1.3,Tabla1[[#This Row],[Precio Distribuidor]]*1.3)</f>
        <v>1235.4966000000002</v>
      </c>
    </row>
    <row r="4584" spans="1:13">
      <c r="A4584" s="154" t="s">
        <v>2957</v>
      </c>
      <c r="B4584" s="154" t="s">
        <v>2956</v>
      </c>
      <c r="C4584" s="154" t="s">
        <v>1744</v>
      </c>
      <c r="D4584" s="154" t="s">
        <v>2933</v>
      </c>
      <c r="E4584" s="81" t="s">
        <v>2955</v>
      </c>
      <c r="F4584" s="154">
        <v>290.06</v>
      </c>
      <c r="G4584" s="154" t="s">
        <v>1373</v>
      </c>
      <c r="H4584" s="154" t="s">
        <v>14318</v>
      </c>
      <c r="I4584" s="154">
        <v>1</v>
      </c>
      <c r="J4584" s="154">
        <v>0</v>
      </c>
      <c r="K4584" s="154">
        <v>0</v>
      </c>
      <c r="M4584" s="128">
        <f>IF(Tabla1[[#This Row],[Moneda]]="Dolares",Tabla1[[#This Row],[Precio Distribuidor]]*($M$1+0.35)*1.3,Tabla1[[#This Row],[Precio Distribuidor]]*1.3)</f>
        <v>6278.3487000000014</v>
      </c>
    </row>
    <row r="4585" spans="1:13">
      <c r="A4585" s="154" t="s">
        <v>2954</v>
      </c>
      <c r="B4585" s="154" t="s">
        <v>2953</v>
      </c>
      <c r="C4585" s="154" t="s">
        <v>2934</v>
      </c>
      <c r="D4585" s="154" t="s">
        <v>2933</v>
      </c>
      <c r="E4585" s="81" t="s">
        <v>2952</v>
      </c>
      <c r="F4585" s="154">
        <v>28.43</v>
      </c>
      <c r="G4585" s="154" t="s">
        <v>1373</v>
      </c>
      <c r="H4585" s="154" t="s">
        <v>14318</v>
      </c>
      <c r="I4585" s="154">
        <v>2</v>
      </c>
      <c r="J4585" s="154">
        <v>0</v>
      </c>
      <c r="K4585" s="154">
        <v>0</v>
      </c>
      <c r="M4585" s="128">
        <f>IF(Tabla1[[#This Row],[Moneda]]="Dolares",Tabla1[[#This Row],[Precio Distribuidor]]*($M$1+0.35)*1.3,Tabla1[[#This Row],[Precio Distribuidor]]*1.3)</f>
        <v>615.3673500000001</v>
      </c>
    </row>
    <row r="4586" spans="1:13">
      <c r="A4586" s="154" t="s">
        <v>2951</v>
      </c>
      <c r="B4586" s="154" t="s">
        <v>2950</v>
      </c>
      <c r="C4586" s="154" t="s">
        <v>1744</v>
      </c>
      <c r="D4586" s="154" t="s">
        <v>2933</v>
      </c>
      <c r="E4586" s="81" t="s">
        <v>2949</v>
      </c>
      <c r="F4586" s="154">
        <v>153</v>
      </c>
      <c r="G4586" s="154" t="s">
        <v>1373</v>
      </c>
      <c r="H4586" s="154" t="s">
        <v>14318</v>
      </c>
      <c r="I4586" s="154">
        <v>1</v>
      </c>
      <c r="J4586" s="154">
        <v>0</v>
      </c>
      <c r="K4586" s="154">
        <v>0</v>
      </c>
      <c r="M4586" s="128">
        <f>IF(Tabla1[[#This Row],[Moneda]]="Dolares",Tabla1[[#This Row],[Precio Distribuidor]]*($M$1+0.35)*1.3,Tabla1[[#This Row],[Precio Distribuidor]]*1.3)</f>
        <v>3311.6850000000004</v>
      </c>
    </row>
    <row r="4587" spans="1:13">
      <c r="A4587" s="154" t="s">
        <v>2948</v>
      </c>
      <c r="B4587" s="154" t="s">
        <v>2947</v>
      </c>
      <c r="C4587" s="154" t="s">
        <v>1388</v>
      </c>
      <c r="D4587" s="154" t="s">
        <v>2933</v>
      </c>
      <c r="E4587" s="81" t="s">
        <v>2946</v>
      </c>
      <c r="F4587" s="154">
        <v>1350.98</v>
      </c>
      <c r="G4587" s="154" t="s">
        <v>1367</v>
      </c>
      <c r="H4587" s="154" t="s">
        <v>14318</v>
      </c>
      <c r="I4587" s="154">
        <v>0</v>
      </c>
      <c r="J4587" s="154">
        <v>6</v>
      </c>
      <c r="K4587" s="154">
        <v>0</v>
      </c>
      <c r="M4587" s="128">
        <f>IF(Tabla1[[#This Row],[Moneda]]="Dolares",Tabla1[[#This Row],[Precio Distribuidor]]*($M$1+0.35)*1.3,Tabla1[[#This Row],[Precio Distribuidor]]*1.3)</f>
        <v>1756.2740000000001</v>
      </c>
    </row>
    <row r="4588" spans="1:13">
      <c r="A4588" s="154" t="s">
        <v>2945</v>
      </c>
      <c r="B4588" s="154" t="s">
        <v>2944</v>
      </c>
      <c r="C4588" s="154" t="s">
        <v>2934</v>
      </c>
      <c r="D4588" s="154" t="s">
        <v>2933</v>
      </c>
      <c r="E4588" s="81" t="s">
        <v>2943</v>
      </c>
      <c r="F4588" s="154">
        <v>14.94</v>
      </c>
      <c r="G4588" s="154" t="s">
        <v>1373</v>
      </c>
      <c r="H4588" s="154" t="s">
        <v>14318</v>
      </c>
      <c r="I4588" s="154">
        <v>2</v>
      </c>
      <c r="J4588" s="154">
        <v>0</v>
      </c>
      <c r="K4588" s="154">
        <v>0</v>
      </c>
      <c r="M4588" s="128">
        <f>IF(Tabla1[[#This Row],[Moneda]]="Dolares",Tabla1[[#This Row],[Precio Distribuidor]]*($M$1+0.35)*1.3,Tabla1[[#This Row],[Precio Distribuidor]]*1.3)</f>
        <v>323.37630000000007</v>
      </c>
    </row>
    <row r="4589" spans="1:13">
      <c r="A4589" s="154" t="s">
        <v>2942</v>
      </c>
      <c r="B4589" s="154" t="s">
        <v>2941</v>
      </c>
      <c r="C4589" s="154" t="s">
        <v>2161</v>
      </c>
      <c r="D4589" s="154" t="s">
        <v>2933</v>
      </c>
      <c r="E4589" s="81" t="s">
        <v>2940</v>
      </c>
      <c r="F4589" s="154">
        <v>38.619999999999997</v>
      </c>
      <c r="G4589" s="154" t="s">
        <v>1373</v>
      </c>
      <c r="H4589" s="154" t="s">
        <v>14318</v>
      </c>
      <c r="I4589" s="154">
        <v>3</v>
      </c>
      <c r="J4589" s="154">
        <v>0</v>
      </c>
      <c r="K4589" s="154">
        <v>0</v>
      </c>
      <c r="M4589" s="128">
        <f>IF(Tabla1[[#This Row],[Moneda]]="Dolares",Tabla1[[#This Row],[Precio Distribuidor]]*($M$1+0.35)*1.3,Tabla1[[#This Row],[Precio Distribuidor]]*1.3)</f>
        <v>835.92990000000009</v>
      </c>
    </row>
    <row r="4590" spans="1:13">
      <c r="A4590" s="154" t="s">
        <v>14221</v>
      </c>
      <c r="B4590" s="154" t="s">
        <v>14222</v>
      </c>
      <c r="C4590" s="154" t="s">
        <v>2161</v>
      </c>
      <c r="D4590" s="154" t="s">
        <v>2933</v>
      </c>
      <c r="E4590" s="81" t="s">
        <v>14223</v>
      </c>
      <c r="F4590" s="154">
        <v>570.65</v>
      </c>
      <c r="G4590" s="154" t="s">
        <v>1373</v>
      </c>
      <c r="H4590" s="154" t="s">
        <v>14318</v>
      </c>
      <c r="I4590" s="154">
        <v>3</v>
      </c>
      <c r="J4590" s="154">
        <v>0</v>
      </c>
      <c r="K4590" s="154">
        <v>0</v>
      </c>
      <c r="M4590" s="128">
        <f>IF(Tabla1[[#This Row],[Moneda]]="Dolares",Tabla1[[#This Row],[Precio Distribuidor]]*($M$1+0.35)*1.3,Tabla1[[#This Row],[Precio Distribuidor]]*1.3)</f>
        <v>12351.71925</v>
      </c>
    </row>
    <row r="4591" spans="1:13">
      <c r="A4591" s="154" t="s">
        <v>2939</v>
      </c>
      <c r="B4591" s="154" t="s">
        <v>2938</v>
      </c>
      <c r="C4591" s="154" t="s">
        <v>2934</v>
      </c>
      <c r="D4591" s="154" t="s">
        <v>2933</v>
      </c>
      <c r="E4591" s="81" t="s">
        <v>2937</v>
      </c>
      <c r="F4591" s="154">
        <v>8.31</v>
      </c>
      <c r="G4591" s="154" t="s">
        <v>1373</v>
      </c>
      <c r="H4591" s="154" t="s">
        <v>14318</v>
      </c>
      <c r="I4591" s="154">
        <v>2</v>
      </c>
      <c r="J4591" s="154">
        <v>0</v>
      </c>
      <c r="K4591" s="154">
        <v>0</v>
      </c>
      <c r="M4591" s="128">
        <f>IF(Tabla1[[#This Row],[Moneda]]="Dolares",Tabla1[[#This Row],[Precio Distribuidor]]*($M$1+0.35)*1.3,Tabla1[[#This Row],[Precio Distribuidor]]*1.3)</f>
        <v>179.86995000000005</v>
      </c>
    </row>
    <row r="4592" spans="1:13">
      <c r="A4592" s="154" t="s">
        <v>2936</v>
      </c>
      <c r="B4592" s="154" t="s">
        <v>2935</v>
      </c>
      <c r="C4592" s="154" t="s">
        <v>2934</v>
      </c>
      <c r="D4592" s="154" t="s">
        <v>2933</v>
      </c>
      <c r="E4592" s="81" t="s">
        <v>2932</v>
      </c>
      <c r="F4592" s="154">
        <v>31.91</v>
      </c>
      <c r="G4592" s="154" t="s">
        <v>1373</v>
      </c>
      <c r="H4592" s="154" t="s">
        <v>14318</v>
      </c>
      <c r="I4592" s="154">
        <v>2</v>
      </c>
      <c r="J4592" s="154">
        <v>0</v>
      </c>
      <c r="K4592" s="154">
        <v>0</v>
      </c>
      <c r="M4592" s="128">
        <f>IF(Tabla1[[#This Row],[Moneda]]="Dolares",Tabla1[[#This Row],[Precio Distribuidor]]*($M$1+0.35)*1.3,Tabla1[[#This Row],[Precio Distribuidor]]*1.3)</f>
        <v>690.69195000000002</v>
      </c>
    </row>
    <row r="4593" spans="1:13">
      <c r="A4593" s="154" t="s">
        <v>2931</v>
      </c>
      <c r="B4593" s="154" t="s">
        <v>2930</v>
      </c>
      <c r="C4593" s="154" t="s">
        <v>1620</v>
      </c>
      <c r="D4593" s="154" t="s">
        <v>2916</v>
      </c>
      <c r="E4593" s="81" t="s">
        <v>15372</v>
      </c>
      <c r="F4593" s="154">
        <v>830.34</v>
      </c>
      <c r="G4593" s="154" t="s">
        <v>1367</v>
      </c>
      <c r="H4593" s="154" t="s">
        <v>14318</v>
      </c>
      <c r="I4593" s="154">
        <v>1</v>
      </c>
      <c r="J4593" s="154">
        <v>0</v>
      </c>
      <c r="K4593" s="154">
        <v>0</v>
      </c>
      <c r="M4593" s="128">
        <f>IF(Tabla1[[#This Row],[Moneda]]="Dolares",Tabla1[[#This Row],[Precio Distribuidor]]*($M$1+0.35)*1.3,Tabla1[[#This Row],[Precio Distribuidor]]*1.3)</f>
        <v>1079.442</v>
      </c>
    </row>
    <row r="4594" spans="1:13">
      <c r="A4594" s="154" t="s">
        <v>2929</v>
      </c>
      <c r="B4594" s="154" t="s">
        <v>2928</v>
      </c>
      <c r="C4594" s="154" t="s">
        <v>1620</v>
      </c>
      <c r="D4594" s="154" t="s">
        <v>2916</v>
      </c>
      <c r="E4594" s="81" t="s">
        <v>2927</v>
      </c>
      <c r="F4594" s="154">
        <v>471.91</v>
      </c>
      <c r="G4594" s="154" t="s">
        <v>1367</v>
      </c>
      <c r="H4594" s="154" t="s">
        <v>14318</v>
      </c>
      <c r="I4594" s="154">
        <v>1</v>
      </c>
      <c r="J4594" s="154">
        <v>0</v>
      </c>
      <c r="K4594" s="154">
        <v>0</v>
      </c>
      <c r="M4594" s="128">
        <f>IF(Tabla1[[#This Row],[Moneda]]="Dolares",Tabla1[[#This Row],[Precio Distribuidor]]*($M$1+0.35)*1.3,Tabla1[[#This Row],[Precio Distribuidor]]*1.3)</f>
        <v>613.48300000000006</v>
      </c>
    </row>
    <row r="4595" spans="1:13">
      <c r="A4595" s="154" t="s">
        <v>2926</v>
      </c>
      <c r="B4595" s="154" t="s">
        <v>2925</v>
      </c>
      <c r="C4595" s="154" t="s">
        <v>1398</v>
      </c>
      <c r="D4595" s="154" t="s">
        <v>2916</v>
      </c>
      <c r="E4595" s="81" t="s">
        <v>2924</v>
      </c>
      <c r="F4595" s="154">
        <v>391.01</v>
      </c>
      <c r="G4595" s="154" t="s">
        <v>1367</v>
      </c>
      <c r="H4595" s="154" t="s">
        <v>14318</v>
      </c>
      <c r="I4595" s="154">
        <v>1</v>
      </c>
      <c r="J4595" s="154">
        <v>0</v>
      </c>
      <c r="K4595" s="154">
        <v>0</v>
      </c>
      <c r="M4595" s="128">
        <f>IF(Tabla1[[#This Row],[Moneda]]="Dolares",Tabla1[[#This Row],[Precio Distribuidor]]*($M$1+0.35)*1.3,Tabla1[[#This Row],[Precio Distribuidor]]*1.3)</f>
        <v>508.31299999999999</v>
      </c>
    </row>
    <row r="4596" spans="1:13">
      <c r="A4596" s="154" t="s">
        <v>2923</v>
      </c>
      <c r="B4596" s="154" t="s">
        <v>2922</v>
      </c>
      <c r="C4596" s="154" t="s">
        <v>1612</v>
      </c>
      <c r="D4596" s="154" t="s">
        <v>2916</v>
      </c>
      <c r="E4596" s="81" t="s">
        <v>2921</v>
      </c>
      <c r="F4596" s="154">
        <v>798.88</v>
      </c>
      <c r="G4596" s="154" t="s">
        <v>1367</v>
      </c>
      <c r="H4596" s="154" t="s">
        <v>14318</v>
      </c>
      <c r="I4596" s="154">
        <v>1</v>
      </c>
      <c r="J4596" s="154">
        <v>0</v>
      </c>
      <c r="K4596" s="154">
        <v>0</v>
      </c>
      <c r="M4596" s="128">
        <f>IF(Tabla1[[#This Row],[Moneda]]="Dolares",Tabla1[[#This Row],[Precio Distribuidor]]*($M$1+0.35)*1.3,Tabla1[[#This Row],[Precio Distribuidor]]*1.3)</f>
        <v>1038.5440000000001</v>
      </c>
    </row>
    <row r="4597" spans="1:13">
      <c r="A4597" s="154" t="s">
        <v>2920</v>
      </c>
      <c r="B4597" s="154" t="s">
        <v>2919</v>
      </c>
      <c r="C4597" s="154" t="s">
        <v>1612</v>
      </c>
      <c r="D4597" s="154" t="s">
        <v>2916</v>
      </c>
      <c r="E4597" s="81" t="s">
        <v>2918</v>
      </c>
      <c r="F4597" s="154">
        <v>398.88</v>
      </c>
      <c r="G4597" s="154" t="s">
        <v>1367</v>
      </c>
      <c r="H4597" s="154" t="s">
        <v>14318</v>
      </c>
      <c r="I4597" s="154">
        <v>1</v>
      </c>
      <c r="J4597" s="154">
        <v>0</v>
      </c>
      <c r="K4597" s="154">
        <v>0</v>
      </c>
      <c r="M4597" s="128">
        <f>IF(Tabla1[[#This Row],[Moneda]]="Dolares",Tabla1[[#This Row],[Precio Distribuidor]]*($M$1+0.35)*1.3,Tabla1[[#This Row],[Precio Distribuidor]]*1.3)</f>
        <v>518.54399999999998</v>
      </c>
    </row>
    <row r="4598" spans="1:13">
      <c r="A4598" s="154" t="s">
        <v>15371</v>
      </c>
      <c r="B4598" s="154" t="s">
        <v>15370</v>
      </c>
      <c r="C4598" s="154" t="s">
        <v>1612</v>
      </c>
      <c r="D4598" s="154" t="s">
        <v>2916</v>
      </c>
      <c r="E4598" s="81" t="s">
        <v>15369</v>
      </c>
      <c r="F4598" s="154">
        <v>1255.06</v>
      </c>
      <c r="G4598" s="154" t="s">
        <v>1367</v>
      </c>
      <c r="H4598" s="154" t="s">
        <v>14318</v>
      </c>
      <c r="I4598" s="154">
        <v>1</v>
      </c>
      <c r="J4598" s="154">
        <v>0</v>
      </c>
      <c r="K4598" s="154">
        <v>0</v>
      </c>
      <c r="M4598" s="128">
        <f>IF(Tabla1[[#This Row],[Moneda]]="Dolares",Tabla1[[#This Row],[Precio Distribuidor]]*($M$1+0.35)*1.3,Tabla1[[#This Row],[Precio Distribuidor]]*1.3)</f>
        <v>1631.578</v>
      </c>
    </row>
    <row r="4599" spans="1:13">
      <c r="A4599" s="154" t="s">
        <v>15368</v>
      </c>
      <c r="B4599" s="154" t="s">
        <v>15367</v>
      </c>
      <c r="C4599" s="154" t="s">
        <v>1620</v>
      </c>
      <c r="D4599" s="154" t="s">
        <v>2916</v>
      </c>
      <c r="E4599" s="81" t="s">
        <v>15366</v>
      </c>
      <c r="F4599" s="154">
        <v>812.36</v>
      </c>
      <c r="G4599" s="154" t="s">
        <v>1367</v>
      </c>
      <c r="H4599" s="154" t="s">
        <v>14318</v>
      </c>
      <c r="I4599" s="154">
        <v>1</v>
      </c>
      <c r="J4599" s="154">
        <v>0</v>
      </c>
      <c r="K4599" s="154">
        <v>0</v>
      </c>
      <c r="M4599" s="128">
        <f>IF(Tabla1[[#This Row],[Moneda]]="Dolares",Tabla1[[#This Row],[Precio Distribuidor]]*($M$1+0.35)*1.3,Tabla1[[#This Row],[Precio Distribuidor]]*1.3)</f>
        <v>1056.068</v>
      </c>
    </row>
    <row r="4600" spans="1:13">
      <c r="A4600" s="154" t="s">
        <v>2915</v>
      </c>
      <c r="B4600" s="154" t="s">
        <v>2914</v>
      </c>
      <c r="C4600" s="154" t="s">
        <v>1388</v>
      </c>
      <c r="D4600" s="154" t="s">
        <v>2833</v>
      </c>
      <c r="E4600" s="81" t="s">
        <v>2913</v>
      </c>
      <c r="F4600" s="154">
        <v>966.62</v>
      </c>
      <c r="G4600" s="154" t="s">
        <v>1367</v>
      </c>
      <c r="H4600" s="154" t="s">
        <v>14318</v>
      </c>
      <c r="I4600" s="154">
        <v>1</v>
      </c>
      <c r="J4600" s="154">
        <v>0</v>
      </c>
      <c r="K4600" s="154">
        <v>0</v>
      </c>
      <c r="M4600" s="128">
        <f>IF(Tabla1[[#This Row],[Moneda]]="Dolares",Tabla1[[#This Row],[Precio Distribuidor]]*($M$1+0.35)*1.3,Tabla1[[#This Row],[Precio Distribuidor]]*1.3)</f>
        <v>1256.606</v>
      </c>
    </row>
    <row r="4601" spans="1:13">
      <c r="A4601" s="154" t="s">
        <v>2912</v>
      </c>
      <c r="B4601" s="154" t="s">
        <v>2911</v>
      </c>
      <c r="C4601" s="154" t="s">
        <v>1535</v>
      </c>
      <c r="D4601" s="154" t="s">
        <v>2833</v>
      </c>
      <c r="E4601" s="81" t="s">
        <v>2910</v>
      </c>
      <c r="F4601" s="154">
        <v>16665.16</v>
      </c>
      <c r="G4601" s="154" t="s">
        <v>1367</v>
      </c>
      <c r="H4601" s="154" t="s">
        <v>14318</v>
      </c>
      <c r="I4601" s="154">
        <v>1</v>
      </c>
      <c r="J4601" s="154">
        <v>0</v>
      </c>
      <c r="K4601" s="154">
        <v>0</v>
      </c>
      <c r="M4601" s="128">
        <f>IF(Tabla1[[#This Row],[Moneda]]="Dolares",Tabla1[[#This Row],[Precio Distribuidor]]*($M$1+0.35)*1.3,Tabla1[[#This Row],[Precio Distribuidor]]*1.3)</f>
        <v>21664.708000000002</v>
      </c>
    </row>
    <row r="4602" spans="1:13">
      <c r="A4602" s="154" t="s">
        <v>2909</v>
      </c>
      <c r="B4602" s="154" t="s">
        <v>2908</v>
      </c>
      <c r="C4602" s="154" t="s">
        <v>1388</v>
      </c>
      <c r="D4602" s="154" t="s">
        <v>2833</v>
      </c>
      <c r="E4602" s="81" t="s">
        <v>2907</v>
      </c>
      <c r="F4602" s="154">
        <v>2220.87</v>
      </c>
      <c r="G4602" s="154" t="s">
        <v>1367</v>
      </c>
      <c r="H4602" s="154" t="s">
        <v>14318</v>
      </c>
      <c r="I4602" s="154">
        <v>1</v>
      </c>
      <c r="J4602" s="154">
        <v>0</v>
      </c>
      <c r="K4602" s="154">
        <v>0</v>
      </c>
      <c r="M4602" s="128">
        <f>IF(Tabla1[[#This Row],[Moneda]]="Dolares",Tabla1[[#This Row],[Precio Distribuidor]]*($M$1+0.35)*1.3,Tabla1[[#This Row],[Precio Distribuidor]]*1.3)</f>
        <v>2887.1309999999999</v>
      </c>
    </row>
    <row r="4603" spans="1:13">
      <c r="A4603" s="154" t="s">
        <v>2906</v>
      </c>
      <c r="B4603" s="154" t="s">
        <v>2905</v>
      </c>
      <c r="C4603" s="154" t="s">
        <v>2852</v>
      </c>
      <c r="D4603" s="154" t="s">
        <v>2833</v>
      </c>
      <c r="E4603" s="81" t="s">
        <v>2904</v>
      </c>
      <c r="F4603" s="154">
        <v>2323.91</v>
      </c>
      <c r="G4603" s="154" t="s">
        <v>1367</v>
      </c>
      <c r="H4603" s="154" t="s">
        <v>14318</v>
      </c>
      <c r="I4603" s="154">
        <v>1</v>
      </c>
      <c r="J4603" s="154">
        <v>0</v>
      </c>
      <c r="K4603" s="154">
        <v>0</v>
      </c>
      <c r="M4603" s="128">
        <f>IF(Tabla1[[#This Row],[Moneda]]="Dolares",Tabla1[[#This Row],[Precio Distribuidor]]*($M$1+0.35)*1.3,Tabla1[[#This Row],[Precio Distribuidor]]*1.3)</f>
        <v>3021.0830000000001</v>
      </c>
    </row>
    <row r="4604" spans="1:13">
      <c r="A4604" s="154" t="s">
        <v>2903</v>
      </c>
      <c r="B4604" s="154" t="s">
        <v>2902</v>
      </c>
      <c r="C4604" s="154" t="s">
        <v>2852</v>
      </c>
      <c r="D4604" s="154" t="s">
        <v>2833</v>
      </c>
      <c r="E4604" s="81" t="s">
        <v>2901</v>
      </c>
      <c r="F4604" s="154">
        <v>3941.55</v>
      </c>
      <c r="G4604" s="154" t="s">
        <v>1367</v>
      </c>
      <c r="H4604" s="154" t="s">
        <v>14318</v>
      </c>
      <c r="I4604" s="154">
        <v>1</v>
      </c>
      <c r="J4604" s="154">
        <v>0</v>
      </c>
      <c r="K4604" s="154">
        <v>0</v>
      </c>
      <c r="M4604" s="128">
        <f>IF(Tabla1[[#This Row],[Moneda]]="Dolares",Tabla1[[#This Row],[Precio Distribuidor]]*($M$1+0.35)*1.3,Tabla1[[#This Row],[Precio Distribuidor]]*1.3)</f>
        <v>5124.0150000000003</v>
      </c>
    </row>
    <row r="4605" spans="1:13">
      <c r="A4605" s="154" t="s">
        <v>2900</v>
      </c>
      <c r="B4605" s="154" t="s">
        <v>2899</v>
      </c>
      <c r="C4605" s="154" t="s">
        <v>1388</v>
      </c>
      <c r="D4605" s="154" t="s">
        <v>2833</v>
      </c>
      <c r="E4605" s="81" t="s">
        <v>2898</v>
      </c>
      <c r="F4605" s="154">
        <v>5782.94</v>
      </c>
      <c r="G4605" s="154" t="s">
        <v>1367</v>
      </c>
      <c r="H4605" s="154" t="s">
        <v>14318</v>
      </c>
      <c r="I4605" s="154">
        <v>1</v>
      </c>
      <c r="J4605" s="154">
        <v>0</v>
      </c>
      <c r="K4605" s="154">
        <v>0</v>
      </c>
      <c r="M4605" s="128">
        <f>IF(Tabla1[[#This Row],[Moneda]]="Dolares",Tabla1[[#This Row],[Precio Distribuidor]]*($M$1+0.35)*1.3,Tabla1[[#This Row],[Precio Distribuidor]]*1.3)</f>
        <v>7517.8220000000001</v>
      </c>
    </row>
    <row r="4606" spans="1:13">
      <c r="A4606" s="154" t="s">
        <v>2897</v>
      </c>
      <c r="B4606" s="154" t="s">
        <v>2896</v>
      </c>
      <c r="C4606" s="154" t="s">
        <v>1388</v>
      </c>
      <c r="D4606" s="154" t="s">
        <v>2833</v>
      </c>
      <c r="E4606" s="81" t="s">
        <v>2895</v>
      </c>
      <c r="F4606" s="154">
        <v>10741.17</v>
      </c>
      <c r="G4606" s="154" t="s">
        <v>1367</v>
      </c>
      <c r="H4606" s="154" t="s">
        <v>14318</v>
      </c>
      <c r="I4606" s="154">
        <v>1</v>
      </c>
      <c r="J4606" s="154">
        <v>0</v>
      </c>
      <c r="K4606" s="154">
        <v>0</v>
      </c>
      <c r="M4606" s="128">
        <f>IF(Tabla1[[#This Row],[Moneda]]="Dolares",Tabla1[[#This Row],[Precio Distribuidor]]*($M$1+0.35)*1.3,Tabla1[[#This Row],[Precio Distribuidor]]*1.3)</f>
        <v>13963.521000000001</v>
      </c>
    </row>
    <row r="4607" spans="1:13">
      <c r="A4607" s="154" t="s">
        <v>2894</v>
      </c>
      <c r="B4607" s="154" t="s">
        <v>2893</v>
      </c>
      <c r="C4607" s="154" t="s">
        <v>1388</v>
      </c>
      <c r="D4607" s="154" t="s">
        <v>2833</v>
      </c>
      <c r="E4607" s="81" t="s">
        <v>2892</v>
      </c>
      <c r="F4607" s="154">
        <v>17563.21</v>
      </c>
      <c r="G4607" s="154" t="s">
        <v>1367</v>
      </c>
      <c r="H4607" s="154" t="s">
        <v>14318</v>
      </c>
      <c r="I4607" s="154">
        <v>1</v>
      </c>
      <c r="J4607" s="154">
        <v>0</v>
      </c>
      <c r="K4607" s="154">
        <v>0</v>
      </c>
      <c r="M4607" s="128">
        <f>IF(Tabla1[[#This Row],[Moneda]]="Dolares",Tabla1[[#This Row],[Precio Distribuidor]]*($M$1+0.35)*1.3,Tabla1[[#This Row],[Precio Distribuidor]]*1.3)</f>
        <v>22832.172999999999</v>
      </c>
    </row>
    <row r="4608" spans="1:13">
      <c r="A4608" s="154" t="s">
        <v>15365</v>
      </c>
      <c r="B4608" s="154" t="s">
        <v>15364</v>
      </c>
      <c r="C4608" s="154" t="s">
        <v>1388</v>
      </c>
      <c r="D4608" s="154" t="s">
        <v>2833</v>
      </c>
      <c r="E4608" s="81" t="s">
        <v>15363</v>
      </c>
      <c r="F4608" s="154">
        <v>37763.08</v>
      </c>
      <c r="G4608" s="154" t="s">
        <v>1367</v>
      </c>
      <c r="H4608" s="154" t="s">
        <v>14318</v>
      </c>
      <c r="I4608" s="154">
        <v>1</v>
      </c>
      <c r="J4608" s="154">
        <v>0</v>
      </c>
      <c r="K4608" s="154">
        <v>0</v>
      </c>
      <c r="M4608" s="128">
        <f>IF(Tabla1[[#This Row],[Moneda]]="Dolares",Tabla1[[#This Row],[Precio Distribuidor]]*($M$1+0.35)*1.3,Tabla1[[#This Row],[Precio Distribuidor]]*1.3)</f>
        <v>49092.004000000001</v>
      </c>
    </row>
    <row r="4609" spans="1:13">
      <c r="A4609" s="154" t="s">
        <v>15362</v>
      </c>
      <c r="B4609" s="154" t="s">
        <v>15361</v>
      </c>
      <c r="C4609" s="154" t="s">
        <v>1388</v>
      </c>
      <c r="D4609" s="154" t="s">
        <v>2833</v>
      </c>
      <c r="E4609" s="81" t="s">
        <v>15360</v>
      </c>
      <c r="F4609" s="154">
        <v>54010.26</v>
      </c>
      <c r="G4609" s="154" t="s">
        <v>1367</v>
      </c>
      <c r="H4609" s="154" t="s">
        <v>14318</v>
      </c>
      <c r="I4609" s="154">
        <v>1</v>
      </c>
      <c r="J4609" s="154">
        <v>0</v>
      </c>
      <c r="K4609" s="154">
        <v>0</v>
      </c>
      <c r="M4609" s="128">
        <f>IF(Tabla1[[#This Row],[Moneda]]="Dolares",Tabla1[[#This Row],[Precio Distribuidor]]*($M$1+0.35)*1.3,Tabla1[[#This Row],[Precio Distribuidor]]*1.3)</f>
        <v>70213.338000000003</v>
      </c>
    </row>
    <row r="4610" spans="1:13">
      <c r="A4610" s="154" t="s">
        <v>2891</v>
      </c>
      <c r="B4610" s="154" t="s">
        <v>2890</v>
      </c>
      <c r="C4610" s="154" t="s">
        <v>2836</v>
      </c>
      <c r="D4610" s="154" t="s">
        <v>2833</v>
      </c>
      <c r="E4610" s="81" t="s">
        <v>2889</v>
      </c>
      <c r="F4610" s="154">
        <v>29224.25</v>
      </c>
      <c r="G4610" s="154" t="s">
        <v>1367</v>
      </c>
      <c r="H4610" s="154" t="s">
        <v>14318</v>
      </c>
      <c r="I4610" s="154">
        <v>1</v>
      </c>
      <c r="J4610" s="154">
        <v>0</v>
      </c>
      <c r="K4610" s="154">
        <v>0</v>
      </c>
      <c r="M4610" s="128">
        <f>IF(Tabla1[[#This Row],[Moneda]]="Dolares",Tabla1[[#This Row],[Precio Distribuidor]]*($M$1+0.35)*1.3,Tabla1[[#This Row],[Precio Distribuidor]]*1.3)</f>
        <v>37991.525000000001</v>
      </c>
    </row>
    <row r="4611" spans="1:13">
      <c r="A4611" s="154" t="s">
        <v>2888</v>
      </c>
      <c r="B4611" s="154" t="s">
        <v>2887</v>
      </c>
      <c r="C4611" s="154" t="s">
        <v>2836</v>
      </c>
      <c r="D4611" s="154" t="s">
        <v>2833</v>
      </c>
      <c r="E4611" s="81" t="s">
        <v>2886</v>
      </c>
      <c r="F4611" s="154">
        <v>41064.519999999997</v>
      </c>
      <c r="G4611" s="154" t="s">
        <v>1367</v>
      </c>
      <c r="H4611" s="154" t="s">
        <v>14318</v>
      </c>
      <c r="I4611" s="154">
        <v>1</v>
      </c>
      <c r="J4611" s="154">
        <v>0</v>
      </c>
      <c r="K4611" s="154">
        <v>0</v>
      </c>
      <c r="M4611" s="128">
        <f>IF(Tabla1[[#This Row],[Moneda]]="Dolares",Tabla1[[#This Row],[Precio Distribuidor]]*($M$1+0.35)*1.3,Tabla1[[#This Row],[Precio Distribuidor]]*1.3)</f>
        <v>53383.875999999997</v>
      </c>
    </row>
    <row r="4612" spans="1:13">
      <c r="A4612" s="154" t="s">
        <v>2885</v>
      </c>
      <c r="B4612" s="154" t="s">
        <v>12439</v>
      </c>
      <c r="C4612" s="154" t="s">
        <v>2836</v>
      </c>
      <c r="D4612" s="154" t="s">
        <v>2833</v>
      </c>
      <c r="E4612" s="81" t="s">
        <v>12440</v>
      </c>
      <c r="F4612" s="154">
        <v>5361.47</v>
      </c>
      <c r="G4612" s="154" t="s">
        <v>1367</v>
      </c>
      <c r="H4612" s="154" t="s">
        <v>14318</v>
      </c>
      <c r="I4612" s="154">
        <v>1</v>
      </c>
      <c r="J4612" s="154">
        <v>0</v>
      </c>
      <c r="K4612" s="154">
        <v>0</v>
      </c>
      <c r="M4612" s="128">
        <f>IF(Tabla1[[#This Row],[Moneda]]="Dolares",Tabla1[[#This Row],[Precio Distribuidor]]*($M$1+0.35)*1.3,Tabla1[[#This Row],[Precio Distribuidor]]*1.3)</f>
        <v>6969.911000000001</v>
      </c>
    </row>
    <row r="4613" spans="1:13">
      <c r="A4613" s="154" t="s">
        <v>2884</v>
      </c>
      <c r="B4613" s="154" t="s">
        <v>2883</v>
      </c>
      <c r="C4613" s="154" t="s">
        <v>2836</v>
      </c>
      <c r="D4613" s="154" t="s">
        <v>2833</v>
      </c>
      <c r="E4613" s="81" t="s">
        <v>2882</v>
      </c>
      <c r="F4613" s="154">
        <v>13003.76</v>
      </c>
      <c r="G4613" s="154" t="s">
        <v>1367</v>
      </c>
      <c r="H4613" s="154" t="s">
        <v>14318</v>
      </c>
      <c r="I4613" s="154">
        <v>1</v>
      </c>
      <c r="J4613" s="154">
        <v>0</v>
      </c>
      <c r="K4613" s="154">
        <v>0</v>
      </c>
      <c r="M4613" s="128">
        <f>IF(Tabla1[[#This Row],[Moneda]]="Dolares",Tabla1[[#This Row],[Precio Distribuidor]]*($M$1+0.35)*1.3,Tabla1[[#This Row],[Precio Distribuidor]]*1.3)</f>
        <v>16904.888000000003</v>
      </c>
    </row>
    <row r="4614" spans="1:13">
      <c r="A4614" s="154" t="s">
        <v>2881</v>
      </c>
      <c r="B4614" s="154" t="s">
        <v>2880</v>
      </c>
      <c r="C4614" s="154" t="s">
        <v>2836</v>
      </c>
      <c r="D4614" s="154" t="s">
        <v>2833</v>
      </c>
      <c r="E4614" s="81" t="s">
        <v>2879</v>
      </c>
      <c r="F4614" s="154">
        <v>4092.76</v>
      </c>
      <c r="G4614" s="154" t="s">
        <v>1367</v>
      </c>
      <c r="H4614" s="154" t="s">
        <v>14318</v>
      </c>
      <c r="I4614" s="154">
        <v>1</v>
      </c>
      <c r="J4614" s="154">
        <v>0</v>
      </c>
      <c r="K4614" s="154">
        <v>0</v>
      </c>
      <c r="M4614" s="128">
        <f>IF(Tabla1[[#This Row],[Moneda]]="Dolares",Tabla1[[#This Row],[Precio Distribuidor]]*($M$1+0.35)*1.3,Tabla1[[#This Row],[Precio Distribuidor]]*1.3)</f>
        <v>5320.5880000000006</v>
      </c>
    </row>
    <row r="4615" spans="1:13">
      <c r="A4615" s="154" t="s">
        <v>2878</v>
      </c>
      <c r="B4615" s="154" t="s">
        <v>2877</v>
      </c>
      <c r="C4615" s="154" t="s">
        <v>1535</v>
      </c>
      <c r="D4615" s="154" t="s">
        <v>2833</v>
      </c>
      <c r="E4615" s="81" t="s">
        <v>2876</v>
      </c>
      <c r="F4615" s="154">
        <v>5215.8900000000003</v>
      </c>
      <c r="G4615" s="154" t="s">
        <v>1367</v>
      </c>
      <c r="H4615" s="154" t="s">
        <v>14318</v>
      </c>
      <c r="I4615" s="154">
        <v>1</v>
      </c>
      <c r="J4615" s="154">
        <v>0</v>
      </c>
      <c r="K4615" s="154">
        <v>0</v>
      </c>
      <c r="M4615" s="128">
        <f>IF(Tabla1[[#This Row],[Moneda]]="Dolares",Tabla1[[#This Row],[Precio Distribuidor]]*($M$1+0.35)*1.3,Tabla1[[#This Row],[Precio Distribuidor]]*1.3)</f>
        <v>6780.6570000000011</v>
      </c>
    </row>
    <row r="4616" spans="1:13">
      <c r="A4616" s="154" t="s">
        <v>2875</v>
      </c>
      <c r="B4616" s="154" t="s">
        <v>2874</v>
      </c>
      <c r="C4616" s="154" t="s">
        <v>1535</v>
      </c>
      <c r="D4616" s="154" t="s">
        <v>2833</v>
      </c>
      <c r="E4616" s="81" t="s">
        <v>2873</v>
      </c>
      <c r="F4616" s="154">
        <v>53656.75</v>
      </c>
      <c r="G4616" s="154" t="s">
        <v>1367</v>
      </c>
      <c r="H4616" s="154" t="s">
        <v>14318</v>
      </c>
      <c r="I4616" s="154">
        <v>1</v>
      </c>
      <c r="J4616" s="154">
        <v>0</v>
      </c>
      <c r="K4616" s="154">
        <v>0</v>
      </c>
      <c r="M4616" s="128">
        <f>IF(Tabla1[[#This Row],[Moneda]]="Dolares",Tabla1[[#This Row],[Precio Distribuidor]]*($M$1+0.35)*1.3,Tabla1[[#This Row],[Precio Distribuidor]]*1.3)</f>
        <v>69753.775000000009</v>
      </c>
    </row>
    <row r="4617" spans="1:13">
      <c r="A4617" s="154" t="s">
        <v>2872</v>
      </c>
      <c r="B4617" s="154" t="s">
        <v>2871</v>
      </c>
      <c r="C4617" s="154" t="s">
        <v>1796</v>
      </c>
      <c r="D4617" s="154" t="s">
        <v>2833</v>
      </c>
      <c r="E4617" s="81" t="s">
        <v>2870</v>
      </c>
      <c r="F4617" s="154">
        <v>1181.2</v>
      </c>
      <c r="G4617" s="154" t="s">
        <v>1367</v>
      </c>
      <c r="H4617" s="154" t="s">
        <v>14318</v>
      </c>
      <c r="I4617" s="154">
        <v>1</v>
      </c>
      <c r="J4617" s="154">
        <v>0</v>
      </c>
      <c r="K4617" s="154">
        <v>0</v>
      </c>
      <c r="M4617" s="128">
        <f>IF(Tabla1[[#This Row],[Moneda]]="Dolares",Tabla1[[#This Row],[Precio Distribuidor]]*($M$1+0.35)*1.3,Tabla1[[#This Row],[Precio Distribuidor]]*1.3)</f>
        <v>1535.5600000000002</v>
      </c>
    </row>
    <row r="4618" spans="1:13">
      <c r="A4618" s="154" t="s">
        <v>15359</v>
      </c>
      <c r="B4618" s="154" t="s">
        <v>15358</v>
      </c>
      <c r="C4618" s="154" t="s">
        <v>1388</v>
      </c>
      <c r="D4618" s="154" t="s">
        <v>2833</v>
      </c>
      <c r="E4618" s="81" t="s">
        <v>15357</v>
      </c>
      <c r="F4618" s="154">
        <v>10322.33</v>
      </c>
      <c r="G4618" s="154" t="s">
        <v>1367</v>
      </c>
      <c r="H4618" s="154" t="s">
        <v>14318</v>
      </c>
      <c r="I4618" s="154">
        <v>1</v>
      </c>
      <c r="J4618" s="154">
        <v>0</v>
      </c>
      <c r="K4618" s="154">
        <v>0</v>
      </c>
      <c r="M4618" s="128">
        <f>IF(Tabla1[[#This Row],[Moneda]]="Dolares",Tabla1[[#This Row],[Precio Distribuidor]]*($M$1+0.35)*1.3,Tabla1[[#This Row],[Precio Distribuidor]]*1.3)</f>
        <v>13419.029</v>
      </c>
    </row>
    <row r="4619" spans="1:13">
      <c r="A4619" s="154" t="s">
        <v>15356</v>
      </c>
      <c r="B4619" s="154" t="s">
        <v>15355</v>
      </c>
      <c r="C4619" s="154" t="s">
        <v>1388</v>
      </c>
      <c r="D4619" s="154" t="s">
        <v>2833</v>
      </c>
      <c r="E4619" s="81" t="s">
        <v>15354</v>
      </c>
      <c r="F4619" s="154">
        <v>14374.2</v>
      </c>
      <c r="G4619" s="154" t="s">
        <v>1367</v>
      </c>
      <c r="H4619" s="154" t="s">
        <v>14318</v>
      </c>
      <c r="I4619" s="154">
        <v>1</v>
      </c>
      <c r="J4619" s="154">
        <v>0</v>
      </c>
      <c r="K4619" s="154">
        <v>0</v>
      </c>
      <c r="M4619" s="128">
        <f>IF(Tabla1[[#This Row],[Moneda]]="Dolares",Tabla1[[#This Row],[Precio Distribuidor]]*($M$1+0.35)*1.3,Tabla1[[#This Row],[Precio Distribuidor]]*1.3)</f>
        <v>18686.460000000003</v>
      </c>
    </row>
    <row r="4620" spans="1:13">
      <c r="A4620" s="154" t="s">
        <v>2869</v>
      </c>
      <c r="B4620" s="154" t="s">
        <v>2868</v>
      </c>
      <c r="C4620" s="154" t="s">
        <v>1388</v>
      </c>
      <c r="D4620" s="154" t="s">
        <v>2833</v>
      </c>
      <c r="E4620" s="81" t="s">
        <v>2867</v>
      </c>
      <c r="F4620" s="154">
        <v>1233.6400000000001</v>
      </c>
      <c r="G4620" s="154" t="s">
        <v>1367</v>
      </c>
      <c r="H4620" s="154" t="s">
        <v>14318</v>
      </c>
      <c r="I4620" s="154">
        <v>1</v>
      </c>
      <c r="J4620" s="154">
        <v>0</v>
      </c>
      <c r="K4620" s="154">
        <v>0</v>
      </c>
      <c r="M4620" s="128">
        <f>IF(Tabla1[[#This Row],[Moneda]]="Dolares",Tabla1[[#This Row],[Precio Distribuidor]]*($M$1+0.35)*1.3,Tabla1[[#This Row],[Precio Distribuidor]]*1.3)</f>
        <v>1603.7320000000002</v>
      </c>
    </row>
    <row r="4621" spans="1:13">
      <c r="A4621" s="154" t="s">
        <v>2866</v>
      </c>
      <c r="B4621" s="154" t="s">
        <v>2865</v>
      </c>
      <c r="C4621" s="154" t="s">
        <v>2852</v>
      </c>
      <c r="D4621" s="154" t="s">
        <v>2833</v>
      </c>
      <c r="E4621" s="81" t="s">
        <v>2864</v>
      </c>
      <c r="F4621" s="154">
        <v>9676.48</v>
      </c>
      <c r="G4621" s="154" t="s">
        <v>1367</v>
      </c>
      <c r="H4621" s="154" t="s">
        <v>14318</v>
      </c>
      <c r="I4621" s="154">
        <v>1</v>
      </c>
      <c r="J4621" s="154">
        <v>0</v>
      </c>
      <c r="K4621" s="154">
        <v>0</v>
      </c>
      <c r="M4621" s="128">
        <f>IF(Tabla1[[#This Row],[Moneda]]="Dolares",Tabla1[[#This Row],[Precio Distribuidor]]*($M$1+0.35)*1.3,Tabla1[[#This Row],[Precio Distribuidor]]*1.3)</f>
        <v>12579.423999999999</v>
      </c>
    </row>
    <row r="4622" spans="1:13">
      <c r="A4622" s="154" t="s">
        <v>2863</v>
      </c>
      <c r="B4622" s="154" t="s">
        <v>2862</v>
      </c>
      <c r="C4622" s="154" t="s">
        <v>1535</v>
      </c>
      <c r="D4622" s="154" t="s">
        <v>2833</v>
      </c>
      <c r="E4622" s="81" t="s">
        <v>2861</v>
      </c>
      <c r="F4622" s="154">
        <v>993.83</v>
      </c>
      <c r="G4622" s="154" t="s">
        <v>1367</v>
      </c>
      <c r="H4622" s="154" t="s">
        <v>14318</v>
      </c>
      <c r="I4622" s="154">
        <v>1</v>
      </c>
      <c r="J4622" s="154">
        <v>0</v>
      </c>
      <c r="K4622" s="154">
        <v>0</v>
      </c>
      <c r="M4622" s="128">
        <f>IF(Tabla1[[#This Row],[Moneda]]="Dolares",Tabla1[[#This Row],[Precio Distribuidor]]*($M$1+0.35)*1.3,Tabla1[[#This Row],[Precio Distribuidor]]*1.3)</f>
        <v>1291.979</v>
      </c>
    </row>
    <row r="4623" spans="1:13">
      <c r="A4623" s="154" t="s">
        <v>2860</v>
      </c>
      <c r="B4623" s="154" t="s">
        <v>2859</v>
      </c>
      <c r="C4623" s="154" t="s">
        <v>1535</v>
      </c>
      <c r="D4623" s="154" t="s">
        <v>2833</v>
      </c>
      <c r="E4623" s="81" t="s">
        <v>2858</v>
      </c>
      <c r="F4623" s="154">
        <v>6476.69</v>
      </c>
      <c r="G4623" s="154" t="s">
        <v>1367</v>
      </c>
      <c r="H4623" s="154" t="s">
        <v>14318</v>
      </c>
      <c r="I4623" s="154">
        <v>1</v>
      </c>
      <c r="J4623" s="154">
        <v>0</v>
      </c>
      <c r="K4623" s="154">
        <v>0</v>
      </c>
      <c r="M4623" s="128">
        <f>IF(Tabla1[[#This Row],[Moneda]]="Dolares",Tabla1[[#This Row],[Precio Distribuidor]]*($M$1+0.35)*1.3,Tabla1[[#This Row],[Precio Distribuidor]]*1.3)</f>
        <v>8419.6970000000001</v>
      </c>
    </row>
    <row r="4624" spans="1:13">
      <c r="A4624" s="154" t="s">
        <v>2857</v>
      </c>
      <c r="B4624" s="154" t="s">
        <v>2856</v>
      </c>
      <c r="C4624" s="154" t="s">
        <v>2836</v>
      </c>
      <c r="D4624" s="154" t="s">
        <v>2833</v>
      </c>
      <c r="E4624" s="81" t="s">
        <v>2855</v>
      </c>
      <c r="F4624" s="154">
        <v>61295.63</v>
      </c>
      <c r="G4624" s="154" t="s">
        <v>1367</v>
      </c>
      <c r="H4624" s="154" t="s">
        <v>14318</v>
      </c>
      <c r="I4624" s="154">
        <v>1</v>
      </c>
      <c r="J4624" s="154">
        <v>0</v>
      </c>
      <c r="K4624" s="154">
        <v>0</v>
      </c>
      <c r="M4624" s="128">
        <f>IF(Tabla1[[#This Row],[Moneda]]="Dolares",Tabla1[[#This Row],[Precio Distribuidor]]*($M$1+0.35)*1.3,Tabla1[[#This Row],[Precio Distribuidor]]*1.3)</f>
        <v>79684.319000000003</v>
      </c>
    </row>
    <row r="4625" spans="1:13">
      <c r="A4625" s="154" t="s">
        <v>2854</v>
      </c>
      <c r="B4625" s="154" t="s">
        <v>2853</v>
      </c>
      <c r="C4625" s="154" t="s">
        <v>2852</v>
      </c>
      <c r="D4625" s="154" t="s">
        <v>2833</v>
      </c>
      <c r="E4625" s="81" t="s">
        <v>2851</v>
      </c>
      <c r="F4625" s="154">
        <v>1549.01</v>
      </c>
      <c r="G4625" s="154" t="s">
        <v>1367</v>
      </c>
      <c r="H4625" s="154" t="s">
        <v>14318</v>
      </c>
      <c r="I4625" s="154">
        <v>0</v>
      </c>
      <c r="J4625" s="154">
        <v>0</v>
      </c>
      <c r="K4625" s="154">
        <v>0</v>
      </c>
      <c r="M4625" s="128">
        <f>IF(Tabla1[[#This Row],[Moneda]]="Dolares",Tabla1[[#This Row],[Precio Distribuidor]]*($M$1+0.35)*1.3,Tabla1[[#This Row],[Precio Distribuidor]]*1.3)</f>
        <v>2013.713</v>
      </c>
    </row>
    <row r="4626" spans="1:13">
      <c r="A4626" s="154" t="s">
        <v>2850</v>
      </c>
      <c r="B4626" s="154" t="s">
        <v>2849</v>
      </c>
      <c r="C4626" s="154" t="s">
        <v>2836</v>
      </c>
      <c r="D4626" s="154" t="s">
        <v>2833</v>
      </c>
      <c r="E4626" s="81" t="s">
        <v>2848</v>
      </c>
      <c r="F4626" s="154">
        <v>169008.95</v>
      </c>
      <c r="G4626" s="154" t="s">
        <v>1367</v>
      </c>
      <c r="H4626" s="154" t="s">
        <v>14318</v>
      </c>
      <c r="I4626" s="154">
        <v>1</v>
      </c>
      <c r="J4626" s="154">
        <v>0</v>
      </c>
      <c r="K4626" s="154">
        <v>0</v>
      </c>
      <c r="M4626" s="128">
        <f>IF(Tabla1[[#This Row],[Moneda]]="Dolares",Tabla1[[#This Row],[Precio Distribuidor]]*($M$1+0.35)*1.3,Tabla1[[#This Row],[Precio Distribuidor]]*1.3)</f>
        <v>219711.63500000001</v>
      </c>
    </row>
    <row r="4627" spans="1:13">
      <c r="A4627" s="154" t="s">
        <v>15353</v>
      </c>
      <c r="B4627" s="154" t="s">
        <v>15352</v>
      </c>
      <c r="C4627" s="154" t="s">
        <v>1535</v>
      </c>
      <c r="D4627" s="154" t="s">
        <v>2833</v>
      </c>
      <c r="E4627" s="81" t="s">
        <v>15351</v>
      </c>
      <c r="F4627" s="154">
        <v>1137.69</v>
      </c>
      <c r="G4627" s="154" t="s">
        <v>1367</v>
      </c>
      <c r="H4627" s="154" t="s">
        <v>14318</v>
      </c>
      <c r="I4627" s="154">
        <v>1</v>
      </c>
      <c r="J4627" s="154">
        <v>0</v>
      </c>
      <c r="K4627" s="154">
        <v>0</v>
      </c>
      <c r="M4627" s="128">
        <f>IF(Tabla1[[#This Row],[Moneda]]="Dolares",Tabla1[[#This Row],[Precio Distribuidor]]*($M$1+0.35)*1.3,Tabla1[[#This Row],[Precio Distribuidor]]*1.3)</f>
        <v>1478.9970000000001</v>
      </c>
    </row>
    <row r="4628" spans="1:13">
      <c r="A4628" s="154" t="s">
        <v>2847</v>
      </c>
      <c r="B4628" s="154" t="s">
        <v>2846</v>
      </c>
      <c r="C4628" s="154" t="s">
        <v>1535</v>
      </c>
      <c r="D4628" s="154" t="s">
        <v>2833</v>
      </c>
      <c r="E4628" s="81" t="s">
        <v>13083</v>
      </c>
      <c r="F4628" s="154">
        <v>10796.51</v>
      </c>
      <c r="G4628" s="154" t="s">
        <v>1367</v>
      </c>
      <c r="H4628" s="154" t="s">
        <v>14318</v>
      </c>
      <c r="I4628" s="154">
        <v>1</v>
      </c>
      <c r="J4628" s="154">
        <v>0</v>
      </c>
      <c r="K4628" s="154">
        <v>0</v>
      </c>
      <c r="M4628" s="128">
        <f>IF(Tabla1[[#This Row],[Moneda]]="Dolares",Tabla1[[#This Row],[Precio Distribuidor]]*($M$1+0.35)*1.3,Tabla1[[#This Row],[Precio Distribuidor]]*1.3)</f>
        <v>14035.463000000002</v>
      </c>
    </row>
    <row r="4629" spans="1:13">
      <c r="A4629" s="154" t="s">
        <v>2845</v>
      </c>
      <c r="B4629" s="154" t="s">
        <v>2844</v>
      </c>
      <c r="C4629" s="154" t="s">
        <v>2836</v>
      </c>
      <c r="D4629" s="154" t="s">
        <v>2833</v>
      </c>
      <c r="E4629" s="81" t="s">
        <v>2843</v>
      </c>
      <c r="F4629" s="154">
        <v>3416.02</v>
      </c>
      <c r="G4629" s="154" t="s">
        <v>1367</v>
      </c>
      <c r="H4629" s="154" t="s">
        <v>14318</v>
      </c>
      <c r="I4629" s="154">
        <v>1</v>
      </c>
      <c r="J4629" s="154">
        <v>0</v>
      </c>
      <c r="K4629" s="154">
        <v>0</v>
      </c>
      <c r="M4629" s="128">
        <f>IF(Tabla1[[#This Row],[Moneda]]="Dolares",Tabla1[[#This Row],[Precio Distribuidor]]*($M$1+0.35)*1.3,Tabla1[[#This Row],[Precio Distribuidor]]*1.3)</f>
        <v>4440.826</v>
      </c>
    </row>
    <row r="4630" spans="1:13">
      <c r="A4630" s="154" t="s">
        <v>12441</v>
      </c>
      <c r="B4630" s="154" t="s">
        <v>12442</v>
      </c>
      <c r="C4630" s="154" t="s">
        <v>2836</v>
      </c>
      <c r="D4630" s="154" t="s">
        <v>2833</v>
      </c>
      <c r="E4630" s="81" t="s">
        <v>12443</v>
      </c>
      <c r="F4630" s="154">
        <v>15456.37</v>
      </c>
      <c r="G4630" s="154" t="s">
        <v>1367</v>
      </c>
      <c r="H4630" s="154" t="s">
        <v>14318</v>
      </c>
      <c r="I4630" s="154">
        <v>1</v>
      </c>
      <c r="J4630" s="154">
        <v>0</v>
      </c>
      <c r="K4630" s="154">
        <v>0</v>
      </c>
      <c r="M4630" s="128">
        <f>IF(Tabla1[[#This Row],[Moneda]]="Dolares",Tabla1[[#This Row],[Precio Distribuidor]]*($M$1+0.35)*1.3,Tabla1[[#This Row],[Precio Distribuidor]]*1.3)</f>
        <v>20093.281000000003</v>
      </c>
    </row>
    <row r="4631" spans="1:13">
      <c r="A4631" s="154" t="s">
        <v>15350</v>
      </c>
      <c r="B4631" s="154" t="s">
        <v>15349</v>
      </c>
      <c r="C4631" s="154" t="s">
        <v>1388</v>
      </c>
      <c r="D4631" s="154" t="s">
        <v>2833</v>
      </c>
      <c r="E4631" s="81" t="s">
        <v>15348</v>
      </c>
      <c r="F4631" s="154">
        <v>2890.71</v>
      </c>
      <c r="G4631" s="154" t="s">
        <v>1367</v>
      </c>
      <c r="H4631" s="154" t="s">
        <v>14318</v>
      </c>
      <c r="I4631" s="154">
        <v>1</v>
      </c>
      <c r="J4631" s="154">
        <v>0</v>
      </c>
      <c r="K4631" s="154">
        <v>0</v>
      </c>
      <c r="M4631" s="128">
        <f>IF(Tabla1[[#This Row],[Moneda]]="Dolares",Tabla1[[#This Row],[Precio Distribuidor]]*($M$1+0.35)*1.3,Tabla1[[#This Row],[Precio Distribuidor]]*1.3)</f>
        <v>3757.9230000000002</v>
      </c>
    </row>
    <row r="4632" spans="1:13">
      <c r="A4632" s="154" t="s">
        <v>15347</v>
      </c>
      <c r="B4632" s="154" t="s">
        <v>15346</v>
      </c>
      <c r="C4632" s="154" t="s">
        <v>2836</v>
      </c>
      <c r="D4632" s="154" t="s">
        <v>2833</v>
      </c>
      <c r="E4632" s="81" t="s">
        <v>15345</v>
      </c>
      <c r="F4632" s="154">
        <v>5583.87</v>
      </c>
      <c r="G4632" s="154" t="s">
        <v>1367</v>
      </c>
      <c r="H4632" s="154" t="s">
        <v>14318</v>
      </c>
      <c r="I4632" s="154">
        <v>1</v>
      </c>
      <c r="J4632" s="154">
        <v>0</v>
      </c>
      <c r="K4632" s="154">
        <v>0</v>
      </c>
      <c r="M4632" s="128">
        <f>IF(Tabla1[[#This Row],[Moneda]]="Dolares",Tabla1[[#This Row],[Precio Distribuidor]]*($M$1+0.35)*1.3,Tabla1[[#This Row],[Precio Distribuidor]]*1.3)</f>
        <v>7259.0309999999999</v>
      </c>
    </row>
    <row r="4633" spans="1:13">
      <c r="A4633" s="154" t="s">
        <v>15344</v>
      </c>
      <c r="B4633" s="154" t="s">
        <v>15343</v>
      </c>
      <c r="C4633" s="154" t="s">
        <v>1388</v>
      </c>
      <c r="D4633" s="154" t="s">
        <v>2833</v>
      </c>
      <c r="E4633" s="81" t="s">
        <v>15342</v>
      </c>
      <c r="F4633" s="154">
        <v>2156.7800000000002</v>
      </c>
      <c r="G4633" s="154" t="s">
        <v>1367</v>
      </c>
      <c r="H4633" s="154" t="s">
        <v>14318</v>
      </c>
      <c r="I4633" s="154">
        <v>0</v>
      </c>
      <c r="J4633" s="154">
        <v>12</v>
      </c>
      <c r="K4633" s="154">
        <v>0</v>
      </c>
      <c r="M4633" s="128">
        <f>IF(Tabla1[[#This Row],[Moneda]]="Dolares",Tabla1[[#This Row],[Precio Distribuidor]]*($M$1+0.35)*1.3,Tabla1[[#This Row],[Precio Distribuidor]]*1.3)</f>
        <v>2803.8140000000003</v>
      </c>
    </row>
    <row r="4634" spans="1:13">
      <c r="A4634" s="154" t="s">
        <v>15341</v>
      </c>
      <c r="B4634" s="154" t="s">
        <v>15340</v>
      </c>
      <c r="C4634" s="154" t="s">
        <v>1388</v>
      </c>
      <c r="D4634" s="154" t="s">
        <v>2833</v>
      </c>
      <c r="E4634" s="81" t="s">
        <v>15339</v>
      </c>
      <c r="F4634" s="154">
        <v>12054.16</v>
      </c>
      <c r="G4634" s="154" t="s">
        <v>1367</v>
      </c>
      <c r="H4634" s="154" t="s">
        <v>14318</v>
      </c>
      <c r="I4634" s="154">
        <v>1</v>
      </c>
      <c r="J4634" s="154">
        <v>0</v>
      </c>
      <c r="K4634" s="154">
        <v>0</v>
      </c>
      <c r="M4634" s="128">
        <f>IF(Tabla1[[#This Row],[Moneda]]="Dolares",Tabla1[[#This Row],[Precio Distribuidor]]*($M$1+0.35)*1.3,Tabla1[[#This Row],[Precio Distribuidor]]*1.3)</f>
        <v>15670.407999999999</v>
      </c>
    </row>
    <row r="4635" spans="1:13">
      <c r="A4635" s="154" t="s">
        <v>15338</v>
      </c>
      <c r="B4635" s="154" t="s">
        <v>15337</v>
      </c>
      <c r="C4635" s="154" t="s">
        <v>1388</v>
      </c>
      <c r="D4635" s="154" t="s">
        <v>2833</v>
      </c>
      <c r="E4635" s="81" t="s">
        <v>15336</v>
      </c>
      <c r="F4635" s="154">
        <v>6460.42</v>
      </c>
      <c r="G4635" s="154" t="s">
        <v>1367</v>
      </c>
      <c r="H4635" s="154" t="s">
        <v>14318</v>
      </c>
      <c r="I4635" s="154">
        <v>1</v>
      </c>
      <c r="J4635" s="154">
        <v>0</v>
      </c>
      <c r="K4635" s="154">
        <v>0</v>
      </c>
      <c r="M4635" s="128">
        <f>IF(Tabla1[[#This Row],[Moneda]]="Dolares",Tabla1[[#This Row],[Precio Distribuidor]]*($M$1+0.35)*1.3,Tabla1[[#This Row],[Precio Distribuidor]]*1.3)</f>
        <v>8398.5460000000003</v>
      </c>
    </row>
    <row r="4636" spans="1:13">
      <c r="A4636" s="154" t="s">
        <v>15335</v>
      </c>
      <c r="B4636" s="154" t="s">
        <v>15334</v>
      </c>
      <c r="C4636" s="154" t="s">
        <v>2836</v>
      </c>
      <c r="D4636" s="154" t="s">
        <v>2833</v>
      </c>
      <c r="E4636" s="81" t="s">
        <v>15333</v>
      </c>
      <c r="F4636" s="154">
        <v>747.74</v>
      </c>
      <c r="G4636" s="154" t="s">
        <v>1367</v>
      </c>
      <c r="H4636" s="154" t="s">
        <v>14318</v>
      </c>
      <c r="I4636" s="154">
        <v>1</v>
      </c>
      <c r="J4636" s="154">
        <v>0</v>
      </c>
      <c r="K4636" s="154">
        <v>0</v>
      </c>
      <c r="M4636" s="128">
        <f>IF(Tabla1[[#This Row],[Moneda]]="Dolares",Tabla1[[#This Row],[Precio Distribuidor]]*($M$1+0.35)*1.3,Tabla1[[#This Row],[Precio Distribuidor]]*1.3)</f>
        <v>972.06200000000001</v>
      </c>
    </row>
    <row r="4637" spans="1:13">
      <c r="A4637" s="154" t="s">
        <v>15332</v>
      </c>
      <c r="B4637" s="154" t="s">
        <v>15331</v>
      </c>
      <c r="C4637" s="154" t="s">
        <v>2836</v>
      </c>
      <c r="D4637" s="154" t="s">
        <v>2833</v>
      </c>
      <c r="E4637" s="81" t="s">
        <v>15330</v>
      </c>
      <c r="F4637" s="154">
        <v>1031.72</v>
      </c>
      <c r="G4637" s="154" t="s">
        <v>1367</v>
      </c>
      <c r="H4637" s="154" t="s">
        <v>14318</v>
      </c>
      <c r="I4637" s="154">
        <v>1</v>
      </c>
      <c r="J4637" s="154">
        <v>0</v>
      </c>
      <c r="K4637" s="154">
        <v>0</v>
      </c>
      <c r="M4637" s="128">
        <f>IF(Tabla1[[#This Row],[Moneda]]="Dolares",Tabla1[[#This Row],[Precio Distribuidor]]*($M$1+0.35)*1.3,Tabla1[[#This Row],[Precio Distribuidor]]*1.3)</f>
        <v>1341.2360000000001</v>
      </c>
    </row>
    <row r="4638" spans="1:13">
      <c r="A4638" s="154" t="s">
        <v>2842</v>
      </c>
      <c r="B4638" s="154" t="s">
        <v>2841</v>
      </c>
      <c r="C4638" s="154" t="s">
        <v>1535</v>
      </c>
      <c r="D4638" s="154" t="s">
        <v>2833</v>
      </c>
      <c r="E4638" s="81" t="s">
        <v>2840</v>
      </c>
      <c r="F4638" s="154">
        <v>1840.15</v>
      </c>
      <c r="G4638" s="154" t="s">
        <v>1367</v>
      </c>
      <c r="H4638" s="154" t="s">
        <v>14318</v>
      </c>
      <c r="I4638" s="154">
        <v>1</v>
      </c>
      <c r="J4638" s="154">
        <v>0</v>
      </c>
      <c r="K4638" s="154">
        <v>0</v>
      </c>
      <c r="M4638" s="128">
        <f>IF(Tabla1[[#This Row],[Moneda]]="Dolares",Tabla1[[#This Row],[Precio Distribuidor]]*($M$1+0.35)*1.3,Tabla1[[#This Row],[Precio Distribuidor]]*1.3)</f>
        <v>2392.1950000000002</v>
      </c>
    </row>
    <row r="4639" spans="1:13">
      <c r="A4639" s="154" t="s">
        <v>2839</v>
      </c>
      <c r="B4639" s="154" t="s">
        <v>2838</v>
      </c>
      <c r="C4639" s="154" t="s">
        <v>1535</v>
      </c>
      <c r="D4639" s="154" t="s">
        <v>2833</v>
      </c>
      <c r="E4639" s="81" t="s">
        <v>2837</v>
      </c>
      <c r="F4639" s="154">
        <v>11888.06</v>
      </c>
      <c r="G4639" s="154" t="s">
        <v>1367</v>
      </c>
      <c r="H4639" s="154" t="s">
        <v>14318</v>
      </c>
      <c r="I4639" s="154">
        <v>1</v>
      </c>
      <c r="J4639" s="154">
        <v>0</v>
      </c>
      <c r="K4639" s="154">
        <v>0</v>
      </c>
      <c r="M4639" s="128">
        <f>IF(Tabla1[[#This Row],[Moneda]]="Dolares",Tabla1[[#This Row],[Precio Distribuidor]]*($M$1+0.35)*1.3,Tabla1[[#This Row],[Precio Distribuidor]]*1.3)</f>
        <v>15454.477999999999</v>
      </c>
    </row>
    <row r="4640" spans="1:13">
      <c r="A4640" s="154" t="s">
        <v>15329</v>
      </c>
      <c r="B4640" s="154" t="s">
        <v>15328</v>
      </c>
      <c r="C4640" s="154" t="s">
        <v>1388</v>
      </c>
      <c r="D4640" s="154" t="s">
        <v>2833</v>
      </c>
      <c r="E4640" s="81" t="s">
        <v>15327</v>
      </c>
      <c r="F4640" s="154">
        <v>4212.8500000000004</v>
      </c>
      <c r="G4640" s="154" t="s">
        <v>1367</v>
      </c>
      <c r="H4640" s="154" t="s">
        <v>14318</v>
      </c>
      <c r="I4640" s="154">
        <v>1</v>
      </c>
      <c r="J4640" s="154">
        <v>0</v>
      </c>
      <c r="K4640" s="154">
        <v>0</v>
      </c>
      <c r="M4640" s="128">
        <f>IF(Tabla1[[#This Row],[Moneda]]="Dolares",Tabla1[[#This Row],[Precio Distribuidor]]*($M$1+0.35)*1.3,Tabla1[[#This Row],[Precio Distribuidor]]*1.3)</f>
        <v>5476.7050000000008</v>
      </c>
    </row>
    <row r="4641" spans="1:13">
      <c r="A4641" s="154" t="s">
        <v>2835</v>
      </c>
      <c r="B4641" s="154" t="s">
        <v>2834</v>
      </c>
      <c r="C4641" s="154" t="s">
        <v>1535</v>
      </c>
      <c r="D4641" s="154" t="s">
        <v>2833</v>
      </c>
      <c r="E4641" s="81" t="s">
        <v>2832</v>
      </c>
      <c r="F4641" s="154">
        <v>21661.89</v>
      </c>
      <c r="G4641" s="154" t="s">
        <v>1367</v>
      </c>
      <c r="H4641" s="154" t="s">
        <v>14318</v>
      </c>
      <c r="I4641" s="154">
        <v>1</v>
      </c>
      <c r="J4641" s="154">
        <v>0</v>
      </c>
      <c r="K4641" s="154">
        <v>0</v>
      </c>
      <c r="M4641" s="128">
        <f>IF(Tabla1[[#This Row],[Moneda]]="Dolares",Tabla1[[#This Row],[Precio Distribuidor]]*($M$1+0.35)*1.3,Tabla1[[#This Row],[Precio Distribuidor]]*1.3)</f>
        <v>28160.456999999999</v>
      </c>
    </row>
    <row r="4642" spans="1:13">
      <c r="A4642" s="154" t="s">
        <v>15326</v>
      </c>
      <c r="B4642" s="154" t="s">
        <v>15325</v>
      </c>
      <c r="C4642" s="154" t="s">
        <v>1388</v>
      </c>
      <c r="D4642" s="154" t="s">
        <v>2833</v>
      </c>
      <c r="E4642" s="81" t="s">
        <v>15324</v>
      </c>
      <c r="F4642" s="154">
        <v>3634.56</v>
      </c>
      <c r="G4642" s="154" t="s">
        <v>1367</v>
      </c>
      <c r="H4642" s="154" t="s">
        <v>14318</v>
      </c>
      <c r="I4642" s="154">
        <v>1</v>
      </c>
      <c r="J4642" s="154">
        <v>0</v>
      </c>
      <c r="K4642" s="154">
        <v>0</v>
      </c>
      <c r="M4642" s="128">
        <f>IF(Tabla1[[#This Row],[Moneda]]="Dolares",Tabla1[[#This Row],[Precio Distribuidor]]*($M$1+0.35)*1.3,Tabla1[[#This Row],[Precio Distribuidor]]*1.3)</f>
        <v>4724.9279999999999</v>
      </c>
    </row>
    <row r="4643" spans="1:13">
      <c r="A4643" s="154" t="s">
        <v>2831</v>
      </c>
      <c r="B4643" s="154" t="s">
        <v>2830</v>
      </c>
      <c r="C4643" s="154" t="s">
        <v>2814</v>
      </c>
      <c r="D4643" s="154" t="s">
        <v>2810</v>
      </c>
      <c r="E4643" s="81" t="s">
        <v>2829</v>
      </c>
      <c r="F4643" s="154">
        <v>115.1</v>
      </c>
      <c r="G4643" s="154" t="s">
        <v>1373</v>
      </c>
      <c r="H4643" s="154" t="s">
        <v>14318</v>
      </c>
      <c r="I4643" s="154">
        <v>2</v>
      </c>
      <c r="J4643" s="154">
        <v>0</v>
      </c>
      <c r="K4643" s="154">
        <v>0</v>
      </c>
      <c r="M4643" s="128">
        <f>IF(Tabla1[[#This Row],[Moneda]]="Dolares",Tabla1[[#This Row],[Precio Distribuidor]]*($M$1+0.35)*1.3,Tabla1[[#This Row],[Precio Distribuidor]]*1.3)</f>
        <v>2491.3395000000005</v>
      </c>
    </row>
    <row r="4644" spans="1:13">
      <c r="A4644" s="154" t="s">
        <v>2828</v>
      </c>
      <c r="B4644" s="154" t="s">
        <v>2827</v>
      </c>
      <c r="C4644" s="154" t="s">
        <v>2814</v>
      </c>
      <c r="D4644" s="154" t="s">
        <v>2810</v>
      </c>
      <c r="E4644" s="81" t="s">
        <v>2826</v>
      </c>
      <c r="F4644" s="154">
        <v>183.33</v>
      </c>
      <c r="G4644" s="154" t="s">
        <v>1373</v>
      </c>
      <c r="H4644" s="154" t="s">
        <v>14318</v>
      </c>
      <c r="I4644" s="154">
        <v>2</v>
      </c>
      <c r="J4644" s="154">
        <v>0</v>
      </c>
      <c r="K4644" s="154">
        <v>0</v>
      </c>
      <c r="M4644" s="128">
        <f>IF(Tabla1[[#This Row],[Moneda]]="Dolares",Tabla1[[#This Row],[Precio Distribuidor]]*($M$1+0.35)*1.3,Tabla1[[#This Row],[Precio Distribuidor]]*1.3)</f>
        <v>3968.1778500000009</v>
      </c>
    </row>
    <row r="4645" spans="1:13">
      <c r="A4645" s="154" t="s">
        <v>2825</v>
      </c>
      <c r="B4645" s="154" t="s">
        <v>2824</v>
      </c>
      <c r="C4645" s="154" t="s">
        <v>2814</v>
      </c>
      <c r="D4645" s="154" t="s">
        <v>2810</v>
      </c>
      <c r="E4645" s="81" t="s">
        <v>2823</v>
      </c>
      <c r="F4645" s="154">
        <v>191.82</v>
      </c>
      <c r="G4645" s="154" t="s">
        <v>1373</v>
      </c>
      <c r="H4645" s="154" t="s">
        <v>14318</v>
      </c>
      <c r="I4645" s="154">
        <v>2</v>
      </c>
      <c r="J4645" s="154">
        <v>0</v>
      </c>
      <c r="K4645" s="154">
        <v>0</v>
      </c>
      <c r="M4645" s="128">
        <f>IF(Tabla1[[#This Row],[Moneda]]="Dolares",Tabla1[[#This Row],[Precio Distribuidor]]*($M$1+0.35)*1.3,Tabla1[[#This Row],[Precio Distribuidor]]*1.3)</f>
        <v>4151.9439000000002</v>
      </c>
    </row>
    <row r="4646" spans="1:13">
      <c r="A4646" s="154" t="s">
        <v>2822</v>
      </c>
      <c r="B4646" s="154" t="s">
        <v>2821</v>
      </c>
      <c r="C4646" s="154" t="s">
        <v>2814</v>
      </c>
      <c r="D4646" s="154" t="s">
        <v>2810</v>
      </c>
      <c r="E4646" s="81" t="s">
        <v>2820</v>
      </c>
      <c r="F4646" s="154">
        <v>71.930000000000007</v>
      </c>
      <c r="G4646" s="154" t="s">
        <v>1373</v>
      </c>
      <c r="H4646" s="154" t="s">
        <v>14318</v>
      </c>
      <c r="I4646" s="154">
        <v>2</v>
      </c>
      <c r="J4646" s="154">
        <v>0</v>
      </c>
      <c r="K4646" s="154">
        <v>0</v>
      </c>
      <c r="M4646" s="128">
        <f>IF(Tabla1[[#This Row],[Moneda]]="Dolares",Tabla1[[#This Row],[Precio Distribuidor]]*($M$1+0.35)*1.3,Tabla1[[#This Row],[Precio Distribuidor]]*1.3)</f>
        <v>1556.9248500000006</v>
      </c>
    </row>
    <row r="4647" spans="1:13">
      <c r="A4647" s="154" t="s">
        <v>2819</v>
      </c>
      <c r="B4647" s="154" t="s">
        <v>2818</v>
      </c>
      <c r="C4647" s="154" t="s">
        <v>2814</v>
      </c>
      <c r="D4647" s="154" t="s">
        <v>2810</v>
      </c>
      <c r="E4647" s="81" t="s">
        <v>2817</v>
      </c>
      <c r="F4647" s="154">
        <v>203.41</v>
      </c>
      <c r="G4647" s="154" t="s">
        <v>1373</v>
      </c>
      <c r="H4647" s="154" t="s">
        <v>14318</v>
      </c>
      <c r="I4647" s="154">
        <v>0</v>
      </c>
      <c r="J4647" s="154">
        <v>0</v>
      </c>
      <c r="K4647" s="154">
        <v>0</v>
      </c>
      <c r="M4647" s="128">
        <f>IF(Tabla1[[#This Row],[Moneda]]="Dolares",Tabla1[[#This Row],[Precio Distribuidor]]*($M$1+0.35)*1.3,Tabla1[[#This Row],[Precio Distribuidor]]*1.3)</f>
        <v>4402.8094500000007</v>
      </c>
    </row>
    <row r="4648" spans="1:13">
      <c r="A4648" s="154" t="s">
        <v>2816</v>
      </c>
      <c r="B4648" s="154" t="s">
        <v>2815</v>
      </c>
      <c r="C4648" s="154" t="s">
        <v>2814</v>
      </c>
      <c r="D4648" s="154" t="s">
        <v>2810</v>
      </c>
      <c r="E4648" s="81" t="s">
        <v>2813</v>
      </c>
      <c r="F4648" s="154">
        <v>407.26</v>
      </c>
      <c r="G4648" s="154" t="s">
        <v>1373</v>
      </c>
      <c r="H4648" s="154" t="s">
        <v>14318</v>
      </c>
      <c r="I4648" s="154">
        <v>2</v>
      </c>
      <c r="J4648" s="154">
        <v>0</v>
      </c>
      <c r="K4648" s="154">
        <v>0</v>
      </c>
      <c r="M4648" s="128">
        <f>IF(Tabla1[[#This Row],[Moneda]]="Dolares",Tabla1[[#This Row],[Precio Distribuidor]]*($M$1+0.35)*1.3,Tabla1[[#This Row],[Precio Distribuidor]]*1.3)</f>
        <v>8815.1427000000022</v>
      </c>
    </row>
    <row r="4649" spans="1:13">
      <c r="A4649" s="154" t="s">
        <v>13879</v>
      </c>
      <c r="B4649" s="154" t="s">
        <v>13880</v>
      </c>
      <c r="C4649" s="154" t="s">
        <v>2814</v>
      </c>
      <c r="D4649" s="154" t="s">
        <v>2810</v>
      </c>
      <c r="E4649" s="81" t="s">
        <v>13881</v>
      </c>
      <c r="F4649" s="154">
        <v>147.07</v>
      </c>
      <c r="G4649" s="154" t="s">
        <v>1373</v>
      </c>
      <c r="H4649" s="154" t="s">
        <v>14318</v>
      </c>
      <c r="I4649" s="154">
        <v>2</v>
      </c>
      <c r="J4649" s="154">
        <v>0</v>
      </c>
      <c r="K4649" s="154">
        <v>0</v>
      </c>
      <c r="M4649" s="128">
        <f>IF(Tabla1[[#This Row],[Moneda]]="Dolares",Tabla1[[#This Row],[Precio Distribuidor]]*($M$1+0.35)*1.3,Tabla1[[#This Row],[Precio Distribuidor]]*1.3)</f>
        <v>3183.3301500000002</v>
      </c>
    </row>
    <row r="4650" spans="1:13">
      <c r="A4650" s="154" t="s">
        <v>13882</v>
      </c>
      <c r="B4650" s="154" t="s">
        <v>13883</v>
      </c>
      <c r="C4650" s="154" t="s">
        <v>2814</v>
      </c>
      <c r="D4650" s="154" t="s">
        <v>2810</v>
      </c>
      <c r="E4650" s="81" t="s">
        <v>13884</v>
      </c>
      <c r="F4650" s="154">
        <v>90</v>
      </c>
      <c r="G4650" s="154" t="s">
        <v>1373</v>
      </c>
      <c r="H4650" s="154" t="s">
        <v>14318</v>
      </c>
      <c r="I4650" s="154">
        <v>2</v>
      </c>
      <c r="J4650" s="154">
        <v>0</v>
      </c>
      <c r="K4650" s="154">
        <v>0</v>
      </c>
      <c r="M4650" s="128">
        <f>IF(Tabla1[[#This Row],[Moneda]]="Dolares",Tabla1[[#This Row],[Precio Distribuidor]]*($M$1+0.35)*1.3,Tabla1[[#This Row],[Precio Distribuidor]]*1.3)</f>
        <v>1948.0500000000004</v>
      </c>
    </row>
    <row r="4651" spans="1:13">
      <c r="A4651" s="154" t="s">
        <v>13885</v>
      </c>
      <c r="B4651" s="154" t="s">
        <v>13886</v>
      </c>
      <c r="C4651" s="154" t="s">
        <v>2814</v>
      </c>
      <c r="D4651" s="154" t="s">
        <v>2810</v>
      </c>
      <c r="E4651" s="81" t="s">
        <v>13887</v>
      </c>
      <c r="F4651" s="154">
        <v>343.69</v>
      </c>
      <c r="G4651" s="154" t="s">
        <v>1373</v>
      </c>
      <c r="H4651" s="154" t="s">
        <v>14318</v>
      </c>
      <c r="I4651" s="154">
        <v>2</v>
      </c>
      <c r="J4651" s="154">
        <v>0</v>
      </c>
      <c r="K4651" s="154">
        <v>0</v>
      </c>
      <c r="M4651" s="128">
        <f>IF(Tabla1[[#This Row],[Moneda]]="Dolares",Tabla1[[#This Row],[Precio Distribuidor]]*($M$1+0.35)*1.3,Tabla1[[#This Row],[Precio Distribuidor]]*1.3)</f>
        <v>7439.1700500000015</v>
      </c>
    </row>
    <row r="4652" spans="1:13">
      <c r="A4652" s="154" t="s">
        <v>13888</v>
      </c>
      <c r="B4652" s="154" t="s">
        <v>13889</v>
      </c>
      <c r="C4652" s="154" t="s">
        <v>2814</v>
      </c>
      <c r="D4652" s="154" t="s">
        <v>2810</v>
      </c>
      <c r="E4652" s="81" t="s">
        <v>13890</v>
      </c>
      <c r="F4652" s="154">
        <v>167.86</v>
      </c>
      <c r="G4652" s="154" t="s">
        <v>1373</v>
      </c>
      <c r="H4652" s="154" t="s">
        <v>14318</v>
      </c>
      <c r="I4652" s="154">
        <v>2</v>
      </c>
      <c r="J4652" s="154">
        <v>0</v>
      </c>
      <c r="K4652" s="154">
        <v>0</v>
      </c>
      <c r="M4652" s="128">
        <f>IF(Tabla1[[#This Row],[Moneda]]="Dolares",Tabla1[[#This Row],[Precio Distribuidor]]*($M$1+0.35)*1.3,Tabla1[[#This Row],[Precio Distribuidor]]*1.3)</f>
        <v>3633.3297000000007</v>
      </c>
    </row>
    <row r="4653" spans="1:13">
      <c r="A4653" s="154" t="s">
        <v>13891</v>
      </c>
      <c r="B4653" s="154" t="s">
        <v>13892</v>
      </c>
      <c r="C4653" s="154" t="s">
        <v>2814</v>
      </c>
      <c r="D4653" s="154" t="s">
        <v>2810</v>
      </c>
      <c r="E4653" s="81" t="s">
        <v>13893</v>
      </c>
      <c r="F4653" s="154">
        <v>138.76</v>
      </c>
      <c r="G4653" s="154" t="s">
        <v>1373</v>
      </c>
      <c r="H4653" s="154" t="s">
        <v>14318</v>
      </c>
      <c r="I4653" s="154">
        <v>2</v>
      </c>
      <c r="J4653" s="154">
        <v>0</v>
      </c>
      <c r="K4653" s="154">
        <v>0</v>
      </c>
      <c r="M4653" s="128">
        <f>IF(Tabla1[[#This Row],[Moneda]]="Dolares",Tabla1[[#This Row],[Precio Distribuidor]]*($M$1+0.35)*1.3,Tabla1[[#This Row],[Precio Distribuidor]]*1.3)</f>
        <v>3003.4602000000004</v>
      </c>
    </row>
    <row r="4654" spans="1:13">
      <c r="A4654" s="154" t="s">
        <v>13894</v>
      </c>
      <c r="B4654" s="154" t="s">
        <v>13895</v>
      </c>
      <c r="C4654" s="154" t="s">
        <v>2814</v>
      </c>
      <c r="D4654" s="154" t="s">
        <v>2810</v>
      </c>
      <c r="E4654" s="81" t="s">
        <v>15323</v>
      </c>
      <c r="F4654" s="154">
        <v>314.86</v>
      </c>
      <c r="G4654" s="154" t="s">
        <v>1373</v>
      </c>
      <c r="H4654" s="154" t="s">
        <v>14318</v>
      </c>
      <c r="I4654" s="154">
        <v>2</v>
      </c>
      <c r="J4654" s="154">
        <v>0</v>
      </c>
      <c r="K4654" s="154">
        <v>0</v>
      </c>
      <c r="M4654" s="128">
        <f>IF(Tabla1[[#This Row],[Moneda]]="Dolares",Tabla1[[#This Row],[Precio Distribuidor]]*($M$1+0.35)*1.3,Tabla1[[#This Row],[Precio Distribuidor]]*1.3)</f>
        <v>6815.1447000000016</v>
      </c>
    </row>
    <row r="4655" spans="1:13">
      <c r="A4655" s="154" t="s">
        <v>13896</v>
      </c>
      <c r="B4655" s="154" t="s">
        <v>13897</v>
      </c>
      <c r="C4655" s="154" t="s">
        <v>2814</v>
      </c>
      <c r="D4655" s="154" t="s">
        <v>2810</v>
      </c>
      <c r="E4655" s="81" t="s">
        <v>13898</v>
      </c>
      <c r="F4655" s="154">
        <v>453.57</v>
      </c>
      <c r="G4655" s="154" t="s">
        <v>1373</v>
      </c>
      <c r="H4655" s="154" t="s">
        <v>14318</v>
      </c>
      <c r="I4655" s="154">
        <v>2</v>
      </c>
      <c r="J4655" s="154">
        <v>0</v>
      </c>
      <c r="K4655" s="154">
        <v>0</v>
      </c>
      <c r="M4655" s="128">
        <f>IF(Tabla1[[#This Row],[Moneda]]="Dolares",Tabla1[[#This Row],[Precio Distribuidor]]*($M$1+0.35)*1.3,Tabla1[[#This Row],[Precio Distribuidor]]*1.3)</f>
        <v>9817.5226500000008</v>
      </c>
    </row>
    <row r="4656" spans="1:13">
      <c r="A4656" s="154" t="s">
        <v>15322</v>
      </c>
      <c r="B4656" s="154" t="s">
        <v>15321</v>
      </c>
      <c r="C4656" s="154" t="s">
        <v>2814</v>
      </c>
      <c r="D4656" s="154" t="s">
        <v>2810</v>
      </c>
      <c r="E4656" s="81" t="s">
        <v>15320</v>
      </c>
      <c r="F4656" s="154">
        <v>212.22</v>
      </c>
      <c r="G4656" s="154" t="s">
        <v>1373</v>
      </c>
      <c r="H4656" s="154" t="s">
        <v>14318</v>
      </c>
      <c r="I4656" s="154">
        <v>0</v>
      </c>
      <c r="J4656" s="154">
        <v>0</v>
      </c>
      <c r="K4656" s="154">
        <v>0</v>
      </c>
      <c r="M4656" s="128">
        <f>IF(Tabla1[[#This Row],[Moneda]]="Dolares",Tabla1[[#This Row],[Precio Distribuidor]]*($M$1+0.35)*1.3,Tabla1[[#This Row],[Precio Distribuidor]]*1.3)</f>
        <v>4593.5019000000011</v>
      </c>
    </row>
    <row r="4657" spans="1:13">
      <c r="A4657" s="154" t="s">
        <v>15319</v>
      </c>
      <c r="B4657" s="154" t="s">
        <v>15318</v>
      </c>
      <c r="C4657" s="154" t="s">
        <v>2814</v>
      </c>
      <c r="D4657" s="154" t="s">
        <v>2810</v>
      </c>
      <c r="E4657" s="81" t="s">
        <v>15317</v>
      </c>
      <c r="F4657" s="154">
        <v>551.05999999999995</v>
      </c>
      <c r="G4657" s="154" t="s">
        <v>1373</v>
      </c>
      <c r="H4657" s="154" t="s">
        <v>14318</v>
      </c>
      <c r="I4657" s="154">
        <v>2</v>
      </c>
      <c r="J4657" s="154">
        <v>0</v>
      </c>
      <c r="K4657" s="154">
        <v>0</v>
      </c>
      <c r="M4657" s="128">
        <f>IF(Tabla1[[#This Row],[Moneda]]="Dolares",Tabla1[[#This Row],[Precio Distribuidor]]*($M$1+0.35)*1.3,Tabla1[[#This Row],[Precio Distribuidor]]*1.3)</f>
        <v>11927.6937</v>
      </c>
    </row>
    <row r="4658" spans="1:13">
      <c r="A4658" s="154" t="s">
        <v>15316</v>
      </c>
      <c r="B4658" s="154" t="s">
        <v>15315</v>
      </c>
      <c r="C4658" s="154" t="s">
        <v>2814</v>
      </c>
      <c r="D4658" s="154" t="s">
        <v>2810</v>
      </c>
      <c r="E4658" s="81" t="s">
        <v>15314</v>
      </c>
      <c r="F4658" s="154">
        <v>213.33</v>
      </c>
      <c r="G4658" s="154" t="s">
        <v>1373</v>
      </c>
      <c r="H4658" s="154" t="s">
        <v>14318</v>
      </c>
      <c r="I4658" s="154">
        <v>2</v>
      </c>
      <c r="J4658" s="154">
        <v>0</v>
      </c>
      <c r="K4658" s="154">
        <v>0</v>
      </c>
      <c r="M4658" s="128">
        <f>IF(Tabla1[[#This Row],[Moneda]]="Dolares",Tabla1[[#This Row],[Precio Distribuidor]]*($M$1+0.35)*1.3,Tabla1[[#This Row],[Precio Distribuidor]]*1.3)</f>
        <v>4617.5278500000004</v>
      </c>
    </row>
    <row r="4659" spans="1:13">
      <c r="A4659" s="154" t="s">
        <v>2812</v>
      </c>
      <c r="B4659" s="154" t="s">
        <v>2811</v>
      </c>
      <c r="C4659" s="154" t="s">
        <v>1565</v>
      </c>
      <c r="D4659" s="154" t="s">
        <v>2810</v>
      </c>
      <c r="E4659" s="81" t="s">
        <v>2809</v>
      </c>
      <c r="F4659" s="154">
        <v>321.45</v>
      </c>
      <c r="G4659" s="154" t="s">
        <v>1373</v>
      </c>
      <c r="H4659" s="154" t="s">
        <v>14318</v>
      </c>
      <c r="I4659" s="154">
        <v>1</v>
      </c>
      <c r="J4659" s="154">
        <v>0</v>
      </c>
      <c r="K4659" s="154">
        <v>0</v>
      </c>
      <c r="M4659" s="128">
        <f>IF(Tabla1[[#This Row],[Moneda]]="Dolares",Tabla1[[#This Row],[Precio Distribuidor]]*($M$1+0.35)*1.3,Tabla1[[#This Row],[Precio Distribuidor]]*1.3)</f>
        <v>6957.7852500000017</v>
      </c>
    </row>
    <row r="4660" spans="1:13">
      <c r="A4660" s="154" t="s">
        <v>2808</v>
      </c>
      <c r="B4660" s="154" t="s">
        <v>2807</v>
      </c>
      <c r="C4660" s="154" t="s">
        <v>1535</v>
      </c>
      <c r="D4660" s="154" t="s">
        <v>2788</v>
      </c>
      <c r="E4660" s="81" t="s">
        <v>13084</v>
      </c>
      <c r="F4660" s="154">
        <v>8349.81</v>
      </c>
      <c r="G4660" s="154" t="s">
        <v>1367</v>
      </c>
      <c r="H4660" s="154" t="s">
        <v>14318</v>
      </c>
      <c r="I4660" s="154">
        <v>1</v>
      </c>
      <c r="J4660" s="154">
        <v>0</v>
      </c>
      <c r="K4660" s="154">
        <v>0</v>
      </c>
      <c r="M4660" s="128">
        <f>IF(Tabla1[[#This Row],[Moneda]]="Dolares",Tabla1[[#This Row],[Precio Distribuidor]]*($M$1+0.35)*1.3,Tabla1[[#This Row],[Precio Distribuidor]]*1.3)</f>
        <v>10854.753000000001</v>
      </c>
    </row>
    <row r="4661" spans="1:13">
      <c r="A4661" s="154" t="s">
        <v>2806</v>
      </c>
      <c r="B4661" s="154" t="s">
        <v>2805</v>
      </c>
      <c r="C4661" s="154" t="s">
        <v>1535</v>
      </c>
      <c r="D4661" s="154" t="s">
        <v>2788</v>
      </c>
      <c r="E4661" s="81" t="s">
        <v>13085</v>
      </c>
      <c r="F4661" s="154">
        <v>14695.52</v>
      </c>
      <c r="G4661" s="154" t="s">
        <v>1367</v>
      </c>
      <c r="H4661" s="154" t="s">
        <v>14318</v>
      </c>
      <c r="I4661" s="154">
        <v>1</v>
      </c>
      <c r="J4661" s="154">
        <v>0</v>
      </c>
      <c r="K4661" s="154">
        <v>0</v>
      </c>
      <c r="M4661" s="128">
        <f>IF(Tabla1[[#This Row],[Moneda]]="Dolares",Tabla1[[#This Row],[Precio Distribuidor]]*($M$1+0.35)*1.3,Tabla1[[#This Row],[Precio Distribuidor]]*1.3)</f>
        <v>19104.175999999999</v>
      </c>
    </row>
    <row r="4662" spans="1:13">
      <c r="A4662" s="154" t="s">
        <v>2804</v>
      </c>
      <c r="B4662" s="154" t="s">
        <v>2803</v>
      </c>
      <c r="C4662" s="154" t="s">
        <v>1535</v>
      </c>
      <c r="D4662" s="154" t="s">
        <v>2788</v>
      </c>
      <c r="E4662" s="81" t="s">
        <v>13086</v>
      </c>
      <c r="F4662" s="154">
        <v>24580.33</v>
      </c>
      <c r="G4662" s="154" t="s">
        <v>1367</v>
      </c>
      <c r="H4662" s="154" t="s">
        <v>14318</v>
      </c>
      <c r="I4662" s="154">
        <v>1</v>
      </c>
      <c r="J4662" s="154">
        <v>0</v>
      </c>
      <c r="K4662" s="154">
        <v>0</v>
      </c>
      <c r="M4662" s="128">
        <f>IF(Tabla1[[#This Row],[Moneda]]="Dolares",Tabla1[[#This Row],[Precio Distribuidor]]*($M$1+0.35)*1.3,Tabla1[[#This Row],[Precio Distribuidor]]*1.3)</f>
        <v>31954.429000000004</v>
      </c>
    </row>
    <row r="4663" spans="1:13">
      <c r="A4663" s="154" t="s">
        <v>2802</v>
      </c>
      <c r="B4663" s="154" t="s">
        <v>2801</v>
      </c>
      <c r="C4663" s="154" t="s">
        <v>1535</v>
      </c>
      <c r="D4663" s="154" t="s">
        <v>2788</v>
      </c>
      <c r="E4663" s="81" t="s">
        <v>13087</v>
      </c>
      <c r="F4663" s="154">
        <v>21263.03</v>
      </c>
      <c r="G4663" s="154" t="s">
        <v>1367</v>
      </c>
      <c r="H4663" s="154" t="s">
        <v>14318</v>
      </c>
      <c r="I4663" s="154">
        <v>1</v>
      </c>
      <c r="J4663" s="154">
        <v>0</v>
      </c>
      <c r="K4663" s="154">
        <v>0</v>
      </c>
      <c r="M4663" s="128">
        <f>IF(Tabla1[[#This Row],[Moneda]]="Dolares",Tabla1[[#This Row],[Precio Distribuidor]]*($M$1+0.35)*1.3,Tabla1[[#This Row],[Precio Distribuidor]]*1.3)</f>
        <v>27641.938999999998</v>
      </c>
    </row>
    <row r="4664" spans="1:13">
      <c r="A4664" s="154" t="s">
        <v>2800</v>
      </c>
      <c r="B4664" s="154" t="s">
        <v>2799</v>
      </c>
      <c r="C4664" s="154" t="s">
        <v>1535</v>
      </c>
      <c r="D4664" s="154" t="s">
        <v>2788</v>
      </c>
      <c r="E4664" s="81" t="s">
        <v>13088</v>
      </c>
      <c r="F4664" s="154">
        <v>14903.78</v>
      </c>
      <c r="G4664" s="154" t="s">
        <v>1367</v>
      </c>
      <c r="H4664" s="154" t="s">
        <v>14318</v>
      </c>
      <c r="I4664" s="154">
        <v>1</v>
      </c>
      <c r="J4664" s="154">
        <v>0</v>
      </c>
      <c r="K4664" s="154">
        <v>0</v>
      </c>
      <c r="M4664" s="128">
        <f>IF(Tabla1[[#This Row],[Moneda]]="Dolares",Tabla1[[#This Row],[Precio Distribuidor]]*($M$1+0.35)*1.3,Tabla1[[#This Row],[Precio Distribuidor]]*1.3)</f>
        <v>19374.914000000001</v>
      </c>
    </row>
    <row r="4665" spans="1:13">
      <c r="A4665" s="154" t="s">
        <v>2798</v>
      </c>
      <c r="B4665" s="154" t="s">
        <v>2797</v>
      </c>
      <c r="C4665" s="154" t="s">
        <v>1535</v>
      </c>
      <c r="D4665" s="154" t="s">
        <v>2788</v>
      </c>
      <c r="E4665" s="81" t="s">
        <v>13089</v>
      </c>
      <c r="F4665" s="154">
        <v>8273.99</v>
      </c>
      <c r="G4665" s="154" t="s">
        <v>1367</v>
      </c>
      <c r="H4665" s="154" t="s">
        <v>14318</v>
      </c>
      <c r="I4665" s="154">
        <v>1</v>
      </c>
      <c r="J4665" s="154">
        <v>0</v>
      </c>
      <c r="K4665" s="154">
        <v>0</v>
      </c>
      <c r="M4665" s="128">
        <f>IF(Tabla1[[#This Row],[Moneda]]="Dolares",Tabla1[[#This Row],[Precio Distribuidor]]*($M$1+0.35)*1.3,Tabla1[[#This Row],[Precio Distribuidor]]*1.3)</f>
        <v>10756.187</v>
      </c>
    </row>
    <row r="4666" spans="1:13">
      <c r="A4666" s="154" t="s">
        <v>2796</v>
      </c>
      <c r="B4666" s="154" t="s">
        <v>2795</v>
      </c>
      <c r="C4666" s="154" t="s">
        <v>1535</v>
      </c>
      <c r="D4666" s="154" t="s">
        <v>2788</v>
      </c>
      <c r="E4666" s="81" t="s">
        <v>13090</v>
      </c>
      <c r="F4666" s="154">
        <v>78044.479999999996</v>
      </c>
      <c r="G4666" s="154" t="s">
        <v>1367</v>
      </c>
      <c r="H4666" s="154" t="s">
        <v>14318</v>
      </c>
      <c r="I4666" s="154">
        <v>3</v>
      </c>
      <c r="J4666" s="154">
        <v>0</v>
      </c>
      <c r="K4666" s="154">
        <v>0</v>
      </c>
      <c r="M4666" s="128">
        <f>IF(Tabla1[[#This Row],[Moneda]]="Dolares",Tabla1[[#This Row],[Precio Distribuidor]]*($M$1+0.35)*1.3,Tabla1[[#This Row],[Precio Distribuidor]]*1.3)</f>
        <v>101457.82399999999</v>
      </c>
    </row>
    <row r="4667" spans="1:13">
      <c r="A4667" s="154" t="s">
        <v>2794</v>
      </c>
      <c r="B4667" s="154" t="s">
        <v>2793</v>
      </c>
      <c r="C4667" s="154" t="s">
        <v>1535</v>
      </c>
      <c r="D4667" s="154" t="s">
        <v>2788</v>
      </c>
      <c r="E4667" s="81" t="s">
        <v>13091</v>
      </c>
      <c r="F4667" s="154">
        <v>60754.22</v>
      </c>
      <c r="G4667" s="154" t="s">
        <v>1367</v>
      </c>
      <c r="H4667" s="154" t="s">
        <v>14318</v>
      </c>
      <c r="I4667" s="154">
        <v>3</v>
      </c>
      <c r="J4667" s="154">
        <v>0</v>
      </c>
      <c r="K4667" s="154">
        <v>0</v>
      </c>
      <c r="M4667" s="128">
        <f>IF(Tabla1[[#This Row],[Moneda]]="Dolares",Tabla1[[#This Row],[Precio Distribuidor]]*($M$1+0.35)*1.3,Tabla1[[#This Row],[Precio Distribuidor]]*1.3)</f>
        <v>78980.486000000004</v>
      </c>
    </row>
    <row r="4668" spans="1:13">
      <c r="A4668" s="154" t="s">
        <v>2792</v>
      </c>
      <c r="B4668" s="154" t="s">
        <v>2791</v>
      </c>
      <c r="C4668" s="154" t="s">
        <v>1535</v>
      </c>
      <c r="D4668" s="154" t="s">
        <v>2788</v>
      </c>
      <c r="E4668" s="81" t="s">
        <v>13092</v>
      </c>
      <c r="F4668" s="154">
        <v>28869.3</v>
      </c>
      <c r="G4668" s="154" t="s">
        <v>1367</v>
      </c>
      <c r="H4668" s="154" t="s">
        <v>14318</v>
      </c>
      <c r="I4668" s="154">
        <v>3</v>
      </c>
      <c r="J4668" s="154">
        <v>0</v>
      </c>
      <c r="K4668" s="154">
        <v>0</v>
      </c>
      <c r="M4668" s="128">
        <f>IF(Tabla1[[#This Row],[Moneda]]="Dolares",Tabla1[[#This Row],[Precio Distribuidor]]*($M$1+0.35)*1.3,Tabla1[[#This Row],[Precio Distribuidor]]*1.3)</f>
        <v>37530.090000000004</v>
      </c>
    </row>
    <row r="4669" spans="1:13">
      <c r="A4669" s="154" t="s">
        <v>12590</v>
      </c>
      <c r="B4669" s="154" t="s">
        <v>12591</v>
      </c>
      <c r="C4669" s="154" t="s">
        <v>2789</v>
      </c>
      <c r="D4669" s="154" t="s">
        <v>2788</v>
      </c>
      <c r="E4669" s="81" t="s">
        <v>12592</v>
      </c>
      <c r="F4669" s="154">
        <v>19829.669999999998</v>
      </c>
      <c r="G4669" s="154" t="s">
        <v>1367</v>
      </c>
      <c r="H4669" s="154" t="s">
        <v>14318</v>
      </c>
      <c r="I4669" s="154">
        <v>1</v>
      </c>
      <c r="J4669" s="154">
        <v>0</v>
      </c>
      <c r="K4669" s="154">
        <v>0</v>
      </c>
      <c r="M4669" s="128">
        <f>IF(Tabla1[[#This Row],[Moneda]]="Dolares",Tabla1[[#This Row],[Precio Distribuidor]]*($M$1+0.35)*1.3,Tabla1[[#This Row],[Precio Distribuidor]]*1.3)</f>
        <v>25778.571</v>
      </c>
    </row>
    <row r="4670" spans="1:13">
      <c r="A4670" s="154" t="s">
        <v>12593</v>
      </c>
      <c r="B4670" s="154" t="s">
        <v>12594</v>
      </c>
      <c r="C4670" s="154" t="s">
        <v>2789</v>
      </c>
      <c r="D4670" s="154" t="s">
        <v>2788</v>
      </c>
      <c r="E4670" s="81" t="s">
        <v>12595</v>
      </c>
      <c r="F4670" s="154">
        <v>22764.84</v>
      </c>
      <c r="G4670" s="154" t="s">
        <v>1367</v>
      </c>
      <c r="H4670" s="154" t="s">
        <v>14318</v>
      </c>
      <c r="I4670" s="154">
        <v>1</v>
      </c>
      <c r="J4670" s="154">
        <v>0</v>
      </c>
      <c r="K4670" s="154">
        <v>0</v>
      </c>
      <c r="M4670" s="128">
        <f>IF(Tabla1[[#This Row],[Moneda]]="Dolares",Tabla1[[#This Row],[Precio Distribuidor]]*($M$1+0.35)*1.3,Tabla1[[#This Row],[Precio Distribuidor]]*1.3)</f>
        <v>29594.292000000001</v>
      </c>
    </row>
    <row r="4671" spans="1:13">
      <c r="A4671" s="154" t="s">
        <v>12596</v>
      </c>
      <c r="B4671" s="154" t="s">
        <v>12597</v>
      </c>
      <c r="C4671" s="154" t="s">
        <v>2789</v>
      </c>
      <c r="D4671" s="154" t="s">
        <v>2788</v>
      </c>
      <c r="E4671" s="81" t="s">
        <v>12598</v>
      </c>
      <c r="F4671" s="154">
        <v>37396.699999999997</v>
      </c>
      <c r="G4671" s="154" t="s">
        <v>1367</v>
      </c>
      <c r="H4671" s="154" t="s">
        <v>14318</v>
      </c>
      <c r="I4671" s="154">
        <v>1</v>
      </c>
      <c r="J4671" s="154">
        <v>0</v>
      </c>
      <c r="K4671" s="154">
        <v>0</v>
      </c>
      <c r="M4671" s="128">
        <f>IF(Tabla1[[#This Row],[Moneda]]="Dolares",Tabla1[[#This Row],[Precio Distribuidor]]*($M$1+0.35)*1.3,Tabla1[[#This Row],[Precio Distribuidor]]*1.3)</f>
        <v>48615.71</v>
      </c>
    </row>
    <row r="4672" spans="1:13">
      <c r="A4672" s="154" t="s">
        <v>12599</v>
      </c>
      <c r="B4672" s="154" t="s">
        <v>12600</v>
      </c>
      <c r="C4672" s="154" t="s">
        <v>2789</v>
      </c>
      <c r="D4672" s="154" t="s">
        <v>2788</v>
      </c>
      <c r="E4672" s="81" t="s">
        <v>12601</v>
      </c>
      <c r="F4672" s="154">
        <v>25145.05</v>
      </c>
      <c r="G4672" s="154" t="s">
        <v>1367</v>
      </c>
      <c r="H4672" s="154" t="s">
        <v>14318</v>
      </c>
      <c r="I4672" s="154">
        <v>1</v>
      </c>
      <c r="J4672" s="154">
        <v>0</v>
      </c>
      <c r="K4672" s="154">
        <v>0</v>
      </c>
      <c r="M4672" s="128">
        <f>IF(Tabla1[[#This Row],[Moneda]]="Dolares",Tabla1[[#This Row],[Precio Distribuidor]]*($M$1+0.35)*1.3,Tabla1[[#This Row],[Precio Distribuidor]]*1.3)</f>
        <v>32688.564999999999</v>
      </c>
    </row>
    <row r="4673" spans="1:13">
      <c r="A4673" s="154" t="s">
        <v>12602</v>
      </c>
      <c r="B4673" s="154" t="s">
        <v>15313</v>
      </c>
      <c r="C4673" s="154" t="s">
        <v>2789</v>
      </c>
      <c r="D4673" s="154" t="s">
        <v>2788</v>
      </c>
      <c r="E4673" s="81" t="s">
        <v>2790</v>
      </c>
      <c r="F4673" s="154">
        <v>8402.2000000000007</v>
      </c>
      <c r="G4673" s="154" t="s">
        <v>1367</v>
      </c>
      <c r="H4673" s="154" t="s">
        <v>14318</v>
      </c>
      <c r="I4673" s="154">
        <v>1</v>
      </c>
      <c r="J4673" s="154">
        <v>0</v>
      </c>
      <c r="K4673" s="154">
        <v>0</v>
      </c>
      <c r="M4673" s="128">
        <f>IF(Tabla1[[#This Row],[Moneda]]="Dolares",Tabla1[[#This Row],[Precio Distribuidor]]*($M$1+0.35)*1.3,Tabla1[[#This Row],[Precio Distribuidor]]*1.3)</f>
        <v>10922.86</v>
      </c>
    </row>
    <row r="4674" spans="1:13">
      <c r="A4674" s="154" t="s">
        <v>12603</v>
      </c>
      <c r="B4674" s="154" t="s">
        <v>12604</v>
      </c>
      <c r="C4674" s="154" t="s">
        <v>2789</v>
      </c>
      <c r="D4674" s="154" t="s">
        <v>2788</v>
      </c>
      <c r="E4674" s="81" t="s">
        <v>12605</v>
      </c>
      <c r="F4674" s="154">
        <v>17647.25</v>
      </c>
      <c r="G4674" s="154" t="s">
        <v>1367</v>
      </c>
      <c r="H4674" s="154" t="s">
        <v>14318</v>
      </c>
      <c r="I4674" s="154">
        <v>1</v>
      </c>
      <c r="J4674" s="154">
        <v>0</v>
      </c>
      <c r="K4674" s="154">
        <v>0</v>
      </c>
      <c r="M4674" s="128">
        <f>IF(Tabla1[[#This Row],[Moneda]]="Dolares",Tabla1[[#This Row],[Precio Distribuidor]]*($M$1+0.35)*1.3,Tabla1[[#This Row],[Precio Distribuidor]]*1.3)</f>
        <v>22941.424999999999</v>
      </c>
    </row>
    <row r="4675" spans="1:13">
      <c r="A4675" s="154" t="s">
        <v>12606</v>
      </c>
      <c r="B4675" s="154" t="s">
        <v>12607</v>
      </c>
      <c r="C4675" s="154" t="s">
        <v>2789</v>
      </c>
      <c r="D4675" s="154" t="s">
        <v>2788</v>
      </c>
      <c r="E4675" s="81" t="s">
        <v>15312</v>
      </c>
      <c r="F4675" s="154">
        <v>13524.18</v>
      </c>
      <c r="G4675" s="154" t="s">
        <v>1367</v>
      </c>
      <c r="H4675" s="154" t="s">
        <v>14318</v>
      </c>
      <c r="I4675" s="154">
        <v>1</v>
      </c>
      <c r="J4675" s="154">
        <v>0</v>
      </c>
      <c r="K4675" s="154">
        <v>0</v>
      </c>
      <c r="M4675" s="128">
        <f>IF(Tabla1[[#This Row],[Moneda]]="Dolares",Tabla1[[#This Row],[Precio Distribuidor]]*($M$1+0.35)*1.3,Tabla1[[#This Row],[Precio Distribuidor]]*1.3)</f>
        <v>17581.434000000001</v>
      </c>
    </row>
    <row r="4676" spans="1:13">
      <c r="A4676" s="154" t="s">
        <v>12608</v>
      </c>
      <c r="B4676" s="154" t="s">
        <v>12609</v>
      </c>
      <c r="C4676" s="154" t="s">
        <v>2789</v>
      </c>
      <c r="D4676" s="154" t="s">
        <v>2788</v>
      </c>
      <c r="E4676" s="81" t="s">
        <v>12610</v>
      </c>
      <c r="F4676" s="154">
        <v>16472.53</v>
      </c>
      <c r="G4676" s="154" t="s">
        <v>1367</v>
      </c>
      <c r="H4676" s="154" t="s">
        <v>14318</v>
      </c>
      <c r="I4676" s="154">
        <v>1</v>
      </c>
      <c r="J4676" s="154">
        <v>0</v>
      </c>
      <c r="K4676" s="154">
        <v>0</v>
      </c>
      <c r="M4676" s="128">
        <f>IF(Tabla1[[#This Row],[Moneda]]="Dolares",Tabla1[[#This Row],[Precio Distribuidor]]*($M$1+0.35)*1.3,Tabla1[[#This Row],[Precio Distribuidor]]*1.3)</f>
        <v>21414.289000000001</v>
      </c>
    </row>
    <row r="4677" spans="1:13">
      <c r="A4677" s="154" t="s">
        <v>12611</v>
      </c>
      <c r="B4677" s="154" t="s">
        <v>12612</v>
      </c>
      <c r="C4677" s="154" t="s">
        <v>2789</v>
      </c>
      <c r="D4677" s="154" t="s">
        <v>2788</v>
      </c>
      <c r="E4677" s="81" t="s">
        <v>12613</v>
      </c>
      <c r="F4677" s="154">
        <v>20293.41</v>
      </c>
      <c r="G4677" s="154" t="s">
        <v>1367</v>
      </c>
      <c r="H4677" s="154" t="s">
        <v>14318</v>
      </c>
      <c r="I4677" s="154">
        <v>1</v>
      </c>
      <c r="J4677" s="154">
        <v>0</v>
      </c>
      <c r="K4677" s="154">
        <v>0</v>
      </c>
      <c r="M4677" s="128">
        <f>IF(Tabla1[[#This Row],[Moneda]]="Dolares",Tabla1[[#This Row],[Precio Distribuidor]]*($M$1+0.35)*1.3,Tabla1[[#This Row],[Precio Distribuidor]]*1.3)</f>
        <v>26381.433000000001</v>
      </c>
    </row>
    <row r="4678" spans="1:13">
      <c r="A4678" s="154" t="s">
        <v>12614</v>
      </c>
      <c r="B4678" s="154" t="s">
        <v>12615</v>
      </c>
      <c r="C4678" s="154" t="s">
        <v>2789</v>
      </c>
      <c r="D4678" s="154" t="s">
        <v>2788</v>
      </c>
      <c r="E4678" s="81" t="s">
        <v>12616</v>
      </c>
      <c r="F4678" s="154">
        <v>31737.360000000001</v>
      </c>
      <c r="G4678" s="154" t="s">
        <v>1367</v>
      </c>
      <c r="H4678" s="154" t="s">
        <v>14318</v>
      </c>
      <c r="I4678" s="154">
        <v>1</v>
      </c>
      <c r="J4678" s="154">
        <v>0</v>
      </c>
      <c r="K4678" s="154">
        <v>0</v>
      </c>
      <c r="M4678" s="128">
        <f>IF(Tabla1[[#This Row],[Moneda]]="Dolares",Tabla1[[#This Row],[Precio Distribuidor]]*($M$1+0.35)*1.3,Tabla1[[#This Row],[Precio Distribuidor]]*1.3)</f>
        <v>41258.567999999999</v>
      </c>
    </row>
    <row r="4679" spans="1:13">
      <c r="A4679" s="154" t="s">
        <v>12617</v>
      </c>
      <c r="B4679" s="154" t="s">
        <v>15311</v>
      </c>
      <c r="C4679" s="154" t="s">
        <v>2789</v>
      </c>
      <c r="D4679" s="154" t="s">
        <v>2788</v>
      </c>
      <c r="E4679" s="81" t="s">
        <v>15310</v>
      </c>
      <c r="F4679" s="154">
        <v>14538.46</v>
      </c>
      <c r="G4679" s="154" t="s">
        <v>1367</v>
      </c>
      <c r="H4679" s="154" t="s">
        <v>14318</v>
      </c>
      <c r="I4679" s="154">
        <v>1</v>
      </c>
      <c r="J4679" s="154">
        <v>0</v>
      </c>
      <c r="K4679" s="154">
        <v>0</v>
      </c>
      <c r="M4679" s="128">
        <f>IF(Tabla1[[#This Row],[Moneda]]="Dolares",Tabla1[[#This Row],[Precio Distribuidor]]*($M$1+0.35)*1.3,Tabla1[[#This Row],[Precio Distribuidor]]*1.3)</f>
        <v>18899.998</v>
      </c>
    </row>
    <row r="4680" spans="1:13">
      <c r="A4680" s="154" t="s">
        <v>12618</v>
      </c>
      <c r="B4680" s="154" t="s">
        <v>12619</v>
      </c>
      <c r="C4680" s="154" t="s">
        <v>2789</v>
      </c>
      <c r="D4680" s="154" t="s">
        <v>2788</v>
      </c>
      <c r="E4680" s="81" t="s">
        <v>12620</v>
      </c>
      <c r="F4680" s="154">
        <v>20051.650000000001</v>
      </c>
      <c r="G4680" s="154" t="s">
        <v>1367</v>
      </c>
      <c r="H4680" s="154" t="s">
        <v>14318</v>
      </c>
      <c r="I4680" s="154">
        <v>1</v>
      </c>
      <c r="J4680" s="154">
        <v>0</v>
      </c>
      <c r="K4680" s="154">
        <v>0</v>
      </c>
      <c r="M4680" s="128">
        <f>IF(Tabla1[[#This Row],[Moneda]]="Dolares",Tabla1[[#This Row],[Precio Distribuidor]]*($M$1+0.35)*1.3,Tabla1[[#This Row],[Precio Distribuidor]]*1.3)</f>
        <v>26067.145000000004</v>
      </c>
    </row>
    <row r="4681" spans="1:13">
      <c r="A4681" s="154" t="s">
        <v>12621</v>
      </c>
      <c r="B4681" s="154" t="s">
        <v>12622</v>
      </c>
      <c r="C4681" s="154" t="s">
        <v>2789</v>
      </c>
      <c r="D4681" s="154" t="s">
        <v>2788</v>
      </c>
      <c r="E4681" s="81" t="s">
        <v>12623</v>
      </c>
      <c r="F4681" s="154">
        <v>29263.74</v>
      </c>
      <c r="G4681" s="154" t="s">
        <v>1367</v>
      </c>
      <c r="H4681" s="154" t="s">
        <v>14318</v>
      </c>
      <c r="I4681" s="154">
        <v>1</v>
      </c>
      <c r="J4681" s="154">
        <v>0</v>
      </c>
      <c r="K4681" s="154">
        <v>0</v>
      </c>
      <c r="M4681" s="128">
        <f>IF(Tabla1[[#This Row],[Moneda]]="Dolares",Tabla1[[#This Row],[Precio Distribuidor]]*($M$1+0.35)*1.3,Tabla1[[#This Row],[Precio Distribuidor]]*1.3)</f>
        <v>38042.862000000001</v>
      </c>
    </row>
    <row r="4682" spans="1:13">
      <c r="A4682" s="154" t="s">
        <v>12624</v>
      </c>
      <c r="B4682" s="154" t="s">
        <v>12625</v>
      </c>
      <c r="C4682" s="154" t="s">
        <v>2789</v>
      </c>
      <c r="D4682" s="154" t="s">
        <v>2788</v>
      </c>
      <c r="E4682" s="81" t="s">
        <v>12626</v>
      </c>
      <c r="F4682" s="154">
        <v>38029.67</v>
      </c>
      <c r="G4682" s="154" t="s">
        <v>1367</v>
      </c>
      <c r="H4682" s="154" t="s">
        <v>14318</v>
      </c>
      <c r="I4682" s="154">
        <v>1</v>
      </c>
      <c r="J4682" s="154">
        <v>0</v>
      </c>
      <c r="K4682" s="154">
        <v>0</v>
      </c>
      <c r="M4682" s="128">
        <f>IF(Tabla1[[#This Row],[Moneda]]="Dolares",Tabla1[[#This Row],[Precio Distribuidor]]*($M$1+0.35)*1.3,Tabla1[[#This Row],[Precio Distribuidor]]*1.3)</f>
        <v>49438.570999999996</v>
      </c>
    </row>
    <row r="4683" spans="1:13">
      <c r="A4683" s="154" t="s">
        <v>15309</v>
      </c>
      <c r="B4683" s="154" t="s">
        <v>15308</v>
      </c>
      <c r="C4683" s="154" t="s">
        <v>1535</v>
      </c>
      <c r="D4683" s="154" t="s">
        <v>2788</v>
      </c>
      <c r="E4683" s="81" t="s">
        <v>15307</v>
      </c>
      <c r="F4683" s="154">
        <v>25955.919999999998</v>
      </c>
      <c r="G4683" s="154" t="s">
        <v>1367</v>
      </c>
      <c r="H4683" s="154" t="s">
        <v>14318</v>
      </c>
      <c r="I4683" s="154">
        <v>3</v>
      </c>
      <c r="J4683" s="154">
        <v>0</v>
      </c>
      <c r="K4683" s="154">
        <v>0</v>
      </c>
      <c r="M4683" s="128">
        <f>IF(Tabla1[[#This Row],[Moneda]]="Dolares",Tabla1[[#This Row],[Precio Distribuidor]]*($M$1+0.35)*1.3,Tabla1[[#This Row],[Precio Distribuidor]]*1.3)</f>
        <v>33742.695999999996</v>
      </c>
    </row>
    <row r="4684" spans="1:13">
      <c r="A4684" s="154" t="s">
        <v>15306</v>
      </c>
      <c r="B4684" s="154" t="s">
        <v>15305</v>
      </c>
      <c r="C4684" s="154" t="s">
        <v>1535</v>
      </c>
      <c r="D4684" s="154" t="s">
        <v>2788</v>
      </c>
      <c r="E4684" s="81" t="s">
        <v>15304</v>
      </c>
      <c r="F4684" s="154">
        <v>127688.78</v>
      </c>
      <c r="G4684" s="154" t="s">
        <v>1367</v>
      </c>
      <c r="H4684" s="154" t="s">
        <v>14318</v>
      </c>
      <c r="I4684" s="154">
        <v>0</v>
      </c>
      <c r="J4684" s="154">
        <v>0</v>
      </c>
      <c r="K4684" s="154">
        <v>0</v>
      </c>
      <c r="M4684" s="128">
        <f>IF(Tabla1[[#This Row],[Moneda]]="Dolares",Tabla1[[#This Row],[Precio Distribuidor]]*($M$1+0.35)*1.3,Tabla1[[#This Row],[Precio Distribuidor]]*1.3)</f>
        <v>165995.41399999999</v>
      </c>
    </row>
    <row r="4685" spans="1:13">
      <c r="A4685" s="154" t="s">
        <v>15303</v>
      </c>
      <c r="B4685" s="154" t="s">
        <v>15302</v>
      </c>
      <c r="C4685" s="154" t="s">
        <v>1535</v>
      </c>
      <c r="D4685" s="154" t="s">
        <v>2788</v>
      </c>
      <c r="E4685" s="81" t="s">
        <v>15301</v>
      </c>
      <c r="F4685" s="154">
        <v>61086.75</v>
      </c>
      <c r="G4685" s="154" t="s">
        <v>1367</v>
      </c>
      <c r="H4685" s="154" t="s">
        <v>14318</v>
      </c>
      <c r="I4685" s="154">
        <v>0</v>
      </c>
      <c r="J4685" s="154">
        <v>0</v>
      </c>
      <c r="K4685" s="154">
        <v>0</v>
      </c>
      <c r="M4685" s="128">
        <f>IF(Tabla1[[#This Row],[Moneda]]="Dolares",Tabla1[[#This Row],[Precio Distribuidor]]*($M$1+0.35)*1.3,Tabla1[[#This Row],[Precio Distribuidor]]*1.3)</f>
        <v>79412.775000000009</v>
      </c>
    </row>
    <row r="4686" spans="1:13">
      <c r="A4686" s="154" t="s">
        <v>15300</v>
      </c>
      <c r="B4686" s="154" t="s">
        <v>15299</v>
      </c>
      <c r="C4686" s="154" t="s">
        <v>1535</v>
      </c>
      <c r="D4686" s="154" t="s">
        <v>2788</v>
      </c>
      <c r="E4686" s="81" t="s">
        <v>15298</v>
      </c>
      <c r="F4686" s="154">
        <v>34864.04</v>
      </c>
      <c r="G4686" s="154" t="s">
        <v>1367</v>
      </c>
      <c r="H4686" s="154" t="s">
        <v>14318</v>
      </c>
      <c r="I4686" s="154">
        <v>0</v>
      </c>
      <c r="J4686" s="154">
        <v>0</v>
      </c>
      <c r="K4686" s="154">
        <v>0</v>
      </c>
      <c r="M4686" s="128">
        <f>IF(Tabla1[[#This Row],[Moneda]]="Dolares",Tabla1[[#This Row],[Precio Distribuidor]]*($M$1+0.35)*1.3,Tabla1[[#This Row],[Precio Distribuidor]]*1.3)</f>
        <v>45323.252</v>
      </c>
    </row>
    <row r="4687" spans="1:13">
      <c r="A4687" s="154" t="s">
        <v>15297</v>
      </c>
      <c r="B4687" s="154" t="s">
        <v>15296</v>
      </c>
      <c r="C4687" s="154" t="s">
        <v>1535</v>
      </c>
      <c r="D4687" s="154" t="s">
        <v>2788</v>
      </c>
      <c r="E4687" s="81" t="s">
        <v>15295</v>
      </c>
      <c r="F4687" s="154">
        <v>47326.52</v>
      </c>
      <c r="G4687" s="154" t="s">
        <v>1367</v>
      </c>
      <c r="H4687" s="154" t="s">
        <v>14318</v>
      </c>
      <c r="I4687" s="154">
        <v>0</v>
      </c>
      <c r="J4687" s="154">
        <v>0</v>
      </c>
      <c r="K4687" s="154">
        <v>0</v>
      </c>
      <c r="M4687" s="128">
        <f>IF(Tabla1[[#This Row],[Moneda]]="Dolares",Tabla1[[#This Row],[Precio Distribuidor]]*($M$1+0.35)*1.3,Tabla1[[#This Row],[Precio Distribuidor]]*1.3)</f>
        <v>61524.475999999995</v>
      </c>
    </row>
    <row r="4688" spans="1:13">
      <c r="A4688" s="154" t="s">
        <v>15294</v>
      </c>
      <c r="B4688" s="154" t="s">
        <v>15293</v>
      </c>
      <c r="C4688" s="154" t="s">
        <v>1535</v>
      </c>
      <c r="D4688" s="154" t="s">
        <v>2788</v>
      </c>
      <c r="E4688" s="81" t="s">
        <v>15292</v>
      </c>
      <c r="F4688" s="154">
        <v>98536.67</v>
      </c>
      <c r="G4688" s="154" t="s">
        <v>1367</v>
      </c>
      <c r="H4688" s="154" t="s">
        <v>14318</v>
      </c>
      <c r="I4688" s="154">
        <v>0</v>
      </c>
      <c r="J4688" s="154">
        <v>0</v>
      </c>
      <c r="K4688" s="154">
        <v>0</v>
      </c>
      <c r="M4688" s="128">
        <f>IF(Tabla1[[#This Row],[Moneda]]="Dolares",Tabla1[[#This Row],[Precio Distribuidor]]*($M$1+0.35)*1.3,Tabla1[[#This Row],[Precio Distribuidor]]*1.3)</f>
        <v>128097.671</v>
      </c>
    </row>
    <row r="4689" spans="1:13">
      <c r="A4689" s="154" t="s">
        <v>15291</v>
      </c>
      <c r="B4689" s="154" t="s">
        <v>15290</v>
      </c>
      <c r="C4689" s="154" t="s">
        <v>1535</v>
      </c>
      <c r="D4689" s="154" t="s">
        <v>2788</v>
      </c>
      <c r="E4689" s="81" t="s">
        <v>15289</v>
      </c>
      <c r="F4689" s="154">
        <v>120163.92</v>
      </c>
      <c r="G4689" s="154" t="s">
        <v>1367</v>
      </c>
      <c r="H4689" s="154" t="s">
        <v>14318</v>
      </c>
      <c r="I4689" s="154">
        <v>3</v>
      </c>
      <c r="J4689" s="154">
        <v>0</v>
      </c>
      <c r="K4689" s="154">
        <v>0</v>
      </c>
      <c r="M4689" s="128">
        <f>IF(Tabla1[[#This Row],[Moneda]]="Dolares",Tabla1[[#This Row],[Precio Distribuidor]]*($M$1+0.35)*1.3,Tabla1[[#This Row],[Precio Distribuidor]]*1.3)</f>
        <v>156213.09599999999</v>
      </c>
    </row>
    <row r="4690" spans="1:13">
      <c r="A4690" s="154" t="s">
        <v>15288</v>
      </c>
      <c r="B4690" s="154" t="s">
        <v>15287</v>
      </c>
      <c r="C4690" s="154" t="s">
        <v>1911</v>
      </c>
      <c r="D4690" s="154" t="s">
        <v>2788</v>
      </c>
      <c r="E4690" s="81" t="s">
        <v>15286</v>
      </c>
      <c r="F4690" s="154">
        <v>8274.73</v>
      </c>
      <c r="G4690" s="154" t="s">
        <v>1367</v>
      </c>
      <c r="H4690" s="154" t="s">
        <v>14318</v>
      </c>
      <c r="I4690" s="154">
        <v>1</v>
      </c>
      <c r="J4690" s="154">
        <v>0</v>
      </c>
      <c r="K4690" s="154">
        <v>0</v>
      </c>
      <c r="M4690" s="128">
        <f>IF(Tabla1[[#This Row],[Moneda]]="Dolares",Tabla1[[#This Row],[Precio Distribuidor]]*($M$1+0.35)*1.3,Tabla1[[#This Row],[Precio Distribuidor]]*1.3)</f>
        <v>10757.148999999999</v>
      </c>
    </row>
    <row r="4691" spans="1:13">
      <c r="A4691" s="154" t="s">
        <v>15285</v>
      </c>
      <c r="B4691" s="154" t="s">
        <v>15284</v>
      </c>
      <c r="C4691" s="154" t="s">
        <v>1911</v>
      </c>
      <c r="D4691" s="154" t="s">
        <v>2788</v>
      </c>
      <c r="E4691" s="81" t="s">
        <v>15283</v>
      </c>
      <c r="F4691" s="154">
        <v>12920.62</v>
      </c>
      <c r="G4691" s="154" t="s">
        <v>1367</v>
      </c>
      <c r="H4691" s="154" t="s">
        <v>14318</v>
      </c>
      <c r="I4691" s="154">
        <v>1</v>
      </c>
      <c r="J4691" s="154">
        <v>0</v>
      </c>
      <c r="K4691" s="154">
        <v>0</v>
      </c>
      <c r="M4691" s="128">
        <f>IF(Tabla1[[#This Row],[Moneda]]="Dolares",Tabla1[[#This Row],[Precio Distribuidor]]*($M$1+0.35)*1.3,Tabla1[[#This Row],[Precio Distribuidor]]*1.3)</f>
        <v>16796.806</v>
      </c>
    </row>
    <row r="4692" spans="1:13">
      <c r="A4692" s="154" t="s">
        <v>15282</v>
      </c>
      <c r="B4692" s="154" t="s">
        <v>15281</v>
      </c>
      <c r="C4692" s="154" t="s">
        <v>1911</v>
      </c>
      <c r="D4692" s="154" t="s">
        <v>2788</v>
      </c>
      <c r="E4692" s="81" t="s">
        <v>15280</v>
      </c>
      <c r="F4692" s="154">
        <v>15116.48</v>
      </c>
      <c r="G4692" s="154" t="s">
        <v>1367</v>
      </c>
      <c r="H4692" s="154" t="s">
        <v>14318</v>
      </c>
      <c r="I4692" s="154">
        <v>3</v>
      </c>
      <c r="J4692" s="154">
        <v>0</v>
      </c>
      <c r="K4692" s="154">
        <v>0</v>
      </c>
      <c r="M4692" s="128">
        <f>IF(Tabla1[[#This Row],[Moneda]]="Dolares",Tabla1[[#This Row],[Precio Distribuidor]]*($M$1+0.35)*1.3,Tabla1[[#This Row],[Precio Distribuidor]]*1.3)</f>
        <v>19651.423999999999</v>
      </c>
    </row>
    <row r="4693" spans="1:13">
      <c r="A4693" s="154" t="s">
        <v>15279</v>
      </c>
      <c r="B4693" s="154" t="s">
        <v>15278</v>
      </c>
      <c r="C4693" s="154" t="s">
        <v>1911</v>
      </c>
      <c r="D4693" s="154" t="s">
        <v>2788</v>
      </c>
      <c r="E4693" s="81" t="s">
        <v>15277</v>
      </c>
      <c r="F4693" s="154">
        <v>2472.5300000000002</v>
      </c>
      <c r="G4693" s="154" t="s">
        <v>1373</v>
      </c>
      <c r="H4693" s="154" t="s">
        <v>14318</v>
      </c>
      <c r="I4693" s="154">
        <v>3</v>
      </c>
      <c r="J4693" s="154">
        <v>0</v>
      </c>
      <c r="K4693" s="154">
        <v>0</v>
      </c>
      <c r="M4693" s="128">
        <f>IF(Tabla1[[#This Row],[Moneda]]="Dolares",Tabla1[[#This Row],[Precio Distribuidor]]*($M$1+0.35)*1.3,Tabla1[[#This Row],[Precio Distribuidor]]*1.3)</f>
        <v>53517.911850000011</v>
      </c>
    </row>
    <row r="4694" spans="1:13">
      <c r="A4694" s="154" t="s">
        <v>15276</v>
      </c>
      <c r="B4694" s="154" t="s">
        <v>15275</v>
      </c>
      <c r="C4694" s="154" t="s">
        <v>1911</v>
      </c>
      <c r="D4694" s="154" t="s">
        <v>2788</v>
      </c>
      <c r="E4694" s="81" t="s">
        <v>15274</v>
      </c>
      <c r="F4694" s="154">
        <v>26254.95</v>
      </c>
      <c r="G4694" s="154" t="s">
        <v>1367</v>
      </c>
      <c r="H4694" s="154" t="s">
        <v>14318</v>
      </c>
      <c r="I4694" s="154">
        <v>3</v>
      </c>
      <c r="J4694" s="154">
        <v>0</v>
      </c>
      <c r="K4694" s="154">
        <v>0</v>
      </c>
      <c r="M4694" s="128">
        <f>IF(Tabla1[[#This Row],[Moneda]]="Dolares",Tabla1[[#This Row],[Precio Distribuidor]]*($M$1+0.35)*1.3,Tabla1[[#This Row],[Precio Distribuidor]]*1.3)</f>
        <v>34131.435000000005</v>
      </c>
    </row>
    <row r="4695" spans="1:13">
      <c r="A4695" s="154" t="s">
        <v>15273</v>
      </c>
      <c r="B4695" s="154" t="s">
        <v>15272</v>
      </c>
      <c r="C4695" s="154" t="s">
        <v>2789</v>
      </c>
      <c r="D4695" s="154" t="s">
        <v>2788</v>
      </c>
      <c r="E4695" s="81" t="s">
        <v>15271</v>
      </c>
      <c r="F4695" s="154">
        <v>50059.34</v>
      </c>
      <c r="G4695" s="154" t="s">
        <v>1367</v>
      </c>
      <c r="H4695" s="154" t="s">
        <v>14318</v>
      </c>
      <c r="I4695" s="154">
        <v>3</v>
      </c>
      <c r="J4695" s="154">
        <v>0</v>
      </c>
      <c r="K4695" s="154">
        <v>0</v>
      </c>
      <c r="M4695" s="128">
        <f>IF(Tabla1[[#This Row],[Moneda]]="Dolares",Tabla1[[#This Row],[Precio Distribuidor]]*($M$1+0.35)*1.3,Tabla1[[#This Row],[Precio Distribuidor]]*1.3)</f>
        <v>65077.142</v>
      </c>
    </row>
    <row r="4696" spans="1:13">
      <c r="A4696" s="154" t="s">
        <v>15270</v>
      </c>
      <c r="B4696" s="154" t="s">
        <v>15269</v>
      </c>
      <c r="C4696" s="154" t="s">
        <v>2789</v>
      </c>
      <c r="D4696" s="154" t="s">
        <v>2788</v>
      </c>
      <c r="E4696" s="81" t="s">
        <v>15268</v>
      </c>
      <c r="F4696" s="154">
        <v>9672.5300000000007</v>
      </c>
      <c r="G4696" s="154" t="s">
        <v>1367</v>
      </c>
      <c r="H4696" s="154" t="s">
        <v>14318</v>
      </c>
      <c r="I4696" s="154">
        <v>1</v>
      </c>
      <c r="J4696" s="154">
        <v>0</v>
      </c>
      <c r="K4696" s="154">
        <v>0</v>
      </c>
      <c r="M4696" s="128">
        <f>IF(Tabla1[[#This Row],[Moneda]]="Dolares",Tabla1[[#This Row],[Precio Distribuidor]]*($M$1+0.35)*1.3,Tabla1[[#This Row],[Precio Distribuidor]]*1.3)</f>
        <v>12574.289000000001</v>
      </c>
    </row>
    <row r="4697" spans="1:13">
      <c r="A4697" s="154" t="s">
        <v>15267</v>
      </c>
      <c r="B4697" s="154" t="s">
        <v>15266</v>
      </c>
      <c r="C4697" s="154" t="s">
        <v>2789</v>
      </c>
      <c r="D4697" s="154" t="s">
        <v>2788</v>
      </c>
      <c r="E4697" s="81" t="s">
        <v>15265</v>
      </c>
      <c r="F4697" s="154">
        <v>55907.69</v>
      </c>
      <c r="G4697" s="154" t="s">
        <v>1367</v>
      </c>
      <c r="H4697" s="154" t="s">
        <v>14318</v>
      </c>
      <c r="I4697" s="154">
        <v>3</v>
      </c>
      <c r="J4697" s="154">
        <v>0</v>
      </c>
      <c r="K4697" s="154">
        <v>0</v>
      </c>
      <c r="M4697" s="128">
        <f>IF(Tabla1[[#This Row],[Moneda]]="Dolares",Tabla1[[#This Row],[Precio Distribuidor]]*($M$1+0.35)*1.3,Tabla1[[#This Row],[Precio Distribuidor]]*1.3)</f>
        <v>72679.997000000003</v>
      </c>
    </row>
    <row r="4698" spans="1:13">
      <c r="A4698" s="154" t="s">
        <v>15264</v>
      </c>
      <c r="B4698" s="154" t="s">
        <v>15263</v>
      </c>
      <c r="C4698" s="154" t="s">
        <v>1535</v>
      </c>
      <c r="D4698" s="154" t="s">
        <v>2788</v>
      </c>
      <c r="E4698" s="81" t="s">
        <v>15262</v>
      </c>
      <c r="F4698" s="154">
        <v>12508.36</v>
      </c>
      <c r="G4698" s="154" t="s">
        <v>1367</v>
      </c>
      <c r="H4698" s="154" t="s">
        <v>14318</v>
      </c>
      <c r="I4698" s="154">
        <v>1</v>
      </c>
      <c r="J4698" s="154">
        <v>0</v>
      </c>
      <c r="K4698" s="154">
        <v>0</v>
      </c>
      <c r="M4698" s="128">
        <f>IF(Tabla1[[#This Row],[Moneda]]="Dolares",Tabla1[[#This Row],[Precio Distribuidor]]*($M$1+0.35)*1.3,Tabla1[[#This Row],[Precio Distribuidor]]*1.3)</f>
        <v>16260.868000000002</v>
      </c>
    </row>
    <row r="4699" spans="1:13">
      <c r="A4699" s="154" t="s">
        <v>12338</v>
      </c>
      <c r="B4699" s="154" t="s">
        <v>1327</v>
      </c>
      <c r="C4699" s="154" t="s">
        <v>2636</v>
      </c>
      <c r="D4699" s="154" t="s">
        <v>2156</v>
      </c>
      <c r="E4699" s="81" t="s">
        <v>15261</v>
      </c>
      <c r="F4699" s="154">
        <v>16598.57</v>
      </c>
      <c r="G4699" s="154" t="s">
        <v>1367</v>
      </c>
      <c r="H4699" s="154" t="s">
        <v>14318</v>
      </c>
      <c r="I4699" s="154">
        <v>0</v>
      </c>
      <c r="J4699" s="154">
        <v>0</v>
      </c>
      <c r="K4699" s="154">
        <v>0</v>
      </c>
      <c r="M4699" s="128">
        <f>IF(Tabla1[[#This Row],[Moneda]]="Dolares",Tabla1[[#This Row],[Precio Distribuidor]]*($M$1+0.35)*1.3,Tabla1[[#This Row],[Precio Distribuidor]]*1.3)</f>
        <v>21578.141</v>
      </c>
    </row>
    <row r="4700" spans="1:13">
      <c r="A4700" s="154" t="s">
        <v>12339</v>
      </c>
      <c r="B4700" s="154" t="s">
        <v>1323</v>
      </c>
      <c r="C4700" s="154" t="s">
        <v>2636</v>
      </c>
      <c r="D4700" s="154" t="s">
        <v>2156</v>
      </c>
      <c r="E4700" s="81" t="s">
        <v>12340</v>
      </c>
      <c r="F4700" s="154">
        <v>9912.86</v>
      </c>
      <c r="G4700" s="154" t="s">
        <v>1367</v>
      </c>
      <c r="H4700" s="154" t="s">
        <v>14318</v>
      </c>
      <c r="I4700" s="154">
        <v>0</v>
      </c>
      <c r="J4700" s="154">
        <v>0</v>
      </c>
      <c r="K4700" s="154">
        <v>0</v>
      </c>
      <c r="M4700" s="128">
        <f>IF(Tabla1[[#This Row],[Moneda]]="Dolares",Tabla1[[#This Row],[Precio Distribuidor]]*($M$1+0.35)*1.3,Tabla1[[#This Row],[Precio Distribuidor]]*1.3)</f>
        <v>12886.718000000001</v>
      </c>
    </row>
    <row r="4701" spans="1:13">
      <c r="A4701" s="154" t="s">
        <v>2787</v>
      </c>
      <c r="B4701" s="154" t="s">
        <v>1329</v>
      </c>
      <c r="C4701" s="154" t="s">
        <v>2636</v>
      </c>
      <c r="D4701" s="154" t="s">
        <v>2156</v>
      </c>
      <c r="E4701" s="81" t="s">
        <v>15260</v>
      </c>
      <c r="F4701" s="154">
        <v>10025.709999999999</v>
      </c>
      <c r="G4701" s="154" t="s">
        <v>1367</v>
      </c>
      <c r="H4701" s="154" t="s">
        <v>14318</v>
      </c>
      <c r="I4701" s="154">
        <v>0</v>
      </c>
      <c r="J4701" s="154">
        <v>0</v>
      </c>
      <c r="K4701" s="154">
        <v>0</v>
      </c>
      <c r="M4701" s="128">
        <f>IF(Tabla1[[#This Row],[Moneda]]="Dolares",Tabla1[[#This Row],[Precio Distribuidor]]*($M$1+0.35)*1.3,Tabla1[[#This Row],[Precio Distribuidor]]*1.3)</f>
        <v>13033.422999999999</v>
      </c>
    </row>
    <row r="4702" spans="1:13">
      <c r="A4702" s="154" t="s">
        <v>2786</v>
      </c>
      <c r="B4702" s="154" t="s">
        <v>2785</v>
      </c>
      <c r="C4702" s="154" t="s">
        <v>2636</v>
      </c>
      <c r="D4702" s="154" t="s">
        <v>2156</v>
      </c>
      <c r="E4702" s="81" t="s">
        <v>2784</v>
      </c>
      <c r="F4702" s="154">
        <v>11140.71</v>
      </c>
      <c r="G4702" s="154" t="s">
        <v>1367</v>
      </c>
      <c r="H4702" s="154" t="s">
        <v>14318</v>
      </c>
      <c r="I4702" s="154">
        <v>0</v>
      </c>
      <c r="J4702" s="154">
        <v>0</v>
      </c>
      <c r="K4702" s="154">
        <v>0</v>
      </c>
      <c r="M4702" s="128">
        <f>IF(Tabla1[[#This Row],[Moneda]]="Dolares",Tabla1[[#This Row],[Precio Distribuidor]]*($M$1+0.35)*1.3,Tabla1[[#This Row],[Precio Distribuidor]]*1.3)</f>
        <v>14482.922999999999</v>
      </c>
    </row>
    <row r="4703" spans="1:13">
      <c r="A4703" s="154" t="s">
        <v>2783</v>
      </c>
      <c r="B4703" s="154" t="s">
        <v>2782</v>
      </c>
      <c r="C4703" s="154" t="s">
        <v>2636</v>
      </c>
      <c r="D4703" s="154" t="s">
        <v>2156</v>
      </c>
      <c r="E4703" s="81" t="s">
        <v>2781</v>
      </c>
      <c r="F4703" s="154">
        <v>13030.71</v>
      </c>
      <c r="G4703" s="154" t="s">
        <v>1367</v>
      </c>
      <c r="H4703" s="154" t="s">
        <v>14318</v>
      </c>
      <c r="I4703" s="154">
        <v>0</v>
      </c>
      <c r="J4703" s="154">
        <v>0</v>
      </c>
      <c r="K4703" s="154">
        <v>0</v>
      </c>
      <c r="M4703" s="128">
        <f>IF(Tabla1[[#This Row],[Moneda]]="Dolares",Tabla1[[#This Row],[Precio Distribuidor]]*($M$1+0.35)*1.3,Tabla1[[#This Row],[Precio Distribuidor]]*1.3)</f>
        <v>16939.922999999999</v>
      </c>
    </row>
    <row r="4704" spans="1:13">
      <c r="A4704" s="154" t="s">
        <v>2780</v>
      </c>
      <c r="B4704" s="154" t="s">
        <v>2779</v>
      </c>
      <c r="C4704" s="154" t="s">
        <v>2636</v>
      </c>
      <c r="D4704" s="154" t="s">
        <v>2156</v>
      </c>
      <c r="E4704" s="81" t="s">
        <v>2778</v>
      </c>
      <c r="F4704" s="154">
        <v>416.54</v>
      </c>
      <c r="G4704" s="154" t="s">
        <v>1367</v>
      </c>
      <c r="H4704" s="154" t="s">
        <v>14318</v>
      </c>
      <c r="I4704" s="154">
        <v>0</v>
      </c>
      <c r="J4704" s="154">
        <v>0</v>
      </c>
      <c r="K4704" s="154">
        <v>0</v>
      </c>
      <c r="M4704" s="128">
        <f>IF(Tabla1[[#This Row],[Moneda]]="Dolares",Tabla1[[#This Row],[Precio Distribuidor]]*($M$1+0.35)*1.3,Tabla1[[#This Row],[Precio Distribuidor]]*1.3)</f>
        <v>541.50200000000007</v>
      </c>
    </row>
    <row r="4705" spans="1:13">
      <c r="A4705" s="154" t="s">
        <v>2777</v>
      </c>
      <c r="B4705" s="154" t="s">
        <v>1321</v>
      </c>
      <c r="C4705" s="154" t="s">
        <v>2636</v>
      </c>
      <c r="D4705" s="154" t="s">
        <v>2156</v>
      </c>
      <c r="E4705" s="81" t="s">
        <v>2776</v>
      </c>
      <c r="F4705" s="154">
        <v>6457.86</v>
      </c>
      <c r="G4705" s="154" t="s">
        <v>1367</v>
      </c>
      <c r="H4705" s="154" t="s">
        <v>14318</v>
      </c>
      <c r="I4705" s="154">
        <v>0</v>
      </c>
      <c r="J4705" s="154">
        <v>0</v>
      </c>
      <c r="K4705" s="154">
        <v>0</v>
      </c>
      <c r="M4705" s="128">
        <f>IF(Tabla1[[#This Row],[Moneda]]="Dolares",Tabla1[[#This Row],[Precio Distribuidor]]*($M$1+0.35)*1.3,Tabla1[[#This Row],[Precio Distribuidor]]*1.3)</f>
        <v>8395.2180000000008</v>
      </c>
    </row>
    <row r="4706" spans="1:13">
      <c r="A4706" s="154" t="s">
        <v>2775</v>
      </c>
      <c r="B4706" s="154" t="s">
        <v>2774</v>
      </c>
      <c r="C4706" s="154" t="s">
        <v>2626</v>
      </c>
      <c r="D4706" s="154" t="s">
        <v>2156</v>
      </c>
      <c r="E4706" s="81" t="s">
        <v>2773</v>
      </c>
      <c r="F4706" s="154">
        <v>2413.79</v>
      </c>
      <c r="G4706" s="154" t="s">
        <v>1367</v>
      </c>
      <c r="H4706" s="154" t="s">
        <v>14318</v>
      </c>
      <c r="I4706" s="154">
        <v>0</v>
      </c>
      <c r="J4706" s="154">
        <v>0</v>
      </c>
      <c r="K4706" s="154">
        <v>0</v>
      </c>
      <c r="M4706" s="128">
        <f>IF(Tabla1[[#This Row],[Moneda]]="Dolares",Tabla1[[#This Row],[Precio Distribuidor]]*($M$1+0.35)*1.3,Tabla1[[#This Row],[Precio Distribuidor]]*1.3)</f>
        <v>3137.9270000000001</v>
      </c>
    </row>
    <row r="4707" spans="1:13">
      <c r="A4707" s="154" t="s">
        <v>2772</v>
      </c>
      <c r="B4707" s="154" t="s">
        <v>2771</v>
      </c>
      <c r="C4707" s="154" t="s">
        <v>2626</v>
      </c>
      <c r="D4707" s="154" t="s">
        <v>2156</v>
      </c>
      <c r="E4707" s="81" t="s">
        <v>2770</v>
      </c>
      <c r="F4707" s="154">
        <v>3324.71</v>
      </c>
      <c r="G4707" s="154" t="s">
        <v>1367</v>
      </c>
      <c r="H4707" s="154" t="s">
        <v>14318</v>
      </c>
      <c r="I4707" s="154">
        <v>1</v>
      </c>
      <c r="J4707" s="154">
        <v>0</v>
      </c>
      <c r="K4707" s="154">
        <v>0</v>
      </c>
      <c r="M4707" s="128">
        <f>IF(Tabla1[[#This Row],[Moneda]]="Dolares",Tabla1[[#This Row],[Precio Distribuidor]]*($M$1+0.35)*1.3,Tabla1[[#This Row],[Precio Distribuidor]]*1.3)</f>
        <v>4322.1230000000005</v>
      </c>
    </row>
    <row r="4708" spans="1:13">
      <c r="A4708" s="154" t="s">
        <v>2769</v>
      </c>
      <c r="B4708" s="154" t="s">
        <v>2768</v>
      </c>
      <c r="C4708" s="154" t="s">
        <v>2626</v>
      </c>
      <c r="D4708" s="154" t="s">
        <v>2156</v>
      </c>
      <c r="E4708" s="81" t="s">
        <v>2767</v>
      </c>
      <c r="F4708" s="154">
        <v>3774.48</v>
      </c>
      <c r="G4708" s="154" t="s">
        <v>1367</v>
      </c>
      <c r="H4708" s="154" t="s">
        <v>14318</v>
      </c>
      <c r="I4708" s="154">
        <v>1</v>
      </c>
      <c r="J4708" s="154">
        <v>0</v>
      </c>
      <c r="K4708" s="154">
        <v>0</v>
      </c>
      <c r="M4708" s="128">
        <f>IF(Tabla1[[#This Row],[Moneda]]="Dolares",Tabla1[[#This Row],[Precio Distribuidor]]*($M$1+0.35)*1.3,Tabla1[[#This Row],[Precio Distribuidor]]*1.3)</f>
        <v>4906.8240000000005</v>
      </c>
    </row>
    <row r="4709" spans="1:13">
      <c r="A4709" s="154" t="s">
        <v>2766</v>
      </c>
      <c r="B4709" s="154" t="s">
        <v>2765</v>
      </c>
      <c r="C4709" s="154" t="s">
        <v>2626</v>
      </c>
      <c r="D4709" s="154" t="s">
        <v>2156</v>
      </c>
      <c r="E4709" s="81" t="s">
        <v>2764</v>
      </c>
      <c r="F4709" s="154">
        <v>2850.29</v>
      </c>
      <c r="G4709" s="154" t="s">
        <v>1367</v>
      </c>
      <c r="H4709" s="154" t="s">
        <v>14318</v>
      </c>
      <c r="I4709" s="154">
        <v>0</v>
      </c>
      <c r="J4709" s="154">
        <v>0</v>
      </c>
      <c r="K4709" s="154">
        <v>0</v>
      </c>
      <c r="M4709" s="128">
        <f>IF(Tabla1[[#This Row],[Moneda]]="Dolares",Tabla1[[#This Row],[Precio Distribuidor]]*($M$1+0.35)*1.3,Tabla1[[#This Row],[Precio Distribuidor]]*1.3)</f>
        <v>3705.377</v>
      </c>
    </row>
    <row r="4710" spans="1:13">
      <c r="A4710" s="154" t="s">
        <v>2763</v>
      </c>
      <c r="B4710" s="154" t="s">
        <v>2762</v>
      </c>
      <c r="C4710" s="154" t="s">
        <v>2626</v>
      </c>
      <c r="D4710" s="154" t="s">
        <v>2156</v>
      </c>
      <c r="E4710" s="81" t="s">
        <v>13640</v>
      </c>
      <c r="F4710" s="154">
        <v>5392.01</v>
      </c>
      <c r="G4710" s="154" t="s">
        <v>1367</v>
      </c>
      <c r="H4710" s="154" t="s">
        <v>14318</v>
      </c>
      <c r="I4710" s="154">
        <v>1</v>
      </c>
      <c r="J4710" s="154">
        <v>0</v>
      </c>
      <c r="K4710" s="154">
        <v>0</v>
      </c>
      <c r="M4710" s="128">
        <f>IF(Tabla1[[#This Row],[Moneda]]="Dolares",Tabla1[[#This Row],[Precio Distribuidor]]*($M$1+0.35)*1.3,Tabla1[[#This Row],[Precio Distribuidor]]*1.3)</f>
        <v>7009.6130000000003</v>
      </c>
    </row>
    <row r="4711" spans="1:13">
      <c r="A4711" s="154" t="s">
        <v>2761</v>
      </c>
      <c r="B4711" s="154" t="s">
        <v>2760</v>
      </c>
      <c r="C4711" s="154" t="s">
        <v>2626</v>
      </c>
      <c r="D4711" s="154" t="s">
        <v>2156</v>
      </c>
      <c r="E4711" s="81" t="s">
        <v>2759</v>
      </c>
      <c r="F4711" s="154">
        <v>5841.03</v>
      </c>
      <c r="G4711" s="154" t="s">
        <v>1367</v>
      </c>
      <c r="H4711" s="154" t="s">
        <v>14318</v>
      </c>
      <c r="I4711" s="154">
        <v>1</v>
      </c>
      <c r="J4711" s="154">
        <v>0</v>
      </c>
      <c r="K4711" s="154">
        <v>0</v>
      </c>
      <c r="M4711" s="128">
        <f>IF(Tabla1[[#This Row],[Moneda]]="Dolares",Tabla1[[#This Row],[Precio Distribuidor]]*($M$1+0.35)*1.3,Tabla1[[#This Row],[Precio Distribuidor]]*1.3)</f>
        <v>7593.3389999999999</v>
      </c>
    </row>
    <row r="4712" spans="1:13">
      <c r="A4712" s="154" t="s">
        <v>2758</v>
      </c>
      <c r="B4712" s="154" t="s">
        <v>2757</v>
      </c>
      <c r="C4712" s="154" t="s">
        <v>2626</v>
      </c>
      <c r="D4712" s="154" t="s">
        <v>2156</v>
      </c>
      <c r="E4712" s="81" t="s">
        <v>2756</v>
      </c>
      <c r="F4712" s="154">
        <v>6290.8</v>
      </c>
      <c r="G4712" s="154" t="s">
        <v>1367</v>
      </c>
      <c r="H4712" s="154" t="s">
        <v>14318</v>
      </c>
      <c r="I4712" s="154">
        <v>1</v>
      </c>
      <c r="J4712" s="154">
        <v>0</v>
      </c>
      <c r="K4712" s="154">
        <v>0</v>
      </c>
      <c r="M4712" s="128">
        <f>IF(Tabla1[[#This Row],[Moneda]]="Dolares",Tabla1[[#This Row],[Precio Distribuidor]]*($M$1+0.35)*1.3,Tabla1[[#This Row],[Precio Distribuidor]]*1.3)</f>
        <v>8178.0400000000009</v>
      </c>
    </row>
    <row r="4713" spans="1:13">
      <c r="A4713" s="154" t="s">
        <v>2755</v>
      </c>
      <c r="B4713" s="154" t="s">
        <v>2754</v>
      </c>
      <c r="C4713" s="154" t="s">
        <v>2626</v>
      </c>
      <c r="D4713" s="154" t="s">
        <v>2156</v>
      </c>
      <c r="E4713" s="81" t="s">
        <v>2753</v>
      </c>
      <c r="F4713" s="154">
        <v>6739.83</v>
      </c>
      <c r="G4713" s="154" t="s">
        <v>1367</v>
      </c>
      <c r="H4713" s="154" t="s">
        <v>14318</v>
      </c>
      <c r="I4713" s="154">
        <v>1</v>
      </c>
      <c r="J4713" s="154">
        <v>0</v>
      </c>
      <c r="K4713" s="154">
        <v>0</v>
      </c>
      <c r="M4713" s="128">
        <f>IF(Tabla1[[#This Row],[Moneda]]="Dolares",Tabla1[[#This Row],[Precio Distribuidor]]*($M$1+0.35)*1.3,Tabla1[[#This Row],[Precio Distribuidor]]*1.3)</f>
        <v>8761.7790000000005</v>
      </c>
    </row>
    <row r="4714" spans="1:13">
      <c r="A4714" s="154" t="s">
        <v>2752</v>
      </c>
      <c r="B4714" s="154" t="s">
        <v>2751</v>
      </c>
      <c r="C4714" s="154" t="s">
        <v>2398</v>
      </c>
      <c r="D4714" s="154" t="s">
        <v>2156</v>
      </c>
      <c r="E4714" s="81" t="s">
        <v>2750</v>
      </c>
      <c r="F4714" s="154">
        <v>247.45</v>
      </c>
      <c r="G4714" s="154" t="s">
        <v>1373</v>
      </c>
      <c r="H4714" s="154" t="s">
        <v>14318</v>
      </c>
      <c r="I4714" s="154">
        <v>0</v>
      </c>
      <c r="J4714" s="154">
        <v>3</v>
      </c>
      <c r="K4714" s="154">
        <v>0</v>
      </c>
      <c r="M4714" s="128">
        <f>IF(Tabla1[[#This Row],[Moneda]]="Dolares",Tabla1[[#This Row],[Precio Distribuidor]]*($M$1+0.35)*1.3,Tabla1[[#This Row],[Precio Distribuidor]]*1.3)</f>
        <v>5356.0552500000013</v>
      </c>
    </row>
    <row r="4715" spans="1:13">
      <c r="A4715" s="154" t="s">
        <v>2749</v>
      </c>
      <c r="B4715" s="154" t="s">
        <v>2748</v>
      </c>
      <c r="C4715" s="154" t="s">
        <v>2398</v>
      </c>
      <c r="D4715" s="154" t="s">
        <v>2156</v>
      </c>
      <c r="E4715" s="81" t="s">
        <v>2747</v>
      </c>
      <c r="F4715" s="154">
        <v>52.97</v>
      </c>
      <c r="G4715" s="154" t="s">
        <v>1373</v>
      </c>
      <c r="H4715" s="154" t="s">
        <v>14318</v>
      </c>
      <c r="I4715" s="154">
        <v>0</v>
      </c>
      <c r="J4715" s="154">
        <v>3</v>
      </c>
      <c r="K4715" s="154">
        <v>0</v>
      </c>
      <c r="M4715" s="128">
        <f>IF(Tabla1[[#This Row],[Moneda]]="Dolares",Tabla1[[#This Row],[Precio Distribuidor]]*($M$1+0.35)*1.3,Tabla1[[#This Row],[Precio Distribuidor]]*1.3)</f>
        <v>1146.5356500000003</v>
      </c>
    </row>
    <row r="4716" spans="1:13">
      <c r="A4716" s="154" t="s">
        <v>2746</v>
      </c>
      <c r="B4716" s="154" t="s">
        <v>2745</v>
      </c>
      <c r="C4716" s="154" t="s">
        <v>2398</v>
      </c>
      <c r="D4716" s="154" t="s">
        <v>2156</v>
      </c>
      <c r="E4716" s="81" t="s">
        <v>2744</v>
      </c>
      <c r="F4716" s="154">
        <v>215.17</v>
      </c>
      <c r="G4716" s="154" t="s">
        <v>1373</v>
      </c>
      <c r="H4716" s="154" t="s">
        <v>14318</v>
      </c>
      <c r="I4716" s="154">
        <v>0</v>
      </c>
      <c r="J4716" s="154">
        <v>3</v>
      </c>
      <c r="K4716" s="154">
        <v>0</v>
      </c>
      <c r="M4716" s="128">
        <f>IF(Tabla1[[#This Row],[Moneda]]="Dolares",Tabla1[[#This Row],[Precio Distribuidor]]*($M$1+0.35)*1.3,Tabla1[[#This Row],[Precio Distribuidor]]*1.3)</f>
        <v>4657.3546500000002</v>
      </c>
    </row>
    <row r="4717" spans="1:13">
      <c r="A4717" s="154" t="s">
        <v>2743</v>
      </c>
      <c r="B4717" s="154" t="s">
        <v>2742</v>
      </c>
      <c r="C4717" s="154" t="s">
        <v>2398</v>
      </c>
      <c r="D4717" s="154" t="s">
        <v>2156</v>
      </c>
      <c r="E4717" s="81" t="s">
        <v>2741</v>
      </c>
      <c r="F4717" s="154">
        <v>354.21</v>
      </c>
      <c r="G4717" s="154" t="s">
        <v>1373</v>
      </c>
      <c r="H4717" s="154" t="s">
        <v>14318</v>
      </c>
      <c r="I4717" s="154">
        <v>0</v>
      </c>
      <c r="J4717" s="154">
        <v>0</v>
      </c>
      <c r="K4717" s="154">
        <v>0</v>
      </c>
      <c r="M4717" s="128">
        <f>IF(Tabla1[[#This Row],[Moneda]]="Dolares",Tabla1[[#This Row],[Precio Distribuidor]]*($M$1+0.35)*1.3,Tabla1[[#This Row],[Precio Distribuidor]]*1.3)</f>
        <v>7666.8754500000014</v>
      </c>
    </row>
    <row r="4718" spans="1:13">
      <c r="A4718" s="154" t="s">
        <v>13126</v>
      </c>
      <c r="B4718" s="154" t="s">
        <v>13127</v>
      </c>
      <c r="C4718" s="154" t="s">
        <v>2398</v>
      </c>
      <c r="D4718" s="154" t="s">
        <v>2156</v>
      </c>
      <c r="E4718" s="81" t="s">
        <v>13128</v>
      </c>
      <c r="F4718" s="154">
        <v>537.92999999999995</v>
      </c>
      <c r="G4718" s="154" t="s">
        <v>1373</v>
      </c>
      <c r="H4718" s="154" t="s">
        <v>14318</v>
      </c>
      <c r="I4718" s="154">
        <v>0</v>
      </c>
      <c r="J4718" s="154">
        <v>3</v>
      </c>
      <c r="K4718" s="154">
        <v>0</v>
      </c>
      <c r="M4718" s="128">
        <f>IF(Tabla1[[#This Row],[Moneda]]="Dolares",Tabla1[[#This Row],[Precio Distribuidor]]*($M$1+0.35)*1.3,Tabla1[[#This Row],[Precio Distribuidor]]*1.3)</f>
        <v>11643.494850000001</v>
      </c>
    </row>
    <row r="4719" spans="1:13">
      <c r="A4719" s="154" t="s">
        <v>2740</v>
      </c>
      <c r="B4719" s="154" t="s">
        <v>2739</v>
      </c>
      <c r="C4719" s="154" t="s">
        <v>2398</v>
      </c>
      <c r="D4719" s="154" t="s">
        <v>2156</v>
      </c>
      <c r="E4719" s="81" t="s">
        <v>2738</v>
      </c>
      <c r="F4719" s="154">
        <v>614.9</v>
      </c>
      <c r="G4719" s="154" t="s">
        <v>1373</v>
      </c>
      <c r="H4719" s="154" t="s">
        <v>14318</v>
      </c>
      <c r="I4719" s="154">
        <v>0</v>
      </c>
      <c r="J4719" s="154">
        <v>3</v>
      </c>
      <c r="K4719" s="154">
        <v>0</v>
      </c>
      <c r="M4719" s="128">
        <f>IF(Tabla1[[#This Row],[Moneda]]="Dolares",Tabla1[[#This Row],[Precio Distribuidor]]*($M$1+0.35)*1.3,Tabla1[[#This Row],[Precio Distribuidor]]*1.3)</f>
        <v>13309.510500000002</v>
      </c>
    </row>
    <row r="4720" spans="1:13">
      <c r="A4720" s="154" t="s">
        <v>2737</v>
      </c>
      <c r="B4720" s="154" t="s">
        <v>2736</v>
      </c>
      <c r="C4720" s="154" t="s">
        <v>2626</v>
      </c>
      <c r="D4720" s="154" t="s">
        <v>2156</v>
      </c>
      <c r="E4720" s="81" t="s">
        <v>2735</v>
      </c>
      <c r="F4720" s="154">
        <v>3500</v>
      </c>
      <c r="G4720" s="154" t="s">
        <v>1367</v>
      </c>
      <c r="H4720" s="154" t="s">
        <v>14318</v>
      </c>
      <c r="I4720" s="154">
        <v>1</v>
      </c>
      <c r="J4720" s="154">
        <v>0</v>
      </c>
      <c r="K4720" s="154">
        <v>0</v>
      </c>
      <c r="M4720" s="128">
        <f>IF(Tabla1[[#This Row],[Moneda]]="Dolares",Tabla1[[#This Row],[Precio Distribuidor]]*($M$1+0.35)*1.3,Tabla1[[#This Row],[Precio Distribuidor]]*1.3)</f>
        <v>4550</v>
      </c>
    </row>
    <row r="4721" spans="1:13">
      <c r="A4721" s="154" t="s">
        <v>2734</v>
      </c>
      <c r="B4721" s="154" t="s">
        <v>2733</v>
      </c>
      <c r="C4721" s="154" t="s">
        <v>2626</v>
      </c>
      <c r="D4721" s="154" t="s">
        <v>2156</v>
      </c>
      <c r="E4721" s="81" t="s">
        <v>2732</v>
      </c>
      <c r="F4721" s="154">
        <v>2413.79</v>
      </c>
      <c r="G4721" s="154" t="s">
        <v>1367</v>
      </c>
      <c r="H4721" s="154" t="s">
        <v>14318</v>
      </c>
      <c r="I4721" s="154">
        <v>0</v>
      </c>
      <c r="J4721" s="154">
        <v>0</v>
      </c>
      <c r="K4721" s="154">
        <v>0</v>
      </c>
      <c r="M4721" s="128">
        <f>IF(Tabla1[[#This Row],[Moneda]]="Dolares",Tabla1[[#This Row],[Precio Distribuidor]]*($M$1+0.35)*1.3,Tabla1[[#This Row],[Precio Distribuidor]]*1.3)</f>
        <v>3137.9270000000001</v>
      </c>
    </row>
    <row r="4722" spans="1:13">
      <c r="A4722" s="154" t="s">
        <v>2731</v>
      </c>
      <c r="B4722" s="154" t="s">
        <v>206</v>
      </c>
      <c r="C4722" s="154" t="s">
        <v>2636</v>
      </c>
      <c r="D4722" s="154" t="s">
        <v>2156</v>
      </c>
      <c r="E4722" s="81" t="s">
        <v>2730</v>
      </c>
      <c r="F4722" s="154">
        <v>2064.29</v>
      </c>
      <c r="G4722" s="154" t="s">
        <v>1367</v>
      </c>
      <c r="H4722" s="154" t="s">
        <v>14318</v>
      </c>
      <c r="I4722" s="154">
        <v>0</v>
      </c>
      <c r="J4722" s="154">
        <v>0</v>
      </c>
      <c r="K4722" s="154">
        <v>0</v>
      </c>
      <c r="M4722" s="128">
        <f>IF(Tabla1[[#This Row],[Moneda]]="Dolares",Tabla1[[#This Row],[Precio Distribuidor]]*($M$1+0.35)*1.3,Tabla1[[#This Row],[Precio Distribuidor]]*1.3)</f>
        <v>2683.5770000000002</v>
      </c>
    </row>
    <row r="4723" spans="1:13">
      <c r="A4723" s="154" t="s">
        <v>2729</v>
      </c>
      <c r="B4723" s="154" t="s">
        <v>2728</v>
      </c>
      <c r="C4723" s="154" t="s">
        <v>2636</v>
      </c>
      <c r="D4723" s="154" t="s">
        <v>2156</v>
      </c>
      <c r="E4723" s="81" t="s">
        <v>2727</v>
      </c>
      <c r="F4723" s="154">
        <v>1650</v>
      </c>
      <c r="G4723" s="154" t="s">
        <v>1367</v>
      </c>
      <c r="H4723" s="154" t="s">
        <v>14318</v>
      </c>
      <c r="I4723" s="154">
        <v>0</v>
      </c>
      <c r="J4723" s="154">
        <v>0</v>
      </c>
      <c r="K4723" s="154">
        <v>0</v>
      </c>
      <c r="M4723" s="128">
        <f>IF(Tabla1[[#This Row],[Moneda]]="Dolares",Tabla1[[#This Row],[Precio Distribuidor]]*($M$1+0.35)*1.3,Tabla1[[#This Row],[Precio Distribuidor]]*1.3)</f>
        <v>2145</v>
      </c>
    </row>
    <row r="4724" spans="1:13">
      <c r="A4724" s="154" t="s">
        <v>2726</v>
      </c>
      <c r="B4724" s="154" t="s">
        <v>2725</v>
      </c>
      <c r="C4724" s="154" t="s">
        <v>2636</v>
      </c>
      <c r="D4724" s="154" t="s">
        <v>2156</v>
      </c>
      <c r="E4724" s="81" t="s">
        <v>2724</v>
      </c>
      <c r="F4724" s="154">
        <v>1172.77</v>
      </c>
      <c r="G4724" s="154" t="s">
        <v>1367</v>
      </c>
      <c r="H4724" s="154" t="s">
        <v>14318</v>
      </c>
      <c r="I4724" s="154">
        <v>0</v>
      </c>
      <c r="J4724" s="154">
        <v>0</v>
      </c>
      <c r="K4724" s="154">
        <v>0</v>
      </c>
      <c r="M4724" s="128">
        <f>IF(Tabla1[[#This Row],[Moneda]]="Dolares",Tabla1[[#This Row],[Precio Distribuidor]]*($M$1+0.35)*1.3,Tabla1[[#This Row],[Precio Distribuidor]]*1.3)</f>
        <v>1524.6010000000001</v>
      </c>
    </row>
    <row r="4725" spans="1:13">
      <c r="A4725" s="154" t="s">
        <v>2723</v>
      </c>
      <c r="B4725" s="154" t="s">
        <v>2722</v>
      </c>
      <c r="C4725" s="154" t="s">
        <v>2636</v>
      </c>
      <c r="D4725" s="154" t="s">
        <v>2156</v>
      </c>
      <c r="E4725" s="81" t="s">
        <v>2721</v>
      </c>
      <c r="F4725" s="154">
        <v>1522.86</v>
      </c>
      <c r="G4725" s="154" t="s">
        <v>1367</v>
      </c>
      <c r="H4725" s="154" t="s">
        <v>14318</v>
      </c>
      <c r="I4725" s="154">
        <v>0</v>
      </c>
      <c r="J4725" s="154">
        <v>0</v>
      </c>
      <c r="K4725" s="154">
        <v>0</v>
      </c>
      <c r="M4725" s="128">
        <f>IF(Tabla1[[#This Row],[Moneda]]="Dolares",Tabla1[[#This Row],[Precio Distribuidor]]*($M$1+0.35)*1.3,Tabla1[[#This Row],[Precio Distribuidor]]*1.3)</f>
        <v>1979.7179999999998</v>
      </c>
    </row>
    <row r="4726" spans="1:13">
      <c r="A4726" s="154" t="s">
        <v>2720</v>
      </c>
      <c r="B4726" s="154" t="s">
        <v>1303</v>
      </c>
      <c r="C4726" s="154" t="s">
        <v>2636</v>
      </c>
      <c r="D4726" s="154" t="s">
        <v>2156</v>
      </c>
      <c r="E4726" s="81" t="s">
        <v>2719</v>
      </c>
      <c r="F4726" s="154">
        <v>2842.86</v>
      </c>
      <c r="G4726" s="154" t="s">
        <v>1367</v>
      </c>
      <c r="H4726" s="154" t="s">
        <v>14318</v>
      </c>
      <c r="I4726" s="154">
        <v>0</v>
      </c>
      <c r="J4726" s="154">
        <v>0</v>
      </c>
      <c r="K4726" s="154">
        <v>0</v>
      </c>
      <c r="M4726" s="128">
        <f>IF(Tabla1[[#This Row],[Moneda]]="Dolares",Tabla1[[#This Row],[Precio Distribuidor]]*($M$1+0.35)*1.3,Tabla1[[#This Row],[Precio Distribuidor]]*1.3)</f>
        <v>3695.7180000000003</v>
      </c>
    </row>
    <row r="4727" spans="1:13">
      <c r="A4727" s="154" t="s">
        <v>2718</v>
      </c>
      <c r="B4727" s="154" t="s">
        <v>202</v>
      </c>
      <c r="C4727" s="154" t="s">
        <v>2636</v>
      </c>
      <c r="D4727" s="154" t="s">
        <v>2156</v>
      </c>
      <c r="E4727" s="81" t="s">
        <v>2717</v>
      </c>
      <c r="F4727" s="154">
        <v>3607.15</v>
      </c>
      <c r="G4727" s="154" t="s">
        <v>1367</v>
      </c>
      <c r="H4727" s="154" t="s">
        <v>14318</v>
      </c>
      <c r="I4727" s="154">
        <v>0</v>
      </c>
      <c r="J4727" s="154">
        <v>0</v>
      </c>
      <c r="K4727" s="154">
        <v>0</v>
      </c>
      <c r="M4727" s="128">
        <f>IF(Tabla1[[#This Row],[Moneda]]="Dolares",Tabla1[[#This Row],[Precio Distribuidor]]*($M$1+0.35)*1.3,Tabla1[[#This Row],[Precio Distribuidor]]*1.3)</f>
        <v>4689.2950000000001</v>
      </c>
    </row>
    <row r="4728" spans="1:13">
      <c r="A4728" s="154" t="s">
        <v>2716</v>
      </c>
      <c r="B4728" s="154" t="s">
        <v>201</v>
      </c>
      <c r="C4728" s="154" t="s">
        <v>2636</v>
      </c>
      <c r="D4728" s="154" t="s">
        <v>2156</v>
      </c>
      <c r="E4728" s="81" t="s">
        <v>2715</v>
      </c>
      <c r="F4728" s="154">
        <v>5075</v>
      </c>
      <c r="G4728" s="154" t="s">
        <v>1367</v>
      </c>
      <c r="H4728" s="154" t="s">
        <v>14318</v>
      </c>
      <c r="I4728" s="154">
        <v>0</v>
      </c>
      <c r="J4728" s="154">
        <v>0</v>
      </c>
      <c r="K4728" s="154">
        <v>0</v>
      </c>
      <c r="M4728" s="128">
        <f>IF(Tabla1[[#This Row],[Moneda]]="Dolares",Tabla1[[#This Row],[Precio Distribuidor]]*($M$1+0.35)*1.3,Tabla1[[#This Row],[Precio Distribuidor]]*1.3)</f>
        <v>6597.5</v>
      </c>
    </row>
    <row r="4729" spans="1:13">
      <c r="A4729" s="154" t="s">
        <v>2714</v>
      </c>
      <c r="B4729" s="154" t="s">
        <v>2713</v>
      </c>
      <c r="C4729" s="154" t="s">
        <v>2626</v>
      </c>
      <c r="D4729" s="154" t="s">
        <v>2156</v>
      </c>
      <c r="E4729" s="81" t="s">
        <v>2712</v>
      </c>
      <c r="F4729" s="154">
        <v>5841.03</v>
      </c>
      <c r="G4729" s="154" t="s">
        <v>1367</v>
      </c>
      <c r="H4729" s="154" t="s">
        <v>14318</v>
      </c>
      <c r="I4729" s="154">
        <v>1</v>
      </c>
      <c r="J4729" s="154">
        <v>0</v>
      </c>
      <c r="K4729" s="154">
        <v>0</v>
      </c>
      <c r="M4729" s="128">
        <f>IF(Tabla1[[#This Row],[Moneda]]="Dolares",Tabla1[[#This Row],[Precio Distribuidor]]*($M$1+0.35)*1.3,Tabla1[[#This Row],[Precio Distribuidor]]*1.3)</f>
        <v>7593.3389999999999</v>
      </c>
    </row>
    <row r="4730" spans="1:13">
      <c r="A4730" s="154" t="s">
        <v>2711</v>
      </c>
      <c r="B4730" s="154" t="s">
        <v>2710</v>
      </c>
      <c r="C4730" s="154" t="s">
        <v>2626</v>
      </c>
      <c r="D4730" s="154" t="s">
        <v>2156</v>
      </c>
      <c r="E4730" s="81" t="s">
        <v>2709</v>
      </c>
      <c r="F4730" s="154">
        <v>6290.8</v>
      </c>
      <c r="G4730" s="154" t="s">
        <v>1367</v>
      </c>
      <c r="H4730" s="154" t="s">
        <v>14318</v>
      </c>
      <c r="I4730" s="154">
        <v>1</v>
      </c>
      <c r="J4730" s="154">
        <v>0</v>
      </c>
      <c r="K4730" s="154">
        <v>0</v>
      </c>
      <c r="M4730" s="128">
        <f>IF(Tabla1[[#This Row],[Moneda]]="Dolares",Tabla1[[#This Row],[Precio Distribuidor]]*($M$1+0.35)*1.3,Tabla1[[#This Row],[Precio Distribuidor]]*1.3)</f>
        <v>8178.0400000000009</v>
      </c>
    </row>
    <row r="4731" spans="1:13">
      <c r="A4731" s="154" t="s">
        <v>2708</v>
      </c>
      <c r="B4731" s="154" t="s">
        <v>2707</v>
      </c>
      <c r="C4731" s="154" t="s">
        <v>2626</v>
      </c>
      <c r="D4731" s="154" t="s">
        <v>2156</v>
      </c>
      <c r="E4731" s="81" t="s">
        <v>2706</v>
      </c>
      <c r="F4731" s="154">
        <v>6739.83</v>
      </c>
      <c r="G4731" s="154" t="s">
        <v>1367</v>
      </c>
      <c r="H4731" s="154" t="s">
        <v>14318</v>
      </c>
      <c r="I4731" s="154">
        <v>1</v>
      </c>
      <c r="J4731" s="154">
        <v>0</v>
      </c>
      <c r="K4731" s="154">
        <v>0</v>
      </c>
      <c r="M4731" s="128">
        <f>IF(Tabla1[[#This Row],[Moneda]]="Dolares",Tabla1[[#This Row],[Precio Distribuidor]]*($M$1+0.35)*1.3,Tabla1[[#This Row],[Precio Distribuidor]]*1.3)</f>
        <v>8761.7790000000005</v>
      </c>
    </row>
    <row r="4732" spans="1:13">
      <c r="A4732" s="154" t="s">
        <v>2705</v>
      </c>
      <c r="B4732" s="154" t="s">
        <v>2704</v>
      </c>
      <c r="C4732" s="154" t="s">
        <v>2626</v>
      </c>
      <c r="D4732" s="154" t="s">
        <v>2156</v>
      </c>
      <c r="E4732" s="81" t="s">
        <v>2703</v>
      </c>
      <c r="F4732" s="154">
        <v>7189.6</v>
      </c>
      <c r="G4732" s="154" t="s">
        <v>1367</v>
      </c>
      <c r="H4732" s="154" t="s">
        <v>14318</v>
      </c>
      <c r="I4732" s="154">
        <v>1</v>
      </c>
      <c r="J4732" s="154">
        <v>0</v>
      </c>
      <c r="K4732" s="154">
        <v>0</v>
      </c>
      <c r="M4732" s="128">
        <f>IF(Tabla1[[#This Row],[Moneda]]="Dolares",Tabla1[[#This Row],[Precio Distribuidor]]*($M$1+0.35)*1.3,Tabla1[[#This Row],[Precio Distribuidor]]*1.3)</f>
        <v>9346.4800000000014</v>
      </c>
    </row>
    <row r="4733" spans="1:13">
      <c r="A4733" s="154" t="s">
        <v>2702</v>
      </c>
      <c r="B4733" s="154" t="s">
        <v>2701</v>
      </c>
      <c r="C4733" s="154" t="s">
        <v>2626</v>
      </c>
      <c r="D4733" s="154" t="s">
        <v>2156</v>
      </c>
      <c r="E4733" s="81" t="s">
        <v>2700</v>
      </c>
      <c r="F4733" s="154">
        <v>1796.84</v>
      </c>
      <c r="G4733" s="154" t="s">
        <v>1367</v>
      </c>
      <c r="H4733" s="154" t="s">
        <v>14318</v>
      </c>
      <c r="I4733" s="154">
        <v>1</v>
      </c>
      <c r="J4733" s="154">
        <v>0</v>
      </c>
      <c r="K4733" s="154">
        <v>0</v>
      </c>
      <c r="M4733" s="128">
        <f>IF(Tabla1[[#This Row],[Moneda]]="Dolares",Tabla1[[#This Row],[Precio Distribuidor]]*($M$1+0.35)*1.3,Tabla1[[#This Row],[Precio Distribuidor]]*1.3)</f>
        <v>2335.8919999999998</v>
      </c>
    </row>
    <row r="4734" spans="1:13">
      <c r="A4734" s="154" t="s">
        <v>2699</v>
      </c>
      <c r="B4734" s="154" t="s">
        <v>2698</v>
      </c>
      <c r="C4734" s="154" t="s">
        <v>2626</v>
      </c>
      <c r="D4734" s="154" t="s">
        <v>2156</v>
      </c>
      <c r="E4734" s="81" t="s">
        <v>2697</v>
      </c>
      <c r="F4734" s="154">
        <v>2245.86</v>
      </c>
      <c r="G4734" s="154" t="s">
        <v>1367</v>
      </c>
      <c r="H4734" s="154" t="s">
        <v>14318</v>
      </c>
      <c r="I4734" s="154">
        <v>1</v>
      </c>
      <c r="J4734" s="154">
        <v>0</v>
      </c>
      <c r="K4734" s="154">
        <v>0</v>
      </c>
      <c r="M4734" s="128">
        <f>IF(Tabla1[[#This Row],[Moneda]]="Dolares",Tabla1[[#This Row],[Precio Distribuidor]]*($M$1+0.35)*1.3,Tabla1[[#This Row],[Precio Distribuidor]]*1.3)</f>
        <v>2919.6180000000004</v>
      </c>
    </row>
    <row r="4735" spans="1:13">
      <c r="A4735" s="154" t="s">
        <v>2696</v>
      </c>
      <c r="B4735" s="154" t="s">
        <v>2695</v>
      </c>
      <c r="C4735" s="154" t="s">
        <v>2626</v>
      </c>
      <c r="D4735" s="154" t="s">
        <v>2156</v>
      </c>
      <c r="E4735" s="81" t="s">
        <v>2694</v>
      </c>
      <c r="F4735" s="154">
        <v>2694.89</v>
      </c>
      <c r="G4735" s="154" t="s">
        <v>1367</v>
      </c>
      <c r="H4735" s="154" t="s">
        <v>14318</v>
      </c>
      <c r="I4735" s="154">
        <v>1</v>
      </c>
      <c r="J4735" s="154">
        <v>0</v>
      </c>
      <c r="K4735" s="154">
        <v>0</v>
      </c>
      <c r="M4735" s="128">
        <f>IF(Tabla1[[#This Row],[Moneda]]="Dolares",Tabla1[[#This Row],[Precio Distribuidor]]*($M$1+0.35)*1.3,Tabla1[[#This Row],[Precio Distribuidor]]*1.3)</f>
        <v>3503.357</v>
      </c>
    </row>
    <row r="4736" spans="1:13">
      <c r="A4736" s="154" t="s">
        <v>2693</v>
      </c>
      <c r="B4736" s="154" t="s">
        <v>2692</v>
      </c>
      <c r="C4736" s="154" t="s">
        <v>2398</v>
      </c>
      <c r="D4736" s="154" t="s">
        <v>2156</v>
      </c>
      <c r="E4736" s="81" t="s">
        <v>2691</v>
      </c>
      <c r="F4736" s="154">
        <v>141.38</v>
      </c>
      <c r="G4736" s="154" t="s">
        <v>1373</v>
      </c>
      <c r="H4736" s="154" t="s">
        <v>14318</v>
      </c>
      <c r="I4736" s="154">
        <v>0</v>
      </c>
      <c r="J4736" s="154">
        <v>0</v>
      </c>
      <c r="K4736" s="154">
        <v>0</v>
      </c>
      <c r="M4736" s="128">
        <f>IF(Tabla1[[#This Row],[Moneda]]="Dolares",Tabla1[[#This Row],[Precio Distribuidor]]*($M$1+0.35)*1.3,Tabla1[[#This Row],[Precio Distribuidor]]*1.3)</f>
        <v>3060.1701000000007</v>
      </c>
    </row>
    <row r="4737" spans="1:13">
      <c r="A4737" s="154" t="s">
        <v>2690</v>
      </c>
      <c r="B4737" s="154" t="s">
        <v>2689</v>
      </c>
      <c r="C4737" s="154" t="s">
        <v>2398</v>
      </c>
      <c r="D4737" s="154" t="s">
        <v>2156</v>
      </c>
      <c r="E4737" s="81" t="s">
        <v>2688</v>
      </c>
      <c r="F4737" s="154">
        <v>218.74</v>
      </c>
      <c r="G4737" s="154" t="s">
        <v>1373</v>
      </c>
      <c r="H4737" s="154" t="s">
        <v>14318</v>
      </c>
      <c r="I4737" s="154">
        <v>0</v>
      </c>
      <c r="J4737" s="154">
        <v>0</v>
      </c>
      <c r="K4737" s="154">
        <v>0</v>
      </c>
      <c r="M4737" s="128">
        <f>IF(Tabla1[[#This Row],[Moneda]]="Dolares",Tabla1[[#This Row],[Precio Distribuidor]]*($M$1+0.35)*1.3,Tabla1[[#This Row],[Precio Distribuidor]]*1.3)</f>
        <v>4734.627300000001</v>
      </c>
    </row>
    <row r="4738" spans="1:13">
      <c r="A4738" s="154" t="s">
        <v>15259</v>
      </c>
      <c r="B4738" s="154" t="s">
        <v>15258</v>
      </c>
      <c r="C4738" s="154" t="s">
        <v>2636</v>
      </c>
      <c r="D4738" s="154" t="s">
        <v>2156</v>
      </c>
      <c r="E4738" s="81" t="s">
        <v>15257</v>
      </c>
      <c r="F4738" s="154">
        <v>1800</v>
      </c>
      <c r="G4738" s="154" t="s">
        <v>1367</v>
      </c>
      <c r="H4738" s="154" t="s">
        <v>14318</v>
      </c>
      <c r="I4738" s="154">
        <v>0</v>
      </c>
      <c r="J4738" s="154">
        <v>0</v>
      </c>
      <c r="K4738" s="154">
        <v>0</v>
      </c>
      <c r="M4738" s="128">
        <f>IF(Tabla1[[#This Row],[Moneda]]="Dolares",Tabla1[[#This Row],[Precio Distribuidor]]*($M$1+0.35)*1.3,Tabla1[[#This Row],[Precio Distribuidor]]*1.3)</f>
        <v>2340</v>
      </c>
    </row>
    <row r="4739" spans="1:13">
      <c r="A4739" s="154" t="s">
        <v>2687</v>
      </c>
      <c r="B4739" s="154" t="s">
        <v>2686</v>
      </c>
      <c r="C4739" s="154" t="s">
        <v>2636</v>
      </c>
      <c r="D4739" s="154" t="s">
        <v>2156</v>
      </c>
      <c r="E4739" s="81" t="s">
        <v>2685</v>
      </c>
      <c r="F4739" s="154">
        <v>313.19</v>
      </c>
      <c r="G4739" s="154" t="s">
        <v>1367</v>
      </c>
      <c r="H4739" s="154" t="s">
        <v>14318</v>
      </c>
      <c r="I4739" s="154">
        <v>0</v>
      </c>
      <c r="J4739" s="154">
        <v>0</v>
      </c>
      <c r="K4739" s="154">
        <v>0</v>
      </c>
      <c r="M4739" s="128">
        <f>IF(Tabla1[[#This Row],[Moneda]]="Dolares",Tabla1[[#This Row],[Precio Distribuidor]]*($M$1+0.35)*1.3,Tabla1[[#This Row],[Precio Distribuidor]]*1.3)</f>
        <v>407.14699999999999</v>
      </c>
    </row>
    <row r="4740" spans="1:13">
      <c r="A4740" s="154" t="s">
        <v>2684</v>
      </c>
      <c r="B4740" s="154" t="s">
        <v>2683</v>
      </c>
      <c r="C4740" s="154" t="s">
        <v>2636</v>
      </c>
      <c r="D4740" s="154" t="s">
        <v>2156</v>
      </c>
      <c r="E4740" s="81" t="s">
        <v>2682</v>
      </c>
      <c r="F4740" s="154">
        <v>741.76</v>
      </c>
      <c r="G4740" s="154" t="s">
        <v>1367</v>
      </c>
      <c r="H4740" s="154" t="s">
        <v>14318</v>
      </c>
      <c r="I4740" s="154">
        <v>0</v>
      </c>
      <c r="J4740" s="154">
        <v>0</v>
      </c>
      <c r="K4740" s="154">
        <v>0</v>
      </c>
      <c r="M4740" s="128">
        <f>IF(Tabla1[[#This Row],[Moneda]]="Dolares",Tabla1[[#This Row],[Precio Distribuidor]]*($M$1+0.35)*1.3,Tabla1[[#This Row],[Precio Distribuidor]]*1.3)</f>
        <v>964.28800000000001</v>
      </c>
    </row>
    <row r="4741" spans="1:13">
      <c r="A4741" s="154" t="s">
        <v>2680</v>
      </c>
      <c r="B4741" s="154" t="s">
        <v>192</v>
      </c>
      <c r="C4741" s="154" t="s">
        <v>2636</v>
      </c>
      <c r="D4741" s="154" t="s">
        <v>2156</v>
      </c>
      <c r="E4741" s="81" t="s">
        <v>15256</v>
      </c>
      <c r="F4741" s="154">
        <v>3964.29</v>
      </c>
      <c r="G4741" s="154" t="s">
        <v>1367</v>
      </c>
      <c r="H4741" s="154" t="s">
        <v>14318</v>
      </c>
      <c r="I4741" s="154">
        <v>0</v>
      </c>
      <c r="J4741" s="154">
        <v>0</v>
      </c>
      <c r="K4741" s="154">
        <v>0</v>
      </c>
      <c r="M4741" s="128">
        <f>IF(Tabla1[[#This Row],[Moneda]]="Dolares",Tabla1[[#This Row],[Precio Distribuidor]]*($M$1+0.35)*1.3,Tabla1[[#This Row],[Precio Distribuidor]]*1.3)</f>
        <v>5153.5770000000002</v>
      </c>
    </row>
    <row r="4742" spans="1:13">
      <c r="A4742" s="154" t="s">
        <v>2679</v>
      </c>
      <c r="B4742" s="154" t="s">
        <v>179</v>
      </c>
      <c r="C4742" s="154" t="s">
        <v>2636</v>
      </c>
      <c r="D4742" s="154" t="s">
        <v>2156</v>
      </c>
      <c r="E4742" s="81" t="s">
        <v>2678</v>
      </c>
      <c r="F4742" s="154">
        <v>4678.57</v>
      </c>
      <c r="G4742" s="154" t="s">
        <v>1367</v>
      </c>
      <c r="H4742" s="154" t="s">
        <v>14318</v>
      </c>
      <c r="I4742" s="154">
        <v>0</v>
      </c>
      <c r="J4742" s="154">
        <v>0</v>
      </c>
      <c r="K4742" s="154">
        <v>0</v>
      </c>
      <c r="M4742" s="128">
        <f>IF(Tabla1[[#This Row],[Moneda]]="Dolares",Tabla1[[#This Row],[Precio Distribuidor]]*($M$1+0.35)*1.3,Tabla1[[#This Row],[Precio Distribuidor]]*1.3)</f>
        <v>6082.1409999999996</v>
      </c>
    </row>
    <row r="4743" spans="1:13">
      <c r="A4743" s="154" t="s">
        <v>2677</v>
      </c>
      <c r="B4743" s="154" t="s">
        <v>2676</v>
      </c>
      <c r="C4743" s="154" t="s">
        <v>2636</v>
      </c>
      <c r="D4743" s="154" t="s">
        <v>2156</v>
      </c>
      <c r="E4743" s="81" t="s">
        <v>2675</v>
      </c>
      <c r="F4743" s="154">
        <v>1191.43</v>
      </c>
      <c r="G4743" s="154" t="s">
        <v>1367</v>
      </c>
      <c r="H4743" s="154" t="s">
        <v>14318</v>
      </c>
      <c r="I4743" s="154">
        <v>0</v>
      </c>
      <c r="J4743" s="154">
        <v>0</v>
      </c>
      <c r="K4743" s="154">
        <v>0</v>
      </c>
      <c r="M4743" s="128">
        <f>IF(Tabla1[[#This Row],[Moneda]]="Dolares",Tabla1[[#This Row],[Precio Distribuidor]]*($M$1+0.35)*1.3,Tabla1[[#This Row],[Precio Distribuidor]]*1.3)</f>
        <v>1548.8590000000002</v>
      </c>
    </row>
    <row r="4744" spans="1:13">
      <c r="A4744" s="154" t="s">
        <v>2674</v>
      </c>
      <c r="B4744" s="154" t="s">
        <v>194</v>
      </c>
      <c r="C4744" s="154" t="s">
        <v>2636</v>
      </c>
      <c r="D4744" s="154" t="s">
        <v>2156</v>
      </c>
      <c r="E4744" s="81" t="s">
        <v>2673</v>
      </c>
      <c r="F4744" s="154">
        <v>2817.69</v>
      </c>
      <c r="G4744" s="154" t="s">
        <v>1367</v>
      </c>
      <c r="H4744" s="154" t="s">
        <v>14318</v>
      </c>
      <c r="I4744" s="154">
        <v>0</v>
      </c>
      <c r="J4744" s="154">
        <v>0</v>
      </c>
      <c r="K4744" s="154">
        <v>0</v>
      </c>
      <c r="M4744" s="128">
        <f>IF(Tabla1[[#This Row],[Moneda]]="Dolares",Tabla1[[#This Row],[Precio Distribuidor]]*($M$1+0.35)*1.3,Tabla1[[#This Row],[Precio Distribuidor]]*1.3)</f>
        <v>3662.9970000000003</v>
      </c>
    </row>
    <row r="4745" spans="1:13">
      <c r="A4745" s="154" t="s">
        <v>2672</v>
      </c>
      <c r="B4745" s="154" t="s">
        <v>1265</v>
      </c>
      <c r="C4745" s="154" t="s">
        <v>2636</v>
      </c>
      <c r="D4745" s="154" t="s">
        <v>2156</v>
      </c>
      <c r="E4745" s="81" t="s">
        <v>2671</v>
      </c>
      <c r="F4745" s="154">
        <v>5057.1400000000003</v>
      </c>
      <c r="G4745" s="154" t="s">
        <v>1367</v>
      </c>
      <c r="H4745" s="154" t="s">
        <v>14318</v>
      </c>
      <c r="I4745" s="154">
        <v>0</v>
      </c>
      <c r="J4745" s="154">
        <v>0</v>
      </c>
      <c r="K4745" s="154">
        <v>0</v>
      </c>
      <c r="M4745" s="128">
        <f>IF(Tabla1[[#This Row],[Moneda]]="Dolares",Tabla1[[#This Row],[Precio Distribuidor]]*($M$1+0.35)*1.3,Tabla1[[#This Row],[Precio Distribuidor]]*1.3)</f>
        <v>6574.2820000000011</v>
      </c>
    </row>
    <row r="4746" spans="1:13">
      <c r="A4746" s="154" t="s">
        <v>2670</v>
      </c>
      <c r="B4746" s="154" t="s">
        <v>1263</v>
      </c>
      <c r="C4746" s="154" t="s">
        <v>2636</v>
      </c>
      <c r="D4746" s="154" t="s">
        <v>2156</v>
      </c>
      <c r="E4746" s="81" t="s">
        <v>2669</v>
      </c>
      <c r="F4746" s="154">
        <v>2222.86</v>
      </c>
      <c r="G4746" s="154" t="s">
        <v>1367</v>
      </c>
      <c r="H4746" s="154" t="s">
        <v>14318</v>
      </c>
      <c r="I4746" s="154">
        <v>0</v>
      </c>
      <c r="J4746" s="154">
        <v>0</v>
      </c>
      <c r="K4746" s="154">
        <v>0</v>
      </c>
      <c r="M4746" s="128">
        <f>IF(Tabla1[[#This Row],[Moneda]]="Dolares",Tabla1[[#This Row],[Precio Distribuidor]]*($M$1+0.35)*1.3,Tabla1[[#This Row],[Precio Distribuidor]]*1.3)</f>
        <v>2889.7180000000003</v>
      </c>
    </row>
    <row r="4747" spans="1:13">
      <c r="A4747" s="154" t="s">
        <v>2668</v>
      </c>
      <c r="B4747" s="154" t="s">
        <v>1267</v>
      </c>
      <c r="C4747" s="154" t="s">
        <v>2636</v>
      </c>
      <c r="D4747" s="154" t="s">
        <v>2156</v>
      </c>
      <c r="E4747" s="81" t="s">
        <v>2667</v>
      </c>
      <c r="F4747" s="154">
        <v>8019.29</v>
      </c>
      <c r="G4747" s="154" t="s">
        <v>1367</v>
      </c>
      <c r="H4747" s="154" t="s">
        <v>14318</v>
      </c>
      <c r="I4747" s="154">
        <v>0</v>
      </c>
      <c r="J4747" s="154">
        <v>0</v>
      </c>
      <c r="K4747" s="154">
        <v>0</v>
      </c>
      <c r="M4747" s="128">
        <f>IF(Tabla1[[#This Row],[Moneda]]="Dolares",Tabla1[[#This Row],[Precio Distribuidor]]*($M$1+0.35)*1.3,Tabla1[[#This Row],[Precio Distribuidor]]*1.3)</f>
        <v>10425.077000000001</v>
      </c>
    </row>
    <row r="4748" spans="1:13">
      <c r="A4748" s="154" t="s">
        <v>2666</v>
      </c>
      <c r="B4748" s="154" t="s">
        <v>1268</v>
      </c>
      <c r="C4748" s="154" t="s">
        <v>2636</v>
      </c>
      <c r="D4748" s="154" t="s">
        <v>2156</v>
      </c>
      <c r="E4748" s="81" t="s">
        <v>2665</v>
      </c>
      <c r="F4748" s="154">
        <v>846.15</v>
      </c>
      <c r="G4748" s="154" t="s">
        <v>1367</v>
      </c>
      <c r="H4748" s="154" t="s">
        <v>14318</v>
      </c>
      <c r="I4748" s="154">
        <v>0</v>
      </c>
      <c r="J4748" s="154">
        <v>0</v>
      </c>
      <c r="K4748" s="154">
        <v>0</v>
      </c>
      <c r="M4748" s="128">
        <f>IF(Tabla1[[#This Row],[Moneda]]="Dolares",Tabla1[[#This Row],[Precio Distribuidor]]*($M$1+0.35)*1.3,Tabla1[[#This Row],[Precio Distribuidor]]*1.3)</f>
        <v>1099.9950000000001</v>
      </c>
    </row>
    <row r="4749" spans="1:13">
      <c r="A4749" s="154" t="s">
        <v>2664</v>
      </c>
      <c r="B4749" s="154" t="s">
        <v>1272</v>
      </c>
      <c r="C4749" s="154" t="s">
        <v>2636</v>
      </c>
      <c r="D4749" s="154" t="s">
        <v>2156</v>
      </c>
      <c r="E4749" s="81" t="s">
        <v>2663</v>
      </c>
      <c r="F4749" s="154">
        <v>3594.46</v>
      </c>
      <c r="G4749" s="154" t="s">
        <v>1367</v>
      </c>
      <c r="H4749" s="154" t="s">
        <v>14318</v>
      </c>
      <c r="I4749" s="154">
        <v>0</v>
      </c>
      <c r="J4749" s="154">
        <v>0</v>
      </c>
      <c r="K4749" s="154">
        <v>0</v>
      </c>
      <c r="M4749" s="128">
        <f>IF(Tabla1[[#This Row],[Moneda]]="Dolares",Tabla1[[#This Row],[Precio Distribuidor]]*($M$1+0.35)*1.3,Tabla1[[#This Row],[Precio Distribuidor]]*1.3)</f>
        <v>4672.7979999999998</v>
      </c>
    </row>
    <row r="4750" spans="1:13">
      <c r="A4750" s="154" t="s">
        <v>2662</v>
      </c>
      <c r="B4750" s="154" t="s">
        <v>1274</v>
      </c>
      <c r="C4750" s="154" t="s">
        <v>2636</v>
      </c>
      <c r="D4750" s="154" t="s">
        <v>2156</v>
      </c>
      <c r="E4750" s="81" t="s">
        <v>2661</v>
      </c>
      <c r="F4750" s="154">
        <v>5699.69</v>
      </c>
      <c r="G4750" s="154" t="s">
        <v>1367</v>
      </c>
      <c r="H4750" s="154" t="s">
        <v>14318</v>
      </c>
      <c r="I4750" s="154">
        <v>0</v>
      </c>
      <c r="J4750" s="154">
        <v>0</v>
      </c>
      <c r="K4750" s="154">
        <v>0</v>
      </c>
      <c r="M4750" s="128">
        <f>IF(Tabla1[[#This Row],[Moneda]]="Dolares",Tabla1[[#This Row],[Precio Distribuidor]]*($M$1+0.35)*1.3,Tabla1[[#This Row],[Precio Distribuidor]]*1.3)</f>
        <v>7409.5969999999998</v>
      </c>
    </row>
    <row r="4751" spans="1:13">
      <c r="A4751" s="154" t="s">
        <v>2660</v>
      </c>
      <c r="B4751" s="154" t="s">
        <v>2659</v>
      </c>
      <c r="C4751" s="154" t="s">
        <v>2626</v>
      </c>
      <c r="D4751" s="154" t="s">
        <v>2156</v>
      </c>
      <c r="E4751" s="81" t="s">
        <v>2658</v>
      </c>
      <c r="F4751" s="154">
        <v>8000</v>
      </c>
      <c r="G4751" s="154" t="s">
        <v>1367</v>
      </c>
      <c r="H4751" s="154" t="s">
        <v>14318</v>
      </c>
      <c r="I4751" s="154">
        <v>0</v>
      </c>
      <c r="J4751" s="154">
        <v>0</v>
      </c>
      <c r="K4751" s="154">
        <v>0</v>
      </c>
      <c r="M4751" s="128">
        <f>IF(Tabla1[[#This Row],[Moneda]]="Dolares",Tabla1[[#This Row],[Precio Distribuidor]]*($M$1+0.35)*1.3,Tabla1[[#This Row],[Precio Distribuidor]]*1.3)</f>
        <v>10400</v>
      </c>
    </row>
    <row r="4752" spans="1:13">
      <c r="A4752" s="154" t="s">
        <v>2657</v>
      </c>
      <c r="B4752" s="154" t="s">
        <v>2656</v>
      </c>
      <c r="C4752" s="154" t="s">
        <v>2626</v>
      </c>
      <c r="D4752" s="154" t="s">
        <v>2156</v>
      </c>
      <c r="E4752" s="81" t="s">
        <v>2655</v>
      </c>
      <c r="F4752" s="154">
        <v>1724.14</v>
      </c>
      <c r="G4752" s="154" t="s">
        <v>1367</v>
      </c>
      <c r="H4752" s="154" t="s">
        <v>14318</v>
      </c>
      <c r="I4752" s="154">
        <v>0</v>
      </c>
      <c r="J4752" s="154">
        <v>0</v>
      </c>
      <c r="K4752" s="154">
        <v>0</v>
      </c>
      <c r="M4752" s="128">
        <f>IF(Tabla1[[#This Row],[Moneda]]="Dolares",Tabla1[[#This Row],[Precio Distribuidor]]*($M$1+0.35)*1.3,Tabla1[[#This Row],[Precio Distribuidor]]*1.3)</f>
        <v>2241.3820000000001</v>
      </c>
    </row>
    <row r="4753" spans="1:13">
      <c r="A4753" s="154" t="s">
        <v>2654</v>
      </c>
      <c r="B4753" s="154" t="s">
        <v>1275</v>
      </c>
      <c r="C4753" s="154" t="s">
        <v>2636</v>
      </c>
      <c r="D4753" s="154" t="s">
        <v>2156</v>
      </c>
      <c r="E4753" s="81" t="s">
        <v>2653</v>
      </c>
      <c r="F4753" s="154">
        <v>1115.71</v>
      </c>
      <c r="G4753" s="154" t="s">
        <v>1367</v>
      </c>
      <c r="H4753" s="154" t="s">
        <v>14318</v>
      </c>
      <c r="I4753" s="154">
        <v>0</v>
      </c>
      <c r="J4753" s="154">
        <v>0</v>
      </c>
      <c r="K4753" s="154">
        <v>0</v>
      </c>
      <c r="M4753" s="128">
        <f>IF(Tabla1[[#This Row],[Moneda]]="Dolares",Tabla1[[#This Row],[Precio Distribuidor]]*($M$1+0.35)*1.3,Tabla1[[#This Row],[Precio Distribuidor]]*1.3)</f>
        <v>1450.423</v>
      </c>
    </row>
    <row r="4754" spans="1:13">
      <c r="A4754" s="154" t="s">
        <v>2652</v>
      </c>
      <c r="B4754" s="154" t="s">
        <v>195</v>
      </c>
      <c r="C4754" s="154" t="s">
        <v>2636</v>
      </c>
      <c r="D4754" s="154" t="s">
        <v>2156</v>
      </c>
      <c r="E4754" s="81" t="s">
        <v>15255</v>
      </c>
      <c r="F4754" s="154">
        <v>3710.71</v>
      </c>
      <c r="G4754" s="154" t="s">
        <v>1367</v>
      </c>
      <c r="H4754" s="154" t="s">
        <v>14318</v>
      </c>
      <c r="I4754" s="154">
        <v>0</v>
      </c>
      <c r="J4754" s="154">
        <v>0</v>
      </c>
      <c r="K4754" s="154">
        <v>0</v>
      </c>
      <c r="M4754" s="128">
        <f>IF(Tabla1[[#This Row],[Moneda]]="Dolares",Tabla1[[#This Row],[Precio Distribuidor]]*($M$1+0.35)*1.3,Tabla1[[#This Row],[Precio Distribuidor]]*1.3)</f>
        <v>4823.9229999999998</v>
      </c>
    </row>
    <row r="4755" spans="1:13">
      <c r="A4755" s="154" t="s">
        <v>12341</v>
      </c>
      <c r="B4755" s="154" t="s">
        <v>181</v>
      </c>
      <c r="C4755" s="154" t="s">
        <v>2636</v>
      </c>
      <c r="D4755" s="154" t="s">
        <v>2156</v>
      </c>
      <c r="E4755" s="81" t="s">
        <v>12342</v>
      </c>
      <c r="F4755" s="154">
        <v>4425</v>
      </c>
      <c r="G4755" s="154" t="s">
        <v>1367</v>
      </c>
      <c r="H4755" s="154" t="s">
        <v>14318</v>
      </c>
      <c r="I4755" s="154">
        <v>0</v>
      </c>
      <c r="J4755" s="154">
        <v>0</v>
      </c>
      <c r="K4755" s="154">
        <v>0</v>
      </c>
      <c r="M4755" s="128">
        <f>IF(Tabla1[[#This Row],[Moneda]]="Dolares",Tabla1[[#This Row],[Precio Distribuidor]]*($M$1+0.35)*1.3,Tabla1[[#This Row],[Precio Distribuidor]]*1.3)</f>
        <v>5752.5</v>
      </c>
    </row>
    <row r="4756" spans="1:13">
      <c r="A4756" s="154" t="s">
        <v>2651</v>
      </c>
      <c r="B4756" s="154" t="s">
        <v>1277</v>
      </c>
      <c r="C4756" s="154" t="s">
        <v>2636</v>
      </c>
      <c r="D4756" s="154" t="s">
        <v>2156</v>
      </c>
      <c r="E4756" s="81" t="s">
        <v>2650</v>
      </c>
      <c r="F4756" s="154">
        <v>2078.5700000000002</v>
      </c>
      <c r="G4756" s="154" t="s">
        <v>1367</v>
      </c>
      <c r="H4756" s="154" t="s">
        <v>14318</v>
      </c>
      <c r="I4756" s="154">
        <v>0</v>
      </c>
      <c r="J4756" s="154">
        <v>0</v>
      </c>
      <c r="K4756" s="154">
        <v>0</v>
      </c>
      <c r="M4756" s="128">
        <f>IF(Tabla1[[#This Row],[Moneda]]="Dolares",Tabla1[[#This Row],[Precio Distribuidor]]*($M$1+0.35)*1.3,Tabla1[[#This Row],[Precio Distribuidor]]*1.3)</f>
        <v>2702.1410000000005</v>
      </c>
    </row>
    <row r="4757" spans="1:13">
      <c r="A4757" s="154" t="s">
        <v>15254</v>
      </c>
      <c r="B4757" s="154" t="s">
        <v>1279</v>
      </c>
      <c r="C4757" s="154" t="s">
        <v>2636</v>
      </c>
      <c r="D4757" s="154" t="s">
        <v>2156</v>
      </c>
      <c r="E4757" s="81" t="s">
        <v>15253</v>
      </c>
      <c r="F4757" s="154">
        <v>4735</v>
      </c>
      <c r="G4757" s="154" t="s">
        <v>1367</v>
      </c>
      <c r="H4757" s="154" t="s">
        <v>14318</v>
      </c>
      <c r="I4757" s="154">
        <v>0</v>
      </c>
      <c r="J4757" s="154">
        <v>0</v>
      </c>
      <c r="K4757" s="154">
        <v>0</v>
      </c>
      <c r="M4757" s="128">
        <f>IF(Tabla1[[#This Row],[Moneda]]="Dolares",Tabla1[[#This Row],[Precio Distribuidor]]*($M$1+0.35)*1.3,Tabla1[[#This Row],[Precio Distribuidor]]*1.3)</f>
        <v>6155.5</v>
      </c>
    </row>
    <row r="4758" spans="1:13">
      <c r="A4758" s="154" t="s">
        <v>2649</v>
      </c>
      <c r="B4758" s="154" t="s">
        <v>1281</v>
      </c>
      <c r="C4758" s="154" t="s">
        <v>2636</v>
      </c>
      <c r="D4758" s="154" t="s">
        <v>2156</v>
      </c>
      <c r="E4758" s="81" t="s">
        <v>2648</v>
      </c>
      <c r="F4758" s="154">
        <v>7421.43</v>
      </c>
      <c r="G4758" s="154" t="s">
        <v>1367</v>
      </c>
      <c r="H4758" s="154" t="s">
        <v>14318</v>
      </c>
      <c r="I4758" s="154">
        <v>0</v>
      </c>
      <c r="J4758" s="154">
        <v>0</v>
      </c>
      <c r="K4758" s="154">
        <v>0</v>
      </c>
      <c r="M4758" s="128">
        <f>IF(Tabla1[[#This Row],[Moneda]]="Dolares",Tabla1[[#This Row],[Precio Distribuidor]]*($M$1+0.35)*1.3,Tabla1[[#This Row],[Precio Distribuidor]]*1.3)</f>
        <v>9647.8590000000004</v>
      </c>
    </row>
    <row r="4759" spans="1:13">
      <c r="A4759" s="154" t="s">
        <v>2647</v>
      </c>
      <c r="B4759" s="154" t="s">
        <v>196</v>
      </c>
      <c r="C4759" s="154" t="s">
        <v>2636</v>
      </c>
      <c r="D4759" s="154" t="s">
        <v>2156</v>
      </c>
      <c r="E4759" s="81" t="s">
        <v>15252</v>
      </c>
      <c r="F4759" s="154">
        <v>2637.46</v>
      </c>
      <c r="G4759" s="154" t="s">
        <v>1367</v>
      </c>
      <c r="H4759" s="154" t="s">
        <v>14318</v>
      </c>
      <c r="I4759" s="154">
        <v>0</v>
      </c>
      <c r="J4759" s="154">
        <v>0</v>
      </c>
      <c r="K4759" s="154">
        <v>0</v>
      </c>
      <c r="M4759" s="128">
        <f>IF(Tabla1[[#This Row],[Moneda]]="Dolares",Tabla1[[#This Row],[Precio Distribuidor]]*($M$1+0.35)*1.3,Tabla1[[#This Row],[Precio Distribuidor]]*1.3)</f>
        <v>3428.6980000000003</v>
      </c>
    </row>
    <row r="4760" spans="1:13">
      <c r="A4760" s="154" t="s">
        <v>2646</v>
      </c>
      <c r="B4760" s="154" t="s">
        <v>182</v>
      </c>
      <c r="C4760" s="154" t="s">
        <v>2636</v>
      </c>
      <c r="D4760" s="154" t="s">
        <v>2156</v>
      </c>
      <c r="E4760" s="81" t="s">
        <v>2645</v>
      </c>
      <c r="F4760" s="154">
        <v>3483.62</v>
      </c>
      <c r="G4760" s="154" t="s">
        <v>1367</v>
      </c>
      <c r="H4760" s="154" t="s">
        <v>14318</v>
      </c>
      <c r="I4760" s="154">
        <v>0</v>
      </c>
      <c r="J4760" s="154">
        <v>0</v>
      </c>
      <c r="K4760" s="154">
        <v>0</v>
      </c>
      <c r="M4760" s="128">
        <f>IF(Tabla1[[#This Row],[Moneda]]="Dolares",Tabla1[[#This Row],[Precio Distribuidor]]*($M$1+0.35)*1.3,Tabla1[[#This Row],[Precio Distribuidor]]*1.3)</f>
        <v>4528.7060000000001</v>
      </c>
    </row>
    <row r="4761" spans="1:13">
      <c r="A4761" s="154" t="s">
        <v>2644</v>
      </c>
      <c r="B4761" s="154" t="s">
        <v>2643</v>
      </c>
      <c r="C4761" s="154" t="s">
        <v>2636</v>
      </c>
      <c r="D4761" s="154" t="s">
        <v>2156</v>
      </c>
      <c r="E4761" s="81" t="s">
        <v>2642</v>
      </c>
      <c r="F4761" s="154">
        <v>792</v>
      </c>
      <c r="G4761" s="154" t="s">
        <v>1367</v>
      </c>
      <c r="H4761" s="154" t="s">
        <v>14318</v>
      </c>
      <c r="I4761" s="154">
        <v>0</v>
      </c>
      <c r="J4761" s="154">
        <v>0</v>
      </c>
      <c r="K4761" s="154">
        <v>0</v>
      </c>
      <c r="M4761" s="128">
        <f>IF(Tabla1[[#This Row],[Moneda]]="Dolares",Tabla1[[#This Row],[Precio Distribuidor]]*($M$1+0.35)*1.3,Tabla1[[#This Row],[Precio Distribuidor]]*1.3)</f>
        <v>1029.6000000000001</v>
      </c>
    </row>
    <row r="4762" spans="1:13">
      <c r="A4762" s="154" t="s">
        <v>2641</v>
      </c>
      <c r="B4762" s="154" t="s">
        <v>1285</v>
      </c>
      <c r="C4762" s="154" t="s">
        <v>2636</v>
      </c>
      <c r="D4762" s="154" t="s">
        <v>2156</v>
      </c>
      <c r="E4762" s="81" t="s">
        <v>2640</v>
      </c>
      <c r="F4762" s="154">
        <v>3365.15</v>
      </c>
      <c r="G4762" s="154" t="s">
        <v>1367</v>
      </c>
      <c r="H4762" s="154" t="s">
        <v>14318</v>
      </c>
      <c r="I4762" s="154">
        <v>0</v>
      </c>
      <c r="J4762" s="154">
        <v>0</v>
      </c>
      <c r="K4762" s="154">
        <v>0</v>
      </c>
      <c r="M4762" s="128">
        <f>IF(Tabla1[[#This Row],[Moneda]]="Dolares",Tabla1[[#This Row],[Precio Distribuidor]]*($M$1+0.35)*1.3,Tabla1[[#This Row],[Precio Distribuidor]]*1.3)</f>
        <v>4374.6950000000006</v>
      </c>
    </row>
    <row r="4763" spans="1:13">
      <c r="A4763" s="154" t="s">
        <v>2639</v>
      </c>
      <c r="B4763" s="154" t="s">
        <v>1283</v>
      </c>
      <c r="C4763" s="154" t="s">
        <v>2636</v>
      </c>
      <c r="D4763" s="154" t="s">
        <v>2156</v>
      </c>
      <c r="E4763" s="81" t="s">
        <v>2638</v>
      </c>
      <c r="F4763" s="154">
        <v>1477.38</v>
      </c>
      <c r="G4763" s="154" t="s">
        <v>1367</v>
      </c>
      <c r="H4763" s="154" t="s">
        <v>14318</v>
      </c>
      <c r="I4763" s="154">
        <v>0</v>
      </c>
      <c r="J4763" s="154">
        <v>0</v>
      </c>
      <c r="K4763" s="154">
        <v>0</v>
      </c>
      <c r="M4763" s="128">
        <f>IF(Tabla1[[#This Row],[Moneda]]="Dolares",Tabla1[[#This Row],[Precio Distribuidor]]*($M$1+0.35)*1.3,Tabla1[[#This Row],[Precio Distribuidor]]*1.3)</f>
        <v>1920.5940000000003</v>
      </c>
    </row>
    <row r="4764" spans="1:13">
      <c r="A4764" s="154" t="s">
        <v>2637</v>
      </c>
      <c r="B4764" s="154" t="s">
        <v>1287</v>
      </c>
      <c r="C4764" s="154" t="s">
        <v>2636</v>
      </c>
      <c r="D4764" s="154" t="s">
        <v>2156</v>
      </c>
      <c r="E4764" s="81" t="s">
        <v>2635</v>
      </c>
      <c r="F4764" s="154">
        <v>5274.92</v>
      </c>
      <c r="G4764" s="154" t="s">
        <v>1367</v>
      </c>
      <c r="H4764" s="154" t="s">
        <v>14318</v>
      </c>
      <c r="I4764" s="154">
        <v>0</v>
      </c>
      <c r="J4764" s="154">
        <v>0</v>
      </c>
      <c r="K4764" s="154">
        <v>0</v>
      </c>
      <c r="M4764" s="128">
        <f>IF(Tabla1[[#This Row],[Moneda]]="Dolares",Tabla1[[#This Row],[Precio Distribuidor]]*($M$1+0.35)*1.3,Tabla1[[#This Row],[Precio Distribuidor]]*1.3)</f>
        <v>6857.3960000000006</v>
      </c>
    </row>
    <row r="4765" spans="1:13">
      <c r="A4765" s="154" t="s">
        <v>2634</v>
      </c>
      <c r="B4765" s="154" t="s">
        <v>2633</v>
      </c>
      <c r="C4765" s="154" t="s">
        <v>2398</v>
      </c>
      <c r="D4765" s="154" t="s">
        <v>2156</v>
      </c>
      <c r="E4765" s="81" t="s">
        <v>2632</v>
      </c>
      <c r="F4765" s="154">
        <v>564.57000000000005</v>
      </c>
      <c r="G4765" s="154" t="s">
        <v>1373</v>
      </c>
      <c r="H4765" s="154" t="s">
        <v>14318</v>
      </c>
      <c r="I4765" s="154">
        <v>0</v>
      </c>
      <c r="J4765" s="154">
        <v>0</v>
      </c>
      <c r="K4765" s="154">
        <v>0</v>
      </c>
      <c r="M4765" s="128">
        <f>IF(Tabla1[[#This Row],[Moneda]]="Dolares",Tabla1[[#This Row],[Precio Distribuidor]]*($M$1+0.35)*1.3,Tabla1[[#This Row],[Precio Distribuidor]]*1.3)</f>
        <v>12220.117650000004</v>
      </c>
    </row>
    <row r="4766" spans="1:13">
      <c r="A4766" s="154" t="s">
        <v>2631</v>
      </c>
      <c r="B4766" s="154" t="s">
        <v>2630</v>
      </c>
      <c r="C4766" s="154" t="s">
        <v>2626</v>
      </c>
      <c r="D4766" s="154" t="s">
        <v>2156</v>
      </c>
      <c r="E4766" s="81" t="s">
        <v>2629</v>
      </c>
      <c r="F4766" s="154">
        <v>10785.52</v>
      </c>
      <c r="G4766" s="154" t="s">
        <v>1367</v>
      </c>
      <c r="H4766" s="154" t="s">
        <v>14318</v>
      </c>
      <c r="I4766" s="154">
        <v>1</v>
      </c>
      <c r="J4766" s="154">
        <v>0</v>
      </c>
      <c r="K4766" s="154">
        <v>0</v>
      </c>
      <c r="M4766" s="128">
        <f>IF(Tabla1[[#This Row],[Moneda]]="Dolares",Tabla1[[#This Row],[Precio Distribuidor]]*($M$1+0.35)*1.3,Tabla1[[#This Row],[Precio Distribuidor]]*1.3)</f>
        <v>14021.176000000001</v>
      </c>
    </row>
    <row r="4767" spans="1:13">
      <c r="A4767" s="154" t="s">
        <v>2628</v>
      </c>
      <c r="B4767" s="154" t="s">
        <v>2627</v>
      </c>
      <c r="C4767" s="154" t="s">
        <v>2626</v>
      </c>
      <c r="D4767" s="154" t="s">
        <v>2156</v>
      </c>
      <c r="E4767" s="81" t="s">
        <v>2625</v>
      </c>
      <c r="F4767" s="154">
        <v>10785.52</v>
      </c>
      <c r="G4767" s="154" t="s">
        <v>1367</v>
      </c>
      <c r="H4767" s="154" t="s">
        <v>14318</v>
      </c>
      <c r="I4767" s="154">
        <v>0</v>
      </c>
      <c r="J4767" s="154">
        <v>0</v>
      </c>
      <c r="K4767" s="154">
        <v>0</v>
      </c>
      <c r="M4767" s="128">
        <f>IF(Tabla1[[#This Row],[Moneda]]="Dolares",Tabla1[[#This Row],[Precio Distribuidor]]*($M$1+0.35)*1.3,Tabla1[[#This Row],[Precio Distribuidor]]*1.3)</f>
        <v>14021.176000000001</v>
      </c>
    </row>
    <row r="4768" spans="1:13">
      <c r="A4768" s="154" t="s">
        <v>13641</v>
      </c>
      <c r="B4768" s="154" t="s">
        <v>13642</v>
      </c>
      <c r="C4768" s="154" t="s">
        <v>2626</v>
      </c>
      <c r="D4768" s="154" t="s">
        <v>2156</v>
      </c>
      <c r="E4768" s="81" t="s">
        <v>13643</v>
      </c>
      <c r="F4768" s="154">
        <v>16178.28</v>
      </c>
      <c r="G4768" s="154" t="s">
        <v>1367</v>
      </c>
      <c r="H4768" s="154" t="s">
        <v>14318</v>
      </c>
      <c r="I4768" s="154">
        <v>0</v>
      </c>
      <c r="J4768" s="154">
        <v>12</v>
      </c>
      <c r="K4768" s="154">
        <v>0</v>
      </c>
      <c r="M4768" s="128">
        <f>IF(Tabla1[[#This Row],[Moneda]]="Dolares",Tabla1[[#This Row],[Precio Distribuidor]]*($M$1+0.35)*1.3,Tabla1[[#This Row],[Precio Distribuidor]]*1.3)</f>
        <v>21031.764000000003</v>
      </c>
    </row>
    <row r="4769" spans="1:13">
      <c r="A4769" s="154" t="s">
        <v>13644</v>
      </c>
      <c r="B4769" s="154" t="s">
        <v>13645</v>
      </c>
      <c r="C4769" s="154" t="s">
        <v>2626</v>
      </c>
      <c r="D4769" s="154" t="s">
        <v>2156</v>
      </c>
      <c r="E4769" s="81" t="s">
        <v>13646</v>
      </c>
      <c r="F4769" s="154">
        <v>3144.66</v>
      </c>
      <c r="G4769" s="154" t="s">
        <v>1367</v>
      </c>
      <c r="H4769" s="154" t="s">
        <v>14318</v>
      </c>
      <c r="I4769" s="154">
        <v>0</v>
      </c>
      <c r="J4769" s="154">
        <v>0</v>
      </c>
      <c r="K4769" s="154">
        <v>0</v>
      </c>
      <c r="M4769" s="128">
        <f>IF(Tabla1[[#This Row],[Moneda]]="Dolares",Tabla1[[#This Row],[Precio Distribuidor]]*($M$1+0.35)*1.3,Tabla1[[#This Row],[Precio Distribuidor]]*1.3)</f>
        <v>4088.058</v>
      </c>
    </row>
    <row r="4770" spans="1:13">
      <c r="A4770" s="154" t="s">
        <v>13647</v>
      </c>
      <c r="B4770" s="154" t="s">
        <v>13648</v>
      </c>
      <c r="C4770" s="154" t="s">
        <v>2626</v>
      </c>
      <c r="D4770" s="154" t="s">
        <v>2156</v>
      </c>
      <c r="E4770" s="81" t="s">
        <v>13649</v>
      </c>
      <c r="F4770" s="154">
        <v>10785.52</v>
      </c>
      <c r="G4770" s="154" t="s">
        <v>1367</v>
      </c>
      <c r="H4770" s="154" t="s">
        <v>14318</v>
      </c>
      <c r="I4770" s="154">
        <v>0</v>
      </c>
      <c r="J4770" s="154">
        <v>0</v>
      </c>
      <c r="K4770" s="154">
        <v>0</v>
      </c>
      <c r="M4770" s="128">
        <f>IF(Tabla1[[#This Row],[Moneda]]="Dolares",Tabla1[[#This Row],[Precio Distribuidor]]*($M$1+0.35)*1.3,Tabla1[[#This Row],[Precio Distribuidor]]*1.3)</f>
        <v>14021.176000000001</v>
      </c>
    </row>
    <row r="4771" spans="1:13">
      <c r="A4771" s="154" t="s">
        <v>13650</v>
      </c>
      <c r="B4771" s="154" t="s">
        <v>13651</v>
      </c>
      <c r="C4771" s="154" t="s">
        <v>2626</v>
      </c>
      <c r="D4771" s="154" t="s">
        <v>2156</v>
      </c>
      <c r="E4771" s="81" t="s">
        <v>13652</v>
      </c>
      <c r="F4771" s="154">
        <v>16178.28</v>
      </c>
      <c r="G4771" s="154" t="s">
        <v>1367</v>
      </c>
      <c r="H4771" s="154" t="s">
        <v>14318</v>
      </c>
      <c r="I4771" s="154">
        <v>0</v>
      </c>
      <c r="J4771" s="154">
        <v>0</v>
      </c>
      <c r="K4771" s="154">
        <v>0</v>
      </c>
      <c r="M4771" s="128">
        <f>IF(Tabla1[[#This Row],[Moneda]]="Dolares",Tabla1[[#This Row],[Precio Distribuidor]]*($M$1+0.35)*1.3,Tabla1[[#This Row],[Precio Distribuidor]]*1.3)</f>
        <v>21031.764000000003</v>
      </c>
    </row>
    <row r="4772" spans="1:13">
      <c r="A4772" s="154" t="s">
        <v>13653</v>
      </c>
      <c r="B4772" s="154" t="s">
        <v>13654</v>
      </c>
      <c r="C4772" s="154" t="s">
        <v>2626</v>
      </c>
      <c r="D4772" s="154" t="s">
        <v>2156</v>
      </c>
      <c r="E4772" s="81" t="s">
        <v>13655</v>
      </c>
      <c r="F4772" s="154">
        <v>16178.28</v>
      </c>
      <c r="G4772" s="154" t="s">
        <v>1367</v>
      </c>
      <c r="H4772" s="154" t="s">
        <v>14318</v>
      </c>
      <c r="I4772" s="154">
        <v>0</v>
      </c>
      <c r="J4772" s="154">
        <v>0</v>
      </c>
      <c r="K4772" s="154">
        <v>0</v>
      </c>
      <c r="M4772" s="128">
        <f>IF(Tabla1[[#This Row],[Moneda]]="Dolares",Tabla1[[#This Row],[Precio Distribuidor]]*($M$1+0.35)*1.3,Tabla1[[#This Row],[Precio Distribuidor]]*1.3)</f>
        <v>21031.764000000003</v>
      </c>
    </row>
    <row r="4773" spans="1:13">
      <c r="A4773" s="154" t="s">
        <v>13129</v>
      </c>
      <c r="B4773" s="154" t="s">
        <v>13130</v>
      </c>
      <c r="C4773" s="154" t="s">
        <v>2398</v>
      </c>
      <c r="D4773" s="154" t="s">
        <v>2156</v>
      </c>
      <c r="E4773" s="81" t="s">
        <v>13131</v>
      </c>
      <c r="F4773" s="154">
        <v>11936.18</v>
      </c>
      <c r="G4773" s="154" t="s">
        <v>1373</v>
      </c>
      <c r="H4773" s="154" t="s">
        <v>14318</v>
      </c>
      <c r="I4773" s="154">
        <v>0</v>
      </c>
      <c r="J4773" s="154">
        <v>0</v>
      </c>
      <c r="K4773" s="154">
        <v>0</v>
      </c>
      <c r="M4773" s="128">
        <f>IF(Tabla1[[#This Row],[Moneda]]="Dolares",Tabla1[[#This Row],[Precio Distribuidor]]*($M$1+0.35)*1.3,Tabla1[[#This Row],[Precio Distribuidor]]*1.3)</f>
        <v>258358.61610000004</v>
      </c>
    </row>
    <row r="4774" spans="1:13">
      <c r="A4774" s="154" t="s">
        <v>13132</v>
      </c>
      <c r="B4774" s="154" t="s">
        <v>13133</v>
      </c>
      <c r="C4774" s="154" t="s">
        <v>2398</v>
      </c>
      <c r="D4774" s="154" t="s">
        <v>2156</v>
      </c>
      <c r="E4774" s="81" t="s">
        <v>13134</v>
      </c>
      <c r="F4774" s="154">
        <v>21052.32</v>
      </c>
      <c r="G4774" s="154" t="s">
        <v>1373</v>
      </c>
      <c r="H4774" s="154" t="s">
        <v>14318</v>
      </c>
      <c r="I4774" s="154">
        <v>0</v>
      </c>
      <c r="J4774" s="154">
        <v>0</v>
      </c>
      <c r="K4774" s="154">
        <v>0</v>
      </c>
      <c r="M4774" s="128">
        <f>IF(Tabla1[[#This Row],[Moneda]]="Dolares",Tabla1[[#This Row],[Precio Distribuidor]]*($M$1+0.35)*1.3,Tabla1[[#This Row],[Precio Distribuidor]]*1.3)</f>
        <v>455677.46640000003</v>
      </c>
    </row>
    <row r="4775" spans="1:13">
      <c r="A4775" s="154" t="s">
        <v>13135</v>
      </c>
      <c r="B4775" s="154" t="s">
        <v>13136</v>
      </c>
      <c r="C4775" s="154" t="s">
        <v>2398</v>
      </c>
      <c r="D4775" s="154" t="s">
        <v>2156</v>
      </c>
      <c r="E4775" s="81" t="s">
        <v>13137</v>
      </c>
      <c r="F4775" s="154">
        <v>1083.9100000000001</v>
      </c>
      <c r="G4775" s="154" t="s">
        <v>1373</v>
      </c>
      <c r="H4775" s="154" t="s">
        <v>14318</v>
      </c>
      <c r="I4775" s="154">
        <v>0</v>
      </c>
      <c r="J4775" s="154">
        <v>0</v>
      </c>
      <c r="K4775" s="154">
        <v>0</v>
      </c>
      <c r="M4775" s="128">
        <f>IF(Tabla1[[#This Row],[Moneda]]="Dolares",Tabla1[[#This Row],[Precio Distribuidor]]*($M$1+0.35)*1.3,Tabla1[[#This Row],[Precio Distribuidor]]*1.3)</f>
        <v>23461.231950000005</v>
      </c>
    </row>
    <row r="4776" spans="1:13">
      <c r="A4776" s="154" t="s">
        <v>13138</v>
      </c>
      <c r="B4776" s="154" t="s">
        <v>13139</v>
      </c>
      <c r="C4776" s="154" t="s">
        <v>2398</v>
      </c>
      <c r="D4776" s="154" t="s">
        <v>2156</v>
      </c>
      <c r="E4776" s="81" t="s">
        <v>13140</v>
      </c>
      <c r="F4776" s="154">
        <v>5692.87</v>
      </c>
      <c r="G4776" s="154" t="s">
        <v>1373</v>
      </c>
      <c r="H4776" s="154" t="s">
        <v>14318</v>
      </c>
      <c r="I4776" s="154">
        <v>0</v>
      </c>
      <c r="J4776" s="154">
        <v>0</v>
      </c>
      <c r="K4776" s="154">
        <v>0</v>
      </c>
      <c r="M4776" s="128">
        <f>IF(Tabla1[[#This Row],[Moneda]]="Dolares",Tabla1[[#This Row],[Precio Distribuidor]]*($M$1+0.35)*1.3,Tabla1[[#This Row],[Precio Distribuidor]]*1.3)</f>
        <v>123222.17115000002</v>
      </c>
    </row>
    <row r="4777" spans="1:13">
      <c r="A4777" s="154" t="s">
        <v>13141</v>
      </c>
      <c r="B4777" s="154" t="s">
        <v>13142</v>
      </c>
      <c r="C4777" s="154" t="s">
        <v>2398</v>
      </c>
      <c r="D4777" s="154" t="s">
        <v>2156</v>
      </c>
      <c r="E4777" s="81" t="s">
        <v>13143</v>
      </c>
      <c r="F4777" s="154">
        <v>8692</v>
      </c>
      <c r="G4777" s="154" t="s">
        <v>1373</v>
      </c>
      <c r="H4777" s="154" t="s">
        <v>14318</v>
      </c>
      <c r="I4777" s="154">
        <v>0</v>
      </c>
      <c r="J4777" s="154">
        <v>0</v>
      </c>
      <c r="K4777" s="154">
        <v>0</v>
      </c>
      <c r="M4777" s="128">
        <f>IF(Tabla1[[#This Row],[Moneda]]="Dolares",Tabla1[[#This Row],[Precio Distribuidor]]*($M$1+0.35)*1.3,Tabla1[[#This Row],[Precio Distribuidor]]*1.3)</f>
        <v>188138.34000000003</v>
      </c>
    </row>
    <row r="4778" spans="1:13">
      <c r="A4778" s="154" t="s">
        <v>13144</v>
      </c>
      <c r="B4778" s="154" t="s">
        <v>13145</v>
      </c>
      <c r="C4778" s="154" t="s">
        <v>2398</v>
      </c>
      <c r="D4778" s="154" t="s">
        <v>2156</v>
      </c>
      <c r="E4778" s="81" t="s">
        <v>13146</v>
      </c>
      <c r="F4778" s="154">
        <v>2228.14</v>
      </c>
      <c r="G4778" s="154" t="s">
        <v>1373</v>
      </c>
      <c r="H4778" s="154" t="s">
        <v>14318</v>
      </c>
      <c r="I4778" s="154">
        <v>0</v>
      </c>
      <c r="J4778" s="154">
        <v>0</v>
      </c>
      <c r="K4778" s="154">
        <v>0</v>
      </c>
      <c r="M4778" s="128">
        <f>IF(Tabla1[[#This Row],[Moneda]]="Dolares",Tabla1[[#This Row],[Precio Distribuidor]]*($M$1+0.35)*1.3,Tabla1[[#This Row],[Precio Distribuidor]]*1.3)</f>
        <v>48228.090300000003</v>
      </c>
    </row>
    <row r="4779" spans="1:13">
      <c r="A4779" s="154" t="s">
        <v>13147</v>
      </c>
      <c r="B4779" s="154" t="s">
        <v>13148</v>
      </c>
      <c r="C4779" s="154" t="s">
        <v>2398</v>
      </c>
      <c r="D4779" s="154" t="s">
        <v>2156</v>
      </c>
      <c r="E4779" s="81" t="s">
        <v>13149</v>
      </c>
      <c r="F4779" s="154">
        <v>41.52</v>
      </c>
      <c r="G4779" s="154" t="s">
        <v>1373</v>
      </c>
      <c r="H4779" s="154" t="s">
        <v>14318</v>
      </c>
      <c r="I4779" s="154">
        <v>0</v>
      </c>
      <c r="J4779" s="154">
        <v>0</v>
      </c>
      <c r="K4779" s="154">
        <v>0</v>
      </c>
      <c r="M4779" s="128">
        <f>IF(Tabla1[[#This Row],[Moneda]]="Dolares",Tabla1[[#This Row],[Precio Distribuidor]]*($M$1+0.35)*1.3,Tabla1[[#This Row],[Precio Distribuidor]]*1.3)</f>
        <v>898.70040000000017</v>
      </c>
    </row>
    <row r="4780" spans="1:13">
      <c r="A4780" s="154" t="s">
        <v>13150</v>
      </c>
      <c r="B4780" s="154" t="s">
        <v>13151</v>
      </c>
      <c r="C4780" s="154" t="s">
        <v>2398</v>
      </c>
      <c r="D4780" s="154" t="s">
        <v>2156</v>
      </c>
      <c r="E4780" s="81" t="s">
        <v>13152</v>
      </c>
      <c r="F4780" s="154">
        <v>51.9</v>
      </c>
      <c r="G4780" s="154" t="s">
        <v>1373</v>
      </c>
      <c r="H4780" s="154" t="s">
        <v>14318</v>
      </c>
      <c r="I4780" s="154">
        <v>0</v>
      </c>
      <c r="J4780" s="154">
        <v>0</v>
      </c>
      <c r="K4780" s="154">
        <v>0</v>
      </c>
      <c r="M4780" s="128">
        <f>IF(Tabla1[[#This Row],[Moneda]]="Dolares",Tabla1[[#This Row],[Precio Distribuidor]]*($M$1+0.35)*1.3,Tabla1[[#This Row],[Precio Distribuidor]]*1.3)</f>
        <v>1123.3755000000001</v>
      </c>
    </row>
    <row r="4781" spans="1:13">
      <c r="A4781" s="154" t="s">
        <v>15251</v>
      </c>
      <c r="B4781" s="154" t="s">
        <v>15250</v>
      </c>
      <c r="C4781" s="154" t="s">
        <v>2398</v>
      </c>
      <c r="D4781" s="154" t="s">
        <v>2156</v>
      </c>
      <c r="E4781" s="81" t="s">
        <v>15249</v>
      </c>
      <c r="F4781" s="154">
        <v>50.95</v>
      </c>
      <c r="G4781" s="154" t="s">
        <v>1373</v>
      </c>
      <c r="H4781" s="154" t="s">
        <v>14318</v>
      </c>
      <c r="I4781" s="154">
        <v>0</v>
      </c>
      <c r="J4781" s="154">
        <v>0</v>
      </c>
      <c r="K4781" s="154">
        <v>0</v>
      </c>
      <c r="M4781" s="128">
        <f>IF(Tabla1[[#This Row],[Moneda]]="Dolares",Tabla1[[#This Row],[Precio Distribuidor]]*($M$1+0.35)*1.3,Tabla1[[#This Row],[Precio Distribuidor]]*1.3)</f>
        <v>1102.8127500000003</v>
      </c>
    </row>
    <row r="4782" spans="1:13">
      <c r="A4782" s="154" t="s">
        <v>15248</v>
      </c>
      <c r="B4782" s="154" t="s">
        <v>15247</v>
      </c>
      <c r="C4782" s="154" t="s">
        <v>2636</v>
      </c>
      <c r="D4782" s="154" t="s">
        <v>2156</v>
      </c>
      <c r="E4782" s="81" t="s">
        <v>15246</v>
      </c>
      <c r="F4782" s="154">
        <v>3464.29</v>
      </c>
      <c r="G4782" s="154" t="s">
        <v>1367</v>
      </c>
      <c r="H4782" s="154" t="s">
        <v>14318</v>
      </c>
      <c r="I4782" s="154">
        <v>0</v>
      </c>
      <c r="J4782" s="154">
        <v>0</v>
      </c>
      <c r="K4782" s="154">
        <v>0</v>
      </c>
      <c r="M4782" s="128">
        <f>IF(Tabla1[[#This Row],[Moneda]]="Dolares",Tabla1[[#This Row],[Precio Distribuidor]]*($M$1+0.35)*1.3,Tabla1[[#This Row],[Precio Distribuidor]]*1.3)</f>
        <v>4503.5770000000002</v>
      </c>
    </row>
    <row r="4783" spans="1:13">
      <c r="A4783" s="154" t="s">
        <v>15245</v>
      </c>
      <c r="B4783" s="154" t="s">
        <v>15244</v>
      </c>
      <c r="C4783" s="154" t="s">
        <v>2636</v>
      </c>
      <c r="D4783" s="154" t="s">
        <v>2156</v>
      </c>
      <c r="E4783" s="81" t="s">
        <v>15243</v>
      </c>
      <c r="F4783" s="154">
        <v>1038.57</v>
      </c>
      <c r="G4783" s="154" t="s">
        <v>1367</v>
      </c>
      <c r="H4783" s="154" t="s">
        <v>14318</v>
      </c>
      <c r="I4783" s="154">
        <v>0</v>
      </c>
      <c r="J4783" s="154">
        <v>0</v>
      </c>
      <c r="K4783" s="154">
        <v>0</v>
      </c>
      <c r="M4783" s="128">
        <f>IF(Tabla1[[#This Row],[Moneda]]="Dolares",Tabla1[[#This Row],[Precio Distribuidor]]*($M$1+0.35)*1.3,Tabla1[[#This Row],[Precio Distribuidor]]*1.3)</f>
        <v>1350.1410000000001</v>
      </c>
    </row>
    <row r="4784" spans="1:13">
      <c r="A4784" s="154" t="s">
        <v>15242</v>
      </c>
      <c r="B4784" s="154" t="s">
        <v>15241</v>
      </c>
      <c r="C4784" s="154" t="s">
        <v>2636</v>
      </c>
      <c r="D4784" s="154" t="s">
        <v>2156</v>
      </c>
      <c r="E4784" s="81" t="s">
        <v>15240</v>
      </c>
      <c r="F4784" s="154">
        <v>2462.31</v>
      </c>
      <c r="G4784" s="154" t="s">
        <v>1367</v>
      </c>
      <c r="H4784" s="154" t="s">
        <v>14318</v>
      </c>
      <c r="I4784" s="154">
        <v>0</v>
      </c>
      <c r="J4784" s="154">
        <v>0</v>
      </c>
      <c r="K4784" s="154">
        <v>0</v>
      </c>
      <c r="M4784" s="128">
        <f>IF(Tabla1[[#This Row],[Moneda]]="Dolares",Tabla1[[#This Row],[Precio Distribuidor]]*($M$1+0.35)*1.3,Tabla1[[#This Row],[Precio Distribuidor]]*1.3)</f>
        <v>3201.0030000000002</v>
      </c>
    </row>
    <row r="4785" spans="1:13">
      <c r="A4785" s="154" t="s">
        <v>15239</v>
      </c>
      <c r="B4785" s="154" t="s">
        <v>15238</v>
      </c>
      <c r="C4785" s="154" t="s">
        <v>2636</v>
      </c>
      <c r="D4785" s="154" t="s">
        <v>2156</v>
      </c>
      <c r="E4785" s="81" t="s">
        <v>15237</v>
      </c>
      <c r="F4785" s="154">
        <v>737.85</v>
      </c>
      <c r="G4785" s="154" t="s">
        <v>1367</v>
      </c>
      <c r="H4785" s="154" t="s">
        <v>14318</v>
      </c>
      <c r="I4785" s="154">
        <v>0</v>
      </c>
      <c r="J4785" s="154">
        <v>0</v>
      </c>
      <c r="K4785" s="154">
        <v>0</v>
      </c>
      <c r="M4785" s="128">
        <f>IF(Tabla1[[#This Row],[Moneda]]="Dolares",Tabla1[[#This Row],[Precio Distribuidor]]*($M$1+0.35)*1.3,Tabla1[[#This Row],[Precio Distribuidor]]*1.3)</f>
        <v>959.20500000000004</v>
      </c>
    </row>
    <row r="4786" spans="1:13">
      <c r="A4786" s="154" t="s">
        <v>15236</v>
      </c>
      <c r="B4786" s="154" t="s">
        <v>15235</v>
      </c>
      <c r="C4786" s="154" t="s">
        <v>2636</v>
      </c>
      <c r="D4786" s="154" t="s">
        <v>2156</v>
      </c>
      <c r="E4786" s="81" t="s">
        <v>15234</v>
      </c>
      <c r="F4786" s="154">
        <v>1938.57</v>
      </c>
      <c r="G4786" s="154" t="s">
        <v>1367</v>
      </c>
      <c r="H4786" s="154" t="s">
        <v>14318</v>
      </c>
      <c r="I4786" s="154">
        <v>0</v>
      </c>
      <c r="J4786" s="154">
        <v>0</v>
      </c>
      <c r="K4786" s="154">
        <v>0</v>
      </c>
      <c r="M4786" s="128">
        <f>IF(Tabla1[[#This Row],[Moneda]]="Dolares",Tabla1[[#This Row],[Precio Distribuidor]]*($M$1+0.35)*1.3,Tabla1[[#This Row],[Precio Distribuidor]]*1.3)</f>
        <v>2520.1410000000001</v>
      </c>
    </row>
    <row r="4787" spans="1:13">
      <c r="A4787" s="154" t="s">
        <v>15233</v>
      </c>
      <c r="B4787" s="154" t="s">
        <v>15232</v>
      </c>
      <c r="C4787" s="154" t="s">
        <v>2636</v>
      </c>
      <c r="D4787" s="154" t="s">
        <v>2156</v>
      </c>
      <c r="E4787" s="81" t="s">
        <v>15231</v>
      </c>
      <c r="F4787" s="154">
        <v>1377.54</v>
      </c>
      <c r="G4787" s="154" t="s">
        <v>1367</v>
      </c>
      <c r="H4787" s="154" t="s">
        <v>14318</v>
      </c>
      <c r="I4787" s="154">
        <v>0</v>
      </c>
      <c r="J4787" s="154">
        <v>0</v>
      </c>
      <c r="K4787" s="154">
        <v>0</v>
      </c>
      <c r="M4787" s="128">
        <f>IF(Tabla1[[#This Row],[Moneda]]="Dolares",Tabla1[[#This Row],[Precio Distribuidor]]*($M$1+0.35)*1.3,Tabla1[[#This Row],[Precio Distribuidor]]*1.3)</f>
        <v>1790.8019999999999</v>
      </c>
    </row>
    <row r="4788" spans="1:13">
      <c r="A4788" s="154" t="s">
        <v>15230</v>
      </c>
      <c r="B4788" s="154" t="s">
        <v>15229</v>
      </c>
      <c r="C4788" s="154" t="s">
        <v>2398</v>
      </c>
      <c r="D4788" s="154" t="s">
        <v>2156</v>
      </c>
      <c r="E4788" s="81" t="s">
        <v>15228</v>
      </c>
      <c r="F4788" s="154">
        <v>291.64</v>
      </c>
      <c r="G4788" s="154" t="s">
        <v>1373</v>
      </c>
      <c r="H4788" s="154" t="s">
        <v>14318</v>
      </c>
      <c r="I4788" s="154">
        <v>0</v>
      </c>
      <c r="J4788" s="154">
        <v>0</v>
      </c>
      <c r="K4788" s="154">
        <v>0</v>
      </c>
      <c r="M4788" s="128">
        <f>IF(Tabla1[[#This Row],[Moneda]]="Dolares",Tabla1[[#This Row],[Precio Distribuidor]]*($M$1+0.35)*1.3,Tabla1[[#This Row],[Precio Distribuidor]]*1.3)</f>
        <v>6312.5478000000012</v>
      </c>
    </row>
    <row r="4789" spans="1:13">
      <c r="A4789" s="154" t="s">
        <v>15227</v>
      </c>
      <c r="B4789" s="154" t="s">
        <v>15226</v>
      </c>
      <c r="C4789" s="154" t="s">
        <v>2398</v>
      </c>
      <c r="D4789" s="154" t="s">
        <v>2156</v>
      </c>
      <c r="E4789" s="81" t="s">
        <v>15225</v>
      </c>
      <c r="F4789" s="154">
        <v>393.72</v>
      </c>
      <c r="G4789" s="154" t="s">
        <v>1373</v>
      </c>
      <c r="H4789" s="154" t="s">
        <v>14318</v>
      </c>
      <c r="I4789" s="154">
        <v>0</v>
      </c>
      <c r="J4789" s="154">
        <v>0</v>
      </c>
      <c r="K4789" s="154">
        <v>0</v>
      </c>
      <c r="M4789" s="128">
        <f>IF(Tabla1[[#This Row],[Moneda]]="Dolares",Tabla1[[#This Row],[Precio Distribuidor]]*($M$1+0.35)*1.3,Tabla1[[#This Row],[Precio Distribuidor]]*1.3)</f>
        <v>8522.0694000000021</v>
      </c>
    </row>
    <row r="4790" spans="1:13">
      <c r="A4790" s="154" t="s">
        <v>15224</v>
      </c>
      <c r="B4790" s="154" t="s">
        <v>15223</v>
      </c>
      <c r="C4790" s="154" t="s">
        <v>2636</v>
      </c>
      <c r="D4790" s="154" t="s">
        <v>2156</v>
      </c>
      <c r="E4790" s="81" t="s">
        <v>15222</v>
      </c>
      <c r="F4790" s="154">
        <v>395.6</v>
      </c>
      <c r="G4790" s="154" t="s">
        <v>1367</v>
      </c>
      <c r="H4790" s="154" t="s">
        <v>14318</v>
      </c>
      <c r="I4790" s="154">
        <v>0</v>
      </c>
      <c r="J4790" s="154">
        <v>0</v>
      </c>
      <c r="K4790" s="154">
        <v>0</v>
      </c>
      <c r="M4790" s="128">
        <f>IF(Tabla1[[#This Row],[Moneda]]="Dolares",Tabla1[[#This Row],[Precio Distribuidor]]*($M$1+0.35)*1.3,Tabla1[[#This Row],[Precio Distribuidor]]*1.3)</f>
        <v>514.28000000000009</v>
      </c>
    </row>
    <row r="4791" spans="1:13">
      <c r="A4791" s="154" t="s">
        <v>15221</v>
      </c>
      <c r="B4791" s="154" t="s">
        <v>15220</v>
      </c>
      <c r="C4791" s="154" t="s">
        <v>2636</v>
      </c>
      <c r="D4791" s="154" t="s">
        <v>2156</v>
      </c>
      <c r="E4791" s="81" t="s">
        <v>15219</v>
      </c>
      <c r="F4791" s="154">
        <v>1120.8800000000001</v>
      </c>
      <c r="G4791" s="154" t="s">
        <v>1367</v>
      </c>
      <c r="H4791" s="154" t="s">
        <v>14318</v>
      </c>
      <c r="I4791" s="154">
        <v>0</v>
      </c>
      <c r="J4791" s="154">
        <v>0</v>
      </c>
      <c r="K4791" s="154">
        <v>0</v>
      </c>
      <c r="M4791" s="128">
        <f>IF(Tabla1[[#This Row],[Moneda]]="Dolares",Tabla1[[#This Row],[Precio Distribuidor]]*($M$1+0.35)*1.3,Tabla1[[#This Row],[Precio Distribuidor]]*1.3)</f>
        <v>1457.1440000000002</v>
      </c>
    </row>
    <row r="4792" spans="1:13">
      <c r="A4792" s="154" t="s">
        <v>15218</v>
      </c>
      <c r="B4792" s="154" t="s">
        <v>15217</v>
      </c>
      <c r="C4792" s="154" t="s">
        <v>2636</v>
      </c>
      <c r="D4792" s="154" t="s">
        <v>2156</v>
      </c>
      <c r="E4792" s="81" t="s">
        <v>15216</v>
      </c>
      <c r="F4792" s="154">
        <v>2562.86</v>
      </c>
      <c r="G4792" s="154" t="s">
        <v>1367</v>
      </c>
      <c r="H4792" s="154" t="s">
        <v>14318</v>
      </c>
      <c r="I4792" s="154">
        <v>0</v>
      </c>
      <c r="J4792" s="154">
        <v>0</v>
      </c>
      <c r="K4792" s="154">
        <v>0</v>
      </c>
      <c r="M4792" s="128">
        <f>IF(Tabla1[[#This Row],[Moneda]]="Dolares",Tabla1[[#This Row],[Precio Distribuidor]]*($M$1+0.35)*1.3,Tabla1[[#This Row],[Precio Distribuidor]]*1.3)</f>
        <v>3331.7180000000003</v>
      </c>
    </row>
    <row r="4793" spans="1:13">
      <c r="A4793" s="154" t="s">
        <v>15215</v>
      </c>
      <c r="B4793" s="154" t="s">
        <v>15214</v>
      </c>
      <c r="C4793" s="154" t="s">
        <v>2636</v>
      </c>
      <c r="D4793" s="154" t="s">
        <v>2156</v>
      </c>
      <c r="E4793" s="81" t="s">
        <v>15213</v>
      </c>
      <c r="F4793" s="154">
        <v>2348.9</v>
      </c>
      <c r="G4793" s="154" t="s">
        <v>1367</v>
      </c>
      <c r="H4793" s="154" t="s">
        <v>14318</v>
      </c>
      <c r="I4793" s="154">
        <v>0</v>
      </c>
      <c r="J4793" s="154">
        <v>0</v>
      </c>
      <c r="K4793" s="154">
        <v>0</v>
      </c>
      <c r="M4793" s="128">
        <f>IF(Tabla1[[#This Row],[Moneda]]="Dolares",Tabla1[[#This Row],[Precio Distribuidor]]*($M$1+0.35)*1.3,Tabla1[[#This Row],[Precio Distribuidor]]*1.3)</f>
        <v>3053.57</v>
      </c>
    </row>
    <row r="4794" spans="1:13">
      <c r="A4794" s="154" t="s">
        <v>15212</v>
      </c>
      <c r="B4794" s="154" t="s">
        <v>15211</v>
      </c>
      <c r="C4794" s="154" t="s">
        <v>2636</v>
      </c>
      <c r="D4794" s="154" t="s">
        <v>2156</v>
      </c>
      <c r="E4794" s="81" t="s">
        <v>15210</v>
      </c>
      <c r="F4794" s="154">
        <v>156.59</v>
      </c>
      <c r="G4794" s="154" t="s">
        <v>1367</v>
      </c>
      <c r="H4794" s="154" t="s">
        <v>14318</v>
      </c>
      <c r="I4794" s="154">
        <v>0</v>
      </c>
      <c r="J4794" s="154">
        <v>0</v>
      </c>
      <c r="K4794" s="154">
        <v>0</v>
      </c>
      <c r="M4794" s="128">
        <f>IF(Tabla1[[#This Row],[Moneda]]="Dolares",Tabla1[[#This Row],[Precio Distribuidor]]*($M$1+0.35)*1.3,Tabla1[[#This Row],[Precio Distribuidor]]*1.3)</f>
        <v>203.56700000000001</v>
      </c>
    </row>
    <row r="4795" spans="1:13">
      <c r="A4795" s="154" t="s">
        <v>15209</v>
      </c>
      <c r="B4795" s="154" t="s">
        <v>15208</v>
      </c>
      <c r="C4795" s="154" t="s">
        <v>2636</v>
      </c>
      <c r="D4795" s="154" t="s">
        <v>2156</v>
      </c>
      <c r="E4795" s="81" t="s">
        <v>2681</v>
      </c>
      <c r="F4795" s="154">
        <v>2648.57</v>
      </c>
      <c r="G4795" s="154" t="s">
        <v>1367</v>
      </c>
      <c r="H4795" s="154" t="s">
        <v>14318</v>
      </c>
      <c r="I4795" s="154">
        <v>0</v>
      </c>
      <c r="J4795" s="154">
        <v>0</v>
      </c>
      <c r="K4795" s="154">
        <v>0</v>
      </c>
      <c r="M4795" s="128">
        <f>IF(Tabla1[[#This Row],[Moneda]]="Dolares",Tabla1[[#This Row],[Precio Distribuidor]]*($M$1+0.35)*1.3,Tabla1[[#This Row],[Precio Distribuidor]]*1.3)</f>
        <v>3443.1410000000005</v>
      </c>
    </row>
    <row r="4796" spans="1:13">
      <c r="A4796" s="154" t="s">
        <v>15207</v>
      </c>
      <c r="B4796" s="154" t="s">
        <v>15206</v>
      </c>
      <c r="C4796" s="154" t="s">
        <v>2636</v>
      </c>
      <c r="D4796" s="154" t="s">
        <v>2156</v>
      </c>
      <c r="E4796" s="81" t="s">
        <v>15205</v>
      </c>
      <c r="F4796" s="154">
        <v>7303.57</v>
      </c>
      <c r="G4796" s="154" t="s">
        <v>1367</v>
      </c>
      <c r="H4796" s="154" t="s">
        <v>14318</v>
      </c>
      <c r="I4796" s="154">
        <v>0</v>
      </c>
      <c r="J4796" s="154">
        <v>0</v>
      </c>
      <c r="K4796" s="154">
        <v>0</v>
      </c>
      <c r="M4796" s="128">
        <f>IF(Tabla1[[#This Row],[Moneda]]="Dolares",Tabla1[[#This Row],[Precio Distribuidor]]*($M$1+0.35)*1.3,Tabla1[[#This Row],[Precio Distribuidor]]*1.3)</f>
        <v>9494.6409999999996</v>
      </c>
    </row>
    <row r="4797" spans="1:13">
      <c r="A4797" s="154" t="s">
        <v>15204</v>
      </c>
      <c r="B4797" s="154" t="s">
        <v>15203</v>
      </c>
      <c r="C4797" s="154" t="s">
        <v>2636</v>
      </c>
      <c r="D4797" s="154" t="s">
        <v>2156</v>
      </c>
      <c r="E4797" s="81" t="s">
        <v>15202</v>
      </c>
      <c r="F4797" s="154">
        <v>8017.86</v>
      </c>
      <c r="G4797" s="154" t="s">
        <v>1367</v>
      </c>
      <c r="H4797" s="154" t="s">
        <v>14318</v>
      </c>
      <c r="I4797" s="154">
        <v>0</v>
      </c>
      <c r="J4797" s="154">
        <v>0</v>
      </c>
      <c r="K4797" s="154">
        <v>0</v>
      </c>
      <c r="M4797" s="128">
        <f>IF(Tabla1[[#This Row],[Moneda]]="Dolares",Tabla1[[#This Row],[Precio Distribuidor]]*($M$1+0.35)*1.3,Tabla1[[#This Row],[Precio Distribuidor]]*1.3)</f>
        <v>10423.218000000001</v>
      </c>
    </row>
    <row r="4798" spans="1:13">
      <c r="A4798" s="154" t="s">
        <v>15201</v>
      </c>
      <c r="B4798" s="154" t="s">
        <v>15200</v>
      </c>
      <c r="C4798" s="154" t="s">
        <v>2636</v>
      </c>
      <c r="D4798" s="154" t="s">
        <v>2156</v>
      </c>
      <c r="E4798" s="81" t="s">
        <v>15199</v>
      </c>
      <c r="F4798" s="154">
        <v>754.29</v>
      </c>
      <c r="G4798" s="154" t="s">
        <v>1367</v>
      </c>
      <c r="H4798" s="154" t="s">
        <v>14318</v>
      </c>
      <c r="I4798" s="154">
        <v>0</v>
      </c>
      <c r="J4798" s="154">
        <v>0</v>
      </c>
      <c r="K4798" s="154">
        <v>0</v>
      </c>
      <c r="M4798" s="128">
        <f>IF(Tabla1[[#This Row],[Moneda]]="Dolares",Tabla1[[#This Row],[Precio Distribuidor]]*($M$1+0.35)*1.3,Tabla1[[#This Row],[Precio Distribuidor]]*1.3)</f>
        <v>980.577</v>
      </c>
    </row>
    <row r="4799" spans="1:13">
      <c r="A4799" s="154" t="s">
        <v>15198</v>
      </c>
      <c r="B4799" s="154" t="s">
        <v>15197</v>
      </c>
      <c r="C4799" s="154" t="s">
        <v>2636</v>
      </c>
      <c r="D4799" s="154" t="s">
        <v>2156</v>
      </c>
      <c r="E4799" s="81" t="s">
        <v>15196</v>
      </c>
      <c r="F4799" s="154">
        <v>4005</v>
      </c>
      <c r="G4799" s="154" t="s">
        <v>1367</v>
      </c>
      <c r="H4799" s="154" t="s">
        <v>14318</v>
      </c>
      <c r="I4799" s="154">
        <v>0</v>
      </c>
      <c r="J4799" s="154">
        <v>0</v>
      </c>
      <c r="K4799" s="154">
        <v>0</v>
      </c>
      <c r="M4799" s="128">
        <f>IF(Tabla1[[#This Row],[Moneda]]="Dolares",Tabla1[[#This Row],[Precio Distribuidor]]*($M$1+0.35)*1.3,Tabla1[[#This Row],[Precio Distribuidor]]*1.3)</f>
        <v>5206.5</v>
      </c>
    </row>
    <row r="4800" spans="1:13">
      <c r="A4800" s="154" t="s">
        <v>15195</v>
      </c>
      <c r="B4800" s="154" t="s">
        <v>15194</v>
      </c>
      <c r="C4800" s="154" t="s">
        <v>2636</v>
      </c>
      <c r="D4800" s="154" t="s">
        <v>2156</v>
      </c>
      <c r="E4800" s="81" t="s">
        <v>15193</v>
      </c>
      <c r="F4800" s="154">
        <v>2192.86</v>
      </c>
      <c r="G4800" s="154" t="s">
        <v>1367</v>
      </c>
      <c r="H4800" s="154" t="s">
        <v>14318</v>
      </c>
      <c r="I4800" s="154">
        <v>0</v>
      </c>
      <c r="J4800" s="154">
        <v>0</v>
      </c>
      <c r="K4800" s="154">
        <v>0</v>
      </c>
      <c r="M4800" s="128">
        <f>IF(Tabla1[[#This Row],[Moneda]]="Dolares",Tabla1[[#This Row],[Precio Distribuidor]]*($M$1+0.35)*1.3,Tabla1[[#This Row],[Precio Distribuidor]]*1.3)</f>
        <v>2850.7180000000003</v>
      </c>
    </row>
    <row r="4801" spans="1:13">
      <c r="A4801" s="154" t="s">
        <v>15192</v>
      </c>
      <c r="B4801" s="154" t="s">
        <v>15191</v>
      </c>
      <c r="C4801" s="154" t="s">
        <v>2636</v>
      </c>
      <c r="D4801" s="154" t="s">
        <v>2156</v>
      </c>
      <c r="E4801" s="81" t="s">
        <v>15190</v>
      </c>
      <c r="F4801" s="154">
        <v>9120</v>
      </c>
      <c r="G4801" s="154" t="s">
        <v>1367</v>
      </c>
      <c r="H4801" s="154" t="s">
        <v>14318</v>
      </c>
      <c r="I4801" s="154">
        <v>0</v>
      </c>
      <c r="J4801" s="154">
        <v>0</v>
      </c>
      <c r="K4801" s="154">
        <v>0</v>
      </c>
      <c r="M4801" s="128">
        <f>IF(Tabla1[[#This Row],[Moneda]]="Dolares",Tabla1[[#This Row],[Precio Distribuidor]]*($M$1+0.35)*1.3,Tabla1[[#This Row],[Precio Distribuidor]]*1.3)</f>
        <v>11856</v>
      </c>
    </row>
    <row r="4802" spans="1:13">
      <c r="A4802" s="154" t="s">
        <v>15189</v>
      </c>
      <c r="B4802" s="154" t="s">
        <v>15188</v>
      </c>
      <c r="C4802" s="154" t="s">
        <v>2636</v>
      </c>
      <c r="D4802" s="154" t="s">
        <v>2156</v>
      </c>
      <c r="E4802" s="81" t="s">
        <v>15187</v>
      </c>
      <c r="F4802" s="154">
        <v>16095</v>
      </c>
      <c r="G4802" s="154" t="s">
        <v>1367</v>
      </c>
      <c r="H4802" s="154" t="s">
        <v>14318</v>
      </c>
      <c r="I4802" s="154">
        <v>0</v>
      </c>
      <c r="J4802" s="154">
        <v>0</v>
      </c>
      <c r="K4802" s="154">
        <v>0</v>
      </c>
      <c r="M4802" s="128">
        <f>IF(Tabla1[[#This Row],[Moneda]]="Dolares",Tabla1[[#This Row],[Precio Distribuidor]]*($M$1+0.35)*1.3,Tabla1[[#This Row],[Precio Distribuidor]]*1.3)</f>
        <v>20923.5</v>
      </c>
    </row>
    <row r="4803" spans="1:13">
      <c r="A4803" s="154" t="s">
        <v>15186</v>
      </c>
      <c r="B4803" s="154" t="s">
        <v>15185</v>
      </c>
      <c r="C4803" s="154" t="s">
        <v>2636</v>
      </c>
      <c r="D4803" s="154" t="s">
        <v>2156</v>
      </c>
      <c r="E4803" s="81" t="s">
        <v>15184</v>
      </c>
      <c r="F4803" s="154">
        <v>27242.86</v>
      </c>
      <c r="G4803" s="154" t="s">
        <v>1367</v>
      </c>
      <c r="H4803" s="154" t="s">
        <v>14318</v>
      </c>
      <c r="I4803" s="154">
        <v>0</v>
      </c>
      <c r="J4803" s="154">
        <v>0</v>
      </c>
      <c r="K4803" s="154">
        <v>0</v>
      </c>
      <c r="M4803" s="128">
        <f>IF(Tabla1[[#This Row],[Moneda]]="Dolares",Tabla1[[#This Row],[Precio Distribuidor]]*($M$1+0.35)*1.3,Tabla1[[#This Row],[Precio Distribuidor]]*1.3)</f>
        <v>35415.718000000001</v>
      </c>
    </row>
    <row r="4804" spans="1:13">
      <c r="A4804" s="154" t="s">
        <v>15183</v>
      </c>
      <c r="B4804" s="154" t="s">
        <v>15182</v>
      </c>
      <c r="C4804" s="154" t="s">
        <v>2636</v>
      </c>
      <c r="D4804" s="154" t="s">
        <v>2156</v>
      </c>
      <c r="E4804" s="81" t="s">
        <v>15181</v>
      </c>
      <c r="F4804" s="154">
        <v>5601.54</v>
      </c>
      <c r="G4804" s="154" t="s">
        <v>1367</v>
      </c>
      <c r="H4804" s="154" t="s">
        <v>14318</v>
      </c>
      <c r="I4804" s="154">
        <v>0</v>
      </c>
      <c r="J4804" s="154">
        <v>0</v>
      </c>
      <c r="K4804" s="154">
        <v>0</v>
      </c>
      <c r="M4804" s="128">
        <f>IF(Tabla1[[#This Row],[Moneda]]="Dolares",Tabla1[[#This Row],[Precio Distribuidor]]*($M$1+0.35)*1.3,Tabla1[[#This Row],[Precio Distribuidor]]*1.3)</f>
        <v>7282.0020000000004</v>
      </c>
    </row>
    <row r="4805" spans="1:13">
      <c r="A4805" s="154" t="s">
        <v>15180</v>
      </c>
      <c r="B4805" s="154" t="s">
        <v>15179</v>
      </c>
      <c r="C4805" s="154" t="s">
        <v>2636</v>
      </c>
      <c r="D4805" s="154" t="s">
        <v>2156</v>
      </c>
      <c r="E4805" s="81" t="s">
        <v>15178</v>
      </c>
      <c r="F4805" s="154">
        <v>2846.46</v>
      </c>
      <c r="G4805" s="154" t="s">
        <v>1367</v>
      </c>
      <c r="H4805" s="154" t="s">
        <v>14318</v>
      </c>
      <c r="I4805" s="154">
        <v>0</v>
      </c>
      <c r="J4805" s="154">
        <v>0</v>
      </c>
      <c r="K4805" s="154">
        <v>0</v>
      </c>
      <c r="M4805" s="128">
        <f>IF(Tabla1[[#This Row],[Moneda]]="Dolares",Tabla1[[#This Row],[Precio Distribuidor]]*($M$1+0.35)*1.3,Tabla1[[#This Row],[Precio Distribuidor]]*1.3)</f>
        <v>3700.3980000000001</v>
      </c>
    </row>
    <row r="4806" spans="1:13">
      <c r="A4806" s="154" t="s">
        <v>15177</v>
      </c>
      <c r="B4806" s="154" t="s">
        <v>15176</v>
      </c>
      <c r="C4806" s="154" t="s">
        <v>2636</v>
      </c>
      <c r="D4806" s="154" t="s">
        <v>2156</v>
      </c>
      <c r="E4806" s="81" t="s">
        <v>15175</v>
      </c>
      <c r="F4806" s="154">
        <v>6447.69</v>
      </c>
      <c r="G4806" s="154" t="s">
        <v>1367</v>
      </c>
      <c r="H4806" s="154" t="s">
        <v>14318</v>
      </c>
      <c r="I4806" s="154">
        <v>0</v>
      </c>
      <c r="J4806" s="154">
        <v>0</v>
      </c>
      <c r="K4806" s="154">
        <v>0</v>
      </c>
      <c r="M4806" s="128">
        <f>IF(Tabla1[[#This Row],[Moneda]]="Dolares",Tabla1[[#This Row],[Precio Distribuidor]]*($M$1+0.35)*1.3,Tabla1[[#This Row],[Precio Distribuidor]]*1.3)</f>
        <v>8381.9969999999994</v>
      </c>
    </row>
    <row r="4807" spans="1:13">
      <c r="A4807" s="154" t="s">
        <v>15174</v>
      </c>
      <c r="B4807" s="154" t="s">
        <v>15173</v>
      </c>
      <c r="C4807" s="154" t="s">
        <v>2636</v>
      </c>
      <c r="D4807" s="154" t="s">
        <v>2156</v>
      </c>
      <c r="E4807" s="81" t="s">
        <v>15172</v>
      </c>
      <c r="F4807" s="154">
        <v>19363.38</v>
      </c>
      <c r="G4807" s="154" t="s">
        <v>1367</v>
      </c>
      <c r="H4807" s="154" t="s">
        <v>14318</v>
      </c>
      <c r="I4807" s="154">
        <v>0</v>
      </c>
      <c r="J4807" s="154">
        <v>0</v>
      </c>
      <c r="K4807" s="154">
        <v>0</v>
      </c>
      <c r="M4807" s="128">
        <f>IF(Tabla1[[#This Row],[Moneda]]="Dolares",Tabla1[[#This Row],[Precio Distribuidor]]*($M$1+0.35)*1.3,Tabla1[[#This Row],[Precio Distribuidor]]*1.3)</f>
        <v>25172.394000000004</v>
      </c>
    </row>
    <row r="4808" spans="1:13">
      <c r="A4808" s="154" t="s">
        <v>15171</v>
      </c>
      <c r="B4808" s="154" t="s">
        <v>15170</v>
      </c>
      <c r="C4808" s="154" t="s">
        <v>2636</v>
      </c>
      <c r="D4808" s="154" t="s">
        <v>2156</v>
      </c>
      <c r="E4808" s="81" t="s">
        <v>15169</v>
      </c>
      <c r="F4808" s="154">
        <v>1680.46</v>
      </c>
      <c r="G4808" s="154" t="s">
        <v>1367</v>
      </c>
      <c r="H4808" s="154" t="s">
        <v>14318</v>
      </c>
      <c r="I4808" s="154">
        <v>0</v>
      </c>
      <c r="J4808" s="154">
        <v>0</v>
      </c>
      <c r="K4808" s="154">
        <v>0</v>
      </c>
      <c r="M4808" s="128">
        <f>IF(Tabla1[[#This Row],[Moneda]]="Dolares",Tabla1[[#This Row],[Precio Distribuidor]]*($M$1+0.35)*1.3,Tabla1[[#This Row],[Precio Distribuidor]]*1.3)</f>
        <v>2184.598</v>
      </c>
    </row>
    <row r="4809" spans="1:13">
      <c r="A4809" s="154" t="s">
        <v>15168</v>
      </c>
      <c r="B4809" s="154" t="s">
        <v>15167</v>
      </c>
      <c r="C4809" s="154" t="s">
        <v>2636</v>
      </c>
      <c r="D4809" s="154" t="s">
        <v>2156</v>
      </c>
      <c r="E4809" s="81" t="s">
        <v>15166</v>
      </c>
      <c r="F4809" s="154">
        <v>6481.54</v>
      </c>
      <c r="G4809" s="154" t="s">
        <v>1367</v>
      </c>
      <c r="H4809" s="154" t="s">
        <v>14318</v>
      </c>
      <c r="I4809" s="154">
        <v>0</v>
      </c>
      <c r="J4809" s="154">
        <v>0</v>
      </c>
      <c r="K4809" s="154">
        <v>0</v>
      </c>
      <c r="M4809" s="128">
        <f>IF(Tabla1[[#This Row],[Moneda]]="Dolares",Tabla1[[#This Row],[Precio Distribuidor]]*($M$1+0.35)*1.3,Tabla1[[#This Row],[Precio Distribuidor]]*1.3)</f>
        <v>8426.0020000000004</v>
      </c>
    </row>
    <row r="4810" spans="1:13">
      <c r="A4810" s="154" t="s">
        <v>15165</v>
      </c>
      <c r="B4810" s="154" t="s">
        <v>15164</v>
      </c>
      <c r="C4810" s="154" t="s">
        <v>2636</v>
      </c>
      <c r="D4810" s="154" t="s">
        <v>2156</v>
      </c>
      <c r="E4810" s="81" t="s">
        <v>15163</v>
      </c>
      <c r="F4810" s="154">
        <v>11440</v>
      </c>
      <c r="G4810" s="154" t="s">
        <v>1367</v>
      </c>
      <c r="H4810" s="154" t="s">
        <v>14318</v>
      </c>
      <c r="I4810" s="154">
        <v>0</v>
      </c>
      <c r="J4810" s="154">
        <v>0</v>
      </c>
      <c r="K4810" s="154">
        <v>0</v>
      </c>
      <c r="M4810" s="128">
        <f>IF(Tabla1[[#This Row],[Moneda]]="Dolares",Tabla1[[#This Row],[Precio Distribuidor]]*($M$1+0.35)*1.3,Tabla1[[#This Row],[Precio Distribuidor]]*1.3)</f>
        <v>14872</v>
      </c>
    </row>
    <row r="4811" spans="1:13">
      <c r="A4811" s="154" t="s">
        <v>15162</v>
      </c>
      <c r="B4811" s="154" t="s">
        <v>15161</v>
      </c>
      <c r="C4811" s="154" t="s">
        <v>2636</v>
      </c>
      <c r="D4811" s="154" t="s">
        <v>2156</v>
      </c>
      <c r="E4811" s="81" t="s">
        <v>15160</v>
      </c>
      <c r="F4811" s="154">
        <v>1125</v>
      </c>
      <c r="G4811" s="154" t="s">
        <v>1367</v>
      </c>
      <c r="H4811" s="154" t="s">
        <v>14318</v>
      </c>
      <c r="I4811" s="154">
        <v>0</v>
      </c>
      <c r="J4811" s="154">
        <v>0</v>
      </c>
      <c r="K4811" s="154">
        <v>0</v>
      </c>
      <c r="M4811" s="128">
        <f>IF(Tabla1[[#This Row],[Moneda]]="Dolares",Tabla1[[#This Row],[Precio Distribuidor]]*($M$1+0.35)*1.3,Tabla1[[#This Row],[Precio Distribuidor]]*1.3)</f>
        <v>1462.5</v>
      </c>
    </row>
    <row r="4812" spans="1:13">
      <c r="A4812" s="154" t="s">
        <v>15159</v>
      </c>
      <c r="B4812" s="154" t="s">
        <v>15158</v>
      </c>
      <c r="C4812" s="154" t="s">
        <v>2636</v>
      </c>
      <c r="D4812" s="154" t="s">
        <v>2156</v>
      </c>
      <c r="E4812" s="81" t="s">
        <v>15157</v>
      </c>
      <c r="F4812" s="154">
        <v>799.62</v>
      </c>
      <c r="G4812" s="154" t="s">
        <v>1367</v>
      </c>
      <c r="H4812" s="154" t="s">
        <v>14318</v>
      </c>
      <c r="I4812" s="154">
        <v>0</v>
      </c>
      <c r="J4812" s="154">
        <v>0</v>
      </c>
      <c r="K4812" s="154">
        <v>0</v>
      </c>
      <c r="M4812" s="128">
        <f>IF(Tabla1[[#This Row],[Moneda]]="Dolares",Tabla1[[#This Row],[Precio Distribuidor]]*($M$1+0.35)*1.3,Tabla1[[#This Row],[Precio Distribuidor]]*1.3)</f>
        <v>1039.5060000000001</v>
      </c>
    </row>
    <row r="4813" spans="1:13">
      <c r="A4813" s="154" t="s">
        <v>15156</v>
      </c>
      <c r="B4813" s="154" t="s">
        <v>15155</v>
      </c>
      <c r="C4813" s="154" t="s">
        <v>2636</v>
      </c>
      <c r="D4813" s="154" t="s">
        <v>2156</v>
      </c>
      <c r="E4813" s="81" t="s">
        <v>15154</v>
      </c>
      <c r="F4813" s="154">
        <v>4431.43</v>
      </c>
      <c r="G4813" s="154" t="s">
        <v>1367</v>
      </c>
      <c r="H4813" s="154" t="s">
        <v>14318</v>
      </c>
      <c r="I4813" s="154">
        <v>0</v>
      </c>
      <c r="J4813" s="154">
        <v>0</v>
      </c>
      <c r="K4813" s="154">
        <v>0</v>
      </c>
      <c r="M4813" s="128">
        <f>IF(Tabla1[[#This Row],[Moneda]]="Dolares",Tabla1[[#This Row],[Precio Distribuidor]]*($M$1+0.35)*1.3,Tabla1[[#This Row],[Precio Distribuidor]]*1.3)</f>
        <v>5760.8590000000004</v>
      </c>
    </row>
    <row r="4814" spans="1:13">
      <c r="A4814" s="154" t="s">
        <v>15153</v>
      </c>
      <c r="B4814" s="154" t="s">
        <v>15152</v>
      </c>
      <c r="C4814" s="154" t="s">
        <v>2636</v>
      </c>
      <c r="D4814" s="154" t="s">
        <v>2156</v>
      </c>
      <c r="E4814" s="81" t="s">
        <v>15151</v>
      </c>
      <c r="F4814" s="154">
        <v>4417.8599999999997</v>
      </c>
      <c r="G4814" s="154" t="s">
        <v>1367</v>
      </c>
      <c r="H4814" s="154" t="s">
        <v>14318</v>
      </c>
      <c r="I4814" s="154">
        <v>0</v>
      </c>
      <c r="J4814" s="154">
        <v>0</v>
      </c>
      <c r="K4814" s="154">
        <v>0</v>
      </c>
      <c r="M4814" s="128">
        <f>IF(Tabla1[[#This Row],[Moneda]]="Dolares",Tabla1[[#This Row],[Precio Distribuidor]]*($M$1+0.35)*1.3,Tabla1[[#This Row],[Precio Distribuidor]]*1.3)</f>
        <v>5743.2179999999998</v>
      </c>
    </row>
    <row r="4815" spans="1:13">
      <c r="A4815" s="154" t="s">
        <v>15150</v>
      </c>
      <c r="B4815" s="154" t="s">
        <v>15149</v>
      </c>
      <c r="C4815" s="154" t="s">
        <v>2636</v>
      </c>
      <c r="D4815" s="154" t="s">
        <v>2156</v>
      </c>
      <c r="E4815" s="81" t="s">
        <v>15148</v>
      </c>
      <c r="F4815" s="154">
        <v>6922.86</v>
      </c>
      <c r="G4815" s="154" t="s">
        <v>1367</v>
      </c>
      <c r="H4815" s="154" t="s">
        <v>14318</v>
      </c>
      <c r="I4815" s="154">
        <v>0</v>
      </c>
      <c r="J4815" s="154">
        <v>0</v>
      </c>
      <c r="K4815" s="154">
        <v>0</v>
      </c>
      <c r="M4815" s="128">
        <f>IF(Tabla1[[#This Row],[Moneda]]="Dolares",Tabla1[[#This Row],[Precio Distribuidor]]*($M$1+0.35)*1.3,Tabla1[[#This Row],[Precio Distribuidor]]*1.3)</f>
        <v>8999.7180000000008</v>
      </c>
    </row>
    <row r="4816" spans="1:13">
      <c r="A4816" s="154" t="s">
        <v>15147</v>
      </c>
      <c r="B4816" s="154" t="s">
        <v>15146</v>
      </c>
      <c r="C4816" s="154" t="s">
        <v>1535</v>
      </c>
      <c r="D4816" s="154" t="s">
        <v>2156</v>
      </c>
      <c r="E4816" s="81" t="s">
        <v>15145</v>
      </c>
      <c r="F4816" s="154">
        <v>45.73</v>
      </c>
      <c r="G4816" s="154" t="s">
        <v>1367</v>
      </c>
      <c r="H4816" s="154" t="s">
        <v>14318</v>
      </c>
      <c r="I4816" s="154">
        <v>0</v>
      </c>
      <c r="J4816" s="154">
        <v>0</v>
      </c>
      <c r="K4816" s="154">
        <v>0</v>
      </c>
      <c r="M4816" s="128">
        <f>IF(Tabla1[[#This Row],[Moneda]]="Dolares",Tabla1[[#This Row],[Precio Distribuidor]]*($M$1+0.35)*1.3,Tabla1[[#This Row],[Precio Distribuidor]]*1.3)</f>
        <v>59.448999999999998</v>
      </c>
    </row>
    <row r="4817" spans="1:13">
      <c r="A4817" s="154" t="s">
        <v>15144</v>
      </c>
      <c r="B4817" s="154" t="s">
        <v>15143</v>
      </c>
      <c r="C4817" s="154" t="s">
        <v>1535</v>
      </c>
      <c r="D4817" s="154" t="s">
        <v>2156</v>
      </c>
      <c r="E4817" s="81" t="s">
        <v>15142</v>
      </c>
      <c r="F4817" s="154">
        <v>46432.09</v>
      </c>
      <c r="G4817" s="154" t="s">
        <v>1367</v>
      </c>
      <c r="H4817" s="154" t="s">
        <v>14318</v>
      </c>
      <c r="I4817" s="154">
        <v>0</v>
      </c>
      <c r="J4817" s="154">
        <v>0</v>
      </c>
      <c r="K4817" s="154">
        <v>0</v>
      </c>
      <c r="M4817" s="128">
        <f>IF(Tabla1[[#This Row],[Moneda]]="Dolares",Tabla1[[#This Row],[Precio Distribuidor]]*($M$1+0.35)*1.3,Tabla1[[#This Row],[Precio Distribuidor]]*1.3)</f>
        <v>60361.716999999997</v>
      </c>
    </row>
    <row r="4818" spans="1:13">
      <c r="A4818" s="154" t="s">
        <v>15141</v>
      </c>
      <c r="B4818" s="154" t="s">
        <v>15140</v>
      </c>
      <c r="C4818" s="154" t="s">
        <v>1535</v>
      </c>
      <c r="D4818" s="154" t="s">
        <v>2156</v>
      </c>
      <c r="E4818" s="81" t="s">
        <v>15139</v>
      </c>
      <c r="F4818" s="154">
        <v>34824.07</v>
      </c>
      <c r="G4818" s="154" t="s">
        <v>1367</v>
      </c>
      <c r="H4818" s="154" t="s">
        <v>14318</v>
      </c>
      <c r="I4818" s="154">
        <v>0</v>
      </c>
      <c r="J4818" s="154">
        <v>0</v>
      </c>
      <c r="K4818" s="154">
        <v>0</v>
      </c>
      <c r="M4818" s="128">
        <f>IF(Tabla1[[#This Row],[Moneda]]="Dolares",Tabla1[[#This Row],[Precio Distribuidor]]*($M$1+0.35)*1.3,Tabla1[[#This Row],[Precio Distribuidor]]*1.3)</f>
        <v>45271.291000000005</v>
      </c>
    </row>
    <row r="4819" spans="1:13">
      <c r="A4819" s="154" t="s">
        <v>15138</v>
      </c>
      <c r="B4819" s="154" t="s">
        <v>15137</v>
      </c>
      <c r="C4819" s="154" t="s">
        <v>1535</v>
      </c>
      <c r="D4819" s="154" t="s">
        <v>2156</v>
      </c>
      <c r="E4819" s="81" t="s">
        <v>15136</v>
      </c>
      <c r="F4819" s="154">
        <v>98267.14</v>
      </c>
      <c r="G4819" s="154" t="s">
        <v>1367</v>
      </c>
      <c r="H4819" s="154" t="s">
        <v>14318</v>
      </c>
      <c r="I4819" s="154">
        <v>0</v>
      </c>
      <c r="J4819" s="154">
        <v>0</v>
      </c>
      <c r="K4819" s="154">
        <v>0</v>
      </c>
      <c r="M4819" s="128">
        <f>IF(Tabla1[[#This Row],[Moneda]]="Dolares",Tabla1[[#This Row],[Precio Distribuidor]]*($M$1+0.35)*1.3,Tabla1[[#This Row],[Precio Distribuidor]]*1.3)</f>
        <v>127747.28200000001</v>
      </c>
    </row>
    <row r="4820" spans="1:13">
      <c r="A4820" s="154" t="s">
        <v>15135</v>
      </c>
      <c r="B4820" s="154" t="s">
        <v>15134</v>
      </c>
      <c r="C4820" s="154" t="s">
        <v>1535</v>
      </c>
      <c r="D4820" s="154" t="s">
        <v>2156</v>
      </c>
      <c r="E4820" s="81" t="s">
        <v>15133</v>
      </c>
      <c r="F4820" s="154">
        <v>31791.87</v>
      </c>
      <c r="G4820" s="154" t="s">
        <v>1367</v>
      </c>
      <c r="H4820" s="154" t="s">
        <v>14318</v>
      </c>
      <c r="I4820" s="154">
        <v>0</v>
      </c>
      <c r="J4820" s="154">
        <v>0</v>
      </c>
      <c r="K4820" s="154">
        <v>0</v>
      </c>
      <c r="M4820" s="128">
        <f>IF(Tabla1[[#This Row],[Moneda]]="Dolares",Tabla1[[#This Row],[Precio Distribuidor]]*($M$1+0.35)*1.3,Tabla1[[#This Row],[Precio Distribuidor]]*1.3)</f>
        <v>41329.430999999997</v>
      </c>
    </row>
    <row r="4821" spans="1:13">
      <c r="A4821" s="154" t="s">
        <v>15132</v>
      </c>
      <c r="B4821" s="154" t="s">
        <v>15131</v>
      </c>
      <c r="C4821" s="154" t="s">
        <v>1535</v>
      </c>
      <c r="D4821" s="154" t="s">
        <v>2156</v>
      </c>
      <c r="E4821" s="81" t="s">
        <v>15130</v>
      </c>
      <c r="F4821" s="154">
        <v>23216.04</v>
      </c>
      <c r="G4821" s="154" t="s">
        <v>1367</v>
      </c>
      <c r="H4821" s="154" t="s">
        <v>14318</v>
      </c>
      <c r="I4821" s="154">
        <v>0</v>
      </c>
      <c r="J4821" s="154">
        <v>0</v>
      </c>
      <c r="K4821" s="154">
        <v>0</v>
      </c>
      <c r="M4821" s="128">
        <f>IF(Tabla1[[#This Row],[Moneda]]="Dolares",Tabla1[[#This Row],[Precio Distribuidor]]*($M$1+0.35)*1.3,Tabla1[[#This Row],[Precio Distribuidor]]*1.3)</f>
        <v>30180.852000000003</v>
      </c>
    </row>
    <row r="4822" spans="1:13">
      <c r="A4822" s="154" t="s">
        <v>15129</v>
      </c>
      <c r="B4822" s="154" t="s">
        <v>15128</v>
      </c>
      <c r="C4822" s="154" t="s">
        <v>1535</v>
      </c>
      <c r="D4822" s="154" t="s">
        <v>2156</v>
      </c>
      <c r="E4822" s="81" t="s">
        <v>15127</v>
      </c>
      <c r="F4822" s="154">
        <v>53991.360000000001</v>
      </c>
      <c r="G4822" s="154" t="s">
        <v>1367</v>
      </c>
      <c r="H4822" s="154" t="s">
        <v>14318</v>
      </c>
      <c r="I4822" s="154">
        <v>0</v>
      </c>
      <c r="J4822" s="154">
        <v>0</v>
      </c>
      <c r="K4822" s="154">
        <v>0</v>
      </c>
      <c r="M4822" s="128">
        <f>IF(Tabla1[[#This Row],[Moneda]]="Dolares",Tabla1[[#This Row],[Precio Distribuidor]]*($M$1+0.35)*1.3,Tabla1[[#This Row],[Precio Distribuidor]]*1.3)</f>
        <v>70188.767999999996</v>
      </c>
    </row>
    <row r="4823" spans="1:13">
      <c r="A4823" s="154" t="s">
        <v>5809</v>
      </c>
      <c r="B4823" s="154" t="s">
        <v>5808</v>
      </c>
      <c r="C4823" s="154" t="s">
        <v>1764</v>
      </c>
      <c r="D4823" s="154" t="s">
        <v>2156</v>
      </c>
      <c r="E4823" s="81" t="s">
        <v>5807</v>
      </c>
      <c r="F4823" s="154">
        <v>125.47</v>
      </c>
      <c r="G4823" s="154" t="s">
        <v>1373</v>
      </c>
      <c r="H4823" s="154" t="s">
        <v>14318</v>
      </c>
      <c r="I4823" s="154">
        <v>0</v>
      </c>
      <c r="J4823" s="154">
        <v>0</v>
      </c>
      <c r="K4823" s="154">
        <v>0</v>
      </c>
      <c r="M4823" s="128">
        <f>IF(Tabla1[[#This Row],[Moneda]]="Dolares",Tabla1[[#This Row],[Precio Distribuidor]]*($M$1+0.35)*1.3,Tabla1[[#This Row],[Precio Distribuidor]]*1.3)</f>
        <v>2715.7981500000005</v>
      </c>
    </row>
    <row r="4824" spans="1:13">
      <c r="A4824" s="154" t="s">
        <v>5806</v>
      </c>
      <c r="B4824" s="154" t="s">
        <v>5805</v>
      </c>
      <c r="C4824" s="154" t="s">
        <v>1764</v>
      </c>
      <c r="D4824" s="154" t="s">
        <v>2156</v>
      </c>
      <c r="E4824" s="81" t="s">
        <v>5804</v>
      </c>
      <c r="F4824" s="154">
        <v>36.200000000000003</v>
      </c>
      <c r="G4824" s="154" t="s">
        <v>1373</v>
      </c>
      <c r="H4824" s="154" t="s">
        <v>14318</v>
      </c>
      <c r="I4824" s="154">
        <v>0</v>
      </c>
      <c r="J4824" s="154">
        <v>0</v>
      </c>
      <c r="K4824" s="154">
        <v>0</v>
      </c>
      <c r="M4824" s="128">
        <f>IF(Tabla1[[#This Row],[Moneda]]="Dolares",Tabla1[[#This Row],[Precio Distribuidor]]*($M$1+0.35)*1.3,Tabla1[[#This Row],[Precio Distribuidor]]*1.3)</f>
        <v>783.54900000000021</v>
      </c>
    </row>
    <row r="4825" spans="1:13">
      <c r="A4825" s="154" t="s">
        <v>5803</v>
      </c>
      <c r="B4825" s="154" t="s">
        <v>5802</v>
      </c>
      <c r="C4825" s="154" t="s">
        <v>1764</v>
      </c>
      <c r="D4825" s="154" t="s">
        <v>2156</v>
      </c>
      <c r="E4825" s="81" t="s">
        <v>5801</v>
      </c>
      <c r="F4825" s="154">
        <v>31.49</v>
      </c>
      <c r="G4825" s="154" t="s">
        <v>1373</v>
      </c>
      <c r="H4825" s="154" t="s">
        <v>14318</v>
      </c>
      <c r="I4825" s="154">
        <v>0</v>
      </c>
      <c r="J4825" s="154">
        <v>0</v>
      </c>
      <c r="K4825" s="154">
        <v>0</v>
      </c>
      <c r="M4825" s="128">
        <f>IF(Tabla1[[#This Row],[Moneda]]="Dolares",Tabla1[[#This Row],[Precio Distribuidor]]*($M$1+0.35)*1.3,Tabla1[[#This Row],[Precio Distribuidor]]*1.3)</f>
        <v>681.6010500000001</v>
      </c>
    </row>
    <row r="4826" spans="1:13">
      <c r="A4826" s="154" t="s">
        <v>5800</v>
      </c>
      <c r="B4826" s="154" t="s">
        <v>5799</v>
      </c>
      <c r="C4826" s="154" t="s">
        <v>1764</v>
      </c>
      <c r="D4826" s="154" t="s">
        <v>2156</v>
      </c>
      <c r="E4826" s="81" t="s">
        <v>5798</v>
      </c>
      <c r="F4826" s="154">
        <v>6.88</v>
      </c>
      <c r="G4826" s="154" t="s">
        <v>1373</v>
      </c>
      <c r="H4826" s="154" t="s">
        <v>14318</v>
      </c>
      <c r="I4826" s="154">
        <v>0</v>
      </c>
      <c r="J4826" s="154">
        <v>0</v>
      </c>
      <c r="K4826" s="154">
        <v>0</v>
      </c>
      <c r="M4826" s="128">
        <f>IF(Tabla1[[#This Row],[Moneda]]="Dolares",Tabla1[[#This Row],[Precio Distribuidor]]*($M$1+0.35)*1.3,Tabla1[[#This Row],[Precio Distribuidor]]*1.3)</f>
        <v>148.91760000000002</v>
      </c>
    </row>
    <row r="4827" spans="1:13">
      <c r="A4827" s="154" t="s">
        <v>5797</v>
      </c>
      <c r="B4827" s="154" t="s">
        <v>5796</v>
      </c>
      <c r="C4827" s="154" t="s">
        <v>1764</v>
      </c>
      <c r="D4827" s="154" t="s">
        <v>2156</v>
      </c>
      <c r="E4827" s="81" t="s">
        <v>5795</v>
      </c>
      <c r="F4827" s="154">
        <v>6.88</v>
      </c>
      <c r="G4827" s="154" t="s">
        <v>1373</v>
      </c>
      <c r="H4827" s="154" t="s">
        <v>14318</v>
      </c>
      <c r="I4827" s="154">
        <v>0</v>
      </c>
      <c r="J4827" s="154">
        <v>0</v>
      </c>
      <c r="K4827" s="154">
        <v>0</v>
      </c>
      <c r="M4827" s="128">
        <f>IF(Tabla1[[#This Row],[Moneda]]="Dolares",Tabla1[[#This Row],[Precio Distribuidor]]*($M$1+0.35)*1.3,Tabla1[[#This Row],[Precio Distribuidor]]*1.3)</f>
        <v>148.91760000000002</v>
      </c>
    </row>
    <row r="4828" spans="1:13">
      <c r="A4828" s="154" t="s">
        <v>5794</v>
      </c>
      <c r="B4828" s="154" t="s">
        <v>5793</v>
      </c>
      <c r="C4828" s="154" t="s">
        <v>1764</v>
      </c>
      <c r="D4828" s="154" t="s">
        <v>2156</v>
      </c>
      <c r="E4828" s="81" t="s">
        <v>5792</v>
      </c>
      <c r="F4828" s="154">
        <v>23.93</v>
      </c>
      <c r="G4828" s="154" t="s">
        <v>1373</v>
      </c>
      <c r="H4828" s="154" t="s">
        <v>14318</v>
      </c>
      <c r="I4828" s="154">
        <v>0</v>
      </c>
      <c r="J4828" s="154">
        <v>0</v>
      </c>
      <c r="K4828" s="154">
        <v>0</v>
      </c>
      <c r="M4828" s="128">
        <f>IF(Tabla1[[#This Row],[Moneda]]="Dolares",Tabla1[[#This Row],[Precio Distribuidor]]*($M$1+0.35)*1.3,Tabla1[[#This Row],[Precio Distribuidor]]*1.3)</f>
        <v>517.96485000000007</v>
      </c>
    </row>
    <row r="4829" spans="1:13">
      <c r="A4829" s="154" t="s">
        <v>5791</v>
      </c>
      <c r="B4829" s="154" t="s">
        <v>5790</v>
      </c>
      <c r="C4829" s="154" t="s">
        <v>1764</v>
      </c>
      <c r="D4829" s="154" t="s">
        <v>2156</v>
      </c>
      <c r="E4829" s="81" t="s">
        <v>5789</v>
      </c>
      <c r="F4829" s="154">
        <v>20.76</v>
      </c>
      <c r="G4829" s="154" t="s">
        <v>1373</v>
      </c>
      <c r="H4829" s="154" t="s">
        <v>14318</v>
      </c>
      <c r="I4829" s="154">
        <v>0</v>
      </c>
      <c r="J4829" s="154">
        <v>0</v>
      </c>
      <c r="K4829" s="154">
        <v>0</v>
      </c>
      <c r="M4829" s="128">
        <f>IF(Tabla1[[#This Row],[Moneda]]="Dolares",Tabla1[[#This Row],[Precio Distribuidor]]*($M$1+0.35)*1.3,Tabla1[[#This Row],[Precio Distribuidor]]*1.3)</f>
        <v>449.35020000000009</v>
      </c>
    </row>
    <row r="4830" spans="1:13">
      <c r="A4830" s="154" t="s">
        <v>5788</v>
      </c>
      <c r="B4830" s="154" t="s">
        <v>5787</v>
      </c>
      <c r="C4830" s="154" t="s">
        <v>1764</v>
      </c>
      <c r="D4830" s="154" t="s">
        <v>2156</v>
      </c>
      <c r="E4830" s="81" t="s">
        <v>5786</v>
      </c>
      <c r="F4830" s="154">
        <v>61.23</v>
      </c>
      <c r="G4830" s="154" t="s">
        <v>1373</v>
      </c>
      <c r="H4830" s="154" t="s">
        <v>14318</v>
      </c>
      <c r="I4830" s="154">
        <v>0</v>
      </c>
      <c r="J4830" s="154">
        <v>0</v>
      </c>
      <c r="K4830" s="154">
        <v>0</v>
      </c>
      <c r="M4830" s="128">
        <f>IF(Tabla1[[#This Row],[Moneda]]="Dolares",Tabla1[[#This Row],[Precio Distribuidor]]*($M$1+0.35)*1.3,Tabla1[[#This Row],[Precio Distribuidor]]*1.3)</f>
        <v>1325.3233500000001</v>
      </c>
    </row>
    <row r="4831" spans="1:13">
      <c r="A4831" s="154" t="s">
        <v>5785</v>
      </c>
      <c r="B4831" s="154" t="s">
        <v>5784</v>
      </c>
      <c r="C4831" s="154" t="s">
        <v>1764</v>
      </c>
      <c r="D4831" s="154" t="s">
        <v>2156</v>
      </c>
      <c r="E4831" s="81" t="s">
        <v>5783</v>
      </c>
      <c r="F4831" s="154">
        <v>109.2</v>
      </c>
      <c r="G4831" s="154" t="s">
        <v>1373</v>
      </c>
      <c r="H4831" s="154" t="s">
        <v>14318</v>
      </c>
      <c r="I4831" s="154">
        <v>0</v>
      </c>
      <c r="J4831" s="154">
        <v>0</v>
      </c>
      <c r="K4831" s="154">
        <v>0</v>
      </c>
      <c r="M4831" s="128">
        <f>IF(Tabla1[[#This Row],[Moneda]]="Dolares",Tabla1[[#This Row],[Precio Distribuidor]]*($M$1+0.35)*1.3,Tabla1[[#This Row],[Precio Distribuidor]]*1.3)</f>
        <v>2363.6340000000005</v>
      </c>
    </row>
    <row r="4832" spans="1:13">
      <c r="A4832" s="154" t="s">
        <v>5782</v>
      </c>
      <c r="B4832" s="154" t="s">
        <v>5781</v>
      </c>
      <c r="C4832" s="154" t="s">
        <v>1764</v>
      </c>
      <c r="D4832" s="154" t="s">
        <v>2156</v>
      </c>
      <c r="E4832" s="81" t="s">
        <v>5780</v>
      </c>
      <c r="F4832" s="154">
        <v>23.67</v>
      </c>
      <c r="G4832" s="154" t="s">
        <v>1373</v>
      </c>
      <c r="H4832" s="154" t="s">
        <v>14318</v>
      </c>
      <c r="I4832" s="154">
        <v>0</v>
      </c>
      <c r="J4832" s="154">
        <v>0</v>
      </c>
      <c r="K4832" s="154">
        <v>0</v>
      </c>
      <c r="M4832" s="128">
        <f>IF(Tabla1[[#This Row],[Moneda]]="Dolares",Tabla1[[#This Row],[Precio Distribuidor]]*($M$1+0.35)*1.3,Tabla1[[#This Row],[Precio Distribuidor]]*1.3)</f>
        <v>512.33715000000007</v>
      </c>
    </row>
    <row r="4833" spans="1:13">
      <c r="A4833" s="154" t="s">
        <v>2624</v>
      </c>
      <c r="B4833" s="154" t="s">
        <v>2623</v>
      </c>
      <c r="C4833" s="154" t="s">
        <v>2157</v>
      </c>
      <c r="D4833" s="154" t="s">
        <v>2156</v>
      </c>
      <c r="E4833" s="81" t="s">
        <v>2622</v>
      </c>
      <c r="F4833" s="154">
        <v>26.73</v>
      </c>
      <c r="G4833" s="154" t="s">
        <v>1373</v>
      </c>
      <c r="H4833" s="154" t="s">
        <v>14318</v>
      </c>
      <c r="I4833" s="154">
        <v>0</v>
      </c>
      <c r="J4833" s="154">
        <v>0</v>
      </c>
      <c r="K4833" s="154">
        <v>0</v>
      </c>
      <c r="M4833" s="128">
        <f>IF(Tabla1[[#This Row],[Moneda]]="Dolares",Tabla1[[#This Row],[Precio Distribuidor]]*($M$1+0.35)*1.3,Tabla1[[#This Row],[Precio Distribuidor]]*1.3)</f>
        <v>578.57085000000006</v>
      </c>
    </row>
    <row r="4834" spans="1:13">
      <c r="A4834" s="154" t="s">
        <v>2621</v>
      </c>
      <c r="B4834" s="154" t="s">
        <v>2620</v>
      </c>
      <c r="C4834" s="154" t="s">
        <v>2157</v>
      </c>
      <c r="D4834" s="154" t="s">
        <v>2156</v>
      </c>
      <c r="E4834" s="81" t="s">
        <v>2619</v>
      </c>
      <c r="F4834" s="154">
        <v>42.8</v>
      </c>
      <c r="G4834" s="154" t="s">
        <v>1373</v>
      </c>
      <c r="H4834" s="154" t="s">
        <v>14318</v>
      </c>
      <c r="I4834" s="154">
        <v>0</v>
      </c>
      <c r="J4834" s="154">
        <v>0</v>
      </c>
      <c r="K4834" s="154">
        <v>0</v>
      </c>
      <c r="M4834" s="128">
        <f>IF(Tabla1[[#This Row],[Moneda]]="Dolares",Tabla1[[#This Row],[Precio Distribuidor]]*($M$1+0.35)*1.3,Tabla1[[#This Row],[Precio Distribuidor]]*1.3)</f>
        <v>926.40600000000006</v>
      </c>
    </row>
    <row r="4835" spans="1:13">
      <c r="A4835" s="154" t="s">
        <v>2618</v>
      </c>
      <c r="B4835" s="154" t="s">
        <v>2617</v>
      </c>
      <c r="C4835" s="154" t="s">
        <v>2157</v>
      </c>
      <c r="D4835" s="154" t="s">
        <v>2156</v>
      </c>
      <c r="E4835" s="81" t="s">
        <v>2616</v>
      </c>
      <c r="F4835" s="154">
        <v>69.59</v>
      </c>
      <c r="G4835" s="154" t="s">
        <v>1373</v>
      </c>
      <c r="H4835" s="154" t="s">
        <v>14318</v>
      </c>
      <c r="I4835" s="154">
        <v>0</v>
      </c>
      <c r="J4835" s="154">
        <v>0</v>
      </c>
      <c r="K4835" s="154">
        <v>0</v>
      </c>
      <c r="M4835" s="128">
        <f>IF(Tabla1[[#This Row],[Moneda]]="Dolares",Tabla1[[#This Row],[Precio Distribuidor]]*($M$1+0.35)*1.3,Tabla1[[#This Row],[Precio Distribuidor]]*1.3)</f>
        <v>1506.2755500000003</v>
      </c>
    </row>
    <row r="4836" spans="1:13">
      <c r="A4836" s="154" t="s">
        <v>2615</v>
      </c>
      <c r="B4836" s="154" t="s">
        <v>2614</v>
      </c>
      <c r="C4836" s="154" t="s">
        <v>2157</v>
      </c>
      <c r="D4836" s="154" t="s">
        <v>2156</v>
      </c>
      <c r="E4836" s="81" t="s">
        <v>2613</v>
      </c>
      <c r="F4836" s="154">
        <v>107.09</v>
      </c>
      <c r="G4836" s="154" t="s">
        <v>1373</v>
      </c>
      <c r="H4836" s="154" t="s">
        <v>14318</v>
      </c>
      <c r="I4836" s="154">
        <v>0</v>
      </c>
      <c r="J4836" s="154">
        <v>0</v>
      </c>
      <c r="K4836" s="154">
        <v>0</v>
      </c>
      <c r="M4836" s="128">
        <f>IF(Tabla1[[#This Row],[Moneda]]="Dolares",Tabla1[[#This Row],[Precio Distribuidor]]*($M$1+0.35)*1.3,Tabla1[[#This Row],[Precio Distribuidor]]*1.3)</f>
        <v>2317.9630500000003</v>
      </c>
    </row>
    <row r="4837" spans="1:13">
      <c r="A4837" s="154" t="s">
        <v>13189</v>
      </c>
      <c r="B4837" s="154" t="s">
        <v>13190</v>
      </c>
      <c r="C4837" s="154" t="s">
        <v>2157</v>
      </c>
      <c r="D4837" s="154" t="s">
        <v>2156</v>
      </c>
      <c r="E4837" s="81" t="s">
        <v>13191</v>
      </c>
      <c r="F4837" s="154">
        <v>16.010000000000002</v>
      </c>
      <c r="G4837" s="154" t="s">
        <v>1373</v>
      </c>
      <c r="H4837" s="154" t="s">
        <v>14318</v>
      </c>
      <c r="I4837" s="154">
        <v>0</v>
      </c>
      <c r="J4837" s="154">
        <v>0</v>
      </c>
      <c r="K4837" s="154">
        <v>0</v>
      </c>
      <c r="M4837" s="128">
        <f>IF(Tabla1[[#This Row],[Moneda]]="Dolares",Tabla1[[#This Row],[Precio Distribuidor]]*($M$1+0.35)*1.3,Tabla1[[#This Row],[Precio Distribuidor]]*1.3)</f>
        <v>346.53645000000012</v>
      </c>
    </row>
    <row r="4838" spans="1:13">
      <c r="A4838" s="154" t="s">
        <v>2612</v>
      </c>
      <c r="B4838" s="154" t="s">
        <v>2611</v>
      </c>
      <c r="C4838" s="154" t="s">
        <v>2157</v>
      </c>
      <c r="D4838" s="154" t="s">
        <v>2156</v>
      </c>
      <c r="E4838" s="81" t="s">
        <v>2610</v>
      </c>
      <c r="F4838" s="154">
        <v>26.73</v>
      </c>
      <c r="G4838" s="154" t="s">
        <v>1373</v>
      </c>
      <c r="H4838" s="154" t="s">
        <v>14318</v>
      </c>
      <c r="I4838" s="154">
        <v>0</v>
      </c>
      <c r="J4838" s="154">
        <v>0</v>
      </c>
      <c r="K4838" s="154">
        <v>0</v>
      </c>
      <c r="M4838" s="128">
        <f>IF(Tabla1[[#This Row],[Moneda]]="Dolares",Tabla1[[#This Row],[Precio Distribuidor]]*($M$1+0.35)*1.3,Tabla1[[#This Row],[Precio Distribuidor]]*1.3)</f>
        <v>578.57085000000006</v>
      </c>
    </row>
    <row r="4839" spans="1:13">
      <c r="A4839" s="154" t="s">
        <v>2609</v>
      </c>
      <c r="B4839" s="154" t="s">
        <v>2608</v>
      </c>
      <c r="C4839" s="154" t="s">
        <v>2157</v>
      </c>
      <c r="D4839" s="154" t="s">
        <v>2156</v>
      </c>
      <c r="E4839" s="81" t="s">
        <v>2607</v>
      </c>
      <c r="F4839" s="154">
        <v>80.31</v>
      </c>
      <c r="G4839" s="154" t="s">
        <v>1373</v>
      </c>
      <c r="H4839" s="154" t="s">
        <v>14318</v>
      </c>
      <c r="I4839" s="154">
        <v>0</v>
      </c>
      <c r="J4839" s="154">
        <v>0</v>
      </c>
      <c r="K4839" s="154">
        <v>0</v>
      </c>
      <c r="M4839" s="128">
        <f>IF(Tabla1[[#This Row],[Moneda]]="Dolares",Tabla1[[#This Row],[Precio Distribuidor]]*($M$1+0.35)*1.3,Tabla1[[#This Row],[Precio Distribuidor]]*1.3)</f>
        <v>1738.3099500000003</v>
      </c>
    </row>
    <row r="4840" spans="1:13">
      <c r="A4840" s="154" t="s">
        <v>2606</v>
      </c>
      <c r="B4840" s="154" t="s">
        <v>2605</v>
      </c>
      <c r="C4840" s="154" t="s">
        <v>2157</v>
      </c>
      <c r="D4840" s="154" t="s">
        <v>2156</v>
      </c>
      <c r="E4840" s="81" t="s">
        <v>2604</v>
      </c>
      <c r="F4840" s="154">
        <v>285.57</v>
      </c>
      <c r="G4840" s="154" t="s">
        <v>1373</v>
      </c>
      <c r="H4840" s="154" t="s">
        <v>14318</v>
      </c>
      <c r="I4840" s="154">
        <v>0</v>
      </c>
      <c r="J4840" s="154">
        <v>0</v>
      </c>
      <c r="K4840" s="154">
        <v>0</v>
      </c>
      <c r="M4840" s="128">
        <f>IF(Tabla1[[#This Row],[Moneda]]="Dolares",Tabla1[[#This Row],[Precio Distribuidor]]*($M$1+0.35)*1.3,Tabla1[[#This Row],[Precio Distribuidor]]*1.3)</f>
        <v>6181.1626500000011</v>
      </c>
    </row>
    <row r="4841" spans="1:13">
      <c r="A4841" s="154" t="s">
        <v>5779</v>
      </c>
      <c r="B4841" s="154" t="s">
        <v>5778</v>
      </c>
      <c r="C4841" s="154" t="s">
        <v>1764</v>
      </c>
      <c r="D4841" s="154" t="s">
        <v>2156</v>
      </c>
      <c r="E4841" s="81" t="s">
        <v>5777</v>
      </c>
      <c r="F4841" s="154">
        <v>85.62</v>
      </c>
      <c r="G4841" s="154" t="s">
        <v>1373</v>
      </c>
      <c r="H4841" s="154" t="s">
        <v>14318</v>
      </c>
      <c r="I4841" s="154">
        <v>0</v>
      </c>
      <c r="J4841" s="154">
        <v>0</v>
      </c>
      <c r="K4841" s="154">
        <v>0</v>
      </c>
      <c r="M4841" s="128">
        <f>IF(Tabla1[[#This Row],[Moneda]]="Dolares",Tabla1[[#This Row],[Precio Distribuidor]]*($M$1+0.35)*1.3,Tabla1[[#This Row],[Precio Distribuidor]]*1.3)</f>
        <v>1853.2449000000004</v>
      </c>
    </row>
    <row r="4842" spans="1:13">
      <c r="A4842" s="154" t="s">
        <v>5776</v>
      </c>
      <c r="B4842" s="154" t="s">
        <v>5775</v>
      </c>
      <c r="C4842" s="154" t="s">
        <v>1764</v>
      </c>
      <c r="D4842" s="154" t="s">
        <v>2156</v>
      </c>
      <c r="E4842" s="81" t="s">
        <v>5774</v>
      </c>
      <c r="F4842" s="154">
        <v>362.88</v>
      </c>
      <c r="G4842" s="154" t="s">
        <v>1373</v>
      </c>
      <c r="H4842" s="154" t="s">
        <v>14318</v>
      </c>
      <c r="I4842" s="154">
        <v>0</v>
      </c>
      <c r="J4842" s="154">
        <v>0</v>
      </c>
      <c r="K4842" s="154">
        <v>0</v>
      </c>
      <c r="M4842" s="128">
        <f>IF(Tabla1[[#This Row],[Moneda]]="Dolares",Tabla1[[#This Row],[Precio Distribuidor]]*($M$1+0.35)*1.3,Tabla1[[#This Row],[Precio Distribuidor]]*1.3)</f>
        <v>7854.5376000000015</v>
      </c>
    </row>
    <row r="4843" spans="1:13">
      <c r="A4843" s="154" t="s">
        <v>5773</v>
      </c>
      <c r="B4843" s="154" t="s">
        <v>5772</v>
      </c>
      <c r="C4843" s="154" t="s">
        <v>1764</v>
      </c>
      <c r="D4843" s="154" t="s">
        <v>2156</v>
      </c>
      <c r="E4843" s="81" t="s">
        <v>5771</v>
      </c>
      <c r="F4843" s="154">
        <v>466.43</v>
      </c>
      <c r="G4843" s="154" t="s">
        <v>1373</v>
      </c>
      <c r="H4843" s="154" t="s">
        <v>14318</v>
      </c>
      <c r="I4843" s="154">
        <v>0</v>
      </c>
      <c r="J4843" s="154">
        <v>0</v>
      </c>
      <c r="K4843" s="154">
        <v>0</v>
      </c>
      <c r="M4843" s="128">
        <f>IF(Tabla1[[#This Row],[Moneda]]="Dolares",Tabla1[[#This Row],[Precio Distribuidor]]*($M$1+0.35)*1.3,Tabla1[[#This Row],[Precio Distribuidor]]*1.3)</f>
        <v>10095.877350000002</v>
      </c>
    </row>
    <row r="4844" spans="1:13">
      <c r="A4844" s="154" t="s">
        <v>2603</v>
      </c>
      <c r="B4844" s="154" t="s">
        <v>2602</v>
      </c>
      <c r="C4844" s="154" t="s">
        <v>2157</v>
      </c>
      <c r="D4844" s="154" t="s">
        <v>2156</v>
      </c>
      <c r="E4844" s="81" t="s">
        <v>2601</v>
      </c>
      <c r="F4844" s="154">
        <v>214.18</v>
      </c>
      <c r="G4844" s="154" t="s">
        <v>1373</v>
      </c>
      <c r="H4844" s="154" t="s">
        <v>14318</v>
      </c>
      <c r="I4844" s="154">
        <v>0</v>
      </c>
      <c r="J4844" s="154">
        <v>0</v>
      </c>
      <c r="K4844" s="154">
        <v>0</v>
      </c>
      <c r="M4844" s="128">
        <f>IF(Tabla1[[#This Row],[Moneda]]="Dolares",Tabla1[[#This Row],[Precio Distribuidor]]*($M$1+0.35)*1.3,Tabla1[[#This Row],[Precio Distribuidor]]*1.3)</f>
        <v>4635.9261000000006</v>
      </c>
    </row>
    <row r="4845" spans="1:13">
      <c r="A4845" s="154" t="s">
        <v>2600</v>
      </c>
      <c r="B4845" s="154" t="s">
        <v>2599</v>
      </c>
      <c r="C4845" s="154" t="s">
        <v>2157</v>
      </c>
      <c r="D4845" s="154" t="s">
        <v>2156</v>
      </c>
      <c r="E4845" s="81" t="s">
        <v>2598</v>
      </c>
      <c r="F4845" s="154">
        <v>85.6</v>
      </c>
      <c r="G4845" s="154" t="s">
        <v>1373</v>
      </c>
      <c r="H4845" s="154" t="s">
        <v>14318</v>
      </c>
      <c r="I4845" s="154">
        <v>0</v>
      </c>
      <c r="J4845" s="154">
        <v>0</v>
      </c>
      <c r="K4845" s="154">
        <v>0</v>
      </c>
      <c r="M4845" s="128">
        <f>IF(Tabla1[[#This Row],[Moneda]]="Dolares",Tabla1[[#This Row],[Precio Distribuidor]]*($M$1+0.35)*1.3,Tabla1[[#This Row],[Precio Distribuidor]]*1.3)</f>
        <v>1852.8120000000001</v>
      </c>
    </row>
    <row r="4846" spans="1:13">
      <c r="A4846" s="154" t="s">
        <v>2597</v>
      </c>
      <c r="B4846" s="154" t="s">
        <v>2596</v>
      </c>
      <c r="C4846" s="154" t="s">
        <v>2157</v>
      </c>
      <c r="D4846" s="154" t="s">
        <v>2156</v>
      </c>
      <c r="E4846" s="81" t="s">
        <v>2595</v>
      </c>
      <c r="F4846" s="154">
        <v>71.290000000000006</v>
      </c>
      <c r="G4846" s="154" t="s">
        <v>1373</v>
      </c>
      <c r="H4846" s="154" t="s">
        <v>14318</v>
      </c>
      <c r="I4846" s="154">
        <v>0</v>
      </c>
      <c r="J4846" s="154">
        <v>0</v>
      </c>
      <c r="K4846" s="154">
        <v>0</v>
      </c>
      <c r="M4846" s="128">
        <f>IF(Tabla1[[#This Row],[Moneda]]="Dolares",Tabla1[[#This Row],[Precio Distribuidor]]*($M$1+0.35)*1.3,Tabla1[[#This Row],[Precio Distribuidor]]*1.3)</f>
        <v>1543.0720500000002</v>
      </c>
    </row>
    <row r="4847" spans="1:13">
      <c r="A4847" s="154" t="s">
        <v>5770</v>
      </c>
      <c r="B4847" s="154" t="s">
        <v>5769</v>
      </c>
      <c r="C4847" s="154" t="s">
        <v>1764</v>
      </c>
      <c r="D4847" s="154" t="s">
        <v>2156</v>
      </c>
      <c r="E4847" s="81" t="s">
        <v>5768</v>
      </c>
      <c r="F4847" s="154">
        <v>4504.9799999999996</v>
      </c>
      <c r="G4847" s="154" t="s">
        <v>1373</v>
      </c>
      <c r="H4847" s="154" t="s">
        <v>14318</v>
      </c>
      <c r="I4847" s="154">
        <v>0</v>
      </c>
      <c r="J4847" s="154">
        <v>0</v>
      </c>
      <c r="K4847" s="154">
        <v>0</v>
      </c>
      <c r="M4847" s="128">
        <f>IF(Tabla1[[#This Row],[Moneda]]="Dolares",Tabla1[[#This Row],[Precio Distribuidor]]*($M$1+0.35)*1.3,Tabla1[[#This Row],[Precio Distribuidor]]*1.3)</f>
        <v>97510.292100000006</v>
      </c>
    </row>
    <row r="4848" spans="1:13">
      <c r="A4848" s="154" t="s">
        <v>2594</v>
      </c>
      <c r="B4848" s="154" t="s">
        <v>2593</v>
      </c>
      <c r="C4848" s="154" t="s">
        <v>2157</v>
      </c>
      <c r="D4848" s="154" t="s">
        <v>2156</v>
      </c>
      <c r="E4848" s="81" t="s">
        <v>2592</v>
      </c>
      <c r="F4848" s="154">
        <v>185.57</v>
      </c>
      <c r="G4848" s="154" t="s">
        <v>1373</v>
      </c>
      <c r="H4848" s="154" t="s">
        <v>14318</v>
      </c>
      <c r="I4848" s="154">
        <v>0</v>
      </c>
      <c r="J4848" s="154">
        <v>0</v>
      </c>
      <c r="K4848" s="154">
        <v>0</v>
      </c>
      <c r="M4848" s="128">
        <f>IF(Tabla1[[#This Row],[Moneda]]="Dolares",Tabla1[[#This Row],[Precio Distribuidor]]*($M$1+0.35)*1.3,Tabla1[[#This Row],[Precio Distribuidor]]*1.3)</f>
        <v>4016.6626500000007</v>
      </c>
    </row>
    <row r="4849" spans="1:13">
      <c r="A4849" s="154" t="s">
        <v>13592</v>
      </c>
      <c r="B4849" s="154" t="s">
        <v>13593</v>
      </c>
      <c r="C4849" s="154" t="s">
        <v>1764</v>
      </c>
      <c r="D4849" s="154" t="s">
        <v>2156</v>
      </c>
      <c r="E4849" s="81" t="s">
        <v>13594</v>
      </c>
      <c r="F4849" s="154">
        <v>810.01</v>
      </c>
      <c r="G4849" s="154" t="s">
        <v>1373</v>
      </c>
      <c r="H4849" s="154" t="s">
        <v>14318</v>
      </c>
      <c r="I4849" s="154">
        <v>0</v>
      </c>
      <c r="J4849" s="154">
        <v>0</v>
      </c>
      <c r="K4849" s="154">
        <v>0</v>
      </c>
      <c r="M4849" s="128">
        <f>IF(Tabla1[[#This Row],[Moneda]]="Dolares",Tabla1[[#This Row],[Precio Distribuidor]]*($M$1+0.35)*1.3,Tabla1[[#This Row],[Precio Distribuidor]]*1.3)</f>
        <v>17532.666450000001</v>
      </c>
    </row>
    <row r="4850" spans="1:13">
      <c r="A4850" s="154" t="s">
        <v>2591</v>
      </c>
      <c r="B4850" s="154" t="s">
        <v>2590</v>
      </c>
      <c r="C4850" s="154" t="s">
        <v>2157</v>
      </c>
      <c r="D4850" s="154" t="s">
        <v>2156</v>
      </c>
      <c r="E4850" s="81" t="s">
        <v>2589</v>
      </c>
      <c r="F4850" s="154">
        <v>85.6</v>
      </c>
      <c r="G4850" s="154" t="s">
        <v>1373</v>
      </c>
      <c r="H4850" s="154" t="s">
        <v>14318</v>
      </c>
      <c r="I4850" s="154">
        <v>0</v>
      </c>
      <c r="J4850" s="154">
        <v>0</v>
      </c>
      <c r="K4850" s="154">
        <v>0</v>
      </c>
      <c r="M4850" s="128">
        <f>IF(Tabla1[[#This Row],[Moneda]]="Dolares",Tabla1[[#This Row],[Precio Distribuidor]]*($M$1+0.35)*1.3,Tabla1[[#This Row],[Precio Distribuidor]]*1.3)</f>
        <v>1852.8120000000001</v>
      </c>
    </row>
    <row r="4851" spans="1:13">
      <c r="A4851" s="154" t="s">
        <v>5767</v>
      </c>
      <c r="B4851" s="154" t="s">
        <v>5766</v>
      </c>
      <c r="C4851" s="154" t="s">
        <v>1764</v>
      </c>
      <c r="D4851" s="154" t="s">
        <v>2156</v>
      </c>
      <c r="E4851" s="81" t="s">
        <v>5765</v>
      </c>
      <c r="F4851" s="154">
        <v>67.98</v>
      </c>
      <c r="G4851" s="154" t="s">
        <v>1373</v>
      </c>
      <c r="H4851" s="154" t="s">
        <v>14318</v>
      </c>
      <c r="I4851" s="154">
        <v>0</v>
      </c>
      <c r="J4851" s="154">
        <v>0</v>
      </c>
      <c r="K4851" s="154">
        <v>0</v>
      </c>
      <c r="M4851" s="128">
        <f>IF(Tabla1[[#This Row],[Moneda]]="Dolares",Tabla1[[#This Row],[Precio Distribuidor]]*($M$1+0.35)*1.3,Tabla1[[#This Row],[Precio Distribuidor]]*1.3)</f>
        <v>1471.4271000000003</v>
      </c>
    </row>
    <row r="4852" spans="1:13">
      <c r="A4852" s="154" t="s">
        <v>5764</v>
      </c>
      <c r="B4852" s="154" t="s">
        <v>5763</v>
      </c>
      <c r="C4852" s="154" t="s">
        <v>1764</v>
      </c>
      <c r="D4852" s="154" t="s">
        <v>2156</v>
      </c>
      <c r="E4852" s="81" t="s">
        <v>5762</v>
      </c>
      <c r="F4852" s="154">
        <v>52.24</v>
      </c>
      <c r="G4852" s="154" t="s">
        <v>1373</v>
      </c>
      <c r="H4852" s="154" t="s">
        <v>14318</v>
      </c>
      <c r="I4852" s="154">
        <v>0</v>
      </c>
      <c r="J4852" s="154">
        <v>0</v>
      </c>
      <c r="K4852" s="154">
        <v>0</v>
      </c>
      <c r="M4852" s="128">
        <f>IF(Tabla1[[#This Row],[Moneda]]="Dolares",Tabla1[[#This Row],[Precio Distribuidor]]*($M$1+0.35)*1.3,Tabla1[[#This Row],[Precio Distribuidor]]*1.3)</f>
        <v>1130.7348000000002</v>
      </c>
    </row>
    <row r="4853" spans="1:13">
      <c r="A4853" s="154" t="s">
        <v>5761</v>
      </c>
      <c r="B4853" s="154" t="s">
        <v>5760</v>
      </c>
      <c r="C4853" s="154" t="s">
        <v>1764</v>
      </c>
      <c r="D4853" s="154" t="s">
        <v>2156</v>
      </c>
      <c r="E4853" s="81" t="s">
        <v>5759</v>
      </c>
      <c r="F4853" s="154">
        <v>361.7</v>
      </c>
      <c r="G4853" s="154" t="s">
        <v>1373</v>
      </c>
      <c r="H4853" s="154" t="s">
        <v>14318</v>
      </c>
      <c r="I4853" s="154">
        <v>0</v>
      </c>
      <c r="J4853" s="154">
        <v>0</v>
      </c>
      <c r="K4853" s="154">
        <v>0</v>
      </c>
      <c r="M4853" s="128">
        <f>IF(Tabla1[[#This Row],[Moneda]]="Dolares",Tabla1[[#This Row],[Precio Distribuidor]]*($M$1+0.35)*1.3,Tabla1[[#This Row],[Precio Distribuidor]]*1.3)</f>
        <v>7828.9965000000002</v>
      </c>
    </row>
    <row r="4854" spans="1:13">
      <c r="A4854" s="154" t="s">
        <v>5758</v>
      </c>
      <c r="B4854" s="154" t="s">
        <v>5757</v>
      </c>
      <c r="C4854" s="154" t="s">
        <v>1764</v>
      </c>
      <c r="D4854" s="154" t="s">
        <v>2156</v>
      </c>
      <c r="E4854" s="81" t="s">
        <v>5756</v>
      </c>
      <c r="F4854" s="154">
        <v>264.89</v>
      </c>
      <c r="G4854" s="154" t="s">
        <v>1373</v>
      </c>
      <c r="H4854" s="154" t="s">
        <v>14318</v>
      </c>
      <c r="I4854" s="154">
        <v>0</v>
      </c>
      <c r="J4854" s="154">
        <v>0</v>
      </c>
      <c r="K4854" s="154">
        <v>0</v>
      </c>
      <c r="M4854" s="128">
        <f>IF(Tabla1[[#This Row],[Moneda]]="Dolares",Tabla1[[#This Row],[Precio Distribuidor]]*($M$1+0.35)*1.3,Tabla1[[#This Row],[Precio Distribuidor]]*1.3)</f>
        <v>5733.5440500000013</v>
      </c>
    </row>
    <row r="4855" spans="1:13">
      <c r="A4855" s="154" t="s">
        <v>5755</v>
      </c>
      <c r="B4855" s="154" t="s">
        <v>5754</v>
      </c>
      <c r="C4855" s="154" t="s">
        <v>1764</v>
      </c>
      <c r="D4855" s="154" t="s">
        <v>2156</v>
      </c>
      <c r="E4855" s="81" t="s">
        <v>5753</v>
      </c>
      <c r="F4855" s="154">
        <v>547.20000000000005</v>
      </c>
      <c r="G4855" s="154" t="s">
        <v>1373</v>
      </c>
      <c r="H4855" s="154" t="s">
        <v>14318</v>
      </c>
      <c r="I4855" s="154">
        <v>0</v>
      </c>
      <c r="J4855" s="154">
        <v>0</v>
      </c>
      <c r="K4855" s="154">
        <v>0</v>
      </c>
      <c r="M4855" s="128">
        <f>IF(Tabla1[[#This Row],[Moneda]]="Dolares",Tabla1[[#This Row],[Precio Distribuidor]]*($M$1+0.35)*1.3,Tabla1[[#This Row],[Precio Distribuidor]]*1.3)</f>
        <v>11844.144000000002</v>
      </c>
    </row>
    <row r="4856" spans="1:13">
      <c r="A4856" s="154" t="s">
        <v>5752</v>
      </c>
      <c r="B4856" s="154" t="s">
        <v>5751</v>
      </c>
      <c r="C4856" s="154" t="s">
        <v>1764</v>
      </c>
      <c r="D4856" s="154" t="s">
        <v>2156</v>
      </c>
      <c r="E4856" s="81" t="s">
        <v>5750</v>
      </c>
      <c r="F4856" s="154">
        <v>348.6</v>
      </c>
      <c r="G4856" s="154" t="s">
        <v>1373</v>
      </c>
      <c r="H4856" s="154" t="s">
        <v>14318</v>
      </c>
      <c r="I4856" s="154">
        <v>0</v>
      </c>
      <c r="J4856" s="154">
        <v>0</v>
      </c>
      <c r="K4856" s="154">
        <v>0</v>
      </c>
      <c r="M4856" s="128">
        <f>IF(Tabla1[[#This Row],[Moneda]]="Dolares",Tabla1[[#This Row],[Precio Distribuidor]]*($M$1+0.35)*1.3,Tabla1[[#This Row],[Precio Distribuidor]]*1.3)</f>
        <v>7545.4470000000019</v>
      </c>
    </row>
    <row r="4857" spans="1:13">
      <c r="A4857" s="154" t="s">
        <v>5749</v>
      </c>
      <c r="B4857" s="154" t="s">
        <v>5748</v>
      </c>
      <c r="C4857" s="154" t="s">
        <v>1764</v>
      </c>
      <c r="D4857" s="154" t="s">
        <v>2156</v>
      </c>
      <c r="E4857" s="81" t="s">
        <v>5747</v>
      </c>
      <c r="F4857" s="154">
        <v>84.86</v>
      </c>
      <c r="G4857" s="154" t="s">
        <v>1373</v>
      </c>
      <c r="H4857" s="154" t="s">
        <v>14318</v>
      </c>
      <c r="I4857" s="154">
        <v>0</v>
      </c>
      <c r="J4857" s="154">
        <v>0</v>
      </c>
      <c r="K4857" s="154">
        <v>0</v>
      </c>
      <c r="M4857" s="128">
        <f>IF(Tabla1[[#This Row],[Moneda]]="Dolares",Tabla1[[#This Row],[Precio Distribuidor]]*($M$1+0.35)*1.3,Tabla1[[#This Row],[Precio Distribuidor]]*1.3)</f>
        <v>1836.7947000000001</v>
      </c>
    </row>
    <row r="4858" spans="1:13">
      <c r="A4858" s="154" t="s">
        <v>13595</v>
      </c>
      <c r="B4858" s="154" t="s">
        <v>13596</v>
      </c>
      <c r="C4858" s="154" t="s">
        <v>1764</v>
      </c>
      <c r="D4858" s="154" t="s">
        <v>2156</v>
      </c>
      <c r="E4858" s="81" t="s">
        <v>13597</v>
      </c>
      <c r="F4858" s="154">
        <v>433.79</v>
      </c>
      <c r="G4858" s="154" t="s">
        <v>1373</v>
      </c>
      <c r="H4858" s="154" t="s">
        <v>14318</v>
      </c>
      <c r="I4858" s="154">
        <v>0</v>
      </c>
      <c r="J4858" s="154">
        <v>0</v>
      </c>
      <c r="K4858" s="154">
        <v>0</v>
      </c>
      <c r="M4858" s="128">
        <f>IF(Tabla1[[#This Row],[Moneda]]="Dolares",Tabla1[[#This Row],[Precio Distribuidor]]*($M$1+0.35)*1.3,Tabla1[[#This Row],[Precio Distribuidor]]*1.3)</f>
        <v>9389.3845500000025</v>
      </c>
    </row>
    <row r="4859" spans="1:13">
      <c r="A4859" s="154" t="s">
        <v>5746</v>
      </c>
      <c r="B4859" s="154" t="s">
        <v>171</v>
      </c>
      <c r="C4859" s="154" t="s">
        <v>1764</v>
      </c>
      <c r="D4859" s="154" t="s">
        <v>2156</v>
      </c>
      <c r="E4859" s="81" t="s">
        <v>5745</v>
      </c>
      <c r="F4859" s="154">
        <v>518.91</v>
      </c>
      <c r="G4859" s="154" t="s">
        <v>1373</v>
      </c>
      <c r="H4859" s="154" t="s">
        <v>14318</v>
      </c>
      <c r="I4859" s="154">
        <v>0</v>
      </c>
      <c r="J4859" s="154">
        <v>0</v>
      </c>
      <c r="K4859" s="154">
        <v>0</v>
      </c>
      <c r="M4859" s="128">
        <f>IF(Tabla1[[#This Row],[Moneda]]="Dolares",Tabla1[[#This Row],[Precio Distribuidor]]*($M$1+0.35)*1.3,Tabla1[[#This Row],[Precio Distribuidor]]*1.3)</f>
        <v>11231.806950000002</v>
      </c>
    </row>
    <row r="4860" spans="1:13">
      <c r="A4860" s="154" t="s">
        <v>5744</v>
      </c>
      <c r="B4860" s="154" t="s">
        <v>5743</v>
      </c>
      <c r="C4860" s="154" t="s">
        <v>1764</v>
      </c>
      <c r="D4860" s="154" t="s">
        <v>2156</v>
      </c>
      <c r="E4860" s="81" t="s">
        <v>5742</v>
      </c>
      <c r="F4860" s="154">
        <v>606.66</v>
      </c>
      <c r="G4860" s="154" t="s">
        <v>1373</v>
      </c>
      <c r="H4860" s="154" t="s">
        <v>14318</v>
      </c>
      <c r="I4860" s="154">
        <v>0</v>
      </c>
      <c r="J4860" s="154">
        <v>0</v>
      </c>
      <c r="K4860" s="154">
        <v>0</v>
      </c>
      <c r="M4860" s="128">
        <f>IF(Tabla1[[#This Row],[Moneda]]="Dolares",Tabla1[[#This Row],[Precio Distribuidor]]*($M$1+0.35)*1.3,Tabla1[[#This Row],[Precio Distribuidor]]*1.3)</f>
        <v>13131.155700000001</v>
      </c>
    </row>
    <row r="4861" spans="1:13">
      <c r="A4861" s="154" t="s">
        <v>2588</v>
      </c>
      <c r="B4861" s="154" t="s">
        <v>2587</v>
      </c>
      <c r="C4861" s="154" t="s">
        <v>2157</v>
      </c>
      <c r="D4861" s="154" t="s">
        <v>2156</v>
      </c>
      <c r="E4861" s="81" t="s">
        <v>2586</v>
      </c>
      <c r="F4861" s="154">
        <v>114.14</v>
      </c>
      <c r="G4861" s="154" t="s">
        <v>1373</v>
      </c>
      <c r="H4861" s="154" t="s">
        <v>14318</v>
      </c>
      <c r="I4861" s="154">
        <v>0</v>
      </c>
      <c r="J4861" s="154">
        <v>0</v>
      </c>
      <c r="K4861" s="154">
        <v>0</v>
      </c>
      <c r="M4861" s="128">
        <f>IF(Tabla1[[#This Row],[Moneda]]="Dolares",Tabla1[[#This Row],[Precio Distribuidor]]*($M$1+0.35)*1.3,Tabla1[[#This Row],[Precio Distribuidor]]*1.3)</f>
        <v>2470.5603000000006</v>
      </c>
    </row>
    <row r="4862" spans="1:13">
      <c r="A4862" s="154" t="s">
        <v>5741</v>
      </c>
      <c r="B4862" s="154" t="s">
        <v>5740</v>
      </c>
      <c r="C4862" s="154" t="s">
        <v>1764</v>
      </c>
      <c r="D4862" s="154" t="s">
        <v>2156</v>
      </c>
      <c r="E4862" s="81" t="s">
        <v>5739</v>
      </c>
      <c r="F4862" s="154">
        <v>72.739999999999995</v>
      </c>
      <c r="G4862" s="154" t="s">
        <v>1373</v>
      </c>
      <c r="H4862" s="154" t="s">
        <v>14318</v>
      </c>
      <c r="I4862" s="154">
        <v>0</v>
      </c>
      <c r="J4862" s="154">
        <v>0</v>
      </c>
      <c r="K4862" s="154">
        <v>0</v>
      </c>
      <c r="M4862" s="128">
        <f>IF(Tabla1[[#This Row],[Moneda]]="Dolares",Tabla1[[#This Row],[Precio Distribuidor]]*($M$1+0.35)*1.3,Tabla1[[#This Row],[Precio Distribuidor]]*1.3)</f>
        <v>1574.4573000000003</v>
      </c>
    </row>
    <row r="4863" spans="1:13">
      <c r="A4863" s="154" t="s">
        <v>13192</v>
      </c>
      <c r="B4863" s="154" t="s">
        <v>13193</v>
      </c>
      <c r="C4863" s="154" t="s">
        <v>2157</v>
      </c>
      <c r="D4863" s="154" t="s">
        <v>2156</v>
      </c>
      <c r="E4863" s="81" t="s">
        <v>13194</v>
      </c>
      <c r="F4863" s="154">
        <v>32.03</v>
      </c>
      <c r="G4863" s="154" t="s">
        <v>1373</v>
      </c>
      <c r="H4863" s="154" t="s">
        <v>14318</v>
      </c>
      <c r="I4863" s="154">
        <v>0</v>
      </c>
      <c r="J4863" s="154">
        <v>0</v>
      </c>
      <c r="K4863" s="154">
        <v>0</v>
      </c>
      <c r="M4863" s="128">
        <f>IF(Tabla1[[#This Row],[Moneda]]="Dolares",Tabla1[[#This Row],[Precio Distribuidor]]*($M$1+0.35)*1.3,Tabla1[[#This Row],[Precio Distribuidor]]*1.3)</f>
        <v>693.28935000000013</v>
      </c>
    </row>
    <row r="4864" spans="1:13">
      <c r="A4864" s="154" t="s">
        <v>2585</v>
      </c>
      <c r="B4864" s="154" t="s">
        <v>2584</v>
      </c>
      <c r="C4864" s="154" t="s">
        <v>2157</v>
      </c>
      <c r="D4864" s="154" t="s">
        <v>2156</v>
      </c>
      <c r="E4864" s="81" t="s">
        <v>2583</v>
      </c>
      <c r="F4864" s="154">
        <v>160.6</v>
      </c>
      <c r="G4864" s="154" t="s">
        <v>1373</v>
      </c>
      <c r="H4864" s="154" t="s">
        <v>14318</v>
      </c>
      <c r="I4864" s="154">
        <v>0</v>
      </c>
      <c r="J4864" s="154">
        <v>0</v>
      </c>
      <c r="K4864" s="154">
        <v>0</v>
      </c>
      <c r="M4864" s="128">
        <f>IF(Tabla1[[#This Row],[Moneda]]="Dolares",Tabla1[[#This Row],[Precio Distribuidor]]*($M$1+0.35)*1.3,Tabla1[[#This Row],[Precio Distribuidor]]*1.3)</f>
        <v>3476.1870000000004</v>
      </c>
    </row>
    <row r="4865" spans="1:13">
      <c r="A4865" s="154" t="s">
        <v>2582</v>
      </c>
      <c r="B4865" s="154" t="s">
        <v>2581</v>
      </c>
      <c r="C4865" s="154" t="s">
        <v>2157</v>
      </c>
      <c r="D4865" s="154" t="s">
        <v>2156</v>
      </c>
      <c r="E4865" s="81" t="s">
        <v>2580</v>
      </c>
      <c r="F4865" s="154">
        <v>85.6</v>
      </c>
      <c r="G4865" s="154" t="s">
        <v>1373</v>
      </c>
      <c r="H4865" s="154" t="s">
        <v>14318</v>
      </c>
      <c r="I4865" s="154">
        <v>0</v>
      </c>
      <c r="J4865" s="154">
        <v>0</v>
      </c>
      <c r="K4865" s="154">
        <v>0</v>
      </c>
      <c r="M4865" s="128">
        <f>IF(Tabla1[[#This Row],[Moneda]]="Dolares",Tabla1[[#This Row],[Precio Distribuidor]]*($M$1+0.35)*1.3,Tabla1[[#This Row],[Precio Distribuidor]]*1.3)</f>
        <v>1852.8120000000001</v>
      </c>
    </row>
    <row r="4866" spans="1:13">
      <c r="A4866" s="154" t="s">
        <v>2579</v>
      </c>
      <c r="B4866" s="154" t="s">
        <v>2578</v>
      </c>
      <c r="C4866" s="154" t="s">
        <v>2157</v>
      </c>
      <c r="D4866" s="154" t="s">
        <v>2156</v>
      </c>
      <c r="E4866" s="81" t="s">
        <v>2577</v>
      </c>
      <c r="F4866" s="154">
        <v>214.14</v>
      </c>
      <c r="G4866" s="154" t="s">
        <v>1373</v>
      </c>
      <c r="H4866" s="154" t="s">
        <v>14318</v>
      </c>
      <c r="I4866" s="154">
        <v>0</v>
      </c>
      <c r="J4866" s="154">
        <v>0</v>
      </c>
      <c r="K4866" s="154">
        <v>0</v>
      </c>
      <c r="M4866" s="128">
        <f>IF(Tabla1[[#This Row],[Moneda]]="Dolares",Tabla1[[#This Row],[Precio Distribuidor]]*($M$1+0.35)*1.3,Tabla1[[#This Row],[Precio Distribuidor]]*1.3)</f>
        <v>4635.0603000000001</v>
      </c>
    </row>
    <row r="4867" spans="1:13">
      <c r="A4867" s="154" t="s">
        <v>2576</v>
      </c>
      <c r="B4867" s="154" t="s">
        <v>2575</v>
      </c>
      <c r="C4867" s="154" t="s">
        <v>2157</v>
      </c>
      <c r="D4867" s="154" t="s">
        <v>2156</v>
      </c>
      <c r="E4867" s="81" t="s">
        <v>2574</v>
      </c>
      <c r="F4867" s="154">
        <v>160.6</v>
      </c>
      <c r="G4867" s="154" t="s">
        <v>1373</v>
      </c>
      <c r="H4867" s="154" t="s">
        <v>14318</v>
      </c>
      <c r="I4867" s="154">
        <v>0</v>
      </c>
      <c r="J4867" s="154">
        <v>0</v>
      </c>
      <c r="K4867" s="154">
        <v>0</v>
      </c>
      <c r="M4867" s="128">
        <f>IF(Tabla1[[#This Row],[Moneda]]="Dolares",Tabla1[[#This Row],[Precio Distribuidor]]*($M$1+0.35)*1.3,Tabla1[[#This Row],[Precio Distribuidor]]*1.3)</f>
        <v>3476.1870000000004</v>
      </c>
    </row>
    <row r="4868" spans="1:13">
      <c r="A4868" s="154" t="s">
        <v>2573</v>
      </c>
      <c r="B4868" s="154" t="s">
        <v>2572</v>
      </c>
      <c r="C4868" s="154" t="s">
        <v>1764</v>
      </c>
      <c r="D4868" s="154" t="s">
        <v>2156</v>
      </c>
      <c r="E4868" s="81" t="s">
        <v>2571</v>
      </c>
      <c r="F4868" s="154">
        <v>165.99</v>
      </c>
      <c r="G4868" s="154" t="s">
        <v>1373</v>
      </c>
      <c r="H4868" s="154" t="s">
        <v>14318</v>
      </c>
      <c r="I4868" s="154">
        <v>0</v>
      </c>
      <c r="J4868" s="154">
        <v>0</v>
      </c>
      <c r="K4868" s="154">
        <v>0</v>
      </c>
      <c r="M4868" s="128">
        <f>IF(Tabla1[[#This Row],[Moneda]]="Dolares",Tabla1[[#This Row],[Precio Distribuidor]]*($M$1+0.35)*1.3,Tabla1[[#This Row],[Precio Distribuidor]]*1.3)</f>
        <v>3592.8535500000012</v>
      </c>
    </row>
    <row r="4869" spans="1:13">
      <c r="A4869" s="154" t="s">
        <v>2570</v>
      </c>
      <c r="B4869" s="154" t="s">
        <v>2569</v>
      </c>
      <c r="C4869" s="154" t="s">
        <v>1764</v>
      </c>
      <c r="D4869" s="154" t="s">
        <v>2156</v>
      </c>
      <c r="E4869" s="81" t="s">
        <v>2568</v>
      </c>
      <c r="F4869" s="154">
        <v>74.56</v>
      </c>
      <c r="G4869" s="154" t="s">
        <v>1373</v>
      </c>
      <c r="H4869" s="154" t="s">
        <v>14318</v>
      </c>
      <c r="I4869" s="154">
        <v>0</v>
      </c>
      <c r="J4869" s="154">
        <v>0</v>
      </c>
      <c r="K4869" s="154">
        <v>0</v>
      </c>
      <c r="M4869" s="128">
        <f>IF(Tabla1[[#This Row],[Moneda]]="Dolares",Tabla1[[#This Row],[Precio Distribuidor]]*($M$1+0.35)*1.3,Tabla1[[#This Row],[Precio Distribuidor]]*1.3)</f>
        <v>1613.8512000000003</v>
      </c>
    </row>
    <row r="4870" spans="1:13">
      <c r="A4870" s="154" t="s">
        <v>5738</v>
      </c>
      <c r="B4870" s="154" t="s">
        <v>5737</v>
      </c>
      <c r="C4870" s="154" t="s">
        <v>1764</v>
      </c>
      <c r="D4870" s="154" t="s">
        <v>2156</v>
      </c>
      <c r="E4870" s="81" t="s">
        <v>5736</v>
      </c>
      <c r="F4870" s="154">
        <v>82.92</v>
      </c>
      <c r="G4870" s="154" t="s">
        <v>1373</v>
      </c>
      <c r="H4870" s="154" t="s">
        <v>14318</v>
      </c>
      <c r="I4870" s="154">
        <v>0</v>
      </c>
      <c r="J4870" s="154">
        <v>0</v>
      </c>
      <c r="K4870" s="154">
        <v>0</v>
      </c>
      <c r="M4870" s="128">
        <f>IF(Tabla1[[#This Row],[Moneda]]="Dolares",Tabla1[[#This Row],[Precio Distribuidor]]*($M$1+0.35)*1.3,Tabla1[[#This Row],[Precio Distribuidor]]*1.3)</f>
        <v>1794.8034000000002</v>
      </c>
    </row>
    <row r="4871" spans="1:13">
      <c r="A4871" s="154" t="s">
        <v>2567</v>
      </c>
      <c r="B4871" s="154" t="s">
        <v>2566</v>
      </c>
      <c r="C4871" s="154" t="s">
        <v>2157</v>
      </c>
      <c r="D4871" s="154" t="s">
        <v>2156</v>
      </c>
      <c r="E4871" s="81" t="s">
        <v>2565</v>
      </c>
      <c r="F4871" s="154">
        <v>27.14</v>
      </c>
      <c r="G4871" s="154" t="s">
        <v>1373</v>
      </c>
      <c r="H4871" s="154" t="s">
        <v>14318</v>
      </c>
      <c r="I4871" s="154">
        <v>0</v>
      </c>
      <c r="J4871" s="154">
        <v>0</v>
      </c>
      <c r="K4871" s="154">
        <v>0</v>
      </c>
      <c r="M4871" s="128">
        <f>IF(Tabla1[[#This Row],[Moneda]]="Dolares",Tabla1[[#This Row],[Precio Distribuidor]]*($M$1+0.35)*1.3,Tabla1[[#This Row],[Precio Distribuidor]]*1.3)</f>
        <v>587.44530000000009</v>
      </c>
    </row>
    <row r="4872" spans="1:13">
      <c r="A4872" s="154" t="s">
        <v>2564</v>
      </c>
      <c r="B4872" s="154" t="s">
        <v>2563</v>
      </c>
      <c r="C4872" s="154" t="s">
        <v>2157</v>
      </c>
      <c r="D4872" s="154" t="s">
        <v>2156</v>
      </c>
      <c r="E4872" s="81" t="s">
        <v>2562</v>
      </c>
      <c r="F4872" s="154">
        <v>24.29</v>
      </c>
      <c r="G4872" s="154" t="s">
        <v>1373</v>
      </c>
      <c r="H4872" s="154" t="s">
        <v>14318</v>
      </c>
      <c r="I4872" s="154">
        <v>0</v>
      </c>
      <c r="J4872" s="154">
        <v>0</v>
      </c>
      <c r="K4872" s="154">
        <v>0</v>
      </c>
      <c r="M4872" s="128">
        <f>IF(Tabla1[[#This Row],[Moneda]]="Dolares",Tabla1[[#This Row],[Precio Distribuidor]]*($M$1+0.35)*1.3,Tabla1[[#This Row],[Precio Distribuidor]]*1.3)</f>
        <v>525.75705000000005</v>
      </c>
    </row>
    <row r="4873" spans="1:13">
      <c r="A4873" s="154" t="s">
        <v>2561</v>
      </c>
      <c r="B4873" s="154" t="s">
        <v>2560</v>
      </c>
      <c r="C4873" s="154" t="s">
        <v>2157</v>
      </c>
      <c r="D4873" s="154" t="s">
        <v>2156</v>
      </c>
      <c r="E4873" s="81" t="s">
        <v>2559</v>
      </c>
      <c r="F4873" s="154">
        <v>21.79</v>
      </c>
      <c r="G4873" s="154" t="s">
        <v>1373</v>
      </c>
      <c r="H4873" s="154" t="s">
        <v>14318</v>
      </c>
      <c r="I4873" s="154">
        <v>0</v>
      </c>
      <c r="J4873" s="154">
        <v>0</v>
      </c>
      <c r="K4873" s="154">
        <v>0</v>
      </c>
      <c r="M4873" s="128">
        <f>IF(Tabla1[[#This Row],[Moneda]]="Dolares",Tabla1[[#This Row],[Precio Distribuidor]]*($M$1+0.35)*1.3,Tabla1[[#This Row],[Precio Distribuidor]]*1.3)</f>
        <v>471.64455000000009</v>
      </c>
    </row>
    <row r="4874" spans="1:13">
      <c r="A4874" s="154" t="s">
        <v>2558</v>
      </c>
      <c r="B4874" s="154" t="s">
        <v>2557</v>
      </c>
      <c r="C4874" s="154" t="s">
        <v>2157</v>
      </c>
      <c r="D4874" s="154" t="s">
        <v>2156</v>
      </c>
      <c r="E4874" s="81" t="s">
        <v>2556</v>
      </c>
      <c r="F4874" s="154">
        <v>19.649999999999999</v>
      </c>
      <c r="G4874" s="154" t="s">
        <v>1373</v>
      </c>
      <c r="H4874" s="154" t="s">
        <v>14318</v>
      </c>
      <c r="I4874" s="154">
        <v>0</v>
      </c>
      <c r="J4874" s="154">
        <v>0</v>
      </c>
      <c r="K4874" s="154">
        <v>0</v>
      </c>
      <c r="M4874" s="128">
        <f>IF(Tabla1[[#This Row],[Moneda]]="Dolares",Tabla1[[#This Row],[Precio Distribuidor]]*($M$1+0.35)*1.3,Tabla1[[#This Row],[Precio Distribuidor]]*1.3)</f>
        <v>425.32425000000001</v>
      </c>
    </row>
    <row r="4875" spans="1:13">
      <c r="A4875" s="154" t="s">
        <v>2555</v>
      </c>
      <c r="B4875" s="154" t="s">
        <v>2554</v>
      </c>
      <c r="C4875" s="154" t="s">
        <v>2157</v>
      </c>
      <c r="D4875" s="154" t="s">
        <v>2156</v>
      </c>
      <c r="E4875" s="81" t="s">
        <v>2553</v>
      </c>
      <c r="F4875" s="154">
        <v>17.510000000000002</v>
      </c>
      <c r="G4875" s="154" t="s">
        <v>1373</v>
      </c>
      <c r="H4875" s="154" t="s">
        <v>14318</v>
      </c>
      <c r="I4875" s="154">
        <v>0</v>
      </c>
      <c r="J4875" s="154">
        <v>0</v>
      </c>
      <c r="K4875" s="154">
        <v>0</v>
      </c>
      <c r="M4875" s="128">
        <f>IF(Tabla1[[#This Row],[Moneda]]="Dolares",Tabla1[[#This Row],[Precio Distribuidor]]*($M$1+0.35)*1.3,Tabla1[[#This Row],[Precio Distribuidor]]*1.3)</f>
        <v>379.00395000000009</v>
      </c>
    </row>
    <row r="4876" spans="1:13">
      <c r="A4876" s="154" t="s">
        <v>2552</v>
      </c>
      <c r="B4876" s="154" t="s">
        <v>2551</v>
      </c>
      <c r="C4876" s="154" t="s">
        <v>2157</v>
      </c>
      <c r="D4876" s="154" t="s">
        <v>2156</v>
      </c>
      <c r="E4876" s="81" t="s">
        <v>2550</v>
      </c>
      <c r="F4876" s="154">
        <v>15.71</v>
      </c>
      <c r="G4876" s="154" t="s">
        <v>1373</v>
      </c>
      <c r="H4876" s="154" t="s">
        <v>14318</v>
      </c>
      <c r="I4876" s="154">
        <v>0</v>
      </c>
      <c r="J4876" s="154">
        <v>0</v>
      </c>
      <c r="K4876" s="154">
        <v>0</v>
      </c>
      <c r="M4876" s="128">
        <f>IF(Tabla1[[#This Row],[Moneda]]="Dolares",Tabla1[[#This Row],[Precio Distribuidor]]*($M$1+0.35)*1.3,Tabla1[[#This Row],[Precio Distribuidor]]*1.3)</f>
        <v>340.04295000000013</v>
      </c>
    </row>
    <row r="4877" spans="1:13">
      <c r="A4877" s="154" t="s">
        <v>2549</v>
      </c>
      <c r="B4877" s="154" t="s">
        <v>2548</v>
      </c>
      <c r="C4877" s="154" t="s">
        <v>2157</v>
      </c>
      <c r="D4877" s="154" t="s">
        <v>2156</v>
      </c>
      <c r="E4877" s="81" t="s">
        <v>13195</v>
      </c>
      <c r="F4877" s="154">
        <v>14.29</v>
      </c>
      <c r="G4877" s="154" t="s">
        <v>1373</v>
      </c>
      <c r="H4877" s="154" t="s">
        <v>14318</v>
      </c>
      <c r="I4877" s="154">
        <v>0</v>
      </c>
      <c r="J4877" s="154">
        <v>0</v>
      </c>
      <c r="K4877" s="154">
        <v>0</v>
      </c>
      <c r="M4877" s="128">
        <f>IF(Tabla1[[#This Row],[Moneda]]="Dolares",Tabla1[[#This Row],[Precio Distribuidor]]*($M$1+0.35)*1.3,Tabla1[[#This Row],[Precio Distribuidor]]*1.3)</f>
        <v>309.30705</v>
      </c>
    </row>
    <row r="4878" spans="1:13">
      <c r="A4878" s="154" t="s">
        <v>2547</v>
      </c>
      <c r="B4878" s="154" t="s">
        <v>2546</v>
      </c>
      <c r="C4878" s="154" t="s">
        <v>2157</v>
      </c>
      <c r="D4878" s="154" t="s">
        <v>2156</v>
      </c>
      <c r="E4878" s="81" t="s">
        <v>2545</v>
      </c>
      <c r="F4878" s="154">
        <v>12.86</v>
      </c>
      <c r="G4878" s="154" t="s">
        <v>1373</v>
      </c>
      <c r="H4878" s="154" t="s">
        <v>14318</v>
      </c>
      <c r="I4878" s="154">
        <v>0</v>
      </c>
      <c r="J4878" s="154">
        <v>0</v>
      </c>
      <c r="K4878" s="154">
        <v>0</v>
      </c>
      <c r="M4878" s="128">
        <f>IF(Tabla1[[#This Row],[Moneda]]="Dolares",Tabla1[[#This Row],[Precio Distribuidor]]*($M$1+0.35)*1.3,Tabla1[[#This Row],[Precio Distribuidor]]*1.3)</f>
        <v>278.35470000000004</v>
      </c>
    </row>
    <row r="4879" spans="1:13">
      <c r="A4879" s="154" t="s">
        <v>2544</v>
      </c>
      <c r="B4879" s="154" t="s">
        <v>2543</v>
      </c>
      <c r="C4879" s="154" t="s">
        <v>2157</v>
      </c>
      <c r="D4879" s="154" t="s">
        <v>2156</v>
      </c>
      <c r="E4879" s="81" t="s">
        <v>2542</v>
      </c>
      <c r="F4879" s="154">
        <v>40.71</v>
      </c>
      <c r="G4879" s="154" t="s">
        <v>1373</v>
      </c>
      <c r="H4879" s="154" t="s">
        <v>14318</v>
      </c>
      <c r="I4879" s="154">
        <v>0</v>
      </c>
      <c r="J4879" s="154">
        <v>0</v>
      </c>
      <c r="K4879" s="154">
        <v>0</v>
      </c>
      <c r="M4879" s="128">
        <f>IF(Tabla1[[#This Row],[Moneda]]="Dolares",Tabla1[[#This Row],[Precio Distribuidor]]*($M$1+0.35)*1.3,Tabla1[[#This Row],[Precio Distribuidor]]*1.3)</f>
        <v>881.16795000000025</v>
      </c>
    </row>
    <row r="4880" spans="1:13">
      <c r="A4880" s="154" t="s">
        <v>15126</v>
      </c>
      <c r="B4880" s="154" t="s">
        <v>15125</v>
      </c>
      <c r="C4880" s="154" t="s">
        <v>2157</v>
      </c>
      <c r="D4880" s="154" t="s">
        <v>2156</v>
      </c>
      <c r="E4880" s="81" t="s">
        <v>15124</v>
      </c>
      <c r="F4880" s="154">
        <v>38.1</v>
      </c>
      <c r="G4880" s="154" t="s">
        <v>1373</v>
      </c>
      <c r="H4880" s="154" t="s">
        <v>14318</v>
      </c>
      <c r="I4880" s="154">
        <v>0</v>
      </c>
      <c r="J4880" s="154">
        <v>0</v>
      </c>
      <c r="K4880" s="154">
        <v>0</v>
      </c>
      <c r="M4880" s="128">
        <f>IF(Tabla1[[#This Row],[Moneda]]="Dolares",Tabla1[[#This Row],[Precio Distribuidor]]*($M$1+0.35)*1.3,Tabla1[[#This Row],[Precio Distribuidor]]*1.3)</f>
        <v>824.67450000000019</v>
      </c>
    </row>
    <row r="4881" spans="1:13">
      <c r="A4881" s="154" t="s">
        <v>2541</v>
      </c>
      <c r="B4881" s="154" t="s">
        <v>2540</v>
      </c>
      <c r="C4881" s="154" t="s">
        <v>2157</v>
      </c>
      <c r="D4881" s="154" t="s">
        <v>2156</v>
      </c>
      <c r="E4881" s="81" t="s">
        <v>2539</v>
      </c>
      <c r="F4881" s="154">
        <v>32.86</v>
      </c>
      <c r="G4881" s="154" t="s">
        <v>1373</v>
      </c>
      <c r="H4881" s="154" t="s">
        <v>14318</v>
      </c>
      <c r="I4881" s="154">
        <v>0</v>
      </c>
      <c r="J4881" s="154">
        <v>0</v>
      </c>
      <c r="K4881" s="154">
        <v>0</v>
      </c>
      <c r="M4881" s="128">
        <f>IF(Tabla1[[#This Row],[Moneda]]="Dolares",Tabla1[[#This Row],[Precio Distribuidor]]*($M$1+0.35)*1.3,Tabla1[[#This Row],[Precio Distribuidor]]*1.3)</f>
        <v>711.25470000000007</v>
      </c>
    </row>
    <row r="4882" spans="1:13">
      <c r="A4882" s="154" t="s">
        <v>2538</v>
      </c>
      <c r="B4882" s="154" t="s">
        <v>2537</v>
      </c>
      <c r="C4882" s="154" t="s">
        <v>2157</v>
      </c>
      <c r="D4882" s="154" t="s">
        <v>2156</v>
      </c>
      <c r="E4882" s="81" t="s">
        <v>13196</v>
      </c>
      <c r="F4882" s="154">
        <v>29.65</v>
      </c>
      <c r="G4882" s="154" t="s">
        <v>1373</v>
      </c>
      <c r="H4882" s="154" t="s">
        <v>14318</v>
      </c>
      <c r="I4882" s="154">
        <v>0</v>
      </c>
      <c r="J4882" s="154">
        <v>0</v>
      </c>
      <c r="K4882" s="154">
        <v>0</v>
      </c>
      <c r="M4882" s="128">
        <f>IF(Tabla1[[#This Row],[Moneda]]="Dolares",Tabla1[[#This Row],[Precio Distribuidor]]*($M$1+0.35)*1.3,Tabla1[[#This Row],[Precio Distribuidor]]*1.3)</f>
        <v>641.77425000000005</v>
      </c>
    </row>
    <row r="4883" spans="1:13">
      <c r="A4883" s="154" t="s">
        <v>2536</v>
      </c>
      <c r="B4883" s="154" t="s">
        <v>2535</v>
      </c>
      <c r="C4883" s="154" t="s">
        <v>2157</v>
      </c>
      <c r="D4883" s="154" t="s">
        <v>2156</v>
      </c>
      <c r="E4883" s="81" t="s">
        <v>13197</v>
      </c>
      <c r="F4883" s="154">
        <v>26.43</v>
      </c>
      <c r="G4883" s="154" t="s">
        <v>1373</v>
      </c>
      <c r="H4883" s="154" t="s">
        <v>14318</v>
      </c>
      <c r="I4883" s="154">
        <v>0</v>
      </c>
      <c r="J4883" s="154">
        <v>0</v>
      </c>
      <c r="K4883" s="154">
        <v>0</v>
      </c>
      <c r="M4883" s="128">
        <f>IF(Tabla1[[#This Row],[Moneda]]="Dolares",Tabla1[[#This Row],[Precio Distribuidor]]*($M$1+0.35)*1.3,Tabla1[[#This Row],[Precio Distribuidor]]*1.3)</f>
        <v>572.07735000000014</v>
      </c>
    </row>
    <row r="4884" spans="1:13">
      <c r="A4884" s="154" t="s">
        <v>15123</v>
      </c>
      <c r="B4884" s="154" t="s">
        <v>15122</v>
      </c>
      <c r="C4884" s="154" t="s">
        <v>2157</v>
      </c>
      <c r="D4884" s="154" t="s">
        <v>2156</v>
      </c>
      <c r="E4884" s="81" t="s">
        <v>15121</v>
      </c>
      <c r="F4884" s="154">
        <v>20.170000000000002</v>
      </c>
      <c r="G4884" s="154" t="s">
        <v>1373</v>
      </c>
      <c r="H4884" s="154" t="s">
        <v>14318</v>
      </c>
      <c r="I4884" s="154">
        <v>0</v>
      </c>
      <c r="J4884" s="154">
        <v>0</v>
      </c>
      <c r="K4884" s="154">
        <v>0</v>
      </c>
      <c r="M4884" s="128">
        <f>IF(Tabla1[[#This Row],[Moneda]]="Dolares",Tabla1[[#This Row],[Precio Distribuidor]]*($M$1+0.35)*1.3,Tabla1[[#This Row],[Precio Distribuidor]]*1.3)</f>
        <v>436.57965000000013</v>
      </c>
    </row>
    <row r="4885" spans="1:13">
      <c r="A4885" s="154" t="s">
        <v>2534</v>
      </c>
      <c r="B4885" s="154" t="s">
        <v>2533</v>
      </c>
      <c r="C4885" s="154" t="s">
        <v>2157</v>
      </c>
      <c r="D4885" s="154" t="s">
        <v>2156</v>
      </c>
      <c r="E4885" s="81" t="s">
        <v>13198</v>
      </c>
      <c r="F4885" s="154">
        <v>54.29</v>
      </c>
      <c r="G4885" s="154" t="s">
        <v>1373</v>
      </c>
      <c r="H4885" s="154" t="s">
        <v>14318</v>
      </c>
      <c r="I4885" s="154">
        <v>0</v>
      </c>
      <c r="J4885" s="154">
        <v>0</v>
      </c>
      <c r="K4885" s="154">
        <v>0</v>
      </c>
      <c r="M4885" s="128">
        <f>IF(Tabla1[[#This Row],[Moneda]]="Dolares",Tabla1[[#This Row],[Precio Distribuidor]]*($M$1+0.35)*1.3,Tabla1[[#This Row],[Precio Distribuidor]]*1.3)</f>
        <v>1175.1070500000001</v>
      </c>
    </row>
    <row r="4886" spans="1:13">
      <c r="A4886" s="154" t="s">
        <v>2532</v>
      </c>
      <c r="B4886" s="154" t="s">
        <v>2531</v>
      </c>
      <c r="C4886" s="154" t="s">
        <v>2157</v>
      </c>
      <c r="D4886" s="154" t="s">
        <v>2156</v>
      </c>
      <c r="E4886" s="81" t="s">
        <v>13199</v>
      </c>
      <c r="F4886" s="154">
        <v>48.57</v>
      </c>
      <c r="G4886" s="154" t="s">
        <v>1373</v>
      </c>
      <c r="H4886" s="154" t="s">
        <v>14318</v>
      </c>
      <c r="I4886" s="154">
        <v>0</v>
      </c>
      <c r="J4886" s="154">
        <v>0</v>
      </c>
      <c r="K4886" s="154">
        <v>0</v>
      </c>
      <c r="M4886" s="128">
        <f>IF(Tabla1[[#This Row],[Moneda]]="Dolares",Tabla1[[#This Row],[Precio Distribuidor]]*($M$1+0.35)*1.3,Tabla1[[#This Row],[Precio Distribuidor]]*1.3)</f>
        <v>1051.2976500000002</v>
      </c>
    </row>
    <row r="4887" spans="1:13">
      <c r="A4887" s="154" t="s">
        <v>2530</v>
      </c>
      <c r="B4887" s="154" t="s">
        <v>2529</v>
      </c>
      <c r="C4887" s="154" t="s">
        <v>2157</v>
      </c>
      <c r="D4887" s="154" t="s">
        <v>2156</v>
      </c>
      <c r="E4887" s="81" t="s">
        <v>13200</v>
      </c>
      <c r="F4887" s="154">
        <v>43.93</v>
      </c>
      <c r="G4887" s="154" t="s">
        <v>1373</v>
      </c>
      <c r="H4887" s="154" t="s">
        <v>14318</v>
      </c>
      <c r="I4887" s="154">
        <v>0</v>
      </c>
      <c r="J4887" s="154">
        <v>0</v>
      </c>
      <c r="K4887" s="154">
        <v>0</v>
      </c>
      <c r="M4887" s="128">
        <f>IF(Tabla1[[#This Row],[Moneda]]="Dolares",Tabla1[[#This Row],[Precio Distribuidor]]*($M$1+0.35)*1.3,Tabla1[[#This Row],[Precio Distribuidor]]*1.3)</f>
        <v>950.86485000000016</v>
      </c>
    </row>
    <row r="4888" spans="1:13">
      <c r="A4888" s="154" t="s">
        <v>2528</v>
      </c>
      <c r="B4888" s="154" t="s">
        <v>2527</v>
      </c>
      <c r="C4888" s="154" t="s">
        <v>2157</v>
      </c>
      <c r="D4888" s="154" t="s">
        <v>2156</v>
      </c>
      <c r="E4888" s="81" t="s">
        <v>2526</v>
      </c>
      <c r="F4888" s="154">
        <v>39.29</v>
      </c>
      <c r="G4888" s="154" t="s">
        <v>1373</v>
      </c>
      <c r="H4888" s="154" t="s">
        <v>14318</v>
      </c>
      <c r="I4888" s="154">
        <v>0</v>
      </c>
      <c r="J4888" s="154">
        <v>0</v>
      </c>
      <c r="K4888" s="154">
        <v>0</v>
      </c>
      <c r="M4888" s="128">
        <f>IF(Tabla1[[#This Row],[Moneda]]="Dolares",Tabla1[[#This Row],[Precio Distribuidor]]*($M$1+0.35)*1.3,Tabla1[[#This Row],[Precio Distribuidor]]*1.3)</f>
        <v>850.43205000000012</v>
      </c>
    </row>
    <row r="4889" spans="1:13">
      <c r="A4889" s="154" t="s">
        <v>2525</v>
      </c>
      <c r="B4889" s="154" t="s">
        <v>2524</v>
      </c>
      <c r="C4889" s="154" t="s">
        <v>2157</v>
      </c>
      <c r="D4889" s="154" t="s">
        <v>2156</v>
      </c>
      <c r="E4889" s="81" t="s">
        <v>2523</v>
      </c>
      <c r="F4889" s="154">
        <v>35.36</v>
      </c>
      <c r="G4889" s="154" t="s">
        <v>1373</v>
      </c>
      <c r="H4889" s="154" t="s">
        <v>14318</v>
      </c>
      <c r="I4889" s="154">
        <v>0</v>
      </c>
      <c r="J4889" s="154">
        <v>0</v>
      </c>
      <c r="K4889" s="154">
        <v>0</v>
      </c>
      <c r="M4889" s="128">
        <f>IF(Tabla1[[#This Row],[Moneda]]="Dolares",Tabla1[[#This Row],[Precio Distribuidor]]*($M$1+0.35)*1.3,Tabla1[[#This Row],[Precio Distribuidor]]*1.3)</f>
        <v>765.36720000000003</v>
      </c>
    </row>
    <row r="4890" spans="1:13">
      <c r="A4890" s="154" t="s">
        <v>13201</v>
      </c>
      <c r="B4890" s="154" t="s">
        <v>13202</v>
      </c>
      <c r="C4890" s="154" t="s">
        <v>2157</v>
      </c>
      <c r="D4890" s="154" t="s">
        <v>2156</v>
      </c>
      <c r="E4890" s="81" t="s">
        <v>13203</v>
      </c>
      <c r="F4890" s="154">
        <v>31.79</v>
      </c>
      <c r="G4890" s="154" t="s">
        <v>1373</v>
      </c>
      <c r="H4890" s="154" t="s">
        <v>14318</v>
      </c>
      <c r="I4890" s="154">
        <v>0</v>
      </c>
      <c r="J4890" s="154">
        <v>0</v>
      </c>
      <c r="K4890" s="154">
        <v>0</v>
      </c>
      <c r="M4890" s="128">
        <f>IF(Tabla1[[#This Row],[Moneda]]="Dolares",Tabla1[[#This Row],[Precio Distribuidor]]*($M$1+0.35)*1.3,Tabla1[[#This Row],[Precio Distribuidor]]*1.3)</f>
        <v>688.09455000000014</v>
      </c>
    </row>
    <row r="4891" spans="1:13">
      <c r="A4891" s="154" t="s">
        <v>15120</v>
      </c>
      <c r="B4891" s="154" t="s">
        <v>15119</v>
      </c>
      <c r="C4891" s="154" t="s">
        <v>2157</v>
      </c>
      <c r="D4891" s="154" t="s">
        <v>2156</v>
      </c>
      <c r="E4891" s="81" t="s">
        <v>15118</v>
      </c>
      <c r="F4891" s="154">
        <v>39.6</v>
      </c>
      <c r="G4891" s="154" t="s">
        <v>1373</v>
      </c>
      <c r="H4891" s="154" t="s">
        <v>14318</v>
      </c>
      <c r="I4891" s="154">
        <v>0</v>
      </c>
      <c r="J4891" s="154">
        <v>0</v>
      </c>
      <c r="K4891" s="154">
        <v>0</v>
      </c>
      <c r="M4891" s="128">
        <f>IF(Tabla1[[#This Row],[Moneda]]="Dolares",Tabla1[[#This Row],[Precio Distribuidor]]*($M$1+0.35)*1.3,Tabla1[[#This Row],[Precio Distribuidor]]*1.3)</f>
        <v>857.14200000000017</v>
      </c>
    </row>
    <row r="4892" spans="1:13">
      <c r="A4892" s="154" t="s">
        <v>2522</v>
      </c>
      <c r="B4892" s="154" t="s">
        <v>2521</v>
      </c>
      <c r="C4892" s="154" t="s">
        <v>2157</v>
      </c>
      <c r="D4892" s="154" t="s">
        <v>2156</v>
      </c>
      <c r="E4892" s="81" t="s">
        <v>13204</v>
      </c>
      <c r="F4892" s="154">
        <v>27.51</v>
      </c>
      <c r="G4892" s="154" t="s">
        <v>1373</v>
      </c>
      <c r="H4892" s="154" t="s">
        <v>14318</v>
      </c>
      <c r="I4892" s="154">
        <v>0</v>
      </c>
      <c r="J4892" s="154">
        <v>0</v>
      </c>
      <c r="K4892" s="154">
        <v>0</v>
      </c>
      <c r="M4892" s="128">
        <f>IF(Tabla1[[#This Row],[Moneda]]="Dolares",Tabla1[[#This Row],[Precio Distribuidor]]*($M$1+0.35)*1.3,Tabla1[[#This Row],[Precio Distribuidor]]*1.3)</f>
        <v>595.45395000000019</v>
      </c>
    </row>
    <row r="4893" spans="1:13">
      <c r="A4893" s="154" t="s">
        <v>15117</v>
      </c>
      <c r="B4893" s="154" t="s">
        <v>15116</v>
      </c>
      <c r="C4893" s="154" t="s">
        <v>2157</v>
      </c>
      <c r="D4893" s="154" t="s">
        <v>2156</v>
      </c>
      <c r="E4893" s="81" t="s">
        <v>15115</v>
      </c>
      <c r="F4893" s="154">
        <v>25.78</v>
      </c>
      <c r="G4893" s="154" t="s">
        <v>1373</v>
      </c>
      <c r="H4893" s="154" t="s">
        <v>14318</v>
      </c>
      <c r="I4893" s="154">
        <v>0</v>
      </c>
      <c r="J4893" s="154">
        <v>0</v>
      </c>
      <c r="K4893" s="154">
        <v>0</v>
      </c>
      <c r="M4893" s="128">
        <f>IF(Tabla1[[#This Row],[Moneda]]="Dolares",Tabla1[[#This Row],[Precio Distribuidor]]*($M$1+0.35)*1.3,Tabla1[[#This Row],[Precio Distribuidor]]*1.3)</f>
        <v>558.00810000000013</v>
      </c>
    </row>
    <row r="4894" spans="1:13">
      <c r="A4894" s="154" t="s">
        <v>2520</v>
      </c>
      <c r="B4894" s="154" t="s">
        <v>2519</v>
      </c>
      <c r="C4894" s="154" t="s">
        <v>2157</v>
      </c>
      <c r="D4894" s="154" t="s">
        <v>2156</v>
      </c>
      <c r="E4894" s="81" t="s">
        <v>2518</v>
      </c>
      <c r="F4894" s="154">
        <v>49.29</v>
      </c>
      <c r="G4894" s="154" t="s">
        <v>1373</v>
      </c>
      <c r="H4894" s="154" t="s">
        <v>14318</v>
      </c>
      <c r="I4894" s="154">
        <v>0</v>
      </c>
      <c r="J4894" s="154">
        <v>0</v>
      </c>
      <c r="K4894" s="154">
        <v>0</v>
      </c>
      <c r="M4894" s="128">
        <f>IF(Tabla1[[#This Row],[Moneda]]="Dolares",Tabla1[[#This Row],[Precio Distribuidor]]*($M$1+0.35)*1.3,Tabla1[[#This Row],[Precio Distribuidor]]*1.3)</f>
        <v>1066.8820500000002</v>
      </c>
    </row>
    <row r="4895" spans="1:13">
      <c r="A4895" s="154" t="s">
        <v>2517</v>
      </c>
      <c r="B4895" s="154" t="s">
        <v>2516</v>
      </c>
      <c r="C4895" s="154" t="s">
        <v>2157</v>
      </c>
      <c r="D4895" s="154" t="s">
        <v>2156</v>
      </c>
      <c r="E4895" s="81" t="s">
        <v>2515</v>
      </c>
      <c r="F4895" s="154">
        <v>171.34</v>
      </c>
      <c r="G4895" s="154" t="s">
        <v>1373</v>
      </c>
      <c r="H4895" s="154" t="s">
        <v>14318</v>
      </c>
      <c r="I4895" s="154">
        <v>0</v>
      </c>
      <c r="J4895" s="154">
        <v>0</v>
      </c>
      <c r="K4895" s="154">
        <v>0</v>
      </c>
      <c r="M4895" s="128">
        <f>IF(Tabla1[[#This Row],[Moneda]]="Dolares",Tabla1[[#This Row],[Precio Distribuidor]]*($M$1+0.35)*1.3,Tabla1[[#This Row],[Precio Distribuidor]]*1.3)</f>
        <v>3708.6543000000011</v>
      </c>
    </row>
    <row r="4896" spans="1:13">
      <c r="A4896" s="154" t="s">
        <v>2514</v>
      </c>
      <c r="B4896" s="154" t="s">
        <v>2513</v>
      </c>
      <c r="C4896" s="154" t="s">
        <v>1535</v>
      </c>
      <c r="D4896" s="154" t="s">
        <v>2156</v>
      </c>
      <c r="E4896" s="81" t="s">
        <v>2512</v>
      </c>
      <c r="F4896" s="154">
        <v>1789.27</v>
      </c>
      <c r="G4896" s="154" t="s">
        <v>1367</v>
      </c>
      <c r="H4896" s="154" t="s">
        <v>14318</v>
      </c>
      <c r="I4896" s="154">
        <v>0</v>
      </c>
      <c r="J4896" s="154">
        <v>0</v>
      </c>
      <c r="K4896" s="154">
        <v>0</v>
      </c>
      <c r="M4896" s="128">
        <f>IF(Tabla1[[#This Row],[Moneda]]="Dolares",Tabla1[[#This Row],[Precio Distribuidor]]*($M$1+0.35)*1.3,Tabla1[[#This Row],[Precio Distribuidor]]*1.3)</f>
        <v>2326.0509999999999</v>
      </c>
    </row>
    <row r="4897" spans="1:13">
      <c r="A4897" s="154" t="s">
        <v>2511</v>
      </c>
      <c r="B4897" s="154" t="s">
        <v>2510</v>
      </c>
      <c r="C4897" s="154" t="s">
        <v>1535</v>
      </c>
      <c r="D4897" s="154" t="s">
        <v>2156</v>
      </c>
      <c r="E4897" s="81" t="s">
        <v>2509</v>
      </c>
      <c r="F4897" s="154">
        <v>8262.7900000000009</v>
      </c>
      <c r="G4897" s="154" t="s">
        <v>1367</v>
      </c>
      <c r="H4897" s="154" t="s">
        <v>14318</v>
      </c>
      <c r="I4897" s="154">
        <v>0</v>
      </c>
      <c r="J4897" s="154">
        <v>0</v>
      </c>
      <c r="K4897" s="154">
        <v>0</v>
      </c>
      <c r="M4897" s="128">
        <f>IF(Tabla1[[#This Row],[Moneda]]="Dolares",Tabla1[[#This Row],[Precio Distribuidor]]*($M$1+0.35)*1.3,Tabla1[[#This Row],[Precio Distribuidor]]*1.3)</f>
        <v>10741.627000000002</v>
      </c>
    </row>
    <row r="4898" spans="1:13">
      <c r="A4898" s="154" t="s">
        <v>5735</v>
      </c>
      <c r="B4898" s="154" t="s">
        <v>170</v>
      </c>
      <c r="C4898" s="154" t="s">
        <v>1764</v>
      </c>
      <c r="D4898" s="154" t="s">
        <v>2156</v>
      </c>
      <c r="E4898" s="81" t="s">
        <v>13598</v>
      </c>
      <c r="F4898" s="154">
        <v>1011.2</v>
      </c>
      <c r="G4898" s="154" t="s">
        <v>1373</v>
      </c>
      <c r="H4898" s="154" t="s">
        <v>14318</v>
      </c>
      <c r="I4898" s="154">
        <v>0</v>
      </c>
      <c r="J4898" s="154">
        <v>0</v>
      </c>
      <c r="K4898" s="154">
        <v>0</v>
      </c>
      <c r="M4898" s="128">
        <f>IF(Tabla1[[#This Row],[Moneda]]="Dolares",Tabla1[[#This Row],[Precio Distribuidor]]*($M$1+0.35)*1.3,Tabla1[[#This Row],[Precio Distribuidor]]*1.3)</f>
        <v>21887.424000000006</v>
      </c>
    </row>
    <row r="4899" spans="1:13">
      <c r="A4899" s="154" t="s">
        <v>2508</v>
      </c>
      <c r="B4899" s="154" t="s">
        <v>2507</v>
      </c>
      <c r="C4899" s="154" t="s">
        <v>2157</v>
      </c>
      <c r="D4899" s="154" t="s">
        <v>2156</v>
      </c>
      <c r="E4899" s="81" t="s">
        <v>2506</v>
      </c>
      <c r="F4899" s="154">
        <v>37.86</v>
      </c>
      <c r="G4899" s="154" t="s">
        <v>1373</v>
      </c>
      <c r="H4899" s="154" t="s">
        <v>14318</v>
      </c>
      <c r="I4899" s="154">
        <v>0</v>
      </c>
      <c r="J4899" s="154">
        <v>0</v>
      </c>
      <c r="K4899" s="154">
        <v>0</v>
      </c>
      <c r="M4899" s="128">
        <f>IF(Tabla1[[#This Row],[Moneda]]="Dolares",Tabla1[[#This Row],[Precio Distribuidor]]*($M$1+0.35)*1.3,Tabla1[[#This Row],[Precio Distribuidor]]*1.3)</f>
        <v>819.47970000000009</v>
      </c>
    </row>
    <row r="4900" spans="1:13">
      <c r="A4900" s="154" t="s">
        <v>2505</v>
      </c>
      <c r="B4900" s="154" t="s">
        <v>2504</v>
      </c>
      <c r="C4900" s="154" t="s">
        <v>2157</v>
      </c>
      <c r="D4900" s="154" t="s">
        <v>2156</v>
      </c>
      <c r="E4900" s="81" t="s">
        <v>2503</v>
      </c>
      <c r="F4900" s="154">
        <v>139.18</v>
      </c>
      <c r="G4900" s="154" t="s">
        <v>1373</v>
      </c>
      <c r="H4900" s="154" t="s">
        <v>14318</v>
      </c>
      <c r="I4900" s="154">
        <v>0</v>
      </c>
      <c r="J4900" s="154">
        <v>0</v>
      </c>
      <c r="K4900" s="154">
        <v>0</v>
      </c>
      <c r="M4900" s="128">
        <f>IF(Tabla1[[#This Row],[Moneda]]="Dolares",Tabla1[[#This Row],[Precio Distribuidor]]*($M$1+0.35)*1.3,Tabla1[[#This Row],[Precio Distribuidor]]*1.3)</f>
        <v>3012.5511000000006</v>
      </c>
    </row>
    <row r="4901" spans="1:13">
      <c r="A4901" s="154" t="s">
        <v>2502</v>
      </c>
      <c r="B4901" s="154" t="s">
        <v>2501</v>
      </c>
      <c r="C4901" s="154" t="s">
        <v>2157</v>
      </c>
      <c r="D4901" s="154" t="s">
        <v>2156</v>
      </c>
      <c r="E4901" s="81" t="s">
        <v>13205</v>
      </c>
      <c r="F4901" s="154">
        <v>17.14</v>
      </c>
      <c r="G4901" s="154" t="s">
        <v>1373</v>
      </c>
      <c r="H4901" s="154" t="s">
        <v>14318</v>
      </c>
      <c r="I4901" s="154">
        <v>0</v>
      </c>
      <c r="J4901" s="154">
        <v>0</v>
      </c>
      <c r="K4901" s="154">
        <v>0</v>
      </c>
      <c r="M4901" s="128">
        <f>IF(Tabla1[[#This Row],[Moneda]]="Dolares",Tabla1[[#This Row],[Precio Distribuidor]]*($M$1+0.35)*1.3,Tabla1[[#This Row],[Precio Distribuidor]]*1.3)</f>
        <v>370.99530000000004</v>
      </c>
    </row>
    <row r="4902" spans="1:13">
      <c r="A4902" s="154" t="s">
        <v>2500</v>
      </c>
      <c r="B4902" s="154" t="s">
        <v>2499</v>
      </c>
      <c r="C4902" s="154" t="s">
        <v>2157</v>
      </c>
      <c r="D4902" s="154" t="s">
        <v>2156</v>
      </c>
      <c r="E4902" s="81" t="s">
        <v>2498</v>
      </c>
      <c r="F4902" s="154">
        <v>13.93</v>
      </c>
      <c r="G4902" s="154" t="s">
        <v>1373</v>
      </c>
      <c r="H4902" s="154" t="s">
        <v>14318</v>
      </c>
      <c r="I4902" s="154">
        <v>0</v>
      </c>
      <c r="J4902" s="154">
        <v>0</v>
      </c>
      <c r="K4902" s="154">
        <v>0</v>
      </c>
      <c r="M4902" s="128">
        <f>IF(Tabla1[[#This Row],[Moneda]]="Dolares",Tabla1[[#This Row],[Precio Distribuidor]]*($M$1+0.35)*1.3,Tabla1[[#This Row],[Precio Distribuidor]]*1.3)</f>
        <v>301.51485000000002</v>
      </c>
    </row>
    <row r="4903" spans="1:13">
      <c r="A4903" s="154" t="s">
        <v>2497</v>
      </c>
      <c r="B4903" s="154" t="s">
        <v>2496</v>
      </c>
      <c r="C4903" s="154" t="s">
        <v>2157</v>
      </c>
      <c r="D4903" s="154" t="s">
        <v>2156</v>
      </c>
      <c r="E4903" s="81" t="s">
        <v>2495</v>
      </c>
      <c r="F4903" s="154">
        <v>8.93</v>
      </c>
      <c r="G4903" s="154" t="s">
        <v>1373</v>
      </c>
      <c r="H4903" s="154" t="s">
        <v>14318</v>
      </c>
      <c r="I4903" s="154">
        <v>0</v>
      </c>
      <c r="J4903" s="154">
        <v>0</v>
      </c>
      <c r="K4903" s="154">
        <v>0</v>
      </c>
      <c r="M4903" s="128">
        <f>IF(Tabla1[[#This Row],[Moneda]]="Dolares",Tabla1[[#This Row],[Precio Distribuidor]]*($M$1+0.35)*1.3,Tabla1[[#This Row],[Precio Distribuidor]]*1.3)</f>
        <v>193.28985000000003</v>
      </c>
    </row>
    <row r="4904" spans="1:13">
      <c r="A4904" s="154" t="s">
        <v>2494</v>
      </c>
      <c r="B4904" s="154" t="s">
        <v>2493</v>
      </c>
      <c r="C4904" s="154" t="s">
        <v>2157</v>
      </c>
      <c r="D4904" s="154" t="s">
        <v>2156</v>
      </c>
      <c r="E4904" s="81" t="s">
        <v>2492</v>
      </c>
      <c r="F4904" s="154">
        <v>28.57</v>
      </c>
      <c r="G4904" s="154" t="s">
        <v>1373</v>
      </c>
      <c r="H4904" s="154" t="s">
        <v>14318</v>
      </c>
      <c r="I4904" s="154">
        <v>0</v>
      </c>
      <c r="J4904" s="154">
        <v>0</v>
      </c>
      <c r="K4904" s="154">
        <v>0</v>
      </c>
      <c r="M4904" s="128">
        <f>IF(Tabla1[[#This Row],[Moneda]]="Dolares",Tabla1[[#This Row],[Precio Distribuidor]]*($M$1+0.35)*1.3,Tabla1[[#This Row],[Precio Distribuidor]]*1.3)</f>
        <v>618.39765000000011</v>
      </c>
    </row>
    <row r="4905" spans="1:13">
      <c r="A4905" s="154" t="s">
        <v>5734</v>
      </c>
      <c r="B4905" s="154" t="s">
        <v>5733</v>
      </c>
      <c r="C4905" s="154" t="s">
        <v>1764</v>
      </c>
      <c r="D4905" s="154" t="s">
        <v>2156</v>
      </c>
      <c r="E4905" s="81" t="s">
        <v>5732</v>
      </c>
      <c r="F4905" s="154">
        <v>268.58</v>
      </c>
      <c r="G4905" s="154" t="s">
        <v>1373</v>
      </c>
      <c r="H4905" s="154" t="s">
        <v>14318</v>
      </c>
      <c r="I4905" s="154">
        <v>0</v>
      </c>
      <c r="J4905" s="154">
        <v>0</v>
      </c>
      <c r="K4905" s="154">
        <v>0</v>
      </c>
      <c r="M4905" s="128">
        <f>IF(Tabla1[[#This Row],[Moneda]]="Dolares",Tabla1[[#This Row],[Precio Distribuidor]]*($M$1+0.35)*1.3,Tabla1[[#This Row],[Precio Distribuidor]]*1.3)</f>
        <v>5813.4141</v>
      </c>
    </row>
    <row r="4906" spans="1:13">
      <c r="A4906" s="154" t="s">
        <v>2491</v>
      </c>
      <c r="B4906" s="154" t="s">
        <v>2490</v>
      </c>
      <c r="C4906" s="154" t="s">
        <v>2157</v>
      </c>
      <c r="D4906" s="154" t="s">
        <v>2156</v>
      </c>
      <c r="E4906" s="81" t="s">
        <v>2489</v>
      </c>
      <c r="F4906" s="154">
        <v>23.57</v>
      </c>
      <c r="G4906" s="154" t="s">
        <v>1373</v>
      </c>
      <c r="H4906" s="154" t="s">
        <v>14318</v>
      </c>
      <c r="I4906" s="154">
        <v>0</v>
      </c>
      <c r="J4906" s="154">
        <v>0</v>
      </c>
      <c r="K4906" s="154">
        <v>0</v>
      </c>
      <c r="M4906" s="128">
        <f>IF(Tabla1[[#This Row],[Moneda]]="Dolares",Tabla1[[#This Row],[Precio Distribuidor]]*($M$1+0.35)*1.3,Tabla1[[#This Row],[Precio Distribuidor]]*1.3)</f>
        <v>510.17265000000009</v>
      </c>
    </row>
    <row r="4907" spans="1:13">
      <c r="A4907" s="154" t="s">
        <v>15114</v>
      </c>
      <c r="B4907" s="154" t="s">
        <v>15113</v>
      </c>
      <c r="C4907" s="154" t="s">
        <v>2157</v>
      </c>
      <c r="D4907" s="154" t="s">
        <v>2156</v>
      </c>
      <c r="E4907" s="81" t="s">
        <v>15112</v>
      </c>
      <c r="F4907" s="154">
        <v>19.43</v>
      </c>
      <c r="G4907" s="154" t="s">
        <v>1373</v>
      </c>
      <c r="H4907" s="154" t="s">
        <v>14318</v>
      </c>
      <c r="I4907" s="154">
        <v>0</v>
      </c>
      <c r="J4907" s="154">
        <v>0</v>
      </c>
      <c r="K4907" s="154">
        <v>0</v>
      </c>
      <c r="M4907" s="128">
        <f>IF(Tabla1[[#This Row],[Moneda]]="Dolares",Tabla1[[#This Row],[Precio Distribuidor]]*($M$1+0.35)*1.3,Tabla1[[#This Row],[Precio Distribuidor]]*1.3)</f>
        <v>420.56235000000009</v>
      </c>
    </row>
    <row r="4908" spans="1:13">
      <c r="A4908" s="154" t="s">
        <v>2488</v>
      </c>
      <c r="B4908" s="154" t="s">
        <v>2487</v>
      </c>
      <c r="C4908" s="154" t="s">
        <v>1764</v>
      </c>
      <c r="D4908" s="154" t="s">
        <v>2156</v>
      </c>
      <c r="E4908" s="81" t="s">
        <v>2486</v>
      </c>
      <c r="F4908" s="154">
        <v>58.34</v>
      </c>
      <c r="G4908" s="154" t="s">
        <v>1373</v>
      </c>
      <c r="H4908" s="154" t="s">
        <v>14318</v>
      </c>
      <c r="I4908" s="154">
        <v>0</v>
      </c>
      <c r="J4908" s="154">
        <v>0</v>
      </c>
      <c r="K4908" s="154">
        <v>0</v>
      </c>
      <c r="M4908" s="128">
        <f>IF(Tabla1[[#This Row],[Moneda]]="Dolares",Tabla1[[#This Row],[Precio Distribuidor]]*($M$1+0.35)*1.3,Tabla1[[#This Row],[Precio Distribuidor]]*1.3)</f>
        <v>1262.7693000000004</v>
      </c>
    </row>
    <row r="4909" spans="1:13">
      <c r="A4909" s="154" t="s">
        <v>2485</v>
      </c>
      <c r="B4909" s="154" t="s">
        <v>2484</v>
      </c>
      <c r="C4909" s="154" t="s">
        <v>2157</v>
      </c>
      <c r="D4909" s="154" t="s">
        <v>2156</v>
      </c>
      <c r="E4909" s="81" t="s">
        <v>2483</v>
      </c>
      <c r="F4909" s="154">
        <v>12.51</v>
      </c>
      <c r="G4909" s="154" t="s">
        <v>1373</v>
      </c>
      <c r="H4909" s="154" t="s">
        <v>14318</v>
      </c>
      <c r="I4909" s="154">
        <v>0</v>
      </c>
      <c r="J4909" s="154">
        <v>0</v>
      </c>
      <c r="K4909" s="154">
        <v>0</v>
      </c>
      <c r="M4909" s="128">
        <f>IF(Tabla1[[#This Row],[Moneda]]="Dolares",Tabla1[[#This Row],[Precio Distribuidor]]*($M$1+0.35)*1.3,Tabla1[[#This Row],[Precio Distribuidor]]*1.3)</f>
        <v>270.77895000000001</v>
      </c>
    </row>
    <row r="4910" spans="1:13">
      <c r="A4910" s="154" t="s">
        <v>2482</v>
      </c>
      <c r="B4910" s="154" t="s">
        <v>2481</v>
      </c>
      <c r="C4910" s="154" t="s">
        <v>2157</v>
      </c>
      <c r="D4910" s="154" t="s">
        <v>2156</v>
      </c>
      <c r="E4910" s="81" t="s">
        <v>2480</v>
      </c>
      <c r="F4910" s="154">
        <v>18.93</v>
      </c>
      <c r="G4910" s="154" t="s">
        <v>1373</v>
      </c>
      <c r="H4910" s="154" t="s">
        <v>14318</v>
      </c>
      <c r="I4910" s="154">
        <v>0</v>
      </c>
      <c r="J4910" s="154">
        <v>0</v>
      </c>
      <c r="K4910" s="154">
        <v>0</v>
      </c>
      <c r="M4910" s="128">
        <f>IF(Tabla1[[#This Row],[Moneda]]="Dolares",Tabla1[[#This Row],[Precio Distribuidor]]*($M$1+0.35)*1.3,Tabla1[[#This Row],[Precio Distribuidor]]*1.3)</f>
        <v>409.73985000000005</v>
      </c>
    </row>
    <row r="4911" spans="1:13">
      <c r="A4911" s="154" t="s">
        <v>15111</v>
      </c>
      <c r="B4911" s="154" t="s">
        <v>15110</v>
      </c>
      <c r="C4911" s="154" t="s">
        <v>2157</v>
      </c>
      <c r="D4911" s="154" t="s">
        <v>2156</v>
      </c>
      <c r="E4911" s="81" t="s">
        <v>15109</v>
      </c>
      <c r="F4911" s="154">
        <v>145.57</v>
      </c>
      <c r="G4911" s="154" t="s">
        <v>1373</v>
      </c>
      <c r="H4911" s="154" t="s">
        <v>14318</v>
      </c>
      <c r="I4911" s="154">
        <v>0</v>
      </c>
      <c r="J4911" s="154">
        <v>0</v>
      </c>
      <c r="K4911" s="154">
        <v>0</v>
      </c>
      <c r="M4911" s="128">
        <f>IF(Tabla1[[#This Row],[Moneda]]="Dolares",Tabla1[[#This Row],[Precio Distribuidor]]*($M$1+0.35)*1.3,Tabla1[[#This Row],[Precio Distribuidor]]*1.3)</f>
        <v>3150.8626500000005</v>
      </c>
    </row>
    <row r="4912" spans="1:13">
      <c r="A4912" s="154" t="s">
        <v>13206</v>
      </c>
      <c r="B4912" s="154" t="s">
        <v>13207</v>
      </c>
      <c r="C4912" s="154" t="s">
        <v>2157</v>
      </c>
      <c r="D4912" s="154" t="s">
        <v>2156</v>
      </c>
      <c r="E4912" s="81" t="s">
        <v>13208</v>
      </c>
      <c r="F4912" s="154">
        <v>13.57</v>
      </c>
      <c r="G4912" s="154" t="s">
        <v>1373</v>
      </c>
      <c r="H4912" s="154" t="s">
        <v>14318</v>
      </c>
      <c r="I4912" s="154">
        <v>0</v>
      </c>
      <c r="J4912" s="154">
        <v>0</v>
      </c>
      <c r="K4912" s="154">
        <v>0</v>
      </c>
      <c r="M4912" s="128">
        <f>IF(Tabla1[[#This Row],[Moneda]]="Dolares",Tabla1[[#This Row],[Precio Distribuidor]]*($M$1+0.35)*1.3,Tabla1[[#This Row],[Precio Distribuidor]]*1.3)</f>
        <v>293.72265000000004</v>
      </c>
    </row>
    <row r="4913" spans="1:13">
      <c r="A4913" s="154" t="s">
        <v>2479</v>
      </c>
      <c r="B4913" s="154" t="s">
        <v>2478</v>
      </c>
      <c r="C4913" s="154" t="s">
        <v>2157</v>
      </c>
      <c r="D4913" s="154" t="s">
        <v>2156</v>
      </c>
      <c r="E4913" s="81" t="s">
        <v>2477</v>
      </c>
      <c r="F4913" s="154">
        <v>42.71</v>
      </c>
      <c r="G4913" s="154" t="s">
        <v>1373</v>
      </c>
      <c r="H4913" s="154" t="s">
        <v>14318</v>
      </c>
      <c r="I4913" s="154">
        <v>0</v>
      </c>
      <c r="J4913" s="154">
        <v>0</v>
      </c>
      <c r="K4913" s="154">
        <v>0</v>
      </c>
      <c r="M4913" s="128">
        <f>IF(Tabla1[[#This Row],[Moneda]]="Dolares",Tabla1[[#This Row],[Precio Distribuidor]]*($M$1+0.35)*1.3,Tabla1[[#This Row],[Precio Distribuidor]]*1.3)</f>
        <v>924.4579500000001</v>
      </c>
    </row>
    <row r="4914" spans="1:13">
      <c r="A4914" s="154" t="s">
        <v>2476</v>
      </c>
      <c r="B4914" s="154" t="s">
        <v>2475</v>
      </c>
      <c r="C4914" s="154" t="s">
        <v>2157</v>
      </c>
      <c r="D4914" s="154" t="s">
        <v>2156</v>
      </c>
      <c r="E4914" s="81" t="s">
        <v>2474</v>
      </c>
      <c r="F4914" s="154">
        <v>114.14</v>
      </c>
      <c r="G4914" s="154" t="s">
        <v>1373</v>
      </c>
      <c r="H4914" s="154" t="s">
        <v>14318</v>
      </c>
      <c r="I4914" s="154">
        <v>0</v>
      </c>
      <c r="J4914" s="154">
        <v>0</v>
      </c>
      <c r="K4914" s="154">
        <v>0</v>
      </c>
      <c r="M4914" s="128">
        <f>IF(Tabla1[[#This Row],[Moneda]]="Dolares",Tabla1[[#This Row],[Precio Distribuidor]]*($M$1+0.35)*1.3,Tabla1[[#This Row],[Precio Distribuidor]]*1.3)</f>
        <v>2470.5603000000006</v>
      </c>
    </row>
    <row r="4915" spans="1:13">
      <c r="A4915" s="154" t="s">
        <v>2473</v>
      </c>
      <c r="B4915" s="154" t="s">
        <v>2472</v>
      </c>
      <c r="C4915" s="154" t="s">
        <v>2157</v>
      </c>
      <c r="D4915" s="154" t="s">
        <v>2156</v>
      </c>
      <c r="E4915" s="81" t="s">
        <v>2471</v>
      </c>
      <c r="F4915" s="154">
        <v>10</v>
      </c>
      <c r="G4915" s="154" t="s">
        <v>1373</v>
      </c>
      <c r="H4915" s="154" t="s">
        <v>14318</v>
      </c>
      <c r="I4915" s="154">
        <v>0</v>
      </c>
      <c r="J4915" s="154">
        <v>0</v>
      </c>
      <c r="K4915" s="154">
        <v>0</v>
      </c>
      <c r="M4915" s="128">
        <f>IF(Tabla1[[#This Row],[Moneda]]="Dolares",Tabla1[[#This Row],[Precio Distribuidor]]*($M$1+0.35)*1.3,Tabla1[[#This Row],[Precio Distribuidor]]*1.3)</f>
        <v>216.45000000000005</v>
      </c>
    </row>
    <row r="4916" spans="1:13">
      <c r="A4916" s="154" t="s">
        <v>2470</v>
      </c>
      <c r="B4916" s="154" t="s">
        <v>2469</v>
      </c>
      <c r="C4916" s="154" t="s">
        <v>2157</v>
      </c>
      <c r="D4916" s="154" t="s">
        <v>2156</v>
      </c>
      <c r="E4916" s="81" t="s">
        <v>13209</v>
      </c>
      <c r="F4916" s="154">
        <v>22.86</v>
      </c>
      <c r="G4916" s="154" t="s">
        <v>1373</v>
      </c>
      <c r="H4916" s="154" t="s">
        <v>14318</v>
      </c>
      <c r="I4916" s="154">
        <v>0</v>
      </c>
      <c r="J4916" s="154">
        <v>0</v>
      </c>
      <c r="K4916" s="154">
        <v>0</v>
      </c>
      <c r="M4916" s="128">
        <f>IF(Tabla1[[#This Row],[Moneda]]="Dolares",Tabla1[[#This Row],[Precio Distribuidor]]*($M$1+0.35)*1.3,Tabla1[[#This Row],[Precio Distribuidor]]*1.3)</f>
        <v>494.80470000000003</v>
      </c>
    </row>
    <row r="4917" spans="1:13">
      <c r="A4917" s="154" t="s">
        <v>2468</v>
      </c>
      <c r="B4917" s="154" t="s">
        <v>2467</v>
      </c>
      <c r="C4917" s="154" t="s">
        <v>1764</v>
      </c>
      <c r="D4917" s="154" t="s">
        <v>2156</v>
      </c>
      <c r="E4917" s="81" t="s">
        <v>2466</v>
      </c>
      <c r="F4917" s="154">
        <v>228.57</v>
      </c>
      <c r="G4917" s="154" t="s">
        <v>1373</v>
      </c>
      <c r="H4917" s="154" t="s">
        <v>14318</v>
      </c>
      <c r="I4917" s="154">
        <v>0</v>
      </c>
      <c r="J4917" s="154">
        <v>0</v>
      </c>
      <c r="K4917" s="154">
        <v>0</v>
      </c>
      <c r="M4917" s="128">
        <f>IF(Tabla1[[#This Row],[Moneda]]="Dolares",Tabla1[[#This Row],[Precio Distribuidor]]*($M$1+0.35)*1.3,Tabla1[[#This Row],[Precio Distribuidor]]*1.3)</f>
        <v>4947.3976500000008</v>
      </c>
    </row>
    <row r="4918" spans="1:13">
      <c r="A4918" s="154" t="s">
        <v>2465</v>
      </c>
      <c r="B4918" s="154" t="s">
        <v>2464</v>
      </c>
      <c r="C4918" s="154" t="s">
        <v>2157</v>
      </c>
      <c r="D4918" s="154" t="s">
        <v>2156</v>
      </c>
      <c r="E4918" s="81" t="s">
        <v>13210</v>
      </c>
      <c r="F4918" s="154">
        <v>71.290000000000006</v>
      </c>
      <c r="G4918" s="154" t="s">
        <v>1373</v>
      </c>
      <c r="H4918" s="154" t="s">
        <v>14318</v>
      </c>
      <c r="I4918" s="154">
        <v>0</v>
      </c>
      <c r="J4918" s="154">
        <v>0</v>
      </c>
      <c r="K4918" s="154">
        <v>0</v>
      </c>
      <c r="M4918" s="128">
        <f>IF(Tabla1[[#This Row],[Moneda]]="Dolares",Tabla1[[#This Row],[Precio Distribuidor]]*($M$1+0.35)*1.3,Tabla1[[#This Row],[Precio Distribuidor]]*1.3)</f>
        <v>1543.0720500000002</v>
      </c>
    </row>
    <row r="4919" spans="1:13">
      <c r="A4919" s="154" t="s">
        <v>15108</v>
      </c>
      <c r="B4919" s="154" t="s">
        <v>15107</v>
      </c>
      <c r="C4919" s="154" t="s">
        <v>2157</v>
      </c>
      <c r="D4919" s="154" t="s">
        <v>2156</v>
      </c>
      <c r="E4919" s="81" t="s">
        <v>15106</v>
      </c>
      <c r="F4919" s="154">
        <v>7.85</v>
      </c>
      <c r="G4919" s="154" t="s">
        <v>1373</v>
      </c>
      <c r="H4919" s="154" t="s">
        <v>14318</v>
      </c>
      <c r="I4919" s="154">
        <v>0</v>
      </c>
      <c r="J4919" s="154">
        <v>0</v>
      </c>
      <c r="K4919" s="154">
        <v>0</v>
      </c>
      <c r="M4919" s="128">
        <f>IF(Tabla1[[#This Row],[Moneda]]="Dolares",Tabla1[[#This Row],[Precio Distribuidor]]*($M$1+0.35)*1.3,Tabla1[[#This Row],[Precio Distribuidor]]*1.3)</f>
        <v>169.91325000000003</v>
      </c>
    </row>
    <row r="4920" spans="1:13">
      <c r="A4920" s="154" t="s">
        <v>2463</v>
      </c>
      <c r="B4920" s="154" t="s">
        <v>2462</v>
      </c>
      <c r="C4920" s="154" t="s">
        <v>1535</v>
      </c>
      <c r="D4920" s="154" t="s">
        <v>2156</v>
      </c>
      <c r="E4920" s="81" t="s">
        <v>2461</v>
      </c>
      <c r="F4920" s="154">
        <v>486.87</v>
      </c>
      <c r="G4920" s="154" t="s">
        <v>1367</v>
      </c>
      <c r="H4920" s="154" t="s">
        <v>14318</v>
      </c>
      <c r="I4920" s="154">
        <v>0</v>
      </c>
      <c r="J4920" s="154">
        <v>0</v>
      </c>
      <c r="K4920" s="154">
        <v>0</v>
      </c>
      <c r="M4920" s="128">
        <f>IF(Tabla1[[#This Row],[Moneda]]="Dolares",Tabla1[[#This Row],[Precio Distribuidor]]*($M$1+0.35)*1.3,Tabla1[[#This Row],[Precio Distribuidor]]*1.3)</f>
        <v>632.93100000000004</v>
      </c>
    </row>
    <row r="4921" spans="1:13">
      <c r="A4921" s="154" t="s">
        <v>2460</v>
      </c>
      <c r="B4921" s="154" t="s">
        <v>2459</v>
      </c>
      <c r="C4921" s="154" t="s">
        <v>2157</v>
      </c>
      <c r="D4921" s="154" t="s">
        <v>2156</v>
      </c>
      <c r="E4921" s="81" t="s">
        <v>2458</v>
      </c>
      <c r="F4921" s="154">
        <v>20.71</v>
      </c>
      <c r="G4921" s="154" t="s">
        <v>1373</v>
      </c>
      <c r="H4921" s="154" t="s">
        <v>14318</v>
      </c>
      <c r="I4921" s="154">
        <v>0</v>
      </c>
      <c r="J4921" s="154">
        <v>0</v>
      </c>
      <c r="K4921" s="154">
        <v>0</v>
      </c>
      <c r="M4921" s="128">
        <f>IF(Tabla1[[#This Row],[Moneda]]="Dolares",Tabla1[[#This Row],[Precio Distribuidor]]*($M$1+0.35)*1.3,Tabla1[[#This Row],[Precio Distribuidor]]*1.3)</f>
        <v>448.2679500000001</v>
      </c>
    </row>
    <row r="4922" spans="1:13">
      <c r="A4922" s="154" t="s">
        <v>5731</v>
      </c>
      <c r="B4922" s="154" t="s">
        <v>172</v>
      </c>
      <c r="C4922" s="154" t="s">
        <v>1764</v>
      </c>
      <c r="D4922" s="154" t="s">
        <v>2156</v>
      </c>
      <c r="E4922" s="81" t="s">
        <v>5730</v>
      </c>
      <c r="F4922" s="154">
        <v>7696.02</v>
      </c>
      <c r="G4922" s="154" t="s">
        <v>1373</v>
      </c>
      <c r="H4922" s="154" t="s">
        <v>14318</v>
      </c>
      <c r="I4922" s="154">
        <v>0</v>
      </c>
      <c r="J4922" s="154">
        <v>0</v>
      </c>
      <c r="K4922" s="154">
        <v>0</v>
      </c>
      <c r="M4922" s="128">
        <f>IF(Tabla1[[#This Row],[Moneda]]="Dolares",Tabla1[[#This Row],[Precio Distribuidor]]*($M$1+0.35)*1.3,Tabla1[[#This Row],[Precio Distribuidor]]*1.3)</f>
        <v>166580.35290000003</v>
      </c>
    </row>
    <row r="4923" spans="1:13">
      <c r="A4923" s="154" t="s">
        <v>5729</v>
      </c>
      <c r="B4923" s="154" t="s">
        <v>5728</v>
      </c>
      <c r="C4923" s="154" t="s">
        <v>1764</v>
      </c>
      <c r="D4923" s="154" t="s">
        <v>2156</v>
      </c>
      <c r="E4923" s="81" t="s">
        <v>5727</v>
      </c>
      <c r="F4923" s="154">
        <v>202.27</v>
      </c>
      <c r="G4923" s="154" t="s">
        <v>1373</v>
      </c>
      <c r="H4923" s="154" t="s">
        <v>14318</v>
      </c>
      <c r="I4923" s="154">
        <v>0</v>
      </c>
      <c r="J4923" s="154">
        <v>0</v>
      </c>
      <c r="K4923" s="154">
        <v>0</v>
      </c>
      <c r="M4923" s="128">
        <f>IF(Tabla1[[#This Row],[Moneda]]="Dolares",Tabla1[[#This Row],[Precio Distribuidor]]*($M$1+0.35)*1.3,Tabla1[[#This Row],[Precio Distribuidor]]*1.3)</f>
        <v>4378.1341500000008</v>
      </c>
    </row>
    <row r="4924" spans="1:13">
      <c r="A4924" s="154" t="s">
        <v>2457</v>
      </c>
      <c r="B4924" s="154" t="s">
        <v>2456</v>
      </c>
      <c r="C4924" s="154" t="s">
        <v>2157</v>
      </c>
      <c r="D4924" s="154" t="s">
        <v>2156</v>
      </c>
      <c r="E4924" s="81" t="s">
        <v>2455</v>
      </c>
      <c r="F4924" s="154">
        <v>53.51</v>
      </c>
      <c r="G4924" s="154" t="s">
        <v>1373</v>
      </c>
      <c r="H4924" s="154" t="s">
        <v>14318</v>
      </c>
      <c r="I4924" s="154">
        <v>0</v>
      </c>
      <c r="J4924" s="154">
        <v>0</v>
      </c>
      <c r="K4924" s="154">
        <v>0</v>
      </c>
      <c r="M4924" s="128">
        <f>IF(Tabla1[[#This Row],[Moneda]]="Dolares",Tabla1[[#This Row],[Precio Distribuidor]]*($M$1+0.35)*1.3,Tabla1[[#This Row],[Precio Distribuidor]]*1.3)</f>
        <v>1158.2239500000003</v>
      </c>
    </row>
    <row r="4925" spans="1:13">
      <c r="A4925" s="154" t="s">
        <v>2454</v>
      </c>
      <c r="B4925" s="154" t="s">
        <v>2453</v>
      </c>
      <c r="C4925" s="154" t="s">
        <v>1764</v>
      </c>
      <c r="D4925" s="154" t="s">
        <v>2156</v>
      </c>
      <c r="E4925" s="81" t="s">
        <v>2452</v>
      </c>
      <c r="F4925" s="154">
        <v>203.13</v>
      </c>
      <c r="G4925" s="154" t="s">
        <v>1373</v>
      </c>
      <c r="H4925" s="154" t="s">
        <v>14318</v>
      </c>
      <c r="I4925" s="154">
        <v>0</v>
      </c>
      <c r="J4925" s="154">
        <v>0</v>
      </c>
      <c r="K4925" s="154">
        <v>0</v>
      </c>
      <c r="M4925" s="128">
        <f>IF(Tabla1[[#This Row],[Moneda]]="Dolares",Tabla1[[#This Row],[Precio Distribuidor]]*($M$1+0.35)*1.3,Tabla1[[#This Row],[Precio Distribuidor]]*1.3)</f>
        <v>4396.7488499999999</v>
      </c>
    </row>
    <row r="4926" spans="1:13">
      <c r="A4926" s="154" t="s">
        <v>2451</v>
      </c>
      <c r="B4926" s="154" t="s">
        <v>2450</v>
      </c>
      <c r="C4926" s="154" t="s">
        <v>2157</v>
      </c>
      <c r="D4926" s="154" t="s">
        <v>2156</v>
      </c>
      <c r="E4926" s="81" t="s">
        <v>2449</v>
      </c>
      <c r="F4926" s="154">
        <v>85.6</v>
      </c>
      <c r="G4926" s="154" t="s">
        <v>1373</v>
      </c>
      <c r="H4926" s="154" t="s">
        <v>14318</v>
      </c>
      <c r="I4926" s="154">
        <v>0</v>
      </c>
      <c r="J4926" s="154">
        <v>0</v>
      </c>
      <c r="K4926" s="154">
        <v>0</v>
      </c>
      <c r="M4926" s="128">
        <f>IF(Tabla1[[#This Row],[Moneda]]="Dolares",Tabla1[[#This Row],[Precio Distribuidor]]*($M$1+0.35)*1.3,Tabla1[[#This Row],[Precio Distribuidor]]*1.3)</f>
        <v>1852.8120000000001</v>
      </c>
    </row>
    <row r="4927" spans="1:13">
      <c r="A4927" s="154" t="s">
        <v>2448</v>
      </c>
      <c r="B4927" s="154" t="s">
        <v>2447</v>
      </c>
      <c r="C4927" s="154" t="s">
        <v>2157</v>
      </c>
      <c r="D4927" s="154" t="s">
        <v>2156</v>
      </c>
      <c r="E4927" s="81" t="s">
        <v>2446</v>
      </c>
      <c r="F4927" s="154">
        <v>18.57</v>
      </c>
      <c r="G4927" s="154" t="s">
        <v>1373</v>
      </c>
      <c r="H4927" s="154" t="s">
        <v>14318</v>
      </c>
      <c r="I4927" s="154">
        <v>0</v>
      </c>
      <c r="J4927" s="154">
        <v>0</v>
      </c>
      <c r="K4927" s="154">
        <v>0</v>
      </c>
      <c r="M4927" s="128">
        <f>IF(Tabla1[[#This Row],[Moneda]]="Dolares",Tabla1[[#This Row],[Precio Distribuidor]]*($M$1+0.35)*1.3,Tabla1[[#This Row],[Precio Distribuidor]]*1.3)</f>
        <v>401.94765000000007</v>
      </c>
    </row>
    <row r="4928" spans="1:13">
      <c r="A4928" s="154" t="s">
        <v>2445</v>
      </c>
      <c r="B4928" s="154" t="s">
        <v>2444</v>
      </c>
      <c r="C4928" s="154" t="s">
        <v>1764</v>
      </c>
      <c r="D4928" s="154" t="s">
        <v>2156</v>
      </c>
      <c r="E4928" s="81" t="s">
        <v>2443</v>
      </c>
      <c r="F4928" s="154">
        <v>111.31</v>
      </c>
      <c r="G4928" s="154" t="s">
        <v>1373</v>
      </c>
      <c r="H4928" s="154" t="s">
        <v>14318</v>
      </c>
      <c r="I4928" s="154">
        <v>0</v>
      </c>
      <c r="J4928" s="154">
        <v>0</v>
      </c>
      <c r="K4928" s="154">
        <v>0</v>
      </c>
      <c r="M4928" s="128">
        <f>IF(Tabla1[[#This Row],[Moneda]]="Dolares",Tabla1[[#This Row],[Precio Distribuidor]]*($M$1+0.35)*1.3,Tabla1[[#This Row],[Precio Distribuidor]]*1.3)</f>
        <v>2409.3049500000002</v>
      </c>
    </row>
    <row r="4929" spans="1:13">
      <c r="A4929" s="154" t="s">
        <v>2442</v>
      </c>
      <c r="B4929" s="154" t="s">
        <v>2441</v>
      </c>
      <c r="C4929" s="154" t="s">
        <v>1764</v>
      </c>
      <c r="D4929" s="154" t="s">
        <v>2156</v>
      </c>
      <c r="E4929" s="81" t="s">
        <v>2440</v>
      </c>
      <c r="F4929" s="154">
        <v>494.42</v>
      </c>
      <c r="G4929" s="154" t="s">
        <v>1373</v>
      </c>
      <c r="H4929" s="154" t="s">
        <v>14318</v>
      </c>
      <c r="I4929" s="154">
        <v>0</v>
      </c>
      <c r="J4929" s="154">
        <v>0</v>
      </c>
      <c r="K4929" s="154">
        <v>0</v>
      </c>
      <c r="M4929" s="128">
        <f>IF(Tabla1[[#This Row],[Moneda]]="Dolares",Tabla1[[#This Row],[Precio Distribuidor]]*($M$1+0.35)*1.3,Tabla1[[#This Row],[Precio Distribuidor]]*1.3)</f>
        <v>10701.720900000002</v>
      </c>
    </row>
    <row r="4930" spans="1:13">
      <c r="A4930" s="154" t="s">
        <v>2439</v>
      </c>
      <c r="B4930" s="154" t="s">
        <v>2438</v>
      </c>
      <c r="C4930" s="154" t="s">
        <v>2157</v>
      </c>
      <c r="D4930" s="154" t="s">
        <v>2156</v>
      </c>
      <c r="E4930" s="81" t="s">
        <v>2437</v>
      </c>
      <c r="F4930" s="154">
        <v>214.18</v>
      </c>
      <c r="G4930" s="154" t="s">
        <v>1373</v>
      </c>
      <c r="H4930" s="154" t="s">
        <v>14318</v>
      </c>
      <c r="I4930" s="154">
        <v>0</v>
      </c>
      <c r="J4930" s="154">
        <v>0</v>
      </c>
      <c r="K4930" s="154">
        <v>0</v>
      </c>
      <c r="M4930" s="128">
        <f>IF(Tabla1[[#This Row],[Moneda]]="Dolares",Tabla1[[#This Row],[Precio Distribuidor]]*($M$1+0.35)*1.3,Tabla1[[#This Row],[Precio Distribuidor]]*1.3)</f>
        <v>4635.9261000000006</v>
      </c>
    </row>
    <row r="4931" spans="1:13">
      <c r="A4931" s="154" t="s">
        <v>2436</v>
      </c>
      <c r="B4931" s="154" t="s">
        <v>2435</v>
      </c>
      <c r="C4931" s="154" t="s">
        <v>2157</v>
      </c>
      <c r="D4931" s="154" t="s">
        <v>2156</v>
      </c>
      <c r="E4931" s="81" t="s">
        <v>2434</v>
      </c>
      <c r="F4931" s="154">
        <v>7.86</v>
      </c>
      <c r="G4931" s="154" t="s">
        <v>1373</v>
      </c>
      <c r="H4931" s="154" t="s">
        <v>14318</v>
      </c>
      <c r="I4931" s="154">
        <v>0</v>
      </c>
      <c r="J4931" s="154">
        <v>0</v>
      </c>
      <c r="K4931" s="154">
        <v>0</v>
      </c>
      <c r="M4931" s="128">
        <f>IF(Tabla1[[#This Row],[Moneda]]="Dolares",Tabla1[[#This Row],[Precio Distribuidor]]*($M$1+0.35)*1.3,Tabla1[[#This Row],[Precio Distribuidor]]*1.3)</f>
        <v>170.12970000000004</v>
      </c>
    </row>
    <row r="4932" spans="1:13">
      <c r="A4932" s="154" t="s">
        <v>13211</v>
      </c>
      <c r="B4932" s="154" t="s">
        <v>13212</v>
      </c>
      <c r="C4932" s="154" t="s">
        <v>2157</v>
      </c>
      <c r="D4932" s="154" t="s">
        <v>2156</v>
      </c>
      <c r="E4932" s="81" t="s">
        <v>13213</v>
      </c>
      <c r="F4932" s="154">
        <v>20</v>
      </c>
      <c r="G4932" s="154" t="s">
        <v>1373</v>
      </c>
      <c r="H4932" s="154" t="s">
        <v>14318</v>
      </c>
      <c r="I4932" s="154">
        <v>0</v>
      </c>
      <c r="J4932" s="154">
        <v>0</v>
      </c>
      <c r="K4932" s="154">
        <v>0</v>
      </c>
      <c r="M4932" s="128">
        <f>IF(Tabla1[[#This Row],[Moneda]]="Dolares",Tabla1[[#This Row],[Precio Distribuidor]]*($M$1+0.35)*1.3,Tabla1[[#This Row],[Precio Distribuidor]]*1.3)</f>
        <v>432.90000000000009</v>
      </c>
    </row>
    <row r="4933" spans="1:13">
      <c r="A4933" s="154" t="s">
        <v>2433</v>
      </c>
      <c r="B4933" s="154" t="s">
        <v>2432</v>
      </c>
      <c r="C4933" s="154" t="s">
        <v>2157</v>
      </c>
      <c r="D4933" s="154" t="s">
        <v>2156</v>
      </c>
      <c r="E4933" s="81" t="s">
        <v>2431</v>
      </c>
      <c r="F4933" s="154">
        <v>15.71</v>
      </c>
      <c r="G4933" s="154" t="s">
        <v>1373</v>
      </c>
      <c r="H4933" s="154" t="s">
        <v>14318</v>
      </c>
      <c r="I4933" s="154">
        <v>0</v>
      </c>
      <c r="J4933" s="154">
        <v>0</v>
      </c>
      <c r="K4933" s="154">
        <v>0</v>
      </c>
      <c r="M4933" s="128">
        <f>IF(Tabla1[[#This Row],[Moneda]]="Dolares",Tabla1[[#This Row],[Precio Distribuidor]]*($M$1+0.35)*1.3,Tabla1[[#This Row],[Precio Distribuidor]]*1.3)</f>
        <v>340.04295000000013</v>
      </c>
    </row>
    <row r="4934" spans="1:13">
      <c r="A4934" s="154" t="s">
        <v>2430</v>
      </c>
      <c r="B4934" s="154" t="s">
        <v>2429</v>
      </c>
      <c r="C4934" s="154" t="s">
        <v>1535</v>
      </c>
      <c r="D4934" s="154" t="s">
        <v>2156</v>
      </c>
      <c r="E4934" s="81" t="s">
        <v>2428</v>
      </c>
      <c r="F4934" s="154">
        <v>5410.91</v>
      </c>
      <c r="G4934" s="154" t="s">
        <v>1367</v>
      </c>
      <c r="H4934" s="154" t="s">
        <v>14318</v>
      </c>
      <c r="I4934" s="154">
        <v>0</v>
      </c>
      <c r="J4934" s="154">
        <v>0</v>
      </c>
      <c r="K4934" s="154">
        <v>0</v>
      </c>
      <c r="M4934" s="128">
        <f>IF(Tabla1[[#This Row],[Moneda]]="Dolares",Tabla1[[#This Row],[Precio Distribuidor]]*($M$1+0.35)*1.3,Tabla1[[#This Row],[Precio Distribuidor]]*1.3)</f>
        <v>7034.183</v>
      </c>
    </row>
    <row r="4935" spans="1:13">
      <c r="A4935" s="154" t="s">
        <v>2427</v>
      </c>
      <c r="B4935" s="154" t="s">
        <v>2426</v>
      </c>
      <c r="C4935" s="154" t="s">
        <v>2157</v>
      </c>
      <c r="D4935" s="154" t="s">
        <v>2156</v>
      </c>
      <c r="E4935" s="81" t="s">
        <v>2425</v>
      </c>
      <c r="F4935" s="154">
        <v>128.47999999999999</v>
      </c>
      <c r="G4935" s="154" t="s">
        <v>1373</v>
      </c>
      <c r="H4935" s="154" t="s">
        <v>14318</v>
      </c>
      <c r="I4935" s="154">
        <v>0</v>
      </c>
      <c r="J4935" s="154">
        <v>0</v>
      </c>
      <c r="K4935" s="154">
        <v>0</v>
      </c>
      <c r="M4935" s="128">
        <f>IF(Tabla1[[#This Row],[Moneda]]="Dolares",Tabla1[[#This Row],[Precio Distribuidor]]*($M$1+0.35)*1.3,Tabla1[[#This Row],[Precio Distribuidor]]*1.3)</f>
        <v>2780.9495999999999</v>
      </c>
    </row>
    <row r="4936" spans="1:13">
      <c r="A4936" s="154" t="s">
        <v>15105</v>
      </c>
      <c r="B4936" s="154" t="s">
        <v>15104</v>
      </c>
      <c r="C4936" s="154" t="s">
        <v>1911</v>
      </c>
      <c r="D4936" s="154" t="s">
        <v>2156</v>
      </c>
      <c r="E4936" s="81" t="s">
        <v>15103</v>
      </c>
      <c r="F4936" s="154">
        <v>7193.99</v>
      </c>
      <c r="G4936" s="154" t="s">
        <v>1367</v>
      </c>
      <c r="H4936" s="154" t="s">
        <v>14318</v>
      </c>
      <c r="I4936" s="154">
        <v>1</v>
      </c>
      <c r="J4936" s="154">
        <v>0</v>
      </c>
      <c r="K4936" s="154">
        <v>0</v>
      </c>
      <c r="M4936" s="128">
        <f>IF(Tabla1[[#This Row],[Moneda]]="Dolares",Tabla1[[#This Row],[Precio Distribuidor]]*($M$1+0.35)*1.3,Tabla1[[#This Row],[Precio Distribuidor]]*1.3)</f>
        <v>9352.1869999999999</v>
      </c>
    </row>
    <row r="4937" spans="1:13">
      <c r="A4937" s="154" t="s">
        <v>2424</v>
      </c>
      <c r="B4937" s="154" t="s">
        <v>2423</v>
      </c>
      <c r="C4937" s="154" t="s">
        <v>2157</v>
      </c>
      <c r="D4937" s="154" t="s">
        <v>2156</v>
      </c>
      <c r="E4937" s="81" t="s">
        <v>2422</v>
      </c>
      <c r="F4937" s="154">
        <v>32.51</v>
      </c>
      <c r="G4937" s="154" t="s">
        <v>1373</v>
      </c>
      <c r="H4937" s="154" t="s">
        <v>14318</v>
      </c>
      <c r="I4937" s="154">
        <v>0</v>
      </c>
      <c r="J4937" s="154">
        <v>0</v>
      </c>
      <c r="K4937" s="154">
        <v>0</v>
      </c>
      <c r="M4937" s="128">
        <f>IF(Tabla1[[#This Row],[Moneda]]="Dolares",Tabla1[[#This Row],[Precio Distribuidor]]*($M$1+0.35)*1.3,Tabla1[[#This Row],[Precio Distribuidor]]*1.3)</f>
        <v>703.6789500000001</v>
      </c>
    </row>
    <row r="4938" spans="1:13">
      <c r="A4938" s="154" t="s">
        <v>2421</v>
      </c>
      <c r="B4938" s="154" t="s">
        <v>2420</v>
      </c>
      <c r="C4938" s="154" t="s">
        <v>2157</v>
      </c>
      <c r="D4938" s="154" t="s">
        <v>2156</v>
      </c>
      <c r="E4938" s="81" t="s">
        <v>2419</v>
      </c>
      <c r="F4938" s="154">
        <v>27.51</v>
      </c>
      <c r="G4938" s="154" t="s">
        <v>1373</v>
      </c>
      <c r="H4938" s="154" t="s">
        <v>14318</v>
      </c>
      <c r="I4938" s="154">
        <v>0</v>
      </c>
      <c r="J4938" s="154">
        <v>0</v>
      </c>
      <c r="K4938" s="154">
        <v>0</v>
      </c>
      <c r="M4938" s="128">
        <f>IF(Tabla1[[#This Row],[Moneda]]="Dolares",Tabla1[[#This Row],[Precio Distribuidor]]*($M$1+0.35)*1.3,Tabla1[[#This Row],[Precio Distribuidor]]*1.3)</f>
        <v>595.45395000000019</v>
      </c>
    </row>
    <row r="4939" spans="1:13">
      <c r="A4939" s="154" t="s">
        <v>2418</v>
      </c>
      <c r="B4939" s="154" t="s">
        <v>2417</v>
      </c>
      <c r="C4939" s="154" t="s">
        <v>2157</v>
      </c>
      <c r="D4939" s="154" t="s">
        <v>2156</v>
      </c>
      <c r="E4939" s="81" t="s">
        <v>2416</v>
      </c>
      <c r="F4939" s="154">
        <v>11.08</v>
      </c>
      <c r="G4939" s="154" t="s">
        <v>1373</v>
      </c>
      <c r="H4939" s="154" t="s">
        <v>14318</v>
      </c>
      <c r="I4939" s="154">
        <v>0</v>
      </c>
      <c r="J4939" s="154">
        <v>0</v>
      </c>
      <c r="K4939" s="154">
        <v>0</v>
      </c>
      <c r="M4939" s="128">
        <f>IF(Tabla1[[#This Row],[Moneda]]="Dolares",Tabla1[[#This Row],[Precio Distribuidor]]*($M$1+0.35)*1.3,Tabla1[[#This Row],[Precio Distribuidor]]*1.3)</f>
        <v>239.82660000000004</v>
      </c>
    </row>
    <row r="4940" spans="1:13">
      <c r="A4940" s="154" t="s">
        <v>2415</v>
      </c>
      <c r="B4940" s="154" t="s">
        <v>2414</v>
      </c>
      <c r="C4940" s="154" t="s">
        <v>2157</v>
      </c>
      <c r="D4940" s="154" t="s">
        <v>2156</v>
      </c>
      <c r="E4940" s="81" t="s">
        <v>2413</v>
      </c>
      <c r="F4940" s="154">
        <v>11.79</v>
      </c>
      <c r="G4940" s="154" t="s">
        <v>1373</v>
      </c>
      <c r="H4940" s="154" t="s">
        <v>14318</v>
      </c>
      <c r="I4940" s="154">
        <v>0</v>
      </c>
      <c r="J4940" s="154">
        <v>0</v>
      </c>
      <c r="K4940" s="154">
        <v>0</v>
      </c>
      <c r="M4940" s="128">
        <f>IF(Tabla1[[#This Row],[Moneda]]="Dolares",Tabla1[[#This Row],[Precio Distribuidor]]*($M$1+0.35)*1.3,Tabla1[[#This Row],[Precio Distribuidor]]*1.3)</f>
        <v>255.19455000000002</v>
      </c>
    </row>
    <row r="4941" spans="1:13">
      <c r="A4941" s="154" t="s">
        <v>13214</v>
      </c>
      <c r="B4941" s="154" t="s">
        <v>13215</v>
      </c>
      <c r="C4941" s="154" t="s">
        <v>2157</v>
      </c>
      <c r="D4941" s="154" t="s">
        <v>2156</v>
      </c>
      <c r="E4941" s="81" t="s">
        <v>13216</v>
      </c>
      <c r="F4941" s="154">
        <v>9.65</v>
      </c>
      <c r="G4941" s="154" t="s">
        <v>1373</v>
      </c>
      <c r="H4941" s="154" t="s">
        <v>14318</v>
      </c>
      <c r="I4941" s="154">
        <v>0</v>
      </c>
      <c r="J4941" s="154">
        <v>0</v>
      </c>
      <c r="K4941" s="154">
        <v>0</v>
      </c>
      <c r="M4941" s="128">
        <f>IF(Tabla1[[#This Row],[Moneda]]="Dolares",Tabla1[[#This Row],[Precio Distribuidor]]*($M$1+0.35)*1.3,Tabla1[[#This Row],[Precio Distribuidor]]*1.3)</f>
        <v>208.87425000000002</v>
      </c>
    </row>
    <row r="4942" spans="1:13">
      <c r="A4942" s="154" t="s">
        <v>5726</v>
      </c>
      <c r="B4942" s="154" t="s">
        <v>5725</v>
      </c>
      <c r="C4942" s="154" t="s">
        <v>1764</v>
      </c>
      <c r="D4942" s="154" t="s">
        <v>2156</v>
      </c>
      <c r="E4942" s="81" t="s">
        <v>13599</v>
      </c>
      <c r="F4942" s="154">
        <v>1959.1</v>
      </c>
      <c r="G4942" s="154" t="s">
        <v>1373</v>
      </c>
      <c r="H4942" s="154" t="s">
        <v>14318</v>
      </c>
      <c r="I4942" s="154">
        <v>0</v>
      </c>
      <c r="J4942" s="154">
        <v>0</v>
      </c>
      <c r="K4942" s="154">
        <v>0</v>
      </c>
      <c r="M4942" s="128">
        <f>IF(Tabla1[[#This Row],[Moneda]]="Dolares",Tabla1[[#This Row],[Precio Distribuidor]]*($M$1+0.35)*1.3,Tabla1[[#This Row],[Precio Distribuidor]]*1.3)</f>
        <v>42404.719500000007</v>
      </c>
    </row>
    <row r="4943" spans="1:13">
      <c r="A4943" s="154" t="s">
        <v>2412</v>
      </c>
      <c r="B4943" s="154" t="s">
        <v>2411</v>
      </c>
      <c r="C4943" s="154" t="s">
        <v>2157</v>
      </c>
      <c r="D4943" s="154" t="s">
        <v>2156</v>
      </c>
      <c r="E4943" s="81" t="s">
        <v>2410</v>
      </c>
      <c r="F4943" s="154">
        <v>21.08</v>
      </c>
      <c r="G4943" s="154" t="s">
        <v>1373</v>
      </c>
      <c r="H4943" s="154" t="s">
        <v>14318</v>
      </c>
      <c r="I4943" s="154">
        <v>0</v>
      </c>
      <c r="J4943" s="154">
        <v>0</v>
      </c>
      <c r="K4943" s="154">
        <v>0</v>
      </c>
      <c r="M4943" s="128">
        <f>IF(Tabla1[[#This Row],[Moneda]]="Dolares",Tabla1[[#This Row],[Precio Distribuidor]]*($M$1+0.35)*1.3,Tabla1[[#This Row],[Precio Distribuidor]]*1.3)</f>
        <v>456.27660000000003</v>
      </c>
    </row>
    <row r="4944" spans="1:13">
      <c r="A4944" s="154" t="s">
        <v>2409</v>
      </c>
      <c r="B4944" s="154" t="s">
        <v>2408</v>
      </c>
      <c r="C4944" s="154" t="s">
        <v>1764</v>
      </c>
      <c r="D4944" s="154" t="s">
        <v>2156</v>
      </c>
      <c r="E4944" s="81" t="s">
        <v>2407</v>
      </c>
      <c r="F4944" s="154">
        <v>311.18</v>
      </c>
      <c r="G4944" s="154" t="s">
        <v>1373</v>
      </c>
      <c r="H4944" s="154" t="s">
        <v>14318</v>
      </c>
      <c r="I4944" s="154">
        <v>0</v>
      </c>
      <c r="J4944" s="154">
        <v>0</v>
      </c>
      <c r="K4944" s="154">
        <v>0</v>
      </c>
      <c r="M4944" s="128">
        <f>IF(Tabla1[[#This Row],[Moneda]]="Dolares",Tabla1[[#This Row],[Precio Distribuidor]]*($M$1+0.35)*1.3,Tabla1[[#This Row],[Precio Distribuidor]]*1.3)</f>
        <v>6735.4911000000011</v>
      </c>
    </row>
    <row r="4945" spans="1:13">
      <c r="A4945" s="154" t="s">
        <v>2406</v>
      </c>
      <c r="B4945" s="154" t="s">
        <v>2405</v>
      </c>
      <c r="C4945" s="154" t="s">
        <v>2157</v>
      </c>
      <c r="D4945" s="154" t="s">
        <v>2156</v>
      </c>
      <c r="E4945" s="81" t="s">
        <v>2404</v>
      </c>
      <c r="F4945" s="154">
        <v>68.48</v>
      </c>
      <c r="G4945" s="154" t="s">
        <v>1373</v>
      </c>
      <c r="H4945" s="154" t="s">
        <v>14318</v>
      </c>
      <c r="I4945" s="154">
        <v>0</v>
      </c>
      <c r="J4945" s="154">
        <v>0</v>
      </c>
      <c r="K4945" s="154">
        <v>0</v>
      </c>
      <c r="M4945" s="128">
        <f>IF(Tabla1[[#This Row],[Moneda]]="Dolares",Tabla1[[#This Row],[Precio Distribuidor]]*($M$1+0.35)*1.3,Tabla1[[#This Row],[Precio Distribuidor]]*1.3)</f>
        <v>1482.2496000000003</v>
      </c>
    </row>
    <row r="4946" spans="1:13">
      <c r="A4946" s="154" t="s">
        <v>5724</v>
      </c>
      <c r="B4946" s="154" t="s">
        <v>5723</v>
      </c>
      <c r="C4946" s="154" t="s">
        <v>1764</v>
      </c>
      <c r="D4946" s="154" t="s">
        <v>2156</v>
      </c>
      <c r="E4946" s="81" t="s">
        <v>5722</v>
      </c>
      <c r="F4946" s="154">
        <v>197.55</v>
      </c>
      <c r="G4946" s="154" t="s">
        <v>1373</v>
      </c>
      <c r="H4946" s="154" t="s">
        <v>14318</v>
      </c>
      <c r="I4946" s="154">
        <v>0</v>
      </c>
      <c r="J4946" s="154">
        <v>0</v>
      </c>
      <c r="K4946" s="154">
        <v>0</v>
      </c>
      <c r="M4946" s="128">
        <f>IF(Tabla1[[#This Row],[Moneda]]="Dolares",Tabla1[[#This Row],[Precio Distribuidor]]*($M$1+0.35)*1.3,Tabla1[[#This Row],[Precio Distribuidor]]*1.3)</f>
        <v>4275.9697500000011</v>
      </c>
    </row>
    <row r="4947" spans="1:13">
      <c r="A4947" s="154" t="s">
        <v>15102</v>
      </c>
      <c r="B4947" s="154" t="s">
        <v>15101</v>
      </c>
      <c r="C4947" s="154" t="s">
        <v>2157</v>
      </c>
      <c r="D4947" s="154" t="s">
        <v>2156</v>
      </c>
      <c r="E4947" s="81" t="s">
        <v>15100</v>
      </c>
      <c r="F4947" s="154">
        <v>23.16</v>
      </c>
      <c r="G4947" s="154" t="s">
        <v>1373</v>
      </c>
      <c r="H4947" s="154" t="s">
        <v>14318</v>
      </c>
      <c r="I4947" s="154">
        <v>0</v>
      </c>
      <c r="J4947" s="154">
        <v>0</v>
      </c>
      <c r="K4947" s="154">
        <v>0</v>
      </c>
      <c r="M4947" s="128">
        <f>IF(Tabla1[[#This Row],[Moneda]]="Dolares",Tabla1[[#This Row],[Precio Distribuidor]]*($M$1+0.35)*1.3,Tabla1[[#This Row],[Precio Distribuidor]]*1.3)</f>
        <v>501.29820000000007</v>
      </c>
    </row>
    <row r="4948" spans="1:13">
      <c r="A4948" s="154" t="s">
        <v>2403</v>
      </c>
      <c r="B4948" s="154" t="s">
        <v>2402</v>
      </c>
      <c r="C4948" s="154" t="s">
        <v>2157</v>
      </c>
      <c r="D4948" s="154" t="s">
        <v>2156</v>
      </c>
      <c r="E4948" s="81" t="s">
        <v>2401</v>
      </c>
      <c r="F4948" s="154">
        <v>24.65</v>
      </c>
      <c r="G4948" s="154" t="s">
        <v>1373</v>
      </c>
      <c r="H4948" s="154" t="s">
        <v>14318</v>
      </c>
      <c r="I4948" s="154">
        <v>0</v>
      </c>
      <c r="J4948" s="154">
        <v>0</v>
      </c>
      <c r="K4948" s="154">
        <v>0</v>
      </c>
      <c r="M4948" s="128">
        <f>IF(Tabla1[[#This Row],[Moneda]]="Dolares",Tabla1[[#This Row],[Precio Distribuidor]]*($M$1+0.35)*1.3,Tabla1[[#This Row],[Precio Distribuidor]]*1.3)</f>
        <v>533.54925000000003</v>
      </c>
    </row>
    <row r="4949" spans="1:13">
      <c r="A4949" s="154" t="s">
        <v>2400</v>
      </c>
      <c r="B4949" s="154" t="s">
        <v>2399</v>
      </c>
      <c r="C4949" s="154" t="s">
        <v>2398</v>
      </c>
      <c r="D4949" s="154" t="s">
        <v>2156</v>
      </c>
      <c r="E4949" s="81" t="s">
        <v>2397</v>
      </c>
      <c r="F4949" s="154">
        <v>162.02000000000001</v>
      </c>
      <c r="G4949" s="154" t="s">
        <v>1373</v>
      </c>
      <c r="H4949" s="154" t="s">
        <v>14318</v>
      </c>
      <c r="I4949" s="154">
        <v>0</v>
      </c>
      <c r="J4949" s="154">
        <v>3</v>
      </c>
      <c r="K4949" s="154">
        <v>0</v>
      </c>
      <c r="M4949" s="128">
        <f>IF(Tabla1[[#This Row],[Moneda]]="Dolares",Tabla1[[#This Row],[Precio Distribuidor]]*($M$1+0.35)*1.3,Tabla1[[#This Row],[Precio Distribuidor]]*1.3)</f>
        <v>3506.9229000000009</v>
      </c>
    </row>
    <row r="4950" spans="1:13">
      <c r="A4950" s="154" t="s">
        <v>13217</v>
      </c>
      <c r="B4950" s="154" t="s">
        <v>13218</v>
      </c>
      <c r="C4950" s="154" t="s">
        <v>2157</v>
      </c>
      <c r="D4950" s="154" t="s">
        <v>2156</v>
      </c>
      <c r="E4950" s="81" t="s">
        <v>13219</v>
      </c>
      <c r="F4950" s="154">
        <v>4.6500000000000004</v>
      </c>
      <c r="G4950" s="154" t="s">
        <v>1373</v>
      </c>
      <c r="H4950" s="154" t="s">
        <v>14318</v>
      </c>
      <c r="I4950" s="154">
        <v>0</v>
      </c>
      <c r="J4950" s="154">
        <v>0</v>
      </c>
      <c r="K4950" s="154">
        <v>0</v>
      </c>
      <c r="M4950" s="128">
        <f>IF(Tabla1[[#This Row],[Moneda]]="Dolares",Tabla1[[#This Row],[Precio Distribuidor]]*($M$1+0.35)*1.3,Tabla1[[#This Row],[Precio Distribuidor]]*1.3)</f>
        <v>100.64925000000002</v>
      </c>
    </row>
    <row r="4951" spans="1:13">
      <c r="A4951" s="154" t="s">
        <v>13220</v>
      </c>
      <c r="B4951" s="154" t="s">
        <v>13221</v>
      </c>
      <c r="C4951" s="154" t="s">
        <v>2157</v>
      </c>
      <c r="D4951" s="154" t="s">
        <v>2156</v>
      </c>
      <c r="E4951" s="81" t="s">
        <v>13222</v>
      </c>
      <c r="F4951" s="154">
        <v>6.43</v>
      </c>
      <c r="G4951" s="154" t="s">
        <v>1373</v>
      </c>
      <c r="H4951" s="154" t="s">
        <v>14318</v>
      </c>
      <c r="I4951" s="154">
        <v>0</v>
      </c>
      <c r="J4951" s="154">
        <v>0</v>
      </c>
      <c r="K4951" s="154">
        <v>0</v>
      </c>
      <c r="M4951" s="128">
        <f>IF(Tabla1[[#This Row],[Moneda]]="Dolares",Tabla1[[#This Row],[Precio Distribuidor]]*($M$1+0.35)*1.3,Tabla1[[#This Row],[Precio Distribuidor]]*1.3)</f>
        <v>139.17735000000002</v>
      </c>
    </row>
    <row r="4952" spans="1:13">
      <c r="A4952" s="154" t="s">
        <v>2396</v>
      </c>
      <c r="B4952" s="154" t="s">
        <v>2395</v>
      </c>
      <c r="C4952" s="154" t="s">
        <v>2157</v>
      </c>
      <c r="D4952" s="154" t="s">
        <v>2156</v>
      </c>
      <c r="E4952" s="81" t="s">
        <v>2394</v>
      </c>
      <c r="F4952" s="154">
        <v>10</v>
      </c>
      <c r="G4952" s="154" t="s">
        <v>1373</v>
      </c>
      <c r="H4952" s="154" t="s">
        <v>14318</v>
      </c>
      <c r="I4952" s="154">
        <v>0</v>
      </c>
      <c r="J4952" s="154">
        <v>0</v>
      </c>
      <c r="K4952" s="154">
        <v>0</v>
      </c>
      <c r="M4952" s="128">
        <f>IF(Tabla1[[#This Row],[Moneda]]="Dolares",Tabla1[[#This Row],[Precio Distribuidor]]*($M$1+0.35)*1.3,Tabla1[[#This Row],[Precio Distribuidor]]*1.3)</f>
        <v>216.45000000000005</v>
      </c>
    </row>
    <row r="4953" spans="1:13">
      <c r="A4953" s="154" t="s">
        <v>2393</v>
      </c>
      <c r="B4953" s="154" t="s">
        <v>2392</v>
      </c>
      <c r="C4953" s="154" t="s">
        <v>2157</v>
      </c>
      <c r="D4953" s="154" t="s">
        <v>2156</v>
      </c>
      <c r="E4953" s="81" t="s">
        <v>2391</v>
      </c>
      <c r="F4953" s="154">
        <v>8.57</v>
      </c>
      <c r="G4953" s="154" t="s">
        <v>1373</v>
      </c>
      <c r="H4953" s="154" t="s">
        <v>14318</v>
      </c>
      <c r="I4953" s="154">
        <v>0</v>
      </c>
      <c r="J4953" s="154">
        <v>0</v>
      </c>
      <c r="K4953" s="154">
        <v>0</v>
      </c>
      <c r="M4953" s="128">
        <f>IF(Tabla1[[#This Row],[Moneda]]="Dolares",Tabla1[[#This Row],[Precio Distribuidor]]*($M$1+0.35)*1.3,Tabla1[[#This Row],[Precio Distribuidor]]*1.3)</f>
        <v>185.49765000000002</v>
      </c>
    </row>
    <row r="4954" spans="1:13">
      <c r="A4954" s="154" t="s">
        <v>2390</v>
      </c>
      <c r="B4954" s="154" t="s">
        <v>2389</v>
      </c>
      <c r="C4954" s="154" t="s">
        <v>2157</v>
      </c>
      <c r="D4954" s="154" t="s">
        <v>2156</v>
      </c>
      <c r="E4954" s="81" t="s">
        <v>2388</v>
      </c>
      <c r="F4954" s="154">
        <v>36.08</v>
      </c>
      <c r="G4954" s="154" t="s">
        <v>1373</v>
      </c>
      <c r="H4954" s="154" t="s">
        <v>14318</v>
      </c>
      <c r="I4954" s="154">
        <v>0</v>
      </c>
      <c r="J4954" s="154">
        <v>0</v>
      </c>
      <c r="K4954" s="154">
        <v>0</v>
      </c>
      <c r="M4954" s="128">
        <f>IF(Tabla1[[#This Row],[Moneda]]="Dolares",Tabla1[[#This Row],[Precio Distribuidor]]*($M$1+0.35)*1.3,Tabla1[[#This Row],[Precio Distribuidor]]*1.3)</f>
        <v>780.9516000000001</v>
      </c>
    </row>
    <row r="4955" spans="1:13">
      <c r="A4955" s="154" t="s">
        <v>2387</v>
      </c>
      <c r="B4955" s="154" t="s">
        <v>2386</v>
      </c>
      <c r="C4955" s="154" t="s">
        <v>2157</v>
      </c>
      <c r="D4955" s="154" t="s">
        <v>2156</v>
      </c>
      <c r="E4955" s="81" t="s">
        <v>2385</v>
      </c>
      <c r="F4955" s="154">
        <v>25.71</v>
      </c>
      <c r="G4955" s="154" t="s">
        <v>1373</v>
      </c>
      <c r="H4955" s="154" t="s">
        <v>14318</v>
      </c>
      <c r="I4955" s="154">
        <v>0</v>
      </c>
      <c r="J4955" s="154">
        <v>0</v>
      </c>
      <c r="K4955" s="154">
        <v>0</v>
      </c>
      <c r="M4955" s="128">
        <f>IF(Tabla1[[#This Row],[Moneda]]="Dolares",Tabla1[[#This Row],[Precio Distribuidor]]*($M$1+0.35)*1.3,Tabla1[[#This Row],[Precio Distribuidor]]*1.3)</f>
        <v>556.49295000000006</v>
      </c>
    </row>
    <row r="4956" spans="1:13">
      <c r="A4956" s="154" t="s">
        <v>2384</v>
      </c>
      <c r="B4956" s="154" t="s">
        <v>2383</v>
      </c>
      <c r="C4956" s="154" t="s">
        <v>2157</v>
      </c>
      <c r="D4956" s="154" t="s">
        <v>2156</v>
      </c>
      <c r="E4956" s="81" t="s">
        <v>2382</v>
      </c>
      <c r="F4956" s="154">
        <v>8.93</v>
      </c>
      <c r="G4956" s="154" t="s">
        <v>1373</v>
      </c>
      <c r="H4956" s="154" t="s">
        <v>14318</v>
      </c>
      <c r="I4956" s="154">
        <v>0</v>
      </c>
      <c r="J4956" s="154">
        <v>0</v>
      </c>
      <c r="K4956" s="154">
        <v>0</v>
      </c>
      <c r="M4956" s="128">
        <f>IF(Tabla1[[#This Row],[Moneda]]="Dolares",Tabla1[[#This Row],[Precio Distribuidor]]*($M$1+0.35)*1.3,Tabla1[[#This Row],[Precio Distribuidor]]*1.3)</f>
        <v>193.28985000000003</v>
      </c>
    </row>
    <row r="4957" spans="1:13">
      <c r="A4957" s="154" t="s">
        <v>2381</v>
      </c>
      <c r="B4957" s="154" t="s">
        <v>2380</v>
      </c>
      <c r="C4957" s="154" t="s">
        <v>2157</v>
      </c>
      <c r="D4957" s="154" t="s">
        <v>2156</v>
      </c>
      <c r="E4957" s="81" t="s">
        <v>13223</v>
      </c>
      <c r="F4957" s="154">
        <v>275.86</v>
      </c>
      <c r="G4957" s="154" t="s">
        <v>1367</v>
      </c>
      <c r="H4957" s="154" t="s">
        <v>14318</v>
      </c>
      <c r="I4957" s="154">
        <v>0</v>
      </c>
      <c r="J4957" s="154">
        <v>0</v>
      </c>
      <c r="K4957" s="154">
        <v>0</v>
      </c>
      <c r="M4957" s="128">
        <f>IF(Tabla1[[#This Row],[Moneda]]="Dolares",Tabla1[[#This Row],[Precio Distribuidor]]*($M$1+0.35)*1.3,Tabla1[[#This Row],[Precio Distribuidor]]*1.3)</f>
        <v>358.61800000000005</v>
      </c>
    </row>
    <row r="4958" spans="1:13">
      <c r="A4958" s="154" t="s">
        <v>2379</v>
      </c>
      <c r="B4958" s="154" t="s">
        <v>2378</v>
      </c>
      <c r="C4958" s="154" t="s">
        <v>2157</v>
      </c>
      <c r="D4958" s="154" t="s">
        <v>2156</v>
      </c>
      <c r="E4958" s="81" t="s">
        <v>13224</v>
      </c>
      <c r="F4958" s="154">
        <v>459.77</v>
      </c>
      <c r="G4958" s="154" t="s">
        <v>1367</v>
      </c>
      <c r="H4958" s="154" t="s">
        <v>14318</v>
      </c>
      <c r="I4958" s="154">
        <v>0</v>
      </c>
      <c r="J4958" s="154">
        <v>0</v>
      </c>
      <c r="K4958" s="154">
        <v>0</v>
      </c>
      <c r="M4958" s="128">
        <f>IF(Tabla1[[#This Row],[Moneda]]="Dolares",Tabla1[[#This Row],[Precio Distribuidor]]*($M$1+0.35)*1.3,Tabla1[[#This Row],[Precio Distribuidor]]*1.3)</f>
        <v>597.70100000000002</v>
      </c>
    </row>
    <row r="4959" spans="1:13">
      <c r="A4959" s="154" t="s">
        <v>2377</v>
      </c>
      <c r="B4959" s="154" t="s">
        <v>2376</v>
      </c>
      <c r="C4959" s="154" t="s">
        <v>2157</v>
      </c>
      <c r="D4959" s="154" t="s">
        <v>2156</v>
      </c>
      <c r="E4959" s="81" t="s">
        <v>2375</v>
      </c>
      <c r="F4959" s="154">
        <v>13.93</v>
      </c>
      <c r="G4959" s="154" t="s">
        <v>1373</v>
      </c>
      <c r="H4959" s="154" t="s">
        <v>14318</v>
      </c>
      <c r="I4959" s="154">
        <v>0</v>
      </c>
      <c r="J4959" s="154">
        <v>0</v>
      </c>
      <c r="K4959" s="154">
        <v>0</v>
      </c>
      <c r="M4959" s="128">
        <f>IF(Tabla1[[#This Row],[Moneda]]="Dolares",Tabla1[[#This Row],[Precio Distribuidor]]*($M$1+0.35)*1.3,Tabla1[[#This Row],[Precio Distribuidor]]*1.3)</f>
        <v>301.51485000000002</v>
      </c>
    </row>
    <row r="4960" spans="1:13">
      <c r="A4960" s="154" t="s">
        <v>2374</v>
      </c>
      <c r="B4960" s="154" t="s">
        <v>2373</v>
      </c>
      <c r="C4960" s="154" t="s">
        <v>2157</v>
      </c>
      <c r="D4960" s="154" t="s">
        <v>2156</v>
      </c>
      <c r="E4960" s="81" t="s">
        <v>2372</v>
      </c>
      <c r="F4960" s="154">
        <v>53.46</v>
      </c>
      <c r="G4960" s="154" t="s">
        <v>1373</v>
      </c>
      <c r="H4960" s="154" t="s">
        <v>14318</v>
      </c>
      <c r="I4960" s="154">
        <v>0</v>
      </c>
      <c r="J4960" s="154">
        <v>0</v>
      </c>
      <c r="K4960" s="154">
        <v>0</v>
      </c>
      <c r="M4960" s="128">
        <f>IF(Tabla1[[#This Row],[Moneda]]="Dolares",Tabla1[[#This Row],[Precio Distribuidor]]*($M$1+0.35)*1.3,Tabla1[[#This Row],[Precio Distribuidor]]*1.3)</f>
        <v>1157.1417000000001</v>
      </c>
    </row>
    <row r="4961" spans="1:13">
      <c r="A4961" s="154" t="s">
        <v>2371</v>
      </c>
      <c r="B4961" s="154" t="s">
        <v>2370</v>
      </c>
      <c r="C4961" s="154" t="s">
        <v>2157</v>
      </c>
      <c r="D4961" s="154" t="s">
        <v>2156</v>
      </c>
      <c r="E4961" s="81" t="s">
        <v>2369</v>
      </c>
      <c r="F4961" s="154">
        <v>18.93</v>
      </c>
      <c r="G4961" s="154" t="s">
        <v>1373</v>
      </c>
      <c r="H4961" s="154" t="s">
        <v>14318</v>
      </c>
      <c r="I4961" s="154">
        <v>0</v>
      </c>
      <c r="J4961" s="154">
        <v>0</v>
      </c>
      <c r="K4961" s="154">
        <v>0</v>
      </c>
      <c r="M4961" s="128">
        <f>IF(Tabla1[[#This Row],[Moneda]]="Dolares",Tabla1[[#This Row],[Precio Distribuidor]]*($M$1+0.35)*1.3,Tabla1[[#This Row],[Precio Distribuidor]]*1.3)</f>
        <v>409.73985000000005</v>
      </c>
    </row>
    <row r="4962" spans="1:13">
      <c r="A4962" s="154" t="s">
        <v>2368</v>
      </c>
      <c r="B4962" s="154" t="s">
        <v>2367</v>
      </c>
      <c r="C4962" s="154" t="s">
        <v>2157</v>
      </c>
      <c r="D4962" s="154" t="s">
        <v>2156</v>
      </c>
      <c r="E4962" s="81" t="s">
        <v>2366</v>
      </c>
      <c r="F4962" s="154">
        <v>22.14</v>
      </c>
      <c r="G4962" s="154" t="s">
        <v>1373</v>
      </c>
      <c r="H4962" s="154" t="s">
        <v>14318</v>
      </c>
      <c r="I4962" s="154">
        <v>0</v>
      </c>
      <c r="J4962" s="154">
        <v>0</v>
      </c>
      <c r="K4962" s="154">
        <v>0</v>
      </c>
      <c r="M4962" s="128">
        <f>IF(Tabla1[[#This Row],[Moneda]]="Dolares",Tabla1[[#This Row],[Precio Distribuidor]]*($M$1+0.35)*1.3,Tabla1[[#This Row],[Precio Distribuidor]]*1.3)</f>
        <v>479.22030000000007</v>
      </c>
    </row>
    <row r="4963" spans="1:13">
      <c r="A4963" s="154" t="s">
        <v>5721</v>
      </c>
      <c r="B4963" s="154" t="s">
        <v>5720</v>
      </c>
      <c r="C4963" s="154" t="s">
        <v>1764</v>
      </c>
      <c r="D4963" s="154" t="s">
        <v>2156</v>
      </c>
      <c r="E4963" s="81" t="s">
        <v>15099</v>
      </c>
      <c r="F4963" s="154">
        <v>89.92</v>
      </c>
      <c r="G4963" s="154" t="s">
        <v>1373</v>
      </c>
      <c r="H4963" s="154" t="s">
        <v>14318</v>
      </c>
      <c r="I4963" s="154">
        <v>0</v>
      </c>
      <c r="J4963" s="154">
        <v>0</v>
      </c>
      <c r="K4963" s="154">
        <v>0</v>
      </c>
      <c r="M4963" s="128">
        <f>IF(Tabla1[[#This Row],[Moneda]]="Dolares",Tabla1[[#This Row],[Precio Distribuidor]]*($M$1+0.35)*1.3,Tabla1[[#This Row],[Precio Distribuidor]]*1.3)</f>
        <v>1946.3184000000001</v>
      </c>
    </row>
    <row r="4964" spans="1:13">
      <c r="A4964" s="154" t="s">
        <v>5719</v>
      </c>
      <c r="B4964" s="154" t="s">
        <v>5718</v>
      </c>
      <c r="C4964" s="154" t="s">
        <v>1764</v>
      </c>
      <c r="D4964" s="154" t="s">
        <v>2156</v>
      </c>
      <c r="E4964" s="81" t="s">
        <v>5717</v>
      </c>
      <c r="F4964" s="154">
        <v>2768.99</v>
      </c>
      <c r="G4964" s="154" t="s">
        <v>1373</v>
      </c>
      <c r="H4964" s="154" t="s">
        <v>14318</v>
      </c>
      <c r="I4964" s="154">
        <v>0</v>
      </c>
      <c r="J4964" s="154">
        <v>0</v>
      </c>
      <c r="K4964" s="154">
        <v>0</v>
      </c>
      <c r="M4964" s="128">
        <f>IF(Tabla1[[#This Row],[Moneda]]="Dolares",Tabla1[[#This Row],[Precio Distribuidor]]*($M$1+0.35)*1.3,Tabla1[[#This Row],[Precio Distribuidor]]*1.3)</f>
        <v>59934.788549999997</v>
      </c>
    </row>
    <row r="4965" spans="1:13">
      <c r="A4965" s="154" t="s">
        <v>2365</v>
      </c>
      <c r="B4965" s="154" t="s">
        <v>2364</v>
      </c>
      <c r="C4965" s="154" t="s">
        <v>2157</v>
      </c>
      <c r="D4965" s="154" t="s">
        <v>2156</v>
      </c>
      <c r="E4965" s="81" t="s">
        <v>2363</v>
      </c>
      <c r="F4965" s="154">
        <v>11.79</v>
      </c>
      <c r="G4965" s="154" t="s">
        <v>1373</v>
      </c>
      <c r="H4965" s="154" t="s">
        <v>14318</v>
      </c>
      <c r="I4965" s="154">
        <v>0</v>
      </c>
      <c r="J4965" s="154">
        <v>0</v>
      </c>
      <c r="K4965" s="154">
        <v>0</v>
      </c>
      <c r="M4965" s="128">
        <f>IF(Tabla1[[#This Row],[Moneda]]="Dolares",Tabla1[[#This Row],[Precio Distribuidor]]*($M$1+0.35)*1.3,Tabla1[[#This Row],[Precio Distribuidor]]*1.3)</f>
        <v>255.19455000000002</v>
      </c>
    </row>
    <row r="4966" spans="1:13">
      <c r="A4966" s="154" t="s">
        <v>2362</v>
      </c>
      <c r="B4966" s="154" t="s">
        <v>2361</v>
      </c>
      <c r="C4966" s="154" t="s">
        <v>2157</v>
      </c>
      <c r="D4966" s="154" t="s">
        <v>2156</v>
      </c>
      <c r="E4966" s="81" t="s">
        <v>2360</v>
      </c>
      <c r="F4966" s="154">
        <v>7.86</v>
      </c>
      <c r="G4966" s="154" t="s">
        <v>1373</v>
      </c>
      <c r="H4966" s="154" t="s">
        <v>14318</v>
      </c>
      <c r="I4966" s="154">
        <v>0</v>
      </c>
      <c r="J4966" s="154">
        <v>0</v>
      </c>
      <c r="K4966" s="154">
        <v>0</v>
      </c>
      <c r="M4966" s="128">
        <f>IF(Tabla1[[#This Row],[Moneda]]="Dolares",Tabla1[[#This Row],[Precio Distribuidor]]*($M$1+0.35)*1.3,Tabla1[[#This Row],[Precio Distribuidor]]*1.3)</f>
        <v>170.12970000000004</v>
      </c>
    </row>
    <row r="4967" spans="1:13">
      <c r="A4967" s="154" t="s">
        <v>5716</v>
      </c>
      <c r="B4967" s="154" t="s">
        <v>5715</v>
      </c>
      <c r="C4967" s="154" t="s">
        <v>1764</v>
      </c>
      <c r="D4967" s="154" t="s">
        <v>2156</v>
      </c>
      <c r="E4967" s="81" t="s">
        <v>13600</v>
      </c>
      <c r="F4967" s="154">
        <v>201.51</v>
      </c>
      <c r="G4967" s="154" t="s">
        <v>1373</v>
      </c>
      <c r="H4967" s="154" t="s">
        <v>14318</v>
      </c>
      <c r="I4967" s="154">
        <v>0</v>
      </c>
      <c r="J4967" s="154">
        <v>0</v>
      </c>
      <c r="K4967" s="154">
        <v>0</v>
      </c>
      <c r="M4967" s="128">
        <f>IF(Tabla1[[#This Row],[Moneda]]="Dolares",Tabla1[[#This Row],[Precio Distribuidor]]*($M$1+0.35)*1.3,Tabla1[[#This Row],[Precio Distribuidor]]*1.3)</f>
        <v>4361.6839500000006</v>
      </c>
    </row>
    <row r="4968" spans="1:13">
      <c r="A4968" s="154" t="s">
        <v>5714</v>
      </c>
      <c r="B4968" s="154" t="s">
        <v>5713</v>
      </c>
      <c r="C4968" s="154" t="s">
        <v>1764</v>
      </c>
      <c r="D4968" s="154" t="s">
        <v>2156</v>
      </c>
      <c r="E4968" s="81" t="s">
        <v>5712</v>
      </c>
      <c r="F4968" s="154">
        <v>867.87</v>
      </c>
      <c r="G4968" s="154" t="s">
        <v>1373</v>
      </c>
      <c r="H4968" s="154" t="s">
        <v>14318</v>
      </c>
      <c r="I4968" s="154">
        <v>0</v>
      </c>
      <c r="J4968" s="154">
        <v>0</v>
      </c>
      <c r="K4968" s="154">
        <v>0</v>
      </c>
      <c r="M4968" s="128">
        <f>IF(Tabla1[[#This Row],[Moneda]]="Dolares",Tabla1[[#This Row],[Precio Distribuidor]]*($M$1+0.35)*1.3,Tabla1[[#This Row],[Precio Distribuidor]]*1.3)</f>
        <v>18785.046150000002</v>
      </c>
    </row>
    <row r="4969" spans="1:13">
      <c r="A4969" s="154" t="s">
        <v>5711</v>
      </c>
      <c r="B4969" s="154" t="s">
        <v>5710</v>
      </c>
      <c r="C4969" s="154" t="s">
        <v>1764</v>
      </c>
      <c r="D4969" s="154" t="s">
        <v>2156</v>
      </c>
      <c r="E4969" s="81" t="s">
        <v>5709</v>
      </c>
      <c r="F4969" s="154">
        <v>538.67999999999995</v>
      </c>
      <c r="G4969" s="154" t="s">
        <v>1373</v>
      </c>
      <c r="H4969" s="154" t="s">
        <v>14318</v>
      </c>
      <c r="I4969" s="154">
        <v>0</v>
      </c>
      <c r="J4969" s="154">
        <v>0</v>
      </c>
      <c r="K4969" s="154">
        <v>0</v>
      </c>
      <c r="M4969" s="128">
        <f>IF(Tabla1[[#This Row],[Moneda]]="Dolares",Tabla1[[#This Row],[Precio Distribuidor]]*($M$1+0.35)*1.3,Tabla1[[#This Row],[Precio Distribuidor]]*1.3)</f>
        <v>11659.728600000002</v>
      </c>
    </row>
    <row r="4970" spans="1:13">
      <c r="A4970" s="154" t="s">
        <v>5708</v>
      </c>
      <c r="B4970" s="154" t="s">
        <v>5707</v>
      </c>
      <c r="C4970" s="154" t="s">
        <v>1764</v>
      </c>
      <c r="D4970" s="154" t="s">
        <v>2156</v>
      </c>
      <c r="E4970" s="81" t="s">
        <v>5706</v>
      </c>
      <c r="F4970" s="154">
        <v>7322.82</v>
      </c>
      <c r="G4970" s="154" t="s">
        <v>1373</v>
      </c>
      <c r="H4970" s="154" t="s">
        <v>14318</v>
      </c>
      <c r="I4970" s="154">
        <v>0</v>
      </c>
      <c r="J4970" s="154">
        <v>0</v>
      </c>
      <c r="K4970" s="154">
        <v>0</v>
      </c>
      <c r="M4970" s="128">
        <f>IF(Tabla1[[#This Row],[Moneda]]="Dolares",Tabla1[[#This Row],[Precio Distribuidor]]*($M$1+0.35)*1.3,Tabla1[[#This Row],[Precio Distribuidor]]*1.3)</f>
        <v>158502.43890000001</v>
      </c>
    </row>
    <row r="4971" spans="1:13">
      <c r="A4971" s="154" t="s">
        <v>5705</v>
      </c>
      <c r="B4971" s="154" t="s">
        <v>5704</v>
      </c>
      <c r="C4971" s="154" t="s">
        <v>1764</v>
      </c>
      <c r="D4971" s="154" t="s">
        <v>2156</v>
      </c>
      <c r="E4971" s="81" t="s">
        <v>13601</v>
      </c>
      <c r="F4971" s="154">
        <v>116.65</v>
      </c>
      <c r="G4971" s="154" t="s">
        <v>1373</v>
      </c>
      <c r="H4971" s="154" t="s">
        <v>14318</v>
      </c>
      <c r="I4971" s="154">
        <v>0</v>
      </c>
      <c r="J4971" s="154">
        <v>0</v>
      </c>
      <c r="K4971" s="154">
        <v>0</v>
      </c>
      <c r="M4971" s="128">
        <f>IF(Tabla1[[#This Row],[Moneda]]="Dolares",Tabla1[[#This Row],[Precio Distribuidor]]*($M$1+0.35)*1.3,Tabla1[[#This Row],[Precio Distribuidor]]*1.3)</f>
        <v>2524.8892500000006</v>
      </c>
    </row>
    <row r="4972" spans="1:13">
      <c r="A4972" s="154" t="s">
        <v>5703</v>
      </c>
      <c r="B4972" s="154" t="s">
        <v>5702</v>
      </c>
      <c r="C4972" s="154" t="s">
        <v>1764</v>
      </c>
      <c r="D4972" s="154" t="s">
        <v>2156</v>
      </c>
      <c r="E4972" s="81" t="s">
        <v>13602</v>
      </c>
      <c r="F4972" s="154">
        <v>102.65</v>
      </c>
      <c r="G4972" s="154" t="s">
        <v>1373</v>
      </c>
      <c r="H4972" s="154" t="s">
        <v>14318</v>
      </c>
      <c r="I4972" s="154">
        <v>0</v>
      </c>
      <c r="J4972" s="154">
        <v>0</v>
      </c>
      <c r="K4972" s="154">
        <v>0</v>
      </c>
      <c r="M4972" s="128">
        <f>IF(Tabla1[[#This Row],[Moneda]]="Dolares",Tabla1[[#This Row],[Precio Distribuidor]]*($M$1+0.35)*1.3,Tabla1[[#This Row],[Precio Distribuidor]]*1.3)</f>
        <v>2221.8592500000004</v>
      </c>
    </row>
    <row r="4973" spans="1:13">
      <c r="A4973" s="154" t="s">
        <v>5701</v>
      </c>
      <c r="B4973" s="154" t="s">
        <v>169</v>
      </c>
      <c r="C4973" s="154" t="s">
        <v>1764</v>
      </c>
      <c r="D4973" s="154" t="s">
        <v>2156</v>
      </c>
      <c r="E4973" s="81" t="s">
        <v>5700</v>
      </c>
      <c r="F4973" s="154">
        <v>6102.35</v>
      </c>
      <c r="G4973" s="154" t="s">
        <v>1373</v>
      </c>
      <c r="H4973" s="154" t="s">
        <v>14318</v>
      </c>
      <c r="I4973" s="154">
        <v>0</v>
      </c>
      <c r="J4973" s="154">
        <v>0</v>
      </c>
      <c r="K4973" s="154">
        <v>0</v>
      </c>
      <c r="M4973" s="128">
        <f>IF(Tabla1[[#This Row],[Moneda]]="Dolares",Tabla1[[#This Row],[Precio Distribuidor]]*($M$1+0.35)*1.3,Tabla1[[#This Row],[Precio Distribuidor]]*1.3)</f>
        <v>132085.36575000003</v>
      </c>
    </row>
    <row r="4974" spans="1:13">
      <c r="A4974" s="154" t="s">
        <v>2359</v>
      </c>
      <c r="B4974" s="154" t="s">
        <v>2358</v>
      </c>
      <c r="C4974" s="154" t="s">
        <v>1764</v>
      </c>
      <c r="D4974" s="154" t="s">
        <v>2156</v>
      </c>
      <c r="E4974" s="81" t="s">
        <v>2357</v>
      </c>
      <c r="F4974" s="154">
        <v>100.77</v>
      </c>
      <c r="G4974" s="154" t="s">
        <v>1373</v>
      </c>
      <c r="H4974" s="154" t="s">
        <v>14318</v>
      </c>
      <c r="I4974" s="154">
        <v>0</v>
      </c>
      <c r="J4974" s="154">
        <v>0</v>
      </c>
      <c r="K4974" s="154">
        <v>0</v>
      </c>
      <c r="M4974" s="128">
        <f>IF(Tabla1[[#This Row],[Moneda]]="Dolares",Tabla1[[#This Row],[Precio Distribuidor]]*($M$1+0.35)*1.3,Tabla1[[#This Row],[Precio Distribuidor]]*1.3)</f>
        <v>2181.1666500000001</v>
      </c>
    </row>
    <row r="4975" spans="1:13">
      <c r="A4975" s="154" t="s">
        <v>2356</v>
      </c>
      <c r="B4975" s="154" t="s">
        <v>2355</v>
      </c>
      <c r="C4975" s="154" t="s">
        <v>1764</v>
      </c>
      <c r="D4975" s="154" t="s">
        <v>2156</v>
      </c>
      <c r="E4975" s="81" t="s">
        <v>2354</v>
      </c>
      <c r="F4975" s="154">
        <v>144.01</v>
      </c>
      <c r="G4975" s="154" t="s">
        <v>1373</v>
      </c>
      <c r="H4975" s="154" t="s">
        <v>14318</v>
      </c>
      <c r="I4975" s="154">
        <v>0</v>
      </c>
      <c r="J4975" s="154">
        <v>0</v>
      </c>
      <c r="K4975" s="154">
        <v>0</v>
      </c>
      <c r="M4975" s="128">
        <f>IF(Tabla1[[#This Row],[Moneda]]="Dolares",Tabla1[[#This Row],[Precio Distribuidor]]*($M$1+0.35)*1.3,Tabla1[[#This Row],[Precio Distribuidor]]*1.3)</f>
        <v>3117.0964500000005</v>
      </c>
    </row>
    <row r="4976" spans="1:13">
      <c r="A4976" s="154" t="s">
        <v>2353</v>
      </c>
      <c r="B4976" s="154" t="s">
        <v>2352</v>
      </c>
      <c r="C4976" s="154" t="s">
        <v>1764</v>
      </c>
      <c r="D4976" s="154" t="s">
        <v>2156</v>
      </c>
      <c r="E4976" s="81" t="s">
        <v>2351</v>
      </c>
      <c r="F4976" s="154">
        <v>144.01</v>
      </c>
      <c r="G4976" s="154" t="s">
        <v>1373</v>
      </c>
      <c r="H4976" s="154" t="s">
        <v>14318</v>
      </c>
      <c r="I4976" s="154">
        <v>0</v>
      </c>
      <c r="J4976" s="154">
        <v>0</v>
      </c>
      <c r="K4976" s="154">
        <v>0</v>
      </c>
      <c r="M4976" s="128">
        <f>IF(Tabla1[[#This Row],[Moneda]]="Dolares",Tabla1[[#This Row],[Precio Distribuidor]]*($M$1+0.35)*1.3,Tabla1[[#This Row],[Precio Distribuidor]]*1.3)</f>
        <v>3117.0964500000005</v>
      </c>
    </row>
    <row r="4977" spans="1:13">
      <c r="A4977" s="154" t="s">
        <v>2350</v>
      </c>
      <c r="B4977" s="154" t="s">
        <v>2349</v>
      </c>
      <c r="C4977" s="154" t="s">
        <v>1764</v>
      </c>
      <c r="D4977" s="154" t="s">
        <v>2156</v>
      </c>
      <c r="E4977" s="81" t="s">
        <v>2348</v>
      </c>
      <c r="F4977" s="154">
        <v>79.3</v>
      </c>
      <c r="G4977" s="154" t="s">
        <v>1373</v>
      </c>
      <c r="H4977" s="154" t="s">
        <v>14318</v>
      </c>
      <c r="I4977" s="154">
        <v>0</v>
      </c>
      <c r="J4977" s="154">
        <v>0</v>
      </c>
      <c r="K4977" s="154">
        <v>0</v>
      </c>
      <c r="M4977" s="128">
        <f>IF(Tabla1[[#This Row],[Moneda]]="Dolares",Tabla1[[#This Row],[Precio Distribuidor]]*($M$1+0.35)*1.3,Tabla1[[#This Row],[Precio Distribuidor]]*1.3)</f>
        <v>1716.4485000000002</v>
      </c>
    </row>
    <row r="4978" spans="1:13">
      <c r="A4978" s="154" t="s">
        <v>2347</v>
      </c>
      <c r="B4978" s="154" t="s">
        <v>2346</v>
      </c>
      <c r="C4978" s="154" t="s">
        <v>1764</v>
      </c>
      <c r="D4978" s="154" t="s">
        <v>2156</v>
      </c>
      <c r="E4978" s="81" t="s">
        <v>2345</v>
      </c>
      <c r="F4978" s="154">
        <v>79.3</v>
      </c>
      <c r="G4978" s="154" t="s">
        <v>1373</v>
      </c>
      <c r="H4978" s="154" t="s">
        <v>14318</v>
      </c>
      <c r="I4978" s="154">
        <v>0</v>
      </c>
      <c r="J4978" s="154">
        <v>0</v>
      </c>
      <c r="K4978" s="154">
        <v>0</v>
      </c>
      <c r="M4978" s="128">
        <f>IF(Tabla1[[#This Row],[Moneda]]="Dolares",Tabla1[[#This Row],[Precio Distribuidor]]*($M$1+0.35)*1.3,Tabla1[[#This Row],[Precio Distribuidor]]*1.3)</f>
        <v>1716.4485000000002</v>
      </c>
    </row>
    <row r="4979" spans="1:13">
      <c r="A4979" s="154" t="s">
        <v>2344</v>
      </c>
      <c r="B4979" s="154" t="s">
        <v>2343</v>
      </c>
      <c r="C4979" s="154" t="s">
        <v>1764</v>
      </c>
      <c r="D4979" s="154" t="s">
        <v>2156</v>
      </c>
      <c r="E4979" s="81" t="s">
        <v>13603</v>
      </c>
      <c r="F4979" s="154">
        <v>171.01</v>
      </c>
      <c r="G4979" s="154" t="s">
        <v>1373</v>
      </c>
      <c r="H4979" s="154" t="s">
        <v>14318</v>
      </c>
      <c r="I4979" s="154">
        <v>0</v>
      </c>
      <c r="J4979" s="154">
        <v>0</v>
      </c>
      <c r="K4979" s="154">
        <v>0</v>
      </c>
      <c r="M4979" s="128">
        <f>IF(Tabla1[[#This Row],[Moneda]]="Dolares",Tabla1[[#This Row],[Precio Distribuidor]]*($M$1+0.35)*1.3,Tabla1[[#This Row],[Precio Distribuidor]]*1.3)</f>
        <v>3701.5114500000004</v>
      </c>
    </row>
    <row r="4980" spans="1:13">
      <c r="A4980" s="154" t="s">
        <v>2342</v>
      </c>
      <c r="B4980" s="154" t="s">
        <v>2341</v>
      </c>
      <c r="C4980" s="154" t="s">
        <v>2157</v>
      </c>
      <c r="D4980" s="154" t="s">
        <v>2156</v>
      </c>
      <c r="E4980" s="81" t="s">
        <v>2340</v>
      </c>
      <c r="F4980" s="154">
        <v>18.93</v>
      </c>
      <c r="G4980" s="154" t="s">
        <v>1373</v>
      </c>
      <c r="H4980" s="154" t="s">
        <v>14318</v>
      </c>
      <c r="I4980" s="154">
        <v>0</v>
      </c>
      <c r="J4980" s="154">
        <v>0</v>
      </c>
      <c r="K4980" s="154">
        <v>0</v>
      </c>
      <c r="M4980" s="128">
        <f>IF(Tabla1[[#This Row],[Moneda]]="Dolares",Tabla1[[#This Row],[Precio Distribuidor]]*($M$1+0.35)*1.3,Tabla1[[#This Row],[Precio Distribuidor]]*1.3)</f>
        <v>409.73985000000005</v>
      </c>
    </row>
    <row r="4981" spans="1:13">
      <c r="A4981" s="154" t="s">
        <v>5699</v>
      </c>
      <c r="B4981" s="154" t="s">
        <v>5698</v>
      </c>
      <c r="C4981" s="154" t="s">
        <v>1764</v>
      </c>
      <c r="D4981" s="154" t="s">
        <v>2156</v>
      </c>
      <c r="E4981" s="81" t="s">
        <v>5697</v>
      </c>
      <c r="F4981" s="154">
        <v>61.23</v>
      </c>
      <c r="G4981" s="154" t="s">
        <v>1373</v>
      </c>
      <c r="H4981" s="154" t="s">
        <v>14318</v>
      </c>
      <c r="I4981" s="154">
        <v>0</v>
      </c>
      <c r="J4981" s="154">
        <v>0</v>
      </c>
      <c r="K4981" s="154">
        <v>0</v>
      </c>
      <c r="M4981" s="128">
        <f>IF(Tabla1[[#This Row],[Moneda]]="Dolares",Tabla1[[#This Row],[Precio Distribuidor]]*($M$1+0.35)*1.3,Tabla1[[#This Row],[Precio Distribuidor]]*1.3)</f>
        <v>1325.3233500000001</v>
      </c>
    </row>
    <row r="4982" spans="1:13">
      <c r="A4982" s="154" t="s">
        <v>5696</v>
      </c>
      <c r="B4982" s="154" t="s">
        <v>5695</v>
      </c>
      <c r="C4982" s="154" t="s">
        <v>1764</v>
      </c>
      <c r="D4982" s="154" t="s">
        <v>2156</v>
      </c>
      <c r="E4982" s="81" t="s">
        <v>5694</v>
      </c>
      <c r="F4982" s="154">
        <v>5766.47</v>
      </c>
      <c r="G4982" s="154" t="s">
        <v>1373</v>
      </c>
      <c r="H4982" s="154" t="s">
        <v>14318</v>
      </c>
      <c r="I4982" s="154">
        <v>0</v>
      </c>
      <c r="J4982" s="154">
        <v>0</v>
      </c>
      <c r="K4982" s="154">
        <v>0</v>
      </c>
      <c r="M4982" s="128">
        <f>IF(Tabla1[[#This Row],[Moneda]]="Dolares",Tabla1[[#This Row],[Precio Distribuidor]]*($M$1+0.35)*1.3,Tabla1[[#This Row],[Precio Distribuidor]]*1.3)</f>
        <v>124815.24315000002</v>
      </c>
    </row>
    <row r="4983" spans="1:13">
      <c r="A4983" s="154" t="s">
        <v>2339</v>
      </c>
      <c r="B4983" s="154" t="s">
        <v>2338</v>
      </c>
      <c r="C4983" s="154" t="s">
        <v>2157</v>
      </c>
      <c r="D4983" s="154" t="s">
        <v>2156</v>
      </c>
      <c r="E4983" s="81" t="s">
        <v>2337</v>
      </c>
      <c r="F4983" s="154">
        <v>6.79</v>
      </c>
      <c r="G4983" s="154" t="s">
        <v>1373</v>
      </c>
      <c r="H4983" s="154" t="s">
        <v>14318</v>
      </c>
      <c r="I4983" s="154">
        <v>0</v>
      </c>
      <c r="J4983" s="154">
        <v>0</v>
      </c>
      <c r="K4983" s="154">
        <v>0</v>
      </c>
      <c r="M4983" s="128">
        <f>IF(Tabla1[[#This Row],[Moneda]]="Dolares",Tabla1[[#This Row],[Precio Distribuidor]]*($M$1+0.35)*1.3,Tabla1[[#This Row],[Precio Distribuidor]]*1.3)</f>
        <v>146.96955000000003</v>
      </c>
    </row>
    <row r="4984" spans="1:13">
      <c r="A4984" s="154" t="s">
        <v>2336</v>
      </c>
      <c r="B4984" s="154" t="s">
        <v>2335</v>
      </c>
      <c r="C4984" s="154" t="s">
        <v>2157</v>
      </c>
      <c r="D4984" s="154" t="s">
        <v>2156</v>
      </c>
      <c r="E4984" s="81" t="s">
        <v>2334</v>
      </c>
      <c r="F4984" s="154">
        <v>157.13999999999999</v>
      </c>
      <c r="G4984" s="154" t="s">
        <v>1373</v>
      </c>
      <c r="H4984" s="154" t="s">
        <v>14318</v>
      </c>
      <c r="I4984" s="154">
        <v>0</v>
      </c>
      <c r="J4984" s="154">
        <v>0</v>
      </c>
      <c r="K4984" s="154">
        <v>0</v>
      </c>
      <c r="M4984" s="128">
        <f>IF(Tabla1[[#This Row],[Moneda]]="Dolares",Tabla1[[#This Row],[Precio Distribuidor]]*($M$1+0.35)*1.3,Tabla1[[#This Row],[Precio Distribuidor]]*1.3)</f>
        <v>3401.2953000000007</v>
      </c>
    </row>
    <row r="4985" spans="1:13">
      <c r="A4985" s="154" t="s">
        <v>2333</v>
      </c>
      <c r="B4985" s="154" t="s">
        <v>2332</v>
      </c>
      <c r="C4985" s="154" t="s">
        <v>2157</v>
      </c>
      <c r="D4985" s="154" t="s">
        <v>2156</v>
      </c>
      <c r="E4985" s="81" t="s">
        <v>2331</v>
      </c>
      <c r="F4985" s="154">
        <v>30.71</v>
      </c>
      <c r="G4985" s="154" t="s">
        <v>1373</v>
      </c>
      <c r="H4985" s="154" t="s">
        <v>14318</v>
      </c>
      <c r="I4985" s="154">
        <v>0</v>
      </c>
      <c r="J4985" s="154">
        <v>0</v>
      </c>
      <c r="K4985" s="154">
        <v>0</v>
      </c>
      <c r="M4985" s="128">
        <f>IF(Tabla1[[#This Row],[Moneda]]="Dolares",Tabla1[[#This Row],[Precio Distribuidor]]*($M$1+0.35)*1.3,Tabla1[[#This Row],[Precio Distribuidor]]*1.3)</f>
        <v>664.71795000000009</v>
      </c>
    </row>
    <row r="4986" spans="1:13">
      <c r="A4986" s="154" t="s">
        <v>2330</v>
      </c>
      <c r="B4986" s="154" t="s">
        <v>2329</v>
      </c>
      <c r="C4986" s="154" t="s">
        <v>2157</v>
      </c>
      <c r="D4986" s="154" t="s">
        <v>2156</v>
      </c>
      <c r="E4986" s="81" t="s">
        <v>2328</v>
      </c>
      <c r="F4986" s="154">
        <v>42.77</v>
      </c>
      <c r="G4986" s="154" t="s">
        <v>1373</v>
      </c>
      <c r="H4986" s="154" t="s">
        <v>14318</v>
      </c>
      <c r="I4986" s="154">
        <v>0</v>
      </c>
      <c r="J4986" s="154">
        <v>0</v>
      </c>
      <c r="K4986" s="154">
        <v>0</v>
      </c>
      <c r="M4986" s="128">
        <f>IF(Tabla1[[#This Row],[Moneda]]="Dolares",Tabla1[[#This Row],[Precio Distribuidor]]*($M$1+0.35)*1.3,Tabla1[[#This Row],[Precio Distribuidor]]*1.3)</f>
        <v>925.75665000000015</v>
      </c>
    </row>
    <row r="4987" spans="1:13">
      <c r="A4987" s="154" t="s">
        <v>5693</v>
      </c>
      <c r="B4987" s="154" t="s">
        <v>5692</v>
      </c>
      <c r="C4987" s="154" t="s">
        <v>1764</v>
      </c>
      <c r="D4987" s="154" t="s">
        <v>2156</v>
      </c>
      <c r="E4987" s="81" t="s">
        <v>5691</v>
      </c>
      <c r="F4987" s="154">
        <v>95.88</v>
      </c>
      <c r="G4987" s="154" t="s">
        <v>1373</v>
      </c>
      <c r="H4987" s="154" t="s">
        <v>14318</v>
      </c>
      <c r="I4987" s="154">
        <v>0</v>
      </c>
      <c r="J4987" s="154">
        <v>0</v>
      </c>
      <c r="K4987" s="154">
        <v>0</v>
      </c>
      <c r="M4987" s="128">
        <f>IF(Tabla1[[#This Row],[Moneda]]="Dolares",Tabla1[[#This Row],[Precio Distribuidor]]*($M$1+0.35)*1.3,Tabla1[[#This Row],[Precio Distribuidor]]*1.3)</f>
        <v>2075.3226</v>
      </c>
    </row>
    <row r="4988" spans="1:13">
      <c r="A4988" s="154" t="s">
        <v>2327</v>
      </c>
      <c r="B4988" s="154" t="s">
        <v>2326</v>
      </c>
      <c r="C4988" s="154" t="s">
        <v>2157</v>
      </c>
      <c r="D4988" s="154" t="s">
        <v>2156</v>
      </c>
      <c r="E4988" s="81" t="s">
        <v>15098</v>
      </c>
      <c r="F4988" s="154">
        <v>92.86</v>
      </c>
      <c r="G4988" s="154" t="s">
        <v>1373</v>
      </c>
      <c r="H4988" s="154" t="s">
        <v>14318</v>
      </c>
      <c r="I4988" s="154">
        <v>0</v>
      </c>
      <c r="J4988" s="154">
        <v>0</v>
      </c>
      <c r="K4988" s="154">
        <v>0</v>
      </c>
      <c r="M4988" s="128">
        <f>IF(Tabla1[[#This Row],[Moneda]]="Dolares",Tabla1[[#This Row],[Precio Distribuidor]]*($M$1+0.35)*1.3,Tabla1[[#This Row],[Precio Distribuidor]]*1.3)</f>
        <v>2009.9547000000002</v>
      </c>
    </row>
    <row r="4989" spans="1:13">
      <c r="A4989" s="154" t="s">
        <v>2325</v>
      </c>
      <c r="B4989" s="154" t="s">
        <v>2324</v>
      </c>
      <c r="C4989" s="154" t="s">
        <v>2157</v>
      </c>
      <c r="D4989" s="154" t="s">
        <v>2156</v>
      </c>
      <c r="E4989" s="81" t="s">
        <v>2323</v>
      </c>
      <c r="F4989" s="154">
        <v>30.71</v>
      </c>
      <c r="G4989" s="154" t="s">
        <v>1373</v>
      </c>
      <c r="H4989" s="154" t="s">
        <v>14318</v>
      </c>
      <c r="I4989" s="154">
        <v>0</v>
      </c>
      <c r="J4989" s="154">
        <v>0</v>
      </c>
      <c r="K4989" s="154">
        <v>0</v>
      </c>
      <c r="M4989" s="128">
        <f>IF(Tabla1[[#This Row],[Moneda]]="Dolares",Tabla1[[#This Row],[Precio Distribuidor]]*($M$1+0.35)*1.3,Tabla1[[#This Row],[Precio Distribuidor]]*1.3)</f>
        <v>664.71795000000009</v>
      </c>
    </row>
    <row r="4990" spans="1:13">
      <c r="A4990" s="154" t="s">
        <v>2322</v>
      </c>
      <c r="B4990" s="154" t="s">
        <v>2321</v>
      </c>
      <c r="C4990" s="154" t="s">
        <v>2157</v>
      </c>
      <c r="D4990" s="154" t="s">
        <v>2156</v>
      </c>
      <c r="E4990" s="81" t="s">
        <v>13225</v>
      </c>
      <c r="F4990" s="154">
        <v>130</v>
      </c>
      <c r="G4990" s="154" t="s">
        <v>1373</v>
      </c>
      <c r="H4990" s="154" t="s">
        <v>14318</v>
      </c>
      <c r="I4990" s="154">
        <v>0</v>
      </c>
      <c r="J4990" s="154">
        <v>0</v>
      </c>
      <c r="K4990" s="154">
        <v>0</v>
      </c>
      <c r="M4990" s="128">
        <f>IF(Tabla1[[#This Row],[Moneda]]="Dolares",Tabla1[[#This Row],[Precio Distribuidor]]*($M$1+0.35)*1.3,Tabla1[[#This Row],[Precio Distribuidor]]*1.3)</f>
        <v>2813.8500000000008</v>
      </c>
    </row>
    <row r="4991" spans="1:13">
      <c r="A4991" s="154" t="s">
        <v>2320</v>
      </c>
      <c r="B4991" s="154" t="s">
        <v>2319</v>
      </c>
      <c r="C4991" s="154" t="s">
        <v>2157</v>
      </c>
      <c r="D4991" s="154" t="s">
        <v>2156</v>
      </c>
      <c r="E4991" s="81" t="s">
        <v>2318</v>
      </c>
      <c r="F4991" s="154">
        <v>148.57</v>
      </c>
      <c r="G4991" s="154" t="s">
        <v>1373</v>
      </c>
      <c r="H4991" s="154" t="s">
        <v>14318</v>
      </c>
      <c r="I4991" s="154">
        <v>0</v>
      </c>
      <c r="J4991" s="154">
        <v>0</v>
      </c>
      <c r="K4991" s="154">
        <v>0</v>
      </c>
      <c r="M4991" s="128">
        <f>IF(Tabla1[[#This Row],[Moneda]]="Dolares",Tabla1[[#This Row],[Precio Distribuidor]]*($M$1+0.35)*1.3,Tabla1[[#This Row],[Precio Distribuidor]]*1.3)</f>
        <v>3215.7976500000004</v>
      </c>
    </row>
    <row r="4992" spans="1:13">
      <c r="A4992" s="154" t="s">
        <v>2317</v>
      </c>
      <c r="B4992" s="154" t="s">
        <v>2316</v>
      </c>
      <c r="C4992" s="154" t="s">
        <v>2157</v>
      </c>
      <c r="D4992" s="154" t="s">
        <v>2156</v>
      </c>
      <c r="E4992" s="81" t="s">
        <v>2315</v>
      </c>
      <c r="F4992" s="154">
        <v>167.14</v>
      </c>
      <c r="G4992" s="154" t="s">
        <v>1373</v>
      </c>
      <c r="H4992" s="154" t="s">
        <v>14318</v>
      </c>
      <c r="I4992" s="154">
        <v>0</v>
      </c>
      <c r="J4992" s="154">
        <v>0</v>
      </c>
      <c r="K4992" s="154">
        <v>0</v>
      </c>
      <c r="M4992" s="128">
        <f>IF(Tabla1[[#This Row],[Moneda]]="Dolares",Tabla1[[#This Row],[Precio Distribuidor]]*($M$1+0.35)*1.3,Tabla1[[#This Row],[Precio Distribuidor]]*1.3)</f>
        <v>3617.7453000000005</v>
      </c>
    </row>
    <row r="4993" spans="1:13">
      <c r="A4993" s="154" t="s">
        <v>2314</v>
      </c>
      <c r="B4993" s="154" t="s">
        <v>2313</v>
      </c>
      <c r="C4993" s="154" t="s">
        <v>2157</v>
      </c>
      <c r="D4993" s="154" t="s">
        <v>2156</v>
      </c>
      <c r="E4993" s="81" t="s">
        <v>13226</v>
      </c>
      <c r="F4993" s="154">
        <v>172.51</v>
      </c>
      <c r="G4993" s="154" t="s">
        <v>1373</v>
      </c>
      <c r="H4993" s="154" t="s">
        <v>14318</v>
      </c>
      <c r="I4993" s="154">
        <v>0</v>
      </c>
      <c r="J4993" s="154">
        <v>0</v>
      </c>
      <c r="K4993" s="154">
        <v>0</v>
      </c>
      <c r="M4993" s="128">
        <f>IF(Tabla1[[#This Row],[Moneda]]="Dolares",Tabla1[[#This Row],[Precio Distribuidor]]*($M$1+0.35)*1.3,Tabla1[[#This Row],[Precio Distribuidor]]*1.3)</f>
        <v>3733.9789500000006</v>
      </c>
    </row>
    <row r="4994" spans="1:13">
      <c r="A4994" s="154" t="s">
        <v>2312</v>
      </c>
      <c r="B4994" s="154" t="s">
        <v>2311</v>
      </c>
      <c r="C4994" s="154" t="s">
        <v>2157</v>
      </c>
      <c r="D4994" s="154" t="s">
        <v>2156</v>
      </c>
      <c r="E4994" s="81" t="s">
        <v>13227</v>
      </c>
      <c r="F4994" s="154">
        <v>246.08</v>
      </c>
      <c r="G4994" s="154" t="s">
        <v>1373</v>
      </c>
      <c r="H4994" s="154" t="s">
        <v>14318</v>
      </c>
      <c r="I4994" s="154">
        <v>0</v>
      </c>
      <c r="J4994" s="154">
        <v>0</v>
      </c>
      <c r="K4994" s="154">
        <v>0</v>
      </c>
      <c r="M4994" s="128">
        <f>IF(Tabla1[[#This Row],[Moneda]]="Dolares",Tabla1[[#This Row],[Precio Distribuidor]]*($M$1+0.35)*1.3,Tabla1[[#This Row],[Precio Distribuidor]]*1.3)</f>
        <v>5326.4016000000011</v>
      </c>
    </row>
    <row r="4995" spans="1:13">
      <c r="A4995" s="154" t="s">
        <v>2310</v>
      </c>
      <c r="B4995" s="154" t="s">
        <v>2309</v>
      </c>
      <c r="C4995" s="154" t="s">
        <v>2157</v>
      </c>
      <c r="D4995" s="154" t="s">
        <v>2156</v>
      </c>
      <c r="E4995" s="81" t="s">
        <v>2308</v>
      </c>
      <c r="F4995" s="154">
        <v>393.57</v>
      </c>
      <c r="G4995" s="154" t="s">
        <v>1373</v>
      </c>
      <c r="H4995" s="154" t="s">
        <v>14318</v>
      </c>
      <c r="I4995" s="154">
        <v>0</v>
      </c>
      <c r="J4995" s="154">
        <v>0</v>
      </c>
      <c r="K4995" s="154">
        <v>0</v>
      </c>
      <c r="M4995" s="128">
        <f>IF(Tabla1[[#This Row],[Moneda]]="Dolares",Tabla1[[#This Row],[Precio Distribuidor]]*($M$1+0.35)*1.3,Tabla1[[#This Row],[Precio Distribuidor]]*1.3)</f>
        <v>8518.8226500000019</v>
      </c>
    </row>
    <row r="4996" spans="1:13">
      <c r="A4996" s="154" t="s">
        <v>2307</v>
      </c>
      <c r="B4996" s="154" t="s">
        <v>2306</v>
      </c>
      <c r="C4996" s="154" t="s">
        <v>2157</v>
      </c>
      <c r="D4996" s="154" t="s">
        <v>2156</v>
      </c>
      <c r="E4996" s="81" t="s">
        <v>2305</v>
      </c>
      <c r="F4996" s="154">
        <v>615</v>
      </c>
      <c r="G4996" s="154" t="s">
        <v>1373</v>
      </c>
      <c r="H4996" s="154" t="s">
        <v>14318</v>
      </c>
      <c r="I4996" s="154">
        <v>0</v>
      </c>
      <c r="J4996" s="154">
        <v>0</v>
      </c>
      <c r="K4996" s="154">
        <v>0</v>
      </c>
      <c r="M4996" s="128">
        <f>IF(Tabla1[[#This Row],[Moneda]]="Dolares",Tabla1[[#This Row],[Precio Distribuidor]]*($M$1+0.35)*1.3,Tabla1[[#This Row],[Precio Distribuidor]]*1.3)</f>
        <v>13311.675000000003</v>
      </c>
    </row>
    <row r="4997" spans="1:13">
      <c r="A4997" s="154" t="s">
        <v>2304</v>
      </c>
      <c r="B4997" s="154" t="s">
        <v>2303</v>
      </c>
      <c r="C4997" s="154" t="s">
        <v>2157</v>
      </c>
      <c r="D4997" s="154" t="s">
        <v>2156</v>
      </c>
      <c r="E4997" s="81" t="s">
        <v>13228</v>
      </c>
      <c r="F4997" s="154">
        <v>111.43</v>
      </c>
      <c r="G4997" s="154" t="s">
        <v>1373</v>
      </c>
      <c r="H4997" s="154" t="s">
        <v>14318</v>
      </c>
      <c r="I4997" s="154">
        <v>0</v>
      </c>
      <c r="J4997" s="154">
        <v>0</v>
      </c>
      <c r="K4997" s="154">
        <v>0</v>
      </c>
      <c r="M4997" s="128">
        <f>IF(Tabla1[[#This Row],[Moneda]]="Dolares",Tabla1[[#This Row],[Precio Distribuidor]]*($M$1+0.35)*1.3,Tabla1[[#This Row],[Precio Distribuidor]]*1.3)</f>
        <v>2411.9023500000003</v>
      </c>
    </row>
    <row r="4998" spans="1:13">
      <c r="A4998" s="154" t="s">
        <v>2302</v>
      </c>
      <c r="B4998" s="154" t="s">
        <v>2301</v>
      </c>
      <c r="C4998" s="154" t="s">
        <v>2157</v>
      </c>
      <c r="D4998" s="154" t="s">
        <v>2156</v>
      </c>
      <c r="E4998" s="81" t="s">
        <v>2300</v>
      </c>
      <c r="F4998" s="154">
        <v>258.57</v>
      </c>
      <c r="G4998" s="154" t="s">
        <v>1373</v>
      </c>
      <c r="H4998" s="154" t="s">
        <v>14318</v>
      </c>
      <c r="I4998" s="154">
        <v>0</v>
      </c>
      <c r="J4998" s="154">
        <v>0</v>
      </c>
      <c r="K4998" s="154">
        <v>0</v>
      </c>
      <c r="M4998" s="128">
        <f>IF(Tabla1[[#This Row],[Moneda]]="Dolares",Tabla1[[#This Row],[Precio Distribuidor]]*($M$1+0.35)*1.3,Tabla1[[#This Row],[Precio Distribuidor]]*1.3)</f>
        <v>5596.7476500000012</v>
      </c>
    </row>
    <row r="4999" spans="1:13">
      <c r="A4999" s="154" t="s">
        <v>2299</v>
      </c>
      <c r="B4999" s="154" t="s">
        <v>2298</v>
      </c>
      <c r="C4999" s="154" t="s">
        <v>2157</v>
      </c>
      <c r="D4999" s="154" t="s">
        <v>2156</v>
      </c>
      <c r="E4999" s="81" t="s">
        <v>2297</v>
      </c>
      <c r="F4999" s="154">
        <v>65</v>
      </c>
      <c r="G4999" s="154" t="s">
        <v>1373</v>
      </c>
      <c r="H4999" s="154" t="s">
        <v>14318</v>
      </c>
      <c r="I4999" s="154">
        <v>0</v>
      </c>
      <c r="J4999" s="154">
        <v>0</v>
      </c>
      <c r="K4999" s="154">
        <v>0</v>
      </c>
      <c r="M4999" s="128">
        <f>IF(Tabla1[[#This Row],[Moneda]]="Dolares",Tabla1[[#This Row],[Precio Distribuidor]]*($M$1+0.35)*1.3,Tabla1[[#This Row],[Precio Distribuidor]]*1.3)</f>
        <v>1406.9250000000004</v>
      </c>
    </row>
    <row r="5000" spans="1:13">
      <c r="A5000" s="154" t="s">
        <v>2296</v>
      </c>
      <c r="B5000" s="154" t="s">
        <v>2295</v>
      </c>
      <c r="C5000" s="154" t="s">
        <v>2157</v>
      </c>
      <c r="D5000" s="154" t="s">
        <v>2156</v>
      </c>
      <c r="E5000" s="81" t="s">
        <v>2294</v>
      </c>
      <c r="F5000" s="154">
        <v>10.71</v>
      </c>
      <c r="G5000" s="154" t="s">
        <v>1373</v>
      </c>
      <c r="H5000" s="154" t="s">
        <v>14318</v>
      </c>
      <c r="I5000" s="154">
        <v>0</v>
      </c>
      <c r="J5000" s="154">
        <v>0</v>
      </c>
      <c r="K5000" s="154">
        <v>0</v>
      </c>
      <c r="M5000" s="128">
        <f>IF(Tabla1[[#This Row],[Moneda]]="Dolares",Tabla1[[#This Row],[Precio Distribuidor]]*($M$1+0.35)*1.3,Tabla1[[#This Row],[Precio Distribuidor]]*1.3)</f>
        <v>231.81795000000005</v>
      </c>
    </row>
    <row r="5001" spans="1:13">
      <c r="A5001" s="154" t="s">
        <v>2293</v>
      </c>
      <c r="B5001" s="154" t="s">
        <v>2292</v>
      </c>
      <c r="C5001" s="154" t="s">
        <v>2157</v>
      </c>
      <c r="D5001" s="154" t="s">
        <v>2156</v>
      </c>
      <c r="E5001" s="81" t="s">
        <v>2291</v>
      </c>
      <c r="F5001" s="154">
        <v>15.71</v>
      </c>
      <c r="G5001" s="154" t="s">
        <v>1373</v>
      </c>
      <c r="H5001" s="154" t="s">
        <v>14318</v>
      </c>
      <c r="I5001" s="154">
        <v>0</v>
      </c>
      <c r="J5001" s="154">
        <v>0</v>
      </c>
      <c r="K5001" s="154">
        <v>0</v>
      </c>
      <c r="M5001" s="128">
        <f>IF(Tabla1[[#This Row],[Moneda]]="Dolares",Tabla1[[#This Row],[Precio Distribuidor]]*($M$1+0.35)*1.3,Tabla1[[#This Row],[Precio Distribuidor]]*1.3)</f>
        <v>340.04295000000013</v>
      </c>
    </row>
    <row r="5002" spans="1:13">
      <c r="A5002" s="154" t="s">
        <v>2290</v>
      </c>
      <c r="B5002" s="154" t="s">
        <v>2289</v>
      </c>
      <c r="C5002" s="154" t="s">
        <v>2157</v>
      </c>
      <c r="D5002" s="154" t="s">
        <v>2156</v>
      </c>
      <c r="E5002" s="81" t="s">
        <v>2288</v>
      </c>
      <c r="F5002" s="154">
        <v>9.65</v>
      </c>
      <c r="G5002" s="154" t="s">
        <v>1373</v>
      </c>
      <c r="H5002" s="154" t="s">
        <v>14318</v>
      </c>
      <c r="I5002" s="154">
        <v>0</v>
      </c>
      <c r="J5002" s="154">
        <v>0</v>
      </c>
      <c r="K5002" s="154">
        <v>0</v>
      </c>
      <c r="M5002" s="128">
        <f>IF(Tabla1[[#This Row],[Moneda]]="Dolares",Tabla1[[#This Row],[Precio Distribuidor]]*($M$1+0.35)*1.3,Tabla1[[#This Row],[Precio Distribuidor]]*1.3)</f>
        <v>208.87425000000002</v>
      </c>
    </row>
    <row r="5003" spans="1:13">
      <c r="A5003" s="154" t="s">
        <v>2287</v>
      </c>
      <c r="B5003" s="154" t="s">
        <v>2286</v>
      </c>
      <c r="C5003" s="154" t="s">
        <v>2157</v>
      </c>
      <c r="D5003" s="154" t="s">
        <v>2156</v>
      </c>
      <c r="E5003" s="81" t="s">
        <v>2285</v>
      </c>
      <c r="F5003" s="154">
        <v>6.43</v>
      </c>
      <c r="G5003" s="154" t="s">
        <v>1373</v>
      </c>
      <c r="H5003" s="154" t="s">
        <v>14318</v>
      </c>
      <c r="I5003" s="154">
        <v>0</v>
      </c>
      <c r="J5003" s="154">
        <v>0</v>
      </c>
      <c r="K5003" s="154">
        <v>0</v>
      </c>
      <c r="M5003" s="128">
        <f>IF(Tabla1[[#This Row],[Moneda]]="Dolares",Tabla1[[#This Row],[Precio Distribuidor]]*($M$1+0.35)*1.3,Tabla1[[#This Row],[Precio Distribuidor]]*1.3)</f>
        <v>139.17735000000002</v>
      </c>
    </row>
    <row r="5004" spans="1:13">
      <c r="A5004" s="154" t="s">
        <v>2284</v>
      </c>
      <c r="B5004" s="154" t="s">
        <v>2283</v>
      </c>
      <c r="C5004" s="154" t="s">
        <v>2157</v>
      </c>
      <c r="D5004" s="154" t="s">
        <v>2156</v>
      </c>
      <c r="E5004" s="81" t="s">
        <v>2282</v>
      </c>
      <c r="F5004" s="154">
        <v>53.46</v>
      </c>
      <c r="G5004" s="154" t="s">
        <v>1373</v>
      </c>
      <c r="H5004" s="154" t="s">
        <v>14318</v>
      </c>
      <c r="I5004" s="154">
        <v>0</v>
      </c>
      <c r="J5004" s="154">
        <v>0</v>
      </c>
      <c r="K5004" s="154">
        <v>0</v>
      </c>
      <c r="M5004" s="128">
        <f>IF(Tabla1[[#This Row],[Moneda]]="Dolares",Tabla1[[#This Row],[Precio Distribuidor]]*($M$1+0.35)*1.3,Tabla1[[#This Row],[Precio Distribuidor]]*1.3)</f>
        <v>1157.1417000000001</v>
      </c>
    </row>
    <row r="5005" spans="1:13">
      <c r="A5005" s="154" t="s">
        <v>5690</v>
      </c>
      <c r="B5005" s="154" t="s">
        <v>173</v>
      </c>
      <c r="C5005" s="154" t="s">
        <v>1764</v>
      </c>
      <c r="D5005" s="154" t="s">
        <v>2156</v>
      </c>
      <c r="E5005" s="81" t="s">
        <v>5689</v>
      </c>
      <c r="F5005" s="154">
        <v>536.4</v>
      </c>
      <c r="G5005" s="154" t="s">
        <v>1373</v>
      </c>
      <c r="H5005" s="154" t="s">
        <v>14318</v>
      </c>
      <c r="I5005" s="154">
        <v>0</v>
      </c>
      <c r="J5005" s="154">
        <v>0</v>
      </c>
      <c r="K5005" s="154">
        <v>0</v>
      </c>
      <c r="M5005" s="128">
        <f>IF(Tabla1[[#This Row],[Moneda]]="Dolares",Tabla1[[#This Row],[Precio Distribuidor]]*($M$1+0.35)*1.3,Tabla1[[#This Row],[Precio Distribuidor]]*1.3)</f>
        <v>11610.378000000002</v>
      </c>
    </row>
    <row r="5006" spans="1:13">
      <c r="A5006" s="154" t="s">
        <v>2281</v>
      </c>
      <c r="B5006" s="154" t="s">
        <v>2280</v>
      </c>
      <c r="C5006" s="154" t="s">
        <v>2157</v>
      </c>
      <c r="D5006" s="154" t="s">
        <v>2156</v>
      </c>
      <c r="E5006" s="81" t="s">
        <v>2279</v>
      </c>
      <c r="F5006" s="154">
        <v>120.71</v>
      </c>
      <c r="G5006" s="154" t="s">
        <v>1373</v>
      </c>
      <c r="H5006" s="154" t="s">
        <v>14318</v>
      </c>
      <c r="I5006" s="154">
        <v>0</v>
      </c>
      <c r="J5006" s="154">
        <v>0</v>
      </c>
      <c r="K5006" s="154">
        <v>0</v>
      </c>
      <c r="M5006" s="128">
        <f>IF(Tabla1[[#This Row],[Moneda]]="Dolares",Tabla1[[#This Row],[Precio Distribuidor]]*($M$1+0.35)*1.3,Tabla1[[#This Row],[Precio Distribuidor]]*1.3)</f>
        <v>2612.7679500000004</v>
      </c>
    </row>
    <row r="5007" spans="1:13">
      <c r="A5007" s="154" t="s">
        <v>2278</v>
      </c>
      <c r="B5007" s="154" t="s">
        <v>2277</v>
      </c>
      <c r="C5007" s="154" t="s">
        <v>2157</v>
      </c>
      <c r="D5007" s="154" t="s">
        <v>2156</v>
      </c>
      <c r="E5007" s="81" t="s">
        <v>2276</v>
      </c>
      <c r="F5007" s="154">
        <v>345</v>
      </c>
      <c r="G5007" s="154" t="s">
        <v>1373</v>
      </c>
      <c r="H5007" s="154" t="s">
        <v>14318</v>
      </c>
      <c r="I5007" s="154">
        <v>0</v>
      </c>
      <c r="J5007" s="154">
        <v>0</v>
      </c>
      <c r="K5007" s="154">
        <v>0</v>
      </c>
      <c r="M5007" s="128">
        <f>IF(Tabla1[[#This Row],[Moneda]]="Dolares",Tabla1[[#This Row],[Precio Distribuidor]]*($M$1+0.35)*1.3,Tabla1[[#This Row],[Precio Distribuidor]]*1.3)</f>
        <v>7467.5250000000015</v>
      </c>
    </row>
    <row r="5008" spans="1:13">
      <c r="A5008" s="154" t="s">
        <v>2275</v>
      </c>
      <c r="B5008" s="154" t="s">
        <v>2274</v>
      </c>
      <c r="C5008" s="154" t="s">
        <v>2157</v>
      </c>
      <c r="D5008" s="154" t="s">
        <v>2156</v>
      </c>
      <c r="E5008" s="81" t="s">
        <v>2273</v>
      </c>
      <c r="F5008" s="154">
        <v>15.36</v>
      </c>
      <c r="G5008" s="154" t="s">
        <v>1373</v>
      </c>
      <c r="H5008" s="154" t="s">
        <v>14318</v>
      </c>
      <c r="I5008" s="154">
        <v>0</v>
      </c>
      <c r="J5008" s="154">
        <v>0</v>
      </c>
      <c r="K5008" s="154">
        <v>0</v>
      </c>
      <c r="M5008" s="128">
        <f>IF(Tabla1[[#This Row],[Moneda]]="Dolares",Tabla1[[#This Row],[Precio Distribuidor]]*($M$1+0.35)*1.3,Tabla1[[#This Row],[Precio Distribuidor]]*1.3)</f>
        <v>332.46720000000005</v>
      </c>
    </row>
    <row r="5009" spans="1:13">
      <c r="A5009" s="154" t="s">
        <v>5688</v>
      </c>
      <c r="B5009" s="154" t="s">
        <v>5687</v>
      </c>
      <c r="C5009" s="154" t="s">
        <v>1764</v>
      </c>
      <c r="D5009" s="154" t="s">
        <v>2156</v>
      </c>
      <c r="E5009" s="81" t="s">
        <v>15097</v>
      </c>
      <c r="F5009" s="154">
        <v>140.44999999999999</v>
      </c>
      <c r="G5009" s="154" t="s">
        <v>1373</v>
      </c>
      <c r="H5009" s="154" t="s">
        <v>14318</v>
      </c>
      <c r="I5009" s="154">
        <v>0</v>
      </c>
      <c r="J5009" s="154">
        <v>0</v>
      </c>
      <c r="K5009" s="154">
        <v>0</v>
      </c>
      <c r="M5009" s="128">
        <f>IF(Tabla1[[#This Row],[Moneda]]="Dolares",Tabla1[[#This Row],[Precio Distribuidor]]*($M$1+0.35)*1.3,Tabla1[[#This Row],[Precio Distribuidor]]*1.3)</f>
        <v>3040.0402500000005</v>
      </c>
    </row>
    <row r="5010" spans="1:13">
      <c r="A5010" s="154" t="s">
        <v>5686</v>
      </c>
      <c r="B5010" s="154" t="s">
        <v>5685</v>
      </c>
      <c r="C5010" s="154" t="s">
        <v>1764</v>
      </c>
      <c r="D5010" s="154" t="s">
        <v>2156</v>
      </c>
      <c r="E5010" s="81" t="s">
        <v>15096</v>
      </c>
      <c r="F5010" s="154">
        <v>24.07</v>
      </c>
      <c r="G5010" s="154" t="s">
        <v>1373</v>
      </c>
      <c r="H5010" s="154" t="s">
        <v>14318</v>
      </c>
      <c r="I5010" s="154">
        <v>0</v>
      </c>
      <c r="J5010" s="154">
        <v>0</v>
      </c>
      <c r="K5010" s="154">
        <v>0</v>
      </c>
      <c r="M5010" s="128">
        <f>IF(Tabla1[[#This Row],[Moneda]]="Dolares",Tabla1[[#This Row],[Precio Distribuidor]]*($M$1+0.35)*1.3,Tabla1[[#This Row],[Precio Distribuidor]]*1.3)</f>
        <v>520.99515000000008</v>
      </c>
    </row>
    <row r="5011" spans="1:13">
      <c r="A5011" s="154" t="s">
        <v>5684</v>
      </c>
      <c r="B5011" s="154" t="s">
        <v>5683</v>
      </c>
      <c r="C5011" s="154" t="s">
        <v>1764</v>
      </c>
      <c r="D5011" s="154" t="s">
        <v>2156</v>
      </c>
      <c r="E5011" s="81" t="s">
        <v>5682</v>
      </c>
      <c r="F5011" s="154">
        <v>2883.63</v>
      </c>
      <c r="G5011" s="154" t="s">
        <v>1373</v>
      </c>
      <c r="H5011" s="154" t="s">
        <v>14318</v>
      </c>
      <c r="I5011" s="154">
        <v>0</v>
      </c>
      <c r="J5011" s="154">
        <v>0</v>
      </c>
      <c r="K5011" s="154">
        <v>0</v>
      </c>
      <c r="M5011" s="128">
        <f>IF(Tabla1[[#This Row],[Moneda]]="Dolares",Tabla1[[#This Row],[Precio Distribuidor]]*($M$1+0.35)*1.3,Tabla1[[#This Row],[Precio Distribuidor]]*1.3)</f>
        <v>62416.171350000011</v>
      </c>
    </row>
    <row r="5012" spans="1:13">
      <c r="A5012" s="154" t="s">
        <v>5681</v>
      </c>
      <c r="B5012" s="154" t="s">
        <v>5680</v>
      </c>
      <c r="C5012" s="154" t="s">
        <v>1764</v>
      </c>
      <c r="D5012" s="154" t="s">
        <v>2156</v>
      </c>
      <c r="E5012" s="81" t="s">
        <v>5679</v>
      </c>
      <c r="F5012" s="154">
        <v>55.28</v>
      </c>
      <c r="G5012" s="154" t="s">
        <v>1373</v>
      </c>
      <c r="H5012" s="154" t="s">
        <v>14318</v>
      </c>
      <c r="I5012" s="154">
        <v>0</v>
      </c>
      <c r="J5012" s="154">
        <v>0</v>
      </c>
      <c r="K5012" s="154">
        <v>0</v>
      </c>
      <c r="M5012" s="128">
        <f>IF(Tabla1[[#This Row],[Moneda]]="Dolares",Tabla1[[#This Row],[Precio Distribuidor]]*($M$1+0.35)*1.3,Tabla1[[#This Row],[Precio Distribuidor]]*1.3)</f>
        <v>1196.5356000000002</v>
      </c>
    </row>
    <row r="5013" spans="1:13">
      <c r="A5013" s="154" t="s">
        <v>5678</v>
      </c>
      <c r="B5013" s="154" t="s">
        <v>5677</v>
      </c>
      <c r="C5013" s="154" t="s">
        <v>1764</v>
      </c>
      <c r="D5013" s="154" t="s">
        <v>2156</v>
      </c>
      <c r="E5013" s="81" t="s">
        <v>5676</v>
      </c>
      <c r="F5013" s="154">
        <v>628.16999999999996</v>
      </c>
      <c r="G5013" s="154" t="s">
        <v>1373</v>
      </c>
      <c r="H5013" s="154" t="s">
        <v>14318</v>
      </c>
      <c r="I5013" s="154">
        <v>0</v>
      </c>
      <c r="J5013" s="154">
        <v>0</v>
      </c>
      <c r="K5013" s="154">
        <v>0</v>
      </c>
      <c r="M5013" s="128">
        <f>IF(Tabla1[[#This Row],[Moneda]]="Dolares",Tabla1[[#This Row],[Precio Distribuidor]]*($M$1+0.35)*1.3,Tabla1[[#This Row],[Precio Distribuidor]]*1.3)</f>
        <v>13596.739650000001</v>
      </c>
    </row>
    <row r="5014" spans="1:13">
      <c r="A5014" s="154" t="s">
        <v>2272</v>
      </c>
      <c r="B5014" s="154" t="s">
        <v>2271</v>
      </c>
      <c r="C5014" s="154" t="s">
        <v>2157</v>
      </c>
      <c r="D5014" s="154" t="s">
        <v>2156</v>
      </c>
      <c r="E5014" s="81" t="s">
        <v>2270</v>
      </c>
      <c r="F5014" s="154">
        <v>130</v>
      </c>
      <c r="G5014" s="154" t="s">
        <v>1373</v>
      </c>
      <c r="H5014" s="154" t="s">
        <v>14318</v>
      </c>
      <c r="I5014" s="154">
        <v>0</v>
      </c>
      <c r="J5014" s="154">
        <v>0</v>
      </c>
      <c r="K5014" s="154">
        <v>0</v>
      </c>
      <c r="M5014" s="128">
        <f>IF(Tabla1[[#This Row],[Moneda]]="Dolares",Tabla1[[#This Row],[Precio Distribuidor]]*($M$1+0.35)*1.3,Tabla1[[#This Row],[Precio Distribuidor]]*1.3)</f>
        <v>2813.8500000000008</v>
      </c>
    </row>
    <row r="5015" spans="1:13">
      <c r="A5015" s="154" t="s">
        <v>2269</v>
      </c>
      <c r="B5015" s="154" t="s">
        <v>2268</v>
      </c>
      <c r="C5015" s="154" t="s">
        <v>2157</v>
      </c>
      <c r="D5015" s="154" t="s">
        <v>2156</v>
      </c>
      <c r="E5015" s="81" t="s">
        <v>2267</v>
      </c>
      <c r="F5015" s="154">
        <v>97.51</v>
      </c>
      <c r="G5015" s="154" t="s">
        <v>1373</v>
      </c>
      <c r="H5015" s="154" t="s">
        <v>14318</v>
      </c>
      <c r="I5015" s="154">
        <v>0</v>
      </c>
      <c r="J5015" s="154">
        <v>0</v>
      </c>
      <c r="K5015" s="154">
        <v>0</v>
      </c>
      <c r="M5015" s="128">
        <f>IF(Tabla1[[#This Row],[Moneda]]="Dolares",Tabla1[[#This Row],[Precio Distribuidor]]*($M$1+0.35)*1.3,Tabla1[[#This Row],[Precio Distribuidor]]*1.3)</f>
        <v>2110.6039500000006</v>
      </c>
    </row>
    <row r="5016" spans="1:13">
      <c r="A5016" s="154" t="s">
        <v>2266</v>
      </c>
      <c r="B5016" s="154" t="s">
        <v>2265</v>
      </c>
      <c r="C5016" s="154" t="s">
        <v>2157</v>
      </c>
      <c r="D5016" s="154" t="s">
        <v>2156</v>
      </c>
      <c r="E5016" s="81" t="s">
        <v>2264</v>
      </c>
      <c r="F5016" s="154">
        <v>22.14</v>
      </c>
      <c r="G5016" s="154" t="s">
        <v>1373</v>
      </c>
      <c r="H5016" s="154" t="s">
        <v>14318</v>
      </c>
      <c r="I5016" s="154">
        <v>0</v>
      </c>
      <c r="J5016" s="154">
        <v>0</v>
      </c>
      <c r="K5016" s="154">
        <v>0</v>
      </c>
      <c r="M5016" s="128">
        <f>IF(Tabla1[[#This Row],[Moneda]]="Dolares",Tabla1[[#This Row],[Precio Distribuidor]]*($M$1+0.35)*1.3,Tabla1[[#This Row],[Precio Distribuidor]]*1.3)</f>
        <v>479.22030000000007</v>
      </c>
    </row>
    <row r="5017" spans="1:13">
      <c r="A5017" s="154" t="s">
        <v>5675</v>
      </c>
      <c r="B5017" s="154" t="s">
        <v>5674</v>
      </c>
      <c r="C5017" s="154" t="s">
        <v>1764</v>
      </c>
      <c r="D5017" s="154" t="s">
        <v>2156</v>
      </c>
      <c r="E5017" s="81" t="s">
        <v>15095</v>
      </c>
      <c r="F5017" s="154">
        <v>61.89</v>
      </c>
      <c r="G5017" s="154" t="s">
        <v>1373</v>
      </c>
      <c r="H5017" s="154" t="s">
        <v>14318</v>
      </c>
      <c r="I5017" s="154">
        <v>0</v>
      </c>
      <c r="J5017" s="154">
        <v>0</v>
      </c>
      <c r="K5017" s="154">
        <v>0</v>
      </c>
      <c r="M5017" s="128">
        <f>IF(Tabla1[[#This Row],[Moneda]]="Dolares",Tabla1[[#This Row],[Precio Distribuidor]]*($M$1+0.35)*1.3,Tabla1[[#This Row],[Precio Distribuidor]]*1.3)</f>
        <v>1339.6090500000003</v>
      </c>
    </row>
    <row r="5018" spans="1:13">
      <c r="A5018" s="154" t="s">
        <v>2263</v>
      </c>
      <c r="B5018" s="154" t="s">
        <v>2262</v>
      </c>
      <c r="C5018" s="154" t="s">
        <v>2157</v>
      </c>
      <c r="D5018" s="154" t="s">
        <v>2156</v>
      </c>
      <c r="E5018" s="81" t="s">
        <v>2261</v>
      </c>
      <c r="F5018" s="154">
        <v>15.36</v>
      </c>
      <c r="G5018" s="154" t="s">
        <v>1373</v>
      </c>
      <c r="H5018" s="154" t="s">
        <v>14318</v>
      </c>
      <c r="I5018" s="154">
        <v>0</v>
      </c>
      <c r="J5018" s="154">
        <v>0</v>
      </c>
      <c r="K5018" s="154">
        <v>0</v>
      </c>
      <c r="M5018" s="128">
        <f>IF(Tabla1[[#This Row],[Moneda]]="Dolares",Tabla1[[#This Row],[Precio Distribuidor]]*($M$1+0.35)*1.3,Tabla1[[#This Row],[Precio Distribuidor]]*1.3)</f>
        <v>332.46720000000005</v>
      </c>
    </row>
    <row r="5019" spans="1:13">
      <c r="A5019" s="154" t="s">
        <v>2260</v>
      </c>
      <c r="B5019" s="154" t="s">
        <v>2259</v>
      </c>
      <c r="C5019" s="154" t="s">
        <v>2157</v>
      </c>
      <c r="D5019" s="154" t="s">
        <v>2156</v>
      </c>
      <c r="E5019" s="81" t="s">
        <v>2258</v>
      </c>
      <c r="F5019" s="154">
        <v>18.93</v>
      </c>
      <c r="G5019" s="154" t="s">
        <v>1373</v>
      </c>
      <c r="H5019" s="154" t="s">
        <v>14318</v>
      </c>
      <c r="I5019" s="154">
        <v>0</v>
      </c>
      <c r="J5019" s="154">
        <v>0</v>
      </c>
      <c r="K5019" s="154">
        <v>0</v>
      </c>
      <c r="M5019" s="128">
        <f>IF(Tabla1[[#This Row],[Moneda]]="Dolares",Tabla1[[#This Row],[Precio Distribuidor]]*($M$1+0.35)*1.3,Tabla1[[#This Row],[Precio Distribuidor]]*1.3)</f>
        <v>409.73985000000005</v>
      </c>
    </row>
    <row r="5020" spans="1:13">
      <c r="A5020" s="154" t="s">
        <v>2257</v>
      </c>
      <c r="B5020" s="154" t="s">
        <v>2256</v>
      </c>
      <c r="C5020" s="154" t="s">
        <v>2157</v>
      </c>
      <c r="D5020" s="154" t="s">
        <v>2156</v>
      </c>
      <c r="E5020" s="81" t="s">
        <v>2255</v>
      </c>
      <c r="F5020" s="154">
        <v>49.93</v>
      </c>
      <c r="G5020" s="154" t="s">
        <v>1373</v>
      </c>
      <c r="H5020" s="154" t="s">
        <v>14318</v>
      </c>
      <c r="I5020" s="154">
        <v>0</v>
      </c>
      <c r="J5020" s="154">
        <v>0</v>
      </c>
      <c r="K5020" s="154">
        <v>0</v>
      </c>
      <c r="M5020" s="128">
        <f>IF(Tabla1[[#This Row],[Moneda]]="Dolares",Tabla1[[#This Row],[Precio Distribuidor]]*($M$1+0.35)*1.3,Tabla1[[#This Row],[Precio Distribuidor]]*1.3)</f>
        <v>1080.7348500000001</v>
      </c>
    </row>
    <row r="5021" spans="1:13">
      <c r="A5021" s="154" t="s">
        <v>2254</v>
      </c>
      <c r="B5021" s="154" t="s">
        <v>2253</v>
      </c>
      <c r="C5021" s="154" t="s">
        <v>2157</v>
      </c>
      <c r="D5021" s="154" t="s">
        <v>2156</v>
      </c>
      <c r="E5021" s="81" t="s">
        <v>2252</v>
      </c>
      <c r="F5021" s="154">
        <v>181.08</v>
      </c>
      <c r="G5021" s="154" t="s">
        <v>1373</v>
      </c>
      <c r="H5021" s="154" t="s">
        <v>14318</v>
      </c>
      <c r="I5021" s="154">
        <v>0</v>
      </c>
      <c r="J5021" s="154">
        <v>0</v>
      </c>
      <c r="K5021" s="154">
        <v>0</v>
      </c>
      <c r="M5021" s="128">
        <f>IF(Tabla1[[#This Row],[Moneda]]="Dolares",Tabla1[[#This Row],[Precio Distribuidor]]*($M$1+0.35)*1.3,Tabla1[[#This Row],[Precio Distribuidor]]*1.3)</f>
        <v>3919.4766000000009</v>
      </c>
    </row>
    <row r="5022" spans="1:13">
      <c r="A5022" s="154" t="s">
        <v>2251</v>
      </c>
      <c r="B5022" s="154" t="s">
        <v>2250</v>
      </c>
      <c r="C5022" s="154" t="s">
        <v>2157</v>
      </c>
      <c r="D5022" s="154" t="s">
        <v>2156</v>
      </c>
      <c r="E5022" s="81" t="s">
        <v>2249</v>
      </c>
      <c r="F5022" s="154">
        <v>64.22</v>
      </c>
      <c r="G5022" s="154" t="s">
        <v>1373</v>
      </c>
      <c r="H5022" s="154" t="s">
        <v>14318</v>
      </c>
      <c r="I5022" s="154">
        <v>0</v>
      </c>
      <c r="J5022" s="154">
        <v>0</v>
      </c>
      <c r="K5022" s="154">
        <v>0</v>
      </c>
      <c r="M5022" s="128">
        <f>IF(Tabla1[[#This Row],[Moneda]]="Dolares",Tabla1[[#This Row],[Precio Distribuidor]]*($M$1+0.35)*1.3,Tabla1[[#This Row],[Precio Distribuidor]]*1.3)</f>
        <v>1390.0419000000002</v>
      </c>
    </row>
    <row r="5023" spans="1:13">
      <c r="A5023" s="154" t="s">
        <v>2248</v>
      </c>
      <c r="B5023" s="154" t="s">
        <v>2247</v>
      </c>
      <c r="C5023" s="154" t="s">
        <v>2157</v>
      </c>
      <c r="D5023" s="154" t="s">
        <v>2156</v>
      </c>
      <c r="E5023" s="81" t="s">
        <v>2246</v>
      </c>
      <c r="F5023" s="154">
        <v>241.43</v>
      </c>
      <c r="G5023" s="154" t="s">
        <v>1373</v>
      </c>
      <c r="H5023" s="154" t="s">
        <v>14318</v>
      </c>
      <c r="I5023" s="154">
        <v>0</v>
      </c>
      <c r="J5023" s="154">
        <v>0</v>
      </c>
      <c r="K5023" s="154">
        <v>0</v>
      </c>
      <c r="M5023" s="128">
        <f>IF(Tabla1[[#This Row],[Moneda]]="Dolares",Tabla1[[#This Row],[Precio Distribuidor]]*($M$1+0.35)*1.3,Tabla1[[#This Row],[Precio Distribuidor]]*1.3)</f>
        <v>5225.7523500000016</v>
      </c>
    </row>
    <row r="5024" spans="1:13">
      <c r="A5024" s="154" t="s">
        <v>2245</v>
      </c>
      <c r="B5024" s="154" t="s">
        <v>2244</v>
      </c>
      <c r="C5024" s="154" t="s">
        <v>2157</v>
      </c>
      <c r="D5024" s="154" t="s">
        <v>2156</v>
      </c>
      <c r="E5024" s="81" t="s">
        <v>2243</v>
      </c>
      <c r="F5024" s="154">
        <v>185.71</v>
      </c>
      <c r="G5024" s="154" t="s">
        <v>1373</v>
      </c>
      <c r="H5024" s="154" t="s">
        <v>14318</v>
      </c>
      <c r="I5024" s="154">
        <v>0</v>
      </c>
      <c r="J5024" s="154">
        <v>0</v>
      </c>
      <c r="K5024" s="154">
        <v>0</v>
      </c>
      <c r="M5024" s="128">
        <f>IF(Tabla1[[#This Row],[Moneda]]="Dolares",Tabla1[[#This Row],[Precio Distribuidor]]*($M$1+0.35)*1.3,Tabla1[[#This Row],[Precio Distribuidor]]*1.3)</f>
        <v>4019.6929500000006</v>
      </c>
    </row>
    <row r="5025" spans="1:13">
      <c r="A5025" s="154" t="s">
        <v>2242</v>
      </c>
      <c r="B5025" s="154" t="s">
        <v>2241</v>
      </c>
      <c r="C5025" s="154" t="s">
        <v>2157</v>
      </c>
      <c r="D5025" s="154" t="s">
        <v>2156</v>
      </c>
      <c r="E5025" s="81" t="s">
        <v>13229</v>
      </c>
      <c r="F5025" s="154">
        <v>8.57</v>
      </c>
      <c r="G5025" s="154" t="s">
        <v>1373</v>
      </c>
      <c r="H5025" s="154" t="s">
        <v>14318</v>
      </c>
      <c r="I5025" s="154">
        <v>0</v>
      </c>
      <c r="J5025" s="154">
        <v>0</v>
      </c>
      <c r="K5025" s="154">
        <v>0</v>
      </c>
      <c r="M5025" s="128">
        <f>IF(Tabla1[[#This Row],[Moneda]]="Dolares",Tabla1[[#This Row],[Precio Distribuidor]]*($M$1+0.35)*1.3,Tabla1[[#This Row],[Precio Distribuidor]]*1.3)</f>
        <v>185.49765000000002</v>
      </c>
    </row>
    <row r="5026" spans="1:13">
      <c r="A5026" s="154" t="s">
        <v>2240</v>
      </c>
      <c r="B5026" s="154" t="s">
        <v>2239</v>
      </c>
      <c r="C5026" s="154" t="s">
        <v>1535</v>
      </c>
      <c r="D5026" s="154" t="s">
        <v>2156</v>
      </c>
      <c r="E5026" s="81" t="s">
        <v>2238</v>
      </c>
      <c r="F5026" s="154">
        <v>3225.62</v>
      </c>
      <c r="G5026" s="154" t="s">
        <v>1367</v>
      </c>
      <c r="H5026" s="154" t="s">
        <v>14318</v>
      </c>
      <c r="I5026" s="154">
        <v>0</v>
      </c>
      <c r="J5026" s="154">
        <v>0</v>
      </c>
      <c r="K5026" s="154">
        <v>0</v>
      </c>
      <c r="M5026" s="128">
        <f>IF(Tabla1[[#This Row],[Moneda]]="Dolares",Tabla1[[#This Row],[Precio Distribuidor]]*($M$1+0.35)*1.3,Tabla1[[#This Row],[Precio Distribuidor]]*1.3)</f>
        <v>4193.3059999999996</v>
      </c>
    </row>
    <row r="5027" spans="1:13">
      <c r="A5027" s="154" t="s">
        <v>2237</v>
      </c>
      <c r="B5027" s="154" t="s">
        <v>2236</v>
      </c>
      <c r="C5027" s="154" t="s">
        <v>1535</v>
      </c>
      <c r="D5027" s="154" t="s">
        <v>2156</v>
      </c>
      <c r="E5027" s="81" t="s">
        <v>2235</v>
      </c>
      <c r="F5027" s="154">
        <v>9603</v>
      </c>
      <c r="G5027" s="154" t="s">
        <v>1367</v>
      </c>
      <c r="H5027" s="154" t="s">
        <v>14318</v>
      </c>
      <c r="I5027" s="154">
        <v>1</v>
      </c>
      <c r="J5027" s="154">
        <v>0</v>
      </c>
      <c r="K5027" s="154">
        <v>0</v>
      </c>
      <c r="M5027" s="128">
        <f>IF(Tabla1[[#This Row],[Moneda]]="Dolares",Tabla1[[#This Row],[Precio Distribuidor]]*($M$1+0.35)*1.3,Tabla1[[#This Row],[Precio Distribuidor]]*1.3)</f>
        <v>12483.9</v>
      </c>
    </row>
    <row r="5028" spans="1:13">
      <c r="A5028" s="154" t="s">
        <v>2234</v>
      </c>
      <c r="B5028" s="154" t="s">
        <v>2233</v>
      </c>
      <c r="C5028" s="154" t="s">
        <v>1535</v>
      </c>
      <c r="D5028" s="154" t="s">
        <v>2156</v>
      </c>
      <c r="E5028" s="81" t="s">
        <v>2232</v>
      </c>
      <c r="F5028" s="154">
        <v>63839.64</v>
      </c>
      <c r="G5028" s="154" t="s">
        <v>1367</v>
      </c>
      <c r="H5028" s="154" t="s">
        <v>14318</v>
      </c>
      <c r="I5028" s="154">
        <v>1</v>
      </c>
      <c r="J5028" s="154">
        <v>0</v>
      </c>
      <c r="K5028" s="154">
        <v>0</v>
      </c>
      <c r="M5028" s="128">
        <f>IF(Tabla1[[#This Row],[Moneda]]="Dolares",Tabla1[[#This Row],[Precio Distribuidor]]*($M$1+0.35)*1.3,Tabla1[[#This Row],[Precio Distribuidor]]*1.3)</f>
        <v>82991.532000000007</v>
      </c>
    </row>
    <row r="5029" spans="1:13">
      <c r="A5029" s="154" t="s">
        <v>15094</v>
      </c>
      <c r="B5029" s="154" t="s">
        <v>15093</v>
      </c>
      <c r="C5029" s="154" t="s">
        <v>1535</v>
      </c>
      <c r="D5029" s="154" t="s">
        <v>2156</v>
      </c>
      <c r="E5029" s="81" t="s">
        <v>15092</v>
      </c>
      <c r="F5029" s="154">
        <v>5162.6400000000003</v>
      </c>
      <c r="G5029" s="154" t="s">
        <v>1367</v>
      </c>
      <c r="H5029" s="154" t="s">
        <v>14318</v>
      </c>
      <c r="I5029" s="154">
        <v>1</v>
      </c>
      <c r="J5029" s="154">
        <v>0</v>
      </c>
      <c r="K5029" s="154">
        <v>0</v>
      </c>
      <c r="M5029" s="128">
        <f>IF(Tabla1[[#This Row],[Moneda]]="Dolares",Tabla1[[#This Row],[Precio Distribuidor]]*($M$1+0.35)*1.3,Tabla1[[#This Row],[Precio Distribuidor]]*1.3)</f>
        <v>6711.4320000000007</v>
      </c>
    </row>
    <row r="5030" spans="1:13">
      <c r="A5030" s="154" t="s">
        <v>2231</v>
      </c>
      <c r="B5030" s="154" t="s">
        <v>2230</v>
      </c>
      <c r="C5030" s="154" t="s">
        <v>2157</v>
      </c>
      <c r="D5030" s="154" t="s">
        <v>2156</v>
      </c>
      <c r="E5030" s="81" t="s">
        <v>2229</v>
      </c>
      <c r="F5030" s="154">
        <v>139.29</v>
      </c>
      <c r="G5030" s="154" t="s">
        <v>1373</v>
      </c>
      <c r="H5030" s="154" t="s">
        <v>14318</v>
      </c>
      <c r="I5030" s="154">
        <v>0</v>
      </c>
      <c r="J5030" s="154">
        <v>0</v>
      </c>
      <c r="K5030" s="154">
        <v>0</v>
      </c>
      <c r="M5030" s="128">
        <f>IF(Tabla1[[#This Row],[Moneda]]="Dolares",Tabla1[[#This Row],[Precio Distribuidor]]*($M$1+0.35)*1.3,Tabla1[[#This Row],[Precio Distribuidor]]*1.3)</f>
        <v>3014.9320499999999</v>
      </c>
    </row>
    <row r="5031" spans="1:13">
      <c r="A5031" s="154" t="s">
        <v>5673</v>
      </c>
      <c r="B5031" s="154" t="s">
        <v>5672</v>
      </c>
      <c r="C5031" s="154" t="s">
        <v>1764</v>
      </c>
      <c r="D5031" s="154" t="s">
        <v>2156</v>
      </c>
      <c r="E5031" s="81" t="s">
        <v>5671</v>
      </c>
      <c r="F5031" s="154">
        <v>1992.02</v>
      </c>
      <c r="G5031" s="154" t="s">
        <v>1373</v>
      </c>
      <c r="H5031" s="154" t="s">
        <v>14318</v>
      </c>
      <c r="I5031" s="154">
        <v>0</v>
      </c>
      <c r="J5031" s="154">
        <v>0</v>
      </c>
      <c r="K5031" s="154">
        <v>0</v>
      </c>
      <c r="M5031" s="128">
        <f>IF(Tabla1[[#This Row],[Moneda]]="Dolares",Tabla1[[#This Row],[Precio Distribuidor]]*($M$1+0.35)*1.3,Tabla1[[#This Row],[Precio Distribuidor]]*1.3)</f>
        <v>43117.272900000004</v>
      </c>
    </row>
    <row r="5032" spans="1:13">
      <c r="A5032" s="154" t="s">
        <v>5670</v>
      </c>
      <c r="B5032" s="154" t="s">
        <v>5669</v>
      </c>
      <c r="C5032" s="154" t="s">
        <v>1764</v>
      </c>
      <c r="D5032" s="154" t="s">
        <v>2156</v>
      </c>
      <c r="E5032" s="81" t="s">
        <v>5668</v>
      </c>
      <c r="F5032" s="154">
        <v>1792.7</v>
      </c>
      <c r="G5032" s="154" t="s">
        <v>1373</v>
      </c>
      <c r="H5032" s="154" t="s">
        <v>14318</v>
      </c>
      <c r="I5032" s="154">
        <v>0</v>
      </c>
      <c r="J5032" s="154">
        <v>0</v>
      </c>
      <c r="K5032" s="154">
        <v>0</v>
      </c>
      <c r="M5032" s="128">
        <f>IF(Tabla1[[#This Row],[Moneda]]="Dolares",Tabla1[[#This Row],[Precio Distribuidor]]*($M$1+0.35)*1.3,Tabla1[[#This Row],[Precio Distribuidor]]*1.3)</f>
        <v>38802.991500000011</v>
      </c>
    </row>
    <row r="5033" spans="1:13">
      <c r="A5033" s="154" t="s">
        <v>5667</v>
      </c>
      <c r="B5033" s="154" t="s">
        <v>5666</v>
      </c>
      <c r="C5033" s="154" t="s">
        <v>1764</v>
      </c>
      <c r="D5033" s="154" t="s">
        <v>2156</v>
      </c>
      <c r="E5033" s="81" t="s">
        <v>5665</v>
      </c>
      <c r="F5033" s="154">
        <v>17.579999999999998</v>
      </c>
      <c r="G5033" s="154" t="s">
        <v>1373</v>
      </c>
      <c r="H5033" s="154" t="s">
        <v>14318</v>
      </c>
      <c r="I5033" s="154">
        <v>0</v>
      </c>
      <c r="J5033" s="154">
        <v>0</v>
      </c>
      <c r="K5033" s="154">
        <v>0</v>
      </c>
      <c r="M5033" s="128">
        <f>IF(Tabla1[[#This Row],[Moneda]]="Dolares",Tabla1[[#This Row],[Precio Distribuidor]]*($M$1+0.35)*1.3,Tabla1[[#This Row],[Precio Distribuidor]]*1.3)</f>
        <v>380.51909999999998</v>
      </c>
    </row>
    <row r="5034" spans="1:13">
      <c r="A5034" s="154" t="s">
        <v>5664</v>
      </c>
      <c r="B5034" s="154" t="s">
        <v>5663</v>
      </c>
      <c r="C5034" s="154" t="s">
        <v>1764</v>
      </c>
      <c r="D5034" s="154" t="s">
        <v>2156</v>
      </c>
      <c r="E5034" s="81" t="s">
        <v>5662</v>
      </c>
      <c r="F5034" s="154">
        <v>60.77</v>
      </c>
      <c r="G5034" s="154" t="s">
        <v>1373</v>
      </c>
      <c r="H5034" s="154" t="s">
        <v>14318</v>
      </c>
      <c r="I5034" s="154">
        <v>0</v>
      </c>
      <c r="J5034" s="154">
        <v>0</v>
      </c>
      <c r="K5034" s="154">
        <v>0</v>
      </c>
      <c r="M5034" s="128">
        <f>IF(Tabla1[[#This Row],[Moneda]]="Dolares",Tabla1[[#This Row],[Precio Distribuidor]]*($M$1+0.35)*1.3,Tabla1[[#This Row],[Precio Distribuidor]]*1.3)</f>
        <v>1315.3666500000002</v>
      </c>
    </row>
    <row r="5035" spans="1:13">
      <c r="A5035" s="154" t="s">
        <v>5661</v>
      </c>
      <c r="B5035" s="154" t="s">
        <v>5660</v>
      </c>
      <c r="C5035" s="154" t="s">
        <v>1764</v>
      </c>
      <c r="D5035" s="154" t="s">
        <v>2156</v>
      </c>
      <c r="E5035" s="81" t="s">
        <v>5659</v>
      </c>
      <c r="F5035" s="154">
        <v>1326.57</v>
      </c>
      <c r="G5035" s="154" t="s">
        <v>1373</v>
      </c>
      <c r="H5035" s="154" t="s">
        <v>14318</v>
      </c>
      <c r="I5035" s="154">
        <v>0</v>
      </c>
      <c r="J5035" s="154">
        <v>0</v>
      </c>
      <c r="K5035" s="154">
        <v>0</v>
      </c>
      <c r="M5035" s="128">
        <f>IF(Tabla1[[#This Row],[Moneda]]="Dolares",Tabla1[[#This Row],[Precio Distribuidor]]*($M$1+0.35)*1.3,Tabla1[[#This Row],[Precio Distribuidor]]*1.3)</f>
        <v>28713.607650000002</v>
      </c>
    </row>
    <row r="5036" spans="1:13">
      <c r="A5036" s="154" t="s">
        <v>5658</v>
      </c>
      <c r="B5036" s="154" t="s">
        <v>5657</v>
      </c>
      <c r="C5036" s="154" t="s">
        <v>1764</v>
      </c>
      <c r="D5036" s="154" t="s">
        <v>2156</v>
      </c>
      <c r="E5036" s="81" t="s">
        <v>13604</v>
      </c>
      <c r="F5036" s="154">
        <v>131.85</v>
      </c>
      <c r="G5036" s="154" t="s">
        <v>1373</v>
      </c>
      <c r="H5036" s="154" t="s">
        <v>14318</v>
      </c>
      <c r="I5036" s="154">
        <v>0</v>
      </c>
      <c r="J5036" s="154">
        <v>0</v>
      </c>
      <c r="K5036" s="154">
        <v>0</v>
      </c>
      <c r="M5036" s="128">
        <f>IF(Tabla1[[#This Row],[Moneda]]="Dolares",Tabla1[[#This Row],[Precio Distribuidor]]*($M$1+0.35)*1.3,Tabla1[[#This Row],[Precio Distribuidor]]*1.3)</f>
        <v>2853.8932500000005</v>
      </c>
    </row>
    <row r="5037" spans="1:13">
      <c r="A5037" s="154" t="s">
        <v>5656</v>
      </c>
      <c r="B5037" s="154" t="s">
        <v>5655</v>
      </c>
      <c r="C5037" s="154" t="s">
        <v>1764</v>
      </c>
      <c r="D5037" s="154" t="s">
        <v>2156</v>
      </c>
      <c r="E5037" s="81" t="s">
        <v>5654</v>
      </c>
      <c r="F5037" s="154">
        <v>1591.98</v>
      </c>
      <c r="G5037" s="154" t="s">
        <v>1373</v>
      </c>
      <c r="H5037" s="154" t="s">
        <v>14318</v>
      </c>
      <c r="I5037" s="154">
        <v>0</v>
      </c>
      <c r="J5037" s="154">
        <v>0</v>
      </c>
      <c r="K5037" s="154">
        <v>0</v>
      </c>
      <c r="M5037" s="128">
        <f>IF(Tabla1[[#This Row],[Moneda]]="Dolares",Tabla1[[#This Row],[Precio Distribuidor]]*($M$1+0.35)*1.3,Tabla1[[#This Row],[Precio Distribuidor]]*1.3)</f>
        <v>34458.407100000004</v>
      </c>
    </row>
    <row r="5038" spans="1:13">
      <c r="A5038" s="154" t="s">
        <v>5653</v>
      </c>
      <c r="B5038" s="154" t="s">
        <v>5652</v>
      </c>
      <c r="C5038" s="154" t="s">
        <v>1764</v>
      </c>
      <c r="D5038" s="154" t="s">
        <v>2156</v>
      </c>
      <c r="E5038" s="81" t="s">
        <v>5651</v>
      </c>
      <c r="F5038" s="154">
        <v>22.09</v>
      </c>
      <c r="G5038" s="154" t="s">
        <v>1373</v>
      </c>
      <c r="H5038" s="154" t="s">
        <v>14318</v>
      </c>
      <c r="I5038" s="154">
        <v>0</v>
      </c>
      <c r="J5038" s="154">
        <v>0</v>
      </c>
      <c r="K5038" s="154">
        <v>0</v>
      </c>
      <c r="M5038" s="128">
        <f>IF(Tabla1[[#This Row],[Moneda]]="Dolares",Tabla1[[#This Row],[Precio Distribuidor]]*($M$1+0.35)*1.3,Tabla1[[#This Row],[Precio Distribuidor]]*1.3)</f>
        <v>478.13805000000008</v>
      </c>
    </row>
    <row r="5039" spans="1:13">
      <c r="A5039" s="154" t="s">
        <v>5650</v>
      </c>
      <c r="B5039" s="154" t="s">
        <v>5649</v>
      </c>
      <c r="C5039" s="154" t="s">
        <v>1764</v>
      </c>
      <c r="D5039" s="154" t="s">
        <v>2156</v>
      </c>
      <c r="E5039" s="81" t="s">
        <v>5648</v>
      </c>
      <c r="F5039" s="154">
        <v>19.45</v>
      </c>
      <c r="G5039" s="154" t="s">
        <v>1373</v>
      </c>
      <c r="H5039" s="154" t="s">
        <v>14318</v>
      </c>
      <c r="I5039" s="154">
        <v>0</v>
      </c>
      <c r="J5039" s="154">
        <v>0</v>
      </c>
      <c r="K5039" s="154">
        <v>0</v>
      </c>
      <c r="M5039" s="128">
        <f>IF(Tabla1[[#This Row],[Moneda]]="Dolares",Tabla1[[#This Row],[Precio Distribuidor]]*($M$1+0.35)*1.3,Tabla1[[#This Row],[Precio Distribuidor]]*1.3)</f>
        <v>420.99525000000006</v>
      </c>
    </row>
    <row r="5040" spans="1:13">
      <c r="A5040" s="154" t="s">
        <v>5647</v>
      </c>
      <c r="B5040" s="154" t="s">
        <v>15091</v>
      </c>
      <c r="C5040" s="154" t="s">
        <v>1764</v>
      </c>
      <c r="D5040" s="154" t="s">
        <v>2156</v>
      </c>
      <c r="E5040" s="81" t="s">
        <v>5646</v>
      </c>
      <c r="F5040" s="154">
        <v>171.25</v>
      </c>
      <c r="G5040" s="154" t="s">
        <v>1373</v>
      </c>
      <c r="H5040" s="154" t="s">
        <v>14318</v>
      </c>
      <c r="I5040" s="154">
        <v>0</v>
      </c>
      <c r="J5040" s="154">
        <v>0</v>
      </c>
      <c r="K5040" s="154">
        <v>0</v>
      </c>
      <c r="M5040" s="128">
        <f>IF(Tabla1[[#This Row],[Moneda]]="Dolares",Tabla1[[#This Row],[Precio Distribuidor]]*($M$1+0.35)*1.3,Tabla1[[#This Row],[Precio Distribuidor]]*1.3)</f>
        <v>3706.7062500000006</v>
      </c>
    </row>
    <row r="5041" spans="1:13">
      <c r="A5041" s="154" t="s">
        <v>2228</v>
      </c>
      <c r="B5041" s="154" t="s">
        <v>2227</v>
      </c>
      <c r="C5041" s="154" t="s">
        <v>1764</v>
      </c>
      <c r="D5041" s="154" t="s">
        <v>2156</v>
      </c>
      <c r="E5041" s="81" t="s">
        <v>2226</v>
      </c>
      <c r="F5041" s="154">
        <v>142.97</v>
      </c>
      <c r="G5041" s="154" t="s">
        <v>1373</v>
      </c>
      <c r="H5041" s="154" t="s">
        <v>14318</v>
      </c>
      <c r="I5041" s="154">
        <v>0</v>
      </c>
      <c r="J5041" s="154">
        <v>0</v>
      </c>
      <c r="K5041" s="154">
        <v>0</v>
      </c>
      <c r="M5041" s="128">
        <f>IF(Tabla1[[#This Row],[Moneda]]="Dolares",Tabla1[[#This Row],[Precio Distribuidor]]*($M$1+0.35)*1.3,Tabla1[[#This Row],[Precio Distribuidor]]*1.3)</f>
        <v>3094.5856500000004</v>
      </c>
    </row>
    <row r="5042" spans="1:13">
      <c r="A5042" s="154" t="s">
        <v>2225</v>
      </c>
      <c r="B5042" s="154" t="s">
        <v>2224</v>
      </c>
      <c r="C5042" s="154" t="s">
        <v>1764</v>
      </c>
      <c r="D5042" s="154" t="s">
        <v>2156</v>
      </c>
      <c r="E5042" s="81" t="s">
        <v>2223</v>
      </c>
      <c r="F5042" s="154">
        <v>143.93</v>
      </c>
      <c r="G5042" s="154" t="s">
        <v>1373</v>
      </c>
      <c r="H5042" s="154" t="s">
        <v>14318</v>
      </c>
      <c r="I5042" s="154">
        <v>0</v>
      </c>
      <c r="J5042" s="154">
        <v>0</v>
      </c>
      <c r="K5042" s="154">
        <v>0</v>
      </c>
      <c r="M5042" s="128">
        <f>IF(Tabla1[[#This Row],[Moneda]]="Dolares",Tabla1[[#This Row],[Precio Distribuidor]]*($M$1+0.35)*1.3,Tabla1[[#This Row],[Precio Distribuidor]]*1.3)</f>
        <v>3115.3648500000004</v>
      </c>
    </row>
    <row r="5043" spans="1:13">
      <c r="A5043" s="154" t="s">
        <v>2222</v>
      </c>
      <c r="B5043" s="154" t="s">
        <v>2221</v>
      </c>
      <c r="C5043" s="154" t="s">
        <v>2157</v>
      </c>
      <c r="D5043" s="154" t="s">
        <v>2156</v>
      </c>
      <c r="E5043" s="81" t="s">
        <v>2220</v>
      </c>
      <c r="F5043" s="154">
        <v>10.71</v>
      </c>
      <c r="G5043" s="154" t="s">
        <v>1373</v>
      </c>
      <c r="H5043" s="154" t="s">
        <v>14318</v>
      </c>
      <c r="I5043" s="154">
        <v>0</v>
      </c>
      <c r="J5043" s="154">
        <v>0</v>
      </c>
      <c r="K5043" s="154">
        <v>0</v>
      </c>
      <c r="M5043" s="128">
        <f>IF(Tabla1[[#This Row],[Moneda]]="Dolares",Tabla1[[#This Row],[Precio Distribuidor]]*($M$1+0.35)*1.3,Tabla1[[#This Row],[Precio Distribuidor]]*1.3)</f>
        <v>231.81795000000005</v>
      </c>
    </row>
    <row r="5044" spans="1:13">
      <c r="A5044" s="154" t="s">
        <v>5645</v>
      </c>
      <c r="B5044" s="154" t="s">
        <v>5644</v>
      </c>
      <c r="C5044" s="154" t="s">
        <v>1764</v>
      </c>
      <c r="D5044" s="154" t="s">
        <v>2156</v>
      </c>
      <c r="E5044" s="81" t="s">
        <v>5643</v>
      </c>
      <c r="F5044" s="154">
        <v>417.32</v>
      </c>
      <c r="G5044" s="154" t="s">
        <v>1373</v>
      </c>
      <c r="H5044" s="154" t="s">
        <v>14318</v>
      </c>
      <c r="I5044" s="154">
        <v>0</v>
      </c>
      <c r="J5044" s="154">
        <v>0</v>
      </c>
      <c r="K5044" s="154">
        <v>0</v>
      </c>
      <c r="M5044" s="128">
        <f>IF(Tabla1[[#This Row],[Moneda]]="Dolares",Tabla1[[#This Row],[Precio Distribuidor]]*($M$1+0.35)*1.3,Tabla1[[#This Row],[Precio Distribuidor]]*1.3)</f>
        <v>9032.8914000000004</v>
      </c>
    </row>
    <row r="5045" spans="1:13">
      <c r="A5045" s="154" t="s">
        <v>5642</v>
      </c>
      <c r="B5045" s="154" t="s">
        <v>5641</v>
      </c>
      <c r="C5045" s="154" t="s">
        <v>1764</v>
      </c>
      <c r="D5045" s="154" t="s">
        <v>2156</v>
      </c>
      <c r="E5045" s="81" t="s">
        <v>5640</v>
      </c>
      <c r="F5045" s="154">
        <v>479.98</v>
      </c>
      <c r="G5045" s="154" t="s">
        <v>1373</v>
      </c>
      <c r="H5045" s="154" t="s">
        <v>14318</v>
      </c>
      <c r="I5045" s="154">
        <v>0</v>
      </c>
      <c r="J5045" s="154">
        <v>0</v>
      </c>
      <c r="K5045" s="154">
        <v>0</v>
      </c>
      <c r="M5045" s="128">
        <f>IF(Tabla1[[#This Row],[Moneda]]="Dolares",Tabla1[[#This Row],[Precio Distribuidor]]*($M$1+0.35)*1.3,Tabla1[[#This Row],[Precio Distribuidor]]*1.3)</f>
        <v>10389.167100000002</v>
      </c>
    </row>
    <row r="5046" spans="1:13">
      <c r="A5046" s="154" t="s">
        <v>2219</v>
      </c>
      <c r="B5046" s="154" t="s">
        <v>2218</v>
      </c>
      <c r="C5046" s="154" t="s">
        <v>2157</v>
      </c>
      <c r="D5046" s="154" t="s">
        <v>2156</v>
      </c>
      <c r="E5046" s="81" t="s">
        <v>2217</v>
      </c>
      <c r="F5046" s="154">
        <v>29.29</v>
      </c>
      <c r="G5046" s="154" t="s">
        <v>1373</v>
      </c>
      <c r="H5046" s="154" t="s">
        <v>14318</v>
      </c>
      <c r="I5046" s="154">
        <v>0</v>
      </c>
      <c r="J5046" s="154">
        <v>0</v>
      </c>
      <c r="K5046" s="154">
        <v>0</v>
      </c>
      <c r="M5046" s="128">
        <f>IF(Tabla1[[#This Row],[Moneda]]="Dolares",Tabla1[[#This Row],[Precio Distribuidor]]*($M$1+0.35)*1.3,Tabla1[[#This Row],[Precio Distribuidor]]*1.3)</f>
        <v>633.98205000000007</v>
      </c>
    </row>
    <row r="5047" spans="1:13">
      <c r="A5047" s="154" t="s">
        <v>5639</v>
      </c>
      <c r="B5047" s="154" t="s">
        <v>168</v>
      </c>
      <c r="C5047" s="154" t="s">
        <v>1764</v>
      </c>
      <c r="D5047" s="154" t="s">
        <v>2156</v>
      </c>
      <c r="E5047" s="81" t="s">
        <v>5638</v>
      </c>
      <c r="F5047" s="154">
        <v>966.49</v>
      </c>
      <c r="G5047" s="154" t="s">
        <v>1373</v>
      </c>
      <c r="H5047" s="154" t="s">
        <v>14318</v>
      </c>
      <c r="I5047" s="154">
        <v>0</v>
      </c>
      <c r="J5047" s="154">
        <v>0</v>
      </c>
      <c r="K5047" s="154">
        <v>0</v>
      </c>
      <c r="M5047" s="128">
        <f>IF(Tabla1[[#This Row],[Moneda]]="Dolares",Tabla1[[#This Row],[Precio Distribuidor]]*($M$1+0.35)*1.3,Tabla1[[#This Row],[Precio Distribuidor]]*1.3)</f>
        <v>20919.676050000005</v>
      </c>
    </row>
    <row r="5048" spans="1:13">
      <c r="A5048" s="154" t="s">
        <v>5637</v>
      </c>
      <c r="B5048" s="154" t="s">
        <v>5636</v>
      </c>
      <c r="C5048" s="154" t="s">
        <v>1764</v>
      </c>
      <c r="D5048" s="154" t="s">
        <v>2156</v>
      </c>
      <c r="E5048" s="81" t="s">
        <v>5635</v>
      </c>
      <c r="F5048" s="154">
        <v>224.92</v>
      </c>
      <c r="G5048" s="154" t="s">
        <v>1373</v>
      </c>
      <c r="H5048" s="154" t="s">
        <v>14318</v>
      </c>
      <c r="I5048" s="154">
        <v>0</v>
      </c>
      <c r="J5048" s="154">
        <v>0</v>
      </c>
      <c r="K5048" s="154">
        <v>0</v>
      </c>
      <c r="M5048" s="128">
        <f>IF(Tabla1[[#This Row],[Moneda]]="Dolares",Tabla1[[#This Row],[Precio Distribuidor]]*($M$1+0.35)*1.3,Tabla1[[#This Row],[Precio Distribuidor]]*1.3)</f>
        <v>4868.3933999999999</v>
      </c>
    </row>
    <row r="5049" spans="1:13">
      <c r="A5049" s="154" t="s">
        <v>5634</v>
      </c>
      <c r="B5049" s="154" t="s">
        <v>5633</v>
      </c>
      <c r="C5049" s="154" t="s">
        <v>1764</v>
      </c>
      <c r="D5049" s="154" t="s">
        <v>2156</v>
      </c>
      <c r="E5049" s="81" t="s">
        <v>5632</v>
      </c>
      <c r="F5049" s="154">
        <v>638.75</v>
      </c>
      <c r="G5049" s="154" t="s">
        <v>1373</v>
      </c>
      <c r="H5049" s="154" t="s">
        <v>14318</v>
      </c>
      <c r="I5049" s="154">
        <v>0</v>
      </c>
      <c r="J5049" s="154">
        <v>0</v>
      </c>
      <c r="K5049" s="154">
        <v>0</v>
      </c>
      <c r="M5049" s="128">
        <f>IF(Tabla1[[#This Row],[Moneda]]="Dolares",Tabla1[[#This Row],[Precio Distribuidor]]*($M$1+0.35)*1.3,Tabla1[[#This Row],[Precio Distribuidor]]*1.3)</f>
        <v>13825.743750000003</v>
      </c>
    </row>
    <row r="5050" spans="1:13">
      <c r="A5050" s="154" t="s">
        <v>5631</v>
      </c>
      <c r="B5050" s="154" t="s">
        <v>5630</v>
      </c>
      <c r="C5050" s="154" t="s">
        <v>1764</v>
      </c>
      <c r="D5050" s="154" t="s">
        <v>2156</v>
      </c>
      <c r="E5050" s="81" t="s">
        <v>5629</v>
      </c>
      <c r="F5050" s="154">
        <v>148.63999999999999</v>
      </c>
      <c r="G5050" s="154" t="s">
        <v>1373</v>
      </c>
      <c r="H5050" s="154" t="s">
        <v>14318</v>
      </c>
      <c r="I5050" s="154">
        <v>0</v>
      </c>
      <c r="J5050" s="154">
        <v>0</v>
      </c>
      <c r="K5050" s="154">
        <v>0</v>
      </c>
      <c r="M5050" s="128">
        <f>IF(Tabla1[[#This Row],[Moneda]]="Dolares",Tabla1[[#This Row],[Precio Distribuidor]]*($M$1+0.35)*1.3,Tabla1[[#This Row],[Precio Distribuidor]]*1.3)</f>
        <v>3217.3128000000006</v>
      </c>
    </row>
    <row r="5051" spans="1:13">
      <c r="A5051" s="154" t="s">
        <v>5628</v>
      </c>
      <c r="B5051" s="154" t="s">
        <v>5627</v>
      </c>
      <c r="C5051" s="154" t="s">
        <v>1764</v>
      </c>
      <c r="D5051" s="154" t="s">
        <v>2156</v>
      </c>
      <c r="E5051" s="81" t="s">
        <v>5626</v>
      </c>
      <c r="F5051" s="154">
        <v>210.14</v>
      </c>
      <c r="G5051" s="154" t="s">
        <v>1373</v>
      </c>
      <c r="H5051" s="154" t="s">
        <v>14318</v>
      </c>
      <c r="I5051" s="154">
        <v>0</v>
      </c>
      <c r="J5051" s="154">
        <v>0</v>
      </c>
      <c r="K5051" s="154">
        <v>0</v>
      </c>
      <c r="M5051" s="128">
        <f>IF(Tabla1[[#This Row],[Moneda]]="Dolares",Tabla1[[#This Row],[Precio Distribuidor]]*($M$1+0.35)*1.3,Tabla1[[#This Row],[Precio Distribuidor]]*1.3)</f>
        <v>4548.4803000000002</v>
      </c>
    </row>
    <row r="5052" spans="1:13">
      <c r="A5052" s="154" t="s">
        <v>5625</v>
      </c>
      <c r="B5052" s="154" t="s">
        <v>5624</v>
      </c>
      <c r="C5052" s="154" t="s">
        <v>1764</v>
      </c>
      <c r="D5052" s="154" t="s">
        <v>2156</v>
      </c>
      <c r="E5052" s="81" t="s">
        <v>5623</v>
      </c>
      <c r="F5052" s="154">
        <v>48.93</v>
      </c>
      <c r="G5052" s="154" t="s">
        <v>1373</v>
      </c>
      <c r="H5052" s="154" t="s">
        <v>14318</v>
      </c>
      <c r="I5052" s="154">
        <v>0</v>
      </c>
      <c r="J5052" s="154">
        <v>0</v>
      </c>
      <c r="K5052" s="154">
        <v>0</v>
      </c>
      <c r="M5052" s="128">
        <f>IF(Tabla1[[#This Row],[Moneda]]="Dolares",Tabla1[[#This Row],[Precio Distribuidor]]*($M$1+0.35)*1.3,Tabla1[[#This Row],[Precio Distribuidor]]*1.3)</f>
        <v>1059.0898500000001</v>
      </c>
    </row>
    <row r="5053" spans="1:13">
      <c r="A5053" s="154" t="s">
        <v>5622</v>
      </c>
      <c r="B5053" s="154" t="s">
        <v>5621</v>
      </c>
      <c r="C5053" s="154" t="s">
        <v>1764</v>
      </c>
      <c r="D5053" s="154" t="s">
        <v>2156</v>
      </c>
      <c r="E5053" s="81" t="s">
        <v>5620</v>
      </c>
      <c r="F5053" s="154">
        <v>3862.15</v>
      </c>
      <c r="G5053" s="154" t="s">
        <v>1373</v>
      </c>
      <c r="H5053" s="154" t="s">
        <v>14318</v>
      </c>
      <c r="I5053" s="154">
        <v>0</v>
      </c>
      <c r="J5053" s="154">
        <v>0</v>
      </c>
      <c r="K5053" s="154">
        <v>0</v>
      </c>
      <c r="M5053" s="128">
        <f>IF(Tabla1[[#This Row],[Moneda]]="Dolares",Tabla1[[#This Row],[Precio Distribuidor]]*($M$1+0.35)*1.3,Tabla1[[#This Row],[Precio Distribuidor]]*1.3)</f>
        <v>83596.236750000011</v>
      </c>
    </row>
    <row r="5054" spans="1:13">
      <c r="A5054" s="154" t="s">
        <v>5619</v>
      </c>
      <c r="B5054" s="154" t="s">
        <v>5618</v>
      </c>
      <c r="C5054" s="154" t="s">
        <v>1764</v>
      </c>
      <c r="D5054" s="154" t="s">
        <v>2156</v>
      </c>
      <c r="E5054" s="81" t="s">
        <v>15090</v>
      </c>
      <c r="F5054" s="154">
        <v>224.82</v>
      </c>
      <c r="G5054" s="154" t="s">
        <v>1373</v>
      </c>
      <c r="H5054" s="154" t="s">
        <v>14318</v>
      </c>
      <c r="I5054" s="154">
        <v>0</v>
      </c>
      <c r="J5054" s="154">
        <v>0</v>
      </c>
      <c r="K5054" s="154">
        <v>0</v>
      </c>
      <c r="M5054" s="128">
        <f>IF(Tabla1[[#This Row],[Moneda]]="Dolares",Tabla1[[#This Row],[Precio Distribuidor]]*($M$1+0.35)*1.3,Tabla1[[#This Row],[Precio Distribuidor]]*1.3)</f>
        <v>4866.2289000000001</v>
      </c>
    </row>
    <row r="5055" spans="1:13">
      <c r="A5055" s="154" t="s">
        <v>5617</v>
      </c>
      <c r="B5055" s="154" t="s">
        <v>5616</v>
      </c>
      <c r="C5055" s="154" t="s">
        <v>1764</v>
      </c>
      <c r="D5055" s="154" t="s">
        <v>2156</v>
      </c>
      <c r="E5055" s="81" t="s">
        <v>13605</v>
      </c>
      <c r="F5055" s="154">
        <v>206.57</v>
      </c>
      <c r="G5055" s="154" t="s">
        <v>1373</v>
      </c>
      <c r="H5055" s="154" t="s">
        <v>14318</v>
      </c>
      <c r="I5055" s="154">
        <v>0</v>
      </c>
      <c r="J5055" s="154">
        <v>0</v>
      </c>
      <c r="K5055" s="154">
        <v>0</v>
      </c>
      <c r="M5055" s="128">
        <f>IF(Tabla1[[#This Row],[Moneda]]="Dolares",Tabla1[[#This Row],[Precio Distribuidor]]*($M$1+0.35)*1.3,Tabla1[[#This Row],[Precio Distribuidor]]*1.3)</f>
        <v>4471.2076500000003</v>
      </c>
    </row>
    <row r="5056" spans="1:13">
      <c r="A5056" s="154" t="s">
        <v>5615</v>
      </c>
      <c r="B5056" s="154" t="s">
        <v>5614</v>
      </c>
      <c r="C5056" s="154" t="s">
        <v>1764</v>
      </c>
      <c r="D5056" s="154" t="s">
        <v>2156</v>
      </c>
      <c r="E5056" s="81" t="s">
        <v>5613</v>
      </c>
      <c r="F5056" s="154">
        <v>11094.54</v>
      </c>
      <c r="G5056" s="154" t="s">
        <v>1373</v>
      </c>
      <c r="H5056" s="154" t="s">
        <v>14318</v>
      </c>
      <c r="I5056" s="154">
        <v>0</v>
      </c>
      <c r="J5056" s="154">
        <v>0</v>
      </c>
      <c r="K5056" s="154">
        <v>0</v>
      </c>
      <c r="M5056" s="128">
        <f>IF(Tabla1[[#This Row],[Moneda]]="Dolares",Tabla1[[#This Row],[Precio Distribuidor]]*($M$1+0.35)*1.3,Tabla1[[#This Row],[Precio Distribuidor]]*1.3)</f>
        <v>240141.31830000007</v>
      </c>
    </row>
    <row r="5057" spans="1:13">
      <c r="A5057" s="154" t="s">
        <v>2216</v>
      </c>
      <c r="B5057" s="154" t="s">
        <v>2215</v>
      </c>
      <c r="C5057" s="154" t="s">
        <v>2157</v>
      </c>
      <c r="D5057" s="154" t="s">
        <v>2156</v>
      </c>
      <c r="E5057" s="81" t="s">
        <v>2214</v>
      </c>
      <c r="F5057" s="154">
        <v>26.08</v>
      </c>
      <c r="G5057" s="154" t="s">
        <v>1373</v>
      </c>
      <c r="H5057" s="154" t="s">
        <v>14318</v>
      </c>
      <c r="I5057" s="154">
        <v>0</v>
      </c>
      <c r="J5057" s="154">
        <v>0</v>
      </c>
      <c r="K5057" s="154">
        <v>0</v>
      </c>
      <c r="M5057" s="128">
        <f>IF(Tabla1[[#This Row],[Moneda]]="Dolares",Tabla1[[#This Row],[Precio Distribuidor]]*($M$1+0.35)*1.3,Tabla1[[#This Row],[Precio Distribuidor]]*1.3)</f>
        <v>564.50160000000005</v>
      </c>
    </row>
    <row r="5058" spans="1:13">
      <c r="A5058" s="154" t="s">
        <v>2213</v>
      </c>
      <c r="B5058" s="154" t="s">
        <v>2212</v>
      </c>
      <c r="C5058" s="154" t="s">
        <v>2157</v>
      </c>
      <c r="D5058" s="154" t="s">
        <v>2156</v>
      </c>
      <c r="E5058" s="81" t="s">
        <v>2211</v>
      </c>
      <c r="F5058" s="154">
        <v>5.71</v>
      </c>
      <c r="G5058" s="154" t="s">
        <v>1373</v>
      </c>
      <c r="H5058" s="154" t="s">
        <v>14318</v>
      </c>
      <c r="I5058" s="154">
        <v>0</v>
      </c>
      <c r="J5058" s="154">
        <v>0</v>
      </c>
      <c r="K5058" s="154">
        <v>0</v>
      </c>
      <c r="M5058" s="128">
        <f>IF(Tabla1[[#This Row],[Moneda]]="Dolares",Tabla1[[#This Row],[Precio Distribuidor]]*($M$1+0.35)*1.3,Tabla1[[#This Row],[Precio Distribuidor]]*1.3)</f>
        <v>123.59295000000002</v>
      </c>
    </row>
    <row r="5059" spans="1:13">
      <c r="A5059" s="154" t="s">
        <v>5612</v>
      </c>
      <c r="B5059" s="154" t="s">
        <v>5611</v>
      </c>
      <c r="C5059" s="154" t="s">
        <v>1764</v>
      </c>
      <c r="D5059" s="154" t="s">
        <v>2156</v>
      </c>
      <c r="E5059" s="81" t="s">
        <v>5610</v>
      </c>
      <c r="F5059" s="154">
        <v>201.36</v>
      </c>
      <c r="G5059" s="154" t="s">
        <v>1373</v>
      </c>
      <c r="H5059" s="154" t="s">
        <v>14318</v>
      </c>
      <c r="I5059" s="154">
        <v>0</v>
      </c>
      <c r="J5059" s="154">
        <v>0</v>
      </c>
      <c r="K5059" s="154">
        <v>0</v>
      </c>
      <c r="M5059" s="128">
        <f>IF(Tabla1[[#This Row],[Moneda]]="Dolares",Tabla1[[#This Row],[Precio Distribuidor]]*($M$1+0.35)*1.3,Tabla1[[#This Row],[Precio Distribuidor]]*1.3)</f>
        <v>4358.4372000000012</v>
      </c>
    </row>
    <row r="5060" spans="1:13">
      <c r="A5060" s="154" t="s">
        <v>2210</v>
      </c>
      <c r="B5060" s="154" t="s">
        <v>2209</v>
      </c>
      <c r="C5060" s="154" t="s">
        <v>2157</v>
      </c>
      <c r="D5060" s="154" t="s">
        <v>2156</v>
      </c>
      <c r="E5060" s="81" t="s">
        <v>2208</v>
      </c>
      <c r="F5060" s="154">
        <v>369.29</v>
      </c>
      <c r="G5060" s="154" t="s">
        <v>1373</v>
      </c>
      <c r="H5060" s="154" t="s">
        <v>14318</v>
      </c>
      <c r="I5060" s="154">
        <v>0</v>
      </c>
      <c r="J5060" s="154">
        <v>0</v>
      </c>
      <c r="K5060" s="154">
        <v>0</v>
      </c>
      <c r="M5060" s="128">
        <f>IF(Tabla1[[#This Row],[Moneda]]="Dolares",Tabla1[[#This Row],[Precio Distribuidor]]*($M$1+0.35)*1.3,Tabla1[[#This Row],[Precio Distribuidor]]*1.3)</f>
        <v>7993.2820500000016</v>
      </c>
    </row>
    <row r="5061" spans="1:13">
      <c r="A5061" s="154" t="s">
        <v>2207</v>
      </c>
      <c r="B5061" s="154" t="s">
        <v>2206</v>
      </c>
      <c r="C5061" s="154" t="s">
        <v>2157</v>
      </c>
      <c r="D5061" s="154" t="s">
        <v>2156</v>
      </c>
      <c r="E5061" s="81" t="s">
        <v>2205</v>
      </c>
      <c r="F5061" s="154">
        <v>787.14</v>
      </c>
      <c r="G5061" s="154" t="s">
        <v>1373</v>
      </c>
      <c r="H5061" s="154" t="s">
        <v>14318</v>
      </c>
      <c r="I5061" s="154">
        <v>0</v>
      </c>
      <c r="J5061" s="154">
        <v>0</v>
      </c>
      <c r="K5061" s="154">
        <v>0</v>
      </c>
      <c r="M5061" s="128">
        <f>IF(Tabla1[[#This Row],[Moneda]]="Dolares",Tabla1[[#This Row],[Precio Distribuidor]]*($M$1+0.35)*1.3,Tabla1[[#This Row],[Precio Distribuidor]]*1.3)</f>
        <v>17037.645300000004</v>
      </c>
    </row>
    <row r="5062" spans="1:13">
      <c r="A5062" s="154" t="s">
        <v>2204</v>
      </c>
      <c r="B5062" s="154" t="s">
        <v>2203</v>
      </c>
      <c r="C5062" s="154" t="s">
        <v>2157</v>
      </c>
      <c r="D5062" s="154" t="s">
        <v>2156</v>
      </c>
      <c r="E5062" s="81" t="s">
        <v>2202</v>
      </c>
      <c r="F5062" s="154">
        <v>111.34</v>
      </c>
      <c r="G5062" s="154" t="s">
        <v>1373</v>
      </c>
      <c r="H5062" s="154" t="s">
        <v>14318</v>
      </c>
      <c r="I5062" s="154">
        <v>0</v>
      </c>
      <c r="J5062" s="154">
        <v>0</v>
      </c>
      <c r="K5062" s="154">
        <v>0</v>
      </c>
      <c r="M5062" s="128">
        <f>IF(Tabla1[[#This Row],[Moneda]]="Dolares",Tabla1[[#This Row],[Precio Distribuidor]]*($M$1+0.35)*1.3,Tabla1[[#This Row],[Precio Distribuidor]]*1.3)</f>
        <v>2409.9543000000008</v>
      </c>
    </row>
    <row r="5063" spans="1:13">
      <c r="A5063" s="154" t="s">
        <v>2201</v>
      </c>
      <c r="B5063" s="154" t="s">
        <v>2200</v>
      </c>
      <c r="C5063" s="154" t="s">
        <v>2157</v>
      </c>
      <c r="D5063" s="154" t="s">
        <v>2156</v>
      </c>
      <c r="E5063" s="81" t="s">
        <v>2199</v>
      </c>
      <c r="F5063" s="154">
        <v>20.71</v>
      </c>
      <c r="G5063" s="154" t="s">
        <v>1373</v>
      </c>
      <c r="H5063" s="154" t="s">
        <v>14318</v>
      </c>
      <c r="I5063" s="154">
        <v>0</v>
      </c>
      <c r="J5063" s="154">
        <v>0</v>
      </c>
      <c r="K5063" s="154">
        <v>0</v>
      </c>
      <c r="M5063" s="128">
        <f>IF(Tabla1[[#This Row],[Moneda]]="Dolares",Tabla1[[#This Row],[Precio Distribuidor]]*($M$1+0.35)*1.3,Tabla1[[#This Row],[Precio Distribuidor]]*1.3)</f>
        <v>448.2679500000001</v>
      </c>
    </row>
    <row r="5064" spans="1:13">
      <c r="A5064" s="154" t="s">
        <v>2198</v>
      </c>
      <c r="B5064" s="154" t="s">
        <v>2197</v>
      </c>
      <c r="C5064" s="154" t="s">
        <v>2157</v>
      </c>
      <c r="D5064" s="154" t="s">
        <v>2156</v>
      </c>
      <c r="E5064" s="81" t="s">
        <v>2196</v>
      </c>
      <c r="F5064" s="154">
        <v>30.71</v>
      </c>
      <c r="G5064" s="154" t="s">
        <v>1373</v>
      </c>
      <c r="H5064" s="154" t="s">
        <v>14318</v>
      </c>
      <c r="I5064" s="154">
        <v>0</v>
      </c>
      <c r="J5064" s="154">
        <v>0</v>
      </c>
      <c r="K5064" s="154">
        <v>0</v>
      </c>
      <c r="M5064" s="128">
        <f>IF(Tabla1[[#This Row],[Moneda]]="Dolares",Tabla1[[#This Row],[Precio Distribuidor]]*($M$1+0.35)*1.3,Tabla1[[#This Row],[Precio Distribuidor]]*1.3)</f>
        <v>664.71795000000009</v>
      </c>
    </row>
    <row r="5065" spans="1:13">
      <c r="A5065" s="154" t="s">
        <v>2195</v>
      </c>
      <c r="B5065" s="154" t="s">
        <v>2194</v>
      </c>
      <c r="C5065" s="154" t="s">
        <v>2157</v>
      </c>
      <c r="D5065" s="154" t="s">
        <v>2156</v>
      </c>
      <c r="E5065" s="81" t="s">
        <v>2193</v>
      </c>
      <c r="F5065" s="154">
        <v>31.08</v>
      </c>
      <c r="G5065" s="154" t="s">
        <v>1373</v>
      </c>
      <c r="H5065" s="154" t="s">
        <v>14318</v>
      </c>
      <c r="I5065" s="154">
        <v>0</v>
      </c>
      <c r="J5065" s="154">
        <v>0</v>
      </c>
      <c r="K5065" s="154">
        <v>0</v>
      </c>
      <c r="M5065" s="128">
        <f>IF(Tabla1[[#This Row],[Moneda]]="Dolares",Tabla1[[#This Row],[Precio Distribuidor]]*($M$1+0.35)*1.3,Tabla1[[#This Row],[Precio Distribuidor]]*1.3)</f>
        <v>672.72660000000019</v>
      </c>
    </row>
    <row r="5066" spans="1:13">
      <c r="A5066" s="154" t="s">
        <v>2192</v>
      </c>
      <c r="B5066" s="154" t="s">
        <v>2191</v>
      </c>
      <c r="C5066" s="154" t="s">
        <v>1764</v>
      </c>
      <c r="D5066" s="154" t="s">
        <v>2156</v>
      </c>
      <c r="E5066" s="81" t="s">
        <v>2190</v>
      </c>
      <c r="F5066" s="154">
        <v>541.82000000000005</v>
      </c>
      <c r="G5066" s="154" t="s">
        <v>1373</v>
      </c>
      <c r="H5066" s="154" t="s">
        <v>14318</v>
      </c>
      <c r="I5066" s="154">
        <v>0</v>
      </c>
      <c r="J5066" s="154">
        <v>0</v>
      </c>
      <c r="K5066" s="154">
        <v>0</v>
      </c>
      <c r="M5066" s="128">
        <f>IF(Tabla1[[#This Row],[Moneda]]="Dolares",Tabla1[[#This Row],[Precio Distribuidor]]*($M$1+0.35)*1.3,Tabla1[[#This Row],[Precio Distribuidor]]*1.3)</f>
        <v>11727.693900000002</v>
      </c>
    </row>
    <row r="5067" spans="1:13">
      <c r="A5067" s="154" t="s">
        <v>2189</v>
      </c>
      <c r="B5067" s="154" t="s">
        <v>2188</v>
      </c>
      <c r="C5067" s="154" t="s">
        <v>2187</v>
      </c>
      <c r="D5067" s="154" t="s">
        <v>2156</v>
      </c>
      <c r="E5067" s="81" t="s">
        <v>12782</v>
      </c>
      <c r="F5067" s="154">
        <v>965.47</v>
      </c>
      <c r="G5067" s="154" t="s">
        <v>1367</v>
      </c>
      <c r="H5067" s="154" t="s">
        <v>14318</v>
      </c>
      <c r="I5067" s="154">
        <v>0</v>
      </c>
      <c r="J5067" s="154">
        <v>0</v>
      </c>
      <c r="K5067" s="154">
        <v>0</v>
      </c>
      <c r="M5067" s="128">
        <f>IF(Tabla1[[#This Row],[Moneda]]="Dolares",Tabla1[[#This Row],[Precio Distribuidor]]*($M$1+0.35)*1.3,Tabla1[[#This Row],[Precio Distribuidor]]*1.3)</f>
        <v>1255.1110000000001</v>
      </c>
    </row>
    <row r="5068" spans="1:13">
      <c r="A5068" s="154" t="s">
        <v>2186</v>
      </c>
      <c r="B5068" s="154" t="s">
        <v>2185</v>
      </c>
      <c r="C5068" s="154" t="s">
        <v>2157</v>
      </c>
      <c r="D5068" s="154" t="s">
        <v>2156</v>
      </c>
      <c r="E5068" s="81" t="s">
        <v>2184</v>
      </c>
      <c r="F5068" s="154">
        <v>7.51</v>
      </c>
      <c r="G5068" s="154" t="s">
        <v>1373</v>
      </c>
      <c r="H5068" s="154" t="s">
        <v>14318</v>
      </c>
      <c r="I5068" s="154">
        <v>0</v>
      </c>
      <c r="J5068" s="154">
        <v>0</v>
      </c>
      <c r="K5068" s="154">
        <v>0</v>
      </c>
      <c r="M5068" s="128">
        <f>IF(Tabla1[[#This Row],[Moneda]]="Dolares",Tabla1[[#This Row],[Precio Distribuidor]]*($M$1+0.35)*1.3,Tabla1[[#This Row],[Precio Distribuidor]]*1.3)</f>
        <v>162.55395000000001</v>
      </c>
    </row>
    <row r="5069" spans="1:13">
      <c r="A5069" s="154" t="s">
        <v>2183</v>
      </c>
      <c r="B5069" s="154" t="s">
        <v>2182</v>
      </c>
      <c r="C5069" s="154" t="s">
        <v>2157</v>
      </c>
      <c r="D5069" s="154" t="s">
        <v>2156</v>
      </c>
      <c r="E5069" s="81" t="s">
        <v>2181</v>
      </c>
      <c r="F5069" s="154">
        <v>47.51</v>
      </c>
      <c r="G5069" s="154" t="s">
        <v>1373</v>
      </c>
      <c r="H5069" s="154" t="s">
        <v>14318</v>
      </c>
      <c r="I5069" s="154">
        <v>0</v>
      </c>
      <c r="J5069" s="154">
        <v>0</v>
      </c>
      <c r="K5069" s="154">
        <v>0</v>
      </c>
      <c r="M5069" s="128">
        <f>IF(Tabla1[[#This Row],[Moneda]]="Dolares",Tabla1[[#This Row],[Precio Distribuidor]]*($M$1+0.35)*1.3,Tabla1[[#This Row],[Precio Distribuidor]]*1.3)</f>
        <v>1028.3539500000002</v>
      </c>
    </row>
    <row r="5070" spans="1:13">
      <c r="A5070" s="154" t="s">
        <v>2180</v>
      </c>
      <c r="B5070" s="154" t="s">
        <v>2179</v>
      </c>
      <c r="C5070" s="154" t="s">
        <v>2178</v>
      </c>
      <c r="D5070" s="154" t="s">
        <v>2156</v>
      </c>
      <c r="E5070" s="81" t="s">
        <v>15089</v>
      </c>
      <c r="F5070" s="154">
        <v>593.92999999999995</v>
      </c>
      <c r="G5070" s="154" t="s">
        <v>1367</v>
      </c>
      <c r="H5070" s="154" t="s">
        <v>14318</v>
      </c>
      <c r="I5070" s="154">
        <v>0</v>
      </c>
      <c r="J5070" s="154">
        <v>0</v>
      </c>
      <c r="K5070" s="154">
        <v>0</v>
      </c>
      <c r="M5070" s="128">
        <f>IF(Tabla1[[#This Row],[Moneda]]="Dolares",Tabla1[[#This Row],[Precio Distribuidor]]*($M$1+0.35)*1.3,Tabla1[[#This Row],[Precio Distribuidor]]*1.3)</f>
        <v>772.10899999999992</v>
      </c>
    </row>
    <row r="5071" spans="1:13">
      <c r="A5071" s="154" t="s">
        <v>2177</v>
      </c>
      <c r="B5071" s="154" t="s">
        <v>2176</v>
      </c>
      <c r="C5071" s="154" t="s">
        <v>2157</v>
      </c>
      <c r="D5071" s="154" t="s">
        <v>2156</v>
      </c>
      <c r="E5071" s="81" t="s">
        <v>2175</v>
      </c>
      <c r="F5071" s="154">
        <v>34.29</v>
      </c>
      <c r="G5071" s="154" t="s">
        <v>1373</v>
      </c>
      <c r="H5071" s="154" t="s">
        <v>14318</v>
      </c>
      <c r="I5071" s="154">
        <v>0</v>
      </c>
      <c r="J5071" s="154">
        <v>0</v>
      </c>
      <c r="K5071" s="154">
        <v>0</v>
      </c>
      <c r="M5071" s="128">
        <f>IF(Tabla1[[#This Row],[Moneda]]="Dolares",Tabla1[[#This Row],[Precio Distribuidor]]*($M$1+0.35)*1.3,Tabla1[[#This Row],[Precio Distribuidor]]*1.3)</f>
        <v>742.20705000000021</v>
      </c>
    </row>
    <row r="5072" spans="1:13">
      <c r="A5072" s="154" t="s">
        <v>13606</v>
      </c>
      <c r="B5072" s="154" t="s">
        <v>13607</v>
      </c>
      <c r="C5072" s="154" t="s">
        <v>1764</v>
      </c>
      <c r="D5072" s="154" t="s">
        <v>2156</v>
      </c>
      <c r="E5072" s="81" t="s">
        <v>13608</v>
      </c>
      <c r="F5072" s="154">
        <v>2552.36</v>
      </c>
      <c r="G5072" s="154" t="s">
        <v>1373</v>
      </c>
      <c r="H5072" s="154" t="s">
        <v>14318</v>
      </c>
      <c r="I5072" s="154">
        <v>0</v>
      </c>
      <c r="J5072" s="154">
        <v>0</v>
      </c>
      <c r="K5072" s="154">
        <v>0</v>
      </c>
      <c r="M5072" s="128">
        <f>IF(Tabla1[[#This Row],[Moneda]]="Dolares",Tabla1[[#This Row],[Precio Distribuidor]]*($M$1+0.35)*1.3,Tabla1[[#This Row],[Precio Distribuidor]]*1.3)</f>
        <v>55245.832200000012</v>
      </c>
    </row>
    <row r="5073" spans="1:13">
      <c r="A5073" s="154" t="s">
        <v>13609</v>
      </c>
      <c r="B5073" s="154" t="s">
        <v>13610</v>
      </c>
      <c r="C5073" s="154" t="s">
        <v>1764</v>
      </c>
      <c r="D5073" s="154" t="s">
        <v>2156</v>
      </c>
      <c r="E5073" s="81" t="s">
        <v>13611</v>
      </c>
      <c r="F5073" s="154">
        <v>46.08</v>
      </c>
      <c r="G5073" s="154" t="s">
        <v>1373</v>
      </c>
      <c r="H5073" s="154" t="s">
        <v>14318</v>
      </c>
      <c r="I5073" s="154">
        <v>0</v>
      </c>
      <c r="J5073" s="154">
        <v>0</v>
      </c>
      <c r="K5073" s="154">
        <v>0</v>
      </c>
      <c r="M5073" s="128">
        <f>IF(Tabla1[[#This Row],[Moneda]]="Dolares",Tabla1[[#This Row],[Precio Distribuidor]]*($M$1+0.35)*1.3,Tabla1[[#This Row],[Precio Distribuidor]]*1.3)</f>
        <v>997.40160000000014</v>
      </c>
    </row>
    <row r="5074" spans="1:13">
      <c r="A5074" s="154" t="s">
        <v>13230</v>
      </c>
      <c r="B5074" s="154" t="s">
        <v>13231</v>
      </c>
      <c r="C5074" s="154" t="s">
        <v>2157</v>
      </c>
      <c r="D5074" s="154" t="s">
        <v>2156</v>
      </c>
      <c r="E5074" s="81" t="s">
        <v>13232</v>
      </c>
      <c r="F5074" s="154">
        <v>660.92</v>
      </c>
      <c r="G5074" s="154" t="s">
        <v>1367</v>
      </c>
      <c r="H5074" s="154" t="s">
        <v>14318</v>
      </c>
      <c r="I5074" s="154">
        <v>0</v>
      </c>
      <c r="J5074" s="154">
        <v>0</v>
      </c>
      <c r="K5074" s="154">
        <v>0</v>
      </c>
      <c r="M5074" s="128">
        <f>IF(Tabla1[[#This Row],[Moneda]]="Dolares",Tabla1[[#This Row],[Precio Distribuidor]]*($M$1+0.35)*1.3,Tabla1[[#This Row],[Precio Distribuidor]]*1.3)</f>
        <v>859.19600000000003</v>
      </c>
    </row>
    <row r="5075" spans="1:13">
      <c r="A5075" s="154" t="s">
        <v>13233</v>
      </c>
      <c r="B5075" s="154" t="s">
        <v>13234</v>
      </c>
      <c r="C5075" s="154" t="s">
        <v>2157</v>
      </c>
      <c r="D5075" s="154" t="s">
        <v>2156</v>
      </c>
      <c r="E5075" s="81" t="s">
        <v>13235</v>
      </c>
      <c r="F5075" s="154">
        <v>264.37</v>
      </c>
      <c r="G5075" s="154" t="s">
        <v>1367</v>
      </c>
      <c r="H5075" s="154" t="s">
        <v>14318</v>
      </c>
      <c r="I5075" s="154">
        <v>0</v>
      </c>
      <c r="J5075" s="154">
        <v>0</v>
      </c>
      <c r="K5075" s="154">
        <v>0</v>
      </c>
      <c r="M5075" s="128">
        <f>IF(Tabla1[[#This Row],[Moneda]]="Dolares",Tabla1[[#This Row],[Precio Distribuidor]]*($M$1+0.35)*1.3,Tabla1[[#This Row],[Precio Distribuidor]]*1.3)</f>
        <v>343.68100000000004</v>
      </c>
    </row>
    <row r="5076" spans="1:13">
      <c r="A5076" s="154" t="s">
        <v>13236</v>
      </c>
      <c r="B5076" s="154" t="s">
        <v>13237</v>
      </c>
      <c r="C5076" s="154" t="s">
        <v>2157</v>
      </c>
      <c r="D5076" s="154" t="s">
        <v>2156</v>
      </c>
      <c r="E5076" s="81" t="s">
        <v>13238</v>
      </c>
      <c r="F5076" s="154">
        <v>402.3</v>
      </c>
      <c r="G5076" s="154" t="s">
        <v>1367</v>
      </c>
      <c r="H5076" s="154" t="s">
        <v>14318</v>
      </c>
      <c r="I5076" s="154">
        <v>0</v>
      </c>
      <c r="J5076" s="154">
        <v>0</v>
      </c>
      <c r="K5076" s="154">
        <v>0</v>
      </c>
      <c r="M5076" s="128">
        <f>IF(Tabla1[[#This Row],[Moneda]]="Dolares",Tabla1[[#This Row],[Precio Distribuidor]]*($M$1+0.35)*1.3,Tabla1[[#This Row],[Precio Distribuidor]]*1.3)</f>
        <v>522.99</v>
      </c>
    </row>
    <row r="5077" spans="1:13">
      <c r="A5077" s="154" t="s">
        <v>13239</v>
      </c>
      <c r="B5077" s="154" t="s">
        <v>13240</v>
      </c>
      <c r="C5077" s="154" t="s">
        <v>2157</v>
      </c>
      <c r="D5077" s="154" t="s">
        <v>2156</v>
      </c>
      <c r="E5077" s="81" t="s">
        <v>13241</v>
      </c>
      <c r="F5077" s="154">
        <v>390.8</v>
      </c>
      <c r="G5077" s="154" t="s">
        <v>1367</v>
      </c>
      <c r="H5077" s="154" t="s">
        <v>14318</v>
      </c>
      <c r="I5077" s="154">
        <v>0</v>
      </c>
      <c r="J5077" s="154">
        <v>0</v>
      </c>
      <c r="K5077" s="154">
        <v>0</v>
      </c>
      <c r="M5077" s="128">
        <f>IF(Tabla1[[#This Row],[Moneda]]="Dolares",Tabla1[[#This Row],[Precio Distribuidor]]*($M$1+0.35)*1.3,Tabla1[[#This Row],[Precio Distribuidor]]*1.3)</f>
        <v>508.04</v>
      </c>
    </row>
    <row r="5078" spans="1:13">
      <c r="A5078" s="154" t="s">
        <v>13242</v>
      </c>
      <c r="B5078" s="154" t="s">
        <v>13243</v>
      </c>
      <c r="C5078" s="154" t="s">
        <v>2157</v>
      </c>
      <c r="D5078" s="154" t="s">
        <v>2156</v>
      </c>
      <c r="E5078" s="81" t="s">
        <v>13244</v>
      </c>
      <c r="F5078" s="154">
        <v>1045.98</v>
      </c>
      <c r="G5078" s="154" t="s">
        <v>1367</v>
      </c>
      <c r="H5078" s="154" t="s">
        <v>14318</v>
      </c>
      <c r="I5078" s="154">
        <v>0</v>
      </c>
      <c r="J5078" s="154">
        <v>0</v>
      </c>
      <c r="K5078" s="154">
        <v>0</v>
      </c>
      <c r="M5078" s="128">
        <f>IF(Tabla1[[#This Row],[Moneda]]="Dolares",Tabla1[[#This Row],[Precio Distribuidor]]*($M$1+0.35)*1.3,Tabla1[[#This Row],[Precio Distribuidor]]*1.3)</f>
        <v>1359.7740000000001</v>
      </c>
    </row>
    <row r="5079" spans="1:13">
      <c r="A5079" s="154" t="s">
        <v>13245</v>
      </c>
      <c r="B5079" s="154" t="s">
        <v>13246</v>
      </c>
      <c r="C5079" s="154" t="s">
        <v>2157</v>
      </c>
      <c r="D5079" s="154" t="s">
        <v>2156</v>
      </c>
      <c r="E5079" s="81" t="s">
        <v>13247</v>
      </c>
      <c r="F5079" s="154">
        <v>1241.3800000000001</v>
      </c>
      <c r="G5079" s="154" t="s">
        <v>1367</v>
      </c>
      <c r="H5079" s="154" t="s">
        <v>14318</v>
      </c>
      <c r="I5079" s="154">
        <v>0</v>
      </c>
      <c r="J5079" s="154">
        <v>0</v>
      </c>
      <c r="K5079" s="154">
        <v>0</v>
      </c>
      <c r="M5079" s="128">
        <f>IF(Tabla1[[#This Row],[Moneda]]="Dolares",Tabla1[[#This Row],[Precio Distribuidor]]*($M$1+0.35)*1.3,Tabla1[[#This Row],[Precio Distribuidor]]*1.3)</f>
        <v>1613.7940000000001</v>
      </c>
    </row>
    <row r="5080" spans="1:13">
      <c r="A5080" s="154" t="s">
        <v>13248</v>
      </c>
      <c r="B5080" s="154" t="s">
        <v>13249</v>
      </c>
      <c r="C5080" s="154" t="s">
        <v>2157</v>
      </c>
      <c r="D5080" s="154" t="s">
        <v>2156</v>
      </c>
      <c r="E5080" s="81" t="s">
        <v>13250</v>
      </c>
      <c r="F5080" s="154">
        <v>1841.38</v>
      </c>
      <c r="G5080" s="154" t="s">
        <v>1367</v>
      </c>
      <c r="H5080" s="154" t="s">
        <v>14318</v>
      </c>
      <c r="I5080" s="154">
        <v>0</v>
      </c>
      <c r="J5080" s="154">
        <v>0</v>
      </c>
      <c r="K5080" s="154">
        <v>0</v>
      </c>
      <c r="M5080" s="128">
        <f>IF(Tabla1[[#This Row],[Moneda]]="Dolares",Tabla1[[#This Row],[Precio Distribuidor]]*($M$1+0.35)*1.3,Tabla1[[#This Row],[Precio Distribuidor]]*1.3)</f>
        <v>2393.7940000000003</v>
      </c>
    </row>
    <row r="5081" spans="1:13">
      <c r="A5081" s="154" t="s">
        <v>13251</v>
      </c>
      <c r="B5081" s="154" t="s">
        <v>13252</v>
      </c>
      <c r="C5081" s="154" t="s">
        <v>2157</v>
      </c>
      <c r="D5081" s="154" t="s">
        <v>2156</v>
      </c>
      <c r="E5081" s="81" t="s">
        <v>13253</v>
      </c>
      <c r="F5081" s="154">
        <v>25.71</v>
      </c>
      <c r="G5081" s="154" t="s">
        <v>1373</v>
      </c>
      <c r="H5081" s="154" t="s">
        <v>14318</v>
      </c>
      <c r="I5081" s="154">
        <v>0</v>
      </c>
      <c r="J5081" s="154">
        <v>0</v>
      </c>
      <c r="K5081" s="154">
        <v>0</v>
      </c>
      <c r="M5081" s="128">
        <f>IF(Tabla1[[#This Row],[Moneda]]="Dolares",Tabla1[[#This Row],[Precio Distribuidor]]*($M$1+0.35)*1.3,Tabla1[[#This Row],[Precio Distribuidor]]*1.3)</f>
        <v>556.49295000000006</v>
      </c>
    </row>
    <row r="5082" spans="1:13">
      <c r="A5082" s="154" t="s">
        <v>13254</v>
      </c>
      <c r="B5082" s="154" t="s">
        <v>13255</v>
      </c>
      <c r="C5082" s="154" t="s">
        <v>2157</v>
      </c>
      <c r="D5082" s="154" t="s">
        <v>2156</v>
      </c>
      <c r="E5082" s="81" t="s">
        <v>13256</v>
      </c>
      <c r="F5082" s="154">
        <v>649.42999999999995</v>
      </c>
      <c r="G5082" s="154" t="s">
        <v>1367</v>
      </c>
      <c r="H5082" s="154" t="s">
        <v>14318</v>
      </c>
      <c r="I5082" s="154">
        <v>0</v>
      </c>
      <c r="J5082" s="154">
        <v>0</v>
      </c>
      <c r="K5082" s="154">
        <v>0</v>
      </c>
      <c r="M5082" s="128">
        <f>IF(Tabla1[[#This Row],[Moneda]]="Dolares",Tabla1[[#This Row],[Precio Distribuidor]]*($M$1+0.35)*1.3,Tabla1[[#This Row],[Precio Distribuidor]]*1.3)</f>
        <v>844.25900000000001</v>
      </c>
    </row>
    <row r="5083" spans="1:13">
      <c r="A5083" s="154" t="s">
        <v>13257</v>
      </c>
      <c r="B5083" s="154" t="s">
        <v>13258</v>
      </c>
      <c r="C5083" s="154" t="s">
        <v>2157</v>
      </c>
      <c r="D5083" s="154" t="s">
        <v>2156</v>
      </c>
      <c r="E5083" s="81" t="s">
        <v>13259</v>
      </c>
      <c r="F5083" s="154">
        <v>21.79</v>
      </c>
      <c r="G5083" s="154" t="s">
        <v>1373</v>
      </c>
      <c r="H5083" s="154" t="s">
        <v>14318</v>
      </c>
      <c r="I5083" s="154">
        <v>0</v>
      </c>
      <c r="J5083" s="154">
        <v>0</v>
      </c>
      <c r="K5083" s="154">
        <v>0</v>
      </c>
      <c r="M5083" s="128">
        <f>IF(Tabla1[[#This Row],[Moneda]]="Dolares",Tabla1[[#This Row],[Precio Distribuidor]]*($M$1+0.35)*1.3,Tabla1[[#This Row],[Precio Distribuidor]]*1.3)</f>
        <v>471.64455000000009</v>
      </c>
    </row>
    <row r="5084" spans="1:13">
      <c r="A5084" s="154" t="s">
        <v>13612</v>
      </c>
      <c r="B5084" s="154" t="s">
        <v>13613</v>
      </c>
      <c r="C5084" s="154" t="s">
        <v>1764</v>
      </c>
      <c r="D5084" s="154" t="s">
        <v>2156</v>
      </c>
      <c r="E5084" s="81" t="s">
        <v>15088</v>
      </c>
      <c r="F5084" s="154">
        <v>698.7</v>
      </c>
      <c r="G5084" s="154" t="s">
        <v>1373</v>
      </c>
      <c r="H5084" s="154" t="s">
        <v>14318</v>
      </c>
      <c r="I5084" s="154">
        <v>0</v>
      </c>
      <c r="J5084" s="154">
        <v>0</v>
      </c>
      <c r="K5084" s="154">
        <v>0</v>
      </c>
      <c r="M5084" s="128">
        <f>IF(Tabla1[[#This Row],[Moneda]]="Dolares",Tabla1[[#This Row],[Precio Distribuidor]]*($M$1+0.35)*1.3,Tabla1[[#This Row],[Precio Distribuidor]]*1.3)</f>
        <v>15123.361500000003</v>
      </c>
    </row>
    <row r="5085" spans="1:13">
      <c r="A5085" s="154" t="s">
        <v>13614</v>
      </c>
      <c r="B5085" s="154" t="s">
        <v>13615</v>
      </c>
      <c r="C5085" s="154" t="s">
        <v>1764</v>
      </c>
      <c r="D5085" s="154" t="s">
        <v>2156</v>
      </c>
      <c r="E5085" s="81" t="s">
        <v>13616</v>
      </c>
      <c r="F5085" s="154">
        <v>4908.99</v>
      </c>
      <c r="G5085" s="154" t="s">
        <v>1373</v>
      </c>
      <c r="H5085" s="154" t="s">
        <v>14318</v>
      </c>
      <c r="I5085" s="154">
        <v>0</v>
      </c>
      <c r="J5085" s="154">
        <v>0</v>
      </c>
      <c r="K5085" s="154">
        <v>0</v>
      </c>
      <c r="M5085" s="128">
        <f>IF(Tabla1[[#This Row],[Moneda]]="Dolares",Tabla1[[#This Row],[Precio Distribuidor]]*($M$1+0.35)*1.3,Tabla1[[#This Row],[Precio Distribuidor]]*1.3)</f>
        <v>106255.08855000001</v>
      </c>
    </row>
    <row r="5086" spans="1:13">
      <c r="A5086" s="154" t="s">
        <v>13617</v>
      </c>
      <c r="B5086" s="154" t="s">
        <v>13618</v>
      </c>
      <c r="C5086" s="154" t="s">
        <v>1764</v>
      </c>
      <c r="D5086" s="154" t="s">
        <v>2156</v>
      </c>
      <c r="E5086" s="81" t="s">
        <v>13619</v>
      </c>
      <c r="F5086" s="154">
        <v>205.26</v>
      </c>
      <c r="G5086" s="154" t="s">
        <v>1373</v>
      </c>
      <c r="H5086" s="154" t="s">
        <v>14318</v>
      </c>
      <c r="I5086" s="154">
        <v>0</v>
      </c>
      <c r="J5086" s="154">
        <v>0</v>
      </c>
      <c r="K5086" s="154">
        <v>0</v>
      </c>
      <c r="M5086" s="128">
        <f>IF(Tabla1[[#This Row],[Moneda]]="Dolares",Tabla1[[#This Row],[Precio Distribuidor]]*($M$1+0.35)*1.3,Tabla1[[#This Row],[Precio Distribuidor]]*1.3)</f>
        <v>4442.8527000000004</v>
      </c>
    </row>
    <row r="5087" spans="1:13">
      <c r="A5087" s="154" t="s">
        <v>14043</v>
      </c>
      <c r="B5087" s="154" t="s">
        <v>14044</v>
      </c>
      <c r="C5087" s="154" t="s">
        <v>14042</v>
      </c>
      <c r="D5087" s="154" t="s">
        <v>2156</v>
      </c>
      <c r="E5087" s="81" t="s">
        <v>14045</v>
      </c>
      <c r="F5087" s="154">
        <v>119.54</v>
      </c>
      <c r="G5087" s="154" t="s">
        <v>1367</v>
      </c>
      <c r="H5087" s="154" t="s">
        <v>14318</v>
      </c>
      <c r="I5087" s="154">
        <v>0</v>
      </c>
      <c r="J5087" s="154">
        <v>0</v>
      </c>
      <c r="K5087" s="154">
        <v>0</v>
      </c>
      <c r="M5087" s="128">
        <f>IF(Tabla1[[#This Row],[Moneda]]="Dolares",Tabla1[[#This Row],[Precio Distribuidor]]*($M$1+0.35)*1.3,Tabla1[[#This Row],[Precio Distribuidor]]*1.3)</f>
        <v>155.40200000000002</v>
      </c>
    </row>
    <row r="5088" spans="1:13">
      <c r="A5088" s="154" t="s">
        <v>14046</v>
      </c>
      <c r="B5088" s="154" t="s">
        <v>14047</v>
      </c>
      <c r="C5088" s="154" t="s">
        <v>14042</v>
      </c>
      <c r="D5088" s="154" t="s">
        <v>2156</v>
      </c>
      <c r="E5088" s="81" t="s">
        <v>14048</v>
      </c>
      <c r="F5088" s="154">
        <v>508.05</v>
      </c>
      <c r="G5088" s="154" t="s">
        <v>1367</v>
      </c>
      <c r="H5088" s="154" t="s">
        <v>14318</v>
      </c>
      <c r="I5088" s="154">
        <v>0</v>
      </c>
      <c r="J5088" s="154">
        <v>0</v>
      </c>
      <c r="K5088" s="154">
        <v>0</v>
      </c>
      <c r="M5088" s="128">
        <f>IF(Tabla1[[#This Row],[Moneda]]="Dolares",Tabla1[[#This Row],[Precio Distribuidor]]*($M$1+0.35)*1.3,Tabla1[[#This Row],[Precio Distribuidor]]*1.3)</f>
        <v>660.46500000000003</v>
      </c>
    </row>
    <row r="5089" spans="1:13">
      <c r="A5089" s="154" t="s">
        <v>14049</v>
      </c>
      <c r="B5089" s="154" t="s">
        <v>14050</v>
      </c>
      <c r="C5089" s="154" t="s">
        <v>14042</v>
      </c>
      <c r="D5089" s="154" t="s">
        <v>2156</v>
      </c>
      <c r="E5089" s="81" t="s">
        <v>14051</v>
      </c>
      <c r="F5089" s="154">
        <v>202.3</v>
      </c>
      <c r="G5089" s="154" t="s">
        <v>1367</v>
      </c>
      <c r="H5089" s="154" t="s">
        <v>14318</v>
      </c>
      <c r="I5089" s="154">
        <v>0</v>
      </c>
      <c r="J5089" s="154">
        <v>0</v>
      </c>
      <c r="K5089" s="154">
        <v>0</v>
      </c>
      <c r="M5089" s="128">
        <f>IF(Tabla1[[#This Row],[Moneda]]="Dolares",Tabla1[[#This Row],[Precio Distribuidor]]*($M$1+0.35)*1.3,Tabla1[[#This Row],[Precio Distribuidor]]*1.3)</f>
        <v>262.99</v>
      </c>
    </row>
    <row r="5090" spans="1:13">
      <c r="A5090" s="154" t="s">
        <v>14052</v>
      </c>
      <c r="B5090" s="154" t="s">
        <v>14053</v>
      </c>
      <c r="C5090" s="154" t="s">
        <v>14042</v>
      </c>
      <c r="D5090" s="154" t="s">
        <v>2156</v>
      </c>
      <c r="E5090" s="81" t="s">
        <v>15087</v>
      </c>
      <c r="F5090" s="154">
        <v>1219.31</v>
      </c>
      <c r="G5090" s="154" t="s">
        <v>1367</v>
      </c>
      <c r="H5090" s="154" t="s">
        <v>14318</v>
      </c>
      <c r="I5090" s="154">
        <v>0</v>
      </c>
      <c r="J5090" s="154">
        <v>0</v>
      </c>
      <c r="K5090" s="154">
        <v>0</v>
      </c>
      <c r="M5090" s="128">
        <f>IF(Tabla1[[#This Row],[Moneda]]="Dolares",Tabla1[[#This Row],[Precio Distribuidor]]*($M$1+0.35)*1.3,Tabla1[[#This Row],[Precio Distribuidor]]*1.3)</f>
        <v>1585.1030000000001</v>
      </c>
    </row>
    <row r="5091" spans="1:13">
      <c r="A5091" s="154" t="s">
        <v>14054</v>
      </c>
      <c r="B5091" s="154" t="s">
        <v>14055</v>
      </c>
      <c r="C5091" s="154" t="s">
        <v>14042</v>
      </c>
      <c r="D5091" s="154" t="s">
        <v>2156</v>
      </c>
      <c r="E5091" s="81" t="s">
        <v>14056</v>
      </c>
      <c r="F5091" s="154">
        <v>717.24</v>
      </c>
      <c r="G5091" s="154" t="s">
        <v>1367</v>
      </c>
      <c r="H5091" s="154" t="s">
        <v>14318</v>
      </c>
      <c r="I5091" s="154">
        <v>0</v>
      </c>
      <c r="J5091" s="154">
        <v>0</v>
      </c>
      <c r="K5091" s="154">
        <v>0</v>
      </c>
      <c r="M5091" s="128">
        <f>IF(Tabla1[[#This Row],[Moneda]]="Dolares",Tabla1[[#This Row],[Precio Distribuidor]]*($M$1+0.35)*1.3,Tabla1[[#This Row],[Precio Distribuidor]]*1.3)</f>
        <v>932.41200000000003</v>
      </c>
    </row>
    <row r="5092" spans="1:13">
      <c r="A5092" s="154" t="s">
        <v>14057</v>
      </c>
      <c r="B5092" s="154" t="s">
        <v>14058</v>
      </c>
      <c r="C5092" s="154" t="s">
        <v>14042</v>
      </c>
      <c r="D5092" s="154" t="s">
        <v>2156</v>
      </c>
      <c r="E5092" s="81" t="s">
        <v>14059</v>
      </c>
      <c r="F5092" s="154">
        <v>866.67</v>
      </c>
      <c r="G5092" s="154" t="s">
        <v>1367</v>
      </c>
      <c r="H5092" s="154" t="s">
        <v>14318</v>
      </c>
      <c r="I5092" s="154">
        <v>0</v>
      </c>
      <c r="J5092" s="154">
        <v>0</v>
      </c>
      <c r="K5092" s="154">
        <v>0</v>
      </c>
      <c r="M5092" s="128">
        <f>IF(Tabla1[[#This Row],[Moneda]]="Dolares",Tabla1[[#This Row],[Precio Distribuidor]]*($M$1+0.35)*1.3,Tabla1[[#This Row],[Precio Distribuidor]]*1.3)</f>
        <v>1126.671</v>
      </c>
    </row>
    <row r="5093" spans="1:13">
      <c r="A5093" s="154" t="s">
        <v>14060</v>
      </c>
      <c r="B5093" s="154" t="s">
        <v>14061</v>
      </c>
      <c r="C5093" s="154" t="s">
        <v>14042</v>
      </c>
      <c r="D5093" s="154" t="s">
        <v>2156</v>
      </c>
      <c r="E5093" s="81" t="s">
        <v>15086</v>
      </c>
      <c r="F5093" s="154">
        <v>239.08</v>
      </c>
      <c r="G5093" s="154" t="s">
        <v>1367</v>
      </c>
      <c r="H5093" s="154" t="s">
        <v>14318</v>
      </c>
      <c r="I5093" s="154">
        <v>0</v>
      </c>
      <c r="J5093" s="154">
        <v>0</v>
      </c>
      <c r="K5093" s="154">
        <v>0</v>
      </c>
      <c r="M5093" s="128">
        <f>IF(Tabla1[[#This Row],[Moneda]]="Dolares",Tabla1[[#This Row],[Precio Distribuidor]]*($M$1+0.35)*1.3,Tabla1[[#This Row],[Precio Distribuidor]]*1.3)</f>
        <v>310.80400000000003</v>
      </c>
    </row>
    <row r="5094" spans="1:13">
      <c r="A5094" s="154" t="s">
        <v>13093</v>
      </c>
      <c r="B5094" s="154" t="s">
        <v>13094</v>
      </c>
      <c r="C5094" s="154" t="s">
        <v>1535</v>
      </c>
      <c r="D5094" s="154" t="s">
        <v>2156</v>
      </c>
      <c r="E5094" s="81" t="s">
        <v>13095</v>
      </c>
      <c r="F5094" s="154">
        <v>31677.75</v>
      </c>
      <c r="G5094" s="154" t="s">
        <v>1367</v>
      </c>
      <c r="H5094" s="154" t="s">
        <v>14318</v>
      </c>
      <c r="I5094" s="154">
        <v>3</v>
      </c>
      <c r="J5094" s="154">
        <v>0</v>
      </c>
      <c r="K5094" s="154">
        <v>0</v>
      </c>
      <c r="M5094" s="128">
        <f>IF(Tabla1[[#This Row],[Moneda]]="Dolares",Tabla1[[#This Row],[Precio Distribuidor]]*($M$1+0.35)*1.3,Tabla1[[#This Row],[Precio Distribuidor]]*1.3)</f>
        <v>41181.075000000004</v>
      </c>
    </row>
    <row r="5095" spans="1:13">
      <c r="A5095" s="154" t="s">
        <v>14062</v>
      </c>
      <c r="B5095" s="154" t="s">
        <v>14063</v>
      </c>
      <c r="C5095" s="154" t="s">
        <v>14042</v>
      </c>
      <c r="D5095" s="154" t="s">
        <v>2156</v>
      </c>
      <c r="E5095" s="81" t="s">
        <v>14064</v>
      </c>
      <c r="F5095" s="154">
        <v>384.02</v>
      </c>
      <c r="G5095" s="154" t="s">
        <v>1367</v>
      </c>
      <c r="H5095" s="154" t="s">
        <v>14318</v>
      </c>
      <c r="I5095" s="154">
        <v>0</v>
      </c>
      <c r="J5095" s="154">
        <v>0</v>
      </c>
      <c r="K5095" s="154">
        <v>0</v>
      </c>
      <c r="M5095" s="128">
        <f>IF(Tabla1[[#This Row],[Moneda]]="Dolares",Tabla1[[#This Row],[Precio Distribuidor]]*($M$1+0.35)*1.3,Tabla1[[#This Row],[Precio Distribuidor]]*1.3)</f>
        <v>499.226</v>
      </c>
    </row>
    <row r="5096" spans="1:13">
      <c r="A5096" s="154" t="s">
        <v>13260</v>
      </c>
      <c r="B5096" s="154" t="s">
        <v>13261</v>
      </c>
      <c r="C5096" s="154" t="s">
        <v>2157</v>
      </c>
      <c r="D5096" s="154" t="s">
        <v>2156</v>
      </c>
      <c r="E5096" s="81" t="s">
        <v>13262</v>
      </c>
      <c r="F5096" s="154">
        <v>37.86</v>
      </c>
      <c r="G5096" s="154" t="s">
        <v>1373</v>
      </c>
      <c r="H5096" s="154" t="s">
        <v>14318</v>
      </c>
      <c r="I5096" s="154">
        <v>0</v>
      </c>
      <c r="J5096" s="154">
        <v>0</v>
      </c>
      <c r="K5096" s="154">
        <v>0</v>
      </c>
      <c r="M5096" s="128">
        <f>IF(Tabla1[[#This Row],[Moneda]]="Dolares",Tabla1[[#This Row],[Precio Distribuidor]]*($M$1+0.35)*1.3,Tabla1[[#This Row],[Precio Distribuidor]]*1.3)</f>
        <v>819.47970000000009</v>
      </c>
    </row>
    <row r="5097" spans="1:13">
      <c r="A5097" s="154" t="s">
        <v>13620</v>
      </c>
      <c r="B5097" s="154" t="s">
        <v>13621</v>
      </c>
      <c r="C5097" s="154" t="s">
        <v>1764</v>
      </c>
      <c r="D5097" s="154" t="s">
        <v>2156</v>
      </c>
      <c r="E5097" s="81" t="s">
        <v>13622</v>
      </c>
      <c r="F5097" s="154">
        <v>264.89</v>
      </c>
      <c r="G5097" s="154" t="s">
        <v>1373</v>
      </c>
      <c r="H5097" s="154" t="s">
        <v>14318</v>
      </c>
      <c r="I5097" s="154">
        <v>0</v>
      </c>
      <c r="J5097" s="154">
        <v>0</v>
      </c>
      <c r="K5097" s="154">
        <v>0</v>
      </c>
      <c r="M5097" s="128">
        <f>IF(Tabla1[[#This Row],[Moneda]]="Dolares",Tabla1[[#This Row],[Precio Distribuidor]]*($M$1+0.35)*1.3,Tabla1[[#This Row],[Precio Distribuidor]]*1.3)</f>
        <v>5733.5440500000013</v>
      </c>
    </row>
    <row r="5098" spans="1:13">
      <c r="A5098" s="154" t="s">
        <v>12783</v>
      </c>
      <c r="B5098" s="154" t="s">
        <v>12784</v>
      </c>
      <c r="C5098" s="154" t="s">
        <v>2187</v>
      </c>
      <c r="D5098" s="154" t="s">
        <v>2156</v>
      </c>
      <c r="E5098" s="81" t="s">
        <v>12785</v>
      </c>
      <c r="F5098" s="154">
        <v>274.74</v>
      </c>
      <c r="G5098" s="154" t="s">
        <v>1367</v>
      </c>
      <c r="H5098" s="154" t="s">
        <v>14318</v>
      </c>
      <c r="I5098" s="154">
        <v>0</v>
      </c>
      <c r="J5098" s="154">
        <v>0</v>
      </c>
      <c r="K5098" s="154">
        <v>0</v>
      </c>
      <c r="M5098" s="128">
        <f>IF(Tabla1[[#This Row],[Moneda]]="Dolares",Tabla1[[#This Row],[Precio Distribuidor]]*($M$1+0.35)*1.3,Tabla1[[#This Row],[Precio Distribuidor]]*1.3)</f>
        <v>357.16200000000003</v>
      </c>
    </row>
    <row r="5099" spans="1:13">
      <c r="A5099" s="154" t="s">
        <v>12786</v>
      </c>
      <c r="B5099" s="154" t="s">
        <v>12787</v>
      </c>
      <c r="C5099" s="154" t="s">
        <v>2187</v>
      </c>
      <c r="D5099" s="154" t="s">
        <v>2156</v>
      </c>
      <c r="E5099" s="81" t="s">
        <v>12788</v>
      </c>
      <c r="F5099" s="154">
        <v>397.1</v>
      </c>
      <c r="G5099" s="154" t="s">
        <v>1367</v>
      </c>
      <c r="H5099" s="154" t="s">
        <v>14318</v>
      </c>
      <c r="I5099" s="154">
        <v>0</v>
      </c>
      <c r="J5099" s="154">
        <v>0</v>
      </c>
      <c r="K5099" s="154">
        <v>0</v>
      </c>
      <c r="M5099" s="128">
        <f>IF(Tabla1[[#This Row],[Moneda]]="Dolares",Tabla1[[#This Row],[Precio Distribuidor]]*($M$1+0.35)*1.3,Tabla1[[#This Row],[Precio Distribuidor]]*1.3)</f>
        <v>516.23</v>
      </c>
    </row>
    <row r="5100" spans="1:13">
      <c r="A5100" s="154" t="s">
        <v>12789</v>
      </c>
      <c r="B5100" s="154" t="s">
        <v>12790</v>
      </c>
      <c r="C5100" s="154" t="s">
        <v>2187</v>
      </c>
      <c r="D5100" s="154" t="s">
        <v>2156</v>
      </c>
      <c r="E5100" s="81" t="s">
        <v>12791</v>
      </c>
      <c r="F5100" s="154">
        <v>397.1</v>
      </c>
      <c r="G5100" s="154" t="s">
        <v>1367</v>
      </c>
      <c r="H5100" s="154" t="s">
        <v>14318</v>
      </c>
      <c r="I5100" s="154">
        <v>0</v>
      </c>
      <c r="J5100" s="154">
        <v>0</v>
      </c>
      <c r="K5100" s="154">
        <v>0</v>
      </c>
      <c r="M5100" s="128">
        <f>IF(Tabla1[[#This Row],[Moneda]]="Dolares",Tabla1[[#This Row],[Precio Distribuidor]]*($M$1+0.35)*1.3,Tabla1[[#This Row],[Precio Distribuidor]]*1.3)</f>
        <v>516.23</v>
      </c>
    </row>
    <row r="5101" spans="1:13">
      <c r="A5101" s="154" t="s">
        <v>12792</v>
      </c>
      <c r="B5101" s="154" t="s">
        <v>12793</v>
      </c>
      <c r="C5101" s="154" t="s">
        <v>2187</v>
      </c>
      <c r="D5101" s="154" t="s">
        <v>2156</v>
      </c>
      <c r="E5101" s="81" t="s">
        <v>12794</v>
      </c>
      <c r="F5101" s="154">
        <v>579.02</v>
      </c>
      <c r="G5101" s="154" t="s">
        <v>1367</v>
      </c>
      <c r="H5101" s="154" t="s">
        <v>14318</v>
      </c>
      <c r="I5101" s="154">
        <v>0</v>
      </c>
      <c r="J5101" s="154">
        <v>0</v>
      </c>
      <c r="K5101" s="154">
        <v>0</v>
      </c>
      <c r="M5101" s="128">
        <f>IF(Tabla1[[#This Row],[Moneda]]="Dolares",Tabla1[[#This Row],[Precio Distribuidor]]*($M$1+0.35)*1.3,Tabla1[[#This Row],[Precio Distribuidor]]*1.3)</f>
        <v>752.726</v>
      </c>
    </row>
    <row r="5102" spans="1:13">
      <c r="A5102" s="154" t="s">
        <v>14065</v>
      </c>
      <c r="B5102" s="154" t="s">
        <v>14066</v>
      </c>
      <c r="C5102" s="154" t="s">
        <v>14042</v>
      </c>
      <c r="D5102" s="154" t="s">
        <v>2156</v>
      </c>
      <c r="E5102" s="81" t="s">
        <v>14067</v>
      </c>
      <c r="F5102" s="154">
        <v>249.18</v>
      </c>
      <c r="G5102" s="154" t="s">
        <v>1367</v>
      </c>
      <c r="H5102" s="154" t="s">
        <v>14318</v>
      </c>
      <c r="I5102" s="154">
        <v>0</v>
      </c>
      <c r="J5102" s="154">
        <v>0</v>
      </c>
      <c r="K5102" s="154">
        <v>0</v>
      </c>
      <c r="M5102" s="128">
        <f>IF(Tabla1[[#This Row],[Moneda]]="Dolares",Tabla1[[#This Row],[Precio Distribuidor]]*($M$1+0.35)*1.3,Tabla1[[#This Row],[Precio Distribuidor]]*1.3)</f>
        <v>323.93400000000003</v>
      </c>
    </row>
    <row r="5103" spans="1:13">
      <c r="A5103" s="154" t="s">
        <v>14068</v>
      </c>
      <c r="B5103" s="154" t="s">
        <v>14069</v>
      </c>
      <c r="C5103" s="154" t="s">
        <v>14042</v>
      </c>
      <c r="D5103" s="154" t="s">
        <v>2156</v>
      </c>
      <c r="E5103" s="81" t="s">
        <v>14070</v>
      </c>
      <c r="F5103" s="154">
        <v>195.69</v>
      </c>
      <c r="G5103" s="154" t="s">
        <v>1367</v>
      </c>
      <c r="H5103" s="154" t="s">
        <v>14318</v>
      </c>
      <c r="I5103" s="154">
        <v>0</v>
      </c>
      <c r="J5103" s="154">
        <v>0</v>
      </c>
      <c r="K5103" s="154">
        <v>0</v>
      </c>
      <c r="M5103" s="128">
        <f>IF(Tabla1[[#This Row],[Moneda]]="Dolares",Tabla1[[#This Row],[Precio Distribuidor]]*($M$1+0.35)*1.3,Tabla1[[#This Row],[Precio Distribuidor]]*1.3)</f>
        <v>254.39700000000002</v>
      </c>
    </row>
    <row r="5104" spans="1:13">
      <c r="A5104" s="154" t="s">
        <v>13263</v>
      </c>
      <c r="B5104" s="154" t="s">
        <v>13264</v>
      </c>
      <c r="C5104" s="154" t="s">
        <v>2157</v>
      </c>
      <c r="D5104" s="154" t="s">
        <v>2156</v>
      </c>
      <c r="E5104" s="81" t="s">
        <v>13265</v>
      </c>
      <c r="F5104" s="154">
        <v>9.65</v>
      </c>
      <c r="G5104" s="154" t="s">
        <v>1373</v>
      </c>
      <c r="H5104" s="154" t="s">
        <v>14318</v>
      </c>
      <c r="I5104" s="154">
        <v>0</v>
      </c>
      <c r="J5104" s="154">
        <v>0</v>
      </c>
      <c r="K5104" s="154">
        <v>0</v>
      </c>
      <c r="M5104" s="128">
        <f>IF(Tabla1[[#This Row],[Moneda]]="Dolares",Tabla1[[#This Row],[Precio Distribuidor]]*($M$1+0.35)*1.3,Tabla1[[#This Row],[Precio Distribuidor]]*1.3)</f>
        <v>208.87425000000002</v>
      </c>
    </row>
    <row r="5105" spans="1:13">
      <c r="A5105" s="154" t="s">
        <v>13623</v>
      </c>
      <c r="B5105" s="154" t="s">
        <v>13624</v>
      </c>
      <c r="C5105" s="154" t="s">
        <v>1764</v>
      </c>
      <c r="D5105" s="154" t="s">
        <v>2156</v>
      </c>
      <c r="E5105" s="81" t="s">
        <v>13625</v>
      </c>
      <c r="F5105" s="154">
        <v>92.71</v>
      </c>
      <c r="G5105" s="154" t="s">
        <v>1373</v>
      </c>
      <c r="H5105" s="154" t="s">
        <v>14318</v>
      </c>
      <c r="I5105" s="154">
        <v>0</v>
      </c>
      <c r="J5105" s="154">
        <v>0</v>
      </c>
      <c r="K5105" s="154">
        <v>0</v>
      </c>
      <c r="M5105" s="128">
        <f>IF(Tabla1[[#This Row],[Moneda]]="Dolares",Tabla1[[#This Row],[Precio Distribuidor]]*($M$1+0.35)*1.3,Tabla1[[#This Row],[Precio Distribuidor]]*1.3)</f>
        <v>2006.7079500000004</v>
      </c>
    </row>
    <row r="5106" spans="1:13">
      <c r="A5106" s="154" t="s">
        <v>13626</v>
      </c>
      <c r="B5106" s="154" t="s">
        <v>13627</v>
      </c>
      <c r="C5106" s="154" t="s">
        <v>1764</v>
      </c>
      <c r="D5106" s="154" t="s">
        <v>2156</v>
      </c>
      <c r="E5106" s="81" t="s">
        <v>15085</v>
      </c>
      <c r="F5106" s="154">
        <v>140.58000000000001</v>
      </c>
      <c r="G5106" s="154" t="s">
        <v>1373</v>
      </c>
      <c r="H5106" s="154" t="s">
        <v>14318</v>
      </c>
      <c r="I5106" s="154">
        <v>0</v>
      </c>
      <c r="J5106" s="154">
        <v>0</v>
      </c>
      <c r="K5106" s="154">
        <v>0</v>
      </c>
      <c r="M5106" s="128">
        <f>IF(Tabla1[[#This Row],[Moneda]]="Dolares",Tabla1[[#This Row],[Precio Distribuidor]]*($M$1+0.35)*1.3,Tabla1[[#This Row],[Precio Distribuidor]]*1.3)</f>
        <v>3042.8541000000009</v>
      </c>
    </row>
    <row r="5107" spans="1:13">
      <c r="A5107" s="154" t="s">
        <v>12378</v>
      </c>
      <c r="B5107" s="154" t="s">
        <v>12379</v>
      </c>
      <c r="C5107" s="154" t="s">
        <v>2178</v>
      </c>
      <c r="D5107" s="154" t="s">
        <v>2156</v>
      </c>
      <c r="E5107" s="81" t="s">
        <v>15084</v>
      </c>
      <c r="F5107" s="154">
        <v>356.13</v>
      </c>
      <c r="G5107" s="154" t="s">
        <v>1367</v>
      </c>
      <c r="H5107" s="154" t="s">
        <v>14318</v>
      </c>
      <c r="I5107" s="154">
        <v>0</v>
      </c>
      <c r="J5107" s="154">
        <v>0</v>
      </c>
      <c r="K5107" s="154">
        <v>0</v>
      </c>
      <c r="M5107" s="128">
        <f>IF(Tabla1[[#This Row],[Moneda]]="Dolares",Tabla1[[#This Row],[Precio Distribuidor]]*($M$1+0.35)*1.3,Tabla1[[#This Row],[Precio Distribuidor]]*1.3)</f>
        <v>462.96899999999999</v>
      </c>
    </row>
    <row r="5108" spans="1:13">
      <c r="A5108" s="154" t="s">
        <v>12380</v>
      </c>
      <c r="B5108" s="154" t="s">
        <v>12381</v>
      </c>
      <c r="C5108" s="154" t="s">
        <v>2178</v>
      </c>
      <c r="D5108" s="154" t="s">
        <v>2156</v>
      </c>
      <c r="E5108" s="81" t="s">
        <v>15083</v>
      </c>
      <c r="F5108" s="154">
        <v>177.77</v>
      </c>
      <c r="G5108" s="154" t="s">
        <v>1367</v>
      </c>
      <c r="H5108" s="154" t="s">
        <v>14318</v>
      </c>
      <c r="I5108" s="154">
        <v>0</v>
      </c>
      <c r="J5108" s="154">
        <v>0</v>
      </c>
      <c r="K5108" s="154">
        <v>0</v>
      </c>
      <c r="M5108" s="128">
        <f>IF(Tabla1[[#This Row],[Moneda]]="Dolares",Tabla1[[#This Row],[Precio Distribuidor]]*($M$1+0.35)*1.3,Tabla1[[#This Row],[Precio Distribuidor]]*1.3)</f>
        <v>231.10100000000003</v>
      </c>
    </row>
    <row r="5109" spans="1:13">
      <c r="A5109" s="154" t="s">
        <v>12382</v>
      </c>
      <c r="B5109" s="154" t="s">
        <v>12383</v>
      </c>
      <c r="C5109" s="154" t="s">
        <v>2178</v>
      </c>
      <c r="D5109" s="154" t="s">
        <v>2156</v>
      </c>
      <c r="E5109" s="81" t="s">
        <v>15082</v>
      </c>
      <c r="F5109" s="154">
        <v>296.67</v>
      </c>
      <c r="G5109" s="154" t="s">
        <v>1367</v>
      </c>
      <c r="H5109" s="154" t="s">
        <v>14318</v>
      </c>
      <c r="I5109" s="154">
        <v>0</v>
      </c>
      <c r="J5109" s="154">
        <v>0</v>
      </c>
      <c r="K5109" s="154">
        <v>0</v>
      </c>
      <c r="M5109" s="128">
        <f>IF(Tabla1[[#This Row],[Moneda]]="Dolares",Tabla1[[#This Row],[Precio Distribuidor]]*($M$1+0.35)*1.3,Tabla1[[#This Row],[Precio Distribuidor]]*1.3)</f>
        <v>385.67100000000005</v>
      </c>
    </row>
    <row r="5110" spans="1:13">
      <c r="A5110" s="154" t="s">
        <v>12384</v>
      </c>
      <c r="B5110" s="154" t="s">
        <v>12385</v>
      </c>
      <c r="C5110" s="154" t="s">
        <v>2178</v>
      </c>
      <c r="D5110" s="154" t="s">
        <v>2156</v>
      </c>
      <c r="E5110" s="81" t="s">
        <v>15081</v>
      </c>
      <c r="F5110" s="154">
        <v>475.03</v>
      </c>
      <c r="G5110" s="154" t="s">
        <v>1367</v>
      </c>
      <c r="H5110" s="154" t="s">
        <v>14318</v>
      </c>
      <c r="I5110" s="154">
        <v>0</v>
      </c>
      <c r="J5110" s="154">
        <v>0</v>
      </c>
      <c r="K5110" s="154">
        <v>0</v>
      </c>
      <c r="M5110" s="128">
        <f>IF(Tabla1[[#This Row],[Moneda]]="Dolares",Tabla1[[#This Row],[Precio Distribuidor]]*($M$1+0.35)*1.3,Tabla1[[#This Row],[Precio Distribuidor]]*1.3)</f>
        <v>617.53899999999999</v>
      </c>
    </row>
    <row r="5111" spans="1:13">
      <c r="A5111" s="154" t="s">
        <v>12386</v>
      </c>
      <c r="B5111" s="154" t="s">
        <v>12387</v>
      </c>
      <c r="C5111" s="154" t="s">
        <v>2178</v>
      </c>
      <c r="D5111" s="154" t="s">
        <v>2156</v>
      </c>
      <c r="E5111" s="81" t="s">
        <v>15080</v>
      </c>
      <c r="F5111" s="154">
        <v>415.57</v>
      </c>
      <c r="G5111" s="154" t="s">
        <v>1367</v>
      </c>
      <c r="H5111" s="154" t="s">
        <v>14318</v>
      </c>
      <c r="I5111" s="154">
        <v>0</v>
      </c>
      <c r="J5111" s="154">
        <v>0</v>
      </c>
      <c r="K5111" s="154">
        <v>0</v>
      </c>
      <c r="M5111" s="128">
        <f>IF(Tabla1[[#This Row],[Moneda]]="Dolares",Tabla1[[#This Row],[Precio Distribuidor]]*($M$1+0.35)*1.3,Tabla1[[#This Row],[Precio Distribuidor]]*1.3)</f>
        <v>540.24099999999999</v>
      </c>
    </row>
    <row r="5112" spans="1:13">
      <c r="A5112" s="154" t="s">
        <v>12388</v>
      </c>
      <c r="B5112" s="154" t="s">
        <v>12389</v>
      </c>
      <c r="C5112" s="154" t="s">
        <v>2178</v>
      </c>
      <c r="D5112" s="154" t="s">
        <v>2156</v>
      </c>
      <c r="E5112" s="81" t="s">
        <v>15079</v>
      </c>
      <c r="F5112" s="154">
        <v>593.92999999999995</v>
      </c>
      <c r="G5112" s="154" t="s">
        <v>1367</v>
      </c>
      <c r="H5112" s="154" t="s">
        <v>14318</v>
      </c>
      <c r="I5112" s="154">
        <v>0</v>
      </c>
      <c r="J5112" s="154">
        <v>0</v>
      </c>
      <c r="K5112" s="154">
        <v>0</v>
      </c>
      <c r="M5112" s="128">
        <f>IF(Tabla1[[#This Row],[Moneda]]="Dolares",Tabla1[[#This Row],[Precio Distribuidor]]*($M$1+0.35)*1.3,Tabla1[[#This Row],[Precio Distribuidor]]*1.3)</f>
        <v>772.10899999999992</v>
      </c>
    </row>
    <row r="5113" spans="1:13">
      <c r="A5113" s="154" t="s">
        <v>14071</v>
      </c>
      <c r="B5113" s="154" t="s">
        <v>14072</v>
      </c>
      <c r="C5113" s="154" t="s">
        <v>14042</v>
      </c>
      <c r="D5113" s="154" t="s">
        <v>2156</v>
      </c>
      <c r="E5113" s="81" t="s">
        <v>14073</v>
      </c>
      <c r="F5113" s="154">
        <v>455.31</v>
      </c>
      <c r="G5113" s="154" t="s">
        <v>1367</v>
      </c>
      <c r="H5113" s="154" t="s">
        <v>14318</v>
      </c>
      <c r="I5113" s="154">
        <v>0</v>
      </c>
      <c r="J5113" s="154">
        <v>0</v>
      </c>
      <c r="K5113" s="154">
        <v>0</v>
      </c>
      <c r="M5113" s="128">
        <f>IF(Tabla1[[#This Row],[Moneda]]="Dolares",Tabla1[[#This Row],[Precio Distribuidor]]*($M$1+0.35)*1.3,Tabla1[[#This Row],[Precio Distribuidor]]*1.3)</f>
        <v>591.90300000000002</v>
      </c>
    </row>
    <row r="5114" spans="1:13">
      <c r="A5114" s="154" t="s">
        <v>14074</v>
      </c>
      <c r="B5114" s="154" t="s">
        <v>14075</v>
      </c>
      <c r="C5114" s="154" t="s">
        <v>14042</v>
      </c>
      <c r="D5114" s="154" t="s">
        <v>2156</v>
      </c>
      <c r="E5114" s="81" t="s">
        <v>14076</v>
      </c>
      <c r="F5114" s="154">
        <v>12152.77</v>
      </c>
      <c r="G5114" s="154" t="s">
        <v>1367</v>
      </c>
      <c r="H5114" s="154" t="s">
        <v>14318</v>
      </c>
      <c r="I5114" s="154">
        <v>0</v>
      </c>
      <c r="J5114" s="154">
        <v>0</v>
      </c>
      <c r="K5114" s="154">
        <v>0</v>
      </c>
      <c r="M5114" s="128">
        <f>IF(Tabla1[[#This Row],[Moneda]]="Dolares",Tabla1[[#This Row],[Precio Distribuidor]]*($M$1+0.35)*1.3,Tabla1[[#This Row],[Precio Distribuidor]]*1.3)</f>
        <v>15798.601000000001</v>
      </c>
    </row>
    <row r="5115" spans="1:13">
      <c r="A5115" s="154" t="s">
        <v>14077</v>
      </c>
      <c r="B5115" s="154" t="s">
        <v>14078</v>
      </c>
      <c r="C5115" s="154" t="s">
        <v>14042</v>
      </c>
      <c r="D5115" s="154" t="s">
        <v>2156</v>
      </c>
      <c r="E5115" s="81" t="s">
        <v>14079</v>
      </c>
      <c r="F5115" s="154">
        <v>7267.24</v>
      </c>
      <c r="G5115" s="154" t="s">
        <v>1367</v>
      </c>
      <c r="H5115" s="154" t="s">
        <v>14318</v>
      </c>
      <c r="I5115" s="154">
        <v>0</v>
      </c>
      <c r="J5115" s="154">
        <v>0</v>
      </c>
      <c r="K5115" s="154">
        <v>0</v>
      </c>
      <c r="M5115" s="128">
        <f>IF(Tabla1[[#This Row],[Moneda]]="Dolares",Tabla1[[#This Row],[Precio Distribuidor]]*($M$1+0.35)*1.3,Tabla1[[#This Row],[Precio Distribuidor]]*1.3)</f>
        <v>9447.4120000000003</v>
      </c>
    </row>
    <row r="5116" spans="1:13">
      <c r="A5116" s="154" t="s">
        <v>13266</v>
      </c>
      <c r="B5116" s="154" t="s">
        <v>13267</v>
      </c>
      <c r="C5116" s="154" t="s">
        <v>2157</v>
      </c>
      <c r="D5116" s="154" t="s">
        <v>2156</v>
      </c>
      <c r="E5116" s="81" t="s">
        <v>13268</v>
      </c>
      <c r="F5116" s="154">
        <v>27.64</v>
      </c>
      <c r="G5116" s="154" t="s">
        <v>1373</v>
      </c>
      <c r="H5116" s="154" t="s">
        <v>14318</v>
      </c>
      <c r="I5116" s="154">
        <v>0</v>
      </c>
      <c r="J5116" s="154">
        <v>0</v>
      </c>
      <c r="K5116" s="154">
        <v>0</v>
      </c>
      <c r="M5116" s="128">
        <f>IF(Tabla1[[#This Row],[Moneda]]="Dolares",Tabla1[[#This Row],[Precio Distribuidor]]*($M$1+0.35)*1.3,Tabla1[[#This Row],[Precio Distribuidor]]*1.3)</f>
        <v>598.26780000000008</v>
      </c>
    </row>
    <row r="5117" spans="1:13">
      <c r="A5117" s="154" t="s">
        <v>13392</v>
      </c>
      <c r="B5117" s="154" t="s">
        <v>13393</v>
      </c>
      <c r="C5117" s="154" t="s">
        <v>1911</v>
      </c>
      <c r="D5117" s="154" t="s">
        <v>2156</v>
      </c>
      <c r="E5117" s="81" t="s">
        <v>13394</v>
      </c>
      <c r="F5117" s="154">
        <v>241.25</v>
      </c>
      <c r="G5117" s="154" t="s">
        <v>1373</v>
      </c>
      <c r="H5117" s="154" t="s">
        <v>14318</v>
      </c>
      <c r="I5117" s="154">
        <v>1</v>
      </c>
      <c r="J5117" s="154">
        <v>0</v>
      </c>
      <c r="K5117" s="154">
        <v>0</v>
      </c>
      <c r="M5117" s="128">
        <f>IF(Tabla1[[#This Row],[Moneda]]="Dolares",Tabla1[[#This Row],[Precio Distribuidor]]*($M$1+0.35)*1.3,Tabla1[[#This Row],[Precio Distribuidor]]*1.3)</f>
        <v>5221.8562500000007</v>
      </c>
    </row>
    <row r="5118" spans="1:13">
      <c r="A5118" s="154" t="s">
        <v>13269</v>
      </c>
      <c r="B5118" s="154" t="s">
        <v>13270</v>
      </c>
      <c r="C5118" s="154" t="s">
        <v>2157</v>
      </c>
      <c r="D5118" s="154" t="s">
        <v>2156</v>
      </c>
      <c r="E5118" s="81" t="s">
        <v>13271</v>
      </c>
      <c r="F5118" s="154">
        <v>450.15</v>
      </c>
      <c r="G5118" s="154" t="s">
        <v>1373</v>
      </c>
      <c r="H5118" s="154" t="s">
        <v>14318</v>
      </c>
      <c r="I5118" s="154">
        <v>0</v>
      </c>
      <c r="J5118" s="154">
        <v>0</v>
      </c>
      <c r="K5118" s="154">
        <v>0</v>
      </c>
      <c r="M5118" s="128">
        <f>IF(Tabla1[[#This Row],[Moneda]]="Dolares",Tabla1[[#This Row],[Precio Distribuidor]]*($M$1+0.35)*1.3,Tabla1[[#This Row],[Precio Distribuidor]]*1.3)</f>
        <v>9743.4967500000002</v>
      </c>
    </row>
    <row r="5119" spans="1:13">
      <c r="A5119" s="154" t="s">
        <v>14080</v>
      </c>
      <c r="B5119" s="154" t="s">
        <v>14081</v>
      </c>
      <c r="C5119" s="154" t="s">
        <v>14042</v>
      </c>
      <c r="D5119" s="154" t="s">
        <v>2156</v>
      </c>
      <c r="E5119" s="81" t="s">
        <v>14082</v>
      </c>
      <c r="F5119" s="154">
        <v>347.72</v>
      </c>
      <c r="G5119" s="154" t="s">
        <v>1367</v>
      </c>
      <c r="H5119" s="154" t="s">
        <v>14318</v>
      </c>
      <c r="I5119" s="154">
        <v>0</v>
      </c>
      <c r="J5119" s="154">
        <v>0</v>
      </c>
      <c r="K5119" s="154">
        <v>0</v>
      </c>
      <c r="M5119" s="128">
        <f>IF(Tabla1[[#This Row],[Moneda]]="Dolares",Tabla1[[#This Row],[Precio Distribuidor]]*($M$1+0.35)*1.3,Tabla1[[#This Row],[Precio Distribuidor]]*1.3)</f>
        <v>452.03600000000006</v>
      </c>
    </row>
    <row r="5120" spans="1:13">
      <c r="A5120" s="154" t="s">
        <v>14083</v>
      </c>
      <c r="B5120" s="154" t="s">
        <v>14084</v>
      </c>
      <c r="C5120" s="154" t="s">
        <v>14042</v>
      </c>
      <c r="D5120" s="154" t="s">
        <v>2156</v>
      </c>
      <c r="E5120" s="81" t="s">
        <v>14085</v>
      </c>
      <c r="F5120" s="154">
        <v>382.83</v>
      </c>
      <c r="G5120" s="154" t="s">
        <v>1367</v>
      </c>
      <c r="H5120" s="154" t="s">
        <v>14318</v>
      </c>
      <c r="I5120" s="154">
        <v>0</v>
      </c>
      <c r="J5120" s="154">
        <v>0</v>
      </c>
      <c r="K5120" s="154">
        <v>0</v>
      </c>
      <c r="M5120" s="128">
        <f>IF(Tabla1[[#This Row],[Moneda]]="Dolares",Tabla1[[#This Row],[Precio Distribuidor]]*($M$1+0.35)*1.3,Tabla1[[#This Row],[Precio Distribuidor]]*1.3)</f>
        <v>497.67899999999997</v>
      </c>
    </row>
    <row r="5121" spans="1:13">
      <c r="A5121" s="154" t="s">
        <v>14086</v>
      </c>
      <c r="B5121" s="154" t="s">
        <v>14087</v>
      </c>
      <c r="C5121" s="154" t="s">
        <v>14042</v>
      </c>
      <c r="D5121" s="154" t="s">
        <v>2156</v>
      </c>
      <c r="E5121" s="81" t="s">
        <v>14088</v>
      </c>
      <c r="F5121" s="154">
        <v>416.24</v>
      </c>
      <c r="G5121" s="154" t="s">
        <v>1367</v>
      </c>
      <c r="H5121" s="154" t="s">
        <v>14318</v>
      </c>
      <c r="I5121" s="154">
        <v>0</v>
      </c>
      <c r="J5121" s="154">
        <v>0</v>
      </c>
      <c r="K5121" s="154">
        <v>0</v>
      </c>
      <c r="M5121" s="128">
        <f>IF(Tabla1[[#This Row],[Moneda]]="Dolares",Tabla1[[#This Row],[Precio Distribuidor]]*($M$1+0.35)*1.3,Tabla1[[#This Row],[Precio Distribuidor]]*1.3)</f>
        <v>541.11200000000008</v>
      </c>
    </row>
    <row r="5122" spans="1:13">
      <c r="A5122" s="154" t="s">
        <v>14089</v>
      </c>
      <c r="B5122" s="154" t="s">
        <v>14090</v>
      </c>
      <c r="C5122" s="154" t="s">
        <v>14042</v>
      </c>
      <c r="D5122" s="154" t="s">
        <v>2156</v>
      </c>
      <c r="E5122" s="81" t="s">
        <v>14091</v>
      </c>
      <c r="F5122" s="154">
        <v>436.07</v>
      </c>
      <c r="G5122" s="154" t="s">
        <v>1367</v>
      </c>
      <c r="H5122" s="154" t="s">
        <v>14318</v>
      </c>
      <c r="I5122" s="154">
        <v>0</v>
      </c>
      <c r="J5122" s="154">
        <v>0</v>
      </c>
      <c r="K5122" s="154">
        <v>0</v>
      </c>
      <c r="M5122" s="128">
        <f>IF(Tabla1[[#This Row],[Moneda]]="Dolares",Tabla1[[#This Row],[Precio Distribuidor]]*($M$1+0.35)*1.3,Tabla1[[#This Row],[Precio Distribuidor]]*1.3)</f>
        <v>566.89099999999996</v>
      </c>
    </row>
    <row r="5123" spans="1:13">
      <c r="A5123" s="154" t="s">
        <v>14092</v>
      </c>
      <c r="B5123" s="154" t="s">
        <v>14093</v>
      </c>
      <c r="C5123" s="154" t="s">
        <v>14042</v>
      </c>
      <c r="D5123" s="154" t="s">
        <v>2156</v>
      </c>
      <c r="E5123" s="81" t="s">
        <v>14094</v>
      </c>
      <c r="F5123" s="154">
        <v>566.32000000000005</v>
      </c>
      <c r="G5123" s="154" t="s">
        <v>1367</v>
      </c>
      <c r="H5123" s="154" t="s">
        <v>14318</v>
      </c>
      <c r="I5123" s="154">
        <v>0</v>
      </c>
      <c r="J5123" s="154">
        <v>0</v>
      </c>
      <c r="K5123" s="154">
        <v>0</v>
      </c>
      <c r="M5123" s="128">
        <f>IF(Tabla1[[#This Row],[Moneda]]="Dolares",Tabla1[[#This Row],[Precio Distribuidor]]*($M$1+0.35)*1.3,Tabla1[[#This Row],[Precio Distribuidor]]*1.3)</f>
        <v>736.21600000000012</v>
      </c>
    </row>
    <row r="5124" spans="1:13">
      <c r="A5124" s="154" t="s">
        <v>14095</v>
      </c>
      <c r="B5124" s="154" t="s">
        <v>14096</v>
      </c>
      <c r="C5124" s="154" t="s">
        <v>14042</v>
      </c>
      <c r="D5124" s="154" t="s">
        <v>2156</v>
      </c>
      <c r="E5124" s="81" t="s">
        <v>14097</v>
      </c>
      <c r="F5124" s="154">
        <v>323.61</v>
      </c>
      <c r="G5124" s="154" t="s">
        <v>1367</v>
      </c>
      <c r="H5124" s="154" t="s">
        <v>14318</v>
      </c>
      <c r="I5124" s="154">
        <v>0</v>
      </c>
      <c r="J5124" s="154">
        <v>0</v>
      </c>
      <c r="K5124" s="154">
        <v>0</v>
      </c>
      <c r="M5124" s="128">
        <f>IF(Tabla1[[#This Row],[Moneda]]="Dolares",Tabla1[[#This Row],[Precio Distribuidor]]*($M$1+0.35)*1.3,Tabla1[[#This Row],[Precio Distribuidor]]*1.3)</f>
        <v>420.69300000000004</v>
      </c>
    </row>
    <row r="5125" spans="1:13">
      <c r="A5125" s="154" t="s">
        <v>14098</v>
      </c>
      <c r="B5125" s="154" t="s">
        <v>14099</v>
      </c>
      <c r="C5125" s="154" t="s">
        <v>14042</v>
      </c>
      <c r="D5125" s="154" t="s">
        <v>2156</v>
      </c>
      <c r="E5125" s="81" t="s">
        <v>14100</v>
      </c>
      <c r="F5125" s="154">
        <v>260.18</v>
      </c>
      <c r="G5125" s="154" t="s">
        <v>1367</v>
      </c>
      <c r="H5125" s="154" t="s">
        <v>14318</v>
      </c>
      <c r="I5125" s="154">
        <v>0</v>
      </c>
      <c r="J5125" s="154">
        <v>0</v>
      </c>
      <c r="K5125" s="154">
        <v>0</v>
      </c>
      <c r="M5125" s="128">
        <f>IF(Tabla1[[#This Row],[Moneda]]="Dolares",Tabla1[[#This Row],[Precio Distribuidor]]*($M$1+0.35)*1.3,Tabla1[[#This Row],[Precio Distribuidor]]*1.3)</f>
        <v>338.23400000000004</v>
      </c>
    </row>
    <row r="5126" spans="1:13">
      <c r="A5126" s="154" t="s">
        <v>14101</v>
      </c>
      <c r="B5126" s="154" t="s">
        <v>14102</v>
      </c>
      <c r="C5126" s="154" t="s">
        <v>14042</v>
      </c>
      <c r="D5126" s="154" t="s">
        <v>2156</v>
      </c>
      <c r="E5126" s="81" t="s">
        <v>14103</v>
      </c>
      <c r="F5126" s="154">
        <v>198.7</v>
      </c>
      <c r="G5126" s="154" t="s">
        <v>1367</v>
      </c>
      <c r="H5126" s="154" t="s">
        <v>14318</v>
      </c>
      <c r="I5126" s="154">
        <v>0</v>
      </c>
      <c r="J5126" s="154">
        <v>0</v>
      </c>
      <c r="K5126" s="154">
        <v>0</v>
      </c>
      <c r="M5126" s="128">
        <f>IF(Tabla1[[#This Row],[Moneda]]="Dolares",Tabla1[[#This Row],[Precio Distribuidor]]*($M$1+0.35)*1.3,Tabla1[[#This Row],[Precio Distribuidor]]*1.3)</f>
        <v>258.31</v>
      </c>
    </row>
    <row r="5127" spans="1:13">
      <c r="A5127" s="154" t="s">
        <v>14104</v>
      </c>
      <c r="B5127" s="154" t="s">
        <v>14105</v>
      </c>
      <c r="C5127" s="154" t="s">
        <v>14042</v>
      </c>
      <c r="D5127" s="154" t="s">
        <v>2156</v>
      </c>
      <c r="E5127" s="81" t="s">
        <v>14106</v>
      </c>
      <c r="F5127" s="154">
        <v>234.4</v>
      </c>
      <c r="G5127" s="154" t="s">
        <v>1367</v>
      </c>
      <c r="H5127" s="154" t="s">
        <v>14318</v>
      </c>
      <c r="I5127" s="154">
        <v>0</v>
      </c>
      <c r="J5127" s="154">
        <v>0</v>
      </c>
      <c r="K5127" s="154">
        <v>0</v>
      </c>
      <c r="M5127" s="128">
        <f>IF(Tabla1[[#This Row],[Moneda]]="Dolares",Tabla1[[#This Row],[Precio Distribuidor]]*($M$1+0.35)*1.3,Tabla1[[#This Row],[Precio Distribuidor]]*1.3)</f>
        <v>304.72000000000003</v>
      </c>
    </row>
    <row r="5128" spans="1:13">
      <c r="A5128" s="154" t="s">
        <v>14107</v>
      </c>
      <c r="B5128" s="154" t="s">
        <v>14108</v>
      </c>
      <c r="C5128" s="154" t="s">
        <v>14042</v>
      </c>
      <c r="D5128" s="154" t="s">
        <v>2156</v>
      </c>
      <c r="E5128" s="81" t="s">
        <v>14109</v>
      </c>
      <c r="F5128" s="154">
        <v>218.76</v>
      </c>
      <c r="G5128" s="154" t="s">
        <v>1367</v>
      </c>
      <c r="H5128" s="154" t="s">
        <v>14318</v>
      </c>
      <c r="I5128" s="154">
        <v>0</v>
      </c>
      <c r="J5128" s="154">
        <v>0</v>
      </c>
      <c r="K5128" s="154">
        <v>0</v>
      </c>
      <c r="M5128" s="128">
        <f>IF(Tabla1[[#This Row],[Moneda]]="Dolares",Tabla1[[#This Row],[Precio Distribuidor]]*($M$1+0.35)*1.3,Tabla1[[#This Row],[Precio Distribuidor]]*1.3)</f>
        <v>284.38799999999998</v>
      </c>
    </row>
    <row r="5129" spans="1:13">
      <c r="A5129" s="154" t="s">
        <v>14110</v>
      </c>
      <c r="B5129" s="154" t="s">
        <v>14111</v>
      </c>
      <c r="C5129" s="154" t="s">
        <v>14042</v>
      </c>
      <c r="D5129" s="154" t="s">
        <v>2156</v>
      </c>
      <c r="E5129" s="81" t="s">
        <v>14112</v>
      </c>
      <c r="F5129" s="154">
        <v>308.76</v>
      </c>
      <c r="G5129" s="154" t="s">
        <v>1367</v>
      </c>
      <c r="H5129" s="154" t="s">
        <v>14318</v>
      </c>
      <c r="I5129" s="154">
        <v>0</v>
      </c>
      <c r="J5129" s="154">
        <v>0</v>
      </c>
      <c r="K5129" s="154">
        <v>0</v>
      </c>
      <c r="M5129" s="128">
        <f>IF(Tabla1[[#This Row],[Moneda]]="Dolares",Tabla1[[#This Row],[Precio Distribuidor]]*($M$1+0.35)*1.3,Tabla1[[#This Row],[Precio Distribuidor]]*1.3)</f>
        <v>401.38799999999998</v>
      </c>
    </row>
    <row r="5130" spans="1:13">
      <c r="A5130" s="154" t="s">
        <v>14113</v>
      </c>
      <c r="B5130" s="154" t="s">
        <v>14114</v>
      </c>
      <c r="C5130" s="154" t="s">
        <v>14042</v>
      </c>
      <c r="D5130" s="154" t="s">
        <v>2156</v>
      </c>
      <c r="E5130" s="81" t="s">
        <v>14115</v>
      </c>
      <c r="F5130" s="154">
        <v>295.7</v>
      </c>
      <c r="G5130" s="154" t="s">
        <v>1367</v>
      </c>
      <c r="H5130" s="154" t="s">
        <v>14318</v>
      </c>
      <c r="I5130" s="154">
        <v>0</v>
      </c>
      <c r="J5130" s="154">
        <v>0</v>
      </c>
      <c r="K5130" s="154">
        <v>0</v>
      </c>
      <c r="M5130" s="128">
        <f>IF(Tabla1[[#This Row],[Moneda]]="Dolares",Tabla1[[#This Row],[Precio Distribuidor]]*($M$1+0.35)*1.3,Tabla1[[#This Row],[Precio Distribuidor]]*1.3)</f>
        <v>384.41</v>
      </c>
    </row>
    <row r="5131" spans="1:13">
      <c r="A5131" s="154" t="s">
        <v>14116</v>
      </c>
      <c r="B5131" s="154" t="s">
        <v>14117</v>
      </c>
      <c r="C5131" s="154" t="s">
        <v>14042</v>
      </c>
      <c r="D5131" s="154" t="s">
        <v>2156</v>
      </c>
      <c r="E5131" s="81" t="s">
        <v>14118</v>
      </c>
      <c r="F5131" s="154">
        <v>259.61</v>
      </c>
      <c r="G5131" s="154" t="s">
        <v>1367</v>
      </c>
      <c r="H5131" s="154" t="s">
        <v>14318</v>
      </c>
      <c r="I5131" s="154">
        <v>0</v>
      </c>
      <c r="J5131" s="154">
        <v>0</v>
      </c>
      <c r="K5131" s="154">
        <v>0</v>
      </c>
      <c r="M5131" s="128">
        <f>IF(Tabla1[[#This Row],[Moneda]]="Dolares",Tabla1[[#This Row],[Precio Distribuidor]]*($M$1+0.35)*1.3,Tabla1[[#This Row],[Precio Distribuidor]]*1.3)</f>
        <v>337.49300000000005</v>
      </c>
    </row>
    <row r="5132" spans="1:13">
      <c r="A5132" s="154" t="s">
        <v>14119</v>
      </c>
      <c r="B5132" s="154" t="s">
        <v>14120</v>
      </c>
      <c r="C5132" s="154" t="s">
        <v>14042</v>
      </c>
      <c r="D5132" s="154" t="s">
        <v>2156</v>
      </c>
      <c r="E5132" s="81" t="s">
        <v>14121</v>
      </c>
      <c r="F5132" s="154">
        <v>263.79000000000002</v>
      </c>
      <c r="G5132" s="154" t="s">
        <v>1367</v>
      </c>
      <c r="H5132" s="154" t="s">
        <v>14318</v>
      </c>
      <c r="I5132" s="154">
        <v>0</v>
      </c>
      <c r="J5132" s="154">
        <v>0</v>
      </c>
      <c r="K5132" s="154">
        <v>0</v>
      </c>
      <c r="M5132" s="128">
        <f>IF(Tabla1[[#This Row],[Moneda]]="Dolares",Tabla1[[#This Row],[Precio Distribuidor]]*($M$1+0.35)*1.3,Tabla1[[#This Row],[Precio Distribuidor]]*1.3)</f>
        <v>342.92700000000002</v>
      </c>
    </row>
    <row r="5133" spans="1:13">
      <c r="A5133" s="154" t="s">
        <v>14122</v>
      </c>
      <c r="B5133" s="154" t="s">
        <v>14123</v>
      </c>
      <c r="C5133" s="154" t="s">
        <v>14042</v>
      </c>
      <c r="D5133" s="154" t="s">
        <v>2156</v>
      </c>
      <c r="E5133" s="81" t="s">
        <v>14124</v>
      </c>
      <c r="F5133" s="154">
        <v>310.33999999999997</v>
      </c>
      <c r="G5133" s="154" t="s">
        <v>1367</v>
      </c>
      <c r="H5133" s="154" t="s">
        <v>14318</v>
      </c>
      <c r="I5133" s="154">
        <v>0</v>
      </c>
      <c r="J5133" s="154">
        <v>0</v>
      </c>
      <c r="K5133" s="154">
        <v>0</v>
      </c>
      <c r="M5133" s="128">
        <f>IF(Tabla1[[#This Row],[Moneda]]="Dolares",Tabla1[[#This Row],[Precio Distribuidor]]*($M$1+0.35)*1.3,Tabla1[[#This Row],[Precio Distribuidor]]*1.3)</f>
        <v>403.44200000000001</v>
      </c>
    </row>
    <row r="5134" spans="1:13">
      <c r="A5134" s="154" t="s">
        <v>14125</v>
      </c>
      <c r="B5134" s="154" t="s">
        <v>14126</v>
      </c>
      <c r="C5134" s="154" t="s">
        <v>14042</v>
      </c>
      <c r="D5134" s="154" t="s">
        <v>2156</v>
      </c>
      <c r="E5134" s="81" t="s">
        <v>14127</v>
      </c>
      <c r="F5134" s="154">
        <v>294.83</v>
      </c>
      <c r="G5134" s="154" t="s">
        <v>1367</v>
      </c>
      <c r="H5134" s="154" t="s">
        <v>14318</v>
      </c>
      <c r="I5134" s="154">
        <v>0</v>
      </c>
      <c r="J5134" s="154">
        <v>0</v>
      </c>
      <c r="K5134" s="154">
        <v>0</v>
      </c>
      <c r="M5134" s="128">
        <f>IF(Tabla1[[#This Row],[Moneda]]="Dolares",Tabla1[[#This Row],[Precio Distribuidor]]*($M$1+0.35)*1.3,Tabla1[[#This Row],[Precio Distribuidor]]*1.3)</f>
        <v>383.279</v>
      </c>
    </row>
    <row r="5135" spans="1:13">
      <c r="A5135" s="154" t="s">
        <v>14128</v>
      </c>
      <c r="B5135" s="154" t="s">
        <v>14129</v>
      </c>
      <c r="C5135" s="154" t="s">
        <v>14042</v>
      </c>
      <c r="D5135" s="154" t="s">
        <v>2156</v>
      </c>
      <c r="E5135" s="81" t="s">
        <v>14130</v>
      </c>
      <c r="F5135" s="154">
        <v>263.79000000000002</v>
      </c>
      <c r="G5135" s="154" t="s">
        <v>1367</v>
      </c>
      <c r="H5135" s="154" t="s">
        <v>14318</v>
      </c>
      <c r="I5135" s="154">
        <v>0</v>
      </c>
      <c r="J5135" s="154">
        <v>0</v>
      </c>
      <c r="K5135" s="154">
        <v>0</v>
      </c>
      <c r="M5135" s="128">
        <f>IF(Tabla1[[#This Row],[Moneda]]="Dolares",Tabla1[[#This Row],[Precio Distribuidor]]*($M$1+0.35)*1.3,Tabla1[[#This Row],[Precio Distribuidor]]*1.3)</f>
        <v>342.92700000000002</v>
      </c>
    </row>
    <row r="5136" spans="1:13">
      <c r="A5136" s="154" t="s">
        <v>14131</v>
      </c>
      <c r="B5136" s="154" t="s">
        <v>14132</v>
      </c>
      <c r="C5136" s="154" t="s">
        <v>14042</v>
      </c>
      <c r="D5136" s="154" t="s">
        <v>2156</v>
      </c>
      <c r="E5136" s="81" t="s">
        <v>14133</v>
      </c>
      <c r="F5136" s="154">
        <v>282.26</v>
      </c>
      <c r="G5136" s="154" t="s">
        <v>1367</v>
      </c>
      <c r="H5136" s="154" t="s">
        <v>14318</v>
      </c>
      <c r="I5136" s="154">
        <v>0</v>
      </c>
      <c r="J5136" s="154">
        <v>0</v>
      </c>
      <c r="K5136" s="154">
        <v>0</v>
      </c>
      <c r="M5136" s="128">
        <f>IF(Tabla1[[#This Row],[Moneda]]="Dolares",Tabla1[[#This Row],[Precio Distribuidor]]*($M$1+0.35)*1.3,Tabla1[[#This Row],[Precio Distribuidor]]*1.3)</f>
        <v>366.93799999999999</v>
      </c>
    </row>
    <row r="5137" spans="1:13">
      <c r="A5137" s="154" t="s">
        <v>14134</v>
      </c>
      <c r="B5137" s="154" t="s">
        <v>14135</v>
      </c>
      <c r="C5137" s="154" t="s">
        <v>14042</v>
      </c>
      <c r="D5137" s="154" t="s">
        <v>2156</v>
      </c>
      <c r="E5137" s="81" t="s">
        <v>14136</v>
      </c>
      <c r="F5137" s="154">
        <v>259.61</v>
      </c>
      <c r="G5137" s="154" t="s">
        <v>1367</v>
      </c>
      <c r="H5137" s="154" t="s">
        <v>14318</v>
      </c>
      <c r="I5137" s="154">
        <v>0</v>
      </c>
      <c r="J5137" s="154">
        <v>0</v>
      </c>
      <c r="K5137" s="154">
        <v>0</v>
      </c>
      <c r="M5137" s="128">
        <f>IF(Tabla1[[#This Row],[Moneda]]="Dolares",Tabla1[[#This Row],[Precio Distribuidor]]*($M$1+0.35)*1.3,Tabla1[[#This Row],[Precio Distribuidor]]*1.3)</f>
        <v>337.49300000000005</v>
      </c>
    </row>
    <row r="5138" spans="1:13">
      <c r="A5138" s="154" t="s">
        <v>14137</v>
      </c>
      <c r="B5138" s="154" t="s">
        <v>14138</v>
      </c>
      <c r="C5138" s="154" t="s">
        <v>14042</v>
      </c>
      <c r="D5138" s="154" t="s">
        <v>2156</v>
      </c>
      <c r="E5138" s="81" t="s">
        <v>14139</v>
      </c>
      <c r="F5138" s="154">
        <v>279.31</v>
      </c>
      <c r="G5138" s="154" t="s">
        <v>1367</v>
      </c>
      <c r="H5138" s="154" t="s">
        <v>14318</v>
      </c>
      <c r="I5138" s="154">
        <v>0</v>
      </c>
      <c r="J5138" s="154">
        <v>0</v>
      </c>
      <c r="K5138" s="154">
        <v>0</v>
      </c>
      <c r="M5138" s="128">
        <f>IF(Tabla1[[#This Row],[Moneda]]="Dolares",Tabla1[[#This Row],[Precio Distribuidor]]*($M$1+0.35)*1.3,Tabla1[[#This Row],[Precio Distribuidor]]*1.3)</f>
        <v>363.10300000000001</v>
      </c>
    </row>
    <row r="5139" spans="1:13">
      <c r="A5139" s="154" t="s">
        <v>13272</v>
      </c>
      <c r="B5139" s="154" t="s">
        <v>13273</v>
      </c>
      <c r="C5139" s="154" t="s">
        <v>2157</v>
      </c>
      <c r="D5139" s="154" t="s">
        <v>2156</v>
      </c>
      <c r="E5139" s="81" t="s">
        <v>13274</v>
      </c>
      <c r="F5139" s="154">
        <v>174.83</v>
      </c>
      <c r="G5139" s="154" t="s">
        <v>1373</v>
      </c>
      <c r="H5139" s="154" t="s">
        <v>14318</v>
      </c>
      <c r="I5139" s="154">
        <v>0</v>
      </c>
      <c r="J5139" s="154">
        <v>0</v>
      </c>
      <c r="K5139" s="154">
        <v>0</v>
      </c>
      <c r="M5139" s="128">
        <f>IF(Tabla1[[#This Row],[Moneda]]="Dolares",Tabla1[[#This Row],[Precio Distribuidor]]*($M$1+0.35)*1.3,Tabla1[[#This Row],[Precio Distribuidor]]*1.3)</f>
        <v>3784.1953500000009</v>
      </c>
    </row>
    <row r="5140" spans="1:13">
      <c r="A5140" s="154" t="s">
        <v>13153</v>
      </c>
      <c r="B5140" s="154" t="s">
        <v>13154</v>
      </c>
      <c r="C5140" s="154" t="s">
        <v>2398</v>
      </c>
      <c r="D5140" s="154" t="s">
        <v>2156</v>
      </c>
      <c r="E5140" s="81" t="s">
        <v>13155</v>
      </c>
      <c r="F5140" s="154">
        <v>141.38</v>
      </c>
      <c r="G5140" s="154" t="s">
        <v>1373</v>
      </c>
      <c r="H5140" s="154" t="s">
        <v>14318</v>
      </c>
      <c r="I5140" s="154">
        <v>0</v>
      </c>
      <c r="J5140" s="154">
        <v>0</v>
      </c>
      <c r="K5140" s="154">
        <v>0</v>
      </c>
      <c r="M5140" s="128">
        <f>IF(Tabla1[[#This Row],[Moneda]]="Dolares",Tabla1[[#This Row],[Precio Distribuidor]]*($M$1+0.35)*1.3,Tabla1[[#This Row],[Precio Distribuidor]]*1.3)</f>
        <v>3060.1701000000007</v>
      </c>
    </row>
    <row r="5141" spans="1:13">
      <c r="A5141" s="154" t="s">
        <v>13275</v>
      </c>
      <c r="B5141" s="154" t="s">
        <v>13276</v>
      </c>
      <c r="C5141" s="154" t="s">
        <v>2157</v>
      </c>
      <c r="D5141" s="154" t="s">
        <v>2156</v>
      </c>
      <c r="E5141" s="81" t="s">
        <v>13277</v>
      </c>
      <c r="F5141" s="154">
        <v>26.53</v>
      </c>
      <c r="G5141" s="154" t="s">
        <v>1373</v>
      </c>
      <c r="H5141" s="154" t="s">
        <v>14318</v>
      </c>
      <c r="I5141" s="154">
        <v>0</v>
      </c>
      <c r="J5141" s="154">
        <v>0</v>
      </c>
      <c r="K5141" s="154">
        <v>0</v>
      </c>
      <c r="M5141" s="128">
        <f>IF(Tabla1[[#This Row],[Moneda]]="Dolares",Tabla1[[#This Row],[Precio Distribuidor]]*($M$1+0.35)*1.3,Tabla1[[#This Row],[Precio Distribuidor]]*1.3)</f>
        <v>574.24185000000011</v>
      </c>
    </row>
    <row r="5142" spans="1:13">
      <c r="A5142" s="154" t="s">
        <v>15078</v>
      </c>
      <c r="B5142" s="154" t="s">
        <v>15077</v>
      </c>
      <c r="C5142" s="154" t="s">
        <v>2157</v>
      </c>
      <c r="D5142" s="154" t="s">
        <v>2156</v>
      </c>
      <c r="E5142" s="81" t="s">
        <v>15076</v>
      </c>
      <c r="F5142" s="154">
        <v>123.28</v>
      </c>
      <c r="G5142" s="154" t="s">
        <v>1373</v>
      </c>
      <c r="H5142" s="154" t="s">
        <v>14318</v>
      </c>
      <c r="I5142" s="154">
        <v>0</v>
      </c>
      <c r="J5142" s="154">
        <v>0</v>
      </c>
      <c r="K5142" s="154">
        <v>0</v>
      </c>
      <c r="M5142" s="128">
        <f>IF(Tabla1[[#This Row],[Moneda]]="Dolares",Tabla1[[#This Row],[Precio Distribuidor]]*($M$1+0.35)*1.3,Tabla1[[#This Row],[Precio Distribuidor]]*1.3)</f>
        <v>2668.3956000000003</v>
      </c>
    </row>
    <row r="5143" spans="1:13">
      <c r="A5143" s="154" t="s">
        <v>15075</v>
      </c>
      <c r="B5143" s="154" t="s">
        <v>15074</v>
      </c>
      <c r="C5143" s="154" t="s">
        <v>2157</v>
      </c>
      <c r="D5143" s="154" t="s">
        <v>2156</v>
      </c>
      <c r="E5143" s="81" t="s">
        <v>15073</v>
      </c>
      <c r="F5143" s="154">
        <v>44.83</v>
      </c>
      <c r="G5143" s="154" t="s">
        <v>1373</v>
      </c>
      <c r="H5143" s="154" t="s">
        <v>14318</v>
      </c>
      <c r="I5143" s="154">
        <v>0</v>
      </c>
      <c r="J5143" s="154">
        <v>0</v>
      </c>
      <c r="K5143" s="154">
        <v>0</v>
      </c>
      <c r="M5143" s="128">
        <f>IF(Tabla1[[#This Row],[Moneda]]="Dolares",Tabla1[[#This Row],[Precio Distribuidor]]*($M$1+0.35)*1.3,Tabla1[[#This Row],[Precio Distribuidor]]*1.3)</f>
        <v>970.34535000000017</v>
      </c>
    </row>
    <row r="5144" spans="1:13">
      <c r="A5144" s="154" t="s">
        <v>15072</v>
      </c>
      <c r="B5144" s="154" t="s">
        <v>15071</v>
      </c>
      <c r="C5144" s="154" t="s">
        <v>2398</v>
      </c>
      <c r="D5144" s="154" t="s">
        <v>2156</v>
      </c>
      <c r="E5144" s="81" t="s">
        <v>15070</v>
      </c>
      <c r="F5144" s="154">
        <v>141.38</v>
      </c>
      <c r="G5144" s="154" t="s">
        <v>1373</v>
      </c>
      <c r="H5144" s="154" t="s">
        <v>14318</v>
      </c>
      <c r="I5144" s="154">
        <v>0</v>
      </c>
      <c r="J5144" s="154">
        <v>0</v>
      </c>
      <c r="K5144" s="154">
        <v>0</v>
      </c>
      <c r="M5144" s="128">
        <f>IF(Tabla1[[#This Row],[Moneda]]="Dolares",Tabla1[[#This Row],[Precio Distribuidor]]*($M$1+0.35)*1.3,Tabla1[[#This Row],[Precio Distribuidor]]*1.3)</f>
        <v>3060.1701000000007</v>
      </c>
    </row>
    <row r="5145" spans="1:13">
      <c r="A5145" s="154" t="s">
        <v>15069</v>
      </c>
      <c r="B5145" s="154" t="s">
        <v>15068</v>
      </c>
      <c r="C5145" s="154" t="s">
        <v>2157</v>
      </c>
      <c r="D5145" s="154" t="s">
        <v>2156</v>
      </c>
      <c r="E5145" s="81" t="s">
        <v>15067</v>
      </c>
      <c r="F5145" s="154">
        <v>15.69</v>
      </c>
      <c r="G5145" s="154" t="s">
        <v>1373</v>
      </c>
      <c r="H5145" s="154" t="s">
        <v>14318</v>
      </c>
      <c r="I5145" s="154">
        <v>0</v>
      </c>
      <c r="J5145" s="154">
        <v>0</v>
      </c>
      <c r="K5145" s="154">
        <v>0</v>
      </c>
      <c r="M5145" s="128">
        <f>IF(Tabla1[[#This Row],[Moneda]]="Dolares",Tabla1[[#This Row],[Precio Distribuidor]]*($M$1+0.35)*1.3,Tabla1[[#This Row],[Precio Distribuidor]]*1.3)</f>
        <v>339.61005000000006</v>
      </c>
    </row>
    <row r="5146" spans="1:13">
      <c r="A5146" s="154" t="s">
        <v>15066</v>
      </c>
      <c r="B5146" s="154" t="s">
        <v>15065</v>
      </c>
      <c r="C5146" s="154" t="s">
        <v>2157</v>
      </c>
      <c r="D5146" s="154" t="s">
        <v>2156</v>
      </c>
      <c r="E5146" s="81" t="s">
        <v>15064</v>
      </c>
      <c r="F5146" s="154">
        <v>19.8</v>
      </c>
      <c r="G5146" s="154" t="s">
        <v>1373</v>
      </c>
      <c r="H5146" s="154" t="s">
        <v>14318</v>
      </c>
      <c r="I5146" s="154">
        <v>0</v>
      </c>
      <c r="J5146" s="154">
        <v>0</v>
      </c>
      <c r="K5146" s="154">
        <v>0</v>
      </c>
      <c r="M5146" s="128">
        <f>IF(Tabla1[[#This Row],[Moneda]]="Dolares",Tabla1[[#This Row],[Precio Distribuidor]]*($M$1+0.35)*1.3,Tabla1[[#This Row],[Precio Distribuidor]]*1.3)</f>
        <v>428.57100000000008</v>
      </c>
    </row>
    <row r="5147" spans="1:13">
      <c r="A5147" s="154" t="s">
        <v>15063</v>
      </c>
      <c r="B5147" s="154" t="s">
        <v>15062</v>
      </c>
      <c r="C5147" s="154" t="s">
        <v>2178</v>
      </c>
      <c r="D5147" s="154" t="s">
        <v>2156</v>
      </c>
      <c r="E5147" s="81" t="s">
        <v>15061</v>
      </c>
      <c r="F5147" s="154">
        <v>15.61</v>
      </c>
      <c r="G5147" s="154" t="s">
        <v>1373</v>
      </c>
      <c r="H5147" s="154" t="s">
        <v>14318</v>
      </c>
      <c r="I5147" s="154">
        <v>0</v>
      </c>
      <c r="J5147" s="154">
        <v>0</v>
      </c>
      <c r="K5147" s="154">
        <v>0</v>
      </c>
      <c r="M5147" s="128">
        <f>IF(Tabla1[[#This Row],[Moneda]]="Dolares",Tabla1[[#This Row],[Precio Distribuidor]]*($M$1+0.35)*1.3,Tabla1[[#This Row],[Precio Distribuidor]]*1.3)</f>
        <v>337.8784500000001</v>
      </c>
    </row>
    <row r="5148" spans="1:13">
      <c r="A5148" s="154" t="s">
        <v>15060</v>
      </c>
      <c r="B5148" s="154" t="s">
        <v>15059</v>
      </c>
      <c r="C5148" s="154" t="s">
        <v>2178</v>
      </c>
      <c r="D5148" s="154" t="s">
        <v>2156</v>
      </c>
      <c r="E5148" s="81" t="s">
        <v>15058</v>
      </c>
      <c r="F5148" s="154">
        <v>12.48</v>
      </c>
      <c r="G5148" s="154" t="s">
        <v>1373</v>
      </c>
      <c r="H5148" s="154" t="s">
        <v>14318</v>
      </c>
      <c r="I5148" s="154">
        <v>0</v>
      </c>
      <c r="J5148" s="154">
        <v>0</v>
      </c>
      <c r="K5148" s="154">
        <v>0</v>
      </c>
      <c r="M5148" s="128">
        <f>IF(Tabla1[[#This Row],[Moneda]]="Dolares",Tabla1[[#This Row],[Precio Distribuidor]]*($M$1+0.35)*1.3,Tabla1[[#This Row],[Precio Distribuidor]]*1.3)</f>
        <v>270.12960000000004</v>
      </c>
    </row>
    <row r="5149" spans="1:13">
      <c r="A5149" s="154" t="s">
        <v>15057</v>
      </c>
      <c r="B5149" s="154" t="s">
        <v>15056</v>
      </c>
      <c r="C5149" s="154" t="s">
        <v>2178</v>
      </c>
      <c r="D5149" s="154" t="s">
        <v>2156</v>
      </c>
      <c r="E5149" s="81" t="s">
        <v>15055</v>
      </c>
      <c r="F5149" s="154">
        <v>10.71</v>
      </c>
      <c r="G5149" s="154" t="s">
        <v>1373</v>
      </c>
      <c r="H5149" s="154" t="s">
        <v>14318</v>
      </c>
      <c r="I5149" s="154">
        <v>0</v>
      </c>
      <c r="J5149" s="154">
        <v>0</v>
      </c>
      <c r="K5149" s="154">
        <v>0</v>
      </c>
      <c r="M5149" s="128">
        <f>IF(Tabla1[[#This Row],[Moneda]]="Dolares",Tabla1[[#This Row],[Precio Distribuidor]]*($M$1+0.35)*1.3,Tabla1[[#This Row],[Precio Distribuidor]]*1.3)</f>
        <v>231.81795000000005</v>
      </c>
    </row>
    <row r="5150" spans="1:13">
      <c r="A5150" s="154" t="s">
        <v>15054</v>
      </c>
      <c r="B5150" s="154" t="s">
        <v>15053</v>
      </c>
      <c r="C5150" s="154" t="s">
        <v>2178</v>
      </c>
      <c r="D5150" s="154" t="s">
        <v>2156</v>
      </c>
      <c r="E5150" s="81" t="s">
        <v>15052</v>
      </c>
      <c r="F5150" s="154">
        <v>9.18</v>
      </c>
      <c r="G5150" s="154" t="s">
        <v>1373</v>
      </c>
      <c r="H5150" s="154" t="s">
        <v>14318</v>
      </c>
      <c r="I5150" s="154">
        <v>0</v>
      </c>
      <c r="J5150" s="154">
        <v>0</v>
      </c>
      <c r="K5150" s="154">
        <v>0</v>
      </c>
      <c r="M5150" s="128">
        <f>IF(Tabla1[[#This Row],[Moneda]]="Dolares",Tabla1[[#This Row],[Precio Distribuidor]]*($M$1+0.35)*1.3,Tabla1[[#This Row],[Precio Distribuidor]]*1.3)</f>
        <v>198.70110000000003</v>
      </c>
    </row>
    <row r="5151" spans="1:13">
      <c r="A5151" s="154" t="s">
        <v>15051</v>
      </c>
      <c r="B5151" s="154" t="s">
        <v>15050</v>
      </c>
      <c r="C5151" s="154" t="s">
        <v>2178</v>
      </c>
      <c r="D5151" s="154" t="s">
        <v>2156</v>
      </c>
      <c r="E5151" s="81" t="s">
        <v>15049</v>
      </c>
      <c r="F5151" s="154">
        <v>9.9700000000000006</v>
      </c>
      <c r="G5151" s="154" t="s">
        <v>1373</v>
      </c>
      <c r="H5151" s="154" t="s">
        <v>14318</v>
      </c>
      <c r="I5151" s="154">
        <v>0</v>
      </c>
      <c r="J5151" s="154">
        <v>0</v>
      </c>
      <c r="K5151" s="154">
        <v>0</v>
      </c>
      <c r="M5151" s="128">
        <f>IF(Tabla1[[#This Row],[Moneda]]="Dolares",Tabla1[[#This Row],[Precio Distribuidor]]*($M$1+0.35)*1.3,Tabla1[[#This Row],[Precio Distribuidor]]*1.3)</f>
        <v>215.80065000000008</v>
      </c>
    </row>
    <row r="5152" spans="1:13">
      <c r="A5152" s="154" t="s">
        <v>15048</v>
      </c>
      <c r="B5152" s="154" t="s">
        <v>15047</v>
      </c>
      <c r="C5152" s="154" t="s">
        <v>2178</v>
      </c>
      <c r="D5152" s="154" t="s">
        <v>2156</v>
      </c>
      <c r="E5152" s="81" t="s">
        <v>15046</v>
      </c>
      <c r="F5152" s="154">
        <v>14.05</v>
      </c>
      <c r="G5152" s="154" t="s">
        <v>1373</v>
      </c>
      <c r="H5152" s="154" t="s">
        <v>14318</v>
      </c>
      <c r="I5152" s="154">
        <v>0</v>
      </c>
      <c r="J5152" s="154">
        <v>0</v>
      </c>
      <c r="K5152" s="154">
        <v>0</v>
      </c>
      <c r="M5152" s="128">
        <f>IF(Tabla1[[#This Row],[Moneda]]="Dolares",Tabla1[[#This Row],[Precio Distribuidor]]*($M$1+0.35)*1.3,Tabla1[[#This Row],[Precio Distribuidor]]*1.3)</f>
        <v>304.11225000000007</v>
      </c>
    </row>
    <row r="5153" spans="1:13">
      <c r="A5153" s="154" t="s">
        <v>15045</v>
      </c>
      <c r="B5153" s="154" t="s">
        <v>15044</v>
      </c>
      <c r="C5153" s="154" t="s">
        <v>2178</v>
      </c>
      <c r="D5153" s="154" t="s">
        <v>2156</v>
      </c>
      <c r="E5153" s="81" t="s">
        <v>15043</v>
      </c>
      <c r="F5153" s="154">
        <v>10.71</v>
      </c>
      <c r="G5153" s="154" t="s">
        <v>1373</v>
      </c>
      <c r="H5153" s="154" t="s">
        <v>14318</v>
      </c>
      <c r="I5153" s="154">
        <v>0</v>
      </c>
      <c r="J5153" s="154">
        <v>0</v>
      </c>
      <c r="K5153" s="154">
        <v>0</v>
      </c>
      <c r="M5153" s="128">
        <f>IF(Tabla1[[#This Row],[Moneda]]="Dolares",Tabla1[[#This Row],[Precio Distribuidor]]*($M$1+0.35)*1.3,Tabla1[[#This Row],[Precio Distribuidor]]*1.3)</f>
        <v>231.81795000000005</v>
      </c>
    </row>
    <row r="5154" spans="1:13">
      <c r="A5154" s="154" t="s">
        <v>15042</v>
      </c>
      <c r="B5154" s="154" t="s">
        <v>15041</v>
      </c>
      <c r="C5154" s="154" t="s">
        <v>2178</v>
      </c>
      <c r="D5154" s="154" t="s">
        <v>2156</v>
      </c>
      <c r="E5154" s="81" t="s">
        <v>15040</v>
      </c>
      <c r="F5154" s="154">
        <v>15.61</v>
      </c>
      <c r="G5154" s="154" t="s">
        <v>1373</v>
      </c>
      <c r="H5154" s="154" t="s">
        <v>14318</v>
      </c>
      <c r="I5154" s="154">
        <v>0</v>
      </c>
      <c r="J5154" s="154">
        <v>0</v>
      </c>
      <c r="K5154" s="154">
        <v>0</v>
      </c>
      <c r="M5154" s="128">
        <f>IF(Tabla1[[#This Row],[Moneda]]="Dolares",Tabla1[[#This Row],[Precio Distribuidor]]*($M$1+0.35)*1.3,Tabla1[[#This Row],[Precio Distribuidor]]*1.3)</f>
        <v>337.8784500000001</v>
      </c>
    </row>
    <row r="5155" spans="1:13">
      <c r="A5155" s="154" t="s">
        <v>15039</v>
      </c>
      <c r="B5155" s="154" t="s">
        <v>15038</v>
      </c>
      <c r="C5155" s="154" t="s">
        <v>2178</v>
      </c>
      <c r="D5155" s="154" t="s">
        <v>2156</v>
      </c>
      <c r="E5155" s="81" t="s">
        <v>15037</v>
      </c>
      <c r="F5155" s="154">
        <v>9.9700000000000006</v>
      </c>
      <c r="G5155" s="154" t="s">
        <v>1373</v>
      </c>
      <c r="H5155" s="154" t="s">
        <v>14318</v>
      </c>
      <c r="I5155" s="154">
        <v>0</v>
      </c>
      <c r="J5155" s="154">
        <v>0</v>
      </c>
      <c r="K5155" s="154">
        <v>0</v>
      </c>
      <c r="M5155" s="128">
        <f>IF(Tabla1[[#This Row],[Moneda]]="Dolares",Tabla1[[#This Row],[Precio Distribuidor]]*($M$1+0.35)*1.3,Tabla1[[#This Row],[Precio Distribuidor]]*1.3)</f>
        <v>215.80065000000008</v>
      </c>
    </row>
    <row r="5156" spans="1:13">
      <c r="A5156" s="154" t="s">
        <v>15036</v>
      </c>
      <c r="B5156" s="154" t="s">
        <v>15035</v>
      </c>
      <c r="C5156" s="154" t="s">
        <v>2178</v>
      </c>
      <c r="D5156" s="154" t="s">
        <v>2156</v>
      </c>
      <c r="E5156" s="81" t="s">
        <v>15034</v>
      </c>
      <c r="F5156" s="154">
        <v>12.48</v>
      </c>
      <c r="G5156" s="154" t="s">
        <v>1373</v>
      </c>
      <c r="H5156" s="154" t="s">
        <v>14318</v>
      </c>
      <c r="I5156" s="154">
        <v>0</v>
      </c>
      <c r="J5156" s="154">
        <v>0</v>
      </c>
      <c r="K5156" s="154">
        <v>0</v>
      </c>
      <c r="M5156" s="128">
        <f>IF(Tabla1[[#This Row],[Moneda]]="Dolares",Tabla1[[#This Row],[Precio Distribuidor]]*($M$1+0.35)*1.3,Tabla1[[#This Row],[Precio Distribuidor]]*1.3)</f>
        <v>270.12960000000004</v>
      </c>
    </row>
    <row r="5157" spans="1:13">
      <c r="A5157" s="154" t="s">
        <v>15033</v>
      </c>
      <c r="B5157" s="154" t="s">
        <v>15032</v>
      </c>
      <c r="C5157" s="154" t="s">
        <v>2178</v>
      </c>
      <c r="D5157" s="154" t="s">
        <v>2156</v>
      </c>
      <c r="E5157" s="81" t="s">
        <v>15031</v>
      </c>
      <c r="F5157" s="154">
        <v>7.82</v>
      </c>
      <c r="G5157" s="154" t="s">
        <v>1373</v>
      </c>
      <c r="H5157" s="154" t="s">
        <v>14318</v>
      </c>
      <c r="I5157" s="154">
        <v>0</v>
      </c>
      <c r="J5157" s="154">
        <v>0</v>
      </c>
      <c r="K5157" s="154">
        <v>0</v>
      </c>
      <c r="M5157" s="128">
        <f>IF(Tabla1[[#This Row],[Moneda]]="Dolares",Tabla1[[#This Row],[Precio Distribuidor]]*($M$1+0.35)*1.3,Tabla1[[#This Row],[Precio Distribuidor]]*1.3)</f>
        <v>169.26390000000004</v>
      </c>
    </row>
    <row r="5158" spans="1:13">
      <c r="A5158" s="154" t="s">
        <v>15030</v>
      </c>
      <c r="B5158" s="154" t="s">
        <v>15029</v>
      </c>
      <c r="C5158" s="154" t="s">
        <v>2178</v>
      </c>
      <c r="D5158" s="154" t="s">
        <v>2156</v>
      </c>
      <c r="E5158" s="81" t="s">
        <v>15028</v>
      </c>
      <c r="F5158" s="154">
        <v>14.05</v>
      </c>
      <c r="G5158" s="154" t="s">
        <v>1373</v>
      </c>
      <c r="H5158" s="154" t="s">
        <v>14318</v>
      </c>
      <c r="I5158" s="154">
        <v>0</v>
      </c>
      <c r="J5158" s="154">
        <v>0</v>
      </c>
      <c r="K5158" s="154">
        <v>0</v>
      </c>
      <c r="M5158" s="128">
        <f>IF(Tabla1[[#This Row],[Moneda]]="Dolares",Tabla1[[#This Row],[Precio Distribuidor]]*($M$1+0.35)*1.3,Tabla1[[#This Row],[Precio Distribuidor]]*1.3)</f>
        <v>304.11225000000007</v>
      </c>
    </row>
    <row r="5159" spans="1:13">
      <c r="A5159" s="154" t="s">
        <v>15027</v>
      </c>
      <c r="B5159" s="154" t="s">
        <v>15026</v>
      </c>
      <c r="C5159" s="154" t="s">
        <v>1535</v>
      </c>
      <c r="D5159" s="154" t="s">
        <v>2156</v>
      </c>
      <c r="E5159" s="81" t="s">
        <v>15025</v>
      </c>
      <c r="F5159" s="154">
        <v>13477.03</v>
      </c>
      <c r="G5159" s="154" t="s">
        <v>1367</v>
      </c>
      <c r="H5159" s="154" t="s">
        <v>14318</v>
      </c>
      <c r="I5159" s="154">
        <v>0</v>
      </c>
      <c r="J5159" s="154">
        <v>0</v>
      </c>
      <c r="K5159" s="154">
        <v>0</v>
      </c>
      <c r="M5159" s="128">
        <f>IF(Tabla1[[#This Row],[Moneda]]="Dolares",Tabla1[[#This Row],[Precio Distribuidor]]*($M$1+0.35)*1.3,Tabla1[[#This Row],[Precio Distribuidor]]*1.3)</f>
        <v>17520.139000000003</v>
      </c>
    </row>
    <row r="5160" spans="1:13">
      <c r="A5160" s="154" t="s">
        <v>15024</v>
      </c>
      <c r="B5160" s="154" t="s">
        <v>15023</v>
      </c>
      <c r="C5160" s="154" t="s">
        <v>2157</v>
      </c>
      <c r="D5160" s="154" t="s">
        <v>2156</v>
      </c>
      <c r="E5160" s="81" t="s">
        <v>15022</v>
      </c>
      <c r="F5160" s="154">
        <v>33.51</v>
      </c>
      <c r="G5160" s="154" t="s">
        <v>1373</v>
      </c>
      <c r="H5160" s="154" t="s">
        <v>14318</v>
      </c>
      <c r="I5160" s="154">
        <v>0</v>
      </c>
      <c r="J5160" s="154">
        <v>0</v>
      </c>
      <c r="K5160" s="154">
        <v>0</v>
      </c>
      <c r="M5160" s="128">
        <f>IF(Tabla1[[#This Row],[Moneda]]="Dolares",Tabla1[[#This Row],[Precio Distribuidor]]*($M$1+0.35)*1.3,Tabla1[[#This Row],[Precio Distribuidor]]*1.3)</f>
        <v>725.32395000000008</v>
      </c>
    </row>
    <row r="5161" spans="1:13">
      <c r="A5161" s="154" t="s">
        <v>15021</v>
      </c>
      <c r="B5161" s="154" t="s">
        <v>15020</v>
      </c>
      <c r="C5161" s="154" t="s">
        <v>2157</v>
      </c>
      <c r="D5161" s="154" t="s">
        <v>2156</v>
      </c>
      <c r="E5161" s="81" t="s">
        <v>15019</v>
      </c>
      <c r="F5161" s="154">
        <v>25.4</v>
      </c>
      <c r="G5161" s="154" t="s">
        <v>1373</v>
      </c>
      <c r="H5161" s="154" t="s">
        <v>14318</v>
      </c>
      <c r="I5161" s="154">
        <v>0</v>
      </c>
      <c r="J5161" s="154">
        <v>0</v>
      </c>
      <c r="K5161" s="154">
        <v>0</v>
      </c>
      <c r="M5161" s="128">
        <f>IF(Tabla1[[#This Row],[Moneda]]="Dolares",Tabla1[[#This Row],[Precio Distribuidor]]*($M$1+0.35)*1.3,Tabla1[[#This Row],[Precio Distribuidor]]*1.3)</f>
        <v>549.78300000000002</v>
      </c>
    </row>
    <row r="5162" spans="1:13">
      <c r="A5162" s="154" t="s">
        <v>15018</v>
      </c>
      <c r="B5162" s="154" t="s">
        <v>15017</v>
      </c>
      <c r="C5162" s="154" t="s">
        <v>2157</v>
      </c>
      <c r="D5162" s="154" t="s">
        <v>2156</v>
      </c>
      <c r="E5162" s="81" t="s">
        <v>15016</v>
      </c>
      <c r="F5162" s="154">
        <v>18.68</v>
      </c>
      <c r="G5162" s="154" t="s">
        <v>1373</v>
      </c>
      <c r="H5162" s="154" t="s">
        <v>14318</v>
      </c>
      <c r="I5162" s="154">
        <v>0</v>
      </c>
      <c r="J5162" s="154">
        <v>0</v>
      </c>
      <c r="K5162" s="154">
        <v>0</v>
      </c>
      <c r="M5162" s="128">
        <f>IF(Tabla1[[#This Row],[Moneda]]="Dolares",Tabla1[[#This Row],[Precio Distribuidor]]*($M$1+0.35)*1.3,Tabla1[[#This Row],[Precio Distribuidor]]*1.3)</f>
        <v>404.32860000000005</v>
      </c>
    </row>
    <row r="5163" spans="1:13">
      <c r="A5163" s="154" t="s">
        <v>15015</v>
      </c>
      <c r="B5163" s="154" t="s">
        <v>15014</v>
      </c>
      <c r="C5163" s="154" t="s">
        <v>2157</v>
      </c>
      <c r="D5163" s="154" t="s">
        <v>2156</v>
      </c>
      <c r="E5163" s="81" t="s">
        <v>15013</v>
      </c>
      <c r="F5163" s="154">
        <v>12.33</v>
      </c>
      <c r="G5163" s="154" t="s">
        <v>1373</v>
      </c>
      <c r="H5163" s="154" t="s">
        <v>14318</v>
      </c>
      <c r="I5163" s="154">
        <v>0</v>
      </c>
      <c r="J5163" s="154">
        <v>0</v>
      </c>
      <c r="K5163" s="154">
        <v>0</v>
      </c>
      <c r="M5163" s="128">
        <f>IF(Tabla1[[#This Row],[Moneda]]="Dolares",Tabla1[[#This Row],[Precio Distribuidor]]*($M$1+0.35)*1.3,Tabla1[[#This Row],[Precio Distribuidor]]*1.3)</f>
        <v>266.88285000000002</v>
      </c>
    </row>
    <row r="5164" spans="1:13">
      <c r="A5164" s="154" t="s">
        <v>15012</v>
      </c>
      <c r="B5164" s="154" t="s">
        <v>15011</v>
      </c>
      <c r="C5164" s="154" t="s">
        <v>2178</v>
      </c>
      <c r="D5164" s="154" t="s">
        <v>2156</v>
      </c>
      <c r="E5164" s="81" t="s">
        <v>15010</v>
      </c>
      <c r="F5164" s="154">
        <v>24.01</v>
      </c>
      <c r="G5164" s="154" t="s">
        <v>1373</v>
      </c>
      <c r="H5164" s="154" t="s">
        <v>14318</v>
      </c>
      <c r="I5164" s="154">
        <v>0</v>
      </c>
      <c r="J5164" s="154">
        <v>0</v>
      </c>
      <c r="K5164" s="154">
        <v>0</v>
      </c>
      <c r="M5164" s="128">
        <f>IF(Tabla1[[#This Row],[Moneda]]="Dolares",Tabla1[[#This Row],[Precio Distribuidor]]*($M$1+0.35)*1.3,Tabla1[[#This Row],[Precio Distribuidor]]*1.3)</f>
        <v>519.69645000000014</v>
      </c>
    </row>
    <row r="5165" spans="1:13">
      <c r="A5165" s="154" t="s">
        <v>15009</v>
      </c>
      <c r="B5165" s="154" t="s">
        <v>15008</v>
      </c>
      <c r="C5165" s="154" t="s">
        <v>2178</v>
      </c>
      <c r="D5165" s="154" t="s">
        <v>2156</v>
      </c>
      <c r="E5165" s="81" t="s">
        <v>15007</v>
      </c>
      <c r="F5165" s="154">
        <v>19.2</v>
      </c>
      <c r="G5165" s="154" t="s">
        <v>1373</v>
      </c>
      <c r="H5165" s="154" t="s">
        <v>14318</v>
      </c>
      <c r="I5165" s="154">
        <v>0</v>
      </c>
      <c r="J5165" s="154">
        <v>0</v>
      </c>
      <c r="K5165" s="154">
        <v>0</v>
      </c>
      <c r="M5165" s="128">
        <f>IF(Tabla1[[#This Row],[Moneda]]="Dolares",Tabla1[[#This Row],[Precio Distribuidor]]*($M$1+0.35)*1.3,Tabla1[[#This Row],[Precio Distribuidor]]*1.3)</f>
        <v>415.584</v>
      </c>
    </row>
    <row r="5166" spans="1:13">
      <c r="A5166" s="154" t="s">
        <v>15006</v>
      </c>
      <c r="B5166" s="154" t="s">
        <v>15005</v>
      </c>
      <c r="C5166" s="154" t="s">
        <v>2178</v>
      </c>
      <c r="D5166" s="154" t="s">
        <v>2156</v>
      </c>
      <c r="E5166" s="81" t="s">
        <v>15004</v>
      </c>
      <c r="F5166" s="154">
        <v>21.6</v>
      </c>
      <c r="G5166" s="154" t="s">
        <v>1373</v>
      </c>
      <c r="H5166" s="154" t="s">
        <v>14318</v>
      </c>
      <c r="I5166" s="154">
        <v>0</v>
      </c>
      <c r="J5166" s="154">
        <v>0</v>
      </c>
      <c r="K5166" s="154">
        <v>0</v>
      </c>
      <c r="M5166" s="128">
        <f>IF(Tabla1[[#This Row],[Moneda]]="Dolares",Tabla1[[#This Row],[Precio Distribuidor]]*($M$1+0.35)*1.3,Tabla1[[#This Row],[Precio Distribuidor]]*1.3)</f>
        <v>467.5320000000001</v>
      </c>
    </row>
    <row r="5167" spans="1:13">
      <c r="A5167" s="154" t="s">
        <v>15003</v>
      </c>
      <c r="B5167" s="154" t="s">
        <v>15002</v>
      </c>
      <c r="C5167" s="154" t="s">
        <v>2178</v>
      </c>
      <c r="D5167" s="154" t="s">
        <v>2156</v>
      </c>
      <c r="E5167" s="81" t="s">
        <v>15001</v>
      </c>
      <c r="F5167" s="154">
        <v>16.47</v>
      </c>
      <c r="G5167" s="154" t="s">
        <v>1373</v>
      </c>
      <c r="H5167" s="154" t="s">
        <v>14318</v>
      </c>
      <c r="I5167" s="154">
        <v>0</v>
      </c>
      <c r="J5167" s="154">
        <v>0</v>
      </c>
      <c r="K5167" s="154">
        <v>0</v>
      </c>
      <c r="M5167" s="128">
        <f>IF(Tabla1[[#This Row],[Moneda]]="Dolares",Tabla1[[#This Row],[Precio Distribuidor]]*($M$1+0.35)*1.3,Tabla1[[#This Row],[Precio Distribuidor]]*1.3)</f>
        <v>356.49315000000001</v>
      </c>
    </row>
    <row r="5168" spans="1:13">
      <c r="A5168" s="154" t="s">
        <v>15000</v>
      </c>
      <c r="B5168" s="154" t="s">
        <v>14999</v>
      </c>
      <c r="C5168" s="154" t="s">
        <v>2178</v>
      </c>
      <c r="D5168" s="154" t="s">
        <v>2156</v>
      </c>
      <c r="E5168" s="81" t="s">
        <v>14998</v>
      </c>
      <c r="F5168" s="154">
        <v>15.33</v>
      </c>
      <c r="G5168" s="154" t="s">
        <v>1373</v>
      </c>
      <c r="H5168" s="154" t="s">
        <v>14318</v>
      </c>
      <c r="I5168" s="154">
        <v>0</v>
      </c>
      <c r="J5168" s="154">
        <v>0</v>
      </c>
      <c r="K5168" s="154">
        <v>0</v>
      </c>
      <c r="M5168" s="128">
        <f>IF(Tabla1[[#This Row],[Moneda]]="Dolares",Tabla1[[#This Row],[Precio Distribuidor]]*($M$1+0.35)*1.3,Tabla1[[#This Row],[Precio Distribuidor]]*1.3)</f>
        <v>331.81785000000008</v>
      </c>
    </row>
    <row r="5169" spans="1:13">
      <c r="A5169" s="154" t="s">
        <v>14997</v>
      </c>
      <c r="B5169" s="154" t="s">
        <v>14996</v>
      </c>
      <c r="C5169" s="154" t="s">
        <v>2178</v>
      </c>
      <c r="D5169" s="154" t="s">
        <v>2156</v>
      </c>
      <c r="E5169" s="81" t="s">
        <v>14995</v>
      </c>
      <c r="F5169" s="154">
        <v>15.33</v>
      </c>
      <c r="G5169" s="154" t="s">
        <v>1373</v>
      </c>
      <c r="H5169" s="154" t="s">
        <v>14318</v>
      </c>
      <c r="I5169" s="154">
        <v>0</v>
      </c>
      <c r="J5169" s="154">
        <v>0</v>
      </c>
      <c r="K5169" s="154">
        <v>0</v>
      </c>
      <c r="M5169" s="128">
        <f>IF(Tabla1[[#This Row],[Moneda]]="Dolares",Tabla1[[#This Row],[Precio Distribuidor]]*($M$1+0.35)*1.3,Tabla1[[#This Row],[Precio Distribuidor]]*1.3)</f>
        <v>331.81785000000008</v>
      </c>
    </row>
    <row r="5170" spans="1:13">
      <c r="A5170" s="154" t="s">
        <v>14994</v>
      </c>
      <c r="B5170" s="154" t="s">
        <v>14993</v>
      </c>
      <c r="C5170" s="154" t="s">
        <v>2178</v>
      </c>
      <c r="D5170" s="154" t="s">
        <v>2156</v>
      </c>
      <c r="E5170" s="81" t="s">
        <v>14992</v>
      </c>
      <c r="F5170" s="154">
        <v>16.47</v>
      </c>
      <c r="G5170" s="154" t="s">
        <v>1373</v>
      </c>
      <c r="H5170" s="154" t="s">
        <v>14318</v>
      </c>
      <c r="I5170" s="154">
        <v>0</v>
      </c>
      <c r="J5170" s="154">
        <v>0</v>
      </c>
      <c r="K5170" s="154">
        <v>0</v>
      </c>
      <c r="M5170" s="128">
        <f>IF(Tabla1[[#This Row],[Moneda]]="Dolares",Tabla1[[#This Row],[Precio Distribuidor]]*($M$1+0.35)*1.3,Tabla1[[#This Row],[Precio Distribuidor]]*1.3)</f>
        <v>356.49315000000001</v>
      </c>
    </row>
    <row r="5171" spans="1:13">
      <c r="A5171" s="154" t="s">
        <v>14991</v>
      </c>
      <c r="B5171" s="154" t="s">
        <v>14990</v>
      </c>
      <c r="C5171" s="154" t="s">
        <v>2178</v>
      </c>
      <c r="D5171" s="154" t="s">
        <v>2156</v>
      </c>
      <c r="E5171" s="81" t="s">
        <v>14989</v>
      </c>
      <c r="F5171" s="154">
        <v>21.6</v>
      </c>
      <c r="G5171" s="154" t="s">
        <v>1373</v>
      </c>
      <c r="H5171" s="154" t="s">
        <v>14318</v>
      </c>
      <c r="I5171" s="154">
        <v>0</v>
      </c>
      <c r="J5171" s="154">
        <v>0</v>
      </c>
      <c r="K5171" s="154">
        <v>0</v>
      </c>
      <c r="M5171" s="128">
        <f>IF(Tabla1[[#This Row],[Moneda]]="Dolares",Tabla1[[#This Row],[Precio Distribuidor]]*($M$1+0.35)*1.3,Tabla1[[#This Row],[Precio Distribuidor]]*1.3)</f>
        <v>467.5320000000001</v>
      </c>
    </row>
    <row r="5172" spans="1:13">
      <c r="A5172" s="154" t="s">
        <v>14988</v>
      </c>
      <c r="B5172" s="154" t="s">
        <v>14987</v>
      </c>
      <c r="C5172" s="154" t="s">
        <v>2178</v>
      </c>
      <c r="D5172" s="154" t="s">
        <v>2156</v>
      </c>
      <c r="E5172" s="81" t="s">
        <v>14986</v>
      </c>
      <c r="F5172" s="154">
        <v>19.2</v>
      </c>
      <c r="G5172" s="154" t="s">
        <v>1373</v>
      </c>
      <c r="H5172" s="154" t="s">
        <v>14318</v>
      </c>
      <c r="I5172" s="154">
        <v>0</v>
      </c>
      <c r="J5172" s="154">
        <v>0</v>
      </c>
      <c r="K5172" s="154">
        <v>0</v>
      </c>
      <c r="M5172" s="128">
        <f>IF(Tabla1[[#This Row],[Moneda]]="Dolares",Tabla1[[#This Row],[Precio Distribuidor]]*($M$1+0.35)*1.3,Tabla1[[#This Row],[Precio Distribuidor]]*1.3)</f>
        <v>415.584</v>
      </c>
    </row>
    <row r="5173" spans="1:13">
      <c r="A5173" s="154" t="s">
        <v>14985</v>
      </c>
      <c r="B5173" s="154" t="s">
        <v>14984</v>
      </c>
      <c r="C5173" s="154" t="s">
        <v>2178</v>
      </c>
      <c r="D5173" s="154" t="s">
        <v>2156</v>
      </c>
      <c r="E5173" s="81" t="s">
        <v>14983</v>
      </c>
      <c r="F5173" s="154">
        <v>24.01</v>
      </c>
      <c r="G5173" s="154" t="s">
        <v>1373</v>
      </c>
      <c r="H5173" s="154" t="s">
        <v>14318</v>
      </c>
      <c r="I5173" s="154">
        <v>0</v>
      </c>
      <c r="J5173" s="154">
        <v>0</v>
      </c>
      <c r="K5173" s="154">
        <v>0</v>
      </c>
      <c r="M5173" s="128">
        <f>IF(Tabla1[[#This Row],[Moneda]]="Dolares",Tabla1[[#This Row],[Precio Distribuidor]]*($M$1+0.35)*1.3,Tabla1[[#This Row],[Precio Distribuidor]]*1.3)</f>
        <v>519.69645000000014</v>
      </c>
    </row>
    <row r="5174" spans="1:13">
      <c r="A5174" s="154" t="s">
        <v>14982</v>
      </c>
      <c r="B5174" s="154" t="s">
        <v>14981</v>
      </c>
      <c r="C5174" s="154" t="s">
        <v>1764</v>
      </c>
      <c r="D5174" s="154" t="s">
        <v>2156</v>
      </c>
      <c r="E5174" s="81" t="s">
        <v>14980</v>
      </c>
      <c r="F5174" s="154">
        <v>134.88999999999999</v>
      </c>
      <c r="G5174" s="154" t="s">
        <v>1373</v>
      </c>
      <c r="H5174" s="154" t="s">
        <v>14318</v>
      </c>
      <c r="I5174" s="154">
        <v>0</v>
      </c>
      <c r="J5174" s="154">
        <v>0</v>
      </c>
      <c r="K5174" s="154">
        <v>0</v>
      </c>
      <c r="M5174" s="128">
        <f>IF(Tabla1[[#This Row],[Moneda]]="Dolares",Tabla1[[#This Row],[Precio Distribuidor]]*($M$1+0.35)*1.3,Tabla1[[#This Row],[Precio Distribuidor]]*1.3)</f>
        <v>2919.6940500000005</v>
      </c>
    </row>
    <row r="5175" spans="1:13">
      <c r="A5175" s="154" t="s">
        <v>14979</v>
      </c>
      <c r="B5175" s="154" t="s">
        <v>14978</v>
      </c>
      <c r="C5175" s="154" t="s">
        <v>14042</v>
      </c>
      <c r="D5175" s="154" t="s">
        <v>2156</v>
      </c>
      <c r="E5175" s="81" t="s">
        <v>14977</v>
      </c>
      <c r="F5175" s="154">
        <v>453.06</v>
      </c>
      <c r="G5175" s="154" t="s">
        <v>1367</v>
      </c>
      <c r="H5175" s="154" t="s">
        <v>14318</v>
      </c>
      <c r="I5175" s="154">
        <v>0</v>
      </c>
      <c r="J5175" s="154">
        <v>0</v>
      </c>
      <c r="K5175" s="154">
        <v>0</v>
      </c>
      <c r="M5175" s="128">
        <f>IF(Tabla1[[#This Row],[Moneda]]="Dolares",Tabla1[[#This Row],[Precio Distribuidor]]*($M$1+0.35)*1.3,Tabla1[[#This Row],[Precio Distribuidor]]*1.3)</f>
        <v>588.97800000000007</v>
      </c>
    </row>
    <row r="5176" spans="1:13">
      <c r="A5176" s="154" t="s">
        <v>14976</v>
      </c>
      <c r="B5176" s="154" t="s">
        <v>14975</v>
      </c>
      <c r="C5176" s="154" t="s">
        <v>14042</v>
      </c>
      <c r="D5176" s="154" t="s">
        <v>2156</v>
      </c>
      <c r="E5176" s="81" t="s">
        <v>14974</v>
      </c>
      <c r="F5176" s="154">
        <v>453.06</v>
      </c>
      <c r="G5176" s="154" t="s">
        <v>1367</v>
      </c>
      <c r="H5176" s="154" t="s">
        <v>14318</v>
      </c>
      <c r="I5176" s="154">
        <v>0</v>
      </c>
      <c r="J5176" s="154">
        <v>0</v>
      </c>
      <c r="K5176" s="154">
        <v>0</v>
      </c>
      <c r="M5176" s="128">
        <f>IF(Tabla1[[#This Row],[Moneda]]="Dolares",Tabla1[[#This Row],[Precio Distribuidor]]*($M$1+0.35)*1.3,Tabla1[[#This Row],[Precio Distribuidor]]*1.3)</f>
        <v>588.97800000000007</v>
      </c>
    </row>
    <row r="5177" spans="1:13">
      <c r="A5177" s="154" t="s">
        <v>14973</v>
      </c>
      <c r="B5177" s="154" t="s">
        <v>14972</v>
      </c>
      <c r="C5177" s="154" t="s">
        <v>2157</v>
      </c>
      <c r="D5177" s="154" t="s">
        <v>2156</v>
      </c>
      <c r="E5177" s="81" t="s">
        <v>14971</v>
      </c>
      <c r="F5177" s="154">
        <v>17.93</v>
      </c>
      <c r="G5177" s="154" t="s">
        <v>1373</v>
      </c>
      <c r="H5177" s="154" t="s">
        <v>14318</v>
      </c>
      <c r="I5177" s="154">
        <v>0</v>
      </c>
      <c r="J5177" s="154">
        <v>0</v>
      </c>
      <c r="K5177" s="154">
        <v>0</v>
      </c>
      <c r="M5177" s="128">
        <f>IF(Tabla1[[#This Row],[Moneda]]="Dolares",Tabla1[[#This Row],[Precio Distribuidor]]*($M$1+0.35)*1.3,Tabla1[[#This Row],[Precio Distribuidor]]*1.3)</f>
        <v>388.09485000000006</v>
      </c>
    </row>
    <row r="5178" spans="1:13">
      <c r="A5178" s="154" t="s">
        <v>14970</v>
      </c>
      <c r="B5178" s="154" t="s">
        <v>14969</v>
      </c>
      <c r="C5178" s="154" t="s">
        <v>1764</v>
      </c>
      <c r="D5178" s="154" t="s">
        <v>2156</v>
      </c>
      <c r="E5178" s="81" t="s">
        <v>14968</v>
      </c>
      <c r="F5178" s="154">
        <v>31.7</v>
      </c>
      <c r="G5178" s="154" t="s">
        <v>1373</v>
      </c>
      <c r="H5178" s="154" t="s">
        <v>14318</v>
      </c>
      <c r="I5178" s="154">
        <v>0</v>
      </c>
      <c r="J5178" s="154">
        <v>0</v>
      </c>
      <c r="K5178" s="154">
        <v>0</v>
      </c>
      <c r="M5178" s="128">
        <f>IF(Tabla1[[#This Row],[Moneda]]="Dolares",Tabla1[[#This Row],[Precio Distribuidor]]*($M$1+0.35)*1.3,Tabla1[[#This Row],[Precio Distribuidor]]*1.3)</f>
        <v>686.14650000000006</v>
      </c>
    </row>
    <row r="5179" spans="1:13">
      <c r="A5179" s="154" t="s">
        <v>14967</v>
      </c>
      <c r="B5179" s="154" t="s">
        <v>14966</v>
      </c>
      <c r="C5179" s="154" t="s">
        <v>2178</v>
      </c>
      <c r="D5179" s="154" t="s">
        <v>2156</v>
      </c>
      <c r="E5179" s="81" t="s">
        <v>14965</v>
      </c>
      <c r="F5179" s="154">
        <v>23.01</v>
      </c>
      <c r="G5179" s="154" t="s">
        <v>1373</v>
      </c>
      <c r="H5179" s="154" t="s">
        <v>14318</v>
      </c>
      <c r="I5179" s="154">
        <v>0</v>
      </c>
      <c r="J5179" s="154">
        <v>0</v>
      </c>
      <c r="K5179" s="154">
        <v>0</v>
      </c>
      <c r="M5179" s="128">
        <f>IF(Tabla1[[#This Row],[Moneda]]="Dolares",Tabla1[[#This Row],[Precio Distribuidor]]*($M$1+0.35)*1.3,Tabla1[[#This Row],[Precio Distribuidor]]*1.3)</f>
        <v>498.0514500000001</v>
      </c>
    </row>
    <row r="5180" spans="1:13">
      <c r="A5180" s="154" t="s">
        <v>14964</v>
      </c>
      <c r="B5180" s="154" t="s">
        <v>14963</v>
      </c>
      <c r="C5180" s="154" t="s">
        <v>1535</v>
      </c>
      <c r="D5180" s="154" t="s">
        <v>2156</v>
      </c>
      <c r="E5180" s="81" t="s">
        <v>14962</v>
      </c>
      <c r="F5180" s="154">
        <v>31677.75</v>
      </c>
      <c r="G5180" s="154" t="s">
        <v>1367</v>
      </c>
      <c r="H5180" s="154" t="s">
        <v>14318</v>
      </c>
      <c r="I5180" s="154">
        <v>0</v>
      </c>
      <c r="J5180" s="154">
        <v>0</v>
      </c>
      <c r="K5180" s="154">
        <v>0</v>
      </c>
      <c r="M5180" s="128">
        <f>IF(Tabla1[[#This Row],[Moneda]]="Dolares",Tabla1[[#This Row],[Precio Distribuidor]]*($M$1+0.35)*1.3,Tabla1[[#This Row],[Precio Distribuidor]]*1.3)</f>
        <v>41181.075000000004</v>
      </c>
    </row>
    <row r="5181" spans="1:13">
      <c r="A5181" s="154" t="s">
        <v>14961</v>
      </c>
      <c r="B5181" s="154" t="s">
        <v>14960</v>
      </c>
      <c r="C5181" s="154" t="s">
        <v>1535</v>
      </c>
      <c r="D5181" s="154" t="s">
        <v>2156</v>
      </c>
      <c r="E5181" s="81" t="s">
        <v>14959</v>
      </c>
      <c r="F5181" s="154">
        <v>15290.3</v>
      </c>
      <c r="G5181" s="154" t="s">
        <v>1367</v>
      </c>
      <c r="H5181" s="154" t="s">
        <v>14318</v>
      </c>
      <c r="I5181" s="154">
        <v>0</v>
      </c>
      <c r="J5181" s="154">
        <v>0</v>
      </c>
      <c r="K5181" s="154">
        <v>0</v>
      </c>
      <c r="M5181" s="128">
        <f>IF(Tabla1[[#This Row],[Moneda]]="Dolares",Tabla1[[#This Row],[Precio Distribuidor]]*($M$1+0.35)*1.3,Tabla1[[#This Row],[Precio Distribuidor]]*1.3)</f>
        <v>19877.39</v>
      </c>
    </row>
    <row r="5182" spans="1:13">
      <c r="A5182" s="154" t="s">
        <v>14958</v>
      </c>
      <c r="B5182" s="154" t="s">
        <v>14957</v>
      </c>
      <c r="C5182" s="154" t="s">
        <v>1535</v>
      </c>
      <c r="D5182" s="154" t="s">
        <v>2156</v>
      </c>
      <c r="E5182" s="81" t="s">
        <v>14956</v>
      </c>
      <c r="F5182" s="154">
        <v>36958.6</v>
      </c>
      <c r="G5182" s="154" t="s">
        <v>1367</v>
      </c>
      <c r="H5182" s="154" t="s">
        <v>14318</v>
      </c>
      <c r="I5182" s="154">
        <v>0</v>
      </c>
      <c r="J5182" s="154">
        <v>0</v>
      </c>
      <c r="K5182" s="154">
        <v>0</v>
      </c>
      <c r="M5182" s="128">
        <f>IF(Tabla1[[#This Row],[Moneda]]="Dolares",Tabla1[[#This Row],[Precio Distribuidor]]*($M$1+0.35)*1.3,Tabla1[[#This Row],[Precio Distribuidor]]*1.3)</f>
        <v>48046.18</v>
      </c>
    </row>
    <row r="5183" spans="1:13">
      <c r="A5183" s="154" t="s">
        <v>14955</v>
      </c>
      <c r="B5183" s="154" t="s">
        <v>14954</v>
      </c>
      <c r="C5183" s="154" t="s">
        <v>1535</v>
      </c>
      <c r="D5183" s="154" t="s">
        <v>2156</v>
      </c>
      <c r="E5183" s="81" t="s">
        <v>14953</v>
      </c>
      <c r="F5183" s="154">
        <v>36958.6</v>
      </c>
      <c r="G5183" s="154" t="s">
        <v>1367</v>
      </c>
      <c r="H5183" s="154" t="s">
        <v>14318</v>
      </c>
      <c r="I5183" s="154">
        <v>0</v>
      </c>
      <c r="J5183" s="154">
        <v>0</v>
      </c>
      <c r="K5183" s="154">
        <v>0</v>
      </c>
      <c r="M5183" s="128">
        <f>IF(Tabla1[[#This Row],[Moneda]]="Dolares",Tabla1[[#This Row],[Precio Distribuidor]]*($M$1+0.35)*1.3,Tabla1[[#This Row],[Precio Distribuidor]]*1.3)</f>
        <v>48046.18</v>
      </c>
    </row>
    <row r="5184" spans="1:13">
      <c r="A5184" s="154" t="s">
        <v>14952</v>
      </c>
      <c r="B5184" s="154" t="s">
        <v>14951</v>
      </c>
      <c r="C5184" s="154" t="s">
        <v>1535</v>
      </c>
      <c r="D5184" s="154" t="s">
        <v>2156</v>
      </c>
      <c r="E5184" s="81" t="s">
        <v>14950</v>
      </c>
      <c r="F5184" s="154">
        <v>38439.71</v>
      </c>
      <c r="G5184" s="154" t="s">
        <v>1367</v>
      </c>
      <c r="H5184" s="154" t="s">
        <v>14318</v>
      </c>
      <c r="I5184" s="154">
        <v>0</v>
      </c>
      <c r="J5184" s="154">
        <v>0</v>
      </c>
      <c r="K5184" s="154">
        <v>0</v>
      </c>
      <c r="M5184" s="128">
        <f>IF(Tabla1[[#This Row],[Moneda]]="Dolares",Tabla1[[#This Row],[Precio Distribuidor]]*($M$1+0.35)*1.3,Tabla1[[#This Row],[Precio Distribuidor]]*1.3)</f>
        <v>49971.623</v>
      </c>
    </row>
    <row r="5185" spans="1:13">
      <c r="A5185" s="154" t="s">
        <v>14949</v>
      </c>
      <c r="B5185" s="154" t="s">
        <v>14948</v>
      </c>
      <c r="C5185" s="154" t="s">
        <v>1764</v>
      </c>
      <c r="D5185" s="154" t="s">
        <v>2156</v>
      </c>
      <c r="E5185" s="81" t="s">
        <v>14947</v>
      </c>
      <c r="F5185" s="154">
        <v>1301.6500000000001</v>
      </c>
      <c r="G5185" s="154" t="s">
        <v>1373</v>
      </c>
      <c r="H5185" s="154" t="s">
        <v>14318</v>
      </c>
      <c r="I5185" s="154">
        <v>0</v>
      </c>
      <c r="J5185" s="154">
        <v>0</v>
      </c>
      <c r="K5185" s="154">
        <v>0</v>
      </c>
      <c r="M5185" s="128">
        <f>IF(Tabla1[[#This Row],[Moneda]]="Dolares",Tabla1[[#This Row],[Precio Distribuidor]]*($M$1+0.35)*1.3,Tabla1[[#This Row],[Precio Distribuidor]]*1.3)</f>
        <v>28174.214250000005</v>
      </c>
    </row>
    <row r="5186" spans="1:13">
      <c r="A5186" s="154" t="s">
        <v>14946</v>
      </c>
      <c r="B5186" s="154" t="s">
        <v>14945</v>
      </c>
      <c r="C5186" s="154" t="s">
        <v>2157</v>
      </c>
      <c r="D5186" s="154" t="s">
        <v>2156</v>
      </c>
      <c r="E5186" s="81" t="s">
        <v>14944</v>
      </c>
      <c r="F5186" s="154">
        <v>203.97</v>
      </c>
      <c r="G5186" s="154" t="s">
        <v>1373</v>
      </c>
      <c r="H5186" s="154" t="s">
        <v>14318</v>
      </c>
      <c r="I5186" s="154">
        <v>0</v>
      </c>
      <c r="J5186" s="154">
        <v>0</v>
      </c>
      <c r="K5186" s="154">
        <v>0</v>
      </c>
      <c r="M5186" s="128">
        <f>IF(Tabla1[[#This Row],[Moneda]]="Dolares",Tabla1[[#This Row],[Precio Distribuidor]]*($M$1+0.35)*1.3,Tabla1[[#This Row],[Precio Distribuidor]]*1.3)</f>
        <v>4414.9306500000012</v>
      </c>
    </row>
    <row r="5187" spans="1:13">
      <c r="A5187" s="154" t="s">
        <v>14943</v>
      </c>
      <c r="B5187" s="154" t="s">
        <v>14942</v>
      </c>
      <c r="C5187" s="154" t="s">
        <v>2157</v>
      </c>
      <c r="D5187" s="154" t="s">
        <v>2156</v>
      </c>
      <c r="E5187" s="81" t="s">
        <v>14941</v>
      </c>
      <c r="F5187" s="154">
        <v>11.95</v>
      </c>
      <c r="G5187" s="154" t="s">
        <v>1373</v>
      </c>
      <c r="H5187" s="154" t="s">
        <v>14318</v>
      </c>
      <c r="I5187" s="154">
        <v>0</v>
      </c>
      <c r="J5187" s="154">
        <v>0</v>
      </c>
      <c r="K5187" s="154">
        <v>0</v>
      </c>
      <c r="M5187" s="128">
        <f>IF(Tabla1[[#This Row],[Moneda]]="Dolares",Tabla1[[#This Row],[Precio Distribuidor]]*($M$1+0.35)*1.3,Tabla1[[#This Row],[Precio Distribuidor]]*1.3)</f>
        <v>258.65775000000002</v>
      </c>
    </row>
    <row r="5188" spans="1:13">
      <c r="A5188" s="154" t="s">
        <v>14940</v>
      </c>
      <c r="B5188" s="154" t="s">
        <v>14939</v>
      </c>
      <c r="C5188" s="154" t="s">
        <v>2157</v>
      </c>
      <c r="D5188" s="154" t="s">
        <v>2156</v>
      </c>
      <c r="E5188" s="81" t="s">
        <v>14938</v>
      </c>
      <c r="F5188" s="154">
        <v>18.68</v>
      </c>
      <c r="G5188" s="154" t="s">
        <v>1373</v>
      </c>
      <c r="H5188" s="154" t="s">
        <v>14318</v>
      </c>
      <c r="I5188" s="154">
        <v>0</v>
      </c>
      <c r="J5188" s="154">
        <v>0</v>
      </c>
      <c r="K5188" s="154">
        <v>0</v>
      </c>
      <c r="M5188" s="128">
        <f>IF(Tabla1[[#This Row],[Moneda]]="Dolares",Tabla1[[#This Row],[Precio Distribuidor]]*($M$1+0.35)*1.3,Tabla1[[#This Row],[Precio Distribuidor]]*1.3)</f>
        <v>404.32860000000005</v>
      </c>
    </row>
    <row r="5189" spans="1:13">
      <c r="A5189" s="154" t="s">
        <v>14937</v>
      </c>
      <c r="B5189" s="154" t="s">
        <v>14936</v>
      </c>
      <c r="C5189" s="154" t="s">
        <v>14042</v>
      </c>
      <c r="D5189" s="154" t="s">
        <v>2156</v>
      </c>
      <c r="E5189" s="81" t="s">
        <v>14935</v>
      </c>
      <c r="F5189" s="154">
        <v>258.89</v>
      </c>
      <c r="G5189" s="154" t="s">
        <v>1367</v>
      </c>
      <c r="H5189" s="154" t="s">
        <v>14318</v>
      </c>
      <c r="I5189" s="154">
        <v>0</v>
      </c>
      <c r="J5189" s="154">
        <v>0</v>
      </c>
      <c r="K5189" s="154">
        <v>0</v>
      </c>
      <c r="M5189" s="128">
        <f>IF(Tabla1[[#This Row],[Moneda]]="Dolares",Tabla1[[#This Row],[Precio Distribuidor]]*($M$1+0.35)*1.3,Tabla1[[#This Row],[Precio Distribuidor]]*1.3)</f>
        <v>336.55700000000002</v>
      </c>
    </row>
    <row r="5190" spans="1:13">
      <c r="A5190" s="154" t="s">
        <v>14934</v>
      </c>
      <c r="B5190" s="154" t="s">
        <v>14933</v>
      </c>
      <c r="C5190" s="154" t="s">
        <v>14042</v>
      </c>
      <c r="D5190" s="154" t="s">
        <v>2156</v>
      </c>
      <c r="E5190" s="81" t="s">
        <v>14932</v>
      </c>
      <c r="F5190" s="154">
        <v>258.89</v>
      </c>
      <c r="G5190" s="154" t="s">
        <v>1367</v>
      </c>
      <c r="H5190" s="154" t="s">
        <v>14318</v>
      </c>
      <c r="I5190" s="154">
        <v>0</v>
      </c>
      <c r="J5190" s="154">
        <v>0</v>
      </c>
      <c r="K5190" s="154">
        <v>0</v>
      </c>
      <c r="M5190" s="128">
        <f>IF(Tabla1[[#This Row],[Moneda]]="Dolares",Tabla1[[#This Row],[Precio Distribuidor]]*($M$1+0.35)*1.3,Tabla1[[#This Row],[Precio Distribuidor]]*1.3)</f>
        <v>336.55700000000002</v>
      </c>
    </row>
    <row r="5191" spans="1:13">
      <c r="A5191" s="154" t="s">
        <v>14931</v>
      </c>
      <c r="B5191" s="154" t="s">
        <v>14930</v>
      </c>
      <c r="C5191" s="154" t="s">
        <v>1764</v>
      </c>
      <c r="D5191" s="154" t="s">
        <v>2156</v>
      </c>
      <c r="E5191" s="81" t="s">
        <v>14929</v>
      </c>
      <c r="F5191" s="154">
        <v>3926.95</v>
      </c>
      <c r="G5191" s="154" t="s">
        <v>1373</v>
      </c>
      <c r="H5191" s="154" t="s">
        <v>14318</v>
      </c>
      <c r="I5191" s="154">
        <v>0</v>
      </c>
      <c r="J5191" s="154">
        <v>0</v>
      </c>
      <c r="K5191" s="154">
        <v>0</v>
      </c>
      <c r="M5191" s="128">
        <f>IF(Tabla1[[#This Row],[Moneda]]="Dolares",Tabla1[[#This Row],[Precio Distribuidor]]*($M$1+0.35)*1.3,Tabla1[[#This Row],[Precio Distribuidor]]*1.3)</f>
        <v>84998.832750000016</v>
      </c>
    </row>
    <row r="5192" spans="1:13">
      <c r="A5192" s="154" t="s">
        <v>14928</v>
      </c>
      <c r="B5192" s="154" t="s">
        <v>14927</v>
      </c>
      <c r="C5192" s="154" t="s">
        <v>1764</v>
      </c>
      <c r="D5192" s="154" t="s">
        <v>2156</v>
      </c>
      <c r="E5192" s="81" t="s">
        <v>14926</v>
      </c>
      <c r="F5192" s="154">
        <v>56.21</v>
      </c>
      <c r="G5192" s="154" t="s">
        <v>1373</v>
      </c>
      <c r="H5192" s="154" t="s">
        <v>14318</v>
      </c>
      <c r="I5192" s="154">
        <v>0</v>
      </c>
      <c r="J5192" s="154">
        <v>0</v>
      </c>
      <c r="K5192" s="154">
        <v>0</v>
      </c>
      <c r="M5192" s="128">
        <f>IF(Tabla1[[#This Row],[Moneda]]="Dolares",Tabla1[[#This Row],[Precio Distribuidor]]*($M$1+0.35)*1.3,Tabla1[[#This Row],[Precio Distribuidor]]*1.3)</f>
        <v>1216.6654500000002</v>
      </c>
    </row>
    <row r="5193" spans="1:13">
      <c r="A5193" s="154" t="s">
        <v>14925</v>
      </c>
      <c r="B5193" s="154" t="s">
        <v>14924</v>
      </c>
      <c r="C5193" s="154" t="s">
        <v>1911</v>
      </c>
      <c r="D5193" s="154" t="s">
        <v>2156</v>
      </c>
      <c r="E5193" s="81" t="s">
        <v>14923</v>
      </c>
      <c r="F5193" s="154">
        <v>10818.39</v>
      </c>
      <c r="G5193" s="154" t="s">
        <v>1367</v>
      </c>
      <c r="H5193" s="154" t="s">
        <v>14318</v>
      </c>
      <c r="I5193" s="154">
        <v>1</v>
      </c>
      <c r="J5193" s="154">
        <v>0</v>
      </c>
      <c r="K5193" s="154">
        <v>0</v>
      </c>
      <c r="M5193" s="128">
        <f>IF(Tabla1[[#This Row],[Moneda]]="Dolares",Tabla1[[#This Row],[Precio Distribuidor]]*($M$1+0.35)*1.3,Tabla1[[#This Row],[Precio Distribuidor]]*1.3)</f>
        <v>14063.906999999999</v>
      </c>
    </row>
    <row r="5194" spans="1:13">
      <c r="A5194" s="154" t="s">
        <v>14922</v>
      </c>
      <c r="B5194" s="154" t="s">
        <v>14921</v>
      </c>
      <c r="C5194" s="154" t="s">
        <v>1764</v>
      </c>
      <c r="D5194" s="154" t="s">
        <v>2156</v>
      </c>
      <c r="E5194" s="81" t="s">
        <v>14920</v>
      </c>
      <c r="F5194" s="154">
        <v>67.45</v>
      </c>
      <c r="G5194" s="154" t="s">
        <v>1373</v>
      </c>
      <c r="H5194" s="154" t="s">
        <v>14318</v>
      </c>
      <c r="I5194" s="154">
        <v>0</v>
      </c>
      <c r="J5194" s="154">
        <v>0</v>
      </c>
      <c r="K5194" s="154">
        <v>0</v>
      </c>
      <c r="M5194" s="128">
        <f>IF(Tabla1[[#This Row],[Moneda]]="Dolares",Tabla1[[#This Row],[Precio Distribuidor]]*($M$1+0.35)*1.3,Tabla1[[#This Row],[Precio Distribuidor]]*1.3)</f>
        <v>1459.9552500000004</v>
      </c>
    </row>
    <row r="5195" spans="1:13">
      <c r="A5195" s="154" t="s">
        <v>14919</v>
      </c>
      <c r="B5195" s="154" t="s">
        <v>14918</v>
      </c>
      <c r="C5195" s="154" t="s">
        <v>1764</v>
      </c>
      <c r="D5195" s="154" t="s">
        <v>2156</v>
      </c>
      <c r="E5195" s="81" t="s">
        <v>14917</v>
      </c>
      <c r="F5195" s="154">
        <v>146.13</v>
      </c>
      <c r="G5195" s="154" t="s">
        <v>1373</v>
      </c>
      <c r="H5195" s="154" t="s">
        <v>14318</v>
      </c>
      <c r="I5195" s="154">
        <v>0</v>
      </c>
      <c r="J5195" s="154">
        <v>0</v>
      </c>
      <c r="K5195" s="154">
        <v>0</v>
      </c>
      <c r="M5195" s="128">
        <f>IF(Tabla1[[#This Row],[Moneda]]="Dolares",Tabla1[[#This Row],[Precio Distribuidor]]*($M$1+0.35)*1.3,Tabla1[[#This Row],[Precio Distribuidor]]*1.3)</f>
        <v>3162.9838500000005</v>
      </c>
    </row>
    <row r="5196" spans="1:13">
      <c r="A5196" s="154" t="s">
        <v>14916</v>
      </c>
      <c r="B5196" s="154" t="s">
        <v>14915</v>
      </c>
      <c r="C5196" s="154" t="s">
        <v>1764</v>
      </c>
      <c r="D5196" s="154" t="s">
        <v>2156</v>
      </c>
      <c r="E5196" s="81" t="s">
        <v>14914</v>
      </c>
      <c r="F5196" s="154">
        <v>78.680000000000007</v>
      </c>
      <c r="G5196" s="154" t="s">
        <v>1373</v>
      </c>
      <c r="H5196" s="154" t="s">
        <v>14318</v>
      </c>
      <c r="I5196" s="154">
        <v>0</v>
      </c>
      <c r="J5196" s="154">
        <v>0</v>
      </c>
      <c r="K5196" s="154">
        <v>0</v>
      </c>
      <c r="M5196" s="128">
        <f>IF(Tabla1[[#This Row],[Moneda]]="Dolares",Tabla1[[#This Row],[Precio Distribuidor]]*($M$1+0.35)*1.3,Tabla1[[#This Row],[Precio Distribuidor]]*1.3)</f>
        <v>1703.0286000000006</v>
      </c>
    </row>
    <row r="5197" spans="1:13">
      <c r="A5197" s="154" t="s">
        <v>14913</v>
      </c>
      <c r="B5197" s="154" t="s">
        <v>14912</v>
      </c>
      <c r="C5197" s="154" t="s">
        <v>1764</v>
      </c>
      <c r="D5197" s="154" t="s">
        <v>2156</v>
      </c>
      <c r="E5197" s="81" t="s">
        <v>14911</v>
      </c>
      <c r="F5197" s="154">
        <v>56.21</v>
      </c>
      <c r="G5197" s="154" t="s">
        <v>1373</v>
      </c>
      <c r="H5197" s="154" t="s">
        <v>14318</v>
      </c>
      <c r="I5197" s="154">
        <v>0</v>
      </c>
      <c r="J5197" s="154">
        <v>0</v>
      </c>
      <c r="K5197" s="154">
        <v>0</v>
      </c>
      <c r="M5197" s="128">
        <f>IF(Tabla1[[#This Row],[Moneda]]="Dolares",Tabla1[[#This Row],[Precio Distribuidor]]*($M$1+0.35)*1.3,Tabla1[[#This Row],[Precio Distribuidor]]*1.3)</f>
        <v>1216.6654500000002</v>
      </c>
    </row>
    <row r="5198" spans="1:13">
      <c r="A5198" s="154" t="s">
        <v>14910</v>
      </c>
      <c r="B5198" s="154" t="s">
        <v>14909</v>
      </c>
      <c r="C5198" s="154" t="s">
        <v>1764</v>
      </c>
      <c r="D5198" s="154" t="s">
        <v>2156</v>
      </c>
      <c r="E5198" s="81" t="s">
        <v>14908</v>
      </c>
      <c r="F5198" s="154">
        <v>44.97</v>
      </c>
      <c r="G5198" s="154" t="s">
        <v>1373</v>
      </c>
      <c r="H5198" s="154" t="s">
        <v>14318</v>
      </c>
      <c r="I5198" s="154">
        <v>0</v>
      </c>
      <c r="J5198" s="154">
        <v>0</v>
      </c>
      <c r="K5198" s="154">
        <v>0</v>
      </c>
      <c r="M5198" s="128">
        <f>IF(Tabla1[[#This Row],[Moneda]]="Dolares",Tabla1[[#This Row],[Precio Distribuidor]]*($M$1+0.35)*1.3,Tabla1[[#This Row],[Precio Distribuidor]]*1.3)</f>
        <v>973.37565000000018</v>
      </c>
    </row>
    <row r="5199" spans="1:13">
      <c r="A5199" s="154" t="s">
        <v>14907</v>
      </c>
      <c r="B5199" s="154" t="s">
        <v>14906</v>
      </c>
      <c r="C5199" s="154" t="s">
        <v>1764</v>
      </c>
      <c r="D5199" s="154" t="s">
        <v>2156</v>
      </c>
      <c r="E5199" s="81" t="s">
        <v>14905</v>
      </c>
      <c r="F5199" s="154">
        <v>89.92</v>
      </c>
      <c r="G5199" s="154" t="s">
        <v>1373</v>
      </c>
      <c r="H5199" s="154" t="s">
        <v>14318</v>
      </c>
      <c r="I5199" s="154">
        <v>0</v>
      </c>
      <c r="J5199" s="154">
        <v>0</v>
      </c>
      <c r="K5199" s="154">
        <v>0</v>
      </c>
      <c r="M5199" s="128">
        <f>IF(Tabla1[[#This Row],[Moneda]]="Dolares",Tabla1[[#This Row],[Precio Distribuidor]]*($M$1+0.35)*1.3,Tabla1[[#This Row],[Precio Distribuidor]]*1.3)</f>
        <v>1946.3184000000001</v>
      </c>
    </row>
    <row r="5200" spans="1:13">
      <c r="A5200" s="154" t="s">
        <v>14904</v>
      </c>
      <c r="B5200" s="154" t="s">
        <v>14903</v>
      </c>
      <c r="C5200" s="154" t="s">
        <v>1764</v>
      </c>
      <c r="D5200" s="154" t="s">
        <v>2156</v>
      </c>
      <c r="E5200" s="81" t="s">
        <v>14902</v>
      </c>
      <c r="F5200" s="154">
        <v>370.96</v>
      </c>
      <c r="G5200" s="154" t="s">
        <v>1373</v>
      </c>
      <c r="H5200" s="154" t="s">
        <v>14318</v>
      </c>
      <c r="I5200" s="154">
        <v>0</v>
      </c>
      <c r="J5200" s="154">
        <v>0</v>
      </c>
      <c r="K5200" s="154">
        <v>0</v>
      </c>
      <c r="M5200" s="128">
        <f>IF(Tabla1[[#This Row],[Moneda]]="Dolares",Tabla1[[#This Row],[Precio Distribuidor]]*($M$1+0.35)*1.3,Tabla1[[#This Row],[Precio Distribuidor]]*1.3)</f>
        <v>8029.4292000000005</v>
      </c>
    </row>
    <row r="5201" spans="1:13">
      <c r="A5201" s="154" t="s">
        <v>14901</v>
      </c>
      <c r="B5201" s="154" t="s">
        <v>14900</v>
      </c>
      <c r="C5201" s="154" t="s">
        <v>1764</v>
      </c>
      <c r="D5201" s="154" t="s">
        <v>2156</v>
      </c>
      <c r="E5201" s="81" t="s">
        <v>14899</v>
      </c>
      <c r="F5201" s="154">
        <v>89.92</v>
      </c>
      <c r="G5201" s="154" t="s">
        <v>1373</v>
      </c>
      <c r="H5201" s="154" t="s">
        <v>14318</v>
      </c>
      <c r="I5201" s="154">
        <v>0</v>
      </c>
      <c r="J5201" s="154">
        <v>0</v>
      </c>
      <c r="K5201" s="154">
        <v>0</v>
      </c>
      <c r="M5201" s="128">
        <f>IF(Tabla1[[#This Row],[Moneda]]="Dolares",Tabla1[[#This Row],[Precio Distribuidor]]*($M$1+0.35)*1.3,Tabla1[[#This Row],[Precio Distribuidor]]*1.3)</f>
        <v>1946.3184000000001</v>
      </c>
    </row>
    <row r="5202" spans="1:13">
      <c r="A5202" s="154" t="s">
        <v>14898</v>
      </c>
      <c r="B5202" s="154" t="s">
        <v>14897</v>
      </c>
      <c r="C5202" s="154" t="s">
        <v>1764</v>
      </c>
      <c r="D5202" s="154" t="s">
        <v>2156</v>
      </c>
      <c r="E5202" s="81" t="s">
        <v>14896</v>
      </c>
      <c r="F5202" s="154">
        <v>56.21</v>
      </c>
      <c r="G5202" s="154" t="s">
        <v>1373</v>
      </c>
      <c r="H5202" s="154" t="s">
        <v>14318</v>
      </c>
      <c r="I5202" s="154">
        <v>0</v>
      </c>
      <c r="J5202" s="154">
        <v>0</v>
      </c>
      <c r="K5202" s="154">
        <v>0</v>
      </c>
      <c r="M5202" s="128">
        <f>IF(Tabla1[[#This Row],[Moneda]]="Dolares",Tabla1[[#This Row],[Precio Distribuidor]]*($M$1+0.35)*1.3,Tabla1[[#This Row],[Precio Distribuidor]]*1.3)</f>
        <v>1216.6654500000002</v>
      </c>
    </row>
    <row r="5203" spans="1:13">
      <c r="A5203" s="154" t="s">
        <v>14895</v>
      </c>
      <c r="B5203" s="154" t="s">
        <v>14894</v>
      </c>
      <c r="C5203" s="154" t="s">
        <v>1764</v>
      </c>
      <c r="D5203" s="154" t="s">
        <v>2156</v>
      </c>
      <c r="E5203" s="81" t="s">
        <v>14893</v>
      </c>
      <c r="F5203" s="154">
        <v>22.48</v>
      </c>
      <c r="G5203" s="154" t="s">
        <v>1373</v>
      </c>
      <c r="H5203" s="154" t="s">
        <v>14318</v>
      </c>
      <c r="I5203" s="154">
        <v>0</v>
      </c>
      <c r="J5203" s="154">
        <v>0</v>
      </c>
      <c r="K5203" s="154">
        <v>0</v>
      </c>
      <c r="M5203" s="128">
        <f>IF(Tabla1[[#This Row],[Moneda]]="Dolares",Tabla1[[#This Row],[Precio Distribuidor]]*($M$1+0.35)*1.3,Tabla1[[#This Row],[Precio Distribuidor]]*1.3)</f>
        <v>486.57960000000003</v>
      </c>
    </row>
    <row r="5204" spans="1:13">
      <c r="A5204" s="154" t="s">
        <v>14892</v>
      </c>
      <c r="B5204" s="154" t="s">
        <v>14891</v>
      </c>
      <c r="C5204" s="154" t="s">
        <v>1764</v>
      </c>
      <c r="D5204" s="154" t="s">
        <v>2156</v>
      </c>
      <c r="E5204" s="81" t="s">
        <v>14890</v>
      </c>
      <c r="F5204" s="154">
        <v>59.38</v>
      </c>
      <c r="G5204" s="154" t="s">
        <v>1373</v>
      </c>
      <c r="H5204" s="154" t="s">
        <v>14318</v>
      </c>
      <c r="I5204" s="154">
        <v>0</v>
      </c>
      <c r="J5204" s="154">
        <v>0</v>
      </c>
      <c r="K5204" s="154">
        <v>0</v>
      </c>
      <c r="M5204" s="128">
        <f>IF(Tabla1[[#This Row],[Moneda]]="Dolares",Tabla1[[#This Row],[Precio Distribuidor]]*($M$1+0.35)*1.3,Tabla1[[#This Row],[Precio Distribuidor]]*1.3)</f>
        <v>1285.2801000000002</v>
      </c>
    </row>
    <row r="5205" spans="1:13">
      <c r="A5205" s="154" t="s">
        <v>14889</v>
      </c>
      <c r="B5205" s="154" t="s">
        <v>14888</v>
      </c>
      <c r="C5205" s="154" t="s">
        <v>1764</v>
      </c>
      <c r="D5205" s="154" t="s">
        <v>2156</v>
      </c>
      <c r="E5205" s="81" t="s">
        <v>14887</v>
      </c>
      <c r="F5205" s="154">
        <v>50.65</v>
      </c>
      <c r="G5205" s="154" t="s">
        <v>1373</v>
      </c>
      <c r="H5205" s="154" t="s">
        <v>14318</v>
      </c>
      <c r="I5205" s="154">
        <v>0</v>
      </c>
      <c r="J5205" s="154">
        <v>0</v>
      </c>
      <c r="K5205" s="154">
        <v>0</v>
      </c>
      <c r="M5205" s="128">
        <f>IF(Tabla1[[#This Row],[Moneda]]="Dolares",Tabla1[[#This Row],[Precio Distribuidor]]*($M$1+0.35)*1.3,Tabla1[[#This Row],[Precio Distribuidor]]*1.3)</f>
        <v>1096.3192500000002</v>
      </c>
    </row>
    <row r="5206" spans="1:13">
      <c r="A5206" s="154" t="s">
        <v>14886</v>
      </c>
      <c r="B5206" s="154" t="s">
        <v>14885</v>
      </c>
      <c r="C5206" s="154" t="s">
        <v>1764</v>
      </c>
      <c r="D5206" s="154" t="s">
        <v>2156</v>
      </c>
      <c r="E5206" s="81" t="s">
        <v>14884</v>
      </c>
      <c r="F5206" s="154">
        <v>39.409999999999997</v>
      </c>
      <c r="G5206" s="154" t="s">
        <v>1373</v>
      </c>
      <c r="H5206" s="154" t="s">
        <v>14318</v>
      </c>
      <c r="I5206" s="154">
        <v>0</v>
      </c>
      <c r="J5206" s="154">
        <v>0</v>
      </c>
      <c r="K5206" s="154">
        <v>0</v>
      </c>
      <c r="M5206" s="128">
        <f>IF(Tabla1[[#This Row],[Moneda]]="Dolares",Tabla1[[#This Row],[Precio Distribuidor]]*($M$1+0.35)*1.3,Tabla1[[#This Row],[Precio Distribuidor]]*1.3)</f>
        <v>853.02945000000011</v>
      </c>
    </row>
    <row r="5207" spans="1:13">
      <c r="A5207" s="154" t="s">
        <v>14883</v>
      </c>
      <c r="B5207" s="154" t="s">
        <v>14882</v>
      </c>
      <c r="C5207" s="154" t="s">
        <v>1764</v>
      </c>
      <c r="D5207" s="154" t="s">
        <v>2156</v>
      </c>
      <c r="E5207" s="81" t="s">
        <v>14881</v>
      </c>
      <c r="F5207" s="154">
        <v>319.51</v>
      </c>
      <c r="G5207" s="154" t="s">
        <v>1373</v>
      </c>
      <c r="H5207" s="154" t="s">
        <v>14318</v>
      </c>
      <c r="I5207" s="154">
        <v>0</v>
      </c>
      <c r="J5207" s="154">
        <v>0</v>
      </c>
      <c r="K5207" s="154">
        <v>0</v>
      </c>
      <c r="M5207" s="128">
        <f>IF(Tabla1[[#This Row],[Moneda]]="Dolares",Tabla1[[#This Row],[Precio Distribuidor]]*($M$1+0.35)*1.3,Tabla1[[#This Row],[Precio Distribuidor]]*1.3)</f>
        <v>6915.7939500000011</v>
      </c>
    </row>
    <row r="5208" spans="1:13">
      <c r="A5208" s="154" t="s">
        <v>14880</v>
      </c>
      <c r="B5208" s="154" t="s">
        <v>14879</v>
      </c>
      <c r="C5208" s="154" t="s">
        <v>1764</v>
      </c>
      <c r="D5208" s="154" t="s">
        <v>2156</v>
      </c>
      <c r="E5208" s="81" t="s">
        <v>14878</v>
      </c>
      <c r="F5208" s="154">
        <v>78.55</v>
      </c>
      <c r="G5208" s="154" t="s">
        <v>1373</v>
      </c>
      <c r="H5208" s="154" t="s">
        <v>14318</v>
      </c>
      <c r="I5208" s="154">
        <v>0</v>
      </c>
      <c r="J5208" s="154">
        <v>0</v>
      </c>
      <c r="K5208" s="154">
        <v>0</v>
      </c>
      <c r="M5208" s="128">
        <f>IF(Tabla1[[#This Row],[Moneda]]="Dolares",Tabla1[[#This Row],[Precio Distribuidor]]*($M$1+0.35)*1.3,Tabla1[[#This Row],[Precio Distribuidor]]*1.3)</f>
        <v>1700.2147500000001</v>
      </c>
    </row>
    <row r="5209" spans="1:13">
      <c r="A5209" s="154" t="s">
        <v>14877</v>
      </c>
      <c r="B5209" s="154" t="s">
        <v>14876</v>
      </c>
      <c r="C5209" s="154" t="s">
        <v>1764</v>
      </c>
      <c r="D5209" s="154" t="s">
        <v>2156</v>
      </c>
      <c r="E5209" s="81" t="s">
        <v>14875</v>
      </c>
      <c r="F5209" s="154">
        <v>49.07</v>
      </c>
      <c r="G5209" s="154" t="s">
        <v>1373</v>
      </c>
      <c r="H5209" s="154" t="s">
        <v>14318</v>
      </c>
      <c r="I5209" s="154">
        <v>0</v>
      </c>
      <c r="J5209" s="154">
        <v>0</v>
      </c>
      <c r="K5209" s="154">
        <v>0</v>
      </c>
      <c r="M5209" s="128">
        <f>IF(Tabla1[[#This Row],[Moneda]]="Dolares",Tabla1[[#This Row],[Precio Distribuidor]]*($M$1+0.35)*1.3,Tabla1[[#This Row],[Precio Distribuidor]]*1.3)</f>
        <v>1062.1201500000002</v>
      </c>
    </row>
    <row r="5210" spans="1:13">
      <c r="A5210" s="154" t="s">
        <v>14874</v>
      </c>
      <c r="B5210" s="154" t="s">
        <v>14873</v>
      </c>
      <c r="C5210" s="154" t="s">
        <v>1764</v>
      </c>
      <c r="D5210" s="154" t="s">
        <v>2156</v>
      </c>
      <c r="E5210" s="81" t="s">
        <v>14872</v>
      </c>
      <c r="F5210" s="154">
        <v>16.920000000000002</v>
      </c>
      <c r="G5210" s="154" t="s">
        <v>1373</v>
      </c>
      <c r="H5210" s="154" t="s">
        <v>14318</v>
      </c>
      <c r="I5210" s="154">
        <v>0</v>
      </c>
      <c r="J5210" s="154">
        <v>0</v>
      </c>
      <c r="K5210" s="154">
        <v>0</v>
      </c>
      <c r="M5210" s="128">
        <f>IF(Tabla1[[#This Row],[Moneda]]="Dolares",Tabla1[[#This Row],[Precio Distribuidor]]*($M$1+0.35)*1.3,Tabla1[[#This Row],[Precio Distribuidor]]*1.3)</f>
        <v>366.23340000000013</v>
      </c>
    </row>
    <row r="5211" spans="1:13">
      <c r="A5211" s="154" t="s">
        <v>14871</v>
      </c>
      <c r="B5211" s="154" t="s">
        <v>14870</v>
      </c>
      <c r="C5211" s="154" t="s">
        <v>1764</v>
      </c>
      <c r="D5211" s="154" t="s">
        <v>2156</v>
      </c>
      <c r="E5211" s="81" t="s">
        <v>14869</v>
      </c>
      <c r="F5211" s="154">
        <v>68.900000000000006</v>
      </c>
      <c r="G5211" s="154" t="s">
        <v>1373</v>
      </c>
      <c r="H5211" s="154" t="s">
        <v>14318</v>
      </c>
      <c r="I5211" s="154">
        <v>0</v>
      </c>
      <c r="J5211" s="154">
        <v>0</v>
      </c>
      <c r="K5211" s="154">
        <v>0</v>
      </c>
      <c r="M5211" s="128">
        <f>IF(Tabla1[[#This Row],[Moneda]]="Dolares",Tabla1[[#This Row],[Precio Distribuidor]]*($M$1+0.35)*1.3,Tabla1[[#This Row],[Precio Distribuidor]]*1.3)</f>
        <v>1491.3405000000002</v>
      </c>
    </row>
    <row r="5212" spans="1:13">
      <c r="A5212" s="154" t="s">
        <v>14868</v>
      </c>
      <c r="B5212" s="154" t="s">
        <v>14867</v>
      </c>
      <c r="C5212" s="154" t="s">
        <v>1764</v>
      </c>
      <c r="D5212" s="154" t="s">
        <v>2156</v>
      </c>
      <c r="E5212" s="81" t="s">
        <v>14866</v>
      </c>
      <c r="F5212" s="154">
        <v>49.2</v>
      </c>
      <c r="G5212" s="154" t="s">
        <v>1373</v>
      </c>
      <c r="H5212" s="154" t="s">
        <v>14318</v>
      </c>
      <c r="I5212" s="154">
        <v>0</v>
      </c>
      <c r="J5212" s="154">
        <v>0</v>
      </c>
      <c r="K5212" s="154">
        <v>0</v>
      </c>
      <c r="M5212" s="128">
        <f>IF(Tabla1[[#This Row],[Moneda]]="Dolares",Tabla1[[#This Row],[Precio Distribuidor]]*($M$1+0.35)*1.3,Tabla1[[#This Row],[Precio Distribuidor]]*1.3)</f>
        <v>1064.9340000000002</v>
      </c>
    </row>
    <row r="5213" spans="1:13">
      <c r="A5213" s="154" t="s">
        <v>14865</v>
      </c>
      <c r="B5213" s="154" t="s">
        <v>14864</v>
      </c>
      <c r="C5213" s="154" t="s">
        <v>1764</v>
      </c>
      <c r="D5213" s="154" t="s">
        <v>2156</v>
      </c>
      <c r="E5213" s="81" t="s">
        <v>14863</v>
      </c>
      <c r="F5213" s="154">
        <v>125.9</v>
      </c>
      <c r="G5213" s="154" t="s">
        <v>1373</v>
      </c>
      <c r="H5213" s="154" t="s">
        <v>14318</v>
      </c>
      <c r="I5213" s="154">
        <v>0</v>
      </c>
      <c r="J5213" s="154">
        <v>0</v>
      </c>
      <c r="K5213" s="154">
        <v>0</v>
      </c>
      <c r="M5213" s="128">
        <f>IF(Tabla1[[#This Row],[Moneda]]="Dolares",Tabla1[[#This Row],[Precio Distribuidor]]*($M$1+0.35)*1.3,Tabla1[[#This Row],[Precio Distribuidor]]*1.3)</f>
        <v>2725.105500000001</v>
      </c>
    </row>
    <row r="5214" spans="1:13">
      <c r="A5214" s="154" t="s">
        <v>14862</v>
      </c>
      <c r="B5214" s="154" t="s">
        <v>14861</v>
      </c>
      <c r="C5214" s="154" t="s">
        <v>1764</v>
      </c>
      <c r="D5214" s="154" t="s">
        <v>2156</v>
      </c>
      <c r="E5214" s="81" t="s">
        <v>14860</v>
      </c>
      <c r="F5214" s="154">
        <v>78.680000000000007</v>
      </c>
      <c r="G5214" s="154" t="s">
        <v>1373</v>
      </c>
      <c r="H5214" s="154" t="s">
        <v>14318</v>
      </c>
      <c r="I5214" s="154">
        <v>0</v>
      </c>
      <c r="J5214" s="154">
        <v>0</v>
      </c>
      <c r="K5214" s="154">
        <v>0</v>
      </c>
      <c r="M5214" s="128">
        <f>IF(Tabla1[[#This Row],[Moneda]]="Dolares",Tabla1[[#This Row],[Precio Distribuidor]]*($M$1+0.35)*1.3,Tabla1[[#This Row],[Precio Distribuidor]]*1.3)</f>
        <v>1703.0286000000006</v>
      </c>
    </row>
    <row r="5215" spans="1:13">
      <c r="A5215" s="154" t="s">
        <v>14859</v>
      </c>
      <c r="B5215" s="154" t="s">
        <v>14858</v>
      </c>
      <c r="C5215" s="154" t="s">
        <v>14042</v>
      </c>
      <c r="D5215" s="154" t="s">
        <v>2156</v>
      </c>
      <c r="E5215" s="81" t="s">
        <v>14857</v>
      </c>
      <c r="F5215" s="154">
        <v>14600.17</v>
      </c>
      <c r="G5215" s="154" t="s">
        <v>1367</v>
      </c>
      <c r="H5215" s="154" t="s">
        <v>14318</v>
      </c>
      <c r="I5215" s="154">
        <v>0</v>
      </c>
      <c r="J5215" s="154">
        <v>0</v>
      </c>
      <c r="K5215" s="154">
        <v>0</v>
      </c>
      <c r="M5215" s="128">
        <f>IF(Tabla1[[#This Row],[Moneda]]="Dolares",Tabla1[[#This Row],[Precio Distribuidor]]*($M$1+0.35)*1.3,Tabla1[[#This Row],[Precio Distribuidor]]*1.3)</f>
        <v>18980.221000000001</v>
      </c>
    </row>
    <row r="5216" spans="1:13">
      <c r="A5216" s="154" t="s">
        <v>14856</v>
      </c>
      <c r="B5216" s="154" t="s">
        <v>14855</v>
      </c>
      <c r="C5216" s="154" t="s">
        <v>14042</v>
      </c>
      <c r="D5216" s="154" t="s">
        <v>2156</v>
      </c>
      <c r="E5216" s="81" t="s">
        <v>14854</v>
      </c>
      <c r="F5216" s="154">
        <v>1297.79</v>
      </c>
      <c r="G5216" s="154" t="s">
        <v>1367</v>
      </c>
      <c r="H5216" s="154" t="s">
        <v>14318</v>
      </c>
      <c r="I5216" s="154">
        <v>0</v>
      </c>
      <c r="J5216" s="154">
        <v>0</v>
      </c>
      <c r="K5216" s="154">
        <v>0</v>
      </c>
      <c r="M5216" s="128">
        <f>IF(Tabla1[[#This Row],[Moneda]]="Dolares",Tabla1[[#This Row],[Precio Distribuidor]]*($M$1+0.35)*1.3,Tabla1[[#This Row],[Precio Distribuidor]]*1.3)</f>
        <v>1687.127</v>
      </c>
    </row>
    <row r="5217" spans="1:13">
      <c r="A5217" s="154" t="s">
        <v>14853</v>
      </c>
      <c r="B5217" s="154" t="s">
        <v>14852</v>
      </c>
      <c r="C5217" s="154" t="s">
        <v>2157</v>
      </c>
      <c r="D5217" s="154" t="s">
        <v>2156</v>
      </c>
      <c r="E5217" s="81" t="s">
        <v>14851</v>
      </c>
      <c r="F5217" s="154">
        <v>288.02</v>
      </c>
      <c r="G5217" s="154" t="s">
        <v>1373</v>
      </c>
      <c r="H5217" s="154" t="s">
        <v>14318</v>
      </c>
      <c r="I5217" s="154">
        <v>0</v>
      </c>
      <c r="J5217" s="154">
        <v>0</v>
      </c>
      <c r="K5217" s="154">
        <v>0</v>
      </c>
      <c r="M5217" s="128">
        <f>IF(Tabla1[[#This Row],[Moneda]]="Dolares",Tabla1[[#This Row],[Precio Distribuidor]]*($M$1+0.35)*1.3,Tabla1[[#This Row],[Precio Distribuidor]]*1.3)</f>
        <v>6234.1929000000009</v>
      </c>
    </row>
    <row r="5218" spans="1:13">
      <c r="A5218" s="154" t="s">
        <v>14850</v>
      </c>
      <c r="B5218" s="154" t="s">
        <v>14849</v>
      </c>
      <c r="C5218" s="154" t="s">
        <v>2157</v>
      </c>
      <c r="D5218" s="154" t="s">
        <v>2156</v>
      </c>
      <c r="E5218" s="81" t="s">
        <v>14848</v>
      </c>
      <c r="F5218" s="154">
        <v>24.29</v>
      </c>
      <c r="G5218" s="154" t="s">
        <v>1373</v>
      </c>
      <c r="H5218" s="154" t="s">
        <v>14318</v>
      </c>
      <c r="I5218" s="154">
        <v>0</v>
      </c>
      <c r="J5218" s="154">
        <v>0</v>
      </c>
      <c r="K5218" s="154">
        <v>0</v>
      </c>
      <c r="M5218" s="128">
        <f>IF(Tabla1[[#This Row],[Moneda]]="Dolares",Tabla1[[#This Row],[Precio Distribuidor]]*($M$1+0.35)*1.3,Tabla1[[#This Row],[Precio Distribuidor]]*1.3)</f>
        <v>525.75705000000005</v>
      </c>
    </row>
    <row r="5219" spans="1:13">
      <c r="A5219" s="154" t="s">
        <v>14847</v>
      </c>
      <c r="B5219" s="154" t="s">
        <v>14846</v>
      </c>
      <c r="C5219" s="154" t="s">
        <v>1764</v>
      </c>
      <c r="D5219" s="154" t="s">
        <v>2156</v>
      </c>
      <c r="E5219" s="81" t="s">
        <v>14845</v>
      </c>
      <c r="F5219" s="154">
        <v>93.76</v>
      </c>
      <c r="G5219" s="154" t="s">
        <v>1373</v>
      </c>
      <c r="H5219" s="154" t="s">
        <v>14318</v>
      </c>
      <c r="I5219" s="154">
        <v>0</v>
      </c>
      <c r="J5219" s="154">
        <v>0</v>
      </c>
      <c r="K5219" s="154">
        <v>0</v>
      </c>
      <c r="M5219" s="128">
        <f>IF(Tabla1[[#This Row],[Moneda]]="Dolares",Tabla1[[#This Row],[Precio Distribuidor]]*($M$1+0.35)*1.3,Tabla1[[#This Row],[Precio Distribuidor]]*1.3)</f>
        <v>2029.4352000000003</v>
      </c>
    </row>
    <row r="5220" spans="1:13">
      <c r="A5220" s="154" t="s">
        <v>14844</v>
      </c>
      <c r="B5220" s="154" t="s">
        <v>14843</v>
      </c>
      <c r="C5220" s="154" t="s">
        <v>14702</v>
      </c>
      <c r="D5220" s="154" t="s">
        <v>2156</v>
      </c>
      <c r="E5220" s="81" t="s">
        <v>14842</v>
      </c>
      <c r="F5220" s="154">
        <v>610.15</v>
      </c>
      <c r="G5220" s="154" t="s">
        <v>1373</v>
      </c>
      <c r="H5220" s="154" t="s">
        <v>14318</v>
      </c>
      <c r="I5220" s="154">
        <v>0</v>
      </c>
      <c r="J5220" s="154">
        <v>0</v>
      </c>
      <c r="K5220" s="154">
        <v>0</v>
      </c>
      <c r="M5220" s="128">
        <f>IF(Tabla1[[#This Row],[Moneda]]="Dolares",Tabla1[[#This Row],[Precio Distribuidor]]*($M$1+0.35)*1.3,Tabla1[[#This Row],[Precio Distribuidor]]*1.3)</f>
        <v>13206.696750000003</v>
      </c>
    </row>
    <row r="5221" spans="1:13">
      <c r="A5221" s="154" t="s">
        <v>14841</v>
      </c>
      <c r="B5221" s="154" t="s">
        <v>14840</v>
      </c>
      <c r="C5221" s="154" t="s">
        <v>2157</v>
      </c>
      <c r="D5221" s="154" t="s">
        <v>2156</v>
      </c>
      <c r="E5221" s="81" t="s">
        <v>14839</v>
      </c>
      <c r="F5221" s="154">
        <v>142.69999999999999</v>
      </c>
      <c r="G5221" s="154" t="s">
        <v>1373</v>
      </c>
      <c r="H5221" s="154" t="s">
        <v>14318</v>
      </c>
      <c r="I5221" s="154">
        <v>0</v>
      </c>
      <c r="J5221" s="154">
        <v>0</v>
      </c>
      <c r="K5221" s="154">
        <v>0</v>
      </c>
      <c r="M5221" s="128">
        <f>IF(Tabla1[[#This Row],[Moneda]]="Dolares",Tabla1[[#This Row],[Precio Distribuidor]]*($M$1+0.35)*1.3,Tabla1[[#This Row],[Precio Distribuidor]]*1.3)</f>
        <v>3088.7415000000001</v>
      </c>
    </row>
    <row r="5222" spans="1:13">
      <c r="A5222" s="154" t="s">
        <v>14838</v>
      </c>
      <c r="B5222" s="154" t="s">
        <v>14837</v>
      </c>
      <c r="C5222" s="154" t="s">
        <v>2157</v>
      </c>
      <c r="D5222" s="154" t="s">
        <v>2156</v>
      </c>
      <c r="E5222" s="81" t="s">
        <v>14836</v>
      </c>
      <c r="F5222" s="154">
        <v>514.77</v>
      </c>
      <c r="G5222" s="154" t="s">
        <v>1373</v>
      </c>
      <c r="H5222" s="154" t="s">
        <v>14318</v>
      </c>
      <c r="I5222" s="154">
        <v>0</v>
      </c>
      <c r="J5222" s="154">
        <v>0</v>
      </c>
      <c r="K5222" s="154">
        <v>0</v>
      </c>
      <c r="M5222" s="128">
        <f>IF(Tabla1[[#This Row],[Moneda]]="Dolares",Tabla1[[#This Row],[Precio Distribuidor]]*($M$1+0.35)*1.3,Tabla1[[#This Row],[Precio Distribuidor]]*1.3)</f>
        <v>11142.19665</v>
      </c>
    </row>
    <row r="5223" spans="1:13">
      <c r="A5223" s="154" t="s">
        <v>14835</v>
      </c>
      <c r="B5223" s="154" t="s">
        <v>14834</v>
      </c>
      <c r="C5223" s="154" t="s">
        <v>1764</v>
      </c>
      <c r="D5223" s="154" t="s">
        <v>2156</v>
      </c>
      <c r="E5223" s="81" t="s">
        <v>14833</v>
      </c>
      <c r="F5223" s="154">
        <v>103.22</v>
      </c>
      <c r="G5223" s="154" t="s">
        <v>1373</v>
      </c>
      <c r="H5223" s="154" t="s">
        <v>14318</v>
      </c>
      <c r="I5223" s="154">
        <v>0</v>
      </c>
      <c r="J5223" s="154">
        <v>0</v>
      </c>
      <c r="K5223" s="154">
        <v>0</v>
      </c>
      <c r="M5223" s="128">
        <f>IF(Tabla1[[#This Row],[Moneda]]="Dolares",Tabla1[[#This Row],[Precio Distribuidor]]*($M$1+0.35)*1.3,Tabla1[[#This Row],[Precio Distribuidor]]*1.3)</f>
        <v>2234.1969000000004</v>
      </c>
    </row>
    <row r="5224" spans="1:13">
      <c r="A5224" s="154" t="s">
        <v>14832</v>
      </c>
      <c r="B5224" s="154" t="s">
        <v>14831</v>
      </c>
      <c r="C5224" s="154" t="s">
        <v>1911</v>
      </c>
      <c r="D5224" s="154" t="s">
        <v>2156</v>
      </c>
      <c r="E5224" s="81" t="s">
        <v>14830</v>
      </c>
      <c r="F5224" s="154">
        <v>132.18</v>
      </c>
      <c r="G5224" s="154" t="s">
        <v>1373</v>
      </c>
      <c r="H5224" s="154" t="s">
        <v>14318</v>
      </c>
      <c r="I5224" s="154">
        <v>1</v>
      </c>
      <c r="J5224" s="154">
        <v>0</v>
      </c>
      <c r="K5224" s="154">
        <v>0</v>
      </c>
      <c r="M5224" s="128">
        <f>IF(Tabla1[[#This Row],[Moneda]]="Dolares",Tabla1[[#This Row],[Precio Distribuidor]]*($M$1+0.35)*1.3,Tabla1[[#This Row],[Precio Distribuidor]]*1.3)</f>
        <v>2861.0361000000007</v>
      </c>
    </row>
    <row r="5225" spans="1:13">
      <c r="A5225" s="154" t="s">
        <v>14829</v>
      </c>
      <c r="B5225" s="154" t="s">
        <v>14828</v>
      </c>
      <c r="C5225" s="154" t="s">
        <v>2157</v>
      </c>
      <c r="D5225" s="154" t="s">
        <v>2156</v>
      </c>
      <c r="E5225" s="81" t="s">
        <v>14827</v>
      </c>
      <c r="F5225" s="154">
        <v>49.31</v>
      </c>
      <c r="G5225" s="154" t="s">
        <v>1373</v>
      </c>
      <c r="H5225" s="154" t="s">
        <v>14318</v>
      </c>
      <c r="I5225" s="154">
        <v>0</v>
      </c>
      <c r="J5225" s="154">
        <v>0</v>
      </c>
      <c r="K5225" s="154">
        <v>0</v>
      </c>
      <c r="M5225" s="128">
        <f>IF(Tabla1[[#This Row],[Moneda]]="Dolares",Tabla1[[#This Row],[Precio Distribuidor]]*($M$1+0.35)*1.3,Tabla1[[#This Row],[Precio Distribuidor]]*1.3)</f>
        <v>1067.3149500000002</v>
      </c>
    </row>
    <row r="5226" spans="1:13">
      <c r="A5226" s="154" t="s">
        <v>5609</v>
      </c>
      <c r="B5226" s="154" t="s">
        <v>5608</v>
      </c>
      <c r="C5226" s="154" t="s">
        <v>1764</v>
      </c>
      <c r="D5226" s="154" t="s">
        <v>2156</v>
      </c>
      <c r="E5226" s="81" t="s">
        <v>5607</v>
      </c>
      <c r="F5226" s="154">
        <v>5.48</v>
      </c>
      <c r="G5226" s="154" t="s">
        <v>1373</v>
      </c>
      <c r="H5226" s="154" t="s">
        <v>14318</v>
      </c>
      <c r="I5226" s="154">
        <v>0</v>
      </c>
      <c r="J5226" s="154">
        <v>0</v>
      </c>
      <c r="K5226" s="154">
        <v>0</v>
      </c>
      <c r="M5226" s="128">
        <f>IF(Tabla1[[#This Row],[Moneda]]="Dolares",Tabla1[[#This Row],[Precio Distribuidor]]*($M$1+0.35)*1.3,Tabla1[[#This Row],[Precio Distribuidor]]*1.3)</f>
        <v>118.61460000000002</v>
      </c>
    </row>
    <row r="5227" spans="1:13">
      <c r="A5227" s="154" t="s">
        <v>14826</v>
      </c>
      <c r="B5227" s="154" t="s">
        <v>14825</v>
      </c>
      <c r="C5227" s="154" t="s">
        <v>1764</v>
      </c>
      <c r="D5227" s="154" t="s">
        <v>2156</v>
      </c>
      <c r="E5227" s="81" t="s">
        <v>14824</v>
      </c>
      <c r="F5227" s="154">
        <v>38.130000000000003</v>
      </c>
      <c r="G5227" s="154" t="s">
        <v>1373</v>
      </c>
      <c r="H5227" s="154" t="s">
        <v>14318</v>
      </c>
      <c r="I5227" s="154">
        <v>0</v>
      </c>
      <c r="J5227" s="154">
        <v>0</v>
      </c>
      <c r="K5227" s="154">
        <v>0</v>
      </c>
      <c r="M5227" s="128">
        <f>IF(Tabla1[[#This Row],[Moneda]]="Dolares",Tabla1[[#This Row],[Precio Distribuidor]]*($M$1+0.35)*1.3,Tabla1[[#This Row],[Precio Distribuidor]]*1.3)</f>
        <v>825.32385000000022</v>
      </c>
    </row>
    <row r="5228" spans="1:13">
      <c r="A5228" s="154" t="s">
        <v>5606</v>
      </c>
      <c r="B5228" s="154" t="s">
        <v>5605</v>
      </c>
      <c r="C5228" s="154" t="s">
        <v>1764</v>
      </c>
      <c r="D5228" s="154" t="s">
        <v>2156</v>
      </c>
      <c r="E5228" s="81" t="s">
        <v>5604</v>
      </c>
      <c r="F5228" s="154">
        <v>16</v>
      </c>
      <c r="G5228" s="154" t="s">
        <v>1373</v>
      </c>
      <c r="H5228" s="154" t="s">
        <v>14318</v>
      </c>
      <c r="I5228" s="154">
        <v>0</v>
      </c>
      <c r="J5228" s="154">
        <v>0</v>
      </c>
      <c r="K5228" s="154">
        <v>0</v>
      </c>
      <c r="M5228" s="128">
        <f>IF(Tabla1[[#This Row],[Moneda]]="Dolares",Tabla1[[#This Row],[Precio Distribuidor]]*($M$1+0.35)*1.3,Tabla1[[#This Row],[Precio Distribuidor]]*1.3)</f>
        <v>346.32000000000005</v>
      </c>
    </row>
    <row r="5229" spans="1:13">
      <c r="A5229" s="154" t="s">
        <v>5603</v>
      </c>
      <c r="B5229" s="154" t="s">
        <v>5602</v>
      </c>
      <c r="C5229" s="154" t="s">
        <v>1764</v>
      </c>
      <c r="D5229" s="154" t="s">
        <v>2156</v>
      </c>
      <c r="E5229" s="81" t="s">
        <v>5601</v>
      </c>
      <c r="F5229" s="154">
        <v>550.66999999999996</v>
      </c>
      <c r="G5229" s="154" t="s">
        <v>1373</v>
      </c>
      <c r="H5229" s="154" t="s">
        <v>14318</v>
      </c>
      <c r="I5229" s="154">
        <v>0</v>
      </c>
      <c r="J5229" s="154">
        <v>0</v>
      </c>
      <c r="K5229" s="154">
        <v>0</v>
      </c>
      <c r="M5229" s="128">
        <f>IF(Tabla1[[#This Row],[Moneda]]="Dolares",Tabla1[[#This Row],[Precio Distribuidor]]*($M$1+0.35)*1.3,Tabla1[[#This Row],[Precio Distribuidor]]*1.3)</f>
        <v>11919.252150000002</v>
      </c>
    </row>
    <row r="5230" spans="1:13">
      <c r="A5230" s="154" t="s">
        <v>5600</v>
      </c>
      <c r="B5230" s="154" t="s">
        <v>5599</v>
      </c>
      <c r="C5230" s="154" t="s">
        <v>1764</v>
      </c>
      <c r="D5230" s="154" t="s">
        <v>2156</v>
      </c>
      <c r="E5230" s="81" t="s">
        <v>5598</v>
      </c>
      <c r="F5230" s="154">
        <v>416.74</v>
      </c>
      <c r="G5230" s="154" t="s">
        <v>1373</v>
      </c>
      <c r="H5230" s="154" t="s">
        <v>14318</v>
      </c>
      <c r="I5230" s="154">
        <v>0</v>
      </c>
      <c r="J5230" s="154">
        <v>0</v>
      </c>
      <c r="K5230" s="154">
        <v>0</v>
      </c>
      <c r="M5230" s="128">
        <f>IF(Tabla1[[#This Row],[Moneda]]="Dolares",Tabla1[[#This Row],[Precio Distribuidor]]*($M$1+0.35)*1.3,Tabla1[[#This Row],[Precio Distribuidor]]*1.3)</f>
        <v>9020.3373000000029</v>
      </c>
    </row>
    <row r="5231" spans="1:13">
      <c r="A5231" s="154" t="s">
        <v>5597</v>
      </c>
      <c r="B5231" s="154" t="s">
        <v>5596</v>
      </c>
      <c r="C5231" s="154" t="s">
        <v>1764</v>
      </c>
      <c r="D5231" s="154" t="s">
        <v>2156</v>
      </c>
      <c r="E5231" s="81" t="s">
        <v>5595</v>
      </c>
      <c r="F5231" s="154">
        <v>101.57</v>
      </c>
      <c r="G5231" s="154" t="s">
        <v>1373</v>
      </c>
      <c r="H5231" s="154" t="s">
        <v>14318</v>
      </c>
      <c r="I5231" s="154">
        <v>0</v>
      </c>
      <c r="J5231" s="154">
        <v>0</v>
      </c>
      <c r="K5231" s="154">
        <v>0</v>
      </c>
      <c r="M5231" s="128">
        <f>IF(Tabla1[[#This Row],[Moneda]]="Dolares",Tabla1[[#This Row],[Precio Distribuidor]]*($M$1+0.35)*1.3,Tabla1[[#This Row],[Precio Distribuidor]]*1.3)</f>
        <v>2198.4826500000004</v>
      </c>
    </row>
    <row r="5232" spans="1:13">
      <c r="A5232" s="154" t="s">
        <v>5594</v>
      </c>
      <c r="B5232" s="154" t="s">
        <v>5593</v>
      </c>
      <c r="C5232" s="154" t="s">
        <v>1764</v>
      </c>
      <c r="D5232" s="154" t="s">
        <v>2156</v>
      </c>
      <c r="E5232" s="81" t="s">
        <v>5592</v>
      </c>
      <c r="F5232" s="154">
        <v>52.24</v>
      </c>
      <c r="G5232" s="154" t="s">
        <v>1373</v>
      </c>
      <c r="H5232" s="154" t="s">
        <v>14318</v>
      </c>
      <c r="I5232" s="154">
        <v>0</v>
      </c>
      <c r="J5232" s="154">
        <v>0</v>
      </c>
      <c r="K5232" s="154">
        <v>0</v>
      </c>
      <c r="M5232" s="128">
        <f>IF(Tabla1[[#This Row],[Moneda]]="Dolares",Tabla1[[#This Row],[Precio Distribuidor]]*($M$1+0.35)*1.3,Tabla1[[#This Row],[Precio Distribuidor]]*1.3)</f>
        <v>1130.7348000000002</v>
      </c>
    </row>
    <row r="5233" spans="1:13">
      <c r="A5233" s="154" t="s">
        <v>14823</v>
      </c>
      <c r="B5233" s="154" t="s">
        <v>14822</v>
      </c>
      <c r="C5233" s="154" t="s">
        <v>1764</v>
      </c>
      <c r="D5233" s="154" t="s">
        <v>2156</v>
      </c>
      <c r="E5233" s="81" t="s">
        <v>14821</v>
      </c>
      <c r="F5233" s="154">
        <v>1225.95</v>
      </c>
      <c r="G5233" s="154" t="s">
        <v>1373</v>
      </c>
      <c r="H5233" s="154" t="s">
        <v>14318</v>
      </c>
      <c r="I5233" s="154">
        <v>0</v>
      </c>
      <c r="J5233" s="154">
        <v>0</v>
      </c>
      <c r="K5233" s="154">
        <v>0</v>
      </c>
      <c r="M5233" s="128">
        <f>IF(Tabla1[[#This Row],[Moneda]]="Dolares",Tabla1[[#This Row],[Precio Distribuidor]]*($M$1+0.35)*1.3,Tabla1[[#This Row],[Precio Distribuidor]]*1.3)</f>
        <v>26535.687750000008</v>
      </c>
    </row>
    <row r="5234" spans="1:13">
      <c r="A5234" s="154" t="s">
        <v>5591</v>
      </c>
      <c r="B5234" s="154" t="s">
        <v>5590</v>
      </c>
      <c r="C5234" s="154" t="s">
        <v>1764</v>
      </c>
      <c r="D5234" s="154" t="s">
        <v>2156</v>
      </c>
      <c r="E5234" s="81" t="s">
        <v>5589</v>
      </c>
      <c r="F5234" s="154">
        <v>94.82</v>
      </c>
      <c r="G5234" s="154" t="s">
        <v>1373</v>
      </c>
      <c r="H5234" s="154" t="s">
        <v>14318</v>
      </c>
      <c r="I5234" s="154">
        <v>0</v>
      </c>
      <c r="J5234" s="154">
        <v>0</v>
      </c>
      <c r="K5234" s="154">
        <v>0</v>
      </c>
      <c r="M5234" s="128">
        <f>IF(Tabla1[[#This Row],[Moneda]]="Dolares",Tabla1[[#This Row],[Precio Distribuidor]]*($M$1+0.35)*1.3,Tabla1[[#This Row],[Precio Distribuidor]]*1.3)</f>
        <v>2052.3789000000002</v>
      </c>
    </row>
    <row r="5235" spans="1:13">
      <c r="A5235" s="154" t="s">
        <v>2174</v>
      </c>
      <c r="B5235" s="154" t="s">
        <v>2173</v>
      </c>
      <c r="C5235" s="154" t="s">
        <v>2157</v>
      </c>
      <c r="D5235" s="154" t="s">
        <v>2156</v>
      </c>
      <c r="E5235" s="81" t="s">
        <v>2172</v>
      </c>
      <c r="F5235" s="154">
        <v>740.05</v>
      </c>
      <c r="G5235" s="154" t="s">
        <v>1367</v>
      </c>
      <c r="H5235" s="154" t="s">
        <v>14318</v>
      </c>
      <c r="I5235" s="154">
        <v>0</v>
      </c>
      <c r="J5235" s="154">
        <v>0</v>
      </c>
      <c r="K5235" s="154">
        <v>0</v>
      </c>
      <c r="M5235" s="128">
        <f>IF(Tabla1[[#This Row],[Moneda]]="Dolares",Tabla1[[#This Row],[Precio Distribuidor]]*($M$1+0.35)*1.3,Tabla1[[#This Row],[Precio Distribuidor]]*1.3)</f>
        <v>962.06499999999994</v>
      </c>
    </row>
    <row r="5236" spans="1:13">
      <c r="A5236" s="154" t="s">
        <v>2171</v>
      </c>
      <c r="B5236" s="154" t="s">
        <v>2170</v>
      </c>
      <c r="C5236" s="154" t="s">
        <v>2157</v>
      </c>
      <c r="D5236" s="154" t="s">
        <v>2156</v>
      </c>
      <c r="E5236" s="81" t="s">
        <v>2169</v>
      </c>
      <c r="F5236" s="154">
        <v>1287.3599999999999</v>
      </c>
      <c r="G5236" s="154" t="s">
        <v>1367</v>
      </c>
      <c r="H5236" s="154" t="s">
        <v>14318</v>
      </c>
      <c r="I5236" s="154">
        <v>0</v>
      </c>
      <c r="J5236" s="154">
        <v>0</v>
      </c>
      <c r="K5236" s="154">
        <v>0</v>
      </c>
      <c r="M5236" s="128">
        <f>IF(Tabla1[[#This Row],[Moneda]]="Dolares",Tabla1[[#This Row],[Precio Distribuidor]]*($M$1+0.35)*1.3,Tabla1[[#This Row],[Precio Distribuidor]]*1.3)</f>
        <v>1673.568</v>
      </c>
    </row>
    <row r="5237" spans="1:13">
      <c r="A5237" s="154" t="s">
        <v>2168</v>
      </c>
      <c r="B5237" s="154" t="s">
        <v>2167</v>
      </c>
      <c r="C5237" s="154" t="s">
        <v>2157</v>
      </c>
      <c r="D5237" s="154" t="s">
        <v>2156</v>
      </c>
      <c r="E5237" s="81" t="s">
        <v>13278</v>
      </c>
      <c r="F5237" s="154">
        <v>1783.15</v>
      </c>
      <c r="G5237" s="154" t="s">
        <v>1367</v>
      </c>
      <c r="H5237" s="154" t="s">
        <v>14318</v>
      </c>
      <c r="I5237" s="154">
        <v>0</v>
      </c>
      <c r="J5237" s="154">
        <v>0</v>
      </c>
      <c r="K5237" s="154">
        <v>0</v>
      </c>
      <c r="M5237" s="128">
        <f>IF(Tabla1[[#This Row],[Moneda]]="Dolares",Tabla1[[#This Row],[Precio Distribuidor]]*($M$1+0.35)*1.3,Tabla1[[#This Row],[Precio Distribuidor]]*1.3)</f>
        <v>2318.0950000000003</v>
      </c>
    </row>
    <row r="5238" spans="1:13">
      <c r="A5238" s="154" t="s">
        <v>2166</v>
      </c>
      <c r="B5238" s="154" t="s">
        <v>2165</v>
      </c>
      <c r="C5238" s="154" t="s">
        <v>1535</v>
      </c>
      <c r="D5238" s="154" t="s">
        <v>2156</v>
      </c>
      <c r="E5238" s="81" t="s">
        <v>2164</v>
      </c>
      <c r="F5238" s="154">
        <v>4084.2</v>
      </c>
      <c r="G5238" s="154" t="s">
        <v>1367</v>
      </c>
      <c r="H5238" s="154" t="s">
        <v>14318</v>
      </c>
      <c r="I5238" s="154">
        <v>0</v>
      </c>
      <c r="J5238" s="154">
        <v>0</v>
      </c>
      <c r="K5238" s="154">
        <v>0</v>
      </c>
      <c r="M5238" s="128">
        <f>IF(Tabla1[[#This Row],[Moneda]]="Dolares",Tabla1[[#This Row],[Precio Distribuidor]]*($M$1+0.35)*1.3,Tabla1[[#This Row],[Precio Distribuidor]]*1.3)</f>
        <v>5309.46</v>
      </c>
    </row>
    <row r="5239" spans="1:13">
      <c r="A5239" s="154" t="s">
        <v>5588</v>
      </c>
      <c r="B5239" s="154" t="s">
        <v>5587</v>
      </c>
      <c r="C5239" s="154" t="s">
        <v>1764</v>
      </c>
      <c r="D5239" s="154" t="s">
        <v>2156</v>
      </c>
      <c r="E5239" s="81" t="s">
        <v>5586</v>
      </c>
      <c r="F5239" s="154">
        <v>400.89</v>
      </c>
      <c r="G5239" s="154" t="s">
        <v>1373</v>
      </c>
      <c r="H5239" s="154" t="s">
        <v>14318</v>
      </c>
      <c r="I5239" s="154">
        <v>0</v>
      </c>
      <c r="J5239" s="154">
        <v>0</v>
      </c>
      <c r="K5239" s="154">
        <v>0</v>
      </c>
      <c r="M5239" s="128">
        <f>IF(Tabla1[[#This Row],[Moneda]]="Dolares",Tabla1[[#This Row],[Precio Distribuidor]]*($M$1+0.35)*1.3,Tabla1[[#This Row],[Precio Distribuidor]]*1.3)</f>
        <v>8677.2640500000016</v>
      </c>
    </row>
    <row r="5240" spans="1:13">
      <c r="A5240" s="154" t="s">
        <v>2163</v>
      </c>
      <c r="B5240" s="154" t="s">
        <v>2162</v>
      </c>
      <c r="C5240" s="154" t="s">
        <v>14820</v>
      </c>
      <c r="D5240" s="154" t="s">
        <v>2156</v>
      </c>
      <c r="E5240" s="81" t="s">
        <v>14819</v>
      </c>
      <c r="F5240" s="154">
        <v>52.87</v>
      </c>
      <c r="G5240" s="154" t="s">
        <v>1373</v>
      </c>
      <c r="H5240" s="154" t="s">
        <v>14318</v>
      </c>
      <c r="I5240" s="154">
        <v>0</v>
      </c>
      <c r="J5240" s="154">
        <v>0</v>
      </c>
      <c r="K5240" s="154">
        <v>0</v>
      </c>
      <c r="M5240" s="128">
        <f>IF(Tabla1[[#This Row],[Moneda]]="Dolares",Tabla1[[#This Row],[Precio Distribuidor]]*($M$1+0.35)*1.3,Tabla1[[#This Row],[Precio Distribuidor]]*1.3)</f>
        <v>1144.3711500000002</v>
      </c>
    </row>
    <row r="5241" spans="1:13">
      <c r="A5241" s="154" t="s">
        <v>5585</v>
      </c>
      <c r="B5241" s="154" t="s">
        <v>5584</v>
      </c>
      <c r="C5241" s="154" t="s">
        <v>1764</v>
      </c>
      <c r="D5241" s="154" t="s">
        <v>2156</v>
      </c>
      <c r="E5241" s="81" t="s">
        <v>5583</v>
      </c>
      <c r="F5241" s="154">
        <v>15.78</v>
      </c>
      <c r="G5241" s="154" t="s">
        <v>1373</v>
      </c>
      <c r="H5241" s="154" t="s">
        <v>14318</v>
      </c>
      <c r="I5241" s="154">
        <v>0</v>
      </c>
      <c r="J5241" s="154">
        <v>0</v>
      </c>
      <c r="K5241" s="154">
        <v>0</v>
      </c>
      <c r="M5241" s="128">
        <f>IF(Tabla1[[#This Row],[Moneda]]="Dolares",Tabla1[[#This Row],[Precio Distribuidor]]*($M$1+0.35)*1.3,Tabla1[[#This Row],[Precio Distribuidor]]*1.3)</f>
        <v>341.55810000000002</v>
      </c>
    </row>
    <row r="5242" spans="1:13">
      <c r="A5242" s="154" t="s">
        <v>2160</v>
      </c>
      <c r="B5242" s="154" t="s">
        <v>2159</v>
      </c>
      <c r="C5242" s="154" t="s">
        <v>1764</v>
      </c>
      <c r="D5242" s="154" t="s">
        <v>2156</v>
      </c>
      <c r="E5242" s="81" t="s">
        <v>2158</v>
      </c>
      <c r="F5242" s="154">
        <v>175.26</v>
      </c>
      <c r="G5242" s="154" t="s">
        <v>1373</v>
      </c>
      <c r="H5242" s="154" t="s">
        <v>14318</v>
      </c>
      <c r="I5242" s="154">
        <v>0</v>
      </c>
      <c r="J5242" s="154">
        <v>0</v>
      </c>
      <c r="K5242" s="154">
        <v>0</v>
      </c>
      <c r="M5242" s="128">
        <f>IF(Tabla1[[#This Row],[Moneda]]="Dolares",Tabla1[[#This Row],[Precio Distribuidor]]*($M$1+0.35)*1.3,Tabla1[[#This Row],[Precio Distribuidor]]*1.3)</f>
        <v>3793.5027000000005</v>
      </c>
    </row>
    <row r="5243" spans="1:13">
      <c r="A5243" s="154" t="s">
        <v>5582</v>
      </c>
      <c r="B5243" s="154" t="s">
        <v>5581</v>
      </c>
      <c r="C5243" s="154" t="s">
        <v>1764</v>
      </c>
      <c r="D5243" s="154" t="s">
        <v>2156</v>
      </c>
      <c r="E5243" s="81" t="s">
        <v>5580</v>
      </c>
      <c r="F5243" s="154">
        <v>46.07</v>
      </c>
      <c r="G5243" s="154" t="s">
        <v>1373</v>
      </c>
      <c r="H5243" s="154" t="s">
        <v>14318</v>
      </c>
      <c r="I5243" s="154">
        <v>0</v>
      </c>
      <c r="J5243" s="154">
        <v>0</v>
      </c>
      <c r="K5243" s="154">
        <v>0</v>
      </c>
      <c r="M5243" s="128">
        <f>IF(Tabla1[[#This Row],[Moneda]]="Dolares",Tabla1[[#This Row],[Precio Distribuidor]]*($M$1+0.35)*1.3,Tabla1[[#This Row],[Precio Distribuidor]]*1.3)</f>
        <v>997.18515000000025</v>
      </c>
    </row>
    <row r="5244" spans="1:13">
      <c r="A5244" s="154" t="s">
        <v>5579</v>
      </c>
      <c r="B5244" s="154" t="s">
        <v>5578</v>
      </c>
      <c r="C5244" s="154" t="s">
        <v>1764</v>
      </c>
      <c r="D5244" s="154" t="s">
        <v>2156</v>
      </c>
      <c r="E5244" s="81" t="s">
        <v>5577</v>
      </c>
      <c r="F5244" s="154">
        <v>10.83</v>
      </c>
      <c r="G5244" s="154" t="s">
        <v>1373</v>
      </c>
      <c r="H5244" s="154" t="s">
        <v>14318</v>
      </c>
      <c r="I5244" s="154">
        <v>0</v>
      </c>
      <c r="J5244" s="154">
        <v>0</v>
      </c>
      <c r="K5244" s="154">
        <v>0</v>
      </c>
      <c r="M5244" s="128">
        <f>IF(Tabla1[[#This Row],[Moneda]]="Dolares",Tabla1[[#This Row],[Precio Distribuidor]]*($M$1+0.35)*1.3,Tabla1[[#This Row],[Precio Distribuidor]]*1.3)</f>
        <v>234.41535000000005</v>
      </c>
    </row>
    <row r="5245" spans="1:13">
      <c r="A5245" s="154" t="s">
        <v>14818</v>
      </c>
      <c r="B5245" s="154" t="s">
        <v>14817</v>
      </c>
      <c r="C5245" s="154" t="s">
        <v>2187</v>
      </c>
      <c r="D5245" s="154" t="s">
        <v>14701</v>
      </c>
      <c r="E5245" s="81" t="s">
        <v>14816</v>
      </c>
      <c r="F5245" s="154">
        <v>27.16</v>
      </c>
      <c r="G5245" s="154" t="s">
        <v>1373</v>
      </c>
      <c r="H5245" s="154" t="s">
        <v>14318</v>
      </c>
      <c r="I5245" s="154">
        <v>0</v>
      </c>
      <c r="J5245" s="154">
        <v>0</v>
      </c>
      <c r="K5245" s="154">
        <v>0</v>
      </c>
      <c r="M5245" s="128">
        <f>IF(Tabla1[[#This Row],[Moneda]]="Dolares",Tabla1[[#This Row],[Precio Distribuidor]]*($M$1+0.35)*1.3,Tabla1[[#This Row],[Precio Distribuidor]]*1.3)</f>
        <v>587.87820000000011</v>
      </c>
    </row>
    <row r="5246" spans="1:13">
      <c r="A5246" s="154" t="s">
        <v>14815</v>
      </c>
      <c r="B5246" s="154" t="s">
        <v>14814</v>
      </c>
      <c r="C5246" s="154" t="s">
        <v>2187</v>
      </c>
      <c r="D5246" s="154" t="s">
        <v>14701</v>
      </c>
      <c r="E5246" s="81" t="s">
        <v>14813</v>
      </c>
      <c r="F5246" s="154">
        <v>21.4</v>
      </c>
      <c r="G5246" s="154" t="s">
        <v>1373</v>
      </c>
      <c r="H5246" s="154" t="s">
        <v>14318</v>
      </c>
      <c r="I5246" s="154">
        <v>0</v>
      </c>
      <c r="J5246" s="154">
        <v>0</v>
      </c>
      <c r="K5246" s="154">
        <v>0</v>
      </c>
      <c r="M5246" s="128">
        <f>IF(Tabla1[[#This Row],[Moneda]]="Dolares",Tabla1[[#This Row],[Precio Distribuidor]]*($M$1+0.35)*1.3,Tabla1[[#This Row],[Precio Distribuidor]]*1.3)</f>
        <v>463.20300000000003</v>
      </c>
    </row>
    <row r="5247" spans="1:13">
      <c r="A5247" s="154" t="s">
        <v>14812</v>
      </c>
      <c r="B5247" s="154" t="s">
        <v>14811</v>
      </c>
      <c r="C5247" s="154" t="s">
        <v>2187</v>
      </c>
      <c r="D5247" s="154" t="s">
        <v>14701</v>
      </c>
      <c r="E5247" s="81" t="s">
        <v>14810</v>
      </c>
      <c r="F5247" s="154">
        <v>23.05</v>
      </c>
      <c r="G5247" s="154" t="s">
        <v>1373</v>
      </c>
      <c r="H5247" s="154" t="s">
        <v>14318</v>
      </c>
      <c r="I5247" s="154">
        <v>0</v>
      </c>
      <c r="J5247" s="154">
        <v>0</v>
      </c>
      <c r="K5247" s="154">
        <v>0</v>
      </c>
      <c r="M5247" s="128">
        <f>IF(Tabla1[[#This Row],[Moneda]]="Dolares",Tabla1[[#This Row],[Precio Distribuidor]]*($M$1+0.35)*1.3,Tabla1[[#This Row],[Precio Distribuidor]]*1.3)</f>
        <v>498.91725000000014</v>
      </c>
    </row>
    <row r="5248" spans="1:13">
      <c r="A5248" s="154" t="s">
        <v>14809</v>
      </c>
      <c r="B5248" s="154" t="s">
        <v>14808</v>
      </c>
      <c r="C5248" s="154" t="s">
        <v>2187</v>
      </c>
      <c r="D5248" s="154" t="s">
        <v>14701</v>
      </c>
      <c r="E5248" s="81" t="s">
        <v>14807</v>
      </c>
      <c r="F5248" s="154">
        <v>9.06</v>
      </c>
      <c r="G5248" s="154" t="s">
        <v>1373</v>
      </c>
      <c r="H5248" s="154" t="s">
        <v>14318</v>
      </c>
      <c r="I5248" s="154">
        <v>0</v>
      </c>
      <c r="J5248" s="154">
        <v>0</v>
      </c>
      <c r="K5248" s="154">
        <v>0</v>
      </c>
      <c r="M5248" s="128">
        <f>IF(Tabla1[[#This Row],[Moneda]]="Dolares",Tabla1[[#This Row],[Precio Distribuidor]]*($M$1+0.35)*1.3,Tabla1[[#This Row],[Precio Distribuidor]]*1.3)</f>
        <v>196.10370000000003</v>
      </c>
    </row>
    <row r="5249" spans="1:13">
      <c r="A5249" s="154" t="s">
        <v>14806</v>
      </c>
      <c r="B5249" s="154" t="s">
        <v>14805</v>
      </c>
      <c r="C5249" s="154" t="s">
        <v>2187</v>
      </c>
      <c r="D5249" s="154" t="s">
        <v>14701</v>
      </c>
      <c r="E5249" s="81" t="s">
        <v>14804</v>
      </c>
      <c r="F5249" s="154">
        <v>34.58</v>
      </c>
      <c r="G5249" s="154" t="s">
        <v>1373</v>
      </c>
      <c r="H5249" s="154" t="s">
        <v>14318</v>
      </c>
      <c r="I5249" s="154">
        <v>0</v>
      </c>
      <c r="J5249" s="154">
        <v>0</v>
      </c>
      <c r="K5249" s="154">
        <v>0</v>
      </c>
      <c r="M5249" s="128">
        <f>IF(Tabla1[[#This Row],[Moneda]]="Dolares",Tabla1[[#This Row],[Precio Distribuidor]]*($M$1+0.35)*1.3,Tabla1[[#This Row],[Precio Distribuidor]]*1.3)</f>
        <v>748.48410000000013</v>
      </c>
    </row>
    <row r="5250" spans="1:13">
      <c r="A5250" s="154" t="s">
        <v>14803</v>
      </c>
      <c r="B5250" s="154" t="s">
        <v>14802</v>
      </c>
      <c r="C5250" s="154" t="s">
        <v>2187</v>
      </c>
      <c r="D5250" s="154" t="s">
        <v>14701</v>
      </c>
      <c r="E5250" s="81" t="s">
        <v>14801</v>
      </c>
      <c r="F5250" s="154">
        <v>123.53</v>
      </c>
      <c r="G5250" s="154" t="s">
        <v>1373</v>
      </c>
      <c r="H5250" s="154" t="s">
        <v>14318</v>
      </c>
      <c r="I5250" s="154">
        <v>0</v>
      </c>
      <c r="J5250" s="154">
        <v>0</v>
      </c>
      <c r="K5250" s="154">
        <v>0</v>
      </c>
      <c r="M5250" s="128">
        <f>IF(Tabla1[[#This Row],[Moneda]]="Dolares",Tabla1[[#This Row],[Precio Distribuidor]]*($M$1+0.35)*1.3,Tabla1[[#This Row],[Precio Distribuidor]]*1.3)</f>
        <v>2673.8068500000008</v>
      </c>
    </row>
    <row r="5251" spans="1:13">
      <c r="A5251" s="154" t="s">
        <v>14800</v>
      </c>
      <c r="B5251" s="154" t="s">
        <v>14799</v>
      </c>
      <c r="C5251" s="154" t="s">
        <v>2187</v>
      </c>
      <c r="D5251" s="154" t="s">
        <v>14701</v>
      </c>
      <c r="E5251" s="81" t="s">
        <v>14798</v>
      </c>
      <c r="F5251" s="154">
        <v>185.29</v>
      </c>
      <c r="G5251" s="154" t="s">
        <v>1373</v>
      </c>
      <c r="H5251" s="154" t="s">
        <v>14318</v>
      </c>
      <c r="I5251" s="154">
        <v>0</v>
      </c>
      <c r="J5251" s="154">
        <v>0</v>
      </c>
      <c r="K5251" s="154">
        <v>0</v>
      </c>
      <c r="M5251" s="128">
        <f>IF(Tabla1[[#This Row],[Moneda]]="Dolares",Tabla1[[#This Row],[Precio Distribuidor]]*($M$1+0.35)*1.3,Tabla1[[#This Row],[Precio Distribuidor]]*1.3)</f>
        <v>4010.6020500000004</v>
      </c>
    </row>
    <row r="5252" spans="1:13">
      <c r="A5252" s="154" t="s">
        <v>14797</v>
      </c>
      <c r="B5252" s="154" t="s">
        <v>14796</v>
      </c>
      <c r="C5252" s="154" t="s">
        <v>2187</v>
      </c>
      <c r="D5252" s="154" t="s">
        <v>14701</v>
      </c>
      <c r="E5252" s="81" t="s">
        <v>14795</v>
      </c>
      <c r="F5252" s="154">
        <v>1884.24</v>
      </c>
      <c r="G5252" s="154" t="s">
        <v>1373</v>
      </c>
      <c r="H5252" s="154" t="s">
        <v>14318</v>
      </c>
      <c r="I5252" s="154">
        <v>0</v>
      </c>
      <c r="J5252" s="154">
        <v>0</v>
      </c>
      <c r="K5252" s="154">
        <v>0</v>
      </c>
      <c r="M5252" s="128">
        <f>IF(Tabla1[[#This Row],[Moneda]]="Dolares",Tabla1[[#This Row],[Precio Distribuidor]]*($M$1+0.35)*1.3,Tabla1[[#This Row],[Precio Distribuidor]]*1.3)</f>
        <v>40784.374800000005</v>
      </c>
    </row>
    <row r="5253" spans="1:13">
      <c r="A5253" s="154" t="s">
        <v>14794</v>
      </c>
      <c r="B5253" s="154" t="s">
        <v>14793</v>
      </c>
      <c r="C5253" s="154" t="s">
        <v>2187</v>
      </c>
      <c r="D5253" s="154" t="s">
        <v>14701</v>
      </c>
      <c r="E5253" s="81" t="s">
        <v>14792</v>
      </c>
      <c r="F5253" s="154">
        <v>18.11</v>
      </c>
      <c r="G5253" s="154" t="s">
        <v>1373</v>
      </c>
      <c r="H5253" s="154" t="s">
        <v>14318</v>
      </c>
      <c r="I5253" s="154">
        <v>0</v>
      </c>
      <c r="J5253" s="154">
        <v>0</v>
      </c>
      <c r="K5253" s="154">
        <v>0</v>
      </c>
      <c r="M5253" s="128">
        <f>IF(Tabla1[[#This Row],[Moneda]]="Dolares",Tabla1[[#This Row],[Precio Distribuidor]]*($M$1+0.35)*1.3,Tabla1[[#This Row],[Precio Distribuidor]]*1.3)</f>
        <v>391.99095000000005</v>
      </c>
    </row>
    <row r="5254" spans="1:13">
      <c r="A5254" s="154" t="s">
        <v>14791</v>
      </c>
      <c r="B5254" s="154" t="s">
        <v>14790</v>
      </c>
      <c r="C5254" s="154" t="s">
        <v>2187</v>
      </c>
      <c r="D5254" s="154" t="s">
        <v>14701</v>
      </c>
      <c r="E5254" s="81" t="s">
        <v>14789</v>
      </c>
      <c r="F5254" s="154">
        <v>14.72</v>
      </c>
      <c r="G5254" s="154" t="s">
        <v>1373</v>
      </c>
      <c r="H5254" s="154" t="s">
        <v>14318</v>
      </c>
      <c r="I5254" s="154">
        <v>0</v>
      </c>
      <c r="J5254" s="154">
        <v>0</v>
      </c>
      <c r="K5254" s="154">
        <v>0</v>
      </c>
      <c r="M5254" s="128">
        <f>IF(Tabla1[[#This Row],[Moneda]]="Dolares",Tabla1[[#This Row],[Precio Distribuidor]]*($M$1+0.35)*1.3,Tabla1[[#This Row],[Precio Distribuidor]]*1.3)</f>
        <v>318.6144000000001</v>
      </c>
    </row>
    <row r="5255" spans="1:13">
      <c r="A5255" s="154" t="s">
        <v>14788</v>
      </c>
      <c r="B5255" s="154" t="s">
        <v>14787</v>
      </c>
      <c r="C5255" s="154" t="s">
        <v>2187</v>
      </c>
      <c r="D5255" s="154" t="s">
        <v>14701</v>
      </c>
      <c r="E5255" s="81" t="s">
        <v>14786</v>
      </c>
      <c r="F5255" s="154">
        <v>29.64</v>
      </c>
      <c r="G5255" s="154" t="s">
        <v>1373</v>
      </c>
      <c r="H5255" s="154" t="s">
        <v>14318</v>
      </c>
      <c r="I5255" s="154">
        <v>0</v>
      </c>
      <c r="J5255" s="154">
        <v>0</v>
      </c>
      <c r="K5255" s="154">
        <v>0</v>
      </c>
      <c r="M5255" s="128">
        <f>IF(Tabla1[[#This Row],[Moneda]]="Dolares",Tabla1[[#This Row],[Precio Distribuidor]]*($M$1+0.35)*1.3,Tabla1[[#This Row],[Precio Distribuidor]]*1.3)</f>
        <v>641.55780000000016</v>
      </c>
    </row>
    <row r="5256" spans="1:13">
      <c r="A5256" s="154" t="s">
        <v>14785</v>
      </c>
      <c r="B5256" s="154" t="s">
        <v>14784</v>
      </c>
      <c r="C5256" s="154" t="s">
        <v>2187</v>
      </c>
      <c r="D5256" s="154" t="s">
        <v>14701</v>
      </c>
      <c r="E5256" s="81" t="s">
        <v>14783</v>
      </c>
      <c r="F5256" s="154">
        <v>40.75</v>
      </c>
      <c r="G5256" s="154" t="s">
        <v>1373</v>
      </c>
      <c r="H5256" s="154" t="s">
        <v>14318</v>
      </c>
      <c r="I5256" s="154">
        <v>0</v>
      </c>
      <c r="J5256" s="154">
        <v>0</v>
      </c>
      <c r="K5256" s="154">
        <v>0</v>
      </c>
      <c r="M5256" s="128">
        <f>IF(Tabla1[[#This Row],[Moneda]]="Dolares",Tabla1[[#This Row],[Precio Distribuidor]]*($M$1+0.35)*1.3,Tabla1[[#This Row],[Precio Distribuidor]]*1.3)</f>
        <v>882.03375000000017</v>
      </c>
    </row>
    <row r="5257" spans="1:13">
      <c r="A5257" s="154" t="s">
        <v>14782</v>
      </c>
      <c r="B5257" s="154" t="s">
        <v>14781</v>
      </c>
      <c r="C5257" s="154" t="s">
        <v>2187</v>
      </c>
      <c r="D5257" s="154" t="s">
        <v>14701</v>
      </c>
      <c r="E5257" s="81" t="s">
        <v>14780</v>
      </c>
      <c r="F5257" s="154">
        <v>50.64</v>
      </c>
      <c r="G5257" s="154" t="s">
        <v>1373</v>
      </c>
      <c r="H5257" s="154" t="s">
        <v>14318</v>
      </c>
      <c r="I5257" s="154">
        <v>0</v>
      </c>
      <c r="J5257" s="154">
        <v>0</v>
      </c>
      <c r="K5257" s="154">
        <v>0</v>
      </c>
      <c r="M5257" s="128">
        <f>IF(Tabla1[[#This Row],[Moneda]]="Dolares",Tabla1[[#This Row],[Precio Distribuidor]]*($M$1+0.35)*1.3,Tabla1[[#This Row],[Precio Distribuidor]]*1.3)</f>
        <v>1096.1028000000001</v>
      </c>
    </row>
    <row r="5258" spans="1:13">
      <c r="A5258" s="154" t="s">
        <v>14779</v>
      </c>
      <c r="B5258" s="154" t="s">
        <v>14778</v>
      </c>
      <c r="C5258" s="154" t="s">
        <v>2187</v>
      </c>
      <c r="D5258" s="154" t="s">
        <v>14701</v>
      </c>
      <c r="E5258" s="81" t="s">
        <v>14777</v>
      </c>
      <c r="F5258" s="154">
        <v>13.59</v>
      </c>
      <c r="G5258" s="154" t="s">
        <v>1373</v>
      </c>
      <c r="H5258" s="154" t="s">
        <v>14318</v>
      </c>
      <c r="I5258" s="154">
        <v>0</v>
      </c>
      <c r="J5258" s="154">
        <v>0</v>
      </c>
      <c r="K5258" s="154">
        <v>0</v>
      </c>
      <c r="M5258" s="128">
        <f>IF(Tabla1[[#This Row],[Moneda]]="Dolares",Tabla1[[#This Row],[Precio Distribuidor]]*($M$1+0.35)*1.3,Tabla1[[#This Row],[Precio Distribuidor]]*1.3)</f>
        <v>294.15555000000001</v>
      </c>
    </row>
    <row r="5259" spans="1:13">
      <c r="A5259" s="154" t="s">
        <v>14776</v>
      </c>
      <c r="B5259" s="154" t="s">
        <v>14775</v>
      </c>
      <c r="C5259" s="154" t="s">
        <v>2187</v>
      </c>
      <c r="D5259" s="154" t="s">
        <v>14701</v>
      </c>
      <c r="E5259" s="81" t="s">
        <v>14774</v>
      </c>
      <c r="F5259" s="154">
        <v>17.28</v>
      </c>
      <c r="G5259" s="154" t="s">
        <v>1373</v>
      </c>
      <c r="H5259" s="154" t="s">
        <v>14318</v>
      </c>
      <c r="I5259" s="154">
        <v>0</v>
      </c>
      <c r="J5259" s="154">
        <v>0</v>
      </c>
      <c r="K5259" s="154">
        <v>0</v>
      </c>
      <c r="M5259" s="128">
        <f>IF(Tabla1[[#This Row],[Moneda]]="Dolares",Tabla1[[#This Row],[Precio Distribuidor]]*($M$1+0.35)*1.3,Tabla1[[#This Row],[Precio Distribuidor]]*1.3)</f>
        <v>374.02560000000005</v>
      </c>
    </row>
    <row r="5260" spans="1:13">
      <c r="A5260" s="154" t="s">
        <v>14773</v>
      </c>
      <c r="B5260" s="154" t="s">
        <v>14772</v>
      </c>
      <c r="C5260" s="154" t="s">
        <v>2187</v>
      </c>
      <c r="D5260" s="154" t="s">
        <v>14701</v>
      </c>
      <c r="E5260" s="81" t="s">
        <v>14771</v>
      </c>
      <c r="F5260" s="154">
        <v>33.75</v>
      </c>
      <c r="G5260" s="154" t="s">
        <v>1373</v>
      </c>
      <c r="H5260" s="154" t="s">
        <v>14318</v>
      </c>
      <c r="I5260" s="154">
        <v>0</v>
      </c>
      <c r="J5260" s="154">
        <v>0</v>
      </c>
      <c r="K5260" s="154">
        <v>0</v>
      </c>
      <c r="M5260" s="128">
        <f>IF(Tabla1[[#This Row],[Moneda]]="Dolares",Tabla1[[#This Row],[Precio Distribuidor]]*($M$1+0.35)*1.3,Tabla1[[#This Row],[Precio Distribuidor]]*1.3)</f>
        <v>730.51875000000018</v>
      </c>
    </row>
    <row r="5261" spans="1:13">
      <c r="A5261" s="154" t="s">
        <v>14770</v>
      </c>
      <c r="B5261" s="154" t="s">
        <v>14769</v>
      </c>
      <c r="C5261" s="154" t="s">
        <v>2187</v>
      </c>
      <c r="D5261" s="154" t="s">
        <v>14701</v>
      </c>
      <c r="E5261" s="81" t="s">
        <v>14768</v>
      </c>
      <c r="F5261" s="154">
        <v>28.81</v>
      </c>
      <c r="G5261" s="154" t="s">
        <v>1373</v>
      </c>
      <c r="H5261" s="154" t="s">
        <v>14318</v>
      </c>
      <c r="I5261" s="154">
        <v>0</v>
      </c>
      <c r="J5261" s="154">
        <v>0</v>
      </c>
      <c r="K5261" s="154">
        <v>0</v>
      </c>
      <c r="M5261" s="128">
        <f>IF(Tabla1[[#This Row],[Moneda]]="Dolares",Tabla1[[#This Row],[Precio Distribuidor]]*($M$1+0.35)*1.3,Tabla1[[#This Row],[Precio Distribuidor]]*1.3)</f>
        <v>623.5924500000001</v>
      </c>
    </row>
    <row r="5262" spans="1:13">
      <c r="A5262" s="154" t="s">
        <v>14767</v>
      </c>
      <c r="B5262" s="154" t="s">
        <v>14766</v>
      </c>
      <c r="C5262" s="154" t="s">
        <v>2187</v>
      </c>
      <c r="D5262" s="154" t="s">
        <v>14701</v>
      </c>
      <c r="E5262" s="81" t="s">
        <v>14765</v>
      </c>
      <c r="F5262" s="154">
        <v>19.75</v>
      </c>
      <c r="G5262" s="154" t="s">
        <v>1373</v>
      </c>
      <c r="H5262" s="154" t="s">
        <v>14318</v>
      </c>
      <c r="I5262" s="154">
        <v>0</v>
      </c>
      <c r="J5262" s="154">
        <v>0</v>
      </c>
      <c r="K5262" s="154">
        <v>0</v>
      </c>
      <c r="M5262" s="128">
        <f>IF(Tabla1[[#This Row],[Moneda]]="Dolares",Tabla1[[#This Row],[Precio Distribuidor]]*($M$1+0.35)*1.3,Tabla1[[#This Row],[Precio Distribuidor]]*1.3)</f>
        <v>427.48875000000004</v>
      </c>
    </row>
    <row r="5263" spans="1:13">
      <c r="A5263" s="154" t="s">
        <v>14764</v>
      </c>
      <c r="B5263" s="154" t="s">
        <v>14763</v>
      </c>
      <c r="C5263" s="154" t="s">
        <v>2187</v>
      </c>
      <c r="D5263" s="154" t="s">
        <v>14701</v>
      </c>
      <c r="E5263" s="81" t="s">
        <v>14762</v>
      </c>
      <c r="F5263" s="154">
        <v>16.88</v>
      </c>
      <c r="G5263" s="154" t="s">
        <v>1373</v>
      </c>
      <c r="H5263" s="154" t="s">
        <v>14318</v>
      </c>
      <c r="I5263" s="154">
        <v>0</v>
      </c>
      <c r="J5263" s="154">
        <v>0</v>
      </c>
      <c r="K5263" s="154">
        <v>0</v>
      </c>
      <c r="M5263" s="128">
        <f>IF(Tabla1[[#This Row],[Moneda]]="Dolares",Tabla1[[#This Row],[Precio Distribuidor]]*($M$1+0.35)*1.3,Tabla1[[#This Row],[Precio Distribuidor]]*1.3)</f>
        <v>365.36760000000004</v>
      </c>
    </row>
    <row r="5264" spans="1:13">
      <c r="A5264" s="154" t="s">
        <v>14761</v>
      </c>
      <c r="B5264" s="154" t="s">
        <v>14760</v>
      </c>
      <c r="C5264" s="154" t="s">
        <v>2187</v>
      </c>
      <c r="D5264" s="154" t="s">
        <v>14701</v>
      </c>
      <c r="E5264" s="81" t="s">
        <v>14759</v>
      </c>
      <c r="F5264" s="154">
        <v>24.69</v>
      </c>
      <c r="G5264" s="154" t="s">
        <v>1373</v>
      </c>
      <c r="H5264" s="154" t="s">
        <v>14318</v>
      </c>
      <c r="I5264" s="154">
        <v>0</v>
      </c>
      <c r="J5264" s="154">
        <v>0</v>
      </c>
      <c r="K5264" s="154">
        <v>0</v>
      </c>
      <c r="M5264" s="128">
        <f>IF(Tabla1[[#This Row],[Moneda]]="Dolares",Tabla1[[#This Row],[Precio Distribuidor]]*($M$1+0.35)*1.3,Tabla1[[#This Row],[Precio Distribuidor]]*1.3)</f>
        <v>534.41505000000006</v>
      </c>
    </row>
    <row r="5265" spans="1:13">
      <c r="A5265" s="154" t="s">
        <v>14758</v>
      </c>
      <c r="B5265" s="154" t="s">
        <v>14757</v>
      </c>
      <c r="C5265" s="154" t="s">
        <v>2187</v>
      </c>
      <c r="D5265" s="154" t="s">
        <v>14701</v>
      </c>
      <c r="E5265" s="81" t="s">
        <v>14756</v>
      </c>
      <c r="F5265" s="154">
        <v>23.05</v>
      </c>
      <c r="G5265" s="154" t="s">
        <v>1373</v>
      </c>
      <c r="H5265" s="154" t="s">
        <v>14318</v>
      </c>
      <c r="I5265" s="154">
        <v>0</v>
      </c>
      <c r="J5265" s="154">
        <v>0</v>
      </c>
      <c r="K5265" s="154">
        <v>0</v>
      </c>
      <c r="M5265" s="128">
        <f>IF(Tabla1[[#This Row],[Moneda]]="Dolares",Tabla1[[#This Row],[Precio Distribuidor]]*($M$1+0.35)*1.3,Tabla1[[#This Row],[Precio Distribuidor]]*1.3)</f>
        <v>498.91725000000014</v>
      </c>
    </row>
    <row r="5266" spans="1:13">
      <c r="A5266" s="154" t="s">
        <v>14755</v>
      </c>
      <c r="B5266" s="154" t="s">
        <v>14754</v>
      </c>
      <c r="C5266" s="154" t="s">
        <v>2178</v>
      </c>
      <c r="D5266" s="154" t="s">
        <v>14701</v>
      </c>
      <c r="E5266" s="81" t="s">
        <v>14753</v>
      </c>
      <c r="F5266" s="154">
        <v>36.020000000000003</v>
      </c>
      <c r="G5266" s="154" t="s">
        <v>1373</v>
      </c>
      <c r="H5266" s="154" t="s">
        <v>14318</v>
      </c>
      <c r="I5266" s="154">
        <v>0</v>
      </c>
      <c r="J5266" s="154">
        <v>0</v>
      </c>
      <c r="K5266" s="154">
        <v>0</v>
      </c>
      <c r="M5266" s="128">
        <f>IF(Tabla1[[#This Row],[Moneda]]="Dolares",Tabla1[[#This Row],[Precio Distribuidor]]*($M$1+0.35)*1.3,Tabla1[[#This Row],[Precio Distribuidor]]*1.3)</f>
        <v>779.65290000000027</v>
      </c>
    </row>
    <row r="5267" spans="1:13">
      <c r="A5267" s="154" t="s">
        <v>14752</v>
      </c>
      <c r="B5267" s="154" t="s">
        <v>14751</v>
      </c>
      <c r="C5267" s="154" t="s">
        <v>2187</v>
      </c>
      <c r="D5267" s="154" t="s">
        <v>14701</v>
      </c>
      <c r="E5267" s="81" t="s">
        <v>14750</v>
      </c>
      <c r="F5267" s="154">
        <v>43.22</v>
      </c>
      <c r="G5267" s="154" t="s">
        <v>1373</v>
      </c>
      <c r="H5267" s="154" t="s">
        <v>14318</v>
      </c>
      <c r="I5267" s="154">
        <v>0</v>
      </c>
      <c r="J5267" s="154">
        <v>0</v>
      </c>
      <c r="K5267" s="154">
        <v>0</v>
      </c>
      <c r="M5267" s="128">
        <f>IF(Tabla1[[#This Row],[Moneda]]="Dolares",Tabla1[[#This Row],[Precio Distribuidor]]*($M$1+0.35)*1.3,Tabla1[[#This Row],[Precio Distribuidor]]*1.3)</f>
        <v>935.4969000000001</v>
      </c>
    </row>
    <row r="5268" spans="1:13">
      <c r="A5268" s="154" t="s">
        <v>14749</v>
      </c>
      <c r="B5268" s="154" t="s">
        <v>14748</v>
      </c>
      <c r="C5268" s="154" t="s">
        <v>14702</v>
      </c>
      <c r="D5268" s="154" t="s">
        <v>14701</v>
      </c>
      <c r="E5268" s="81" t="s">
        <v>14747</v>
      </c>
      <c r="F5268" s="154">
        <v>301.58</v>
      </c>
      <c r="G5268" s="154" t="s">
        <v>1373</v>
      </c>
      <c r="H5268" s="154" t="s">
        <v>14318</v>
      </c>
      <c r="I5268" s="154">
        <v>0</v>
      </c>
      <c r="J5268" s="154">
        <v>0</v>
      </c>
      <c r="K5268" s="154">
        <v>0</v>
      </c>
      <c r="M5268" s="128">
        <f>IF(Tabla1[[#This Row],[Moneda]]="Dolares",Tabla1[[#This Row],[Precio Distribuidor]]*($M$1+0.35)*1.3,Tabla1[[#This Row],[Precio Distribuidor]]*1.3)</f>
        <v>6527.6991000000007</v>
      </c>
    </row>
    <row r="5269" spans="1:13">
      <c r="A5269" s="154" t="s">
        <v>14746</v>
      </c>
      <c r="B5269" s="154" t="s">
        <v>14745</v>
      </c>
      <c r="C5269" s="154" t="s">
        <v>14702</v>
      </c>
      <c r="D5269" s="154" t="s">
        <v>14701</v>
      </c>
      <c r="E5269" s="81" t="s">
        <v>14744</v>
      </c>
      <c r="F5269" s="154">
        <v>422.26</v>
      </c>
      <c r="G5269" s="154" t="s">
        <v>1373</v>
      </c>
      <c r="H5269" s="154" t="s">
        <v>14318</v>
      </c>
      <c r="I5269" s="154">
        <v>0</v>
      </c>
      <c r="J5269" s="154">
        <v>0</v>
      </c>
      <c r="K5269" s="154">
        <v>0</v>
      </c>
      <c r="M5269" s="128">
        <f>IF(Tabla1[[#This Row],[Moneda]]="Dolares",Tabla1[[#This Row],[Precio Distribuidor]]*($M$1+0.35)*1.3,Tabla1[[#This Row],[Precio Distribuidor]]*1.3)</f>
        <v>9139.8177000000014</v>
      </c>
    </row>
    <row r="5270" spans="1:13">
      <c r="A5270" s="154" t="s">
        <v>14743</v>
      </c>
      <c r="B5270" s="154" t="s">
        <v>14742</v>
      </c>
      <c r="C5270" s="154" t="s">
        <v>14702</v>
      </c>
      <c r="D5270" s="154" t="s">
        <v>14701</v>
      </c>
      <c r="E5270" s="81" t="s">
        <v>14741</v>
      </c>
      <c r="F5270" s="154">
        <v>610.15</v>
      </c>
      <c r="G5270" s="154" t="s">
        <v>1373</v>
      </c>
      <c r="H5270" s="154" t="s">
        <v>14318</v>
      </c>
      <c r="I5270" s="154">
        <v>0</v>
      </c>
      <c r="J5270" s="154">
        <v>0</v>
      </c>
      <c r="K5270" s="154">
        <v>0</v>
      </c>
      <c r="M5270" s="128">
        <f>IF(Tabla1[[#This Row],[Moneda]]="Dolares",Tabla1[[#This Row],[Precio Distribuidor]]*($M$1+0.35)*1.3,Tabla1[[#This Row],[Precio Distribuidor]]*1.3)</f>
        <v>13206.696750000003</v>
      </c>
    </row>
    <row r="5271" spans="1:13">
      <c r="A5271" s="154" t="s">
        <v>14740</v>
      </c>
      <c r="B5271" s="154" t="s">
        <v>14739</v>
      </c>
      <c r="C5271" s="154" t="s">
        <v>14702</v>
      </c>
      <c r="D5271" s="154" t="s">
        <v>14701</v>
      </c>
      <c r="E5271" s="81" t="s">
        <v>14738</v>
      </c>
      <c r="F5271" s="154">
        <v>243.98</v>
      </c>
      <c r="G5271" s="154" t="s">
        <v>1373</v>
      </c>
      <c r="H5271" s="154" t="s">
        <v>14318</v>
      </c>
      <c r="I5271" s="154">
        <v>0</v>
      </c>
      <c r="J5271" s="154">
        <v>0</v>
      </c>
      <c r="K5271" s="154">
        <v>0</v>
      </c>
      <c r="M5271" s="128">
        <f>IF(Tabla1[[#This Row],[Moneda]]="Dolares",Tabla1[[#This Row],[Precio Distribuidor]]*($M$1+0.35)*1.3,Tabla1[[#This Row],[Precio Distribuidor]]*1.3)</f>
        <v>5280.9471000000003</v>
      </c>
    </row>
    <row r="5272" spans="1:13">
      <c r="A5272" s="154" t="s">
        <v>14737</v>
      </c>
      <c r="B5272" s="154" t="s">
        <v>14736</v>
      </c>
      <c r="C5272" s="154" t="s">
        <v>14702</v>
      </c>
      <c r="D5272" s="154" t="s">
        <v>14701</v>
      </c>
      <c r="E5272" s="81" t="s">
        <v>14735</v>
      </c>
      <c r="F5272" s="154">
        <v>243.98</v>
      </c>
      <c r="G5272" s="154" t="s">
        <v>1373</v>
      </c>
      <c r="H5272" s="154" t="s">
        <v>14318</v>
      </c>
      <c r="I5272" s="154">
        <v>0</v>
      </c>
      <c r="J5272" s="154">
        <v>0</v>
      </c>
      <c r="K5272" s="154">
        <v>0</v>
      </c>
      <c r="M5272" s="128">
        <f>IF(Tabla1[[#This Row],[Moneda]]="Dolares",Tabla1[[#This Row],[Precio Distribuidor]]*($M$1+0.35)*1.3,Tabla1[[#This Row],[Precio Distribuidor]]*1.3)</f>
        <v>5280.9471000000003</v>
      </c>
    </row>
    <row r="5273" spans="1:13">
      <c r="A5273" s="154" t="s">
        <v>14734</v>
      </c>
      <c r="B5273" s="154" t="s">
        <v>14733</v>
      </c>
      <c r="C5273" s="154" t="s">
        <v>14702</v>
      </c>
      <c r="D5273" s="154" t="s">
        <v>14701</v>
      </c>
      <c r="E5273" s="81" t="s">
        <v>14732</v>
      </c>
      <c r="F5273" s="154">
        <v>182.95</v>
      </c>
      <c r="G5273" s="154" t="s">
        <v>1373</v>
      </c>
      <c r="H5273" s="154" t="s">
        <v>14318</v>
      </c>
      <c r="I5273" s="154">
        <v>0</v>
      </c>
      <c r="J5273" s="154">
        <v>0</v>
      </c>
      <c r="K5273" s="154">
        <v>0</v>
      </c>
      <c r="M5273" s="128">
        <f>IF(Tabla1[[#This Row],[Moneda]]="Dolares",Tabla1[[#This Row],[Precio Distribuidor]]*($M$1+0.35)*1.3,Tabla1[[#This Row],[Precio Distribuidor]]*1.3)</f>
        <v>3959.9527500000004</v>
      </c>
    </row>
    <row r="5274" spans="1:13">
      <c r="A5274" s="154" t="s">
        <v>14731</v>
      </c>
      <c r="B5274" s="154" t="s">
        <v>14730</v>
      </c>
      <c r="C5274" s="154" t="s">
        <v>14702</v>
      </c>
      <c r="D5274" s="154" t="s">
        <v>14701</v>
      </c>
      <c r="E5274" s="81" t="s">
        <v>14729</v>
      </c>
      <c r="F5274" s="154">
        <v>243.98</v>
      </c>
      <c r="G5274" s="154" t="s">
        <v>1373</v>
      </c>
      <c r="H5274" s="154" t="s">
        <v>14318</v>
      </c>
      <c r="I5274" s="154">
        <v>0</v>
      </c>
      <c r="J5274" s="154">
        <v>0</v>
      </c>
      <c r="K5274" s="154">
        <v>0</v>
      </c>
      <c r="M5274" s="128">
        <f>IF(Tabla1[[#This Row],[Moneda]]="Dolares",Tabla1[[#This Row],[Precio Distribuidor]]*($M$1+0.35)*1.3,Tabla1[[#This Row],[Precio Distribuidor]]*1.3)</f>
        <v>5280.9471000000003</v>
      </c>
    </row>
    <row r="5275" spans="1:13">
      <c r="A5275" s="154" t="s">
        <v>14728</v>
      </c>
      <c r="B5275" s="154" t="s">
        <v>14727</v>
      </c>
      <c r="C5275" s="154" t="s">
        <v>14702</v>
      </c>
      <c r="D5275" s="154" t="s">
        <v>14701</v>
      </c>
      <c r="E5275" s="81" t="s">
        <v>14726</v>
      </c>
      <c r="F5275" s="154">
        <v>243.98</v>
      </c>
      <c r="G5275" s="154" t="s">
        <v>1373</v>
      </c>
      <c r="H5275" s="154" t="s">
        <v>14318</v>
      </c>
      <c r="I5275" s="154">
        <v>0</v>
      </c>
      <c r="J5275" s="154">
        <v>0</v>
      </c>
      <c r="K5275" s="154">
        <v>0</v>
      </c>
      <c r="M5275" s="128">
        <f>IF(Tabla1[[#This Row],[Moneda]]="Dolares",Tabla1[[#This Row],[Precio Distribuidor]]*($M$1+0.35)*1.3,Tabla1[[#This Row],[Precio Distribuidor]]*1.3)</f>
        <v>5280.9471000000003</v>
      </c>
    </row>
    <row r="5276" spans="1:13">
      <c r="A5276" s="154" t="s">
        <v>14725</v>
      </c>
      <c r="B5276" s="154" t="s">
        <v>14724</v>
      </c>
      <c r="C5276" s="154" t="s">
        <v>14702</v>
      </c>
      <c r="D5276" s="154" t="s">
        <v>14701</v>
      </c>
      <c r="E5276" s="81" t="s">
        <v>14723</v>
      </c>
      <c r="F5276" s="154">
        <v>243.98</v>
      </c>
      <c r="G5276" s="154" t="s">
        <v>1373</v>
      </c>
      <c r="H5276" s="154" t="s">
        <v>14318</v>
      </c>
      <c r="I5276" s="154">
        <v>0</v>
      </c>
      <c r="J5276" s="154">
        <v>0</v>
      </c>
      <c r="K5276" s="154">
        <v>0</v>
      </c>
      <c r="M5276" s="128">
        <f>IF(Tabla1[[#This Row],[Moneda]]="Dolares",Tabla1[[#This Row],[Precio Distribuidor]]*($M$1+0.35)*1.3,Tabla1[[#This Row],[Precio Distribuidor]]*1.3)</f>
        <v>5280.9471000000003</v>
      </c>
    </row>
    <row r="5277" spans="1:13">
      <c r="A5277" s="154" t="s">
        <v>14722</v>
      </c>
      <c r="B5277" s="154" t="s">
        <v>14721</v>
      </c>
      <c r="C5277" s="154" t="s">
        <v>14702</v>
      </c>
      <c r="D5277" s="154" t="s">
        <v>14701</v>
      </c>
      <c r="E5277" s="81" t="s">
        <v>14720</v>
      </c>
      <c r="F5277" s="154">
        <v>243.98</v>
      </c>
      <c r="G5277" s="154" t="s">
        <v>1373</v>
      </c>
      <c r="H5277" s="154" t="s">
        <v>14318</v>
      </c>
      <c r="I5277" s="154">
        <v>0</v>
      </c>
      <c r="J5277" s="154">
        <v>0</v>
      </c>
      <c r="K5277" s="154">
        <v>0</v>
      </c>
      <c r="M5277" s="128">
        <f>IF(Tabla1[[#This Row],[Moneda]]="Dolares",Tabla1[[#This Row],[Precio Distribuidor]]*($M$1+0.35)*1.3,Tabla1[[#This Row],[Precio Distribuidor]]*1.3)</f>
        <v>5280.9471000000003</v>
      </c>
    </row>
    <row r="5278" spans="1:13">
      <c r="A5278" s="154" t="s">
        <v>14719</v>
      </c>
      <c r="B5278" s="154" t="s">
        <v>14718</v>
      </c>
      <c r="C5278" s="154" t="s">
        <v>14702</v>
      </c>
      <c r="D5278" s="154" t="s">
        <v>14701</v>
      </c>
      <c r="E5278" s="81" t="s">
        <v>14717</v>
      </c>
      <c r="F5278" s="154">
        <v>243.98</v>
      </c>
      <c r="G5278" s="154" t="s">
        <v>1373</v>
      </c>
      <c r="H5278" s="154" t="s">
        <v>14318</v>
      </c>
      <c r="I5278" s="154">
        <v>0</v>
      </c>
      <c r="J5278" s="154">
        <v>0</v>
      </c>
      <c r="K5278" s="154">
        <v>0</v>
      </c>
      <c r="M5278" s="128">
        <f>IF(Tabla1[[#This Row],[Moneda]]="Dolares",Tabla1[[#This Row],[Precio Distribuidor]]*($M$1+0.35)*1.3,Tabla1[[#This Row],[Precio Distribuidor]]*1.3)</f>
        <v>5280.9471000000003</v>
      </c>
    </row>
    <row r="5279" spans="1:13">
      <c r="A5279" s="154" t="s">
        <v>14716</v>
      </c>
      <c r="B5279" s="154" t="s">
        <v>14715</v>
      </c>
      <c r="C5279" s="154" t="s">
        <v>14702</v>
      </c>
      <c r="D5279" s="154" t="s">
        <v>14701</v>
      </c>
      <c r="E5279" s="81" t="s">
        <v>14714</v>
      </c>
      <c r="F5279" s="154">
        <v>243.98</v>
      </c>
      <c r="G5279" s="154" t="s">
        <v>1373</v>
      </c>
      <c r="H5279" s="154" t="s">
        <v>14318</v>
      </c>
      <c r="I5279" s="154">
        <v>0</v>
      </c>
      <c r="J5279" s="154">
        <v>0</v>
      </c>
      <c r="K5279" s="154">
        <v>0</v>
      </c>
      <c r="M5279" s="128">
        <f>IF(Tabla1[[#This Row],[Moneda]]="Dolares",Tabla1[[#This Row],[Precio Distribuidor]]*($M$1+0.35)*1.3,Tabla1[[#This Row],[Precio Distribuidor]]*1.3)</f>
        <v>5280.9471000000003</v>
      </c>
    </row>
    <row r="5280" spans="1:13">
      <c r="A5280" s="154" t="s">
        <v>14713</v>
      </c>
      <c r="B5280" s="154" t="s">
        <v>14712</v>
      </c>
      <c r="C5280" s="154" t="s">
        <v>14702</v>
      </c>
      <c r="D5280" s="154" t="s">
        <v>14701</v>
      </c>
      <c r="E5280" s="81" t="s">
        <v>14711</v>
      </c>
      <c r="F5280" s="154">
        <v>243.98</v>
      </c>
      <c r="G5280" s="154" t="s">
        <v>1373</v>
      </c>
      <c r="H5280" s="154" t="s">
        <v>14318</v>
      </c>
      <c r="I5280" s="154">
        <v>0</v>
      </c>
      <c r="J5280" s="154">
        <v>0</v>
      </c>
      <c r="K5280" s="154">
        <v>0</v>
      </c>
      <c r="M5280" s="128">
        <f>IF(Tabla1[[#This Row],[Moneda]]="Dolares",Tabla1[[#This Row],[Precio Distribuidor]]*($M$1+0.35)*1.3,Tabla1[[#This Row],[Precio Distribuidor]]*1.3)</f>
        <v>5280.9471000000003</v>
      </c>
    </row>
    <row r="5281" spans="1:13">
      <c r="A5281" s="154" t="s">
        <v>14710</v>
      </c>
      <c r="B5281" s="154" t="s">
        <v>14709</v>
      </c>
      <c r="C5281" s="154" t="s">
        <v>14702</v>
      </c>
      <c r="D5281" s="154" t="s">
        <v>14701</v>
      </c>
      <c r="E5281" s="81" t="s">
        <v>14708</v>
      </c>
      <c r="F5281" s="154">
        <v>243.98</v>
      </c>
      <c r="G5281" s="154" t="s">
        <v>1373</v>
      </c>
      <c r="H5281" s="154" t="s">
        <v>14318</v>
      </c>
      <c r="I5281" s="154">
        <v>0</v>
      </c>
      <c r="J5281" s="154">
        <v>0</v>
      </c>
      <c r="K5281" s="154">
        <v>0</v>
      </c>
      <c r="M5281" s="128">
        <f>IF(Tabla1[[#This Row],[Moneda]]="Dolares",Tabla1[[#This Row],[Precio Distribuidor]]*($M$1+0.35)*1.3,Tabla1[[#This Row],[Precio Distribuidor]]*1.3)</f>
        <v>5280.9471000000003</v>
      </c>
    </row>
    <row r="5282" spans="1:13">
      <c r="A5282" s="154" t="s">
        <v>14707</v>
      </c>
      <c r="B5282" s="154" t="s">
        <v>14706</v>
      </c>
      <c r="C5282" s="154" t="s">
        <v>14702</v>
      </c>
      <c r="D5282" s="154" t="s">
        <v>14701</v>
      </c>
      <c r="E5282" s="81" t="s">
        <v>14705</v>
      </c>
      <c r="F5282" s="154">
        <v>243.98</v>
      </c>
      <c r="G5282" s="154" t="s">
        <v>1373</v>
      </c>
      <c r="H5282" s="154" t="s">
        <v>14318</v>
      </c>
      <c r="I5282" s="154">
        <v>0</v>
      </c>
      <c r="J5282" s="154">
        <v>0</v>
      </c>
      <c r="K5282" s="154">
        <v>0</v>
      </c>
      <c r="M5282" s="128">
        <f>IF(Tabla1[[#This Row],[Moneda]]="Dolares",Tabla1[[#This Row],[Precio Distribuidor]]*($M$1+0.35)*1.3,Tabla1[[#This Row],[Precio Distribuidor]]*1.3)</f>
        <v>5280.9471000000003</v>
      </c>
    </row>
    <row r="5283" spans="1:13">
      <c r="A5283" s="154" t="s">
        <v>14704</v>
      </c>
      <c r="B5283" s="154" t="s">
        <v>14703</v>
      </c>
      <c r="C5283" s="154" t="s">
        <v>14702</v>
      </c>
      <c r="D5283" s="154" t="s">
        <v>14701</v>
      </c>
      <c r="E5283" s="81" t="s">
        <v>14700</v>
      </c>
      <c r="F5283" s="154">
        <v>243.98</v>
      </c>
      <c r="G5283" s="154" t="s">
        <v>1373</v>
      </c>
      <c r="H5283" s="154" t="s">
        <v>14318</v>
      </c>
      <c r="I5283" s="154">
        <v>0</v>
      </c>
      <c r="J5283" s="154">
        <v>0</v>
      </c>
      <c r="K5283" s="154">
        <v>0</v>
      </c>
      <c r="M5283" s="128">
        <f>IF(Tabla1[[#This Row],[Moneda]]="Dolares",Tabla1[[#This Row],[Precio Distribuidor]]*($M$1+0.35)*1.3,Tabla1[[#This Row],[Precio Distribuidor]]*1.3)</f>
        <v>5280.9471000000003</v>
      </c>
    </row>
    <row r="5284" spans="1:13">
      <c r="A5284" s="154" t="s">
        <v>14699</v>
      </c>
      <c r="B5284" s="154" t="s">
        <v>14698</v>
      </c>
      <c r="C5284" s="154" t="s">
        <v>2147</v>
      </c>
      <c r="D5284" s="154" t="s">
        <v>2146</v>
      </c>
      <c r="E5284" s="81" t="s">
        <v>14697</v>
      </c>
      <c r="F5284" s="154">
        <v>2573.0300000000002</v>
      </c>
      <c r="G5284" s="154" t="s">
        <v>1373</v>
      </c>
      <c r="H5284" s="154" t="s">
        <v>14318</v>
      </c>
      <c r="I5284" s="154">
        <v>3</v>
      </c>
      <c r="J5284" s="154">
        <v>0</v>
      </c>
      <c r="K5284" s="154">
        <v>0</v>
      </c>
      <c r="M5284" s="128">
        <f>IF(Tabla1[[#This Row],[Moneda]]="Dolares",Tabla1[[#This Row],[Precio Distribuidor]]*($M$1+0.35)*1.3,Tabla1[[#This Row],[Precio Distribuidor]]*1.3)</f>
        <v>55693.234350000013</v>
      </c>
    </row>
    <row r="5285" spans="1:13">
      <c r="A5285" s="154" t="s">
        <v>14696</v>
      </c>
      <c r="B5285" s="154" t="s">
        <v>14695</v>
      </c>
      <c r="C5285" s="154" t="s">
        <v>2147</v>
      </c>
      <c r="D5285" s="154" t="s">
        <v>2146</v>
      </c>
      <c r="E5285" s="81" t="s">
        <v>14694</v>
      </c>
      <c r="F5285" s="154">
        <v>2415.73</v>
      </c>
      <c r="G5285" s="154" t="s">
        <v>1373</v>
      </c>
      <c r="H5285" s="154" t="s">
        <v>14318</v>
      </c>
      <c r="I5285" s="154">
        <v>3</v>
      </c>
      <c r="J5285" s="154">
        <v>0</v>
      </c>
      <c r="K5285" s="154">
        <v>0</v>
      </c>
      <c r="M5285" s="128">
        <f>IF(Tabla1[[#This Row],[Moneda]]="Dolares",Tabla1[[#This Row],[Precio Distribuidor]]*($M$1+0.35)*1.3,Tabla1[[#This Row],[Precio Distribuidor]]*1.3)</f>
        <v>52288.47585000001</v>
      </c>
    </row>
    <row r="5286" spans="1:13">
      <c r="A5286" s="154" t="s">
        <v>2155</v>
      </c>
      <c r="B5286" s="154" t="s">
        <v>2154</v>
      </c>
      <c r="C5286" s="154" t="s">
        <v>2147</v>
      </c>
      <c r="D5286" s="154" t="s">
        <v>2146</v>
      </c>
      <c r="E5286" s="81" t="s">
        <v>2153</v>
      </c>
      <c r="F5286" s="154">
        <v>1122.47</v>
      </c>
      <c r="G5286" s="154" t="s">
        <v>1373</v>
      </c>
      <c r="H5286" s="154" t="s">
        <v>14318</v>
      </c>
      <c r="I5286" s="154">
        <v>3</v>
      </c>
      <c r="J5286" s="154">
        <v>0</v>
      </c>
      <c r="K5286" s="154">
        <v>0</v>
      </c>
      <c r="M5286" s="128">
        <f>IF(Tabla1[[#This Row],[Moneda]]="Dolares",Tabla1[[#This Row],[Precio Distribuidor]]*($M$1+0.35)*1.3,Tabla1[[#This Row],[Precio Distribuidor]]*1.3)</f>
        <v>24295.863150000005</v>
      </c>
    </row>
    <row r="5287" spans="1:13">
      <c r="A5287" s="154" t="s">
        <v>2152</v>
      </c>
      <c r="B5287" s="154" t="s">
        <v>2151</v>
      </c>
      <c r="C5287" s="154" t="s">
        <v>2147</v>
      </c>
      <c r="D5287" s="154" t="s">
        <v>2146</v>
      </c>
      <c r="E5287" s="81" t="s">
        <v>2150</v>
      </c>
      <c r="F5287" s="154">
        <v>2303.37</v>
      </c>
      <c r="G5287" s="154" t="s">
        <v>1373</v>
      </c>
      <c r="H5287" s="154" t="s">
        <v>14318</v>
      </c>
      <c r="I5287" s="154">
        <v>0</v>
      </c>
      <c r="J5287" s="154">
        <v>0</v>
      </c>
      <c r="K5287" s="154">
        <v>0</v>
      </c>
      <c r="M5287" s="128">
        <f>IF(Tabla1[[#This Row],[Moneda]]="Dolares",Tabla1[[#This Row],[Precio Distribuidor]]*($M$1+0.35)*1.3,Tabla1[[#This Row],[Precio Distribuidor]]*1.3)</f>
        <v>49856.443650000008</v>
      </c>
    </row>
    <row r="5288" spans="1:13">
      <c r="A5288" s="154" t="s">
        <v>14693</v>
      </c>
      <c r="B5288" s="154" t="s">
        <v>14692</v>
      </c>
      <c r="C5288" s="154" t="s">
        <v>2147</v>
      </c>
      <c r="D5288" s="154" t="s">
        <v>2146</v>
      </c>
      <c r="E5288" s="81" t="s">
        <v>14691</v>
      </c>
      <c r="F5288" s="154">
        <v>2460.67</v>
      </c>
      <c r="G5288" s="154" t="s">
        <v>1373</v>
      </c>
      <c r="H5288" s="154" t="s">
        <v>14318</v>
      </c>
      <c r="I5288" s="154">
        <v>3</v>
      </c>
      <c r="J5288" s="154">
        <v>0</v>
      </c>
      <c r="K5288" s="154">
        <v>0</v>
      </c>
      <c r="M5288" s="128">
        <f>IF(Tabla1[[#This Row],[Moneda]]="Dolares",Tabla1[[#This Row],[Precio Distribuidor]]*($M$1+0.35)*1.3,Tabla1[[#This Row],[Precio Distribuidor]]*1.3)</f>
        <v>53261.202150000012</v>
      </c>
    </row>
    <row r="5289" spans="1:13">
      <c r="A5289" s="154" t="s">
        <v>14690</v>
      </c>
      <c r="B5289" s="154" t="s">
        <v>14689</v>
      </c>
      <c r="C5289" s="154" t="s">
        <v>2147</v>
      </c>
      <c r="D5289" s="154" t="s">
        <v>2146</v>
      </c>
      <c r="E5289" s="81" t="s">
        <v>14688</v>
      </c>
      <c r="F5289" s="154">
        <v>360.67</v>
      </c>
      <c r="G5289" s="154" t="s">
        <v>1373</v>
      </c>
      <c r="H5289" s="154" t="s">
        <v>14318</v>
      </c>
      <c r="I5289" s="154">
        <v>2</v>
      </c>
      <c r="J5289" s="154">
        <v>0</v>
      </c>
      <c r="K5289" s="154">
        <v>0</v>
      </c>
      <c r="M5289" s="128">
        <f>IF(Tabla1[[#This Row],[Moneda]]="Dolares",Tabla1[[#This Row],[Precio Distribuidor]]*($M$1+0.35)*1.3,Tabla1[[#This Row],[Precio Distribuidor]]*1.3)</f>
        <v>7806.702150000001</v>
      </c>
    </row>
    <row r="5290" spans="1:13">
      <c r="A5290" s="154" t="s">
        <v>2149</v>
      </c>
      <c r="B5290" s="154" t="s">
        <v>2148</v>
      </c>
      <c r="C5290" s="154" t="s">
        <v>2147</v>
      </c>
      <c r="D5290" s="154" t="s">
        <v>2146</v>
      </c>
      <c r="E5290" s="81" t="s">
        <v>2145</v>
      </c>
      <c r="F5290" s="154">
        <v>488.76</v>
      </c>
      <c r="G5290" s="154" t="s">
        <v>1373</v>
      </c>
      <c r="H5290" s="154" t="s">
        <v>14318</v>
      </c>
      <c r="I5290" s="154">
        <v>2</v>
      </c>
      <c r="J5290" s="154">
        <v>0</v>
      </c>
      <c r="K5290" s="154">
        <v>0</v>
      </c>
      <c r="M5290" s="128">
        <f>IF(Tabla1[[#This Row],[Moneda]]="Dolares",Tabla1[[#This Row],[Precio Distribuidor]]*($M$1+0.35)*1.3,Tabla1[[#This Row],[Precio Distribuidor]]*1.3)</f>
        <v>10579.210200000001</v>
      </c>
    </row>
    <row r="5291" spans="1:13">
      <c r="A5291" s="154" t="s">
        <v>2144</v>
      </c>
      <c r="B5291" s="154" t="s">
        <v>2143</v>
      </c>
      <c r="C5291" s="154" t="s">
        <v>1600</v>
      </c>
      <c r="D5291" s="154" t="s">
        <v>2089</v>
      </c>
      <c r="E5291" s="81" t="s">
        <v>2142</v>
      </c>
      <c r="F5291" s="154">
        <v>39.56</v>
      </c>
      <c r="G5291" s="154" t="s">
        <v>1373</v>
      </c>
      <c r="H5291" s="154" t="s">
        <v>14318</v>
      </c>
      <c r="I5291" s="154">
        <v>3</v>
      </c>
      <c r="J5291" s="154">
        <v>0</v>
      </c>
      <c r="K5291" s="154">
        <v>0</v>
      </c>
      <c r="M5291" s="128">
        <f>IF(Tabla1[[#This Row],[Moneda]]="Dolares",Tabla1[[#This Row],[Precio Distribuidor]]*($M$1+0.35)*1.3,Tabla1[[#This Row],[Precio Distribuidor]]*1.3)</f>
        <v>856.27620000000013</v>
      </c>
    </row>
    <row r="5292" spans="1:13">
      <c r="A5292" s="154" t="s">
        <v>2141</v>
      </c>
      <c r="B5292" s="154" t="s">
        <v>2140</v>
      </c>
      <c r="C5292" s="154" t="s">
        <v>1642</v>
      </c>
      <c r="D5292" s="154" t="s">
        <v>2089</v>
      </c>
      <c r="E5292" s="81" t="s">
        <v>2139</v>
      </c>
      <c r="F5292" s="154">
        <v>25.97</v>
      </c>
      <c r="G5292" s="154" t="s">
        <v>1373</v>
      </c>
      <c r="H5292" s="154" t="s">
        <v>14318</v>
      </c>
      <c r="I5292" s="154">
        <v>1</v>
      </c>
      <c r="J5292" s="154">
        <v>0</v>
      </c>
      <c r="K5292" s="154">
        <v>0</v>
      </c>
      <c r="M5292" s="128">
        <f>IF(Tabla1[[#This Row],[Moneda]]="Dolares",Tabla1[[#This Row],[Precio Distribuidor]]*($M$1+0.35)*1.3,Tabla1[[#This Row],[Precio Distribuidor]]*1.3)</f>
        <v>562.12065000000007</v>
      </c>
    </row>
    <row r="5293" spans="1:13">
      <c r="A5293" s="154" t="s">
        <v>2138</v>
      </c>
      <c r="B5293" s="154" t="s">
        <v>2137</v>
      </c>
      <c r="C5293" s="154" t="s">
        <v>1642</v>
      </c>
      <c r="D5293" s="154" t="s">
        <v>2089</v>
      </c>
      <c r="E5293" s="81" t="s">
        <v>2136</v>
      </c>
      <c r="F5293" s="154">
        <v>26.91</v>
      </c>
      <c r="G5293" s="154" t="s">
        <v>1373</v>
      </c>
      <c r="H5293" s="154" t="s">
        <v>14318</v>
      </c>
      <c r="I5293" s="154">
        <v>1</v>
      </c>
      <c r="J5293" s="154">
        <v>0</v>
      </c>
      <c r="K5293" s="154">
        <v>0</v>
      </c>
      <c r="M5293" s="128">
        <f>IF(Tabla1[[#This Row],[Moneda]]="Dolares",Tabla1[[#This Row],[Precio Distribuidor]]*($M$1+0.35)*1.3,Tabla1[[#This Row],[Precio Distribuidor]]*1.3)</f>
        <v>582.46695000000011</v>
      </c>
    </row>
    <row r="5294" spans="1:13">
      <c r="A5294" s="154" t="s">
        <v>2135</v>
      </c>
      <c r="B5294" s="154" t="s">
        <v>2134</v>
      </c>
      <c r="C5294" s="154" t="s">
        <v>1642</v>
      </c>
      <c r="D5294" s="154" t="s">
        <v>2089</v>
      </c>
      <c r="E5294" s="81" t="s">
        <v>2133</v>
      </c>
      <c r="F5294" s="154">
        <v>57.1</v>
      </c>
      <c r="G5294" s="154" t="s">
        <v>1373</v>
      </c>
      <c r="H5294" s="154" t="s">
        <v>14318</v>
      </c>
      <c r="I5294" s="154">
        <v>1</v>
      </c>
      <c r="J5294" s="154">
        <v>0</v>
      </c>
      <c r="K5294" s="154">
        <v>0</v>
      </c>
      <c r="M5294" s="128">
        <f>IF(Tabla1[[#This Row],[Moneda]]="Dolares",Tabla1[[#This Row],[Precio Distribuidor]]*($M$1+0.35)*1.3,Tabla1[[#This Row],[Precio Distribuidor]]*1.3)</f>
        <v>1235.9295000000002</v>
      </c>
    </row>
    <row r="5295" spans="1:13">
      <c r="A5295" s="154" t="s">
        <v>2132</v>
      </c>
      <c r="B5295" s="154" t="s">
        <v>2131</v>
      </c>
      <c r="C5295" s="154" t="s">
        <v>1642</v>
      </c>
      <c r="D5295" s="154" t="s">
        <v>2089</v>
      </c>
      <c r="E5295" s="81" t="s">
        <v>2130</v>
      </c>
      <c r="F5295" s="154">
        <v>31.36</v>
      </c>
      <c r="G5295" s="154" t="s">
        <v>1373</v>
      </c>
      <c r="H5295" s="154" t="s">
        <v>14318</v>
      </c>
      <c r="I5295" s="154">
        <v>1</v>
      </c>
      <c r="J5295" s="154">
        <v>0</v>
      </c>
      <c r="K5295" s="154">
        <v>0</v>
      </c>
      <c r="M5295" s="128">
        <f>IF(Tabla1[[#This Row],[Moneda]]="Dolares",Tabla1[[#This Row],[Precio Distribuidor]]*($M$1+0.35)*1.3,Tabla1[[#This Row],[Precio Distribuidor]]*1.3)</f>
        <v>678.78719999999998</v>
      </c>
    </row>
    <row r="5296" spans="1:13">
      <c r="A5296" s="154" t="s">
        <v>2129</v>
      </c>
      <c r="B5296" s="154" t="s">
        <v>2128</v>
      </c>
      <c r="C5296" s="154" t="s">
        <v>1642</v>
      </c>
      <c r="D5296" s="154" t="s">
        <v>2089</v>
      </c>
      <c r="E5296" s="81" t="s">
        <v>2127</v>
      </c>
      <c r="F5296" s="154">
        <v>33.89</v>
      </c>
      <c r="G5296" s="154" t="s">
        <v>1373</v>
      </c>
      <c r="H5296" s="154" t="s">
        <v>14318</v>
      </c>
      <c r="I5296" s="154">
        <v>1</v>
      </c>
      <c r="J5296" s="154">
        <v>0</v>
      </c>
      <c r="K5296" s="154">
        <v>0</v>
      </c>
      <c r="M5296" s="128">
        <f>IF(Tabla1[[#This Row],[Moneda]]="Dolares",Tabla1[[#This Row],[Precio Distribuidor]]*($M$1+0.35)*1.3,Tabla1[[#This Row],[Precio Distribuidor]]*1.3)</f>
        <v>733.54905000000019</v>
      </c>
    </row>
    <row r="5297" spans="1:13">
      <c r="A5297" s="154" t="s">
        <v>2126</v>
      </c>
      <c r="B5297" s="154" t="s">
        <v>2125</v>
      </c>
      <c r="C5297" s="154" t="s">
        <v>1642</v>
      </c>
      <c r="D5297" s="154" t="s">
        <v>2089</v>
      </c>
      <c r="E5297" s="81" t="s">
        <v>2124</v>
      </c>
      <c r="F5297" s="154">
        <v>79.37</v>
      </c>
      <c r="G5297" s="154" t="s">
        <v>1373</v>
      </c>
      <c r="H5297" s="154" t="s">
        <v>14318</v>
      </c>
      <c r="I5297" s="154">
        <v>1</v>
      </c>
      <c r="J5297" s="154">
        <v>0</v>
      </c>
      <c r="K5297" s="154">
        <v>0</v>
      </c>
      <c r="M5297" s="128">
        <f>IF(Tabla1[[#This Row],[Moneda]]="Dolares",Tabla1[[#This Row],[Precio Distribuidor]]*($M$1+0.35)*1.3,Tabla1[[#This Row],[Precio Distribuidor]]*1.3)</f>
        <v>1717.9636500000004</v>
      </c>
    </row>
    <row r="5298" spans="1:13">
      <c r="A5298" s="154" t="s">
        <v>2123</v>
      </c>
      <c r="B5298" s="154" t="s">
        <v>2122</v>
      </c>
      <c r="C5298" s="154" t="s">
        <v>1642</v>
      </c>
      <c r="D5298" s="154" t="s">
        <v>2089</v>
      </c>
      <c r="E5298" s="81" t="s">
        <v>2121</v>
      </c>
      <c r="F5298" s="154">
        <v>25.55</v>
      </c>
      <c r="G5298" s="154" t="s">
        <v>1373</v>
      </c>
      <c r="H5298" s="154" t="s">
        <v>14318</v>
      </c>
      <c r="I5298" s="154">
        <v>1</v>
      </c>
      <c r="J5298" s="154">
        <v>0</v>
      </c>
      <c r="K5298" s="154">
        <v>0</v>
      </c>
      <c r="M5298" s="128">
        <f>IF(Tabla1[[#This Row],[Moneda]]="Dolares",Tabla1[[#This Row],[Precio Distribuidor]]*($M$1+0.35)*1.3,Tabla1[[#This Row],[Precio Distribuidor]]*1.3)</f>
        <v>553.02975000000015</v>
      </c>
    </row>
    <row r="5299" spans="1:13">
      <c r="A5299" s="154" t="s">
        <v>2120</v>
      </c>
      <c r="B5299" s="154" t="s">
        <v>2119</v>
      </c>
      <c r="C5299" s="154" t="s">
        <v>1642</v>
      </c>
      <c r="D5299" s="154" t="s">
        <v>2089</v>
      </c>
      <c r="E5299" s="81" t="s">
        <v>2118</v>
      </c>
      <c r="F5299" s="154">
        <v>54.17</v>
      </c>
      <c r="G5299" s="154" t="s">
        <v>1373</v>
      </c>
      <c r="H5299" s="154" t="s">
        <v>14318</v>
      </c>
      <c r="I5299" s="154">
        <v>1</v>
      </c>
      <c r="J5299" s="154">
        <v>0</v>
      </c>
      <c r="K5299" s="154">
        <v>0</v>
      </c>
      <c r="M5299" s="128">
        <f>IF(Tabla1[[#This Row],[Moneda]]="Dolares",Tabla1[[#This Row],[Precio Distribuidor]]*($M$1+0.35)*1.3,Tabla1[[#This Row],[Precio Distribuidor]]*1.3)</f>
        <v>1172.5096500000002</v>
      </c>
    </row>
    <row r="5300" spans="1:13">
      <c r="A5300" s="154" t="s">
        <v>2117</v>
      </c>
      <c r="B5300" s="154" t="s">
        <v>2116</v>
      </c>
      <c r="C5300" s="154" t="s">
        <v>1642</v>
      </c>
      <c r="D5300" s="154" t="s">
        <v>2089</v>
      </c>
      <c r="E5300" s="81" t="s">
        <v>2115</v>
      </c>
      <c r="F5300" s="154">
        <v>44.54</v>
      </c>
      <c r="G5300" s="154" t="s">
        <v>1373</v>
      </c>
      <c r="H5300" s="154" t="s">
        <v>14318</v>
      </c>
      <c r="I5300" s="154">
        <v>1</v>
      </c>
      <c r="J5300" s="154">
        <v>0</v>
      </c>
      <c r="K5300" s="154">
        <v>0</v>
      </c>
      <c r="M5300" s="128">
        <f>IF(Tabla1[[#This Row],[Moneda]]="Dolares",Tabla1[[#This Row],[Precio Distribuidor]]*($M$1+0.35)*1.3,Tabla1[[#This Row],[Precio Distribuidor]]*1.3)</f>
        <v>964.06830000000014</v>
      </c>
    </row>
    <row r="5301" spans="1:13">
      <c r="A5301" s="154" t="s">
        <v>2114</v>
      </c>
      <c r="B5301" s="154" t="s">
        <v>2113</v>
      </c>
      <c r="C5301" s="154" t="s">
        <v>1642</v>
      </c>
      <c r="D5301" s="154" t="s">
        <v>2089</v>
      </c>
      <c r="E5301" s="81" t="s">
        <v>2112</v>
      </c>
      <c r="F5301" s="154">
        <v>174.49</v>
      </c>
      <c r="G5301" s="154" t="s">
        <v>1373</v>
      </c>
      <c r="H5301" s="154" t="s">
        <v>14318</v>
      </c>
      <c r="I5301" s="154">
        <v>1</v>
      </c>
      <c r="J5301" s="154">
        <v>0</v>
      </c>
      <c r="K5301" s="154">
        <v>0</v>
      </c>
      <c r="M5301" s="128">
        <f>IF(Tabla1[[#This Row],[Moneda]]="Dolares",Tabla1[[#This Row],[Precio Distribuidor]]*($M$1+0.35)*1.3,Tabla1[[#This Row],[Precio Distribuidor]]*1.3)</f>
        <v>3776.8360500000008</v>
      </c>
    </row>
    <row r="5302" spans="1:13">
      <c r="A5302" s="154" t="s">
        <v>2111</v>
      </c>
      <c r="B5302" s="154" t="s">
        <v>2110</v>
      </c>
      <c r="C5302" s="154" t="s">
        <v>1642</v>
      </c>
      <c r="D5302" s="154" t="s">
        <v>2089</v>
      </c>
      <c r="E5302" s="81" t="s">
        <v>2109</v>
      </c>
      <c r="F5302" s="154">
        <v>29.72</v>
      </c>
      <c r="G5302" s="154" t="s">
        <v>1373</v>
      </c>
      <c r="H5302" s="154" t="s">
        <v>14318</v>
      </c>
      <c r="I5302" s="154">
        <v>1</v>
      </c>
      <c r="J5302" s="154">
        <v>0</v>
      </c>
      <c r="K5302" s="154">
        <v>0</v>
      </c>
      <c r="M5302" s="128">
        <f>IF(Tabla1[[#This Row],[Moneda]]="Dolares",Tabla1[[#This Row],[Precio Distribuidor]]*($M$1+0.35)*1.3,Tabla1[[#This Row],[Precio Distribuidor]]*1.3)</f>
        <v>643.2894</v>
      </c>
    </row>
    <row r="5303" spans="1:13">
      <c r="A5303" s="154" t="s">
        <v>2108</v>
      </c>
      <c r="B5303" s="154" t="s">
        <v>2107</v>
      </c>
      <c r="C5303" s="154" t="s">
        <v>1642</v>
      </c>
      <c r="D5303" s="154" t="s">
        <v>2089</v>
      </c>
      <c r="E5303" s="81" t="s">
        <v>2106</v>
      </c>
      <c r="F5303" s="154">
        <v>54.76</v>
      </c>
      <c r="G5303" s="154" t="s">
        <v>1373</v>
      </c>
      <c r="H5303" s="154" t="s">
        <v>14318</v>
      </c>
      <c r="I5303" s="154">
        <v>1</v>
      </c>
      <c r="J5303" s="154">
        <v>0</v>
      </c>
      <c r="K5303" s="154">
        <v>0</v>
      </c>
      <c r="M5303" s="128">
        <f>IF(Tabla1[[#This Row],[Moneda]]="Dolares",Tabla1[[#This Row],[Precio Distribuidor]]*($M$1+0.35)*1.3,Tabla1[[#This Row],[Precio Distribuidor]]*1.3)</f>
        <v>1185.2802000000001</v>
      </c>
    </row>
    <row r="5304" spans="1:13">
      <c r="A5304" s="154" t="s">
        <v>2105</v>
      </c>
      <c r="B5304" s="154" t="s">
        <v>2104</v>
      </c>
      <c r="C5304" s="154" t="s">
        <v>1642</v>
      </c>
      <c r="D5304" s="154" t="s">
        <v>2089</v>
      </c>
      <c r="E5304" s="81" t="s">
        <v>2103</v>
      </c>
      <c r="F5304" s="154">
        <v>41.3</v>
      </c>
      <c r="G5304" s="154" t="s">
        <v>1373</v>
      </c>
      <c r="H5304" s="154" t="s">
        <v>14318</v>
      </c>
      <c r="I5304" s="154">
        <v>1</v>
      </c>
      <c r="J5304" s="154">
        <v>0</v>
      </c>
      <c r="K5304" s="154">
        <v>0</v>
      </c>
      <c r="M5304" s="128">
        <f>IF(Tabla1[[#This Row],[Moneda]]="Dolares",Tabla1[[#This Row],[Precio Distribuidor]]*($M$1+0.35)*1.3,Tabla1[[#This Row],[Precio Distribuidor]]*1.3)</f>
        <v>893.9385000000002</v>
      </c>
    </row>
    <row r="5305" spans="1:13">
      <c r="A5305" s="154" t="s">
        <v>2102</v>
      </c>
      <c r="B5305" s="154" t="s">
        <v>2101</v>
      </c>
      <c r="C5305" s="154" t="s">
        <v>1642</v>
      </c>
      <c r="D5305" s="154" t="s">
        <v>2089</v>
      </c>
      <c r="E5305" s="81" t="s">
        <v>2100</v>
      </c>
      <c r="F5305" s="154">
        <v>10.45</v>
      </c>
      <c r="G5305" s="154" t="s">
        <v>1373</v>
      </c>
      <c r="H5305" s="154" t="s">
        <v>14318</v>
      </c>
      <c r="I5305" s="154">
        <v>1</v>
      </c>
      <c r="J5305" s="154">
        <v>0</v>
      </c>
      <c r="K5305" s="154">
        <v>0</v>
      </c>
      <c r="M5305" s="128">
        <f>IF(Tabla1[[#This Row],[Moneda]]="Dolares",Tabla1[[#This Row],[Precio Distribuidor]]*($M$1+0.35)*1.3,Tabla1[[#This Row],[Precio Distribuidor]]*1.3)</f>
        <v>226.19025000000002</v>
      </c>
    </row>
    <row r="5306" spans="1:13">
      <c r="A5306" s="154" t="s">
        <v>2099</v>
      </c>
      <c r="B5306" s="154" t="s">
        <v>2098</v>
      </c>
      <c r="C5306" s="154" t="s">
        <v>1642</v>
      </c>
      <c r="D5306" s="154" t="s">
        <v>2089</v>
      </c>
      <c r="E5306" s="81" t="s">
        <v>2097</v>
      </c>
      <c r="F5306" s="154">
        <v>42.71</v>
      </c>
      <c r="G5306" s="154" t="s">
        <v>1373</v>
      </c>
      <c r="H5306" s="154" t="s">
        <v>14318</v>
      </c>
      <c r="I5306" s="154">
        <v>1</v>
      </c>
      <c r="J5306" s="154">
        <v>0</v>
      </c>
      <c r="K5306" s="154">
        <v>0</v>
      </c>
      <c r="M5306" s="128">
        <f>IF(Tabla1[[#This Row],[Moneda]]="Dolares",Tabla1[[#This Row],[Precio Distribuidor]]*($M$1+0.35)*1.3,Tabla1[[#This Row],[Precio Distribuidor]]*1.3)</f>
        <v>924.4579500000001</v>
      </c>
    </row>
    <row r="5307" spans="1:13">
      <c r="A5307" s="154" t="s">
        <v>14687</v>
      </c>
      <c r="B5307" s="154" t="s">
        <v>14686</v>
      </c>
      <c r="C5307" s="154" t="s">
        <v>1375</v>
      </c>
      <c r="D5307" s="154" t="s">
        <v>2089</v>
      </c>
      <c r="E5307" s="81" t="s">
        <v>14685</v>
      </c>
      <c r="F5307" s="154">
        <v>298.85000000000002</v>
      </c>
      <c r="G5307" s="154" t="s">
        <v>1373</v>
      </c>
      <c r="H5307" s="154" t="s">
        <v>14318</v>
      </c>
      <c r="I5307" s="154">
        <v>0</v>
      </c>
      <c r="J5307" s="154">
        <v>3</v>
      </c>
      <c r="K5307" s="154">
        <v>0</v>
      </c>
      <c r="M5307" s="128">
        <f>IF(Tabla1[[#This Row],[Moneda]]="Dolares",Tabla1[[#This Row],[Precio Distribuidor]]*($M$1+0.35)*1.3,Tabla1[[#This Row],[Precio Distribuidor]]*1.3)</f>
        <v>6468.6082500000011</v>
      </c>
    </row>
    <row r="5308" spans="1:13">
      <c r="A5308" s="154" t="s">
        <v>2096</v>
      </c>
      <c r="B5308" s="154" t="s">
        <v>2095</v>
      </c>
      <c r="C5308" s="154" t="s">
        <v>2090</v>
      </c>
      <c r="D5308" s="154" t="s">
        <v>2089</v>
      </c>
      <c r="E5308" s="81" t="s">
        <v>2094</v>
      </c>
      <c r="F5308" s="154">
        <v>31.86</v>
      </c>
      <c r="G5308" s="154" t="s">
        <v>1373</v>
      </c>
      <c r="H5308" s="154" t="s">
        <v>14318</v>
      </c>
      <c r="I5308" s="154">
        <v>10</v>
      </c>
      <c r="J5308" s="154">
        <v>0</v>
      </c>
      <c r="K5308" s="154">
        <v>0</v>
      </c>
      <c r="M5308" s="128">
        <f>IF(Tabla1[[#This Row],[Moneda]]="Dolares",Tabla1[[#This Row],[Precio Distribuidor]]*($M$1+0.35)*1.3,Tabla1[[#This Row],[Precio Distribuidor]]*1.3)</f>
        <v>689.60970000000009</v>
      </c>
    </row>
    <row r="5309" spans="1:13">
      <c r="A5309" s="154" t="s">
        <v>2093</v>
      </c>
      <c r="B5309" s="154" t="s">
        <v>2092</v>
      </c>
      <c r="C5309" s="154" t="s">
        <v>2090</v>
      </c>
      <c r="D5309" s="154" t="s">
        <v>2089</v>
      </c>
      <c r="E5309" s="81" t="s">
        <v>2091</v>
      </c>
      <c r="F5309" s="154">
        <v>34.049999999999997</v>
      </c>
      <c r="G5309" s="154" t="s">
        <v>1373</v>
      </c>
      <c r="H5309" s="154" t="s">
        <v>14318</v>
      </c>
      <c r="I5309" s="154">
        <v>1</v>
      </c>
      <c r="J5309" s="154">
        <v>0</v>
      </c>
      <c r="K5309" s="154">
        <v>0</v>
      </c>
      <c r="M5309" s="128">
        <f>IF(Tabla1[[#This Row],[Moneda]]="Dolares",Tabla1[[#This Row],[Precio Distribuidor]]*($M$1+0.35)*1.3,Tabla1[[#This Row],[Precio Distribuidor]]*1.3)</f>
        <v>737.01224999999999</v>
      </c>
    </row>
    <row r="5310" spans="1:13">
      <c r="A5310" s="154" t="s">
        <v>2088</v>
      </c>
      <c r="B5310" s="154" t="s">
        <v>2087</v>
      </c>
      <c r="C5310" s="154" t="s">
        <v>1623</v>
      </c>
      <c r="D5310" s="154" t="s">
        <v>2054</v>
      </c>
      <c r="E5310" s="81" t="s">
        <v>2086</v>
      </c>
      <c r="F5310" s="154">
        <v>5374.79</v>
      </c>
      <c r="G5310" s="154" t="s">
        <v>1367</v>
      </c>
      <c r="H5310" s="154" t="s">
        <v>14318</v>
      </c>
      <c r="I5310" s="154">
        <v>1</v>
      </c>
      <c r="J5310" s="154">
        <v>0</v>
      </c>
      <c r="K5310" s="154">
        <v>0</v>
      </c>
      <c r="M5310" s="128">
        <f>IF(Tabla1[[#This Row],[Moneda]]="Dolares",Tabla1[[#This Row],[Precio Distribuidor]]*($M$1+0.35)*1.3,Tabla1[[#This Row],[Precio Distribuidor]]*1.3)</f>
        <v>6987.2269999999999</v>
      </c>
    </row>
    <row r="5311" spans="1:13">
      <c r="A5311" s="154" t="s">
        <v>2085</v>
      </c>
      <c r="B5311" s="154" t="s">
        <v>2084</v>
      </c>
      <c r="C5311" s="154" t="s">
        <v>1911</v>
      </c>
      <c r="D5311" s="154" t="s">
        <v>2054</v>
      </c>
      <c r="E5311" s="81" t="s">
        <v>13304</v>
      </c>
      <c r="F5311" s="154">
        <v>2642.2</v>
      </c>
      <c r="G5311" s="154" t="s">
        <v>1367</v>
      </c>
      <c r="H5311" s="154" t="s">
        <v>14318</v>
      </c>
      <c r="I5311" s="154">
        <v>1</v>
      </c>
      <c r="J5311" s="154">
        <v>0</v>
      </c>
      <c r="K5311" s="154">
        <v>0</v>
      </c>
      <c r="M5311" s="128">
        <f>IF(Tabla1[[#This Row],[Moneda]]="Dolares",Tabla1[[#This Row],[Precio Distribuidor]]*($M$1+0.35)*1.3,Tabla1[[#This Row],[Precio Distribuidor]]*1.3)</f>
        <v>3434.8599999999997</v>
      </c>
    </row>
    <row r="5312" spans="1:13">
      <c r="A5312" s="154" t="s">
        <v>2083</v>
      </c>
      <c r="B5312" s="154" t="s">
        <v>2082</v>
      </c>
      <c r="C5312" s="154" t="s">
        <v>1623</v>
      </c>
      <c r="D5312" s="154" t="s">
        <v>2054</v>
      </c>
      <c r="E5312" s="81" t="s">
        <v>2081</v>
      </c>
      <c r="F5312" s="154">
        <v>2024.11</v>
      </c>
      <c r="G5312" s="154" t="s">
        <v>1367</v>
      </c>
      <c r="H5312" s="154" t="s">
        <v>14318</v>
      </c>
      <c r="I5312" s="154">
        <v>1</v>
      </c>
      <c r="J5312" s="154">
        <v>0</v>
      </c>
      <c r="K5312" s="154">
        <v>0</v>
      </c>
      <c r="M5312" s="128">
        <f>IF(Tabla1[[#This Row],[Moneda]]="Dolares",Tabla1[[#This Row],[Precio Distribuidor]]*($M$1+0.35)*1.3,Tabla1[[#This Row],[Precio Distribuidor]]*1.3)</f>
        <v>2631.3429999999998</v>
      </c>
    </row>
    <row r="5313" spans="1:13">
      <c r="A5313" s="154" t="s">
        <v>14035</v>
      </c>
      <c r="B5313" s="154" t="s">
        <v>14036</v>
      </c>
      <c r="C5313" s="154" t="s">
        <v>14037</v>
      </c>
      <c r="D5313" s="154" t="s">
        <v>2054</v>
      </c>
      <c r="E5313" s="81" t="s">
        <v>14038</v>
      </c>
      <c r="F5313" s="154">
        <v>50</v>
      </c>
      <c r="G5313" s="154" t="s">
        <v>1373</v>
      </c>
      <c r="H5313" s="154" t="s">
        <v>14318</v>
      </c>
      <c r="I5313" s="154">
        <v>1</v>
      </c>
      <c r="J5313" s="154">
        <v>0</v>
      </c>
      <c r="K5313" s="154">
        <v>0</v>
      </c>
      <c r="M5313" s="128">
        <f>IF(Tabla1[[#This Row],[Moneda]]="Dolares",Tabla1[[#This Row],[Precio Distribuidor]]*($M$1+0.35)*1.3,Tabla1[[#This Row],[Precio Distribuidor]]*1.3)</f>
        <v>1082.2500000000002</v>
      </c>
    </row>
    <row r="5314" spans="1:13">
      <c r="A5314" s="154" t="s">
        <v>14039</v>
      </c>
      <c r="B5314" s="154" t="s">
        <v>14040</v>
      </c>
      <c r="C5314" s="154" t="s">
        <v>14037</v>
      </c>
      <c r="D5314" s="154" t="s">
        <v>2054</v>
      </c>
      <c r="E5314" s="81" t="s">
        <v>14041</v>
      </c>
      <c r="F5314" s="154">
        <v>86.81</v>
      </c>
      <c r="G5314" s="154" t="s">
        <v>1373</v>
      </c>
      <c r="H5314" s="154" t="s">
        <v>14318</v>
      </c>
      <c r="I5314" s="154">
        <v>1</v>
      </c>
      <c r="J5314" s="154">
        <v>0</v>
      </c>
      <c r="K5314" s="154">
        <v>0</v>
      </c>
      <c r="M5314" s="128">
        <f>IF(Tabla1[[#This Row],[Moneda]]="Dolares",Tabla1[[#This Row],[Precio Distribuidor]]*($M$1+0.35)*1.3,Tabla1[[#This Row],[Precio Distribuidor]]*1.3)</f>
        <v>1879.0024500000004</v>
      </c>
    </row>
    <row r="5315" spans="1:13">
      <c r="A5315" s="154" t="s">
        <v>12318</v>
      </c>
      <c r="B5315" s="154" t="s">
        <v>12319</v>
      </c>
      <c r="C5315" s="154" t="s">
        <v>1789</v>
      </c>
      <c r="D5315" s="154" t="s">
        <v>2054</v>
      </c>
      <c r="E5315" s="81" t="s">
        <v>14684</v>
      </c>
      <c r="F5315" s="154">
        <v>701.08</v>
      </c>
      <c r="G5315" s="154" t="s">
        <v>1367</v>
      </c>
      <c r="H5315" s="154" t="s">
        <v>14318</v>
      </c>
      <c r="I5315" s="154">
        <v>1</v>
      </c>
      <c r="J5315" s="154">
        <v>0</v>
      </c>
      <c r="K5315" s="154">
        <v>0</v>
      </c>
      <c r="M5315" s="128">
        <f>IF(Tabla1[[#This Row],[Moneda]]="Dolares",Tabla1[[#This Row],[Precio Distribuidor]]*($M$1+0.35)*1.3,Tabla1[[#This Row],[Precio Distribuidor]]*1.3)</f>
        <v>911.40400000000011</v>
      </c>
    </row>
    <row r="5316" spans="1:13">
      <c r="A5316" s="154" t="s">
        <v>13907</v>
      </c>
      <c r="B5316" s="154" t="s">
        <v>13908</v>
      </c>
      <c r="C5316" s="154" t="s">
        <v>1620</v>
      </c>
      <c r="D5316" s="154" t="s">
        <v>2054</v>
      </c>
      <c r="E5316" s="81" t="s">
        <v>13909</v>
      </c>
      <c r="F5316" s="154">
        <v>4037.36</v>
      </c>
      <c r="G5316" s="154" t="s">
        <v>1367</v>
      </c>
      <c r="H5316" s="154" t="s">
        <v>14318</v>
      </c>
      <c r="I5316" s="154">
        <v>1</v>
      </c>
      <c r="J5316" s="154">
        <v>0</v>
      </c>
      <c r="K5316" s="154">
        <v>0</v>
      </c>
      <c r="M5316" s="128">
        <f>IF(Tabla1[[#This Row],[Moneda]]="Dolares",Tabla1[[#This Row],[Precio Distribuidor]]*($M$1+0.35)*1.3,Tabla1[[#This Row],[Precio Distribuidor]]*1.3)</f>
        <v>5248.5680000000002</v>
      </c>
    </row>
    <row r="5317" spans="1:13">
      <c r="A5317" s="154" t="s">
        <v>13338</v>
      </c>
      <c r="B5317" s="154" t="s">
        <v>13339</v>
      </c>
      <c r="C5317" s="154" t="s">
        <v>1911</v>
      </c>
      <c r="D5317" s="154" t="s">
        <v>2054</v>
      </c>
      <c r="E5317" s="81" t="s">
        <v>13340</v>
      </c>
      <c r="F5317" s="154">
        <v>1704.34</v>
      </c>
      <c r="G5317" s="154" t="s">
        <v>1367</v>
      </c>
      <c r="H5317" s="154" t="s">
        <v>14318</v>
      </c>
      <c r="I5317" s="154">
        <v>1</v>
      </c>
      <c r="J5317" s="154">
        <v>0</v>
      </c>
      <c r="K5317" s="154">
        <v>0</v>
      </c>
      <c r="M5317" s="128">
        <f>IF(Tabla1[[#This Row],[Moneda]]="Dolares",Tabla1[[#This Row],[Precio Distribuidor]]*($M$1+0.35)*1.3,Tabla1[[#This Row],[Precio Distribuidor]]*1.3)</f>
        <v>2215.6419999999998</v>
      </c>
    </row>
    <row r="5318" spans="1:13">
      <c r="A5318" s="154" t="s">
        <v>13910</v>
      </c>
      <c r="B5318" s="154" t="s">
        <v>13911</v>
      </c>
      <c r="C5318" s="154" t="s">
        <v>1620</v>
      </c>
      <c r="D5318" s="154" t="s">
        <v>2054</v>
      </c>
      <c r="E5318" s="81" t="s">
        <v>13912</v>
      </c>
      <c r="F5318" s="154">
        <v>2718.68</v>
      </c>
      <c r="G5318" s="154" t="s">
        <v>1367</v>
      </c>
      <c r="H5318" s="154" t="s">
        <v>14318</v>
      </c>
      <c r="I5318" s="154">
        <v>1</v>
      </c>
      <c r="J5318" s="154">
        <v>0</v>
      </c>
      <c r="K5318" s="154">
        <v>0</v>
      </c>
      <c r="M5318" s="128">
        <f>IF(Tabla1[[#This Row],[Moneda]]="Dolares",Tabla1[[#This Row],[Precio Distribuidor]]*($M$1+0.35)*1.3,Tabla1[[#This Row],[Precio Distribuidor]]*1.3)</f>
        <v>3534.2840000000001</v>
      </c>
    </row>
    <row r="5319" spans="1:13">
      <c r="A5319" s="154" t="s">
        <v>14683</v>
      </c>
      <c r="B5319" s="154" t="s">
        <v>14682</v>
      </c>
      <c r="C5319" s="154" t="s">
        <v>1789</v>
      </c>
      <c r="D5319" s="154" t="s">
        <v>2054</v>
      </c>
      <c r="E5319" s="81" t="s">
        <v>14681</v>
      </c>
      <c r="F5319" s="154">
        <v>625.71</v>
      </c>
      <c r="G5319" s="154" t="s">
        <v>1367</v>
      </c>
      <c r="H5319" s="154" t="s">
        <v>14318</v>
      </c>
      <c r="I5319" s="154">
        <v>1</v>
      </c>
      <c r="J5319" s="154">
        <v>0</v>
      </c>
      <c r="K5319" s="154">
        <v>0</v>
      </c>
      <c r="M5319" s="128">
        <f>IF(Tabla1[[#This Row],[Moneda]]="Dolares",Tabla1[[#This Row],[Precio Distribuidor]]*($M$1+0.35)*1.3,Tabla1[[#This Row],[Precio Distribuidor]]*1.3)</f>
        <v>813.42300000000012</v>
      </c>
    </row>
    <row r="5320" spans="1:13">
      <c r="A5320" s="154" t="s">
        <v>14680</v>
      </c>
      <c r="B5320" s="154" t="s">
        <v>14679</v>
      </c>
      <c r="C5320" s="154" t="s">
        <v>12343</v>
      </c>
      <c r="D5320" s="154" t="s">
        <v>2054</v>
      </c>
      <c r="E5320" s="81" t="s">
        <v>14678</v>
      </c>
      <c r="F5320" s="154">
        <v>2537.35</v>
      </c>
      <c r="G5320" s="154" t="s">
        <v>1367</v>
      </c>
      <c r="H5320" s="154" t="s">
        <v>14318</v>
      </c>
      <c r="I5320" s="154">
        <v>1</v>
      </c>
      <c r="J5320" s="154">
        <v>0</v>
      </c>
      <c r="K5320" s="154">
        <v>0</v>
      </c>
      <c r="M5320" s="128">
        <f>IF(Tabla1[[#This Row],[Moneda]]="Dolares",Tabla1[[#This Row],[Precio Distribuidor]]*($M$1+0.35)*1.3,Tabla1[[#This Row],[Precio Distribuidor]]*1.3)</f>
        <v>3298.5549999999998</v>
      </c>
    </row>
    <row r="5321" spans="1:13">
      <c r="A5321" s="154" t="s">
        <v>14677</v>
      </c>
      <c r="B5321" s="154" t="s">
        <v>14676</v>
      </c>
      <c r="C5321" s="154" t="s">
        <v>14037</v>
      </c>
      <c r="D5321" s="154" t="s">
        <v>2054</v>
      </c>
      <c r="E5321" s="81" t="s">
        <v>14675</v>
      </c>
      <c r="F5321" s="154">
        <v>86.81</v>
      </c>
      <c r="G5321" s="154" t="s">
        <v>1373</v>
      </c>
      <c r="H5321" s="154" t="s">
        <v>14318</v>
      </c>
      <c r="I5321" s="154">
        <v>1</v>
      </c>
      <c r="J5321" s="154">
        <v>0</v>
      </c>
      <c r="K5321" s="154">
        <v>0</v>
      </c>
      <c r="M5321" s="128">
        <f>IF(Tabla1[[#This Row],[Moneda]]="Dolares",Tabla1[[#This Row],[Precio Distribuidor]]*($M$1+0.35)*1.3,Tabla1[[#This Row],[Precio Distribuidor]]*1.3)</f>
        <v>1879.0024500000004</v>
      </c>
    </row>
    <row r="5322" spans="1:13">
      <c r="A5322" s="154" t="s">
        <v>14674</v>
      </c>
      <c r="B5322" s="154" t="s">
        <v>14673</v>
      </c>
      <c r="C5322" s="154" t="s">
        <v>1394</v>
      </c>
      <c r="D5322" s="154" t="s">
        <v>2054</v>
      </c>
      <c r="E5322" s="81" t="s">
        <v>14672</v>
      </c>
      <c r="F5322" s="154">
        <v>1795.43</v>
      </c>
      <c r="G5322" s="154" t="s">
        <v>1367</v>
      </c>
      <c r="H5322" s="154" t="s">
        <v>14318</v>
      </c>
      <c r="I5322" s="154">
        <v>1</v>
      </c>
      <c r="J5322" s="154">
        <v>0</v>
      </c>
      <c r="K5322" s="154">
        <v>0</v>
      </c>
      <c r="M5322" s="128">
        <f>IF(Tabla1[[#This Row],[Moneda]]="Dolares",Tabla1[[#This Row],[Precio Distribuidor]]*($M$1+0.35)*1.3,Tabla1[[#This Row],[Precio Distribuidor]]*1.3)</f>
        <v>2334.0590000000002</v>
      </c>
    </row>
    <row r="5323" spans="1:13">
      <c r="A5323" s="154" t="s">
        <v>14671</v>
      </c>
      <c r="B5323" s="154" t="s">
        <v>14670</v>
      </c>
      <c r="C5323" s="154" t="s">
        <v>1911</v>
      </c>
      <c r="D5323" s="154" t="s">
        <v>2054</v>
      </c>
      <c r="E5323" s="81" t="s">
        <v>14669</v>
      </c>
      <c r="F5323" s="154">
        <v>2386.42</v>
      </c>
      <c r="G5323" s="154" t="s">
        <v>1367</v>
      </c>
      <c r="H5323" s="154" t="s">
        <v>14318</v>
      </c>
      <c r="I5323" s="154">
        <v>1</v>
      </c>
      <c r="J5323" s="154">
        <v>0</v>
      </c>
      <c r="K5323" s="154">
        <v>0</v>
      </c>
      <c r="M5323" s="128">
        <f>IF(Tabla1[[#This Row],[Moneda]]="Dolares",Tabla1[[#This Row],[Precio Distribuidor]]*($M$1+0.35)*1.3,Tabla1[[#This Row],[Precio Distribuidor]]*1.3)</f>
        <v>3102.346</v>
      </c>
    </row>
    <row r="5324" spans="1:13">
      <c r="A5324" s="154" t="s">
        <v>14668</v>
      </c>
      <c r="B5324" s="154" t="s">
        <v>14667</v>
      </c>
      <c r="C5324" s="154" t="s">
        <v>1911</v>
      </c>
      <c r="D5324" s="154" t="s">
        <v>2054</v>
      </c>
      <c r="E5324" s="81" t="s">
        <v>14666</v>
      </c>
      <c r="F5324" s="154">
        <v>1533.82</v>
      </c>
      <c r="G5324" s="154" t="s">
        <v>1367</v>
      </c>
      <c r="H5324" s="154" t="s">
        <v>14318</v>
      </c>
      <c r="I5324" s="154">
        <v>1</v>
      </c>
      <c r="J5324" s="154">
        <v>0</v>
      </c>
      <c r="K5324" s="154">
        <v>0</v>
      </c>
      <c r="M5324" s="128">
        <f>IF(Tabla1[[#This Row],[Moneda]]="Dolares",Tabla1[[#This Row],[Precio Distribuidor]]*($M$1+0.35)*1.3,Tabla1[[#This Row],[Precio Distribuidor]]*1.3)</f>
        <v>1993.9659999999999</v>
      </c>
    </row>
    <row r="5325" spans="1:13">
      <c r="A5325" s="154" t="s">
        <v>14665</v>
      </c>
      <c r="B5325" s="154" t="s">
        <v>14664</v>
      </c>
      <c r="C5325" s="154" t="s">
        <v>1911</v>
      </c>
      <c r="D5325" s="154" t="s">
        <v>2054</v>
      </c>
      <c r="E5325" s="81" t="s">
        <v>14663</v>
      </c>
      <c r="F5325" s="154">
        <v>4688.43</v>
      </c>
      <c r="G5325" s="154" t="s">
        <v>1367</v>
      </c>
      <c r="H5325" s="154" t="s">
        <v>14318</v>
      </c>
      <c r="I5325" s="154">
        <v>0</v>
      </c>
      <c r="J5325" s="154">
        <v>0</v>
      </c>
      <c r="K5325" s="154">
        <v>0</v>
      </c>
      <c r="M5325" s="128">
        <f>IF(Tabla1[[#This Row],[Moneda]]="Dolares",Tabla1[[#This Row],[Precio Distribuidor]]*($M$1+0.35)*1.3,Tabla1[[#This Row],[Precio Distribuidor]]*1.3)</f>
        <v>6094.9590000000007</v>
      </c>
    </row>
    <row r="5326" spans="1:13">
      <c r="A5326" s="154" t="s">
        <v>14662</v>
      </c>
      <c r="B5326" s="154" t="s">
        <v>14661</v>
      </c>
      <c r="C5326" s="154" t="s">
        <v>1911</v>
      </c>
      <c r="D5326" s="154" t="s">
        <v>2054</v>
      </c>
      <c r="E5326" s="81" t="s">
        <v>14660</v>
      </c>
      <c r="F5326" s="154">
        <v>2812.71</v>
      </c>
      <c r="G5326" s="154" t="s">
        <v>1367</v>
      </c>
      <c r="H5326" s="154" t="s">
        <v>14318</v>
      </c>
      <c r="I5326" s="154">
        <v>1</v>
      </c>
      <c r="J5326" s="154">
        <v>0</v>
      </c>
      <c r="K5326" s="154">
        <v>0</v>
      </c>
      <c r="M5326" s="128">
        <f>IF(Tabla1[[#This Row],[Moneda]]="Dolares",Tabla1[[#This Row],[Precio Distribuidor]]*($M$1+0.35)*1.3,Tabla1[[#This Row],[Precio Distribuidor]]*1.3)</f>
        <v>3656.5230000000001</v>
      </c>
    </row>
    <row r="5327" spans="1:13">
      <c r="A5327" s="154" t="s">
        <v>14659</v>
      </c>
      <c r="B5327" s="154" t="s">
        <v>14658</v>
      </c>
      <c r="C5327" s="154" t="s">
        <v>1789</v>
      </c>
      <c r="D5327" s="154" t="s">
        <v>2054</v>
      </c>
      <c r="E5327" s="81" t="s">
        <v>14657</v>
      </c>
      <c r="F5327" s="154">
        <v>1256.52</v>
      </c>
      <c r="G5327" s="154" t="s">
        <v>1367</v>
      </c>
      <c r="H5327" s="154" t="s">
        <v>14318</v>
      </c>
      <c r="I5327" s="154">
        <v>1</v>
      </c>
      <c r="J5327" s="154">
        <v>0</v>
      </c>
      <c r="K5327" s="154">
        <v>0</v>
      </c>
      <c r="M5327" s="128">
        <f>IF(Tabla1[[#This Row],[Moneda]]="Dolares",Tabla1[[#This Row],[Precio Distribuidor]]*($M$1+0.35)*1.3,Tabla1[[#This Row],[Precio Distribuidor]]*1.3)</f>
        <v>1633.4760000000001</v>
      </c>
    </row>
    <row r="5328" spans="1:13">
      <c r="A5328" s="154" t="s">
        <v>14656</v>
      </c>
      <c r="B5328" s="154" t="s">
        <v>14655</v>
      </c>
      <c r="C5328" s="154" t="s">
        <v>1394</v>
      </c>
      <c r="D5328" s="154" t="s">
        <v>2054</v>
      </c>
      <c r="E5328" s="81" t="s">
        <v>14654</v>
      </c>
      <c r="F5328" s="154">
        <v>1333.75</v>
      </c>
      <c r="G5328" s="154" t="s">
        <v>1367</v>
      </c>
      <c r="H5328" s="154" t="s">
        <v>14318</v>
      </c>
      <c r="I5328" s="154">
        <v>1</v>
      </c>
      <c r="J5328" s="154">
        <v>0</v>
      </c>
      <c r="K5328" s="154">
        <v>0</v>
      </c>
      <c r="M5328" s="128">
        <f>IF(Tabla1[[#This Row],[Moneda]]="Dolares",Tabla1[[#This Row],[Precio Distribuidor]]*($M$1+0.35)*1.3,Tabla1[[#This Row],[Precio Distribuidor]]*1.3)</f>
        <v>1733.875</v>
      </c>
    </row>
    <row r="5329" spans="1:13">
      <c r="A5329" s="154" t="s">
        <v>14653</v>
      </c>
      <c r="B5329" s="154" t="s">
        <v>14652</v>
      </c>
      <c r="C5329" s="154" t="s">
        <v>4937</v>
      </c>
      <c r="D5329" s="154" t="s">
        <v>2054</v>
      </c>
      <c r="E5329" s="81" t="s">
        <v>14651</v>
      </c>
      <c r="F5329" s="154">
        <v>606.59</v>
      </c>
      <c r="G5329" s="154" t="s">
        <v>1367</v>
      </c>
      <c r="H5329" s="154" t="s">
        <v>14318</v>
      </c>
      <c r="I5329" s="154">
        <v>1</v>
      </c>
      <c r="J5329" s="154">
        <v>0</v>
      </c>
      <c r="K5329" s="154">
        <v>0</v>
      </c>
      <c r="M5329" s="128">
        <f>IF(Tabla1[[#This Row],[Moneda]]="Dolares",Tabla1[[#This Row],[Precio Distribuidor]]*($M$1+0.35)*1.3,Tabla1[[#This Row],[Precio Distribuidor]]*1.3)</f>
        <v>788.56700000000012</v>
      </c>
    </row>
    <row r="5330" spans="1:13">
      <c r="A5330" s="154" t="s">
        <v>14650</v>
      </c>
      <c r="B5330" s="154" t="s">
        <v>14649</v>
      </c>
      <c r="C5330" s="154" t="s">
        <v>4937</v>
      </c>
      <c r="D5330" s="154" t="s">
        <v>2054</v>
      </c>
      <c r="E5330" s="81" t="s">
        <v>14648</v>
      </c>
      <c r="F5330" s="154">
        <v>728.57</v>
      </c>
      <c r="G5330" s="154" t="s">
        <v>1367</v>
      </c>
      <c r="H5330" s="154" t="s">
        <v>14318</v>
      </c>
      <c r="I5330" s="154">
        <v>1</v>
      </c>
      <c r="J5330" s="154">
        <v>0</v>
      </c>
      <c r="K5330" s="154">
        <v>0</v>
      </c>
      <c r="M5330" s="128">
        <f>IF(Tabla1[[#This Row],[Moneda]]="Dolares",Tabla1[[#This Row],[Precio Distribuidor]]*($M$1+0.35)*1.3,Tabla1[[#This Row],[Precio Distribuidor]]*1.3)</f>
        <v>947.14100000000008</v>
      </c>
    </row>
    <row r="5331" spans="1:13">
      <c r="A5331" s="154" t="s">
        <v>14647</v>
      </c>
      <c r="B5331" s="154" t="s">
        <v>14646</v>
      </c>
      <c r="C5331" s="154" t="s">
        <v>4937</v>
      </c>
      <c r="D5331" s="154" t="s">
        <v>2054</v>
      </c>
      <c r="E5331" s="81" t="s">
        <v>14645</v>
      </c>
      <c r="F5331" s="154">
        <v>140.66</v>
      </c>
      <c r="G5331" s="154" t="s">
        <v>1373</v>
      </c>
      <c r="H5331" s="154" t="s">
        <v>14318</v>
      </c>
      <c r="I5331" s="154">
        <v>1</v>
      </c>
      <c r="J5331" s="154">
        <v>0</v>
      </c>
      <c r="K5331" s="154">
        <v>0</v>
      </c>
      <c r="M5331" s="128">
        <f>IF(Tabla1[[#This Row],[Moneda]]="Dolares",Tabla1[[#This Row],[Precio Distribuidor]]*($M$1+0.35)*1.3,Tabla1[[#This Row],[Precio Distribuidor]]*1.3)</f>
        <v>3044.5857000000001</v>
      </c>
    </row>
    <row r="5332" spans="1:13">
      <c r="A5332" s="154" t="s">
        <v>14644</v>
      </c>
      <c r="B5332" s="154" t="s">
        <v>14643</v>
      </c>
      <c r="C5332" s="154" t="s">
        <v>4937</v>
      </c>
      <c r="D5332" s="154" t="s">
        <v>2054</v>
      </c>
      <c r="E5332" s="81" t="s">
        <v>14642</v>
      </c>
      <c r="F5332" s="154">
        <v>91.21</v>
      </c>
      <c r="G5332" s="154" t="s">
        <v>1373</v>
      </c>
      <c r="H5332" s="154" t="s">
        <v>14318</v>
      </c>
      <c r="I5332" s="154">
        <v>1</v>
      </c>
      <c r="J5332" s="154">
        <v>0</v>
      </c>
      <c r="K5332" s="154">
        <v>0</v>
      </c>
      <c r="M5332" s="128">
        <f>IF(Tabla1[[#This Row],[Moneda]]="Dolares",Tabla1[[#This Row],[Precio Distribuidor]]*($M$1+0.35)*1.3,Tabla1[[#This Row],[Precio Distribuidor]]*1.3)</f>
        <v>1974.2404500000002</v>
      </c>
    </row>
    <row r="5333" spans="1:13">
      <c r="A5333" s="154" t="s">
        <v>14641</v>
      </c>
      <c r="B5333" s="154" t="s">
        <v>14640</v>
      </c>
      <c r="C5333" s="154" t="s">
        <v>4937</v>
      </c>
      <c r="D5333" s="154" t="s">
        <v>2054</v>
      </c>
      <c r="E5333" s="81" t="s">
        <v>14639</v>
      </c>
      <c r="F5333" s="154">
        <v>117.58</v>
      </c>
      <c r="G5333" s="154" t="s">
        <v>1373</v>
      </c>
      <c r="H5333" s="154" t="s">
        <v>14318</v>
      </c>
      <c r="I5333" s="154">
        <v>1</v>
      </c>
      <c r="J5333" s="154">
        <v>0</v>
      </c>
      <c r="K5333" s="154">
        <v>0</v>
      </c>
      <c r="M5333" s="128">
        <f>IF(Tabla1[[#This Row],[Moneda]]="Dolares",Tabla1[[#This Row],[Precio Distribuidor]]*($M$1+0.35)*1.3,Tabla1[[#This Row],[Precio Distribuidor]]*1.3)</f>
        <v>2545.0191000000004</v>
      </c>
    </row>
    <row r="5334" spans="1:13">
      <c r="A5334" s="154" t="s">
        <v>14638</v>
      </c>
      <c r="B5334" s="154" t="s">
        <v>14637</v>
      </c>
      <c r="C5334" s="154" t="s">
        <v>1620</v>
      </c>
      <c r="D5334" s="154" t="s">
        <v>2054</v>
      </c>
      <c r="E5334" s="81" t="s">
        <v>14636</v>
      </c>
      <c r="F5334" s="154">
        <v>1894.51</v>
      </c>
      <c r="G5334" s="154" t="s">
        <v>1367</v>
      </c>
      <c r="H5334" s="154" t="s">
        <v>14318</v>
      </c>
      <c r="I5334" s="154">
        <v>1</v>
      </c>
      <c r="J5334" s="154">
        <v>0</v>
      </c>
      <c r="K5334" s="154">
        <v>0</v>
      </c>
      <c r="M5334" s="128">
        <f>IF(Tabla1[[#This Row],[Moneda]]="Dolares",Tabla1[[#This Row],[Precio Distribuidor]]*($M$1+0.35)*1.3,Tabla1[[#This Row],[Precio Distribuidor]]*1.3)</f>
        <v>2462.8630000000003</v>
      </c>
    </row>
    <row r="5335" spans="1:13">
      <c r="A5335" s="154" t="s">
        <v>14635</v>
      </c>
      <c r="B5335" s="154" t="s">
        <v>14634</v>
      </c>
      <c r="C5335" s="154" t="s">
        <v>4937</v>
      </c>
      <c r="D5335" s="154" t="s">
        <v>2054</v>
      </c>
      <c r="E5335" s="81" t="s">
        <v>14633</v>
      </c>
      <c r="F5335" s="154">
        <v>149.1</v>
      </c>
      <c r="G5335" s="154" t="s">
        <v>1373</v>
      </c>
      <c r="H5335" s="154" t="s">
        <v>14318</v>
      </c>
      <c r="I5335" s="154">
        <v>3</v>
      </c>
      <c r="J5335" s="154">
        <v>0</v>
      </c>
      <c r="K5335" s="154">
        <v>0</v>
      </c>
      <c r="M5335" s="128">
        <f>IF(Tabla1[[#This Row],[Moneda]]="Dolares",Tabla1[[#This Row],[Precio Distribuidor]]*($M$1+0.35)*1.3,Tabla1[[#This Row],[Precio Distribuidor]]*1.3)</f>
        <v>3227.2695000000003</v>
      </c>
    </row>
    <row r="5336" spans="1:13">
      <c r="A5336" s="154" t="s">
        <v>14632</v>
      </c>
      <c r="B5336" s="154" t="s">
        <v>14631</v>
      </c>
      <c r="C5336" s="154" t="s">
        <v>12343</v>
      </c>
      <c r="D5336" s="154" t="s">
        <v>2054</v>
      </c>
      <c r="E5336" s="81" t="s">
        <v>14630</v>
      </c>
      <c r="F5336" s="154">
        <v>1682.42</v>
      </c>
      <c r="G5336" s="154" t="s">
        <v>1367</v>
      </c>
      <c r="H5336" s="154" t="s">
        <v>14318</v>
      </c>
      <c r="I5336" s="154">
        <v>1</v>
      </c>
      <c r="J5336" s="154">
        <v>0</v>
      </c>
      <c r="K5336" s="154">
        <v>0</v>
      </c>
      <c r="M5336" s="128">
        <f>IF(Tabla1[[#This Row],[Moneda]]="Dolares",Tabla1[[#This Row],[Precio Distribuidor]]*($M$1+0.35)*1.3,Tabla1[[#This Row],[Precio Distribuidor]]*1.3)</f>
        <v>2187.1460000000002</v>
      </c>
    </row>
    <row r="5337" spans="1:13">
      <c r="A5337" s="154" t="s">
        <v>2080</v>
      </c>
      <c r="B5337" s="154" t="s">
        <v>2079</v>
      </c>
      <c r="C5337" s="154" t="s">
        <v>1642</v>
      </c>
      <c r="D5337" s="154" t="s">
        <v>2054</v>
      </c>
      <c r="E5337" s="81" t="s">
        <v>2078</v>
      </c>
      <c r="F5337" s="154">
        <v>1360</v>
      </c>
      <c r="G5337" s="154" t="s">
        <v>1367</v>
      </c>
      <c r="H5337" s="154" t="s">
        <v>14318</v>
      </c>
      <c r="I5337" s="154">
        <v>1</v>
      </c>
      <c r="J5337" s="154">
        <v>0</v>
      </c>
      <c r="K5337" s="154">
        <v>0</v>
      </c>
      <c r="M5337" s="128">
        <f>IF(Tabla1[[#This Row],[Moneda]]="Dolares",Tabla1[[#This Row],[Precio Distribuidor]]*($M$1+0.35)*1.3,Tabla1[[#This Row],[Precio Distribuidor]]*1.3)</f>
        <v>1768</v>
      </c>
    </row>
    <row r="5338" spans="1:13">
      <c r="A5338" s="154" t="s">
        <v>2077</v>
      </c>
      <c r="B5338" s="154" t="s">
        <v>2068</v>
      </c>
      <c r="C5338" s="154" t="s">
        <v>1642</v>
      </c>
      <c r="D5338" s="154" t="s">
        <v>2054</v>
      </c>
      <c r="E5338" s="81" t="s">
        <v>2076</v>
      </c>
      <c r="F5338" s="154">
        <v>1349</v>
      </c>
      <c r="G5338" s="154" t="s">
        <v>1367</v>
      </c>
      <c r="H5338" s="154" t="s">
        <v>14318</v>
      </c>
      <c r="I5338" s="154">
        <v>1</v>
      </c>
      <c r="J5338" s="154">
        <v>0</v>
      </c>
      <c r="K5338" s="154">
        <v>0</v>
      </c>
      <c r="M5338" s="128">
        <f>IF(Tabla1[[#This Row],[Moneda]]="Dolares",Tabla1[[#This Row],[Precio Distribuidor]]*($M$1+0.35)*1.3,Tabla1[[#This Row],[Precio Distribuidor]]*1.3)</f>
        <v>1753.7</v>
      </c>
    </row>
    <row r="5339" spans="1:13">
      <c r="A5339" s="154" t="s">
        <v>14629</v>
      </c>
      <c r="B5339" s="154" t="s">
        <v>14628</v>
      </c>
      <c r="C5339" s="154" t="s">
        <v>1642</v>
      </c>
      <c r="D5339" s="154" t="s">
        <v>2054</v>
      </c>
      <c r="E5339" s="81" t="s">
        <v>14627</v>
      </c>
      <c r="F5339" s="154">
        <v>449</v>
      </c>
      <c r="G5339" s="154" t="s">
        <v>1367</v>
      </c>
      <c r="H5339" s="154" t="s">
        <v>14318</v>
      </c>
      <c r="I5339" s="154">
        <v>1</v>
      </c>
      <c r="J5339" s="154">
        <v>0</v>
      </c>
      <c r="K5339" s="154">
        <v>0</v>
      </c>
      <c r="M5339" s="128">
        <f>IF(Tabla1[[#This Row],[Moneda]]="Dolares",Tabla1[[#This Row],[Precio Distribuidor]]*($M$1+0.35)*1.3,Tabla1[[#This Row],[Precio Distribuidor]]*1.3)</f>
        <v>583.70000000000005</v>
      </c>
    </row>
    <row r="5340" spans="1:13">
      <c r="A5340" s="154" t="s">
        <v>2075</v>
      </c>
      <c r="B5340" s="154" t="s">
        <v>2074</v>
      </c>
      <c r="C5340" s="154" t="s">
        <v>1642</v>
      </c>
      <c r="D5340" s="154" t="s">
        <v>2054</v>
      </c>
      <c r="E5340" s="81" t="s">
        <v>2073</v>
      </c>
      <c r="F5340" s="154">
        <v>809</v>
      </c>
      <c r="G5340" s="154" t="s">
        <v>1367</v>
      </c>
      <c r="H5340" s="154" t="s">
        <v>14318</v>
      </c>
      <c r="I5340" s="154">
        <v>1</v>
      </c>
      <c r="J5340" s="154">
        <v>0</v>
      </c>
      <c r="K5340" s="154">
        <v>0</v>
      </c>
      <c r="M5340" s="128">
        <f>IF(Tabla1[[#This Row],[Moneda]]="Dolares",Tabla1[[#This Row],[Precio Distribuidor]]*($M$1+0.35)*1.3,Tabla1[[#This Row],[Precio Distribuidor]]*1.3)</f>
        <v>1051.7</v>
      </c>
    </row>
    <row r="5341" spans="1:13">
      <c r="A5341" s="154" t="s">
        <v>2072</v>
      </c>
      <c r="B5341" s="154" t="s">
        <v>2071</v>
      </c>
      <c r="C5341" s="154" t="s">
        <v>1642</v>
      </c>
      <c r="D5341" s="154" t="s">
        <v>2054</v>
      </c>
      <c r="E5341" s="81" t="s">
        <v>2070</v>
      </c>
      <c r="F5341" s="154">
        <v>1578</v>
      </c>
      <c r="G5341" s="154" t="s">
        <v>1367</v>
      </c>
      <c r="H5341" s="154" t="s">
        <v>14318</v>
      </c>
      <c r="I5341" s="154">
        <v>1</v>
      </c>
      <c r="J5341" s="154">
        <v>0</v>
      </c>
      <c r="K5341" s="154">
        <v>0</v>
      </c>
      <c r="M5341" s="128">
        <f>IF(Tabla1[[#This Row],[Moneda]]="Dolares",Tabla1[[#This Row],[Precio Distribuidor]]*($M$1+0.35)*1.3,Tabla1[[#This Row],[Precio Distribuidor]]*1.3)</f>
        <v>2051.4</v>
      </c>
    </row>
    <row r="5342" spans="1:13">
      <c r="A5342" s="154" t="s">
        <v>2069</v>
      </c>
      <c r="B5342" s="154" t="s">
        <v>2068</v>
      </c>
      <c r="C5342" s="154" t="s">
        <v>1642</v>
      </c>
      <c r="D5342" s="154" t="s">
        <v>2054</v>
      </c>
      <c r="E5342" s="81" t="s">
        <v>2067</v>
      </c>
      <c r="F5342" s="154">
        <v>1219</v>
      </c>
      <c r="G5342" s="154" t="s">
        <v>1367</v>
      </c>
      <c r="H5342" s="154" t="s">
        <v>14318</v>
      </c>
      <c r="I5342" s="154">
        <v>1</v>
      </c>
      <c r="J5342" s="154">
        <v>0</v>
      </c>
      <c r="K5342" s="154">
        <v>0</v>
      </c>
      <c r="M5342" s="128">
        <f>IF(Tabla1[[#This Row],[Moneda]]="Dolares",Tabla1[[#This Row],[Precio Distribuidor]]*($M$1+0.35)*1.3,Tabla1[[#This Row],[Precio Distribuidor]]*1.3)</f>
        <v>1584.7</v>
      </c>
    </row>
    <row r="5343" spans="1:13">
      <c r="A5343" s="154" t="s">
        <v>2066</v>
      </c>
      <c r="B5343" s="154" t="s">
        <v>2065</v>
      </c>
      <c r="C5343" s="154" t="s">
        <v>1642</v>
      </c>
      <c r="D5343" s="154" t="s">
        <v>2054</v>
      </c>
      <c r="E5343" s="81" t="s">
        <v>12866</v>
      </c>
      <c r="F5343" s="154">
        <v>479</v>
      </c>
      <c r="G5343" s="154" t="s">
        <v>1367</v>
      </c>
      <c r="H5343" s="154" t="s">
        <v>14318</v>
      </c>
      <c r="I5343" s="154">
        <v>1</v>
      </c>
      <c r="J5343" s="154">
        <v>0</v>
      </c>
      <c r="K5343" s="154">
        <v>0</v>
      </c>
      <c r="M5343" s="128">
        <f>IF(Tabla1[[#This Row],[Moneda]]="Dolares",Tabla1[[#This Row],[Precio Distribuidor]]*($M$1+0.35)*1.3,Tabla1[[#This Row],[Precio Distribuidor]]*1.3)</f>
        <v>622.70000000000005</v>
      </c>
    </row>
    <row r="5344" spans="1:13">
      <c r="A5344" s="154" t="s">
        <v>2064</v>
      </c>
      <c r="B5344" s="154" t="s">
        <v>2063</v>
      </c>
      <c r="C5344" s="154" t="s">
        <v>1642</v>
      </c>
      <c r="D5344" s="154" t="s">
        <v>2054</v>
      </c>
      <c r="E5344" s="81" t="s">
        <v>2062</v>
      </c>
      <c r="F5344" s="154">
        <v>479</v>
      </c>
      <c r="G5344" s="154" t="s">
        <v>1367</v>
      </c>
      <c r="H5344" s="154" t="s">
        <v>14318</v>
      </c>
      <c r="I5344" s="154">
        <v>1</v>
      </c>
      <c r="J5344" s="154">
        <v>0</v>
      </c>
      <c r="K5344" s="154">
        <v>0</v>
      </c>
      <c r="M5344" s="128">
        <f>IF(Tabla1[[#This Row],[Moneda]]="Dolares",Tabla1[[#This Row],[Precio Distribuidor]]*($M$1+0.35)*1.3,Tabla1[[#This Row],[Precio Distribuidor]]*1.3)</f>
        <v>622.70000000000005</v>
      </c>
    </row>
    <row r="5345" spans="1:13">
      <c r="A5345" s="154" t="s">
        <v>2061</v>
      </c>
      <c r="B5345" s="154" t="s">
        <v>2060</v>
      </c>
      <c r="C5345" s="154" t="s">
        <v>1642</v>
      </c>
      <c r="D5345" s="154" t="s">
        <v>2054</v>
      </c>
      <c r="E5345" s="81" t="s">
        <v>12867</v>
      </c>
      <c r="F5345" s="154">
        <v>646</v>
      </c>
      <c r="G5345" s="154" t="s">
        <v>1367</v>
      </c>
      <c r="H5345" s="154" t="s">
        <v>14318</v>
      </c>
      <c r="I5345" s="154">
        <v>1</v>
      </c>
      <c r="J5345" s="154">
        <v>0</v>
      </c>
      <c r="K5345" s="154">
        <v>0</v>
      </c>
      <c r="M5345" s="128">
        <f>IF(Tabla1[[#This Row],[Moneda]]="Dolares",Tabla1[[#This Row],[Precio Distribuidor]]*($M$1+0.35)*1.3,Tabla1[[#This Row],[Precio Distribuidor]]*1.3)</f>
        <v>839.80000000000007</v>
      </c>
    </row>
    <row r="5346" spans="1:13">
      <c r="A5346" s="154" t="s">
        <v>2059</v>
      </c>
      <c r="B5346" s="154" t="s">
        <v>2058</v>
      </c>
      <c r="C5346" s="154" t="s">
        <v>1642</v>
      </c>
      <c r="D5346" s="154" t="s">
        <v>2054</v>
      </c>
      <c r="E5346" s="81" t="s">
        <v>2057</v>
      </c>
      <c r="F5346" s="154">
        <v>756</v>
      </c>
      <c r="G5346" s="154" t="s">
        <v>1367</v>
      </c>
      <c r="H5346" s="154" t="s">
        <v>14318</v>
      </c>
      <c r="I5346" s="154">
        <v>1</v>
      </c>
      <c r="J5346" s="154">
        <v>0</v>
      </c>
      <c r="K5346" s="154">
        <v>0</v>
      </c>
      <c r="M5346" s="128">
        <f>IF(Tabla1[[#This Row],[Moneda]]="Dolares",Tabla1[[#This Row],[Precio Distribuidor]]*($M$1+0.35)*1.3,Tabla1[[#This Row],[Precio Distribuidor]]*1.3)</f>
        <v>982.80000000000007</v>
      </c>
    </row>
    <row r="5347" spans="1:13">
      <c r="A5347" s="154" t="s">
        <v>2056</v>
      </c>
      <c r="B5347" s="154" t="s">
        <v>2055</v>
      </c>
      <c r="C5347" s="154" t="s">
        <v>1642</v>
      </c>
      <c r="D5347" s="154" t="s">
        <v>2054</v>
      </c>
      <c r="E5347" s="81" t="s">
        <v>2053</v>
      </c>
      <c r="F5347" s="154">
        <v>140.69</v>
      </c>
      <c r="G5347" s="154" t="s">
        <v>1373</v>
      </c>
      <c r="H5347" s="154" t="s">
        <v>14318</v>
      </c>
      <c r="I5347" s="154">
        <v>1</v>
      </c>
      <c r="J5347" s="154">
        <v>0</v>
      </c>
      <c r="K5347" s="154">
        <v>0</v>
      </c>
      <c r="M5347" s="128">
        <f>IF(Tabla1[[#This Row],[Moneda]]="Dolares",Tabla1[[#This Row],[Precio Distribuidor]]*($M$1+0.35)*1.3,Tabla1[[#This Row],[Precio Distribuidor]]*1.3)</f>
        <v>3045.2350500000007</v>
      </c>
    </row>
    <row r="5348" spans="1:13">
      <c r="A5348" s="154" t="s">
        <v>14626</v>
      </c>
      <c r="B5348" s="154" t="s">
        <v>14605</v>
      </c>
      <c r="C5348" s="154" t="s">
        <v>1642</v>
      </c>
      <c r="D5348" s="154" t="s">
        <v>2054</v>
      </c>
      <c r="E5348" s="81" t="s">
        <v>14604</v>
      </c>
      <c r="F5348" s="154">
        <v>576</v>
      </c>
      <c r="G5348" s="154" t="s">
        <v>1367</v>
      </c>
      <c r="H5348" s="154" t="s">
        <v>14318</v>
      </c>
      <c r="I5348" s="154">
        <v>1</v>
      </c>
      <c r="J5348" s="154">
        <v>0</v>
      </c>
      <c r="K5348" s="154">
        <v>0</v>
      </c>
      <c r="M5348" s="128">
        <f>IF(Tabla1[[#This Row],[Moneda]]="Dolares",Tabla1[[#This Row],[Precio Distribuidor]]*($M$1+0.35)*1.3,Tabla1[[#This Row],[Precio Distribuidor]]*1.3)</f>
        <v>748.80000000000007</v>
      </c>
    </row>
    <row r="5349" spans="1:13">
      <c r="A5349" s="154" t="s">
        <v>14625</v>
      </c>
      <c r="B5349" s="154" t="s">
        <v>14624</v>
      </c>
      <c r="C5349" s="154" t="s">
        <v>1642</v>
      </c>
      <c r="D5349" s="154" t="s">
        <v>2054</v>
      </c>
      <c r="E5349" s="81" t="s">
        <v>14623</v>
      </c>
      <c r="F5349" s="154">
        <v>879</v>
      </c>
      <c r="G5349" s="154" t="s">
        <v>1367</v>
      </c>
      <c r="H5349" s="154" t="s">
        <v>14318</v>
      </c>
      <c r="I5349" s="154">
        <v>1</v>
      </c>
      <c r="J5349" s="154">
        <v>0</v>
      </c>
      <c r="K5349" s="154">
        <v>0</v>
      </c>
      <c r="M5349" s="128">
        <f>IF(Tabla1[[#This Row],[Moneda]]="Dolares",Tabla1[[#This Row],[Precio Distribuidor]]*($M$1+0.35)*1.3,Tabla1[[#This Row],[Precio Distribuidor]]*1.3)</f>
        <v>1142.7</v>
      </c>
    </row>
    <row r="5350" spans="1:13">
      <c r="A5350" s="154" t="s">
        <v>14622</v>
      </c>
      <c r="B5350" s="154" t="s">
        <v>14621</v>
      </c>
      <c r="C5350" s="154" t="s">
        <v>1642</v>
      </c>
      <c r="D5350" s="154" t="s">
        <v>2054</v>
      </c>
      <c r="E5350" s="81" t="s">
        <v>14620</v>
      </c>
      <c r="F5350" s="154">
        <v>879</v>
      </c>
      <c r="G5350" s="154" t="s">
        <v>1367</v>
      </c>
      <c r="H5350" s="154" t="s">
        <v>14318</v>
      </c>
      <c r="I5350" s="154">
        <v>1</v>
      </c>
      <c r="J5350" s="154">
        <v>0</v>
      </c>
      <c r="K5350" s="154">
        <v>0</v>
      </c>
      <c r="M5350" s="128">
        <f>IF(Tabla1[[#This Row],[Moneda]]="Dolares",Tabla1[[#This Row],[Precio Distribuidor]]*($M$1+0.35)*1.3,Tabla1[[#This Row],[Precio Distribuidor]]*1.3)</f>
        <v>1142.7</v>
      </c>
    </row>
    <row r="5351" spans="1:13">
      <c r="A5351" s="154" t="s">
        <v>14619</v>
      </c>
      <c r="B5351" s="154" t="s">
        <v>14618</v>
      </c>
      <c r="C5351" s="154" t="s">
        <v>1642</v>
      </c>
      <c r="D5351" s="154" t="s">
        <v>2054</v>
      </c>
      <c r="E5351" s="81" t="s">
        <v>14617</v>
      </c>
      <c r="F5351" s="154">
        <v>1799</v>
      </c>
      <c r="G5351" s="154" t="s">
        <v>1367</v>
      </c>
      <c r="H5351" s="154" t="s">
        <v>14318</v>
      </c>
      <c r="I5351" s="154">
        <v>1</v>
      </c>
      <c r="J5351" s="154">
        <v>0</v>
      </c>
      <c r="K5351" s="154">
        <v>0</v>
      </c>
      <c r="M5351" s="128">
        <f>IF(Tabla1[[#This Row],[Moneda]]="Dolares",Tabla1[[#This Row],[Precio Distribuidor]]*($M$1+0.35)*1.3,Tabla1[[#This Row],[Precio Distribuidor]]*1.3)</f>
        <v>2338.7000000000003</v>
      </c>
    </row>
    <row r="5352" spans="1:13">
      <c r="A5352" s="154" t="s">
        <v>14616</v>
      </c>
      <c r="B5352" s="154" t="s">
        <v>14615</v>
      </c>
      <c r="C5352" s="154" t="s">
        <v>1642</v>
      </c>
      <c r="D5352" s="154" t="s">
        <v>2054</v>
      </c>
      <c r="E5352" s="81" t="s">
        <v>14614</v>
      </c>
      <c r="F5352" s="154">
        <v>1799</v>
      </c>
      <c r="G5352" s="154" t="s">
        <v>1367</v>
      </c>
      <c r="H5352" s="154" t="s">
        <v>14318</v>
      </c>
      <c r="I5352" s="154">
        <v>1</v>
      </c>
      <c r="J5352" s="154">
        <v>0</v>
      </c>
      <c r="K5352" s="154">
        <v>0</v>
      </c>
      <c r="M5352" s="128">
        <f>IF(Tabla1[[#This Row],[Moneda]]="Dolares",Tabla1[[#This Row],[Precio Distribuidor]]*($M$1+0.35)*1.3,Tabla1[[#This Row],[Precio Distribuidor]]*1.3)</f>
        <v>2338.7000000000003</v>
      </c>
    </row>
    <row r="5353" spans="1:13">
      <c r="A5353" s="154" t="s">
        <v>14613</v>
      </c>
      <c r="B5353" s="154" t="s">
        <v>2060</v>
      </c>
      <c r="C5353" s="154" t="s">
        <v>1642</v>
      </c>
      <c r="D5353" s="154" t="s">
        <v>2054</v>
      </c>
      <c r="E5353" s="81" t="s">
        <v>14612</v>
      </c>
      <c r="F5353" s="154">
        <v>679</v>
      </c>
      <c r="G5353" s="154" t="s">
        <v>1367</v>
      </c>
      <c r="H5353" s="154" t="s">
        <v>14318</v>
      </c>
      <c r="I5353" s="154">
        <v>1</v>
      </c>
      <c r="J5353" s="154">
        <v>0</v>
      </c>
      <c r="K5353" s="154">
        <v>0</v>
      </c>
      <c r="M5353" s="128">
        <f>IF(Tabla1[[#This Row],[Moneda]]="Dolares",Tabla1[[#This Row],[Precio Distribuidor]]*($M$1+0.35)*1.3,Tabla1[[#This Row],[Precio Distribuidor]]*1.3)</f>
        <v>882.7</v>
      </c>
    </row>
    <row r="5354" spans="1:13">
      <c r="A5354" s="154" t="s">
        <v>14611</v>
      </c>
      <c r="B5354" s="154" t="s">
        <v>2060</v>
      </c>
      <c r="C5354" s="154" t="s">
        <v>1642</v>
      </c>
      <c r="D5354" s="154" t="s">
        <v>2054</v>
      </c>
      <c r="E5354" s="81" t="s">
        <v>14610</v>
      </c>
      <c r="F5354" s="154">
        <v>679</v>
      </c>
      <c r="G5354" s="154" t="s">
        <v>1367</v>
      </c>
      <c r="H5354" s="154" t="s">
        <v>14318</v>
      </c>
      <c r="I5354" s="154">
        <v>1</v>
      </c>
      <c r="J5354" s="154">
        <v>0</v>
      </c>
      <c r="K5354" s="154">
        <v>0</v>
      </c>
      <c r="M5354" s="128">
        <f>IF(Tabla1[[#This Row],[Moneda]]="Dolares",Tabla1[[#This Row],[Precio Distribuidor]]*($M$1+0.35)*1.3,Tabla1[[#This Row],[Precio Distribuidor]]*1.3)</f>
        <v>882.7</v>
      </c>
    </row>
    <row r="5355" spans="1:13">
      <c r="A5355" s="154" t="s">
        <v>14609</v>
      </c>
      <c r="B5355" s="154" t="s">
        <v>14608</v>
      </c>
      <c r="C5355" s="154" t="s">
        <v>1642</v>
      </c>
      <c r="D5355" s="154" t="s">
        <v>2054</v>
      </c>
      <c r="E5355" s="81" t="s">
        <v>14607</v>
      </c>
      <c r="F5355" s="154">
        <v>576</v>
      </c>
      <c r="G5355" s="154" t="s">
        <v>1367</v>
      </c>
      <c r="H5355" s="154" t="s">
        <v>14318</v>
      </c>
      <c r="I5355" s="154">
        <v>1</v>
      </c>
      <c r="J5355" s="154">
        <v>0</v>
      </c>
      <c r="K5355" s="154">
        <v>0</v>
      </c>
      <c r="M5355" s="128">
        <f>IF(Tabla1[[#This Row],[Moneda]]="Dolares",Tabla1[[#This Row],[Precio Distribuidor]]*($M$1+0.35)*1.3,Tabla1[[#This Row],[Precio Distribuidor]]*1.3)</f>
        <v>748.80000000000007</v>
      </c>
    </row>
    <row r="5356" spans="1:13">
      <c r="A5356" s="154" t="s">
        <v>14606</v>
      </c>
      <c r="B5356" s="154" t="s">
        <v>14605</v>
      </c>
      <c r="C5356" s="154" t="s">
        <v>1642</v>
      </c>
      <c r="D5356" s="154" t="s">
        <v>2054</v>
      </c>
      <c r="E5356" s="81" t="s">
        <v>14604</v>
      </c>
      <c r="F5356" s="154">
        <v>576</v>
      </c>
      <c r="G5356" s="154" t="s">
        <v>1367</v>
      </c>
      <c r="H5356" s="154" t="s">
        <v>14318</v>
      </c>
      <c r="I5356" s="154">
        <v>1</v>
      </c>
      <c r="J5356" s="154">
        <v>0</v>
      </c>
      <c r="K5356" s="154">
        <v>0</v>
      </c>
      <c r="M5356" s="128">
        <f>IF(Tabla1[[#This Row],[Moneda]]="Dolares",Tabla1[[#This Row],[Precio Distribuidor]]*($M$1+0.35)*1.3,Tabla1[[#This Row],[Precio Distribuidor]]*1.3)</f>
        <v>748.80000000000007</v>
      </c>
    </row>
    <row r="5357" spans="1:13">
      <c r="A5357" s="154" t="s">
        <v>2052</v>
      </c>
      <c r="B5357" s="154" t="s">
        <v>2051</v>
      </c>
      <c r="C5357" s="154" t="s">
        <v>1535</v>
      </c>
      <c r="D5357" s="154" t="s">
        <v>2047</v>
      </c>
      <c r="E5357" s="81" t="s">
        <v>2050</v>
      </c>
      <c r="F5357" s="154">
        <v>2699.96</v>
      </c>
      <c r="G5357" s="154" t="s">
        <v>1367</v>
      </c>
      <c r="H5357" s="154" t="s">
        <v>14318</v>
      </c>
      <c r="I5357" s="154">
        <v>1</v>
      </c>
      <c r="J5357" s="154">
        <v>0</v>
      </c>
      <c r="K5357" s="154">
        <v>0</v>
      </c>
      <c r="M5357" s="128">
        <f>IF(Tabla1[[#This Row],[Moneda]]="Dolares",Tabla1[[#This Row],[Precio Distribuidor]]*($M$1+0.35)*1.3,Tabla1[[#This Row],[Precio Distribuidor]]*1.3)</f>
        <v>3509.9480000000003</v>
      </c>
    </row>
    <row r="5358" spans="1:13">
      <c r="A5358" s="154" t="s">
        <v>14603</v>
      </c>
      <c r="B5358" s="154" t="s">
        <v>14602</v>
      </c>
      <c r="C5358" s="154" t="s">
        <v>1535</v>
      </c>
      <c r="D5358" s="154" t="s">
        <v>2047</v>
      </c>
      <c r="E5358" s="81" t="s">
        <v>14601</v>
      </c>
      <c r="F5358" s="154">
        <v>15976.64</v>
      </c>
      <c r="G5358" s="154" t="s">
        <v>1367</v>
      </c>
      <c r="H5358" s="154" t="s">
        <v>14318</v>
      </c>
      <c r="I5358" s="154">
        <v>3</v>
      </c>
      <c r="J5358" s="154">
        <v>0</v>
      </c>
      <c r="K5358" s="154">
        <v>0</v>
      </c>
      <c r="M5358" s="128">
        <f>IF(Tabla1[[#This Row],[Moneda]]="Dolares",Tabla1[[#This Row],[Precio Distribuidor]]*($M$1+0.35)*1.3,Tabla1[[#This Row],[Precio Distribuidor]]*1.3)</f>
        <v>20769.632000000001</v>
      </c>
    </row>
    <row r="5359" spans="1:13">
      <c r="A5359" s="154" t="s">
        <v>14600</v>
      </c>
      <c r="B5359" s="154" t="s">
        <v>14599</v>
      </c>
      <c r="C5359" s="154" t="s">
        <v>1535</v>
      </c>
      <c r="D5359" s="154" t="s">
        <v>2047</v>
      </c>
      <c r="E5359" s="81" t="s">
        <v>14598</v>
      </c>
      <c r="F5359" s="154">
        <v>26036.09</v>
      </c>
      <c r="G5359" s="154" t="s">
        <v>1367</v>
      </c>
      <c r="H5359" s="154" t="s">
        <v>14318</v>
      </c>
      <c r="I5359" s="154">
        <v>3</v>
      </c>
      <c r="J5359" s="154">
        <v>0</v>
      </c>
      <c r="K5359" s="154">
        <v>0</v>
      </c>
      <c r="M5359" s="128">
        <f>IF(Tabla1[[#This Row],[Moneda]]="Dolares",Tabla1[[#This Row],[Precio Distribuidor]]*($M$1+0.35)*1.3,Tabla1[[#This Row],[Precio Distribuidor]]*1.3)</f>
        <v>33846.917000000001</v>
      </c>
    </row>
    <row r="5360" spans="1:13">
      <c r="A5360" s="154" t="s">
        <v>14597</v>
      </c>
      <c r="B5360" s="154" t="s">
        <v>14596</v>
      </c>
      <c r="C5360" s="154" t="s">
        <v>1535</v>
      </c>
      <c r="D5360" s="154" t="s">
        <v>2047</v>
      </c>
      <c r="E5360" s="81" t="s">
        <v>14595</v>
      </c>
      <c r="F5360" s="154">
        <v>26036.1</v>
      </c>
      <c r="G5360" s="154" t="s">
        <v>1367</v>
      </c>
      <c r="H5360" s="154" t="s">
        <v>14318</v>
      </c>
      <c r="I5360" s="154">
        <v>3</v>
      </c>
      <c r="J5360" s="154">
        <v>0</v>
      </c>
      <c r="K5360" s="154">
        <v>0</v>
      </c>
      <c r="M5360" s="128">
        <f>IF(Tabla1[[#This Row],[Moneda]]="Dolares",Tabla1[[#This Row],[Precio Distribuidor]]*($M$1+0.35)*1.3,Tabla1[[#This Row],[Precio Distribuidor]]*1.3)</f>
        <v>33846.93</v>
      </c>
    </row>
    <row r="5361" spans="1:13">
      <c r="A5361" s="154" t="s">
        <v>2049</v>
      </c>
      <c r="B5361" s="154" t="s">
        <v>2048</v>
      </c>
      <c r="C5361" s="154" t="s">
        <v>1535</v>
      </c>
      <c r="D5361" s="154" t="s">
        <v>2047</v>
      </c>
      <c r="E5361" s="81" t="s">
        <v>2046</v>
      </c>
      <c r="F5361" s="154">
        <v>12198.44</v>
      </c>
      <c r="G5361" s="154" t="s">
        <v>1367</v>
      </c>
      <c r="H5361" s="154" t="s">
        <v>14318</v>
      </c>
      <c r="I5361" s="154">
        <v>3</v>
      </c>
      <c r="J5361" s="154">
        <v>0</v>
      </c>
      <c r="K5361" s="154">
        <v>0</v>
      </c>
      <c r="M5361" s="128">
        <f>IF(Tabla1[[#This Row],[Moneda]]="Dolares",Tabla1[[#This Row],[Precio Distribuidor]]*($M$1+0.35)*1.3,Tabla1[[#This Row],[Precio Distribuidor]]*1.3)</f>
        <v>15857.972000000002</v>
      </c>
    </row>
    <row r="5362" spans="1:13">
      <c r="A5362" s="154" t="s">
        <v>14594</v>
      </c>
      <c r="B5362" s="154" t="s">
        <v>14593</v>
      </c>
      <c r="C5362" s="154" t="s">
        <v>1535</v>
      </c>
      <c r="D5362" s="154" t="s">
        <v>2047</v>
      </c>
      <c r="E5362" s="81" t="s">
        <v>14592</v>
      </c>
      <c r="F5362" s="154">
        <v>379.28</v>
      </c>
      <c r="G5362" s="154" t="s">
        <v>1367</v>
      </c>
      <c r="H5362" s="154" t="s">
        <v>14318</v>
      </c>
      <c r="I5362" s="154">
        <v>0</v>
      </c>
      <c r="J5362" s="154">
        <v>0</v>
      </c>
      <c r="K5362" s="154">
        <v>0</v>
      </c>
      <c r="M5362" s="128">
        <f>IF(Tabla1[[#This Row],[Moneda]]="Dolares",Tabla1[[#This Row],[Precio Distribuidor]]*($M$1+0.35)*1.3,Tabla1[[#This Row],[Precio Distribuidor]]*1.3)</f>
        <v>493.06399999999996</v>
      </c>
    </row>
    <row r="5363" spans="1:13">
      <c r="A5363" s="154" t="s">
        <v>14591</v>
      </c>
      <c r="B5363" s="154" t="s">
        <v>14590</v>
      </c>
      <c r="C5363" s="154" t="s">
        <v>1535</v>
      </c>
      <c r="D5363" s="154" t="s">
        <v>2047</v>
      </c>
      <c r="E5363" s="81" t="s">
        <v>14589</v>
      </c>
      <c r="F5363" s="154">
        <v>15777.93</v>
      </c>
      <c r="G5363" s="154" t="s">
        <v>1367</v>
      </c>
      <c r="H5363" s="154" t="s">
        <v>14318</v>
      </c>
      <c r="I5363" s="154">
        <v>1</v>
      </c>
      <c r="J5363" s="154">
        <v>0</v>
      </c>
      <c r="K5363" s="154">
        <v>0</v>
      </c>
      <c r="M5363" s="128">
        <f>IF(Tabla1[[#This Row],[Moneda]]="Dolares",Tabla1[[#This Row],[Precio Distribuidor]]*($M$1+0.35)*1.3,Tabla1[[#This Row],[Precio Distribuidor]]*1.3)</f>
        <v>20511.309000000001</v>
      </c>
    </row>
    <row r="5364" spans="1:13">
      <c r="A5364" s="154" t="s">
        <v>14588</v>
      </c>
      <c r="B5364" s="154" t="s">
        <v>14587</v>
      </c>
      <c r="C5364" s="154" t="s">
        <v>1911</v>
      </c>
      <c r="D5364" s="154" t="s">
        <v>2047</v>
      </c>
      <c r="E5364" s="81" t="s">
        <v>14586</v>
      </c>
      <c r="F5364" s="154">
        <v>292.13</v>
      </c>
      <c r="G5364" s="154" t="s">
        <v>1373</v>
      </c>
      <c r="H5364" s="154" t="s">
        <v>14318</v>
      </c>
      <c r="I5364" s="154">
        <v>1</v>
      </c>
      <c r="J5364" s="154">
        <v>0</v>
      </c>
      <c r="K5364" s="154">
        <v>0</v>
      </c>
      <c r="M5364" s="128">
        <f>IF(Tabla1[[#This Row],[Moneda]]="Dolares",Tabla1[[#This Row],[Precio Distribuidor]]*($M$1+0.35)*1.3,Tabla1[[#This Row],[Precio Distribuidor]]*1.3)</f>
        <v>6323.1538500000015</v>
      </c>
    </row>
    <row r="5365" spans="1:13">
      <c r="A5365" s="154" t="s">
        <v>14585</v>
      </c>
      <c r="B5365" s="154" t="s">
        <v>14584</v>
      </c>
      <c r="C5365" s="154" t="s">
        <v>1911</v>
      </c>
      <c r="D5365" s="154" t="s">
        <v>2047</v>
      </c>
      <c r="E5365" s="81" t="s">
        <v>14583</v>
      </c>
      <c r="F5365" s="154">
        <v>1301.1199999999999</v>
      </c>
      <c r="G5365" s="154" t="s">
        <v>1367</v>
      </c>
      <c r="H5365" s="154" t="s">
        <v>14318</v>
      </c>
      <c r="I5365" s="154">
        <v>1</v>
      </c>
      <c r="J5365" s="154">
        <v>0</v>
      </c>
      <c r="K5365" s="154">
        <v>0</v>
      </c>
      <c r="M5365" s="128">
        <f>IF(Tabla1[[#This Row],[Moneda]]="Dolares",Tabla1[[#This Row],[Precio Distribuidor]]*($M$1+0.35)*1.3,Tabla1[[#This Row],[Precio Distribuidor]]*1.3)</f>
        <v>1691.4559999999999</v>
      </c>
    </row>
    <row r="5366" spans="1:13">
      <c r="A5366" s="154" t="s">
        <v>14582</v>
      </c>
      <c r="B5366" s="154" t="s">
        <v>14581</v>
      </c>
      <c r="C5366" s="154" t="s">
        <v>1535</v>
      </c>
      <c r="D5366" s="154" t="s">
        <v>2047</v>
      </c>
      <c r="E5366" s="81" t="s">
        <v>14580</v>
      </c>
      <c r="F5366" s="154">
        <v>4608.26</v>
      </c>
      <c r="G5366" s="154" t="s">
        <v>1367</v>
      </c>
      <c r="H5366" s="154" t="s">
        <v>14318</v>
      </c>
      <c r="I5366" s="154">
        <v>0</v>
      </c>
      <c r="J5366" s="154">
        <v>0</v>
      </c>
      <c r="K5366" s="154">
        <v>0</v>
      </c>
      <c r="M5366" s="128">
        <f>IF(Tabla1[[#This Row],[Moneda]]="Dolares",Tabla1[[#This Row],[Precio Distribuidor]]*($M$1+0.35)*1.3,Tabla1[[#This Row],[Precio Distribuidor]]*1.3)</f>
        <v>5990.7380000000003</v>
      </c>
    </row>
    <row r="5367" spans="1:13">
      <c r="A5367" s="154" t="s">
        <v>2045</v>
      </c>
      <c r="B5367" s="154" t="s">
        <v>2044</v>
      </c>
      <c r="C5367" s="154" t="s">
        <v>1512</v>
      </c>
      <c r="D5367" s="154" t="s">
        <v>1961</v>
      </c>
      <c r="E5367" s="81" t="s">
        <v>2043</v>
      </c>
      <c r="F5367" s="154">
        <v>48.53</v>
      </c>
      <c r="G5367" s="154" t="s">
        <v>1373</v>
      </c>
      <c r="H5367" s="154" t="s">
        <v>14318</v>
      </c>
      <c r="I5367" s="154">
        <v>3</v>
      </c>
      <c r="J5367" s="154">
        <v>0</v>
      </c>
      <c r="K5367" s="154">
        <v>0</v>
      </c>
      <c r="M5367" s="128">
        <f>IF(Tabla1[[#This Row],[Moneda]]="Dolares",Tabla1[[#This Row],[Precio Distribuidor]]*($M$1+0.35)*1.3,Tabla1[[#This Row],[Precio Distribuidor]]*1.3)</f>
        <v>1050.4318500000002</v>
      </c>
    </row>
    <row r="5368" spans="1:13">
      <c r="A5368" s="154" t="s">
        <v>2042</v>
      </c>
      <c r="B5368" s="154" t="s">
        <v>2041</v>
      </c>
      <c r="C5368" s="154" t="s">
        <v>1512</v>
      </c>
      <c r="D5368" s="154" t="s">
        <v>1961</v>
      </c>
      <c r="E5368" s="81" t="s">
        <v>2040</v>
      </c>
      <c r="F5368" s="154">
        <v>138.66999999999999</v>
      </c>
      <c r="G5368" s="154" t="s">
        <v>1373</v>
      </c>
      <c r="H5368" s="154" t="s">
        <v>14318</v>
      </c>
      <c r="I5368" s="154">
        <v>3</v>
      </c>
      <c r="J5368" s="154">
        <v>0</v>
      </c>
      <c r="K5368" s="154">
        <v>0</v>
      </c>
      <c r="M5368" s="128">
        <f>IF(Tabla1[[#This Row],[Moneda]]="Dolares",Tabla1[[#This Row],[Precio Distribuidor]]*($M$1+0.35)*1.3,Tabla1[[#This Row],[Precio Distribuidor]]*1.3)</f>
        <v>3001.5121500000005</v>
      </c>
    </row>
    <row r="5369" spans="1:13">
      <c r="A5369" s="154" t="s">
        <v>12678</v>
      </c>
      <c r="B5369" s="154" t="s">
        <v>12679</v>
      </c>
      <c r="C5369" s="154" t="s">
        <v>1974</v>
      </c>
      <c r="D5369" s="154" t="s">
        <v>1961</v>
      </c>
      <c r="E5369" s="81" t="s">
        <v>14579</v>
      </c>
      <c r="F5369" s="154">
        <v>61.82</v>
      </c>
      <c r="G5369" s="154" t="s">
        <v>1373</v>
      </c>
      <c r="H5369" s="154" t="s">
        <v>14318</v>
      </c>
      <c r="I5369" s="154">
        <v>2</v>
      </c>
      <c r="J5369" s="154">
        <v>0</v>
      </c>
      <c r="K5369" s="154">
        <v>0</v>
      </c>
      <c r="M5369" s="128">
        <f>IF(Tabla1[[#This Row],[Moneda]]="Dolares",Tabla1[[#This Row],[Precio Distribuidor]]*($M$1+0.35)*1.3,Tabla1[[#This Row],[Precio Distribuidor]]*1.3)</f>
        <v>1338.0939000000003</v>
      </c>
    </row>
    <row r="5370" spans="1:13">
      <c r="A5370" s="154" t="s">
        <v>2039</v>
      </c>
      <c r="B5370" s="154" t="s">
        <v>2038</v>
      </c>
      <c r="C5370" s="154" t="s">
        <v>1980</v>
      </c>
      <c r="D5370" s="154" t="s">
        <v>1961</v>
      </c>
      <c r="E5370" s="81" t="s">
        <v>2037</v>
      </c>
      <c r="F5370" s="154">
        <v>38.71</v>
      </c>
      <c r="G5370" s="154" t="s">
        <v>1373</v>
      </c>
      <c r="H5370" s="154" t="s">
        <v>14318</v>
      </c>
      <c r="I5370" s="154">
        <v>1</v>
      </c>
      <c r="J5370" s="154">
        <v>0</v>
      </c>
      <c r="K5370" s="154">
        <v>0</v>
      </c>
      <c r="M5370" s="128">
        <f>IF(Tabla1[[#This Row],[Moneda]]="Dolares",Tabla1[[#This Row],[Precio Distribuidor]]*($M$1+0.35)*1.3,Tabla1[[#This Row],[Precio Distribuidor]]*1.3)</f>
        <v>837.87795000000006</v>
      </c>
    </row>
    <row r="5371" spans="1:13">
      <c r="A5371" s="154" t="s">
        <v>2036</v>
      </c>
      <c r="B5371" s="154" t="s">
        <v>2035</v>
      </c>
      <c r="C5371" s="154" t="s">
        <v>1974</v>
      </c>
      <c r="D5371" s="154" t="s">
        <v>1961</v>
      </c>
      <c r="E5371" s="81" t="s">
        <v>14578</v>
      </c>
      <c r="F5371" s="154">
        <v>36.979999999999997</v>
      </c>
      <c r="G5371" s="154" t="s">
        <v>1373</v>
      </c>
      <c r="H5371" s="154" t="s">
        <v>14318</v>
      </c>
      <c r="I5371" s="154">
        <v>2</v>
      </c>
      <c r="J5371" s="154">
        <v>0</v>
      </c>
      <c r="K5371" s="154">
        <v>0</v>
      </c>
      <c r="M5371" s="128">
        <f>IF(Tabla1[[#This Row],[Moneda]]="Dolares",Tabla1[[#This Row],[Precio Distribuidor]]*($M$1+0.35)*1.3,Tabla1[[#This Row],[Precio Distribuidor]]*1.3)</f>
        <v>800.43209999999999</v>
      </c>
    </row>
    <row r="5372" spans="1:13">
      <c r="A5372" s="154" t="s">
        <v>2034</v>
      </c>
      <c r="B5372" s="154" t="s">
        <v>2033</v>
      </c>
      <c r="C5372" s="154" t="s">
        <v>1512</v>
      </c>
      <c r="D5372" s="154" t="s">
        <v>1961</v>
      </c>
      <c r="E5372" s="81" t="s">
        <v>2032</v>
      </c>
      <c r="F5372" s="154">
        <v>62.4</v>
      </c>
      <c r="G5372" s="154" t="s">
        <v>1373</v>
      </c>
      <c r="H5372" s="154" t="s">
        <v>14318</v>
      </c>
      <c r="I5372" s="154">
        <v>3</v>
      </c>
      <c r="J5372" s="154">
        <v>0</v>
      </c>
      <c r="K5372" s="154">
        <v>0</v>
      </c>
      <c r="M5372" s="128">
        <f>IF(Tabla1[[#This Row],[Moneda]]="Dolares",Tabla1[[#This Row],[Precio Distribuidor]]*($M$1+0.35)*1.3,Tabla1[[#This Row],[Precio Distribuidor]]*1.3)</f>
        <v>1350.6480000000001</v>
      </c>
    </row>
    <row r="5373" spans="1:13">
      <c r="A5373" s="154" t="s">
        <v>2031</v>
      </c>
      <c r="B5373" s="154" t="s">
        <v>2030</v>
      </c>
      <c r="C5373" s="154" t="s">
        <v>1974</v>
      </c>
      <c r="D5373" s="154" t="s">
        <v>1961</v>
      </c>
      <c r="E5373" s="81" t="s">
        <v>14577</v>
      </c>
      <c r="F5373" s="154">
        <v>36.979999999999997</v>
      </c>
      <c r="G5373" s="154" t="s">
        <v>1373</v>
      </c>
      <c r="H5373" s="154" t="s">
        <v>14318</v>
      </c>
      <c r="I5373" s="154">
        <v>2</v>
      </c>
      <c r="J5373" s="154">
        <v>0</v>
      </c>
      <c r="K5373" s="154">
        <v>0</v>
      </c>
      <c r="M5373" s="128">
        <f>IF(Tabla1[[#This Row],[Moneda]]="Dolares",Tabla1[[#This Row],[Precio Distribuidor]]*($M$1+0.35)*1.3,Tabla1[[#This Row],[Precio Distribuidor]]*1.3)</f>
        <v>800.43209999999999</v>
      </c>
    </row>
    <row r="5374" spans="1:13">
      <c r="A5374" s="154" t="s">
        <v>2029</v>
      </c>
      <c r="B5374" s="154" t="s">
        <v>2028</v>
      </c>
      <c r="C5374" s="154" t="s">
        <v>1980</v>
      </c>
      <c r="D5374" s="154" t="s">
        <v>1961</v>
      </c>
      <c r="E5374" s="81" t="s">
        <v>2027</v>
      </c>
      <c r="F5374" s="154">
        <v>37.56</v>
      </c>
      <c r="G5374" s="154" t="s">
        <v>1373</v>
      </c>
      <c r="H5374" s="154" t="s">
        <v>14318</v>
      </c>
      <c r="I5374" s="154">
        <v>1</v>
      </c>
      <c r="J5374" s="154">
        <v>0</v>
      </c>
      <c r="K5374" s="154">
        <v>0</v>
      </c>
      <c r="M5374" s="128">
        <f>IF(Tabla1[[#This Row],[Moneda]]="Dolares",Tabla1[[#This Row],[Precio Distribuidor]]*($M$1+0.35)*1.3,Tabla1[[#This Row],[Precio Distribuidor]]*1.3)</f>
        <v>812.98620000000017</v>
      </c>
    </row>
    <row r="5375" spans="1:13">
      <c r="A5375" s="154" t="s">
        <v>2026</v>
      </c>
      <c r="B5375" s="154" t="s">
        <v>2025</v>
      </c>
      <c r="C5375" s="154" t="s">
        <v>1512</v>
      </c>
      <c r="D5375" s="154" t="s">
        <v>1961</v>
      </c>
      <c r="E5375" s="81" t="s">
        <v>2024</v>
      </c>
      <c r="F5375" s="154">
        <v>46.22</v>
      </c>
      <c r="G5375" s="154" t="s">
        <v>1373</v>
      </c>
      <c r="H5375" s="154" t="s">
        <v>14318</v>
      </c>
      <c r="I5375" s="154">
        <v>3</v>
      </c>
      <c r="J5375" s="154">
        <v>0</v>
      </c>
      <c r="K5375" s="154">
        <v>0</v>
      </c>
      <c r="M5375" s="128">
        <f>IF(Tabla1[[#This Row],[Moneda]]="Dolares",Tabla1[[#This Row],[Precio Distribuidor]]*($M$1+0.35)*1.3,Tabla1[[#This Row],[Precio Distribuidor]]*1.3)</f>
        <v>1000.4319000000002</v>
      </c>
    </row>
    <row r="5376" spans="1:13">
      <c r="A5376" s="154" t="s">
        <v>2023</v>
      </c>
      <c r="B5376" s="154" t="s">
        <v>2022</v>
      </c>
      <c r="C5376" s="154" t="s">
        <v>1974</v>
      </c>
      <c r="D5376" s="154" t="s">
        <v>1961</v>
      </c>
      <c r="E5376" s="81" t="s">
        <v>14576</v>
      </c>
      <c r="F5376" s="154">
        <v>41.6</v>
      </c>
      <c r="G5376" s="154" t="s">
        <v>1373</v>
      </c>
      <c r="H5376" s="154" t="s">
        <v>14318</v>
      </c>
      <c r="I5376" s="154">
        <v>2</v>
      </c>
      <c r="J5376" s="154">
        <v>0</v>
      </c>
      <c r="K5376" s="154">
        <v>0</v>
      </c>
      <c r="M5376" s="128">
        <f>IF(Tabla1[[#This Row],[Moneda]]="Dolares",Tabla1[[#This Row],[Precio Distribuidor]]*($M$1+0.35)*1.3,Tabla1[[#This Row],[Precio Distribuidor]]*1.3)</f>
        <v>900.43200000000013</v>
      </c>
    </row>
    <row r="5377" spans="1:13">
      <c r="A5377" s="154" t="s">
        <v>2021</v>
      </c>
      <c r="B5377" s="154" t="s">
        <v>2020</v>
      </c>
      <c r="C5377" s="154" t="s">
        <v>1974</v>
      </c>
      <c r="D5377" s="154" t="s">
        <v>1961</v>
      </c>
      <c r="E5377" s="81" t="s">
        <v>14575</v>
      </c>
      <c r="F5377" s="154">
        <v>57.78</v>
      </c>
      <c r="G5377" s="154" t="s">
        <v>1373</v>
      </c>
      <c r="H5377" s="154" t="s">
        <v>14318</v>
      </c>
      <c r="I5377" s="154">
        <v>1</v>
      </c>
      <c r="J5377" s="154">
        <v>0</v>
      </c>
      <c r="K5377" s="154">
        <v>0</v>
      </c>
      <c r="M5377" s="128">
        <f>IF(Tabla1[[#This Row],[Moneda]]="Dolares",Tabla1[[#This Row],[Precio Distribuidor]]*($M$1+0.35)*1.3,Tabla1[[#This Row],[Precio Distribuidor]]*1.3)</f>
        <v>1250.6481000000003</v>
      </c>
    </row>
    <row r="5378" spans="1:13">
      <c r="A5378" s="154" t="s">
        <v>2019</v>
      </c>
      <c r="B5378" s="154" t="s">
        <v>2018</v>
      </c>
      <c r="C5378" s="154" t="s">
        <v>1512</v>
      </c>
      <c r="D5378" s="154" t="s">
        <v>1961</v>
      </c>
      <c r="E5378" s="81" t="s">
        <v>2017</v>
      </c>
      <c r="F5378" s="154">
        <v>70.489999999999995</v>
      </c>
      <c r="G5378" s="154" t="s">
        <v>1373</v>
      </c>
      <c r="H5378" s="154" t="s">
        <v>14318</v>
      </c>
      <c r="I5378" s="154">
        <v>3</v>
      </c>
      <c r="J5378" s="154">
        <v>0</v>
      </c>
      <c r="K5378" s="154">
        <v>0</v>
      </c>
      <c r="M5378" s="128">
        <f>IF(Tabla1[[#This Row],[Moneda]]="Dolares",Tabla1[[#This Row],[Precio Distribuidor]]*($M$1+0.35)*1.3,Tabla1[[#This Row],[Precio Distribuidor]]*1.3)</f>
        <v>1525.75605</v>
      </c>
    </row>
    <row r="5379" spans="1:13">
      <c r="A5379" s="154" t="s">
        <v>2016</v>
      </c>
      <c r="B5379" s="154" t="s">
        <v>2015</v>
      </c>
      <c r="C5379" s="154" t="s">
        <v>1980</v>
      </c>
      <c r="D5379" s="154" t="s">
        <v>1961</v>
      </c>
      <c r="E5379" s="81" t="s">
        <v>2014</v>
      </c>
      <c r="F5379" s="154">
        <v>40.44</v>
      </c>
      <c r="G5379" s="154" t="s">
        <v>1373</v>
      </c>
      <c r="H5379" s="154" t="s">
        <v>14318</v>
      </c>
      <c r="I5379" s="154">
        <v>1</v>
      </c>
      <c r="J5379" s="154">
        <v>0</v>
      </c>
      <c r="K5379" s="154">
        <v>0</v>
      </c>
      <c r="M5379" s="128">
        <f>IF(Tabla1[[#This Row],[Moneda]]="Dolares",Tabla1[[#This Row],[Precio Distribuidor]]*($M$1+0.35)*1.3,Tabla1[[#This Row],[Precio Distribuidor]]*1.3)</f>
        <v>875.32380000000001</v>
      </c>
    </row>
    <row r="5380" spans="1:13">
      <c r="A5380" s="154" t="s">
        <v>2013</v>
      </c>
      <c r="B5380" s="154" t="s">
        <v>2012</v>
      </c>
      <c r="C5380" s="154" t="s">
        <v>1512</v>
      </c>
      <c r="D5380" s="154" t="s">
        <v>1961</v>
      </c>
      <c r="E5380" s="81" t="s">
        <v>2011</v>
      </c>
      <c r="F5380" s="154">
        <v>72.8</v>
      </c>
      <c r="G5380" s="154" t="s">
        <v>1373</v>
      </c>
      <c r="H5380" s="154" t="s">
        <v>14318</v>
      </c>
      <c r="I5380" s="154">
        <v>3</v>
      </c>
      <c r="J5380" s="154">
        <v>0</v>
      </c>
      <c r="K5380" s="154">
        <v>0</v>
      </c>
      <c r="M5380" s="128">
        <f>IF(Tabla1[[#This Row],[Moneda]]="Dolares",Tabla1[[#This Row],[Precio Distribuidor]]*($M$1+0.35)*1.3,Tabla1[[#This Row],[Precio Distribuidor]]*1.3)</f>
        <v>1575.7560000000003</v>
      </c>
    </row>
    <row r="5381" spans="1:13">
      <c r="A5381" s="154" t="s">
        <v>2010</v>
      </c>
      <c r="B5381" s="154" t="s">
        <v>2009</v>
      </c>
      <c r="C5381" s="154" t="s">
        <v>1512</v>
      </c>
      <c r="D5381" s="154" t="s">
        <v>1961</v>
      </c>
      <c r="E5381" s="81" t="s">
        <v>2008</v>
      </c>
      <c r="F5381" s="154">
        <v>75.11</v>
      </c>
      <c r="G5381" s="154" t="s">
        <v>1373</v>
      </c>
      <c r="H5381" s="154" t="s">
        <v>14318</v>
      </c>
      <c r="I5381" s="154">
        <v>3</v>
      </c>
      <c r="J5381" s="154">
        <v>0</v>
      </c>
      <c r="K5381" s="154">
        <v>0</v>
      </c>
      <c r="M5381" s="128">
        <f>IF(Tabla1[[#This Row],[Moneda]]="Dolares",Tabla1[[#This Row],[Precio Distribuidor]]*($M$1+0.35)*1.3,Tabla1[[#This Row],[Precio Distribuidor]]*1.3)</f>
        <v>1625.7559500000004</v>
      </c>
    </row>
    <row r="5382" spans="1:13">
      <c r="A5382" s="154" t="s">
        <v>2007</v>
      </c>
      <c r="B5382" s="154" t="s">
        <v>2006</v>
      </c>
      <c r="C5382" s="154" t="s">
        <v>1980</v>
      </c>
      <c r="D5382" s="154" t="s">
        <v>1961</v>
      </c>
      <c r="E5382" s="81" t="s">
        <v>2005</v>
      </c>
      <c r="F5382" s="154">
        <v>48.53</v>
      </c>
      <c r="G5382" s="154" t="s">
        <v>1373</v>
      </c>
      <c r="H5382" s="154" t="s">
        <v>14318</v>
      </c>
      <c r="I5382" s="154">
        <v>1</v>
      </c>
      <c r="J5382" s="154">
        <v>0</v>
      </c>
      <c r="K5382" s="154">
        <v>0</v>
      </c>
      <c r="M5382" s="128">
        <f>IF(Tabla1[[#This Row],[Moneda]]="Dolares",Tabla1[[#This Row],[Precio Distribuidor]]*($M$1+0.35)*1.3,Tabla1[[#This Row],[Precio Distribuidor]]*1.3)</f>
        <v>1050.4318500000002</v>
      </c>
    </row>
    <row r="5383" spans="1:13">
      <c r="A5383" s="154" t="s">
        <v>2004</v>
      </c>
      <c r="B5383" s="154" t="s">
        <v>2003</v>
      </c>
      <c r="C5383" s="154" t="s">
        <v>1980</v>
      </c>
      <c r="D5383" s="154" t="s">
        <v>1961</v>
      </c>
      <c r="E5383" s="81" t="s">
        <v>2002</v>
      </c>
      <c r="F5383" s="154">
        <v>39.29</v>
      </c>
      <c r="G5383" s="154" t="s">
        <v>1373</v>
      </c>
      <c r="H5383" s="154" t="s">
        <v>14318</v>
      </c>
      <c r="I5383" s="154">
        <v>1</v>
      </c>
      <c r="J5383" s="154">
        <v>0</v>
      </c>
      <c r="K5383" s="154">
        <v>0</v>
      </c>
      <c r="M5383" s="128">
        <f>IF(Tabla1[[#This Row],[Moneda]]="Dolares",Tabla1[[#This Row],[Precio Distribuidor]]*($M$1+0.35)*1.3,Tabla1[[#This Row],[Precio Distribuidor]]*1.3)</f>
        <v>850.43205000000012</v>
      </c>
    </row>
    <row r="5384" spans="1:13">
      <c r="A5384" s="154" t="s">
        <v>2001</v>
      </c>
      <c r="B5384" s="154" t="s">
        <v>2000</v>
      </c>
      <c r="C5384" s="154" t="s">
        <v>1512</v>
      </c>
      <c r="D5384" s="154" t="s">
        <v>1961</v>
      </c>
      <c r="E5384" s="81" t="s">
        <v>14574</v>
      </c>
      <c r="F5384" s="154">
        <v>52.58</v>
      </c>
      <c r="G5384" s="154" t="s">
        <v>1373</v>
      </c>
      <c r="H5384" s="154" t="s">
        <v>14318</v>
      </c>
      <c r="I5384" s="154">
        <v>3</v>
      </c>
      <c r="J5384" s="154">
        <v>0</v>
      </c>
      <c r="K5384" s="154">
        <v>0</v>
      </c>
      <c r="M5384" s="128">
        <f>IF(Tabla1[[#This Row],[Moneda]]="Dolares",Tabla1[[#This Row],[Precio Distribuidor]]*($M$1+0.35)*1.3,Tabla1[[#This Row],[Precio Distribuidor]]*1.3)</f>
        <v>1138.0941000000003</v>
      </c>
    </row>
    <row r="5385" spans="1:13">
      <c r="A5385" s="154" t="s">
        <v>1999</v>
      </c>
      <c r="B5385" s="154" t="s">
        <v>1998</v>
      </c>
      <c r="C5385" s="154" t="s">
        <v>1512</v>
      </c>
      <c r="D5385" s="154" t="s">
        <v>1961</v>
      </c>
      <c r="E5385" s="81" t="s">
        <v>12872</v>
      </c>
      <c r="F5385" s="154">
        <v>61.24</v>
      </c>
      <c r="G5385" s="154" t="s">
        <v>1373</v>
      </c>
      <c r="H5385" s="154" t="s">
        <v>14318</v>
      </c>
      <c r="I5385" s="154">
        <v>3</v>
      </c>
      <c r="J5385" s="154">
        <v>0</v>
      </c>
      <c r="K5385" s="154">
        <v>0</v>
      </c>
      <c r="M5385" s="128">
        <f>IF(Tabla1[[#This Row],[Moneda]]="Dolares",Tabla1[[#This Row],[Precio Distribuidor]]*($M$1+0.35)*1.3,Tabla1[[#This Row],[Precio Distribuidor]]*1.3)</f>
        <v>1325.5398000000002</v>
      </c>
    </row>
    <row r="5386" spans="1:13">
      <c r="A5386" s="154" t="s">
        <v>1997</v>
      </c>
      <c r="B5386" s="154" t="s">
        <v>1996</v>
      </c>
      <c r="C5386" s="154" t="s">
        <v>1512</v>
      </c>
      <c r="D5386" s="154" t="s">
        <v>1961</v>
      </c>
      <c r="E5386" s="81" t="s">
        <v>1995</v>
      </c>
      <c r="F5386" s="154">
        <v>91.29</v>
      </c>
      <c r="G5386" s="154" t="s">
        <v>1373</v>
      </c>
      <c r="H5386" s="154" t="s">
        <v>14318</v>
      </c>
      <c r="I5386" s="154">
        <v>3</v>
      </c>
      <c r="J5386" s="154">
        <v>0</v>
      </c>
      <c r="K5386" s="154">
        <v>0</v>
      </c>
      <c r="M5386" s="128">
        <f>IF(Tabla1[[#This Row],[Moneda]]="Dolares",Tabla1[[#This Row],[Precio Distribuidor]]*($M$1+0.35)*1.3,Tabla1[[#This Row],[Precio Distribuidor]]*1.3)</f>
        <v>1975.9720500000005</v>
      </c>
    </row>
    <row r="5387" spans="1:13">
      <c r="A5387" s="154" t="s">
        <v>1994</v>
      </c>
      <c r="B5387" s="154" t="s">
        <v>1993</v>
      </c>
      <c r="C5387" s="154" t="s">
        <v>1512</v>
      </c>
      <c r="D5387" s="154" t="s">
        <v>1961</v>
      </c>
      <c r="E5387" s="81" t="s">
        <v>1992</v>
      </c>
      <c r="F5387" s="154">
        <v>54.31</v>
      </c>
      <c r="G5387" s="154" t="s">
        <v>1373</v>
      </c>
      <c r="H5387" s="154" t="s">
        <v>14318</v>
      </c>
      <c r="I5387" s="154">
        <v>3</v>
      </c>
      <c r="J5387" s="154">
        <v>0</v>
      </c>
      <c r="K5387" s="154">
        <v>0</v>
      </c>
      <c r="M5387" s="128">
        <f>IF(Tabla1[[#This Row],[Moneda]]="Dolares",Tabla1[[#This Row],[Precio Distribuidor]]*($M$1+0.35)*1.3,Tabla1[[#This Row],[Precio Distribuidor]]*1.3)</f>
        <v>1175.5399500000003</v>
      </c>
    </row>
    <row r="5388" spans="1:13">
      <c r="A5388" s="154" t="s">
        <v>1991</v>
      </c>
      <c r="B5388" s="154" t="s">
        <v>1990</v>
      </c>
      <c r="C5388" s="154" t="s">
        <v>1512</v>
      </c>
      <c r="D5388" s="154" t="s">
        <v>1961</v>
      </c>
      <c r="E5388" s="81" t="s">
        <v>14573</v>
      </c>
      <c r="F5388" s="154">
        <v>64.709999999999994</v>
      </c>
      <c r="G5388" s="154" t="s">
        <v>1373</v>
      </c>
      <c r="H5388" s="154" t="s">
        <v>14318</v>
      </c>
      <c r="I5388" s="154">
        <v>3</v>
      </c>
      <c r="J5388" s="154">
        <v>0</v>
      </c>
      <c r="K5388" s="154">
        <v>0</v>
      </c>
      <c r="M5388" s="128">
        <f>IF(Tabla1[[#This Row],[Moneda]]="Dolares",Tabla1[[#This Row],[Precio Distribuidor]]*($M$1+0.35)*1.3,Tabla1[[#This Row],[Precio Distribuidor]]*1.3)</f>
        <v>1400.64795</v>
      </c>
    </row>
    <row r="5389" spans="1:13">
      <c r="A5389" s="154" t="s">
        <v>1989</v>
      </c>
      <c r="B5389" s="154" t="s">
        <v>1988</v>
      </c>
      <c r="C5389" s="154" t="s">
        <v>1512</v>
      </c>
      <c r="D5389" s="154" t="s">
        <v>1961</v>
      </c>
      <c r="E5389" s="81" t="s">
        <v>1987</v>
      </c>
      <c r="F5389" s="154">
        <v>34.67</v>
      </c>
      <c r="G5389" s="154" t="s">
        <v>1373</v>
      </c>
      <c r="H5389" s="154" t="s">
        <v>14318</v>
      </c>
      <c r="I5389" s="154">
        <v>3</v>
      </c>
      <c r="J5389" s="154">
        <v>0</v>
      </c>
      <c r="K5389" s="154">
        <v>0</v>
      </c>
      <c r="M5389" s="128">
        <f>IF(Tabla1[[#This Row],[Moneda]]="Dolares",Tabla1[[#This Row],[Precio Distribuidor]]*($M$1+0.35)*1.3,Tabla1[[#This Row],[Precio Distribuidor]]*1.3)</f>
        <v>750.43215000000021</v>
      </c>
    </row>
    <row r="5390" spans="1:13">
      <c r="A5390" s="154" t="s">
        <v>1986</v>
      </c>
      <c r="B5390" s="154" t="s">
        <v>1985</v>
      </c>
      <c r="C5390" s="154" t="s">
        <v>1512</v>
      </c>
      <c r="D5390" s="154" t="s">
        <v>1961</v>
      </c>
      <c r="E5390" s="81" t="s">
        <v>1984</v>
      </c>
      <c r="F5390" s="154">
        <v>99.38</v>
      </c>
      <c r="G5390" s="154" t="s">
        <v>1373</v>
      </c>
      <c r="H5390" s="154" t="s">
        <v>14318</v>
      </c>
      <c r="I5390" s="154">
        <v>3</v>
      </c>
      <c r="J5390" s="154">
        <v>0</v>
      </c>
      <c r="K5390" s="154">
        <v>0</v>
      </c>
      <c r="M5390" s="128">
        <f>IF(Tabla1[[#This Row],[Moneda]]="Dolares",Tabla1[[#This Row],[Precio Distribuidor]]*($M$1+0.35)*1.3,Tabla1[[#This Row],[Precio Distribuidor]]*1.3)</f>
        <v>2151.0801000000001</v>
      </c>
    </row>
    <row r="5391" spans="1:13">
      <c r="A5391" s="154" t="s">
        <v>1983</v>
      </c>
      <c r="B5391" s="154" t="s">
        <v>1982</v>
      </c>
      <c r="C5391" s="154" t="s">
        <v>1980</v>
      </c>
      <c r="D5391" s="154" t="s">
        <v>1961</v>
      </c>
      <c r="E5391" s="81" t="s">
        <v>1981</v>
      </c>
      <c r="F5391" s="154">
        <v>26.58</v>
      </c>
      <c r="G5391" s="154" t="s">
        <v>1373</v>
      </c>
      <c r="H5391" s="154" t="s">
        <v>14318</v>
      </c>
      <c r="I5391" s="154">
        <v>1</v>
      </c>
      <c r="J5391" s="154">
        <v>0</v>
      </c>
      <c r="K5391" s="154">
        <v>0</v>
      </c>
      <c r="M5391" s="128">
        <f>IF(Tabla1[[#This Row],[Moneda]]="Dolares",Tabla1[[#This Row],[Precio Distribuidor]]*($M$1+0.35)*1.3,Tabla1[[#This Row],[Precio Distribuidor]]*1.3)</f>
        <v>575.32410000000004</v>
      </c>
    </row>
    <row r="5392" spans="1:13">
      <c r="A5392" s="154" t="s">
        <v>1979</v>
      </c>
      <c r="B5392" s="154" t="s">
        <v>1978</v>
      </c>
      <c r="C5392" s="154" t="s">
        <v>1512</v>
      </c>
      <c r="D5392" s="154" t="s">
        <v>1961</v>
      </c>
      <c r="E5392" s="81" t="s">
        <v>1977</v>
      </c>
      <c r="F5392" s="154">
        <v>67.02</v>
      </c>
      <c r="G5392" s="154" t="s">
        <v>1373</v>
      </c>
      <c r="H5392" s="154" t="s">
        <v>14318</v>
      </c>
      <c r="I5392" s="154">
        <v>3</v>
      </c>
      <c r="J5392" s="154">
        <v>0</v>
      </c>
      <c r="K5392" s="154">
        <v>0</v>
      </c>
      <c r="M5392" s="128">
        <f>IF(Tabla1[[#This Row],[Moneda]]="Dolares",Tabla1[[#This Row],[Precio Distribuidor]]*($M$1+0.35)*1.3,Tabla1[[#This Row],[Precio Distribuidor]]*1.3)</f>
        <v>1450.6479000000002</v>
      </c>
    </row>
    <row r="5393" spans="1:13">
      <c r="A5393" s="154" t="s">
        <v>14572</v>
      </c>
      <c r="B5393" s="154" t="s">
        <v>14571</v>
      </c>
      <c r="C5393" s="154" t="s">
        <v>1974</v>
      </c>
      <c r="D5393" s="154" t="s">
        <v>1961</v>
      </c>
      <c r="E5393" s="81" t="s">
        <v>14570</v>
      </c>
      <c r="F5393" s="154">
        <v>46.22</v>
      </c>
      <c r="G5393" s="154" t="s">
        <v>1373</v>
      </c>
      <c r="H5393" s="154" t="s">
        <v>14318</v>
      </c>
      <c r="I5393" s="154">
        <v>3</v>
      </c>
      <c r="J5393" s="154">
        <v>0</v>
      </c>
      <c r="K5393" s="154">
        <v>0</v>
      </c>
      <c r="M5393" s="128">
        <f>IF(Tabla1[[#This Row],[Moneda]]="Dolares",Tabla1[[#This Row],[Precio Distribuidor]]*($M$1+0.35)*1.3,Tabla1[[#This Row],[Precio Distribuidor]]*1.3)</f>
        <v>1000.4319000000002</v>
      </c>
    </row>
    <row r="5394" spans="1:13">
      <c r="A5394" s="154" t="s">
        <v>1976</v>
      </c>
      <c r="B5394" s="154" t="s">
        <v>1975</v>
      </c>
      <c r="C5394" s="154" t="s">
        <v>1974</v>
      </c>
      <c r="D5394" s="154" t="s">
        <v>1961</v>
      </c>
      <c r="E5394" s="81" t="s">
        <v>14569</v>
      </c>
      <c r="F5394" s="154">
        <v>46.22</v>
      </c>
      <c r="G5394" s="154" t="s">
        <v>1373</v>
      </c>
      <c r="H5394" s="154" t="s">
        <v>14318</v>
      </c>
      <c r="I5394" s="154">
        <v>1</v>
      </c>
      <c r="J5394" s="154">
        <v>0</v>
      </c>
      <c r="K5394" s="154">
        <v>0</v>
      </c>
      <c r="M5394" s="128">
        <f>IF(Tabla1[[#This Row],[Moneda]]="Dolares",Tabla1[[#This Row],[Precio Distribuidor]]*($M$1+0.35)*1.3,Tabla1[[#This Row],[Precio Distribuidor]]*1.3)</f>
        <v>1000.4319000000002</v>
      </c>
    </row>
    <row r="5395" spans="1:13">
      <c r="A5395" s="154" t="s">
        <v>1973</v>
      </c>
      <c r="B5395" s="154" t="s">
        <v>1972</v>
      </c>
      <c r="C5395" s="154" t="s">
        <v>1512</v>
      </c>
      <c r="D5395" s="154" t="s">
        <v>1961</v>
      </c>
      <c r="E5395" s="81" t="s">
        <v>1971</v>
      </c>
      <c r="F5395" s="154">
        <v>51.42</v>
      </c>
      <c r="G5395" s="154" t="s">
        <v>1373</v>
      </c>
      <c r="H5395" s="154" t="s">
        <v>14318</v>
      </c>
      <c r="I5395" s="154">
        <v>3</v>
      </c>
      <c r="J5395" s="154">
        <v>0</v>
      </c>
      <c r="K5395" s="154">
        <v>0</v>
      </c>
      <c r="M5395" s="128">
        <f>IF(Tabla1[[#This Row],[Moneda]]="Dolares",Tabla1[[#This Row],[Precio Distribuidor]]*($M$1+0.35)*1.3,Tabla1[[#This Row],[Precio Distribuidor]]*1.3)</f>
        <v>1112.9859000000001</v>
      </c>
    </row>
    <row r="5396" spans="1:13">
      <c r="A5396" s="154" t="s">
        <v>1970</v>
      </c>
      <c r="B5396" s="154" t="s">
        <v>1969</v>
      </c>
      <c r="C5396" s="154" t="s">
        <v>1512</v>
      </c>
      <c r="D5396" s="154" t="s">
        <v>1961</v>
      </c>
      <c r="E5396" s="81" t="s">
        <v>1968</v>
      </c>
      <c r="F5396" s="154">
        <v>114.4</v>
      </c>
      <c r="G5396" s="154" t="s">
        <v>1373</v>
      </c>
      <c r="H5396" s="154" t="s">
        <v>14318</v>
      </c>
      <c r="I5396" s="154">
        <v>3</v>
      </c>
      <c r="J5396" s="154">
        <v>0</v>
      </c>
      <c r="K5396" s="154">
        <v>0</v>
      </c>
      <c r="M5396" s="128">
        <f>IF(Tabla1[[#This Row],[Moneda]]="Dolares",Tabla1[[#This Row],[Precio Distribuidor]]*($M$1+0.35)*1.3,Tabla1[[#This Row],[Precio Distribuidor]]*1.3)</f>
        <v>2476.1880000000006</v>
      </c>
    </row>
    <row r="5397" spans="1:13">
      <c r="A5397" s="154" t="s">
        <v>1967</v>
      </c>
      <c r="B5397" s="154" t="s">
        <v>1966</v>
      </c>
      <c r="C5397" s="154" t="s">
        <v>1512</v>
      </c>
      <c r="D5397" s="154" t="s">
        <v>1961</v>
      </c>
      <c r="E5397" s="81" t="s">
        <v>1965</v>
      </c>
      <c r="F5397" s="154">
        <v>137.51</v>
      </c>
      <c r="G5397" s="154" t="s">
        <v>1373</v>
      </c>
      <c r="H5397" s="154" t="s">
        <v>14318</v>
      </c>
      <c r="I5397" s="154">
        <v>3</v>
      </c>
      <c r="J5397" s="154">
        <v>0</v>
      </c>
      <c r="K5397" s="154">
        <v>0</v>
      </c>
      <c r="M5397" s="128">
        <f>IF(Tabla1[[#This Row],[Moneda]]="Dolares",Tabla1[[#This Row],[Precio Distribuidor]]*($M$1+0.35)*1.3,Tabla1[[#This Row],[Precio Distribuidor]]*1.3)</f>
        <v>2976.4039500000003</v>
      </c>
    </row>
    <row r="5398" spans="1:13">
      <c r="A5398" s="154" t="s">
        <v>1964</v>
      </c>
      <c r="B5398" s="154" t="s">
        <v>1963</v>
      </c>
      <c r="C5398" s="154" t="s">
        <v>1512</v>
      </c>
      <c r="D5398" s="154" t="s">
        <v>1961</v>
      </c>
      <c r="E5398" s="81" t="s">
        <v>1962</v>
      </c>
      <c r="F5398" s="154">
        <v>156</v>
      </c>
      <c r="G5398" s="154" t="s">
        <v>1373</v>
      </c>
      <c r="H5398" s="154" t="s">
        <v>14318</v>
      </c>
      <c r="I5398" s="154">
        <v>3</v>
      </c>
      <c r="J5398" s="154">
        <v>0</v>
      </c>
      <c r="K5398" s="154">
        <v>0</v>
      </c>
      <c r="M5398" s="128">
        <f>IF(Tabla1[[#This Row],[Moneda]]="Dolares",Tabla1[[#This Row],[Precio Distribuidor]]*($M$1+0.35)*1.3,Tabla1[[#This Row],[Precio Distribuidor]]*1.3)</f>
        <v>3376.6200000000008</v>
      </c>
    </row>
    <row r="5399" spans="1:13">
      <c r="A5399" s="154" t="s">
        <v>12680</v>
      </c>
      <c r="B5399" s="154" t="s">
        <v>12681</v>
      </c>
      <c r="C5399" s="154" t="s">
        <v>1974</v>
      </c>
      <c r="D5399" s="154" t="s">
        <v>1961</v>
      </c>
      <c r="E5399" s="81" t="s">
        <v>14568</v>
      </c>
      <c r="F5399" s="154">
        <v>26.58</v>
      </c>
      <c r="G5399" s="154" t="s">
        <v>1373</v>
      </c>
      <c r="H5399" s="154" t="s">
        <v>14318</v>
      </c>
      <c r="I5399" s="154">
        <v>2</v>
      </c>
      <c r="J5399" s="154">
        <v>0</v>
      </c>
      <c r="K5399" s="154">
        <v>0</v>
      </c>
      <c r="M5399" s="128">
        <f>IF(Tabla1[[#This Row],[Moneda]]="Dolares",Tabla1[[#This Row],[Precio Distribuidor]]*($M$1+0.35)*1.3,Tabla1[[#This Row],[Precio Distribuidor]]*1.3)</f>
        <v>575.32410000000004</v>
      </c>
    </row>
    <row r="5400" spans="1:13">
      <c r="A5400" s="154" t="s">
        <v>12373</v>
      </c>
      <c r="B5400" s="154" t="s">
        <v>12374</v>
      </c>
      <c r="C5400" s="154" t="s">
        <v>1980</v>
      </c>
      <c r="D5400" s="154" t="s">
        <v>1961</v>
      </c>
      <c r="E5400" s="81" t="s">
        <v>14567</v>
      </c>
      <c r="F5400" s="154">
        <v>58.93</v>
      </c>
      <c r="G5400" s="154" t="s">
        <v>1373</v>
      </c>
      <c r="H5400" s="154" t="s">
        <v>14318</v>
      </c>
      <c r="I5400" s="154">
        <v>3</v>
      </c>
      <c r="J5400" s="154">
        <v>0</v>
      </c>
      <c r="K5400" s="154">
        <v>0</v>
      </c>
      <c r="M5400" s="128">
        <f>IF(Tabla1[[#This Row],[Moneda]]="Dolares",Tabla1[[#This Row],[Precio Distribuidor]]*($M$1+0.35)*1.3,Tabla1[[#This Row],[Precio Distribuidor]]*1.3)</f>
        <v>1275.5398500000001</v>
      </c>
    </row>
    <row r="5401" spans="1:13">
      <c r="A5401" s="154" t="s">
        <v>12682</v>
      </c>
      <c r="B5401" s="154" t="s">
        <v>12683</v>
      </c>
      <c r="C5401" s="154" t="s">
        <v>1974</v>
      </c>
      <c r="D5401" s="154" t="s">
        <v>1961</v>
      </c>
      <c r="E5401" s="81" t="s">
        <v>14566</v>
      </c>
      <c r="F5401" s="154">
        <v>40.44</v>
      </c>
      <c r="G5401" s="154" t="s">
        <v>1373</v>
      </c>
      <c r="H5401" s="154" t="s">
        <v>14318</v>
      </c>
      <c r="I5401" s="154">
        <v>2</v>
      </c>
      <c r="J5401" s="154">
        <v>0</v>
      </c>
      <c r="K5401" s="154">
        <v>0</v>
      </c>
      <c r="M5401" s="128">
        <f>IF(Tabla1[[#This Row],[Moneda]]="Dolares",Tabla1[[#This Row],[Precio Distribuidor]]*($M$1+0.35)*1.3,Tabla1[[#This Row],[Precio Distribuidor]]*1.3)</f>
        <v>875.32380000000001</v>
      </c>
    </row>
    <row r="5402" spans="1:13">
      <c r="A5402" s="154" t="s">
        <v>12375</v>
      </c>
      <c r="B5402" s="154" t="s">
        <v>12376</v>
      </c>
      <c r="C5402" s="154" t="s">
        <v>1980</v>
      </c>
      <c r="D5402" s="154" t="s">
        <v>1961</v>
      </c>
      <c r="E5402" s="81" t="s">
        <v>12377</v>
      </c>
      <c r="F5402" s="154">
        <v>50.84</v>
      </c>
      <c r="G5402" s="154" t="s">
        <v>1373</v>
      </c>
      <c r="H5402" s="154" t="s">
        <v>14318</v>
      </c>
      <c r="I5402" s="154">
        <v>1</v>
      </c>
      <c r="J5402" s="154">
        <v>0</v>
      </c>
      <c r="K5402" s="154">
        <v>0</v>
      </c>
      <c r="M5402" s="128">
        <f>IF(Tabla1[[#This Row],[Moneda]]="Dolares",Tabla1[[#This Row],[Precio Distribuidor]]*($M$1+0.35)*1.3,Tabla1[[#This Row],[Precio Distribuidor]]*1.3)</f>
        <v>1100.4318000000003</v>
      </c>
    </row>
    <row r="5403" spans="1:13">
      <c r="A5403" s="154" t="s">
        <v>12873</v>
      </c>
      <c r="B5403" s="154" t="s">
        <v>12874</v>
      </c>
      <c r="C5403" s="154" t="s">
        <v>1512</v>
      </c>
      <c r="D5403" s="154" t="s">
        <v>1961</v>
      </c>
      <c r="E5403" s="81" t="s">
        <v>12875</v>
      </c>
      <c r="F5403" s="154">
        <v>78.58</v>
      </c>
      <c r="G5403" s="154" t="s">
        <v>1373</v>
      </c>
      <c r="H5403" s="154" t="s">
        <v>14318</v>
      </c>
      <c r="I5403" s="154">
        <v>3</v>
      </c>
      <c r="J5403" s="154">
        <v>0</v>
      </c>
      <c r="K5403" s="154">
        <v>0</v>
      </c>
      <c r="M5403" s="128">
        <f>IF(Tabla1[[#This Row],[Moneda]]="Dolares",Tabla1[[#This Row],[Precio Distribuidor]]*($M$1+0.35)*1.3,Tabla1[[#This Row],[Precio Distribuidor]]*1.3)</f>
        <v>1700.8641000000002</v>
      </c>
    </row>
    <row r="5404" spans="1:13">
      <c r="A5404" s="154" t="s">
        <v>12876</v>
      </c>
      <c r="B5404" s="154" t="s">
        <v>12877</v>
      </c>
      <c r="C5404" s="154" t="s">
        <v>1512</v>
      </c>
      <c r="D5404" s="154" t="s">
        <v>1961</v>
      </c>
      <c r="E5404" s="81" t="s">
        <v>12878</v>
      </c>
      <c r="F5404" s="154">
        <v>132.88999999999999</v>
      </c>
      <c r="G5404" s="154" t="s">
        <v>1373</v>
      </c>
      <c r="H5404" s="154" t="s">
        <v>14318</v>
      </c>
      <c r="I5404" s="154">
        <v>3</v>
      </c>
      <c r="J5404" s="154">
        <v>0</v>
      </c>
      <c r="K5404" s="154">
        <v>0</v>
      </c>
      <c r="M5404" s="128">
        <f>IF(Tabla1[[#This Row],[Moneda]]="Dolares",Tabla1[[#This Row],[Precio Distribuidor]]*($M$1+0.35)*1.3,Tabla1[[#This Row],[Precio Distribuidor]]*1.3)</f>
        <v>2876.4040500000001</v>
      </c>
    </row>
    <row r="5405" spans="1:13">
      <c r="A5405" s="154" t="s">
        <v>14565</v>
      </c>
      <c r="B5405" s="154" t="s">
        <v>14564</v>
      </c>
      <c r="C5405" s="154" t="s">
        <v>1512</v>
      </c>
      <c r="D5405" s="154" t="s">
        <v>1961</v>
      </c>
      <c r="E5405" s="81" t="s">
        <v>14563</v>
      </c>
      <c r="F5405" s="154">
        <v>150.22</v>
      </c>
      <c r="G5405" s="154" t="s">
        <v>1373</v>
      </c>
      <c r="H5405" s="154" t="s">
        <v>14318</v>
      </c>
      <c r="I5405" s="154">
        <v>3</v>
      </c>
      <c r="J5405" s="154">
        <v>0</v>
      </c>
      <c r="K5405" s="154">
        <v>0</v>
      </c>
      <c r="M5405" s="128">
        <f>IF(Tabla1[[#This Row],[Moneda]]="Dolares",Tabla1[[#This Row],[Precio Distribuidor]]*($M$1+0.35)*1.3,Tabla1[[#This Row],[Precio Distribuidor]]*1.3)</f>
        <v>3251.5119000000009</v>
      </c>
    </row>
    <row r="5406" spans="1:13">
      <c r="A5406" s="154" t="s">
        <v>14562</v>
      </c>
      <c r="B5406" s="154" t="s">
        <v>14561</v>
      </c>
      <c r="C5406" s="154" t="s">
        <v>1512</v>
      </c>
      <c r="D5406" s="154" t="s">
        <v>1961</v>
      </c>
      <c r="E5406" s="81" t="s">
        <v>14560</v>
      </c>
      <c r="F5406" s="154">
        <v>61.24</v>
      </c>
      <c r="G5406" s="154" t="s">
        <v>1373</v>
      </c>
      <c r="H5406" s="154" t="s">
        <v>14318</v>
      </c>
      <c r="I5406" s="154">
        <v>3</v>
      </c>
      <c r="J5406" s="154">
        <v>0</v>
      </c>
      <c r="K5406" s="154">
        <v>0</v>
      </c>
      <c r="M5406" s="128">
        <f>IF(Tabla1[[#This Row],[Moneda]]="Dolares",Tabla1[[#This Row],[Precio Distribuidor]]*($M$1+0.35)*1.3,Tabla1[[#This Row],[Precio Distribuidor]]*1.3)</f>
        <v>1325.5398000000002</v>
      </c>
    </row>
    <row r="5407" spans="1:13">
      <c r="A5407" s="154" t="s">
        <v>14559</v>
      </c>
      <c r="B5407" s="154" t="s">
        <v>14558</v>
      </c>
      <c r="C5407" s="154" t="s">
        <v>1512</v>
      </c>
      <c r="D5407" s="154" t="s">
        <v>1961</v>
      </c>
      <c r="E5407" s="81" t="s">
        <v>14557</v>
      </c>
      <c r="F5407" s="154">
        <v>49.11</v>
      </c>
      <c r="G5407" s="154" t="s">
        <v>1373</v>
      </c>
      <c r="H5407" s="154" t="s">
        <v>14318</v>
      </c>
      <c r="I5407" s="154">
        <v>3</v>
      </c>
      <c r="J5407" s="154">
        <v>0</v>
      </c>
      <c r="K5407" s="154">
        <v>0</v>
      </c>
      <c r="M5407" s="128">
        <f>IF(Tabla1[[#This Row],[Moneda]]="Dolares",Tabla1[[#This Row],[Precio Distribuidor]]*($M$1+0.35)*1.3,Tabla1[[#This Row],[Precio Distribuidor]]*1.3)</f>
        <v>1062.9859500000002</v>
      </c>
    </row>
    <row r="5408" spans="1:13">
      <c r="A5408" s="154" t="s">
        <v>14556</v>
      </c>
      <c r="B5408" s="154" t="s">
        <v>14555</v>
      </c>
      <c r="C5408" s="154" t="s">
        <v>1980</v>
      </c>
      <c r="D5408" s="154" t="s">
        <v>1961</v>
      </c>
      <c r="E5408" s="81" t="s">
        <v>14554</v>
      </c>
      <c r="F5408" s="154">
        <v>52</v>
      </c>
      <c r="G5408" s="154" t="s">
        <v>1373</v>
      </c>
      <c r="H5408" s="154" t="s">
        <v>14318</v>
      </c>
      <c r="I5408" s="154">
        <v>1</v>
      </c>
      <c r="J5408" s="154">
        <v>0</v>
      </c>
      <c r="K5408" s="154">
        <v>0</v>
      </c>
      <c r="M5408" s="128">
        <f>IF(Tabla1[[#This Row],[Moneda]]="Dolares",Tabla1[[#This Row],[Precio Distribuidor]]*($M$1+0.35)*1.3,Tabla1[[#This Row],[Precio Distribuidor]]*1.3)</f>
        <v>1125.5400000000002</v>
      </c>
    </row>
    <row r="5409" spans="1:13">
      <c r="A5409" s="154" t="s">
        <v>14553</v>
      </c>
      <c r="B5409" s="154" t="s">
        <v>14552</v>
      </c>
      <c r="C5409" s="154" t="s">
        <v>1512</v>
      </c>
      <c r="D5409" s="154" t="s">
        <v>1961</v>
      </c>
      <c r="E5409" s="81" t="s">
        <v>14551</v>
      </c>
      <c r="F5409" s="154">
        <v>34.67</v>
      </c>
      <c r="G5409" s="154" t="s">
        <v>1373</v>
      </c>
      <c r="H5409" s="154" t="s">
        <v>14318</v>
      </c>
      <c r="I5409" s="154">
        <v>3</v>
      </c>
      <c r="J5409" s="154">
        <v>0</v>
      </c>
      <c r="K5409" s="154">
        <v>0</v>
      </c>
      <c r="M5409" s="128">
        <f>IF(Tabla1[[#This Row],[Moneda]]="Dolares",Tabla1[[#This Row],[Precio Distribuidor]]*($M$1+0.35)*1.3,Tabla1[[#This Row],[Precio Distribuidor]]*1.3)</f>
        <v>750.43215000000021</v>
      </c>
    </row>
    <row r="5410" spans="1:13">
      <c r="A5410" s="154" t="s">
        <v>14550</v>
      </c>
      <c r="B5410" s="154" t="s">
        <v>14549</v>
      </c>
      <c r="C5410" s="154" t="s">
        <v>1512</v>
      </c>
      <c r="D5410" s="154" t="s">
        <v>1961</v>
      </c>
      <c r="E5410" s="81" t="s">
        <v>14548</v>
      </c>
      <c r="F5410" s="154">
        <v>92.44</v>
      </c>
      <c r="G5410" s="154" t="s">
        <v>1373</v>
      </c>
      <c r="H5410" s="154" t="s">
        <v>14318</v>
      </c>
      <c r="I5410" s="154">
        <v>3</v>
      </c>
      <c r="J5410" s="154">
        <v>0</v>
      </c>
      <c r="K5410" s="154">
        <v>0</v>
      </c>
      <c r="M5410" s="128">
        <f>IF(Tabla1[[#This Row],[Moneda]]="Dolares",Tabla1[[#This Row],[Precio Distribuidor]]*($M$1+0.35)*1.3,Tabla1[[#This Row],[Precio Distribuidor]]*1.3)</f>
        <v>2000.8638000000003</v>
      </c>
    </row>
    <row r="5411" spans="1:13">
      <c r="A5411" s="154" t="s">
        <v>14547</v>
      </c>
      <c r="B5411" s="154" t="s">
        <v>14546</v>
      </c>
      <c r="C5411" s="154" t="s">
        <v>1512</v>
      </c>
      <c r="D5411" s="154" t="s">
        <v>1961</v>
      </c>
      <c r="E5411" s="81" t="s">
        <v>14545</v>
      </c>
      <c r="F5411" s="154">
        <v>114.4</v>
      </c>
      <c r="G5411" s="154" t="s">
        <v>1373</v>
      </c>
      <c r="H5411" s="154" t="s">
        <v>14318</v>
      </c>
      <c r="I5411" s="154">
        <v>3</v>
      </c>
      <c r="J5411" s="154">
        <v>0</v>
      </c>
      <c r="K5411" s="154">
        <v>0</v>
      </c>
      <c r="M5411" s="128">
        <f>IF(Tabla1[[#This Row],[Moneda]]="Dolares",Tabla1[[#This Row],[Precio Distribuidor]]*($M$1+0.35)*1.3,Tabla1[[#This Row],[Precio Distribuidor]]*1.3)</f>
        <v>2476.1880000000006</v>
      </c>
    </row>
    <row r="5412" spans="1:13">
      <c r="A5412" s="154" t="s">
        <v>1960</v>
      </c>
      <c r="B5412" s="154" t="s">
        <v>1959</v>
      </c>
      <c r="C5412" s="154" t="s">
        <v>1764</v>
      </c>
      <c r="D5412" s="154" t="s">
        <v>1877</v>
      </c>
      <c r="E5412" s="81" t="s">
        <v>1958</v>
      </c>
      <c r="F5412" s="154">
        <v>362.88</v>
      </c>
      <c r="G5412" s="154" t="s">
        <v>1367</v>
      </c>
      <c r="H5412" s="154" t="s">
        <v>14318</v>
      </c>
      <c r="I5412" s="154">
        <v>1</v>
      </c>
      <c r="J5412" s="154">
        <v>0</v>
      </c>
      <c r="K5412" s="154">
        <v>0</v>
      </c>
      <c r="M5412" s="128">
        <f>IF(Tabla1[[#This Row],[Moneda]]="Dolares",Tabla1[[#This Row],[Precio Distribuidor]]*($M$1+0.35)*1.3,Tabla1[[#This Row],[Precio Distribuidor]]*1.3)</f>
        <v>471.74400000000003</v>
      </c>
    </row>
    <row r="5413" spans="1:13">
      <c r="A5413" s="154" t="s">
        <v>1957</v>
      </c>
      <c r="B5413" s="154" t="s">
        <v>1956</v>
      </c>
      <c r="C5413" s="154" t="s">
        <v>1789</v>
      </c>
      <c r="D5413" s="154" t="s">
        <v>1877</v>
      </c>
      <c r="E5413" s="81" t="s">
        <v>1955</v>
      </c>
      <c r="F5413" s="154">
        <v>87.51</v>
      </c>
      <c r="G5413" s="154" t="s">
        <v>1367</v>
      </c>
      <c r="H5413" s="154" t="s">
        <v>14318</v>
      </c>
      <c r="I5413" s="154">
        <v>1</v>
      </c>
      <c r="J5413" s="154">
        <v>0</v>
      </c>
      <c r="K5413" s="154">
        <v>0</v>
      </c>
      <c r="M5413" s="128">
        <f>IF(Tabla1[[#This Row],[Moneda]]="Dolares",Tabla1[[#This Row],[Precio Distribuidor]]*($M$1+0.35)*1.3,Tabla1[[#This Row],[Precio Distribuidor]]*1.3)</f>
        <v>113.76300000000001</v>
      </c>
    </row>
    <row r="5414" spans="1:13">
      <c r="A5414" s="154" t="s">
        <v>1954</v>
      </c>
      <c r="B5414" s="154" t="s">
        <v>1953</v>
      </c>
      <c r="C5414" s="154" t="s">
        <v>1796</v>
      </c>
      <c r="D5414" s="154" t="s">
        <v>1877</v>
      </c>
      <c r="E5414" s="81" t="s">
        <v>1952</v>
      </c>
      <c r="F5414" s="154">
        <v>170.78</v>
      </c>
      <c r="G5414" s="154" t="s">
        <v>1367</v>
      </c>
      <c r="H5414" s="154" t="s">
        <v>14318</v>
      </c>
      <c r="I5414" s="154">
        <v>1</v>
      </c>
      <c r="J5414" s="154">
        <v>0</v>
      </c>
      <c r="K5414" s="154">
        <v>0</v>
      </c>
      <c r="M5414" s="128">
        <f>IF(Tabla1[[#This Row],[Moneda]]="Dolares",Tabla1[[#This Row],[Precio Distribuidor]]*($M$1+0.35)*1.3,Tabla1[[#This Row],[Precio Distribuidor]]*1.3)</f>
        <v>222.01400000000001</v>
      </c>
    </row>
    <row r="5415" spans="1:13">
      <c r="A5415" s="154" t="s">
        <v>1951</v>
      </c>
      <c r="B5415" s="154" t="s">
        <v>1950</v>
      </c>
      <c r="C5415" s="154" t="s">
        <v>1768</v>
      </c>
      <c r="D5415" s="154" t="s">
        <v>1877</v>
      </c>
      <c r="E5415" s="81" t="s">
        <v>1949</v>
      </c>
      <c r="F5415" s="154">
        <v>8.39</v>
      </c>
      <c r="G5415" s="154" t="s">
        <v>1373</v>
      </c>
      <c r="H5415" s="154" t="s">
        <v>14318</v>
      </c>
      <c r="I5415" s="154">
        <v>1</v>
      </c>
      <c r="J5415" s="154">
        <v>0</v>
      </c>
      <c r="K5415" s="154">
        <v>0</v>
      </c>
      <c r="M5415" s="128">
        <f>IF(Tabla1[[#This Row],[Moneda]]="Dolares",Tabla1[[#This Row],[Precio Distribuidor]]*($M$1+0.35)*1.3,Tabla1[[#This Row],[Precio Distribuidor]]*1.3)</f>
        <v>181.60155000000003</v>
      </c>
    </row>
    <row r="5416" spans="1:13">
      <c r="A5416" s="154" t="s">
        <v>1948</v>
      </c>
      <c r="B5416" s="154" t="s">
        <v>1947</v>
      </c>
      <c r="C5416" s="154" t="s">
        <v>1789</v>
      </c>
      <c r="D5416" s="154" t="s">
        <v>1877</v>
      </c>
      <c r="E5416" s="81" t="s">
        <v>1946</v>
      </c>
      <c r="F5416" s="154">
        <v>129.28</v>
      </c>
      <c r="G5416" s="154" t="s">
        <v>1367</v>
      </c>
      <c r="H5416" s="154" t="s">
        <v>14318</v>
      </c>
      <c r="I5416" s="154">
        <v>1</v>
      </c>
      <c r="J5416" s="154">
        <v>0</v>
      </c>
      <c r="K5416" s="154">
        <v>0</v>
      </c>
      <c r="M5416" s="128">
        <f>IF(Tabla1[[#This Row],[Moneda]]="Dolares",Tabla1[[#This Row],[Precio Distribuidor]]*($M$1+0.35)*1.3,Tabla1[[#This Row],[Precio Distribuidor]]*1.3)</f>
        <v>168.06400000000002</v>
      </c>
    </row>
    <row r="5417" spans="1:13">
      <c r="A5417" s="154" t="s">
        <v>1945</v>
      </c>
      <c r="B5417" s="154" t="s">
        <v>1944</v>
      </c>
      <c r="C5417" s="154" t="s">
        <v>1777</v>
      </c>
      <c r="D5417" s="154" t="s">
        <v>1877</v>
      </c>
      <c r="E5417" s="81" t="s">
        <v>1943</v>
      </c>
      <c r="F5417" s="154">
        <v>150</v>
      </c>
      <c r="G5417" s="154" t="s">
        <v>1367</v>
      </c>
      <c r="H5417" s="154" t="s">
        <v>14318</v>
      </c>
      <c r="I5417" s="154">
        <v>3</v>
      </c>
      <c r="J5417" s="154">
        <v>0</v>
      </c>
      <c r="K5417" s="154">
        <v>0</v>
      </c>
      <c r="M5417" s="128">
        <f>IF(Tabla1[[#This Row],[Moneda]]="Dolares",Tabla1[[#This Row],[Precio Distribuidor]]*($M$1+0.35)*1.3,Tabla1[[#This Row],[Precio Distribuidor]]*1.3)</f>
        <v>195</v>
      </c>
    </row>
    <row r="5418" spans="1:13">
      <c r="A5418" s="154" t="s">
        <v>1942</v>
      </c>
      <c r="B5418" s="154" t="s">
        <v>1941</v>
      </c>
      <c r="C5418" s="154" t="s">
        <v>1777</v>
      </c>
      <c r="D5418" s="154" t="s">
        <v>1877</v>
      </c>
      <c r="E5418" s="81" t="s">
        <v>1940</v>
      </c>
      <c r="F5418" s="154">
        <v>151.13999999999999</v>
      </c>
      <c r="G5418" s="154" t="s">
        <v>1367</v>
      </c>
      <c r="H5418" s="154" t="s">
        <v>14318</v>
      </c>
      <c r="I5418" s="154">
        <v>3</v>
      </c>
      <c r="J5418" s="154">
        <v>0</v>
      </c>
      <c r="K5418" s="154">
        <v>0</v>
      </c>
      <c r="M5418" s="128">
        <f>IF(Tabla1[[#This Row],[Moneda]]="Dolares",Tabla1[[#This Row],[Precio Distribuidor]]*($M$1+0.35)*1.3,Tabla1[[#This Row],[Precio Distribuidor]]*1.3)</f>
        <v>196.482</v>
      </c>
    </row>
    <row r="5419" spans="1:13">
      <c r="A5419" s="154" t="s">
        <v>1939</v>
      </c>
      <c r="B5419" s="154" t="s">
        <v>1938</v>
      </c>
      <c r="C5419" s="154" t="s">
        <v>1796</v>
      </c>
      <c r="D5419" s="154" t="s">
        <v>1877</v>
      </c>
      <c r="E5419" s="81" t="s">
        <v>1937</v>
      </c>
      <c r="F5419" s="154">
        <v>330.31</v>
      </c>
      <c r="G5419" s="154" t="s">
        <v>1367</v>
      </c>
      <c r="H5419" s="154" t="s">
        <v>14318</v>
      </c>
      <c r="I5419" s="154">
        <v>1</v>
      </c>
      <c r="J5419" s="154">
        <v>0</v>
      </c>
      <c r="K5419" s="154">
        <v>0</v>
      </c>
      <c r="M5419" s="128">
        <f>IF(Tabla1[[#This Row],[Moneda]]="Dolares",Tabla1[[#This Row],[Precio Distribuidor]]*($M$1+0.35)*1.3,Tabla1[[#This Row],[Precio Distribuidor]]*1.3)</f>
        <v>429.40300000000002</v>
      </c>
    </row>
    <row r="5420" spans="1:13">
      <c r="A5420" s="154" t="s">
        <v>1936</v>
      </c>
      <c r="B5420" s="154" t="s">
        <v>1935</v>
      </c>
      <c r="C5420" s="154" t="s">
        <v>1764</v>
      </c>
      <c r="D5420" s="154" t="s">
        <v>1877</v>
      </c>
      <c r="E5420" s="81" t="s">
        <v>1934</v>
      </c>
      <c r="F5420" s="154">
        <v>669.78</v>
      </c>
      <c r="G5420" s="154" t="s">
        <v>1367</v>
      </c>
      <c r="H5420" s="154" t="s">
        <v>14318</v>
      </c>
      <c r="I5420" s="154">
        <v>3</v>
      </c>
      <c r="J5420" s="154">
        <v>0</v>
      </c>
      <c r="K5420" s="154">
        <v>0</v>
      </c>
      <c r="M5420" s="128">
        <f>IF(Tabla1[[#This Row],[Moneda]]="Dolares",Tabla1[[#This Row],[Precio Distribuidor]]*($M$1+0.35)*1.3,Tabla1[[#This Row],[Precio Distribuidor]]*1.3)</f>
        <v>870.71399999999994</v>
      </c>
    </row>
    <row r="5421" spans="1:13">
      <c r="A5421" s="154" t="s">
        <v>1933</v>
      </c>
      <c r="B5421" s="154" t="s">
        <v>1932</v>
      </c>
      <c r="C5421" s="154" t="s">
        <v>1777</v>
      </c>
      <c r="D5421" s="154" t="s">
        <v>1877</v>
      </c>
      <c r="E5421" s="81" t="s">
        <v>1931</v>
      </c>
      <c r="F5421" s="154">
        <v>180.68</v>
      </c>
      <c r="G5421" s="154" t="s">
        <v>1367</v>
      </c>
      <c r="H5421" s="154" t="s">
        <v>14318</v>
      </c>
      <c r="I5421" s="154">
        <v>3</v>
      </c>
      <c r="J5421" s="154">
        <v>0</v>
      </c>
      <c r="K5421" s="154">
        <v>0</v>
      </c>
      <c r="M5421" s="128">
        <f>IF(Tabla1[[#This Row],[Moneda]]="Dolares",Tabla1[[#This Row],[Precio Distribuidor]]*($M$1+0.35)*1.3,Tabla1[[#This Row],[Precio Distribuidor]]*1.3)</f>
        <v>234.88400000000001</v>
      </c>
    </row>
    <row r="5422" spans="1:13">
      <c r="A5422" s="154" t="s">
        <v>1930</v>
      </c>
      <c r="B5422" s="154" t="s">
        <v>1929</v>
      </c>
      <c r="C5422" s="154" t="s">
        <v>1768</v>
      </c>
      <c r="D5422" s="154" t="s">
        <v>1877</v>
      </c>
      <c r="E5422" s="81" t="s">
        <v>14544</v>
      </c>
      <c r="F5422" s="154">
        <v>9.34</v>
      </c>
      <c r="G5422" s="154" t="s">
        <v>1373</v>
      </c>
      <c r="H5422" s="154" t="s">
        <v>14318</v>
      </c>
      <c r="I5422" s="154">
        <v>1</v>
      </c>
      <c r="J5422" s="154">
        <v>0</v>
      </c>
      <c r="K5422" s="154">
        <v>0</v>
      </c>
      <c r="M5422" s="128">
        <f>IF(Tabla1[[#This Row],[Moneda]]="Dolares",Tabla1[[#This Row],[Precio Distribuidor]]*($M$1+0.35)*1.3,Tabla1[[#This Row],[Precio Distribuidor]]*1.3)</f>
        <v>202.16430000000003</v>
      </c>
    </row>
    <row r="5423" spans="1:13">
      <c r="A5423" s="154" t="s">
        <v>1928</v>
      </c>
      <c r="B5423" s="154" t="s">
        <v>1927</v>
      </c>
      <c r="C5423" s="154" t="s">
        <v>1764</v>
      </c>
      <c r="D5423" s="154" t="s">
        <v>1877</v>
      </c>
      <c r="E5423" s="81" t="s">
        <v>1926</v>
      </c>
      <c r="F5423" s="154">
        <v>321.98</v>
      </c>
      <c r="G5423" s="154" t="s">
        <v>1367</v>
      </c>
      <c r="H5423" s="154" t="s">
        <v>14318</v>
      </c>
      <c r="I5423" s="154">
        <v>2</v>
      </c>
      <c r="J5423" s="154">
        <v>0</v>
      </c>
      <c r="K5423" s="154">
        <v>0</v>
      </c>
      <c r="M5423" s="128">
        <f>IF(Tabla1[[#This Row],[Moneda]]="Dolares",Tabla1[[#This Row],[Precio Distribuidor]]*($M$1+0.35)*1.3,Tabla1[[#This Row],[Precio Distribuidor]]*1.3)</f>
        <v>418.57400000000001</v>
      </c>
    </row>
    <row r="5424" spans="1:13">
      <c r="A5424" s="154" t="s">
        <v>14543</v>
      </c>
      <c r="B5424" s="154" t="s">
        <v>14542</v>
      </c>
      <c r="C5424" s="154" t="s">
        <v>1764</v>
      </c>
      <c r="D5424" s="154" t="s">
        <v>1877</v>
      </c>
      <c r="E5424" s="81" t="s">
        <v>14541</v>
      </c>
      <c r="F5424" s="154">
        <v>241.57</v>
      </c>
      <c r="G5424" s="154" t="s">
        <v>1367</v>
      </c>
      <c r="H5424" s="154" t="s">
        <v>14318</v>
      </c>
      <c r="I5424" s="154">
        <v>2</v>
      </c>
      <c r="J5424" s="154">
        <v>0</v>
      </c>
      <c r="K5424" s="154">
        <v>0</v>
      </c>
      <c r="M5424" s="128">
        <f>IF(Tabla1[[#This Row],[Moneda]]="Dolares",Tabla1[[#This Row],[Precio Distribuidor]]*($M$1+0.35)*1.3,Tabla1[[#This Row],[Precio Distribuidor]]*1.3)</f>
        <v>314.041</v>
      </c>
    </row>
    <row r="5425" spans="1:13">
      <c r="A5425" s="154" t="s">
        <v>1925</v>
      </c>
      <c r="B5425" s="154" t="s">
        <v>1924</v>
      </c>
      <c r="C5425" s="154" t="s">
        <v>1764</v>
      </c>
      <c r="D5425" s="154" t="s">
        <v>1877</v>
      </c>
      <c r="E5425" s="81" t="s">
        <v>1923</v>
      </c>
      <c r="F5425" s="154">
        <v>193.74</v>
      </c>
      <c r="G5425" s="154" t="s">
        <v>1367</v>
      </c>
      <c r="H5425" s="154" t="s">
        <v>14318</v>
      </c>
      <c r="I5425" s="154">
        <v>2</v>
      </c>
      <c r="J5425" s="154">
        <v>0</v>
      </c>
      <c r="K5425" s="154">
        <v>0</v>
      </c>
      <c r="M5425" s="128">
        <f>IF(Tabla1[[#This Row],[Moneda]]="Dolares",Tabla1[[#This Row],[Precio Distribuidor]]*($M$1+0.35)*1.3,Tabla1[[#This Row],[Precio Distribuidor]]*1.3)</f>
        <v>251.86200000000002</v>
      </c>
    </row>
    <row r="5426" spans="1:13">
      <c r="A5426" s="154" t="s">
        <v>1922</v>
      </c>
      <c r="B5426" s="154" t="s">
        <v>1921</v>
      </c>
      <c r="C5426" s="154" t="s">
        <v>1800</v>
      </c>
      <c r="D5426" s="154" t="s">
        <v>1877</v>
      </c>
      <c r="E5426" s="81" t="s">
        <v>1920</v>
      </c>
      <c r="F5426" s="154">
        <v>233.9</v>
      </c>
      <c r="G5426" s="154" t="s">
        <v>1367</v>
      </c>
      <c r="H5426" s="154" t="s">
        <v>14318</v>
      </c>
      <c r="I5426" s="154">
        <v>2</v>
      </c>
      <c r="J5426" s="154">
        <v>0</v>
      </c>
      <c r="K5426" s="154">
        <v>0</v>
      </c>
      <c r="M5426" s="128">
        <f>IF(Tabla1[[#This Row],[Moneda]]="Dolares",Tabla1[[#This Row],[Precio Distribuidor]]*($M$1+0.35)*1.3,Tabla1[[#This Row],[Precio Distribuidor]]*1.3)</f>
        <v>304.07</v>
      </c>
    </row>
    <row r="5427" spans="1:13">
      <c r="A5427" s="154" t="s">
        <v>1919</v>
      </c>
      <c r="B5427" s="154" t="s">
        <v>1918</v>
      </c>
      <c r="C5427" s="154" t="s">
        <v>1800</v>
      </c>
      <c r="D5427" s="154" t="s">
        <v>1877</v>
      </c>
      <c r="E5427" s="81" t="s">
        <v>1917</v>
      </c>
      <c r="F5427" s="154">
        <v>122.01</v>
      </c>
      <c r="G5427" s="154" t="s">
        <v>1367</v>
      </c>
      <c r="H5427" s="154" t="s">
        <v>14318</v>
      </c>
      <c r="I5427" s="154">
        <v>2</v>
      </c>
      <c r="J5427" s="154">
        <v>0</v>
      </c>
      <c r="K5427" s="154">
        <v>0</v>
      </c>
      <c r="M5427" s="128">
        <f>IF(Tabla1[[#This Row],[Moneda]]="Dolares",Tabla1[[#This Row],[Precio Distribuidor]]*($M$1+0.35)*1.3,Tabla1[[#This Row],[Precio Distribuidor]]*1.3)</f>
        <v>158.613</v>
      </c>
    </row>
    <row r="5428" spans="1:13">
      <c r="A5428" s="154" t="s">
        <v>1916</v>
      </c>
      <c r="B5428" s="154" t="s">
        <v>1915</v>
      </c>
      <c r="C5428" s="154" t="s">
        <v>1777</v>
      </c>
      <c r="D5428" s="154" t="s">
        <v>1877</v>
      </c>
      <c r="E5428" s="81" t="s">
        <v>1914</v>
      </c>
      <c r="F5428" s="154">
        <v>301.14</v>
      </c>
      <c r="G5428" s="154" t="s">
        <v>1367</v>
      </c>
      <c r="H5428" s="154" t="s">
        <v>14318</v>
      </c>
      <c r="I5428" s="154">
        <v>3</v>
      </c>
      <c r="J5428" s="154">
        <v>0</v>
      </c>
      <c r="K5428" s="154">
        <v>0</v>
      </c>
      <c r="M5428" s="128">
        <f>IF(Tabla1[[#This Row],[Moneda]]="Dolares",Tabla1[[#This Row],[Precio Distribuidor]]*($M$1+0.35)*1.3,Tabla1[[#This Row],[Precio Distribuidor]]*1.3)</f>
        <v>391.48199999999997</v>
      </c>
    </row>
    <row r="5429" spans="1:13">
      <c r="A5429" s="154" t="s">
        <v>1913</v>
      </c>
      <c r="B5429" s="154" t="s">
        <v>1912</v>
      </c>
      <c r="C5429" s="154" t="s">
        <v>1911</v>
      </c>
      <c r="D5429" s="154" t="s">
        <v>1877</v>
      </c>
      <c r="E5429" s="81" t="s">
        <v>1910</v>
      </c>
      <c r="F5429" s="154">
        <v>641.27</v>
      </c>
      <c r="G5429" s="154" t="s">
        <v>1367</v>
      </c>
      <c r="H5429" s="154" t="s">
        <v>14318</v>
      </c>
      <c r="I5429" s="154">
        <v>1</v>
      </c>
      <c r="J5429" s="154">
        <v>0</v>
      </c>
      <c r="K5429" s="154">
        <v>0</v>
      </c>
      <c r="M5429" s="128">
        <f>IF(Tabla1[[#This Row],[Moneda]]="Dolares",Tabla1[[#This Row],[Precio Distribuidor]]*($M$1+0.35)*1.3,Tabla1[[#This Row],[Precio Distribuidor]]*1.3)</f>
        <v>833.65099999999995</v>
      </c>
    </row>
    <row r="5430" spans="1:13">
      <c r="A5430" s="154" t="s">
        <v>1909</v>
      </c>
      <c r="B5430" s="154" t="s">
        <v>1908</v>
      </c>
      <c r="C5430" s="154" t="s">
        <v>1535</v>
      </c>
      <c r="D5430" s="154" t="s">
        <v>1877</v>
      </c>
      <c r="E5430" s="81" t="s">
        <v>1907</v>
      </c>
      <c r="F5430" s="154">
        <v>575.52</v>
      </c>
      <c r="G5430" s="154" t="s">
        <v>1367</v>
      </c>
      <c r="H5430" s="154" t="s">
        <v>14318</v>
      </c>
      <c r="I5430" s="154">
        <v>1</v>
      </c>
      <c r="J5430" s="154">
        <v>0</v>
      </c>
      <c r="K5430" s="154">
        <v>0</v>
      </c>
      <c r="M5430" s="128">
        <f>IF(Tabla1[[#This Row],[Moneda]]="Dolares",Tabla1[[#This Row],[Precio Distribuidor]]*($M$1+0.35)*1.3,Tabla1[[#This Row],[Precio Distribuidor]]*1.3)</f>
        <v>748.17600000000004</v>
      </c>
    </row>
    <row r="5431" spans="1:13">
      <c r="A5431" s="154" t="s">
        <v>1906</v>
      </c>
      <c r="B5431" s="154" t="s">
        <v>1905</v>
      </c>
      <c r="C5431" s="154" t="s">
        <v>1904</v>
      </c>
      <c r="D5431" s="154" t="s">
        <v>1877</v>
      </c>
      <c r="E5431" s="81" t="s">
        <v>14540</v>
      </c>
      <c r="F5431" s="154">
        <v>5.57</v>
      </c>
      <c r="G5431" s="154" t="s">
        <v>1373</v>
      </c>
      <c r="H5431" s="154" t="s">
        <v>14318</v>
      </c>
      <c r="I5431" s="154">
        <v>0</v>
      </c>
      <c r="J5431" s="154">
        <v>6</v>
      </c>
      <c r="K5431" s="154">
        <v>0</v>
      </c>
      <c r="M5431" s="128">
        <f>IF(Tabla1[[#This Row],[Moneda]]="Dolares",Tabla1[[#This Row],[Precio Distribuidor]]*($M$1+0.35)*1.3,Tabla1[[#This Row],[Precio Distribuidor]]*1.3)</f>
        <v>120.56265000000002</v>
      </c>
    </row>
    <row r="5432" spans="1:13">
      <c r="A5432" s="154" t="s">
        <v>1903</v>
      </c>
      <c r="B5432" s="154" t="s">
        <v>1902</v>
      </c>
      <c r="C5432" s="154" t="s">
        <v>1800</v>
      </c>
      <c r="D5432" s="154" t="s">
        <v>1877</v>
      </c>
      <c r="E5432" s="81" t="s">
        <v>1901</v>
      </c>
      <c r="F5432" s="154">
        <v>206.22</v>
      </c>
      <c r="G5432" s="154" t="s">
        <v>1367</v>
      </c>
      <c r="H5432" s="154" t="s">
        <v>14318</v>
      </c>
      <c r="I5432" s="154">
        <v>1</v>
      </c>
      <c r="J5432" s="154">
        <v>0</v>
      </c>
      <c r="K5432" s="154">
        <v>0</v>
      </c>
      <c r="M5432" s="128">
        <f>IF(Tabla1[[#This Row],[Moneda]]="Dolares",Tabla1[[#This Row],[Precio Distribuidor]]*($M$1+0.35)*1.3,Tabla1[[#This Row],[Precio Distribuidor]]*1.3)</f>
        <v>268.08600000000001</v>
      </c>
    </row>
    <row r="5433" spans="1:13">
      <c r="A5433" s="154" t="s">
        <v>1900</v>
      </c>
      <c r="B5433" s="154" t="s">
        <v>1899</v>
      </c>
      <c r="C5433" s="154" t="s">
        <v>1375</v>
      </c>
      <c r="D5433" s="154" t="s">
        <v>1877</v>
      </c>
      <c r="E5433" s="81" t="s">
        <v>1898</v>
      </c>
      <c r="F5433" s="154">
        <v>6.82</v>
      </c>
      <c r="G5433" s="154" t="s">
        <v>1373</v>
      </c>
      <c r="H5433" s="154" t="s">
        <v>14318</v>
      </c>
      <c r="I5433" s="154">
        <v>0</v>
      </c>
      <c r="J5433" s="154">
        <v>3</v>
      </c>
      <c r="K5433" s="154">
        <v>0</v>
      </c>
      <c r="M5433" s="128">
        <f>IF(Tabla1[[#This Row],[Moneda]]="Dolares",Tabla1[[#This Row],[Precio Distribuidor]]*($M$1+0.35)*1.3,Tabla1[[#This Row],[Precio Distribuidor]]*1.3)</f>
        <v>147.61890000000002</v>
      </c>
    </row>
    <row r="5434" spans="1:13">
      <c r="A5434" s="154" t="s">
        <v>1897</v>
      </c>
      <c r="B5434" s="154" t="s">
        <v>1896</v>
      </c>
      <c r="C5434" s="154" t="s">
        <v>1768</v>
      </c>
      <c r="D5434" s="154" t="s">
        <v>1877</v>
      </c>
      <c r="E5434" s="81" t="s">
        <v>1895</v>
      </c>
      <c r="F5434" s="154">
        <v>12.41</v>
      </c>
      <c r="G5434" s="154" t="s">
        <v>1373</v>
      </c>
      <c r="H5434" s="154" t="s">
        <v>14318</v>
      </c>
      <c r="I5434" s="154">
        <v>1</v>
      </c>
      <c r="J5434" s="154">
        <v>0</v>
      </c>
      <c r="K5434" s="154">
        <v>0</v>
      </c>
      <c r="M5434" s="128">
        <f>IF(Tabla1[[#This Row],[Moneda]]="Dolares",Tabla1[[#This Row],[Precio Distribuidor]]*($M$1+0.35)*1.3,Tabla1[[#This Row],[Precio Distribuidor]]*1.3)</f>
        <v>268.61445000000003</v>
      </c>
    </row>
    <row r="5435" spans="1:13">
      <c r="A5435" s="154" t="s">
        <v>1894</v>
      </c>
      <c r="B5435" s="154" t="s">
        <v>1893</v>
      </c>
      <c r="C5435" s="154" t="s">
        <v>1535</v>
      </c>
      <c r="D5435" s="154" t="s">
        <v>1877</v>
      </c>
      <c r="E5435" s="81" t="s">
        <v>1892</v>
      </c>
      <c r="F5435" s="154">
        <v>411.77</v>
      </c>
      <c r="G5435" s="154" t="s">
        <v>1367</v>
      </c>
      <c r="H5435" s="154" t="s">
        <v>14318</v>
      </c>
      <c r="I5435" s="154">
        <v>1</v>
      </c>
      <c r="J5435" s="154">
        <v>0</v>
      </c>
      <c r="K5435" s="154">
        <v>0</v>
      </c>
      <c r="M5435" s="128">
        <f>IF(Tabla1[[#This Row],[Moneda]]="Dolares",Tabla1[[#This Row],[Precio Distribuidor]]*($M$1+0.35)*1.3,Tabla1[[#This Row],[Precio Distribuidor]]*1.3)</f>
        <v>535.30100000000004</v>
      </c>
    </row>
    <row r="5436" spans="1:13">
      <c r="A5436" s="154" t="s">
        <v>1891</v>
      </c>
      <c r="B5436" s="154" t="s">
        <v>1890</v>
      </c>
      <c r="C5436" s="154" t="s">
        <v>1535</v>
      </c>
      <c r="D5436" s="154" t="s">
        <v>1877</v>
      </c>
      <c r="E5436" s="81" t="s">
        <v>1889</v>
      </c>
      <c r="F5436" s="154">
        <v>428.07</v>
      </c>
      <c r="G5436" s="154" t="s">
        <v>1367</v>
      </c>
      <c r="H5436" s="154" t="s">
        <v>14318</v>
      </c>
      <c r="I5436" s="154">
        <v>1</v>
      </c>
      <c r="J5436" s="154">
        <v>0</v>
      </c>
      <c r="K5436" s="154">
        <v>0</v>
      </c>
      <c r="M5436" s="128">
        <f>IF(Tabla1[[#This Row],[Moneda]]="Dolares",Tabla1[[#This Row],[Precio Distribuidor]]*($M$1+0.35)*1.3,Tabla1[[#This Row],[Precio Distribuidor]]*1.3)</f>
        <v>556.49099999999999</v>
      </c>
    </row>
    <row r="5437" spans="1:13">
      <c r="A5437" s="154" t="s">
        <v>1888</v>
      </c>
      <c r="B5437" s="154" t="s">
        <v>1887</v>
      </c>
      <c r="C5437" s="154" t="s">
        <v>1768</v>
      </c>
      <c r="D5437" s="154" t="s">
        <v>1877</v>
      </c>
      <c r="E5437" s="81" t="s">
        <v>1886</v>
      </c>
      <c r="F5437" s="154">
        <v>16.55</v>
      </c>
      <c r="G5437" s="154" t="s">
        <v>1373</v>
      </c>
      <c r="H5437" s="154" t="s">
        <v>14318</v>
      </c>
      <c r="I5437" s="154">
        <v>1</v>
      </c>
      <c r="J5437" s="154">
        <v>0</v>
      </c>
      <c r="K5437" s="154">
        <v>0</v>
      </c>
      <c r="M5437" s="128">
        <f>IF(Tabla1[[#This Row],[Moneda]]="Dolares",Tabla1[[#This Row],[Precio Distribuidor]]*($M$1+0.35)*1.3,Tabla1[[#This Row],[Precio Distribuidor]]*1.3)</f>
        <v>358.22475000000009</v>
      </c>
    </row>
    <row r="5438" spans="1:13">
      <c r="A5438" s="154" t="s">
        <v>14539</v>
      </c>
      <c r="B5438" s="154" t="s">
        <v>14538</v>
      </c>
      <c r="C5438" s="154" t="s">
        <v>1764</v>
      </c>
      <c r="D5438" s="154" t="s">
        <v>1877</v>
      </c>
      <c r="E5438" s="81" t="s">
        <v>14537</v>
      </c>
      <c r="F5438" s="154">
        <v>1451.17</v>
      </c>
      <c r="G5438" s="154" t="s">
        <v>1367</v>
      </c>
      <c r="H5438" s="154" t="s">
        <v>14318</v>
      </c>
      <c r="I5438" s="154">
        <v>3</v>
      </c>
      <c r="J5438" s="154">
        <v>0</v>
      </c>
      <c r="K5438" s="154">
        <v>0</v>
      </c>
      <c r="M5438" s="128">
        <f>IF(Tabla1[[#This Row],[Moneda]]="Dolares",Tabla1[[#This Row],[Precio Distribuidor]]*($M$1+0.35)*1.3,Tabla1[[#This Row],[Precio Distribuidor]]*1.3)</f>
        <v>1886.5210000000002</v>
      </c>
    </row>
    <row r="5439" spans="1:13">
      <c r="A5439" s="154" t="s">
        <v>14536</v>
      </c>
      <c r="B5439" s="154" t="s">
        <v>14535</v>
      </c>
      <c r="C5439" s="154" t="s">
        <v>1789</v>
      </c>
      <c r="D5439" s="154" t="s">
        <v>1877</v>
      </c>
      <c r="E5439" s="81" t="s">
        <v>14534</v>
      </c>
      <c r="F5439" s="154">
        <v>121.76</v>
      </c>
      <c r="G5439" s="154" t="s">
        <v>1367</v>
      </c>
      <c r="H5439" s="154" t="s">
        <v>14318</v>
      </c>
      <c r="I5439" s="154">
        <v>1</v>
      </c>
      <c r="J5439" s="154">
        <v>0</v>
      </c>
      <c r="K5439" s="154">
        <v>0</v>
      </c>
      <c r="M5439" s="128">
        <f>IF(Tabla1[[#This Row],[Moneda]]="Dolares",Tabla1[[#This Row],[Precio Distribuidor]]*($M$1+0.35)*1.3,Tabla1[[#This Row],[Precio Distribuidor]]*1.3)</f>
        <v>158.28800000000001</v>
      </c>
    </row>
    <row r="5440" spans="1:13">
      <c r="A5440" s="154" t="s">
        <v>1885</v>
      </c>
      <c r="B5440" s="154" t="s">
        <v>1884</v>
      </c>
      <c r="C5440" s="154" t="s">
        <v>1789</v>
      </c>
      <c r="D5440" s="154" t="s">
        <v>1877</v>
      </c>
      <c r="E5440" s="81" t="s">
        <v>1883</v>
      </c>
      <c r="F5440" s="154">
        <v>196.99</v>
      </c>
      <c r="G5440" s="154" t="s">
        <v>1367</v>
      </c>
      <c r="H5440" s="154" t="s">
        <v>14318</v>
      </c>
      <c r="I5440" s="154">
        <v>1</v>
      </c>
      <c r="J5440" s="154">
        <v>0</v>
      </c>
      <c r="K5440" s="154">
        <v>0</v>
      </c>
      <c r="M5440" s="128">
        <f>IF(Tabla1[[#This Row],[Moneda]]="Dolares",Tabla1[[#This Row],[Precio Distribuidor]]*($M$1+0.35)*1.3,Tabla1[[#This Row],[Precio Distribuidor]]*1.3)</f>
        <v>256.08700000000005</v>
      </c>
    </row>
    <row r="5441" spans="1:13">
      <c r="A5441" s="154" t="s">
        <v>1882</v>
      </c>
      <c r="B5441" s="154" t="s">
        <v>1881</v>
      </c>
      <c r="C5441" s="154" t="s">
        <v>1789</v>
      </c>
      <c r="D5441" s="154" t="s">
        <v>1877</v>
      </c>
      <c r="E5441" s="81" t="s">
        <v>1880</v>
      </c>
      <c r="F5441" s="154">
        <v>92.22</v>
      </c>
      <c r="G5441" s="154" t="s">
        <v>1367</v>
      </c>
      <c r="H5441" s="154" t="s">
        <v>14318</v>
      </c>
      <c r="I5441" s="154">
        <v>1</v>
      </c>
      <c r="J5441" s="154">
        <v>0</v>
      </c>
      <c r="K5441" s="154">
        <v>0</v>
      </c>
      <c r="M5441" s="128">
        <f>IF(Tabla1[[#This Row],[Moneda]]="Dolares",Tabla1[[#This Row],[Precio Distribuidor]]*($M$1+0.35)*1.3,Tabla1[[#This Row],[Precio Distribuidor]]*1.3)</f>
        <v>119.886</v>
      </c>
    </row>
    <row r="5442" spans="1:13">
      <c r="A5442" s="154" t="s">
        <v>1879</v>
      </c>
      <c r="B5442" s="154" t="s">
        <v>1878</v>
      </c>
      <c r="C5442" s="154" t="s">
        <v>1768</v>
      </c>
      <c r="D5442" s="154" t="s">
        <v>1877</v>
      </c>
      <c r="E5442" s="81" t="s">
        <v>1876</v>
      </c>
      <c r="F5442" s="154">
        <v>14.77</v>
      </c>
      <c r="G5442" s="154" t="s">
        <v>1373</v>
      </c>
      <c r="H5442" s="154" t="s">
        <v>14318</v>
      </c>
      <c r="I5442" s="154">
        <v>1</v>
      </c>
      <c r="J5442" s="154">
        <v>0</v>
      </c>
      <c r="K5442" s="154">
        <v>0</v>
      </c>
      <c r="M5442" s="128">
        <f>IF(Tabla1[[#This Row],[Moneda]]="Dolares",Tabla1[[#This Row],[Precio Distribuidor]]*($M$1+0.35)*1.3,Tabla1[[#This Row],[Precio Distribuidor]]*1.3)</f>
        <v>319.69665000000003</v>
      </c>
    </row>
    <row r="5443" spans="1:13">
      <c r="A5443" s="154" t="s">
        <v>12299</v>
      </c>
      <c r="B5443" s="154" t="s">
        <v>12300</v>
      </c>
      <c r="C5443" s="154" t="s">
        <v>1789</v>
      </c>
      <c r="D5443" s="154" t="s">
        <v>1877</v>
      </c>
      <c r="E5443" s="81" t="s">
        <v>12301</v>
      </c>
      <c r="F5443" s="154">
        <v>121.27</v>
      </c>
      <c r="G5443" s="154" t="s">
        <v>1367</v>
      </c>
      <c r="H5443" s="154" t="s">
        <v>14318</v>
      </c>
      <c r="I5443" s="154">
        <v>1</v>
      </c>
      <c r="J5443" s="154">
        <v>0</v>
      </c>
      <c r="K5443" s="154">
        <v>0</v>
      </c>
      <c r="M5443" s="128">
        <f>IF(Tabla1[[#This Row],[Moneda]]="Dolares",Tabla1[[#This Row],[Precio Distribuidor]]*($M$1+0.35)*1.3,Tabla1[[#This Row],[Precio Distribuidor]]*1.3)</f>
        <v>157.65100000000001</v>
      </c>
    </row>
    <row r="5444" spans="1:13">
      <c r="A5444" s="154" t="s">
        <v>14533</v>
      </c>
      <c r="B5444" s="154" t="s">
        <v>14532</v>
      </c>
      <c r="C5444" s="154" t="s">
        <v>2789</v>
      </c>
      <c r="D5444" s="154" t="s">
        <v>1877</v>
      </c>
      <c r="E5444" s="81" t="s">
        <v>14531</v>
      </c>
      <c r="F5444" s="154">
        <v>335.23</v>
      </c>
      <c r="G5444" s="154" t="s">
        <v>1367</v>
      </c>
      <c r="H5444" s="154" t="s">
        <v>14318</v>
      </c>
      <c r="I5444" s="154">
        <v>1</v>
      </c>
      <c r="J5444" s="154">
        <v>0</v>
      </c>
      <c r="K5444" s="154">
        <v>0</v>
      </c>
      <c r="M5444" s="128">
        <f>IF(Tabla1[[#This Row],[Moneda]]="Dolares",Tabla1[[#This Row],[Precio Distribuidor]]*($M$1+0.35)*1.3,Tabla1[[#This Row],[Precio Distribuidor]]*1.3)</f>
        <v>435.79900000000004</v>
      </c>
    </row>
    <row r="5445" spans="1:13">
      <c r="A5445" s="154" t="s">
        <v>14530</v>
      </c>
      <c r="B5445" s="154" t="s">
        <v>14529</v>
      </c>
      <c r="C5445" s="154" t="s">
        <v>1789</v>
      </c>
      <c r="D5445" s="154" t="s">
        <v>1877</v>
      </c>
      <c r="E5445" s="81" t="s">
        <v>14528</v>
      </c>
      <c r="F5445" s="154">
        <v>444.04</v>
      </c>
      <c r="G5445" s="154" t="s">
        <v>1367</v>
      </c>
      <c r="H5445" s="154" t="s">
        <v>14318</v>
      </c>
      <c r="I5445" s="154">
        <v>1</v>
      </c>
      <c r="J5445" s="154">
        <v>0</v>
      </c>
      <c r="K5445" s="154">
        <v>0</v>
      </c>
      <c r="M5445" s="128">
        <f>IF(Tabla1[[#This Row],[Moneda]]="Dolares",Tabla1[[#This Row],[Precio Distribuidor]]*($M$1+0.35)*1.3,Tabla1[[#This Row],[Precio Distribuidor]]*1.3)</f>
        <v>577.25200000000007</v>
      </c>
    </row>
    <row r="5446" spans="1:13">
      <c r="A5446" s="154" t="s">
        <v>1875</v>
      </c>
      <c r="B5446" s="154" t="s">
        <v>1874</v>
      </c>
      <c r="C5446" s="154" t="s">
        <v>1768</v>
      </c>
      <c r="D5446" s="154" t="s">
        <v>1763</v>
      </c>
      <c r="E5446" s="81" t="s">
        <v>1873</v>
      </c>
      <c r="F5446" s="154">
        <v>4.49</v>
      </c>
      <c r="G5446" s="154" t="s">
        <v>1373</v>
      </c>
      <c r="H5446" s="154" t="s">
        <v>14318</v>
      </c>
      <c r="I5446" s="154">
        <v>1</v>
      </c>
      <c r="J5446" s="154">
        <v>0</v>
      </c>
      <c r="K5446" s="154">
        <v>0</v>
      </c>
      <c r="M5446" s="128">
        <f>IF(Tabla1[[#This Row],[Moneda]]="Dolares",Tabla1[[#This Row],[Precio Distribuidor]]*($M$1+0.35)*1.3,Tabla1[[#This Row],[Precio Distribuidor]]*1.3)</f>
        <v>97.186050000000023</v>
      </c>
    </row>
    <row r="5447" spans="1:13">
      <c r="A5447" s="154" t="s">
        <v>1872</v>
      </c>
      <c r="B5447" s="154" t="s">
        <v>1871</v>
      </c>
      <c r="C5447" s="154" t="s">
        <v>1781</v>
      </c>
      <c r="D5447" s="154" t="s">
        <v>1763</v>
      </c>
      <c r="E5447" s="81" t="s">
        <v>1870</v>
      </c>
      <c r="F5447" s="154">
        <v>112.36</v>
      </c>
      <c r="G5447" s="154" t="s">
        <v>1367</v>
      </c>
      <c r="H5447" s="154" t="s">
        <v>14318</v>
      </c>
      <c r="I5447" s="154">
        <v>1</v>
      </c>
      <c r="J5447" s="154">
        <v>0</v>
      </c>
      <c r="K5447" s="154">
        <v>0</v>
      </c>
      <c r="M5447" s="128">
        <f>IF(Tabla1[[#This Row],[Moneda]]="Dolares",Tabla1[[#This Row],[Precio Distribuidor]]*($M$1+0.35)*1.3,Tabla1[[#This Row],[Precio Distribuidor]]*1.3)</f>
        <v>146.06800000000001</v>
      </c>
    </row>
    <row r="5448" spans="1:13">
      <c r="A5448" s="154" t="s">
        <v>1869</v>
      </c>
      <c r="B5448" s="154" t="s">
        <v>1868</v>
      </c>
      <c r="C5448" s="154" t="s">
        <v>1764</v>
      </c>
      <c r="D5448" s="154" t="s">
        <v>1763</v>
      </c>
      <c r="E5448" s="81" t="s">
        <v>1867</v>
      </c>
      <c r="F5448" s="154">
        <v>580.02</v>
      </c>
      <c r="G5448" s="154" t="s">
        <v>1367</v>
      </c>
      <c r="H5448" s="154" t="s">
        <v>14318</v>
      </c>
      <c r="I5448" s="154">
        <v>3</v>
      </c>
      <c r="J5448" s="154">
        <v>0</v>
      </c>
      <c r="K5448" s="154">
        <v>0</v>
      </c>
      <c r="M5448" s="128">
        <f>IF(Tabla1[[#This Row],[Moneda]]="Dolares",Tabla1[[#This Row],[Precio Distribuidor]]*($M$1+0.35)*1.3,Tabla1[[#This Row],[Precio Distribuidor]]*1.3)</f>
        <v>754.02599999999995</v>
      </c>
    </row>
    <row r="5449" spans="1:13">
      <c r="A5449" s="154" t="s">
        <v>1866</v>
      </c>
      <c r="B5449" s="154" t="s">
        <v>1865</v>
      </c>
      <c r="C5449" s="154" t="s">
        <v>1796</v>
      </c>
      <c r="D5449" s="154" t="s">
        <v>1763</v>
      </c>
      <c r="E5449" s="81" t="s">
        <v>1864</v>
      </c>
      <c r="F5449" s="154">
        <v>131.6</v>
      </c>
      <c r="G5449" s="154" t="s">
        <v>1367</v>
      </c>
      <c r="H5449" s="154" t="s">
        <v>14318</v>
      </c>
      <c r="I5449" s="154">
        <v>1</v>
      </c>
      <c r="J5449" s="154">
        <v>0</v>
      </c>
      <c r="K5449" s="154">
        <v>0</v>
      </c>
      <c r="M5449" s="128">
        <f>IF(Tabla1[[#This Row],[Moneda]]="Dolares",Tabla1[[#This Row],[Precio Distribuidor]]*($M$1+0.35)*1.3,Tabla1[[#This Row],[Precio Distribuidor]]*1.3)</f>
        <v>171.08</v>
      </c>
    </row>
    <row r="5450" spans="1:13">
      <c r="A5450" s="154" t="s">
        <v>14527</v>
      </c>
      <c r="B5450" s="154" t="s">
        <v>14526</v>
      </c>
      <c r="C5450" s="154" t="s">
        <v>1777</v>
      </c>
      <c r="D5450" s="154" t="s">
        <v>1763</v>
      </c>
      <c r="E5450" s="81" t="s">
        <v>14525</v>
      </c>
      <c r="F5450" s="154">
        <v>69.77</v>
      </c>
      <c r="G5450" s="154" t="s">
        <v>1373</v>
      </c>
      <c r="H5450" s="154" t="s">
        <v>14318</v>
      </c>
      <c r="I5450" s="154">
        <v>3</v>
      </c>
      <c r="J5450" s="154">
        <v>0</v>
      </c>
      <c r="K5450" s="154">
        <v>0</v>
      </c>
      <c r="M5450" s="128">
        <f>IF(Tabla1[[#This Row],[Moneda]]="Dolares",Tabla1[[#This Row],[Precio Distribuidor]]*($M$1+0.35)*1.3,Tabla1[[#This Row],[Precio Distribuidor]]*1.3)</f>
        <v>1510.1716500000002</v>
      </c>
    </row>
    <row r="5451" spans="1:13">
      <c r="A5451" s="154" t="s">
        <v>1863</v>
      </c>
      <c r="B5451" s="154" t="s">
        <v>1862</v>
      </c>
      <c r="C5451" s="154" t="s">
        <v>1789</v>
      </c>
      <c r="D5451" s="154" t="s">
        <v>1763</v>
      </c>
      <c r="E5451" s="81" t="s">
        <v>1861</v>
      </c>
      <c r="F5451" s="154">
        <v>61.75</v>
      </c>
      <c r="G5451" s="154" t="s">
        <v>1367</v>
      </c>
      <c r="H5451" s="154" t="s">
        <v>14318</v>
      </c>
      <c r="I5451" s="154">
        <v>1</v>
      </c>
      <c r="J5451" s="154">
        <v>0</v>
      </c>
      <c r="K5451" s="154">
        <v>0</v>
      </c>
      <c r="M5451" s="128">
        <f>IF(Tabla1[[#This Row],[Moneda]]="Dolares",Tabla1[[#This Row],[Precio Distribuidor]]*($M$1+0.35)*1.3,Tabla1[[#This Row],[Precio Distribuidor]]*1.3)</f>
        <v>80.275000000000006</v>
      </c>
    </row>
    <row r="5452" spans="1:13">
      <c r="A5452" s="154" t="s">
        <v>12820</v>
      </c>
      <c r="B5452" s="154" t="s">
        <v>12821</v>
      </c>
      <c r="C5452" s="154" t="s">
        <v>1768</v>
      </c>
      <c r="D5452" s="154" t="s">
        <v>1763</v>
      </c>
      <c r="E5452" s="81" t="s">
        <v>12822</v>
      </c>
      <c r="F5452" s="154">
        <v>5.43</v>
      </c>
      <c r="G5452" s="154" t="s">
        <v>1373</v>
      </c>
      <c r="H5452" s="154" t="s">
        <v>14318</v>
      </c>
      <c r="I5452" s="154">
        <v>1</v>
      </c>
      <c r="J5452" s="154">
        <v>0</v>
      </c>
      <c r="K5452" s="154">
        <v>0</v>
      </c>
      <c r="M5452" s="128">
        <f>IF(Tabla1[[#This Row],[Moneda]]="Dolares",Tabla1[[#This Row],[Precio Distribuidor]]*($M$1+0.35)*1.3,Tabla1[[#This Row],[Precio Distribuidor]]*1.3)</f>
        <v>117.53235000000001</v>
      </c>
    </row>
    <row r="5453" spans="1:13">
      <c r="A5453" s="154" t="s">
        <v>1860</v>
      </c>
      <c r="B5453" s="154" t="s">
        <v>1859</v>
      </c>
      <c r="C5453" s="154" t="s">
        <v>1768</v>
      </c>
      <c r="D5453" s="154" t="s">
        <v>1763</v>
      </c>
      <c r="E5453" s="81" t="s">
        <v>1858</v>
      </c>
      <c r="F5453" s="154">
        <v>4.97</v>
      </c>
      <c r="G5453" s="154" t="s">
        <v>1373</v>
      </c>
      <c r="H5453" s="154" t="s">
        <v>14318</v>
      </c>
      <c r="I5453" s="154">
        <v>1</v>
      </c>
      <c r="J5453" s="154">
        <v>0</v>
      </c>
      <c r="K5453" s="154">
        <v>0</v>
      </c>
      <c r="M5453" s="128">
        <f>IF(Tabla1[[#This Row],[Moneda]]="Dolares",Tabla1[[#This Row],[Precio Distribuidor]]*($M$1+0.35)*1.3,Tabla1[[#This Row],[Precio Distribuidor]]*1.3)</f>
        <v>107.57565000000001</v>
      </c>
    </row>
    <row r="5454" spans="1:13">
      <c r="A5454" s="154" t="s">
        <v>1857</v>
      </c>
      <c r="B5454" s="154" t="s">
        <v>1856</v>
      </c>
      <c r="C5454" s="154" t="s">
        <v>1796</v>
      </c>
      <c r="D5454" s="154" t="s">
        <v>1763</v>
      </c>
      <c r="E5454" s="81" t="s">
        <v>1855</v>
      </c>
      <c r="F5454" s="154">
        <v>117.58</v>
      </c>
      <c r="G5454" s="154" t="s">
        <v>1367</v>
      </c>
      <c r="H5454" s="154" t="s">
        <v>14318</v>
      </c>
      <c r="I5454" s="154">
        <v>1</v>
      </c>
      <c r="J5454" s="154">
        <v>0</v>
      </c>
      <c r="K5454" s="154">
        <v>0</v>
      </c>
      <c r="M5454" s="128">
        <f>IF(Tabla1[[#This Row],[Moneda]]="Dolares",Tabla1[[#This Row],[Precio Distribuidor]]*($M$1+0.35)*1.3,Tabla1[[#This Row],[Precio Distribuidor]]*1.3)</f>
        <v>152.85400000000001</v>
      </c>
    </row>
    <row r="5455" spans="1:13">
      <c r="A5455" s="154" t="s">
        <v>1854</v>
      </c>
      <c r="B5455" s="154" t="s">
        <v>1853</v>
      </c>
      <c r="C5455" s="154" t="s">
        <v>1796</v>
      </c>
      <c r="D5455" s="154" t="s">
        <v>1763</v>
      </c>
      <c r="E5455" s="81" t="s">
        <v>1852</v>
      </c>
      <c r="F5455" s="154">
        <v>175.67</v>
      </c>
      <c r="G5455" s="154" t="s">
        <v>1367</v>
      </c>
      <c r="H5455" s="154" t="s">
        <v>14318</v>
      </c>
      <c r="I5455" s="154">
        <v>3</v>
      </c>
      <c r="J5455" s="154">
        <v>0</v>
      </c>
      <c r="K5455" s="154">
        <v>0</v>
      </c>
      <c r="M5455" s="128">
        <f>IF(Tabla1[[#This Row],[Moneda]]="Dolares",Tabla1[[#This Row],[Precio Distribuidor]]*($M$1+0.35)*1.3,Tabla1[[#This Row],[Precio Distribuidor]]*1.3)</f>
        <v>228.37099999999998</v>
      </c>
    </row>
    <row r="5456" spans="1:13">
      <c r="A5456" s="154" t="s">
        <v>1851</v>
      </c>
      <c r="B5456" s="154" t="s">
        <v>1850</v>
      </c>
      <c r="C5456" s="154" t="s">
        <v>1777</v>
      </c>
      <c r="D5456" s="154" t="s">
        <v>1763</v>
      </c>
      <c r="E5456" s="81" t="s">
        <v>1849</v>
      </c>
      <c r="F5456" s="154">
        <v>86.36</v>
      </c>
      <c r="G5456" s="154" t="s">
        <v>1367</v>
      </c>
      <c r="H5456" s="154" t="s">
        <v>14318</v>
      </c>
      <c r="I5456" s="154">
        <v>3</v>
      </c>
      <c r="J5456" s="154">
        <v>0</v>
      </c>
      <c r="K5456" s="154">
        <v>0</v>
      </c>
      <c r="M5456" s="128">
        <f>IF(Tabla1[[#This Row],[Moneda]]="Dolares",Tabla1[[#This Row],[Precio Distribuidor]]*($M$1+0.35)*1.3,Tabla1[[#This Row],[Precio Distribuidor]]*1.3)</f>
        <v>112.268</v>
      </c>
    </row>
    <row r="5457" spans="1:13">
      <c r="A5457" s="154" t="s">
        <v>1848</v>
      </c>
      <c r="B5457" s="154" t="s">
        <v>1847</v>
      </c>
      <c r="C5457" s="154" t="s">
        <v>1768</v>
      </c>
      <c r="D5457" s="154" t="s">
        <v>1763</v>
      </c>
      <c r="E5457" s="81" t="s">
        <v>1846</v>
      </c>
      <c r="F5457" s="154">
        <v>7.57</v>
      </c>
      <c r="G5457" s="154" t="s">
        <v>1373</v>
      </c>
      <c r="H5457" s="154" t="s">
        <v>14318</v>
      </c>
      <c r="I5457" s="154">
        <v>1</v>
      </c>
      <c r="J5457" s="154">
        <v>0</v>
      </c>
      <c r="K5457" s="154">
        <v>0</v>
      </c>
      <c r="M5457" s="128">
        <f>IF(Tabla1[[#This Row],[Moneda]]="Dolares",Tabla1[[#This Row],[Precio Distribuidor]]*($M$1+0.35)*1.3,Tabla1[[#This Row],[Precio Distribuidor]]*1.3)</f>
        <v>163.85265000000004</v>
      </c>
    </row>
    <row r="5458" spans="1:13">
      <c r="A5458" s="154" t="s">
        <v>1845</v>
      </c>
      <c r="B5458" s="154" t="s">
        <v>1844</v>
      </c>
      <c r="C5458" s="154" t="s">
        <v>1600</v>
      </c>
      <c r="D5458" s="154" t="s">
        <v>1763</v>
      </c>
      <c r="E5458" s="81" t="s">
        <v>1843</v>
      </c>
      <c r="F5458" s="154">
        <v>5.38</v>
      </c>
      <c r="G5458" s="154" t="s">
        <v>1373</v>
      </c>
      <c r="H5458" s="154" t="s">
        <v>14318</v>
      </c>
      <c r="I5458" s="154">
        <v>99</v>
      </c>
      <c r="J5458" s="154">
        <v>0</v>
      </c>
      <c r="K5458" s="154">
        <v>0</v>
      </c>
      <c r="M5458" s="128">
        <f>IF(Tabla1[[#This Row],[Moneda]]="Dolares",Tabla1[[#This Row],[Precio Distribuidor]]*($M$1+0.35)*1.3,Tabla1[[#This Row],[Precio Distribuidor]]*1.3)</f>
        <v>116.45010000000002</v>
      </c>
    </row>
    <row r="5459" spans="1:13">
      <c r="A5459" s="154" t="s">
        <v>1842</v>
      </c>
      <c r="B5459" s="154" t="s">
        <v>1841</v>
      </c>
      <c r="C5459" s="154" t="s">
        <v>1600</v>
      </c>
      <c r="D5459" s="154" t="s">
        <v>1763</v>
      </c>
      <c r="E5459" s="81" t="s">
        <v>1840</v>
      </c>
      <c r="F5459" s="154">
        <v>4.78</v>
      </c>
      <c r="G5459" s="154" t="s">
        <v>1373</v>
      </c>
      <c r="H5459" s="154" t="s">
        <v>14318</v>
      </c>
      <c r="I5459" s="154">
        <v>3</v>
      </c>
      <c r="J5459" s="154">
        <v>0</v>
      </c>
      <c r="K5459" s="154">
        <v>0</v>
      </c>
      <c r="M5459" s="128">
        <f>IF(Tabla1[[#This Row],[Moneda]]="Dolares",Tabla1[[#This Row],[Precio Distribuidor]]*($M$1+0.35)*1.3,Tabla1[[#This Row],[Precio Distribuidor]]*1.3)</f>
        <v>103.46310000000003</v>
      </c>
    </row>
    <row r="5460" spans="1:13">
      <c r="A5460" s="154" t="s">
        <v>1839</v>
      </c>
      <c r="B5460" s="154" t="s">
        <v>1838</v>
      </c>
      <c r="C5460" s="154" t="s">
        <v>1600</v>
      </c>
      <c r="D5460" s="154" t="s">
        <v>1763</v>
      </c>
      <c r="E5460" s="81" t="s">
        <v>1837</v>
      </c>
      <c r="F5460" s="154">
        <v>7.72</v>
      </c>
      <c r="G5460" s="154" t="s">
        <v>1373</v>
      </c>
      <c r="H5460" s="154" t="s">
        <v>14318</v>
      </c>
      <c r="I5460" s="154">
        <v>3</v>
      </c>
      <c r="J5460" s="154">
        <v>0</v>
      </c>
      <c r="K5460" s="154">
        <v>0</v>
      </c>
      <c r="M5460" s="128">
        <f>IF(Tabla1[[#This Row],[Moneda]]="Dolares",Tabla1[[#This Row],[Precio Distribuidor]]*($M$1+0.35)*1.3,Tabla1[[#This Row],[Precio Distribuidor]]*1.3)</f>
        <v>167.09940000000003</v>
      </c>
    </row>
    <row r="5461" spans="1:13">
      <c r="A5461" s="154" t="s">
        <v>1836</v>
      </c>
      <c r="B5461" s="154" t="s">
        <v>1835</v>
      </c>
      <c r="C5461" s="154" t="s">
        <v>1796</v>
      </c>
      <c r="D5461" s="154" t="s">
        <v>1763</v>
      </c>
      <c r="E5461" s="81" t="s">
        <v>1834</v>
      </c>
      <c r="F5461" s="154">
        <v>117.58</v>
      </c>
      <c r="G5461" s="154" t="s">
        <v>1367</v>
      </c>
      <c r="H5461" s="154" t="s">
        <v>14318</v>
      </c>
      <c r="I5461" s="154">
        <v>1</v>
      </c>
      <c r="J5461" s="154">
        <v>0</v>
      </c>
      <c r="K5461" s="154">
        <v>0</v>
      </c>
      <c r="M5461" s="128">
        <f>IF(Tabla1[[#This Row],[Moneda]]="Dolares",Tabla1[[#This Row],[Precio Distribuidor]]*($M$1+0.35)*1.3,Tabla1[[#This Row],[Precio Distribuidor]]*1.3)</f>
        <v>152.85400000000001</v>
      </c>
    </row>
    <row r="5462" spans="1:13">
      <c r="A5462" s="154" t="s">
        <v>1833</v>
      </c>
      <c r="B5462" s="154" t="s">
        <v>1832</v>
      </c>
      <c r="C5462" s="154" t="s">
        <v>1796</v>
      </c>
      <c r="D5462" s="154" t="s">
        <v>1763</v>
      </c>
      <c r="E5462" s="81" t="s">
        <v>1831</v>
      </c>
      <c r="F5462" s="154">
        <v>729.21</v>
      </c>
      <c r="G5462" s="154" t="s">
        <v>1367</v>
      </c>
      <c r="H5462" s="154" t="s">
        <v>14318</v>
      </c>
      <c r="I5462" s="154">
        <v>1</v>
      </c>
      <c r="J5462" s="154">
        <v>0</v>
      </c>
      <c r="K5462" s="154">
        <v>0</v>
      </c>
      <c r="M5462" s="128">
        <f>IF(Tabla1[[#This Row],[Moneda]]="Dolares",Tabla1[[#This Row],[Precio Distribuidor]]*($M$1+0.35)*1.3,Tabla1[[#This Row],[Precio Distribuidor]]*1.3)</f>
        <v>947.97300000000007</v>
      </c>
    </row>
    <row r="5463" spans="1:13">
      <c r="A5463" s="154" t="s">
        <v>1830</v>
      </c>
      <c r="B5463" s="154" t="s">
        <v>1829</v>
      </c>
      <c r="C5463" s="154" t="s">
        <v>1764</v>
      </c>
      <c r="D5463" s="154" t="s">
        <v>1763</v>
      </c>
      <c r="E5463" s="81" t="s">
        <v>1828</v>
      </c>
      <c r="F5463" s="154">
        <v>121.65</v>
      </c>
      <c r="G5463" s="154" t="s">
        <v>1367</v>
      </c>
      <c r="H5463" s="154" t="s">
        <v>14318</v>
      </c>
      <c r="I5463" s="154">
        <v>1</v>
      </c>
      <c r="J5463" s="154">
        <v>0</v>
      </c>
      <c r="K5463" s="154">
        <v>0</v>
      </c>
      <c r="M5463" s="128">
        <f>IF(Tabla1[[#This Row],[Moneda]]="Dolares",Tabla1[[#This Row],[Precio Distribuidor]]*($M$1+0.35)*1.3,Tabla1[[#This Row],[Precio Distribuidor]]*1.3)</f>
        <v>158.14500000000001</v>
      </c>
    </row>
    <row r="5464" spans="1:13">
      <c r="A5464" s="154" t="s">
        <v>1827</v>
      </c>
      <c r="B5464" s="154" t="s">
        <v>1826</v>
      </c>
      <c r="C5464" s="154" t="s">
        <v>1535</v>
      </c>
      <c r="D5464" s="154" t="s">
        <v>1763</v>
      </c>
      <c r="E5464" s="81" t="s">
        <v>1825</v>
      </c>
      <c r="F5464" s="154">
        <v>281.35000000000002</v>
      </c>
      <c r="G5464" s="154" t="s">
        <v>1367</v>
      </c>
      <c r="H5464" s="154" t="s">
        <v>14318</v>
      </c>
      <c r="I5464" s="154">
        <v>1</v>
      </c>
      <c r="J5464" s="154">
        <v>0</v>
      </c>
      <c r="K5464" s="154">
        <v>0</v>
      </c>
      <c r="M5464" s="128">
        <f>IF(Tabla1[[#This Row],[Moneda]]="Dolares",Tabla1[[#This Row],[Precio Distribuidor]]*($M$1+0.35)*1.3,Tabla1[[#This Row],[Precio Distribuidor]]*1.3)</f>
        <v>365.75500000000005</v>
      </c>
    </row>
    <row r="5465" spans="1:13">
      <c r="A5465" s="154" t="s">
        <v>1824</v>
      </c>
      <c r="B5465" s="154" t="s">
        <v>1823</v>
      </c>
      <c r="C5465" s="154" t="s">
        <v>1777</v>
      </c>
      <c r="D5465" s="154" t="s">
        <v>1763</v>
      </c>
      <c r="E5465" s="81" t="s">
        <v>1822</v>
      </c>
      <c r="F5465" s="154">
        <v>150</v>
      </c>
      <c r="G5465" s="154" t="s">
        <v>1367</v>
      </c>
      <c r="H5465" s="154" t="s">
        <v>14318</v>
      </c>
      <c r="I5465" s="154">
        <v>3</v>
      </c>
      <c r="J5465" s="154">
        <v>0</v>
      </c>
      <c r="K5465" s="154">
        <v>0</v>
      </c>
      <c r="M5465" s="128">
        <f>IF(Tabla1[[#This Row],[Moneda]]="Dolares",Tabla1[[#This Row],[Precio Distribuidor]]*($M$1+0.35)*1.3,Tabla1[[#This Row],[Precio Distribuidor]]*1.3)</f>
        <v>195</v>
      </c>
    </row>
    <row r="5466" spans="1:13">
      <c r="A5466" s="154" t="s">
        <v>1821</v>
      </c>
      <c r="B5466" s="154" t="s">
        <v>1820</v>
      </c>
      <c r="C5466" s="154" t="s">
        <v>1764</v>
      </c>
      <c r="D5466" s="154" t="s">
        <v>1763</v>
      </c>
      <c r="E5466" s="81" t="s">
        <v>1819</v>
      </c>
      <c r="F5466" s="154">
        <v>152.5</v>
      </c>
      <c r="G5466" s="154" t="s">
        <v>1367</v>
      </c>
      <c r="H5466" s="154" t="s">
        <v>14318</v>
      </c>
      <c r="I5466" s="154">
        <v>2</v>
      </c>
      <c r="J5466" s="154">
        <v>0</v>
      </c>
      <c r="K5466" s="154">
        <v>0</v>
      </c>
      <c r="M5466" s="128">
        <f>IF(Tabla1[[#This Row],[Moneda]]="Dolares",Tabla1[[#This Row],[Precio Distribuidor]]*($M$1+0.35)*1.3,Tabla1[[#This Row],[Precio Distribuidor]]*1.3)</f>
        <v>198.25</v>
      </c>
    </row>
    <row r="5467" spans="1:13">
      <c r="A5467" s="154" t="s">
        <v>1818</v>
      </c>
      <c r="B5467" s="154" t="s">
        <v>1817</v>
      </c>
      <c r="C5467" s="154" t="s">
        <v>1800</v>
      </c>
      <c r="D5467" s="154" t="s">
        <v>1763</v>
      </c>
      <c r="E5467" s="81" t="s">
        <v>1816</v>
      </c>
      <c r="F5467" s="154">
        <v>68.73</v>
      </c>
      <c r="G5467" s="154" t="s">
        <v>1367</v>
      </c>
      <c r="H5467" s="154" t="s">
        <v>14318</v>
      </c>
      <c r="I5467" s="154">
        <v>2</v>
      </c>
      <c r="J5467" s="154">
        <v>0</v>
      </c>
      <c r="K5467" s="154">
        <v>0</v>
      </c>
      <c r="M5467" s="128">
        <f>IF(Tabla1[[#This Row],[Moneda]]="Dolares",Tabla1[[#This Row],[Precio Distribuidor]]*($M$1+0.35)*1.3,Tabla1[[#This Row],[Precio Distribuidor]]*1.3)</f>
        <v>89.349000000000004</v>
      </c>
    </row>
    <row r="5468" spans="1:13">
      <c r="A5468" s="154" t="s">
        <v>1814</v>
      </c>
      <c r="B5468" s="154" t="s">
        <v>1813</v>
      </c>
      <c r="C5468" s="154" t="s">
        <v>1789</v>
      </c>
      <c r="D5468" s="154" t="s">
        <v>1763</v>
      </c>
      <c r="E5468" s="81" t="s">
        <v>1812</v>
      </c>
      <c r="F5468" s="154">
        <v>329.94</v>
      </c>
      <c r="G5468" s="154" t="s">
        <v>1367</v>
      </c>
      <c r="H5468" s="154" t="s">
        <v>14318</v>
      </c>
      <c r="I5468" s="154">
        <v>2</v>
      </c>
      <c r="J5468" s="154">
        <v>0</v>
      </c>
      <c r="K5468" s="154">
        <v>0</v>
      </c>
      <c r="M5468" s="128">
        <f>IF(Tabla1[[#This Row],[Moneda]]="Dolares",Tabla1[[#This Row],[Precio Distribuidor]]*($M$1+0.35)*1.3,Tabla1[[#This Row],[Precio Distribuidor]]*1.3)</f>
        <v>428.92200000000003</v>
      </c>
    </row>
    <row r="5469" spans="1:13">
      <c r="A5469" s="154" t="s">
        <v>1811</v>
      </c>
      <c r="B5469" s="154" t="s">
        <v>1810</v>
      </c>
      <c r="C5469" s="154" t="s">
        <v>1777</v>
      </c>
      <c r="D5469" s="154" t="s">
        <v>1763</v>
      </c>
      <c r="E5469" s="81" t="s">
        <v>1809</v>
      </c>
      <c r="F5469" s="154">
        <v>240.91</v>
      </c>
      <c r="G5469" s="154" t="s">
        <v>1367</v>
      </c>
      <c r="H5469" s="154" t="s">
        <v>14318</v>
      </c>
      <c r="I5469" s="154">
        <v>3</v>
      </c>
      <c r="J5469" s="154">
        <v>0</v>
      </c>
      <c r="K5469" s="154">
        <v>0</v>
      </c>
      <c r="M5469" s="128">
        <f>IF(Tabla1[[#This Row],[Moneda]]="Dolares",Tabla1[[#This Row],[Precio Distribuidor]]*($M$1+0.35)*1.3,Tabla1[[#This Row],[Precio Distribuidor]]*1.3)</f>
        <v>313.18299999999999</v>
      </c>
    </row>
    <row r="5470" spans="1:13">
      <c r="A5470" s="154" t="s">
        <v>1808</v>
      </c>
      <c r="B5470" s="154" t="s">
        <v>1807</v>
      </c>
      <c r="C5470" s="154" t="s">
        <v>1777</v>
      </c>
      <c r="D5470" s="154" t="s">
        <v>1763</v>
      </c>
      <c r="E5470" s="81" t="s">
        <v>1806</v>
      </c>
      <c r="F5470" s="154">
        <v>361.36</v>
      </c>
      <c r="G5470" s="154" t="s">
        <v>1367</v>
      </c>
      <c r="H5470" s="154" t="s">
        <v>14318</v>
      </c>
      <c r="I5470" s="154">
        <v>3</v>
      </c>
      <c r="J5470" s="154">
        <v>0</v>
      </c>
      <c r="K5470" s="154">
        <v>0</v>
      </c>
      <c r="M5470" s="128">
        <f>IF(Tabla1[[#This Row],[Moneda]]="Dolares",Tabla1[[#This Row],[Precio Distribuidor]]*($M$1+0.35)*1.3,Tabla1[[#This Row],[Precio Distribuidor]]*1.3)</f>
        <v>469.76800000000003</v>
      </c>
    </row>
    <row r="5471" spans="1:13">
      <c r="A5471" s="154" t="s">
        <v>1805</v>
      </c>
      <c r="B5471" s="154" t="s">
        <v>1804</v>
      </c>
      <c r="C5471" s="154" t="s">
        <v>1600</v>
      </c>
      <c r="D5471" s="154" t="s">
        <v>1763</v>
      </c>
      <c r="E5471" s="81" t="s">
        <v>1803</v>
      </c>
      <c r="F5471" s="154">
        <v>9.2899999999999991</v>
      </c>
      <c r="G5471" s="154" t="s">
        <v>1373</v>
      </c>
      <c r="H5471" s="154" t="s">
        <v>14318</v>
      </c>
      <c r="I5471" s="154">
        <v>3</v>
      </c>
      <c r="J5471" s="154">
        <v>0</v>
      </c>
      <c r="K5471" s="154">
        <v>0</v>
      </c>
      <c r="M5471" s="128">
        <f>IF(Tabla1[[#This Row],[Moneda]]="Dolares",Tabla1[[#This Row],[Precio Distribuidor]]*($M$1+0.35)*1.3,Tabla1[[#This Row],[Precio Distribuidor]]*1.3)</f>
        <v>201.08205000000004</v>
      </c>
    </row>
    <row r="5472" spans="1:13">
      <c r="A5472" s="154" t="s">
        <v>1802</v>
      </c>
      <c r="B5472" s="154" t="s">
        <v>1801</v>
      </c>
      <c r="C5472" s="154" t="s">
        <v>1800</v>
      </c>
      <c r="D5472" s="154" t="s">
        <v>1763</v>
      </c>
      <c r="E5472" s="81" t="s">
        <v>1799</v>
      </c>
      <c r="F5472" s="154">
        <v>111.36</v>
      </c>
      <c r="G5472" s="154" t="s">
        <v>1367</v>
      </c>
      <c r="H5472" s="154" t="s">
        <v>14318</v>
      </c>
      <c r="I5472" s="154">
        <v>0</v>
      </c>
      <c r="J5472" s="154">
        <v>0</v>
      </c>
      <c r="K5472" s="154">
        <v>0</v>
      </c>
      <c r="M5472" s="128">
        <f>IF(Tabla1[[#This Row],[Moneda]]="Dolares",Tabla1[[#This Row],[Precio Distribuidor]]*($M$1+0.35)*1.3,Tabla1[[#This Row],[Precio Distribuidor]]*1.3)</f>
        <v>144.768</v>
      </c>
    </row>
    <row r="5473" spans="1:13">
      <c r="A5473" s="154" t="s">
        <v>14524</v>
      </c>
      <c r="B5473" s="154" t="s">
        <v>14523</v>
      </c>
      <c r="C5473" s="154" t="s">
        <v>1764</v>
      </c>
      <c r="D5473" s="154" t="s">
        <v>1763</v>
      </c>
      <c r="E5473" s="81" t="s">
        <v>14522</v>
      </c>
      <c r="F5473" s="154">
        <v>876.88</v>
      </c>
      <c r="G5473" s="154" t="s">
        <v>1367</v>
      </c>
      <c r="H5473" s="154" t="s">
        <v>14318</v>
      </c>
      <c r="I5473" s="154">
        <v>2</v>
      </c>
      <c r="J5473" s="154">
        <v>0</v>
      </c>
      <c r="K5473" s="154">
        <v>0</v>
      </c>
      <c r="M5473" s="128">
        <f>IF(Tabla1[[#This Row],[Moneda]]="Dolares",Tabla1[[#This Row],[Precio Distribuidor]]*($M$1+0.35)*1.3,Tabla1[[#This Row],[Precio Distribuidor]]*1.3)</f>
        <v>1139.944</v>
      </c>
    </row>
    <row r="5474" spans="1:13">
      <c r="A5474" s="154" t="s">
        <v>1798</v>
      </c>
      <c r="B5474" s="154" t="s">
        <v>1797</v>
      </c>
      <c r="C5474" s="154" t="s">
        <v>1796</v>
      </c>
      <c r="D5474" s="154" t="s">
        <v>1763</v>
      </c>
      <c r="E5474" s="81" t="s">
        <v>1795</v>
      </c>
      <c r="F5474" s="154">
        <v>541.61</v>
      </c>
      <c r="G5474" s="154" t="s">
        <v>1367</v>
      </c>
      <c r="H5474" s="154" t="s">
        <v>14318</v>
      </c>
      <c r="I5474" s="154">
        <v>1</v>
      </c>
      <c r="J5474" s="154">
        <v>0</v>
      </c>
      <c r="K5474" s="154">
        <v>0</v>
      </c>
      <c r="M5474" s="128">
        <f>IF(Tabla1[[#This Row],[Moneda]]="Dolares",Tabla1[[#This Row],[Precio Distribuidor]]*($M$1+0.35)*1.3,Tabla1[[#This Row],[Precio Distribuidor]]*1.3)</f>
        <v>704.09300000000007</v>
      </c>
    </row>
    <row r="5475" spans="1:13">
      <c r="A5475" s="154" t="s">
        <v>1794</v>
      </c>
      <c r="B5475" s="154" t="s">
        <v>1793</v>
      </c>
      <c r="C5475" s="154" t="s">
        <v>1768</v>
      </c>
      <c r="D5475" s="154" t="s">
        <v>1763</v>
      </c>
      <c r="E5475" s="81" t="s">
        <v>1792</v>
      </c>
      <c r="F5475" s="154">
        <v>5.67</v>
      </c>
      <c r="G5475" s="154" t="s">
        <v>1373</v>
      </c>
      <c r="H5475" s="154" t="s">
        <v>14318</v>
      </c>
      <c r="I5475" s="154">
        <v>1</v>
      </c>
      <c r="J5475" s="154">
        <v>0</v>
      </c>
      <c r="K5475" s="154">
        <v>0</v>
      </c>
      <c r="M5475" s="128">
        <f>IF(Tabla1[[#This Row],[Moneda]]="Dolares",Tabla1[[#This Row],[Precio Distribuidor]]*($M$1+0.35)*1.3,Tabla1[[#This Row],[Precio Distribuidor]]*1.3)</f>
        <v>122.72715000000002</v>
      </c>
    </row>
    <row r="5476" spans="1:13">
      <c r="A5476" s="154" t="s">
        <v>1791</v>
      </c>
      <c r="B5476" s="154" t="s">
        <v>1790</v>
      </c>
      <c r="C5476" s="154" t="s">
        <v>1789</v>
      </c>
      <c r="D5476" s="154" t="s">
        <v>1763</v>
      </c>
      <c r="E5476" s="81" t="s">
        <v>14521</v>
      </c>
      <c r="F5476" s="154">
        <v>54.26</v>
      </c>
      <c r="G5476" s="154" t="s">
        <v>1367</v>
      </c>
      <c r="H5476" s="154" t="s">
        <v>14318</v>
      </c>
      <c r="I5476" s="154">
        <v>1</v>
      </c>
      <c r="J5476" s="154">
        <v>0</v>
      </c>
      <c r="K5476" s="154">
        <v>0</v>
      </c>
      <c r="M5476" s="128">
        <f>IF(Tabla1[[#This Row],[Moneda]]="Dolares",Tabla1[[#This Row],[Precio Distribuidor]]*($M$1+0.35)*1.3,Tabla1[[#This Row],[Precio Distribuidor]]*1.3)</f>
        <v>70.537999999999997</v>
      </c>
    </row>
    <row r="5477" spans="1:13">
      <c r="A5477" s="154" t="s">
        <v>1788</v>
      </c>
      <c r="B5477" s="154" t="s">
        <v>1787</v>
      </c>
      <c r="C5477" s="154" t="s">
        <v>1768</v>
      </c>
      <c r="D5477" s="154" t="s">
        <v>1763</v>
      </c>
      <c r="E5477" s="81" t="s">
        <v>1786</v>
      </c>
      <c r="F5477" s="154">
        <v>8.18</v>
      </c>
      <c r="G5477" s="154" t="s">
        <v>1373</v>
      </c>
      <c r="H5477" s="154" t="s">
        <v>14318</v>
      </c>
      <c r="I5477" s="154">
        <v>1</v>
      </c>
      <c r="J5477" s="154">
        <v>0</v>
      </c>
      <c r="K5477" s="154">
        <v>0</v>
      </c>
      <c r="M5477" s="128">
        <f>IF(Tabla1[[#This Row],[Moneda]]="Dolares",Tabla1[[#This Row],[Precio Distribuidor]]*($M$1+0.35)*1.3,Tabla1[[#This Row],[Precio Distribuidor]]*1.3)</f>
        <v>177.05610000000001</v>
      </c>
    </row>
    <row r="5478" spans="1:13">
      <c r="A5478" s="154" t="s">
        <v>1785</v>
      </c>
      <c r="B5478" s="154" t="s">
        <v>1784</v>
      </c>
      <c r="C5478" s="154" t="s">
        <v>1764</v>
      </c>
      <c r="D5478" s="154" t="s">
        <v>1763</v>
      </c>
      <c r="E5478" s="81" t="s">
        <v>1783</v>
      </c>
      <c r="F5478" s="154">
        <v>927.82</v>
      </c>
      <c r="G5478" s="154" t="s">
        <v>1367</v>
      </c>
      <c r="H5478" s="154" t="s">
        <v>14318</v>
      </c>
      <c r="I5478" s="154">
        <v>3</v>
      </c>
      <c r="J5478" s="154">
        <v>0</v>
      </c>
      <c r="K5478" s="154">
        <v>0</v>
      </c>
      <c r="M5478" s="128">
        <f>IF(Tabla1[[#This Row],[Moneda]]="Dolares",Tabla1[[#This Row],[Precio Distribuidor]]*($M$1+0.35)*1.3,Tabla1[[#This Row],[Precio Distribuidor]]*1.3)</f>
        <v>1206.1660000000002</v>
      </c>
    </row>
    <row r="5479" spans="1:13">
      <c r="A5479" s="154" t="s">
        <v>1780</v>
      </c>
      <c r="B5479" s="154" t="s">
        <v>1779</v>
      </c>
      <c r="C5479" s="154" t="s">
        <v>1768</v>
      </c>
      <c r="D5479" s="154" t="s">
        <v>1763</v>
      </c>
      <c r="E5479" s="81" t="s">
        <v>1778</v>
      </c>
      <c r="F5479" s="154">
        <v>24.82</v>
      </c>
      <c r="G5479" s="154" t="s">
        <v>1373</v>
      </c>
      <c r="H5479" s="154" t="s">
        <v>14318</v>
      </c>
      <c r="I5479" s="154">
        <v>1</v>
      </c>
      <c r="J5479" s="154">
        <v>0</v>
      </c>
      <c r="K5479" s="154">
        <v>0</v>
      </c>
      <c r="M5479" s="128">
        <f>IF(Tabla1[[#This Row],[Moneda]]="Dolares",Tabla1[[#This Row],[Precio Distribuidor]]*($M$1+0.35)*1.3,Tabla1[[#This Row],[Precio Distribuidor]]*1.3)</f>
        <v>537.22890000000007</v>
      </c>
    </row>
    <row r="5480" spans="1:13">
      <c r="A5480" s="154" t="s">
        <v>14520</v>
      </c>
      <c r="B5480" s="154" t="s">
        <v>14519</v>
      </c>
      <c r="C5480" s="154" t="s">
        <v>1777</v>
      </c>
      <c r="D5480" s="154" t="s">
        <v>1763</v>
      </c>
      <c r="E5480" s="81" t="s">
        <v>14518</v>
      </c>
      <c r="F5480" s="154">
        <v>361.36</v>
      </c>
      <c r="G5480" s="154" t="s">
        <v>1367</v>
      </c>
      <c r="H5480" s="154" t="s">
        <v>14318</v>
      </c>
      <c r="I5480" s="154">
        <v>3</v>
      </c>
      <c r="J5480" s="154">
        <v>0</v>
      </c>
      <c r="K5480" s="154">
        <v>0</v>
      </c>
      <c r="M5480" s="128">
        <f>IF(Tabla1[[#This Row],[Moneda]]="Dolares",Tabla1[[#This Row],[Precio Distribuidor]]*($M$1+0.35)*1.3,Tabla1[[#This Row],[Precio Distribuidor]]*1.3)</f>
        <v>469.76800000000003</v>
      </c>
    </row>
    <row r="5481" spans="1:13">
      <c r="A5481" s="154" t="s">
        <v>1776</v>
      </c>
      <c r="B5481" s="154" t="s">
        <v>1775</v>
      </c>
      <c r="C5481" s="154" t="s">
        <v>1768</v>
      </c>
      <c r="D5481" s="154" t="s">
        <v>1763</v>
      </c>
      <c r="E5481" s="81" t="s">
        <v>1774</v>
      </c>
      <c r="F5481" s="154">
        <v>50.82</v>
      </c>
      <c r="G5481" s="154" t="s">
        <v>1373</v>
      </c>
      <c r="H5481" s="154" t="s">
        <v>14318</v>
      </c>
      <c r="I5481" s="154">
        <v>1</v>
      </c>
      <c r="J5481" s="154">
        <v>0</v>
      </c>
      <c r="K5481" s="154">
        <v>0</v>
      </c>
      <c r="M5481" s="128">
        <f>IF(Tabla1[[#This Row],[Moneda]]="Dolares",Tabla1[[#This Row],[Precio Distribuidor]]*($M$1+0.35)*1.3,Tabla1[[#This Row],[Precio Distribuidor]]*1.3)</f>
        <v>1099.9989000000003</v>
      </c>
    </row>
    <row r="5482" spans="1:13">
      <c r="A5482" s="154" t="s">
        <v>1773</v>
      </c>
      <c r="B5482" s="154" t="s">
        <v>1772</v>
      </c>
      <c r="C5482" s="154" t="s">
        <v>1768</v>
      </c>
      <c r="D5482" s="154" t="s">
        <v>1763</v>
      </c>
      <c r="E5482" s="81" t="s">
        <v>1771</v>
      </c>
      <c r="F5482" s="154">
        <v>5.91</v>
      </c>
      <c r="G5482" s="154" t="s">
        <v>1373</v>
      </c>
      <c r="H5482" s="154" t="s">
        <v>14318</v>
      </c>
      <c r="I5482" s="154">
        <v>1</v>
      </c>
      <c r="J5482" s="154">
        <v>0</v>
      </c>
      <c r="K5482" s="154">
        <v>0</v>
      </c>
      <c r="M5482" s="128">
        <f>IF(Tabla1[[#This Row],[Moneda]]="Dolares",Tabla1[[#This Row],[Precio Distribuidor]]*($M$1+0.35)*1.3,Tabla1[[#This Row],[Precio Distribuidor]]*1.3)</f>
        <v>127.92195000000002</v>
      </c>
    </row>
    <row r="5483" spans="1:13">
      <c r="A5483" s="154" t="s">
        <v>1770</v>
      </c>
      <c r="B5483" s="154" t="s">
        <v>1769</v>
      </c>
      <c r="C5483" s="154" t="s">
        <v>1768</v>
      </c>
      <c r="D5483" s="154" t="s">
        <v>1763</v>
      </c>
      <c r="E5483" s="81" t="s">
        <v>1767</v>
      </c>
      <c r="F5483" s="154">
        <v>7.39</v>
      </c>
      <c r="G5483" s="154" t="s">
        <v>1373</v>
      </c>
      <c r="H5483" s="154" t="s">
        <v>14318</v>
      </c>
      <c r="I5483" s="154">
        <v>1</v>
      </c>
      <c r="J5483" s="154">
        <v>0</v>
      </c>
      <c r="K5483" s="154">
        <v>0</v>
      </c>
      <c r="M5483" s="128">
        <f>IF(Tabla1[[#This Row],[Moneda]]="Dolares",Tabla1[[#This Row],[Precio Distribuidor]]*($M$1+0.35)*1.3,Tabla1[[#This Row],[Precio Distribuidor]]*1.3)</f>
        <v>159.95655000000002</v>
      </c>
    </row>
    <row r="5484" spans="1:13">
      <c r="A5484" s="154" t="s">
        <v>1766</v>
      </c>
      <c r="B5484" s="154" t="s">
        <v>1765</v>
      </c>
      <c r="C5484" s="154" t="s">
        <v>1764</v>
      </c>
      <c r="D5484" s="154" t="s">
        <v>1763</v>
      </c>
      <c r="E5484" s="81" t="s">
        <v>1762</v>
      </c>
      <c r="F5484" s="154">
        <v>474.31</v>
      </c>
      <c r="G5484" s="154" t="s">
        <v>1367</v>
      </c>
      <c r="H5484" s="154" t="s">
        <v>14318</v>
      </c>
      <c r="I5484" s="154">
        <v>3</v>
      </c>
      <c r="J5484" s="154">
        <v>0</v>
      </c>
      <c r="K5484" s="154">
        <v>0</v>
      </c>
      <c r="M5484" s="128">
        <f>IF(Tabla1[[#This Row],[Moneda]]="Dolares",Tabla1[[#This Row],[Precio Distribuidor]]*($M$1+0.35)*1.3,Tabla1[[#This Row],[Precio Distribuidor]]*1.3)</f>
        <v>616.60300000000007</v>
      </c>
    </row>
    <row r="5485" spans="1:13">
      <c r="A5485" s="154" t="s">
        <v>12296</v>
      </c>
      <c r="B5485" s="154" t="s">
        <v>12297</v>
      </c>
      <c r="C5485" s="154" t="s">
        <v>1789</v>
      </c>
      <c r="D5485" s="154" t="s">
        <v>1763</v>
      </c>
      <c r="E5485" s="81" t="s">
        <v>12298</v>
      </c>
      <c r="F5485" s="154">
        <v>69.8</v>
      </c>
      <c r="G5485" s="154" t="s">
        <v>1367</v>
      </c>
      <c r="H5485" s="154" t="s">
        <v>14318</v>
      </c>
      <c r="I5485" s="154">
        <v>1</v>
      </c>
      <c r="J5485" s="154">
        <v>0</v>
      </c>
      <c r="K5485" s="154">
        <v>0</v>
      </c>
      <c r="M5485" s="128">
        <f>IF(Tabla1[[#This Row],[Moneda]]="Dolares",Tabla1[[#This Row],[Precio Distribuidor]]*($M$1+0.35)*1.3,Tabla1[[#This Row],[Precio Distribuidor]]*1.3)</f>
        <v>90.74</v>
      </c>
    </row>
    <row r="5486" spans="1:13">
      <c r="A5486" s="154" t="s">
        <v>14517</v>
      </c>
      <c r="B5486" s="154" t="s">
        <v>14516</v>
      </c>
      <c r="C5486" s="154" t="s">
        <v>1768</v>
      </c>
      <c r="D5486" s="154" t="s">
        <v>1763</v>
      </c>
      <c r="E5486" s="81" t="s">
        <v>14515</v>
      </c>
      <c r="F5486" s="154">
        <v>17.14</v>
      </c>
      <c r="G5486" s="154" t="s">
        <v>1373</v>
      </c>
      <c r="H5486" s="154" t="s">
        <v>14318</v>
      </c>
      <c r="I5486" s="154">
        <v>1</v>
      </c>
      <c r="J5486" s="154">
        <v>0</v>
      </c>
      <c r="K5486" s="154">
        <v>0</v>
      </c>
      <c r="M5486" s="128">
        <f>IF(Tabla1[[#This Row],[Moneda]]="Dolares",Tabla1[[#This Row],[Precio Distribuidor]]*($M$1+0.35)*1.3,Tabla1[[#This Row],[Precio Distribuidor]]*1.3)</f>
        <v>370.99530000000004</v>
      </c>
    </row>
    <row r="5487" spans="1:13">
      <c r="A5487" s="154" t="s">
        <v>14514</v>
      </c>
      <c r="B5487" s="154" t="s">
        <v>14513</v>
      </c>
      <c r="C5487" s="154" t="s">
        <v>1904</v>
      </c>
      <c r="D5487" s="154" t="s">
        <v>1763</v>
      </c>
      <c r="E5487" s="81" t="s">
        <v>14512</v>
      </c>
      <c r="F5487" s="154">
        <v>13.35</v>
      </c>
      <c r="G5487" s="154" t="s">
        <v>1373</v>
      </c>
      <c r="H5487" s="154" t="s">
        <v>14318</v>
      </c>
      <c r="I5487" s="154">
        <v>0</v>
      </c>
      <c r="J5487" s="154">
        <v>6</v>
      </c>
      <c r="K5487" s="154">
        <v>0</v>
      </c>
      <c r="M5487" s="128">
        <f>IF(Tabla1[[#This Row],[Moneda]]="Dolares",Tabla1[[#This Row],[Precio Distribuidor]]*($M$1+0.35)*1.3,Tabla1[[#This Row],[Precio Distribuidor]]*1.3)</f>
        <v>288.96075000000008</v>
      </c>
    </row>
    <row r="5488" spans="1:13">
      <c r="A5488" s="154" t="s">
        <v>14511</v>
      </c>
      <c r="B5488" s="154" t="s">
        <v>14510</v>
      </c>
      <c r="C5488" s="154" t="s">
        <v>1535</v>
      </c>
      <c r="D5488" s="154" t="s">
        <v>1763</v>
      </c>
      <c r="E5488" s="81" t="s">
        <v>14509</v>
      </c>
      <c r="F5488" s="154">
        <v>601.84</v>
      </c>
      <c r="G5488" s="154" t="s">
        <v>1367</v>
      </c>
      <c r="H5488" s="154" t="s">
        <v>14318</v>
      </c>
      <c r="I5488" s="154">
        <v>1</v>
      </c>
      <c r="J5488" s="154">
        <v>0</v>
      </c>
      <c r="K5488" s="154">
        <v>0</v>
      </c>
      <c r="M5488" s="128">
        <f>IF(Tabla1[[#This Row],[Moneda]]="Dolares",Tabla1[[#This Row],[Precio Distribuidor]]*($M$1+0.35)*1.3,Tabla1[[#This Row],[Precio Distribuidor]]*1.3)</f>
        <v>782.39200000000005</v>
      </c>
    </row>
    <row r="5489" spans="1:13">
      <c r="A5489" s="154" t="s">
        <v>14508</v>
      </c>
      <c r="B5489" s="154" t="s">
        <v>14507</v>
      </c>
      <c r="C5489" s="154" t="s">
        <v>1764</v>
      </c>
      <c r="D5489" s="154" t="s">
        <v>1763</v>
      </c>
      <c r="E5489" s="81" t="s">
        <v>14506</v>
      </c>
      <c r="F5489" s="154">
        <v>967.16</v>
      </c>
      <c r="G5489" s="154" t="s">
        <v>1367</v>
      </c>
      <c r="H5489" s="154" t="s">
        <v>14318</v>
      </c>
      <c r="I5489" s="154">
        <v>3</v>
      </c>
      <c r="J5489" s="154">
        <v>0</v>
      </c>
      <c r="K5489" s="154">
        <v>0</v>
      </c>
      <c r="M5489" s="128">
        <f>IF(Tabla1[[#This Row],[Moneda]]="Dolares",Tabla1[[#This Row],[Precio Distribuidor]]*($M$1+0.35)*1.3,Tabla1[[#This Row],[Precio Distribuidor]]*1.3)</f>
        <v>1257.308</v>
      </c>
    </row>
    <row r="5490" spans="1:13">
      <c r="A5490" s="154" t="s">
        <v>14505</v>
      </c>
      <c r="B5490" s="154" t="s">
        <v>14504</v>
      </c>
      <c r="C5490" s="154" t="s">
        <v>1535</v>
      </c>
      <c r="D5490" s="154" t="s">
        <v>1763</v>
      </c>
      <c r="E5490" s="81" t="s">
        <v>14503</v>
      </c>
      <c r="F5490" s="154">
        <v>129.69999999999999</v>
      </c>
      <c r="G5490" s="154" t="s">
        <v>1367</v>
      </c>
      <c r="H5490" s="154" t="s">
        <v>14318</v>
      </c>
      <c r="I5490" s="154">
        <v>1</v>
      </c>
      <c r="J5490" s="154">
        <v>0</v>
      </c>
      <c r="K5490" s="154">
        <v>0</v>
      </c>
      <c r="M5490" s="128">
        <f>IF(Tabla1[[#This Row],[Moneda]]="Dolares",Tabla1[[#This Row],[Precio Distribuidor]]*($M$1+0.35)*1.3,Tabla1[[#This Row],[Precio Distribuidor]]*1.3)</f>
        <v>168.60999999999999</v>
      </c>
    </row>
    <row r="5491" spans="1:13">
      <c r="A5491" s="154" t="s">
        <v>1761</v>
      </c>
      <c r="B5491" s="154" t="s">
        <v>1760</v>
      </c>
      <c r="C5491" s="154" t="s">
        <v>1744</v>
      </c>
      <c r="D5491" s="154" t="s">
        <v>1664</v>
      </c>
      <c r="E5491" s="81" t="s">
        <v>1759</v>
      </c>
      <c r="F5491" s="154">
        <v>45.18</v>
      </c>
      <c r="G5491" s="154" t="s">
        <v>1373</v>
      </c>
      <c r="H5491" s="154" t="s">
        <v>14318</v>
      </c>
      <c r="I5491" s="154">
        <v>0</v>
      </c>
      <c r="J5491" s="154">
        <v>0</v>
      </c>
      <c r="K5491" s="154">
        <v>0</v>
      </c>
      <c r="M5491" s="128">
        <f>IF(Tabla1[[#This Row],[Moneda]]="Dolares",Tabla1[[#This Row],[Precio Distribuidor]]*($M$1+0.35)*1.3,Tabla1[[#This Row],[Precio Distribuidor]]*1.3)</f>
        <v>977.92110000000014</v>
      </c>
    </row>
    <row r="5492" spans="1:13">
      <c r="A5492" s="154" t="s">
        <v>14502</v>
      </c>
      <c r="B5492" s="154" t="s">
        <v>14501</v>
      </c>
      <c r="C5492" s="154" t="s">
        <v>4937</v>
      </c>
      <c r="D5492" s="154" t="s">
        <v>1664</v>
      </c>
      <c r="E5492" s="81" t="s">
        <v>14500</v>
      </c>
      <c r="F5492" s="154">
        <v>70.739999999999995</v>
      </c>
      <c r="G5492" s="154" t="s">
        <v>1373</v>
      </c>
      <c r="H5492" s="154" t="s">
        <v>14318</v>
      </c>
      <c r="I5492" s="154">
        <v>1</v>
      </c>
      <c r="J5492" s="154">
        <v>0</v>
      </c>
      <c r="K5492" s="154">
        <v>0</v>
      </c>
      <c r="M5492" s="128">
        <f>IF(Tabla1[[#This Row],[Moneda]]="Dolares",Tabla1[[#This Row],[Precio Distribuidor]]*($M$1+0.35)*1.3,Tabla1[[#This Row],[Precio Distribuidor]]*1.3)</f>
        <v>1531.1673000000003</v>
      </c>
    </row>
    <row r="5493" spans="1:13">
      <c r="A5493" s="154" t="s">
        <v>14499</v>
      </c>
      <c r="B5493" s="154" t="s">
        <v>14498</v>
      </c>
      <c r="C5493" s="154" t="s">
        <v>4937</v>
      </c>
      <c r="D5493" s="154" t="s">
        <v>1664</v>
      </c>
      <c r="E5493" s="81" t="s">
        <v>14497</v>
      </c>
      <c r="F5493" s="154">
        <v>87.82</v>
      </c>
      <c r="G5493" s="154" t="s">
        <v>1373</v>
      </c>
      <c r="H5493" s="154" t="s">
        <v>14318</v>
      </c>
      <c r="I5493" s="154">
        <v>1</v>
      </c>
      <c r="J5493" s="154">
        <v>0</v>
      </c>
      <c r="K5493" s="154">
        <v>0</v>
      </c>
      <c r="M5493" s="128">
        <f>IF(Tabla1[[#This Row],[Moneda]]="Dolares",Tabla1[[#This Row],[Precio Distribuidor]]*($M$1+0.35)*1.3,Tabla1[[#This Row],[Precio Distribuidor]]*1.3)</f>
        <v>1900.8639000000001</v>
      </c>
    </row>
    <row r="5494" spans="1:13">
      <c r="A5494" s="154" t="s">
        <v>14496</v>
      </c>
      <c r="B5494" s="154" t="s">
        <v>14495</v>
      </c>
      <c r="C5494" s="154" t="s">
        <v>4937</v>
      </c>
      <c r="D5494" s="154" t="s">
        <v>1664</v>
      </c>
      <c r="E5494" s="81" t="s">
        <v>14494</v>
      </c>
      <c r="F5494" s="154">
        <v>94.01</v>
      </c>
      <c r="G5494" s="154" t="s">
        <v>1373</v>
      </c>
      <c r="H5494" s="154" t="s">
        <v>14318</v>
      </c>
      <c r="I5494" s="154">
        <v>1</v>
      </c>
      <c r="J5494" s="154">
        <v>0</v>
      </c>
      <c r="K5494" s="154">
        <v>0</v>
      </c>
      <c r="M5494" s="128">
        <f>IF(Tabla1[[#This Row],[Moneda]]="Dolares",Tabla1[[#This Row],[Precio Distribuidor]]*($M$1+0.35)*1.3,Tabla1[[#This Row],[Precio Distribuidor]]*1.3)</f>
        <v>2034.8464500000002</v>
      </c>
    </row>
    <row r="5495" spans="1:13">
      <c r="A5495" s="154" t="s">
        <v>14493</v>
      </c>
      <c r="B5495" s="154" t="s">
        <v>14492</v>
      </c>
      <c r="C5495" s="154" t="s">
        <v>4937</v>
      </c>
      <c r="D5495" s="154" t="s">
        <v>1664</v>
      </c>
      <c r="E5495" s="81" t="s">
        <v>14491</v>
      </c>
      <c r="F5495" s="154">
        <v>109.08</v>
      </c>
      <c r="G5495" s="154" t="s">
        <v>1373</v>
      </c>
      <c r="H5495" s="154" t="s">
        <v>14318</v>
      </c>
      <c r="I5495" s="154">
        <v>1</v>
      </c>
      <c r="J5495" s="154">
        <v>0</v>
      </c>
      <c r="K5495" s="154">
        <v>0</v>
      </c>
      <c r="M5495" s="128">
        <f>IF(Tabla1[[#This Row],[Moneda]]="Dolares",Tabla1[[#This Row],[Precio Distribuidor]]*($M$1+0.35)*1.3,Tabla1[[#This Row],[Precio Distribuidor]]*1.3)</f>
        <v>2361.0366000000004</v>
      </c>
    </row>
    <row r="5496" spans="1:13">
      <c r="A5496" s="154" t="s">
        <v>14490</v>
      </c>
      <c r="B5496" s="154" t="s">
        <v>14489</v>
      </c>
      <c r="C5496" s="154" t="s">
        <v>4937</v>
      </c>
      <c r="D5496" s="154" t="s">
        <v>1664</v>
      </c>
      <c r="E5496" s="81" t="s">
        <v>14488</v>
      </c>
      <c r="F5496" s="154">
        <v>146.86000000000001</v>
      </c>
      <c r="G5496" s="154" t="s">
        <v>1373</v>
      </c>
      <c r="H5496" s="154" t="s">
        <v>14318</v>
      </c>
      <c r="I5496" s="154">
        <v>1</v>
      </c>
      <c r="J5496" s="154">
        <v>0</v>
      </c>
      <c r="K5496" s="154">
        <v>0</v>
      </c>
      <c r="M5496" s="128">
        <f>IF(Tabla1[[#This Row],[Moneda]]="Dolares",Tabla1[[#This Row],[Precio Distribuidor]]*($M$1+0.35)*1.3,Tabla1[[#This Row],[Precio Distribuidor]]*1.3)</f>
        <v>3178.7847000000006</v>
      </c>
    </row>
    <row r="5497" spans="1:13">
      <c r="A5497" s="154" t="s">
        <v>14487</v>
      </c>
      <c r="B5497" s="154" t="s">
        <v>14486</v>
      </c>
      <c r="C5497" s="154" t="s">
        <v>4937</v>
      </c>
      <c r="D5497" s="154" t="s">
        <v>1664</v>
      </c>
      <c r="E5497" s="81" t="s">
        <v>14485</v>
      </c>
      <c r="F5497" s="154">
        <v>237.93</v>
      </c>
      <c r="G5497" s="154" t="s">
        <v>1373</v>
      </c>
      <c r="H5497" s="154" t="s">
        <v>14318</v>
      </c>
      <c r="I5497" s="154">
        <v>1</v>
      </c>
      <c r="J5497" s="154">
        <v>0</v>
      </c>
      <c r="K5497" s="154">
        <v>0</v>
      </c>
      <c r="M5497" s="128">
        <f>IF(Tabla1[[#This Row],[Moneda]]="Dolares",Tabla1[[#This Row],[Precio Distribuidor]]*($M$1+0.35)*1.3,Tabla1[[#This Row],[Precio Distribuidor]]*1.3)</f>
        <v>5149.994850000001</v>
      </c>
    </row>
    <row r="5498" spans="1:13">
      <c r="A5498" s="154" t="s">
        <v>1758</v>
      </c>
      <c r="B5498" s="154" t="s">
        <v>1757</v>
      </c>
      <c r="C5498" s="154" t="s">
        <v>1680</v>
      </c>
      <c r="D5498" s="154" t="s">
        <v>1664</v>
      </c>
      <c r="E5498" s="81" t="s">
        <v>1756</v>
      </c>
      <c r="F5498" s="154">
        <v>1064.8499999999999</v>
      </c>
      <c r="G5498" s="154" t="s">
        <v>1373</v>
      </c>
      <c r="H5498" s="154" t="s">
        <v>14318</v>
      </c>
      <c r="I5498" s="154">
        <v>1</v>
      </c>
      <c r="J5498" s="154">
        <v>0</v>
      </c>
      <c r="K5498" s="154">
        <v>0</v>
      </c>
      <c r="M5498" s="128">
        <f>IF(Tabla1[[#This Row],[Moneda]]="Dolares",Tabla1[[#This Row],[Precio Distribuidor]]*($M$1+0.35)*1.3,Tabla1[[#This Row],[Precio Distribuidor]]*1.3)</f>
        <v>23048.678250000004</v>
      </c>
    </row>
    <row r="5499" spans="1:13">
      <c r="A5499" s="154" t="s">
        <v>14484</v>
      </c>
      <c r="B5499" s="154" t="s">
        <v>14483</v>
      </c>
      <c r="C5499" s="154" t="s">
        <v>1744</v>
      </c>
      <c r="D5499" s="154" t="s">
        <v>1664</v>
      </c>
      <c r="E5499" s="81" t="s">
        <v>14482</v>
      </c>
      <c r="F5499" s="154">
        <v>300.95</v>
      </c>
      <c r="G5499" s="154" t="s">
        <v>1373</v>
      </c>
      <c r="H5499" s="154" t="s">
        <v>14318</v>
      </c>
      <c r="I5499" s="154">
        <v>1</v>
      </c>
      <c r="J5499" s="154">
        <v>0</v>
      </c>
      <c r="K5499" s="154">
        <v>0</v>
      </c>
      <c r="M5499" s="128">
        <f>IF(Tabla1[[#This Row],[Moneda]]="Dolares",Tabla1[[#This Row],[Precio Distribuidor]]*($M$1+0.35)*1.3,Tabla1[[#This Row],[Precio Distribuidor]]*1.3)</f>
        <v>6514.0627500000001</v>
      </c>
    </row>
    <row r="5500" spans="1:13">
      <c r="A5500" s="154" t="s">
        <v>1755</v>
      </c>
      <c r="B5500" s="154" t="s">
        <v>1754</v>
      </c>
      <c r="C5500" s="154" t="s">
        <v>1680</v>
      </c>
      <c r="D5500" s="154" t="s">
        <v>1664</v>
      </c>
      <c r="E5500" s="81" t="s">
        <v>1753</v>
      </c>
      <c r="F5500" s="154">
        <v>462.36</v>
      </c>
      <c r="G5500" s="154" t="s">
        <v>1373</v>
      </c>
      <c r="H5500" s="154" t="s">
        <v>14318</v>
      </c>
      <c r="I5500" s="154">
        <v>1</v>
      </c>
      <c r="J5500" s="154">
        <v>0</v>
      </c>
      <c r="K5500" s="154">
        <v>0</v>
      </c>
      <c r="M5500" s="128">
        <f>IF(Tabla1[[#This Row],[Moneda]]="Dolares",Tabla1[[#This Row],[Precio Distribuidor]]*($M$1+0.35)*1.3,Tabla1[[#This Row],[Precio Distribuidor]]*1.3)</f>
        <v>10007.782200000001</v>
      </c>
    </row>
    <row r="5501" spans="1:13">
      <c r="A5501" s="154" t="s">
        <v>1752</v>
      </c>
      <c r="B5501" s="154" t="s">
        <v>1751</v>
      </c>
      <c r="C5501" s="154" t="s">
        <v>1744</v>
      </c>
      <c r="D5501" s="154" t="s">
        <v>1664</v>
      </c>
      <c r="E5501" s="81" t="s">
        <v>1750</v>
      </c>
      <c r="F5501" s="154">
        <v>123.75</v>
      </c>
      <c r="G5501" s="154" t="s">
        <v>1373</v>
      </c>
      <c r="H5501" s="154" t="s">
        <v>14318</v>
      </c>
      <c r="I5501" s="154">
        <v>1</v>
      </c>
      <c r="J5501" s="154">
        <v>0</v>
      </c>
      <c r="K5501" s="154">
        <v>0</v>
      </c>
      <c r="M5501" s="128">
        <f>IF(Tabla1[[#This Row],[Moneda]]="Dolares",Tabla1[[#This Row],[Precio Distribuidor]]*($M$1+0.35)*1.3,Tabla1[[#This Row],[Precio Distribuidor]]*1.3)</f>
        <v>2678.5687500000008</v>
      </c>
    </row>
    <row r="5502" spans="1:13">
      <c r="A5502" s="154" t="s">
        <v>1749</v>
      </c>
      <c r="B5502" s="154" t="s">
        <v>1748</v>
      </c>
      <c r="C5502" s="154" t="s">
        <v>1744</v>
      </c>
      <c r="D5502" s="154" t="s">
        <v>1664</v>
      </c>
      <c r="E5502" s="81" t="s">
        <v>1747</v>
      </c>
      <c r="F5502" s="154">
        <v>81.849999999999994</v>
      </c>
      <c r="G5502" s="154" t="s">
        <v>1373</v>
      </c>
      <c r="H5502" s="154" t="s">
        <v>14318</v>
      </c>
      <c r="I5502" s="154">
        <v>1</v>
      </c>
      <c r="J5502" s="154">
        <v>0</v>
      </c>
      <c r="K5502" s="154">
        <v>0</v>
      </c>
      <c r="M5502" s="128">
        <f>IF(Tabla1[[#This Row],[Moneda]]="Dolares",Tabla1[[#This Row],[Precio Distribuidor]]*($M$1+0.35)*1.3,Tabla1[[#This Row],[Precio Distribuidor]]*1.3)</f>
        <v>1771.6432500000001</v>
      </c>
    </row>
    <row r="5503" spans="1:13">
      <c r="A5503" s="154" t="s">
        <v>1746</v>
      </c>
      <c r="B5503" s="154" t="s">
        <v>1745</v>
      </c>
      <c r="C5503" s="154" t="s">
        <v>1744</v>
      </c>
      <c r="D5503" s="154" t="s">
        <v>1664</v>
      </c>
      <c r="E5503" s="81" t="s">
        <v>1743</v>
      </c>
      <c r="F5503" s="154">
        <v>54.35</v>
      </c>
      <c r="G5503" s="154" t="s">
        <v>1373</v>
      </c>
      <c r="H5503" s="154" t="s">
        <v>14318</v>
      </c>
      <c r="I5503" s="154">
        <v>1</v>
      </c>
      <c r="J5503" s="154">
        <v>0</v>
      </c>
      <c r="K5503" s="154">
        <v>0</v>
      </c>
      <c r="M5503" s="128">
        <f>IF(Tabla1[[#This Row],[Moneda]]="Dolares",Tabla1[[#This Row],[Precio Distribuidor]]*($M$1+0.35)*1.3,Tabla1[[#This Row],[Precio Distribuidor]]*1.3)</f>
        <v>1176.4057500000001</v>
      </c>
    </row>
    <row r="5504" spans="1:13">
      <c r="A5504" s="154" t="s">
        <v>1742</v>
      </c>
      <c r="B5504" s="154" t="s">
        <v>1741</v>
      </c>
      <c r="C5504" s="154" t="s">
        <v>1370</v>
      </c>
      <c r="D5504" s="154" t="s">
        <v>1664</v>
      </c>
      <c r="E5504" s="81" t="s">
        <v>1740</v>
      </c>
      <c r="F5504" s="154">
        <v>1562.54</v>
      </c>
      <c r="G5504" s="154" t="s">
        <v>1367</v>
      </c>
      <c r="H5504" s="154" t="s">
        <v>14318</v>
      </c>
      <c r="I5504" s="154">
        <v>1</v>
      </c>
      <c r="J5504" s="154">
        <v>0</v>
      </c>
      <c r="K5504" s="154">
        <v>0</v>
      </c>
      <c r="M5504" s="128">
        <f>IF(Tabla1[[#This Row],[Moneda]]="Dolares",Tabla1[[#This Row],[Precio Distribuidor]]*($M$1+0.35)*1.3,Tabla1[[#This Row],[Precio Distribuidor]]*1.3)</f>
        <v>2031.3020000000001</v>
      </c>
    </row>
    <row r="5505" spans="1:13">
      <c r="A5505" s="154" t="s">
        <v>1739</v>
      </c>
      <c r="B5505" s="154" t="s">
        <v>1738</v>
      </c>
      <c r="C5505" s="154" t="s">
        <v>1370</v>
      </c>
      <c r="D5505" s="154" t="s">
        <v>1664</v>
      </c>
      <c r="E5505" s="81" t="s">
        <v>1737</v>
      </c>
      <c r="F5505" s="154">
        <v>487.93</v>
      </c>
      <c r="G5505" s="154" t="s">
        <v>1367</v>
      </c>
      <c r="H5505" s="154" t="s">
        <v>14318</v>
      </c>
      <c r="I5505" s="154">
        <v>1</v>
      </c>
      <c r="J5505" s="154">
        <v>0</v>
      </c>
      <c r="K5505" s="154">
        <v>0</v>
      </c>
      <c r="M5505" s="128">
        <f>IF(Tabla1[[#This Row],[Moneda]]="Dolares",Tabla1[[#This Row],[Precio Distribuidor]]*($M$1+0.35)*1.3,Tabla1[[#This Row],[Precio Distribuidor]]*1.3)</f>
        <v>634.30900000000008</v>
      </c>
    </row>
    <row r="5506" spans="1:13">
      <c r="A5506" s="154" t="s">
        <v>1736</v>
      </c>
      <c r="B5506" s="154" t="s">
        <v>1735</v>
      </c>
      <c r="C5506" s="154" t="s">
        <v>1370</v>
      </c>
      <c r="D5506" s="154" t="s">
        <v>1664</v>
      </c>
      <c r="E5506" s="81" t="s">
        <v>1734</v>
      </c>
      <c r="F5506" s="154">
        <v>487.93</v>
      </c>
      <c r="G5506" s="154" t="s">
        <v>1367</v>
      </c>
      <c r="H5506" s="154" t="s">
        <v>14318</v>
      </c>
      <c r="I5506" s="154">
        <v>1</v>
      </c>
      <c r="J5506" s="154">
        <v>0</v>
      </c>
      <c r="K5506" s="154">
        <v>0</v>
      </c>
      <c r="M5506" s="128">
        <f>IF(Tabla1[[#This Row],[Moneda]]="Dolares",Tabla1[[#This Row],[Precio Distribuidor]]*($M$1+0.35)*1.3,Tabla1[[#This Row],[Precio Distribuidor]]*1.3)</f>
        <v>634.30900000000008</v>
      </c>
    </row>
    <row r="5507" spans="1:13">
      <c r="A5507" s="154" t="s">
        <v>1733</v>
      </c>
      <c r="B5507" s="154" t="s">
        <v>1732</v>
      </c>
      <c r="C5507" s="154" t="s">
        <v>1370</v>
      </c>
      <c r="D5507" s="154" t="s">
        <v>1664</v>
      </c>
      <c r="E5507" s="81" t="s">
        <v>1731</v>
      </c>
      <c r="F5507" s="154">
        <v>688.96</v>
      </c>
      <c r="G5507" s="154" t="s">
        <v>1367</v>
      </c>
      <c r="H5507" s="154" t="s">
        <v>14318</v>
      </c>
      <c r="I5507" s="154">
        <v>1</v>
      </c>
      <c r="J5507" s="154">
        <v>0</v>
      </c>
      <c r="K5507" s="154">
        <v>0</v>
      </c>
      <c r="M5507" s="128">
        <f>IF(Tabla1[[#This Row],[Moneda]]="Dolares",Tabla1[[#This Row],[Precio Distribuidor]]*($M$1+0.35)*1.3,Tabla1[[#This Row],[Precio Distribuidor]]*1.3)</f>
        <v>895.64800000000002</v>
      </c>
    </row>
    <row r="5508" spans="1:13">
      <c r="A5508" s="154" t="s">
        <v>1730</v>
      </c>
      <c r="B5508" s="154" t="s">
        <v>1729</v>
      </c>
      <c r="C5508" s="154" t="s">
        <v>1370</v>
      </c>
      <c r="D5508" s="154" t="s">
        <v>1664</v>
      </c>
      <c r="E5508" s="81" t="s">
        <v>1728</v>
      </c>
      <c r="F5508" s="154">
        <v>688.96</v>
      </c>
      <c r="G5508" s="154" t="s">
        <v>1367</v>
      </c>
      <c r="H5508" s="154" t="s">
        <v>14318</v>
      </c>
      <c r="I5508" s="154">
        <v>1</v>
      </c>
      <c r="J5508" s="154">
        <v>0</v>
      </c>
      <c r="K5508" s="154">
        <v>0</v>
      </c>
      <c r="M5508" s="128">
        <f>IF(Tabla1[[#This Row],[Moneda]]="Dolares",Tabla1[[#This Row],[Precio Distribuidor]]*($M$1+0.35)*1.3,Tabla1[[#This Row],[Precio Distribuidor]]*1.3)</f>
        <v>895.64800000000002</v>
      </c>
    </row>
    <row r="5509" spans="1:13">
      <c r="A5509" s="154" t="s">
        <v>1727</v>
      </c>
      <c r="B5509" s="154" t="s">
        <v>1726</v>
      </c>
      <c r="C5509" s="154" t="s">
        <v>1370</v>
      </c>
      <c r="D5509" s="154" t="s">
        <v>1664</v>
      </c>
      <c r="E5509" s="81" t="s">
        <v>1725</v>
      </c>
      <c r="F5509" s="154">
        <v>229.08</v>
      </c>
      <c r="G5509" s="154" t="s">
        <v>1367</v>
      </c>
      <c r="H5509" s="154" t="s">
        <v>14318</v>
      </c>
      <c r="I5509" s="154">
        <v>1</v>
      </c>
      <c r="J5509" s="154">
        <v>0</v>
      </c>
      <c r="K5509" s="154">
        <v>0</v>
      </c>
      <c r="M5509" s="128">
        <f>IF(Tabla1[[#This Row],[Moneda]]="Dolares",Tabla1[[#This Row],[Precio Distribuidor]]*($M$1+0.35)*1.3,Tabla1[[#This Row],[Precio Distribuidor]]*1.3)</f>
        <v>297.80400000000003</v>
      </c>
    </row>
    <row r="5510" spans="1:13">
      <c r="A5510" s="154" t="s">
        <v>1724</v>
      </c>
      <c r="B5510" s="154" t="s">
        <v>1723</v>
      </c>
      <c r="C5510" s="154" t="s">
        <v>1370</v>
      </c>
      <c r="D5510" s="154" t="s">
        <v>1664</v>
      </c>
      <c r="E5510" s="81" t="s">
        <v>1722</v>
      </c>
      <c r="F5510" s="154">
        <v>1562.54</v>
      </c>
      <c r="G5510" s="154" t="s">
        <v>1367</v>
      </c>
      <c r="H5510" s="154" t="s">
        <v>14318</v>
      </c>
      <c r="I5510" s="154">
        <v>1</v>
      </c>
      <c r="J5510" s="154">
        <v>0</v>
      </c>
      <c r="K5510" s="154">
        <v>0</v>
      </c>
      <c r="M5510" s="128">
        <f>IF(Tabla1[[#This Row],[Moneda]]="Dolares",Tabla1[[#This Row],[Precio Distribuidor]]*($M$1+0.35)*1.3,Tabla1[[#This Row],[Precio Distribuidor]]*1.3)</f>
        <v>2031.3020000000001</v>
      </c>
    </row>
    <row r="5511" spans="1:13">
      <c r="A5511" s="154" t="s">
        <v>1721</v>
      </c>
      <c r="B5511" s="154" t="s">
        <v>1720</v>
      </c>
      <c r="C5511" s="154" t="s">
        <v>1370</v>
      </c>
      <c r="D5511" s="154" t="s">
        <v>1664</v>
      </c>
      <c r="E5511" s="81" t="s">
        <v>1719</v>
      </c>
      <c r="F5511" s="154">
        <v>566.48</v>
      </c>
      <c r="G5511" s="154" t="s">
        <v>1367</v>
      </c>
      <c r="H5511" s="154" t="s">
        <v>14318</v>
      </c>
      <c r="I5511" s="154">
        <v>1</v>
      </c>
      <c r="J5511" s="154">
        <v>0</v>
      </c>
      <c r="K5511" s="154">
        <v>0</v>
      </c>
      <c r="M5511" s="128">
        <f>IF(Tabla1[[#This Row],[Moneda]]="Dolares",Tabla1[[#This Row],[Precio Distribuidor]]*($M$1+0.35)*1.3,Tabla1[[#This Row],[Precio Distribuidor]]*1.3)</f>
        <v>736.42400000000009</v>
      </c>
    </row>
    <row r="5512" spans="1:13">
      <c r="A5512" s="154" t="s">
        <v>1718</v>
      </c>
      <c r="B5512" s="154" t="s">
        <v>1717</v>
      </c>
      <c r="C5512" s="154" t="s">
        <v>1370</v>
      </c>
      <c r="D5512" s="154" t="s">
        <v>1664</v>
      </c>
      <c r="E5512" s="81" t="s">
        <v>1716</v>
      </c>
      <c r="F5512" s="154">
        <v>430.84</v>
      </c>
      <c r="G5512" s="154" t="s">
        <v>1367</v>
      </c>
      <c r="H5512" s="154" t="s">
        <v>14318</v>
      </c>
      <c r="I5512" s="154">
        <v>1</v>
      </c>
      <c r="J5512" s="154">
        <v>0</v>
      </c>
      <c r="K5512" s="154">
        <v>0</v>
      </c>
      <c r="M5512" s="128">
        <f>IF(Tabla1[[#This Row],[Moneda]]="Dolares",Tabla1[[#This Row],[Precio Distribuidor]]*($M$1+0.35)*1.3,Tabla1[[#This Row],[Precio Distribuidor]]*1.3)</f>
        <v>560.09199999999998</v>
      </c>
    </row>
    <row r="5513" spans="1:13">
      <c r="A5513" s="154" t="s">
        <v>1715</v>
      </c>
      <c r="B5513" s="154" t="s">
        <v>1714</v>
      </c>
      <c r="C5513" s="154" t="s">
        <v>1370</v>
      </c>
      <c r="D5513" s="154" t="s">
        <v>1664</v>
      </c>
      <c r="E5513" s="81" t="s">
        <v>1713</v>
      </c>
      <c r="F5513" s="154">
        <v>286.05</v>
      </c>
      <c r="G5513" s="154" t="s">
        <v>1367</v>
      </c>
      <c r="H5513" s="154" t="s">
        <v>14318</v>
      </c>
      <c r="I5513" s="154">
        <v>1</v>
      </c>
      <c r="J5513" s="154">
        <v>0</v>
      </c>
      <c r="K5513" s="154">
        <v>0</v>
      </c>
      <c r="M5513" s="128">
        <f>IF(Tabla1[[#This Row],[Moneda]]="Dolares",Tabla1[[#This Row],[Precio Distribuidor]]*($M$1+0.35)*1.3,Tabla1[[#This Row],[Precio Distribuidor]]*1.3)</f>
        <v>371.86500000000001</v>
      </c>
    </row>
    <row r="5514" spans="1:13">
      <c r="A5514" s="154" t="s">
        <v>1712</v>
      </c>
      <c r="B5514" s="154" t="s">
        <v>1711</v>
      </c>
      <c r="C5514" s="154" t="s">
        <v>1370</v>
      </c>
      <c r="D5514" s="154" t="s">
        <v>1664</v>
      </c>
      <c r="E5514" s="81" t="s">
        <v>1710</v>
      </c>
      <c r="F5514" s="154">
        <v>1867.98</v>
      </c>
      <c r="G5514" s="154" t="s">
        <v>1367</v>
      </c>
      <c r="H5514" s="154" t="s">
        <v>14318</v>
      </c>
      <c r="I5514" s="154">
        <v>1</v>
      </c>
      <c r="J5514" s="154">
        <v>0</v>
      </c>
      <c r="K5514" s="154">
        <v>0</v>
      </c>
      <c r="M5514" s="128">
        <f>IF(Tabla1[[#This Row],[Moneda]]="Dolares",Tabla1[[#This Row],[Precio Distribuidor]]*($M$1+0.35)*1.3,Tabla1[[#This Row],[Precio Distribuidor]]*1.3)</f>
        <v>2428.3740000000003</v>
      </c>
    </row>
    <row r="5515" spans="1:13">
      <c r="A5515" s="154" t="s">
        <v>1709</v>
      </c>
      <c r="B5515" s="154" t="s">
        <v>1708</v>
      </c>
      <c r="C5515" s="154" t="s">
        <v>1370</v>
      </c>
      <c r="D5515" s="154" t="s">
        <v>1664</v>
      </c>
      <c r="E5515" s="81" t="s">
        <v>1707</v>
      </c>
      <c r="F5515" s="154">
        <v>1034.75</v>
      </c>
      <c r="G5515" s="154" t="s">
        <v>1367</v>
      </c>
      <c r="H5515" s="154" t="s">
        <v>14318</v>
      </c>
      <c r="I5515" s="154">
        <v>1</v>
      </c>
      <c r="J5515" s="154">
        <v>0</v>
      </c>
      <c r="K5515" s="154">
        <v>0</v>
      </c>
      <c r="M5515" s="128">
        <f>IF(Tabla1[[#This Row],[Moneda]]="Dolares",Tabla1[[#This Row],[Precio Distribuidor]]*($M$1+0.35)*1.3,Tabla1[[#This Row],[Precio Distribuidor]]*1.3)</f>
        <v>1345.175</v>
      </c>
    </row>
    <row r="5516" spans="1:13">
      <c r="A5516" s="154" t="s">
        <v>1706</v>
      </c>
      <c r="B5516" s="154" t="s">
        <v>1705</v>
      </c>
      <c r="C5516" s="154" t="s">
        <v>1370</v>
      </c>
      <c r="D5516" s="154" t="s">
        <v>1664</v>
      </c>
      <c r="E5516" s="81" t="s">
        <v>1704</v>
      </c>
      <c r="F5516" s="154">
        <v>183.09</v>
      </c>
      <c r="G5516" s="154" t="s">
        <v>1367</v>
      </c>
      <c r="H5516" s="154" t="s">
        <v>14318</v>
      </c>
      <c r="I5516" s="154">
        <v>1</v>
      </c>
      <c r="J5516" s="154">
        <v>0</v>
      </c>
      <c r="K5516" s="154">
        <v>0</v>
      </c>
      <c r="M5516" s="128">
        <f>IF(Tabla1[[#This Row],[Moneda]]="Dolares",Tabla1[[#This Row],[Precio Distribuidor]]*($M$1+0.35)*1.3,Tabla1[[#This Row],[Precio Distribuidor]]*1.3)</f>
        <v>238.01700000000002</v>
      </c>
    </row>
    <row r="5517" spans="1:13">
      <c r="A5517" s="154" t="s">
        <v>1703</v>
      </c>
      <c r="B5517" s="154" t="s">
        <v>1702</v>
      </c>
      <c r="C5517" s="154" t="s">
        <v>1370</v>
      </c>
      <c r="D5517" s="154" t="s">
        <v>1664</v>
      </c>
      <c r="E5517" s="81" t="s">
        <v>1701</v>
      </c>
      <c r="F5517" s="154">
        <v>229.08</v>
      </c>
      <c r="G5517" s="154" t="s">
        <v>1367</v>
      </c>
      <c r="H5517" s="154" t="s">
        <v>14318</v>
      </c>
      <c r="I5517" s="154">
        <v>1</v>
      </c>
      <c r="J5517" s="154">
        <v>0</v>
      </c>
      <c r="K5517" s="154">
        <v>0</v>
      </c>
      <c r="M5517" s="128">
        <f>IF(Tabla1[[#This Row],[Moneda]]="Dolares",Tabla1[[#This Row],[Precio Distribuidor]]*($M$1+0.35)*1.3,Tabla1[[#This Row],[Precio Distribuidor]]*1.3)</f>
        <v>297.80400000000003</v>
      </c>
    </row>
    <row r="5518" spans="1:13">
      <c r="A5518" s="154" t="s">
        <v>1700</v>
      </c>
      <c r="B5518" s="154" t="s">
        <v>1699</v>
      </c>
      <c r="C5518" s="154" t="s">
        <v>1370</v>
      </c>
      <c r="D5518" s="154" t="s">
        <v>1664</v>
      </c>
      <c r="E5518" s="81" t="s">
        <v>1698</v>
      </c>
      <c r="F5518" s="154">
        <v>759.83</v>
      </c>
      <c r="G5518" s="154" t="s">
        <v>1367</v>
      </c>
      <c r="H5518" s="154" t="s">
        <v>14318</v>
      </c>
      <c r="I5518" s="154">
        <v>1</v>
      </c>
      <c r="J5518" s="154">
        <v>0</v>
      </c>
      <c r="K5518" s="154">
        <v>0</v>
      </c>
      <c r="M5518" s="128">
        <f>IF(Tabla1[[#This Row],[Moneda]]="Dolares",Tabla1[[#This Row],[Precio Distribuidor]]*($M$1+0.35)*1.3,Tabla1[[#This Row],[Precio Distribuidor]]*1.3)</f>
        <v>987.77900000000011</v>
      </c>
    </row>
    <row r="5519" spans="1:13">
      <c r="A5519" s="154" t="s">
        <v>1697</v>
      </c>
      <c r="B5519" s="154" t="s">
        <v>1696</v>
      </c>
      <c r="C5519" s="154" t="s">
        <v>1370</v>
      </c>
      <c r="D5519" s="154" t="s">
        <v>1664</v>
      </c>
      <c r="E5519" s="81" t="s">
        <v>1695</v>
      </c>
      <c r="F5519" s="154">
        <v>951.19</v>
      </c>
      <c r="G5519" s="154" t="s">
        <v>1367</v>
      </c>
      <c r="H5519" s="154" t="s">
        <v>14318</v>
      </c>
      <c r="I5519" s="154">
        <v>1</v>
      </c>
      <c r="J5519" s="154">
        <v>0</v>
      </c>
      <c r="K5519" s="154">
        <v>0</v>
      </c>
      <c r="M5519" s="128">
        <f>IF(Tabla1[[#This Row],[Moneda]]="Dolares",Tabla1[[#This Row],[Precio Distribuidor]]*($M$1+0.35)*1.3,Tabla1[[#This Row],[Precio Distribuidor]]*1.3)</f>
        <v>1236.547</v>
      </c>
    </row>
    <row r="5520" spans="1:13">
      <c r="A5520" s="154" t="s">
        <v>1694</v>
      </c>
      <c r="B5520" s="154" t="s">
        <v>1693</v>
      </c>
      <c r="C5520" s="154" t="s">
        <v>1370</v>
      </c>
      <c r="D5520" s="154" t="s">
        <v>1664</v>
      </c>
      <c r="E5520" s="81" t="s">
        <v>1692</v>
      </c>
      <c r="F5520" s="154">
        <v>875.84</v>
      </c>
      <c r="G5520" s="154" t="s">
        <v>1367</v>
      </c>
      <c r="H5520" s="154" t="s">
        <v>14318</v>
      </c>
      <c r="I5520" s="154">
        <v>1</v>
      </c>
      <c r="J5520" s="154">
        <v>0</v>
      </c>
      <c r="K5520" s="154">
        <v>0</v>
      </c>
      <c r="M5520" s="128">
        <f>IF(Tabla1[[#This Row],[Moneda]]="Dolares",Tabla1[[#This Row],[Precio Distribuidor]]*($M$1+0.35)*1.3,Tabla1[[#This Row],[Precio Distribuidor]]*1.3)</f>
        <v>1138.5920000000001</v>
      </c>
    </row>
    <row r="5521" spans="1:13">
      <c r="A5521" s="154" t="s">
        <v>1691</v>
      </c>
      <c r="B5521" s="154" t="s">
        <v>1690</v>
      </c>
      <c r="C5521" s="154" t="s">
        <v>1370</v>
      </c>
      <c r="D5521" s="154" t="s">
        <v>1664</v>
      </c>
      <c r="E5521" s="81" t="s">
        <v>1689</v>
      </c>
      <c r="F5521" s="154">
        <v>1902.49</v>
      </c>
      <c r="G5521" s="154" t="s">
        <v>1367</v>
      </c>
      <c r="H5521" s="154" t="s">
        <v>14318</v>
      </c>
      <c r="I5521" s="154">
        <v>1</v>
      </c>
      <c r="J5521" s="154">
        <v>0</v>
      </c>
      <c r="K5521" s="154">
        <v>0</v>
      </c>
      <c r="M5521" s="128">
        <f>IF(Tabla1[[#This Row],[Moneda]]="Dolares",Tabla1[[#This Row],[Precio Distribuidor]]*($M$1+0.35)*1.3,Tabla1[[#This Row],[Precio Distribuidor]]*1.3)</f>
        <v>2473.2370000000001</v>
      </c>
    </row>
    <row r="5522" spans="1:13">
      <c r="A5522" s="154" t="s">
        <v>1688</v>
      </c>
      <c r="B5522" s="154" t="s">
        <v>1687</v>
      </c>
      <c r="C5522" s="154" t="s">
        <v>1370</v>
      </c>
      <c r="D5522" s="154" t="s">
        <v>1664</v>
      </c>
      <c r="E5522" s="81" t="s">
        <v>1686</v>
      </c>
      <c r="F5522" s="154">
        <v>1399.06</v>
      </c>
      <c r="G5522" s="154" t="s">
        <v>1367</v>
      </c>
      <c r="H5522" s="154" t="s">
        <v>14318</v>
      </c>
      <c r="I5522" s="154">
        <v>1</v>
      </c>
      <c r="J5522" s="154">
        <v>0</v>
      </c>
      <c r="K5522" s="154">
        <v>0</v>
      </c>
      <c r="M5522" s="128">
        <f>IF(Tabla1[[#This Row],[Moneda]]="Dolares",Tabla1[[#This Row],[Precio Distribuidor]]*($M$1+0.35)*1.3,Tabla1[[#This Row],[Precio Distribuidor]]*1.3)</f>
        <v>1818.778</v>
      </c>
    </row>
    <row r="5523" spans="1:13">
      <c r="A5523" s="154" t="s">
        <v>1685</v>
      </c>
      <c r="B5523" s="154" t="s">
        <v>1684</v>
      </c>
      <c r="C5523" s="154" t="s">
        <v>1370</v>
      </c>
      <c r="D5523" s="154" t="s">
        <v>1664</v>
      </c>
      <c r="E5523" s="81" t="s">
        <v>1683</v>
      </c>
      <c r="F5523" s="154">
        <v>1478.79</v>
      </c>
      <c r="G5523" s="154" t="s">
        <v>1367</v>
      </c>
      <c r="H5523" s="154" t="s">
        <v>14318</v>
      </c>
      <c r="I5523" s="154">
        <v>1</v>
      </c>
      <c r="J5523" s="154">
        <v>0</v>
      </c>
      <c r="K5523" s="154">
        <v>0</v>
      </c>
      <c r="M5523" s="128">
        <f>IF(Tabla1[[#This Row],[Moneda]]="Dolares",Tabla1[[#This Row],[Precio Distribuidor]]*($M$1+0.35)*1.3,Tabla1[[#This Row],[Precio Distribuidor]]*1.3)</f>
        <v>1922.4269999999999</v>
      </c>
    </row>
    <row r="5524" spans="1:13">
      <c r="A5524" s="154" t="s">
        <v>1682</v>
      </c>
      <c r="B5524" s="154" t="s">
        <v>1681</v>
      </c>
      <c r="C5524" s="154" t="s">
        <v>1680</v>
      </c>
      <c r="D5524" s="154" t="s">
        <v>1664</v>
      </c>
      <c r="E5524" s="81" t="s">
        <v>1679</v>
      </c>
      <c r="F5524" s="154">
        <v>414.2</v>
      </c>
      <c r="G5524" s="154" t="s">
        <v>1373</v>
      </c>
      <c r="H5524" s="154" t="s">
        <v>14318</v>
      </c>
      <c r="I5524" s="154">
        <v>1</v>
      </c>
      <c r="J5524" s="154">
        <v>0</v>
      </c>
      <c r="K5524" s="154">
        <v>0</v>
      </c>
      <c r="M5524" s="128">
        <f>IF(Tabla1[[#This Row],[Moneda]]="Dolares",Tabla1[[#This Row],[Precio Distribuidor]]*($M$1+0.35)*1.3,Tabla1[[#This Row],[Precio Distribuidor]]*1.3)</f>
        <v>8965.3590000000004</v>
      </c>
    </row>
    <row r="5525" spans="1:13">
      <c r="A5525" s="154" t="s">
        <v>1678</v>
      </c>
      <c r="B5525" s="154" t="s">
        <v>1677</v>
      </c>
      <c r="C5525" s="154" t="s">
        <v>1370</v>
      </c>
      <c r="D5525" s="154" t="s">
        <v>1664</v>
      </c>
      <c r="E5525" s="81" t="s">
        <v>1676</v>
      </c>
      <c r="F5525" s="154">
        <v>2263.44</v>
      </c>
      <c r="G5525" s="154" t="s">
        <v>1367</v>
      </c>
      <c r="H5525" s="154" t="s">
        <v>14318</v>
      </c>
      <c r="I5525" s="154">
        <v>1</v>
      </c>
      <c r="J5525" s="154">
        <v>0</v>
      </c>
      <c r="K5525" s="154">
        <v>0</v>
      </c>
      <c r="M5525" s="128">
        <f>IF(Tabla1[[#This Row],[Moneda]]="Dolares",Tabla1[[#This Row],[Precio Distribuidor]]*($M$1+0.35)*1.3,Tabla1[[#This Row],[Precio Distribuidor]]*1.3)</f>
        <v>2942.4720000000002</v>
      </c>
    </row>
    <row r="5526" spans="1:13">
      <c r="A5526" s="154" t="s">
        <v>13833</v>
      </c>
      <c r="B5526" s="154" t="s">
        <v>13834</v>
      </c>
      <c r="C5526" s="154" t="s">
        <v>13770</v>
      </c>
      <c r="D5526" s="154" t="s">
        <v>1664</v>
      </c>
      <c r="E5526" s="81" t="s">
        <v>13835</v>
      </c>
      <c r="F5526" s="154">
        <v>117.75</v>
      </c>
      <c r="G5526" s="154" t="s">
        <v>1373</v>
      </c>
      <c r="H5526" s="154" t="s">
        <v>14318</v>
      </c>
      <c r="I5526" s="154">
        <v>1</v>
      </c>
      <c r="J5526" s="154">
        <v>0</v>
      </c>
      <c r="K5526" s="154">
        <v>0</v>
      </c>
      <c r="M5526" s="128">
        <f>IF(Tabla1[[#This Row],[Moneda]]="Dolares",Tabla1[[#This Row],[Precio Distribuidor]]*($M$1+0.35)*1.3,Tabla1[[#This Row],[Precio Distribuidor]]*1.3)</f>
        <v>2548.6987500000005</v>
      </c>
    </row>
    <row r="5527" spans="1:13">
      <c r="A5527" s="154" t="s">
        <v>1675</v>
      </c>
      <c r="B5527" s="154" t="s">
        <v>1674</v>
      </c>
      <c r="C5527" s="154" t="s">
        <v>1370</v>
      </c>
      <c r="D5527" s="154" t="s">
        <v>1664</v>
      </c>
      <c r="E5527" s="81" t="s">
        <v>1673</v>
      </c>
      <c r="F5527" s="154">
        <v>183.09</v>
      </c>
      <c r="G5527" s="154" t="s">
        <v>1367</v>
      </c>
      <c r="H5527" s="154" t="s">
        <v>14318</v>
      </c>
      <c r="I5527" s="154">
        <v>1</v>
      </c>
      <c r="J5527" s="154">
        <v>0</v>
      </c>
      <c r="K5527" s="154">
        <v>0</v>
      </c>
      <c r="M5527" s="128">
        <f>IF(Tabla1[[#This Row],[Moneda]]="Dolares",Tabla1[[#This Row],[Precio Distribuidor]]*($M$1+0.35)*1.3,Tabla1[[#This Row],[Precio Distribuidor]]*1.3)</f>
        <v>238.01700000000002</v>
      </c>
    </row>
    <row r="5528" spans="1:13">
      <c r="A5528" s="154" t="s">
        <v>13836</v>
      </c>
      <c r="B5528" s="154" t="s">
        <v>13837</v>
      </c>
      <c r="C5528" s="154" t="s">
        <v>13770</v>
      </c>
      <c r="D5528" s="154" t="s">
        <v>1664</v>
      </c>
      <c r="E5528" s="81" t="s">
        <v>13838</v>
      </c>
      <c r="F5528" s="154">
        <v>36.79</v>
      </c>
      <c r="G5528" s="154" t="s">
        <v>1373</v>
      </c>
      <c r="H5528" s="154" t="s">
        <v>14318</v>
      </c>
      <c r="I5528" s="154">
        <v>1</v>
      </c>
      <c r="J5528" s="154">
        <v>0</v>
      </c>
      <c r="K5528" s="154">
        <v>0</v>
      </c>
      <c r="M5528" s="128">
        <f>IF(Tabla1[[#This Row],[Moneda]]="Dolares",Tabla1[[#This Row],[Precio Distribuidor]]*($M$1+0.35)*1.3,Tabla1[[#This Row],[Precio Distribuidor]]*1.3)</f>
        <v>796.31955000000016</v>
      </c>
    </row>
    <row r="5529" spans="1:13">
      <c r="A5529" s="154" t="s">
        <v>1672</v>
      </c>
      <c r="B5529" s="154" t="s">
        <v>1671</v>
      </c>
      <c r="C5529" s="154" t="s">
        <v>1370</v>
      </c>
      <c r="D5529" s="154" t="s">
        <v>1664</v>
      </c>
      <c r="E5529" s="81" t="s">
        <v>1670</v>
      </c>
      <c r="F5529" s="154">
        <v>605.34</v>
      </c>
      <c r="G5529" s="154" t="s">
        <v>1367</v>
      </c>
      <c r="H5529" s="154" t="s">
        <v>14318</v>
      </c>
      <c r="I5529" s="154">
        <v>1</v>
      </c>
      <c r="J5529" s="154">
        <v>0</v>
      </c>
      <c r="K5529" s="154">
        <v>0</v>
      </c>
      <c r="M5529" s="128">
        <f>IF(Tabla1[[#This Row],[Moneda]]="Dolares",Tabla1[[#This Row],[Precio Distribuidor]]*($M$1+0.35)*1.3,Tabla1[[#This Row],[Precio Distribuidor]]*1.3)</f>
        <v>786.94200000000012</v>
      </c>
    </row>
    <row r="5530" spans="1:13">
      <c r="A5530" s="154" t="s">
        <v>1669</v>
      </c>
      <c r="B5530" s="154" t="s">
        <v>1668</v>
      </c>
      <c r="C5530" s="154" t="s">
        <v>1370</v>
      </c>
      <c r="D5530" s="154" t="s">
        <v>1664</v>
      </c>
      <c r="E5530" s="81" t="s">
        <v>1667</v>
      </c>
      <c r="F5530" s="154">
        <v>446.62</v>
      </c>
      <c r="G5530" s="154" t="s">
        <v>1367</v>
      </c>
      <c r="H5530" s="154" t="s">
        <v>14318</v>
      </c>
      <c r="I5530" s="154">
        <v>1</v>
      </c>
      <c r="J5530" s="154">
        <v>0</v>
      </c>
      <c r="K5530" s="154">
        <v>0</v>
      </c>
      <c r="M5530" s="128">
        <f>IF(Tabla1[[#This Row],[Moneda]]="Dolares",Tabla1[[#This Row],[Precio Distribuidor]]*($M$1+0.35)*1.3,Tabla1[[#This Row],[Precio Distribuidor]]*1.3)</f>
        <v>580.60599999999999</v>
      </c>
    </row>
    <row r="5531" spans="1:13">
      <c r="A5531" s="154" t="s">
        <v>1666</v>
      </c>
      <c r="B5531" s="154" t="s">
        <v>1665</v>
      </c>
      <c r="C5531" s="154" t="s">
        <v>1370</v>
      </c>
      <c r="D5531" s="154" t="s">
        <v>1664</v>
      </c>
      <c r="E5531" s="81" t="s">
        <v>1663</v>
      </c>
      <c r="F5531" s="154">
        <v>597.42999999999995</v>
      </c>
      <c r="G5531" s="154" t="s">
        <v>1367</v>
      </c>
      <c r="H5531" s="154" t="s">
        <v>14318</v>
      </c>
      <c r="I5531" s="154">
        <v>1</v>
      </c>
      <c r="J5531" s="154">
        <v>0</v>
      </c>
      <c r="K5531" s="154">
        <v>0</v>
      </c>
      <c r="M5531" s="128">
        <f>IF(Tabla1[[#This Row],[Moneda]]="Dolares",Tabla1[[#This Row],[Precio Distribuidor]]*($M$1+0.35)*1.3,Tabla1[[#This Row],[Precio Distribuidor]]*1.3)</f>
        <v>776.65899999999999</v>
      </c>
    </row>
    <row r="5532" spans="1:13">
      <c r="A5532" s="154" t="s">
        <v>1662</v>
      </c>
      <c r="B5532" s="154" t="s">
        <v>1661</v>
      </c>
      <c r="C5532" s="154" t="s">
        <v>1620</v>
      </c>
      <c r="D5532" s="154" t="s">
        <v>1611</v>
      </c>
      <c r="E5532" s="81" t="s">
        <v>1660</v>
      </c>
      <c r="F5532" s="154">
        <v>3202.25</v>
      </c>
      <c r="G5532" s="154" t="s">
        <v>1367</v>
      </c>
      <c r="H5532" s="154" t="s">
        <v>14318</v>
      </c>
      <c r="I5532" s="154">
        <v>3</v>
      </c>
      <c r="J5532" s="154">
        <v>0</v>
      </c>
      <c r="K5532" s="154">
        <v>0</v>
      </c>
      <c r="M5532" s="128">
        <f>IF(Tabla1[[#This Row],[Moneda]]="Dolares",Tabla1[[#This Row],[Precio Distribuidor]]*($M$1+0.35)*1.3,Tabla1[[#This Row],[Precio Distribuidor]]*1.3)</f>
        <v>4162.9250000000002</v>
      </c>
    </row>
    <row r="5533" spans="1:13">
      <c r="A5533" s="154" t="s">
        <v>1659</v>
      </c>
      <c r="B5533" s="154" t="s">
        <v>1658</v>
      </c>
      <c r="C5533" s="154" t="s">
        <v>1620</v>
      </c>
      <c r="D5533" s="154" t="s">
        <v>1611</v>
      </c>
      <c r="E5533" s="81" t="s">
        <v>1657</v>
      </c>
      <c r="F5533" s="154">
        <v>2898.88</v>
      </c>
      <c r="G5533" s="154" t="s">
        <v>1367</v>
      </c>
      <c r="H5533" s="154" t="s">
        <v>14318</v>
      </c>
      <c r="I5533" s="154">
        <v>3</v>
      </c>
      <c r="J5533" s="154">
        <v>0</v>
      </c>
      <c r="K5533" s="154">
        <v>0</v>
      </c>
      <c r="M5533" s="128">
        <f>IF(Tabla1[[#This Row],[Moneda]]="Dolares",Tabla1[[#This Row],[Precio Distribuidor]]*($M$1+0.35)*1.3,Tabla1[[#This Row],[Precio Distribuidor]]*1.3)</f>
        <v>3768.5440000000003</v>
      </c>
    </row>
    <row r="5534" spans="1:13">
      <c r="A5534" s="154" t="s">
        <v>14481</v>
      </c>
      <c r="B5534" s="154" t="s">
        <v>14480</v>
      </c>
      <c r="C5534" s="154" t="s">
        <v>1615</v>
      </c>
      <c r="D5534" s="154" t="s">
        <v>1611</v>
      </c>
      <c r="E5534" s="81" t="s">
        <v>14479</v>
      </c>
      <c r="F5534" s="154">
        <v>2327</v>
      </c>
      <c r="G5534" s="154" t="s">
        <v>1367</v>
      </c>
      <c r="H5534" s="154" t="s">
        <v>14318</v>
      </c>
      <c r="I5534" s="154">
        <v>1</v>
      </c>
      <c r="J5534" s="154">
        <v>0</v>
      </c>
      <c r="K5534" s="154">
        <v>0</v>
      </c>
      <c r="M5534" s="128">
        <f>IF(Tabla1[[#This Row],[Moneda]]="Dolares",Tabla1[[#This Row],[Precio Distribuidor]]*($M$1+0.35)*1.3,Tabla1[[#This Row],[Precio Distribuidor]]*1.3)</f>
        <v>3025.1</v>
      </c>
    </row>
    <row r="5535" spans="1:13">
      <c r="A5535" s="154" t="s">
        <v>12905</v>
      </c>
      <c r="B5535" s="154" t="s">
        <v>12906</v>
      </c>
      <c r="C5535" s="154" t="s">
        <v>1615</v>
      </c>
      <c r="D5535" s="154" t="s">
        <v>1611</v>
      </c>
      <c r="E5535" s="81" t="s">
        <v>12907</v>
      </c>
      <c r="F5535" s="154">
        <v>3901</v>
      </c>
      <c r="G5535" s="154" t="s">
        <v>1367</v>
      </c>
      <c r="H5535" s="154" t="s">
        <v>14318</v>
      </c>
      <c r="I5535" s="154">
        <v>1</v>
      </c>
      <c r="J5535" s="154">
        <v>0</v>
      </c>
      <c r="K5535" s="154">
        <v>0</v>
      </c>
      <c r="M5535" s="128">
        <f>IF(Tabla1[[#This Row],[Moneda]]="Dolares",Tabla1[[#This Row],[Precio Distribuidor]]*($M$1+0.35)*1.3,Tabla1[[#This Row],[Precio Distribuidor]]*1.3)</f>
        <v>5071.3</v>
      </c>
    </row>
    <row r="5536" spans="1:13">
      <c r="A5536" s="154" t="s">
        <v>1656</v>
      </c>
      <c r="B5536" s="154" t="s">
        <v>1655</v>
      </c>
      <c r="C5536" s="154" t="s">
        <v>1615</v>
      </c>
      <c r="D5536" s="154" t="s">
        <v>1611</v>
      </c>
      <c r="E5536" s="81" t="s">
        <v>12908</v>
      </c>
      <c r="F5536" s="154">
        <v>6219</v>
      </c>
      <c r="G5536" s="154" t="s">
        <v>1367</v>
      </c>
      <c r="H5536" s="154" t="s">
        <v>14318</v>
      </c>
      <c r="I5536" s="154">
        <v>1</v>
      </c>
      <c r="J5536" s="154">
        <v>0</v>
      </c>
      <c r="K5536" s="154">
        <v>0</v>
      </c>
      <c r="M5536" s="128">
        <f>IF(Tabla1[[#This Row],[Moneda]]="Dolares",Tabla1[[#This Row],[Precio Distribuidor]]*($M$1+0.35)*1.3,Tabla1[[#This Row],[Precio Distribuidor]]*1.3)</f>
        <v>8084.7000000000007</v>
      </c>
    </row>
    <row r="5537" spans="1:13">
      <c r="A5537" s="154" t="s">
        <v>1654</v>
      </c>
      <c r="B5537" s="154" t="s">
        <v>1653</v>
      </c>
      <c r="C5537" s="154" t="s">
        <v>1615</v>
      </c>
      <c r="D5537" s="154" t="s">
        <v>1611</v>
      </c>
      <c r="E5537" s="81" t="s">
        <v>12909</v>
      </c>
      <c r="F5537" s="154">
        <v>8382</v>
      </c>
      <c r="G5537" s="154" t="s">
        <v>1367</v>
      </c>
      <c r="H5537" s="154" t="s">
        <v>14318</v>
      </c>
      <c r="I5537" s="154">
        <v>1</v>
      </c>
      <c r="J5537" s="154">
        <v>0</v>
      </c>
      <c r="K5537" s="154">
        <v>0</v>
      </c>
      <c r="M5537" s="128">
        <f>IF(Tabla1[[#This Row],[Moneda]]="Dolares",Tabla1[[#This Row],[Precio Distribuidor]]*($M$1+0.35)*1.3,Tabla1[[#This Row],[Precio Distribuidor]]*1.3)</f>
        <v>10896.6</v>
      </c>
    </row>
    <row r="5538" spans="1:13">
      <c r="A5538" s="154" t="s">
        <v>1652</v>
      </c>
      <c r="B5538" s="154" t="s">
        <v>1651</v>
      </c>
      <c r="C5538" s="154" t="s">
        <v>1620</v>
      </c>
      <c r="D5538" s="154" t="s">
        <v>1611</v>
      </c>
      <c r="E5538" s="81" t="s">
        <v>13933</v>
      </c>
      <c r="F5538" s="154">
        <v>3536.69</v>
      </c>
      <c r="G5538" s="154" t="s">
        <v>1367</v>
      </c>
      <c r="H5538" s="154" t="s">
        <v>14318</v>
      </c>
      <c r="I5538" s="154">
        <v>1</v>
      </c>
      <c r="J5538" s="154">
        <v>0</v>
      </c>
      <c r="K5538" s="154">
        <v>0</v>
      </c>
      <c r="M5538" s="128">
        <f>IF(Tabla1[[#This Row],[Moneda]]="Dolares",Tabla1[[#This Row],[Precio Distribuidor]]*($M$1+0.35)*1.3,Tabla1[[#This Row],[Precio Distribuidor]]*1.3)</f>
        <v>4597.6970000000001</v>
      </c>
    </row>
    <row r="5539" spans="1:13">
      <c r="A5539" s="154" t="s">
        <v>1650</v>
      </c>
      <c r="B5539" s="154" t="s">
        <v>1649</v>
      </c>
      <c r="C5539" s="154" t="s">
        <v>1620</v>
      </c>
      <c r="D5539" s="154" t="s">
        <v>1611</v>
      </c>
      <c r="E5539" s="81" t="s">
        <v>13934</v>
      </c>
      <c r="F5539" s="154">
        <v>32844.43</v>
      </c>
      <c r="G5539" s="154" t="s">
        <v>1367</v>
      </c>
      <c r="H5539" s="154" t="s">
        <v>14318</v>
      </c>
      <c r="I5539" s="154">
        <v>1</v>
      </c>
      <c r="J5539" s="154">
        <v>0</v>
      </c>
      <c r="K5539" s="154">
        <v>0</v>
      </c>
      <c r="M5539" s="128">
        <f>IF(Tabla1[[#This Row],[Moneda]]="Dolares",Tabla1[[#This Row],[Precio Distribuidor]]*($M$1+0.35)*1.3,Tabla1[[#This Row],[Precio Distribuidor]]*1.3)</f>
        <v>42697.759000000005</v>
      </c>
    </row>
    <row r="5540" spans="1:13">
      <c r="A5540" s="154" t="s">
        <v>1648</v>
      </c>
      <c r="B5540" s="154" t="s">
        <v>1647</v>
      </c>
      <c r="C5540" s="154" t="s">
        <v>1642</v>
      </c>
      <c r="D5540" s="154" t="s">
        <v>1611</v>
      </c>
      <c r="E5540" s="81" t="s">
        <v>14477</v>
      </c>
      <c r="F5540" s="154">
        <v>770</v>
      </c>
      <c r="G5540" s="154" t="s">
        <v>1367</v>
      </c>
      <c r="H5540" s="154" t="s">
        <v>14318</v>
      </c>
      <c r="I5540" s="154">
        <v>1</v>
      </c>
      <c r="J5540" s="154">
        <v>0</v>
      </c>
      <c r="K5540" s="154">
        <v>0</v>
      </c>
      <c r="M5540" s="128">
        <f>IF(Tabla1[[#This Row],[Moneda]]="Dolares",Tabla1[[#This Row],[Precio Distribuidor]]*($M$1+0.35)*1.3,Tabla1[[#This Row],[Precio Distribuidor]]*1.3)</f>
        <v>1001</v>
      </c>
    </row>
    <row r="5541" spans="1:13">
      <c r="A5541" s="154" t="s">
        <v>1646</v>
      </c>
      <c r="B5541" s="154" t="s">
        <v>1645</v>
      </c>
      <c r="C5541" s="154" t="s">
        <v>1642</v>
      </c>
      <c r="D5541" s="154" t="s">
        <v>1611</v>
      </c>
      <c r="E5541" s="81" t="s">
        <v>14478</v>
      </c>
      <c r="F5541" s="154">
        <v>770</v>
      </c>
      <c r="G5541" s="154" t="s">
        <v>1367</v>
      </c>
      <c r="H5541" s="154" t="s">
        <v>14318</v>
      </c>
      <c r="I5541" s="154">
        <v>1</v>
      </c>
      <c r="J5541" s="154">
        <v>0</v>
      </c>
      <c r="K5541" s="154">
        <v>0</v>
      </c>
      <c r="M5541" s="128">
        <f>IF(Tabla1[[#This Row],[Moneda]]="Dolares",Tabla1[[#This Row],[Precio Distribuidor]]*($M$1+0.35)*1.3,Tabla1[[#This Row],[Precio Distribuidor]]*1.3)</f>
        <v>1001</v>
      </c>
    </row>
    <row r="5542" spans="1:13">
      <c r="A5542" s="154" t="s">
        <v>1644</v>
      </c>
      <c r="B5542" s="154" t="s">
        <v>1643</v>
      </c>
      <c r="C5542" s="154" t="s">
        <v>1642</v>
      </c>
      <c r="D5542" s="154" t="s">
        <v>1611</v>
      </c>
      <c r="E5542" s="81" t="s">
        <v>14477</v>
      </c>
      <c r="F5542" s="154">
        <v>770</v>
      </c>
      <c r="G5542" s="154" t="s">
        <v>1367</v>
      </c>
      <c r="H5542" s="154" t="s">
        <v>14318</v>
      </c>
      <c r="I5542" s="154">
        <v>1</v>
      </c>
      <c r="J5542" s="154">
        <v>0</v>
      </c>
      <c r="K5542" s="154">
        <v>0</v>
      </c>
      <c r="M5542" s="128">
        <f>IF(Tabla1[[#This Row],[Moneda]]="Dolares",Tabla1[[#This Row],[Precio Distribuidor]]*($M$1+0.35)*1.3,Tabla1[[#This Row],[Precio Distribuidor]]*1.3)</f>
        <v>1001</v>
      </c>
    </row>
    <row r="5543" spans="1:13">
      <c r="A5543" s="154" t="s">
        <v>1641</v>
      </c>
      <c r="B5543" s="154" t="s">
        <v>1640</v>
      </c>
      <c r="C5543" s="154" t="s">
        <v>1612</v>
      </c>
      <c r="D5543" s="154" t="s">
        <v>1611</v>
      </c>
      <c r="E5543" s="81" t="s">
        <v>13456</v>
      </c>
      <c r="F5543" s="154">
        <v>6629.21</v>
      </c>
      <c r="G5543" s="154" t="s">
        <v>1367</v>
      </c>
      <c r="H5543" s="154" t="s">
        <v>14318</v>
      </c>
      <c r="I5543" s="154">
        <v>1</v>
      </c>
      <c r="J5543" s="154">
        <v>0</v>
      </c>
      <c r="K5543" s="154">
        <v>0</v>
      </c>
      <c r="M5543" s="128">
        <f>IF(Tabla1[[#This Row],[Moneda]]="Dolares",Tabla1[[#This Row],[Precio Distribuidor]]*($M$1+0.35)*1.3,Tabla1[[#This Row],[Precio Distribuidor]]*1.3)</f>
        <v>8617.973</v>
      </c>
    </row>
    <row r="5544" spans="1:13">
      <c r="A5544" s="154" t="s">
        <v>1639</v>
      </c>
      <c r="B5544" s="154" t="s">
        <v>1638</v>
      </c>
      <c r="C5544" s="154" t="s">
        <v>1612</v>
      </c>
      <c r="D5544" s="154" t="s">
        <v>1611</v>
      </c>
      <c r="E5544" s="81" t="s">
        <v>13457</v>
      </c>
      <c r="F5544" s="154">
        <v>2078.65</v>
      </c>
      <c r="G5544" s="154" t="s">
        <v>1367</v>
      </c>
      <c r="H5544" s="154" t="s">
        <v>14318</v>
      </c>
      <c r="I5544" s="154">
        <v>1</v>
      </c>
      <c r="J5544" s="154">
        <v>0</v>
      </c>
      <c r="K5544" s="154">
        <v>0</v>
      </c>
      <c r="M5544" s="128">
        <f>IF(Tabla1[[#This Row],[Moneda]]="Dolares",Tabla1[[#This Row],[Precio Distribuidor]]*($M$1+0.35)*1.3,Tabla1[[#This Row],[Precio Distribuidor]]*1.3)</f>
        <v>2702.2450000000003</v>
      </c>
    </row>
    <row r="5545" spans="1:13">
      <c r="A5545" s="154" t="s">
        <v>1637</v>
      </c>
      <c r="B5545" s="154" t="s">
        <v>1636</v>
      </c>
      <c r="C5545" s="154" t="s">
        <v>1612</v>
      </c>
      <c r="D5545" s="154" t="s">
        <v>1611</v>
      </c>
      <c r="E5545" s="81" t="s">
        <v>13458</v>
      </c>
      <c r="F5545" s="154">
        <v>7865.17</v>
      </c>
      <c r="G5545" s="154" t="s">
        <v>1367</v>
      </c>
      <c r="H5545" s="154" t="s">
        <v>14318</v>
      </c>
      <c r="I5545" s="154">
        <v>1</v>
      </c>
      <c r="J5545" s="154">
        <v>0</v>
      </c>
      <c r="K5545" s="154">
        <v>0</v>
      </c>
      <c r="M5545" s="128">
        <f>IF(Tabla1[[#This Row],[Moneda]]="Dolares",Tabla1[[#This Row],[Precio Distribuidor]]*($M$1+0.35)*1.3,Tabla1[[#This Row],[Precio Distribuidor]]*1.3)</f>
        <v>10224.721</v>
      </c>
    </row>
    <row r="5546" spans="1:13">
      <c r="A5546" s="154" t="s">
        <v>1635</v>
      </c>
      <c r="B5546" s="154" t="s">
        <v>1634</v>
      </c>
      <c r="C5546" s="154" t="s">
        <v>1612</v>
      </c>
      <c r="D5546" s="154" t="s">
        <v>1611</v>
      </c>
      <c r="E5546" s="81" t="s">
        <v>13459</v>
      </c>
      <c r="F5546" s="154">
        <v>10674.16</v>
      </c>
      <c r="G5546" s="154" t="s">
        <v>1367</v>
      </c>
      <c r="H5546" s="154" t="s">
        <v>14318</v>
      </c>
      <c r="I5546" s="154">
        <v>1</v>
      </c>
      <c r="J5546" s="154">
        <v>0</v>
      </c>
      <c r="K5546" s="154">
        <v>0</v>
      </c>
      <c r="M5546" s="128">
        <f>IF(Tabla1[[#This Row],[Moneda]]="Dolares",Tabla1[[#This Row],[Precio Distribuidor]]*($M$1+0.35)*1.3,Tabla1[[#This Row],[Precio Distribuidor]]*1.3)</f>
        <v>13876.407999999999</v>
      </c>
    </row>
    <row r="5547" spans="1:13">
      <c r="A5547" s="154" t="s">
        <v>1633</v>
      </c>
      <c r="B5547" s="154" t="s">
        <v>1632</v>
      </c>
      <c r="C5547" s="154" t="s">
        <v>1612</v>
      </c>
      <c r="D5547" s="154" t="s">
        <v>1611</v>
      </c>
      <c r="E5547" s="81" t="s">
        <v>13460</v>
      </c>
      <c r="F5547" s="154">
        <v>13820.22</v>
      </c>
      <c r="G5547" s="154" t="s">
        <v>1367</v>
      </c>
      <c r="H5547" s="154" t="s">
        <v>14318</v>
      </c>
      <c r="I5547" s="154">
        <v>1</v>
      </c>
      <c r="J5547" s="154">
        <v>0</v>
      </c>
      <c r="K5547" s="154">
        <v>0</v>
      </c>
      <c r="M5547" s="128">
        <f>IF(Tabla1[[#This Row],[Moneda]]="Dolares",Tabla1[[#This Row],[Precio Distribuidor]]*($M$1+0.35)*1.3,Tabla1[[#This Row],[Precio Distribuidor]]*1.3)</f>
        <v>17966.286</v>
      </c>
    </row>
    <row r="5548" spans="1:13">
      <c r="A5548" s="154" t="s">
        <v>1631</v>
      </c>
      <c r="B5548" s="154" t="s">
        <v>1630</v>
      </c>
      <c r="C5548" s="154" t="s">
        <v>1612</v>
      </c>
      <c r="D5548" s="154" t="s">
        <v>1611</v>
      </c>
      <c r="E5548" s="81" t="s">
        <v>13461</v>
      </c>
      <c r="F5548" s="154">
        <v>8988.76</v>
      </c>
      <c r="G5548" s="154" t="s">
        <v>1367</v>
      </c>
      <c r="H5548" s="154" t="s">
        <v>14318</v>
      </c>
      <c r="I5548" s="154">
        <v>1</v>
      </c>
      <c r="J5548" s="154">
        <v>0</v>
      </c>
      <c r="K5548" s="154">
        <v>0</v>
      </c>
      <c r="M5548" s="128">
        <f>IF(Tabla1[[#This Row],[Moneda]]="Dolares",Tabla1[[#This Row],[Precio Distribuidor]]*($M$1+0.35)*1.3,Tabla1[[#This Row],[Precio Distribuidor]]*1.3)</f>
        <v>11685.388000000001</v>
      </c>
    </row>
    <row r="5549" spans="1:13">
      <c r="A5549" s="154" t="s">
        <v>1629</v>
      </c>
      <c r="B5549" s="154" t="s">
        <v>1628</v>
      </c>
      <c r="C5549" s="154" t="s">
        <v>1612</v>
      </c>
      <c r="D5549" s="154" t="s">
        <v>1611</v>
      </c>
      <c r="E5549" s="81" t="s">
        <v>13462</v>
      </c>
      <c r="F5549" s="154">
        <v>4606.74</v>
      </c>
      <c r="G5549" s="154" t="s">
        <v>1367</v>
      </c>
      <c r="H5549" s="154" t="s">
        <v>14318</v>
      </c>
      <c r="I5549" s="154">
        <v>1</v>
      </c>
      <c r="J5549" s="154">
        <v>0</v>
      </c>
      <c r="K5549" s="154">
        <v>0</v>
      </c>
      <c r="M5549" s="128">
        <f>IF(Tabla1[[#This Row],[Moneda]]="Dolares",Tabla1[[#This Row],[Precio Distribuidor]]*($M$1+0.35)*1.3,Tabla1[[#This Row],[Precio Distribuidor]]*1.3)</f>
        <v>5988.7619999999997</v>
      </c>
    </row>
    <row r="5550" spans="1:13">
      <c r="A5550" s="154" t="s">
        <v>1627</v>
      </c>
      <c r="B5550" s="154" t="s">
        <v>1626</v>
      </c>
      <c r="C5550" s="154" t="s">
        <v>1612</v>
      </c>
      <c r="D5550" s="154" t="s">
        <v>1611</v>
      </c>
      <c r="E5550" s="81" t="s">
        <v>13463</v>
      </c>
      <c r="F5550" s="154">
        <v>2584.27</v>
      </c>
      <c r="G5550" s="154" t="s">
        <v>1367</v>
      </c>
      <c r="H5550" s="154" t="s">
        <v>14318</v>
      </c>
      <c r="I5550" s="154">
        <v>1</v>
      </c>
      <c r="J5550" s="154">
        <v>0</v>
      </c>
      <c r="K5550" s="154">
        <v>0</v>
      </c>
      <c r="M5550" s="128">
        <f>IF(Tabla1[[#This Row],[Moneda]]="Dolares",Tabla1[[#This Row],[Precio Distribuidor]]*($M$1+0.35)*1.3,Tabla1[[#This Row],[Precio Distribuidor]]*1.3)</f>
        <v>3359.5509999999999</v>
      </c>
    </row>
    <row r="5551" spans="1:13">
      <c r="A5551" s="154" t="s">
        <v>1625</v>
      </c>
      <c r="B5551" s="154" t="s">
        <v>1624</v>
      </c>
      <c r="C5551" s="154" t="s">
        <v>1612</v>
      </c>
      <c r="D5551" s="154" t="s">
        <v>1611</v>
      </c>
      <c r="E5551" s="81" t="s">
        <v>13464</v>
      </c>
      <c r="F5551" s="154">
        <v>2808.99</v>
      </c>
      <c r="G5551" s="154" t="s">
        <v>1367</v>
      </c>
      <c r="H5551" s="154" t="s">
        <v>14318</v>
      </c>
      <c r="I5551" s="154">
        <v>1</v>
      </c>
      <c r="J5551" s="154">
        <v>0</v>
      </c>
      <c r="K5551" s="154">
        <v>0</v>
      </c>
      <c r="M5551" s="128">
        <f>IF(Tabla1[[#This Row],[Moneda]]="Dolares",Tabla1[[#This Row],[Precio Distribuidor]]*($M$1+0.35)*1.3,Tabla1[[#This Row],[Precio Distribuidor]]*1.3)</f>
        <v>3651.6869999999999</v>
      </c>
    </row>
    <row r="5552" spans="1:13">
      <c r="A5552" s="154" t="s">
        <v>1622</v>
      </c>
      <c r="B5552" s="154" t="s">
        <v>1621</v>
      </c>
      <c r="C5552" s="154" t="s">
        <v>1612</v>
      </c>
      <c r="D5552" s="154" t="s">
        <v>1611</v>
      </c>
      <c r="E5552" s="81" t="s">
        <v>13465</v>
      </c>
      <c r="F5552" s="154">
        <v>1966.29</v>
      </c>
      <c r="G5552" s="154" t="s">
        <v>1367</v>
      </c>
      <c r="H5552" s="154" t="s">
        <v>14318</v>
      </c>
      <c r="I5552" s="154">
        <v>1</v>
      </c>
      <c r="J5552" s="154">
        <v>0</v>
      </c>
      <c r="K5552" s="154">
        <v>0</v>
      </c>
      <c r="M5552" s="128">
        <f>IF(Tabla1[[#This Row],[Moneda]]="Dolares",Tabla1[[#This Row],[Precio Distribuidor]]*($M$1+0.35)*1.3,Tabla1[[#This Row],[Precio Distribuidor]]*1.3)</f>
        <v>2556.1770000000001</v>
      </c>
    </row>
    <row r="5553" spans="1:13">
      <c r="A5553" s="154" t="s">
        <v>1619</v>
      </c>
      <c r="B5553" s="154" t="s">
        <v>1618</v>
      </c>
      <c r="C5553" s="154" t="s">
        <v>1612</v>
      </c>
      <c r="D5553" s="154" t="s">
        <v>1611</v>
      </c>
      <c r="E5553" s="81" t="s">
        <v>13466</v>
      </c>
      <c r="F5553" s="154">
        <v>16853.93</v>
      </c>
      <c r="G5553" s="154" t="s">
        <v>1367</v>
      </c>
      <c r="H5553" s="154" t="s">
        <v>14318</v>
      </c>
      <c r="I5553" s="154">
        <v>1</v>
      </c>
      <c r="J5553" s="154">
        <v>0</v>
      </c>
      <c r="K5553" s="154">
        <v>0</v>
      </c>
      <c r="M5553" s="128">
        <f>IF(Tabla1[[#This Row],[Moneda]]="Dolares",Tabla1[[#This Row],[Precio Distribuidor]]*($M$1+0.35)*1.3,Tabla1[[#This Row],[Precio Distribuidor]]*1.3)</f>
        <v>21910.109</v>
      </c>
    </row>
    <row r="5554" spans="1:13">
      <c r="A5554" s="154" t="s">
        <v>1617</v>
      </c>
      <c r="B5554" s="154" t="s">
        <v>1616</v>
      </c>
      <c r="C5554" s="154" t="s">
        <v>1612</v>
      </c>
      <c r="D5554" s="154" t="s">
        <v>1611</v>
      </c>
      <c r="E5554" s="81" t="s">
        <v>13467</v>
      </c>
      <c r="F5554" s="154">
        <v>5730.34</v>
      </c>
      <c r="G5554" s="154" t="s">
        <v>1367</v>
      </c>
      <c r="H5554" s="154" t="s">
        <v>14318</v>
      </c>
      <c r="I5554" s="154">
        <v>1</v>
      </c>
      <c r="J5554" s="154">
        <v>0</v>
      </c>
      <c r="K5554" s="154">
        <v>0</v>
      </c>
      <c r="M5554" s="128">
        <f>IF(Tabla1[[#This Row],[Moneda]]="Dolares",Tabla1[[#This Row],[Precio Distribuidor]]*($M$1+0.35)*1.3,Tabla1[[#This Row],[Precio Distribuidor]]*1.3)</f>
        <v>7449.442</v>
      </c>
    </row>
    <row r="5555" spans="1:13">
      <c r="A5555" s="154" t="s">
        <v>1614</v>
      </c>
      <c r="B5555" s="154" t="s">
        <v>1613</v>
      </c>
      <c r="C5555" s="154" t="s">
        <v>1612</v>
      </c>
      <c r="D5555" s="154" t="s">
        <v>1611</v>
      </c>
      <c r="E5555" s="81" t="s">
        <v>13468</v>
      </c>
      <c r="F5555" s="154">
        <v>3707.87</v>
      </c>
      <c r="G5555" s="154" t="s">
        <v>1367</v>
      </c>
      <c r="H5555" s="154" t="s">
        <v>14318</v>
      </c>
      <c r="I5555" s="154">
        <v>1</v>
      </c>
      <c r="J5555" s="154">
        <v>0</v>
      </c>
      <c r="K5555" s="154">
        <v>0</v>
      </c>
      <c r="M5555" s="128">
        <f>IF(Tabla1[[#This Row],[Moneda]]="Dolares",Tabla1[[#This Row],[Precio Distribuidor]]*($M$1+0.35)*1.3,Tabla1[[#This Row],[Precio Distribuidor]]*1.3)</f>
        <v>4820.2309999999998</v>
      </c>
    </row>
    <row r="5556" spans="1:13">
      <c r="A5556" s="154" t="s">
        <v>14476</v>
      </c>
      <c r="B5556" s="154" t="s">
        <v>14475</v>
      </c>
      <c r="C5556" s="154" t="s">
        <v>1620</v>
      </c>
      <c r="D5556" s="154" t="s">
        <v>1611</v>
      </c>
      <c r="E5556" s="81" t="s">
        <v>14474</v>
      </c>
      <c r="F5556" s="154">
        <v>34609.379999999997</v>
      </c>
      <c r="G5556" s="154" t="s">
        <v>1367</v>
      </c>
      <c r="H5556" s="154" t="s">
        <v>14318</v>
      </c>
      <c r="I5556" s="154">
        <v>1</v>
      </c>
      <c r="J5556" s="154">
        <v>0</v>
      </c>
      <c r="K5556" s="154">
        <v>0</v>
      </c>
      <c r="M5556" s="128">
        <f>IF(Tabla1[[#This Row],[Moneda]]="Dolares",Tabla1[[#This Row],[Precio Distribuidor]]*($M$1+0.35)*1.3,Tabla1[[#This Row],[Precio Distribuidor]]*1.3)</f>
        <v>44992.193999999996</v>
      </c>
    </row>
    <row r="5557" spans="1:13">
      <c r="A5557" s="154" t="s">
        <v>14473</v>
      </c>
      <c r="B5557" s="154" t="s">
        <v>14472</v>
      </c>
      <c r="C5557" s="154" t="s">
        <v>1620</v>
      </c>
      <c r="D5557" s="154" t="s">
        <v>1611</v>
      </c>
      <c r="E5557" s="81" t="s">
        <v>14471</v>
      </c>
      <c r="F5557" s="154">
        <v>3819.1</v>
      </c>
      <c r="G5557" s="154" t="s">
        <v>1367</v>
      </c>
      <c r="H5557" s="154" t="s">
        <v>14318</v>
      </c>
      <c r="I5557" s="154">
        <v>3</v>
      </c>
      <c r="J5557" s="154">
        <v>0</v>
      </c>
      <c r="K5557" s="154">
        <v>0</v>
      </c>
      <c r="M5557" s="128">
        <f>IF(Tabla1[[#This Row],[Moneda]]="Dolares",Tabla1[[#This Row],[Precio Distribuidor]]*($M$1+0.35)*1.3,Tabla1[[#This Row],[Precio Distribuidor]]*1.3)</f>
        <v>4964.83</v>
      </c>
    </row>
    <row r="5558" spans="1:13">
      <c r="A5558" s="154" t="s">
        <v>12910</v>
      </c>
      <c r="B5558" s="154" t="s">
        <v>12911</v>
      </c>
      <c r="C5558" s="154" t="s">
        <v>1615</v>
      </c>
      <c r="D5558" s="154" t="s">
        <v>1611</v>
      </c>
      <c r="E5558" s="81" t="s">
        <v>12912</v>
      </c>
      <c r="F5558" s="154">
        <v>7494</v>
      </c>
      <c r="G5558" s="154" t="s">
        <v>1367</v>
      </c>
      <c r="H5558" s="154" t="s">
        <v>14318</v>
      </c>
      <c r="I5558" s="154">
        <v>1</v>
      </c>
      <c r="J5558" s="154">
        <v>0</v>
      </c>
      <c r="K5558" s="154">
        <v>0</v>
      </c>
      <c r="M5558" s="128">
        <f>IF(Tabla1[[#This Row],[Moneda]]="Dolares",Tabla1[[#This Row],[Precio Distribuidor]]*($M$1+0.35)*1.3,Tabla1[[#This Row],[Precio Distribuidor]]*1.3)</f>
        <v>9742.2000000000007</v>
      </c>
    </row>
    <row r="5559" spans="1:13">
      <c r="A5559" s="154" t="s">
        <v>12913</v>
      </c>
      <c r="B5559" s="154" t="s">
        <v>12914</v>
      </c>
      <c r="C5559" s="154" t="s">
        <v>1615</v>
      </c>
      <c r="D5559" s="154" t="s">
        <v>1611</v>
      </c>
      <c r="E5559" s="81" t="s">
        <v>14470</v>
      </c>
      <c r="F5559" s="154">
        <v>9000</v>
      </c>
      <c r="G5559" s="154" t="s">
        <v>1367</v>
      </c>
      <c r="H5559" s="154" t="s">
        <v>14318</v>
      </c>
      <c r="I5559" s="154">
        <v>1</v>
      </c>
      <c r="J5559" s="154">
        <v>0</v>
      </c>
      <c r="K5559" s="154">
        <v>0</v>
      </c>
      <c r="M5559" s="128">
        <f>IF(Tabla1[[#This Row],[Moneda]]="Dolares",Tabla1[[#This Row],[Precio Distribuidor]]*($M$1+0.35)*1.3,Tabla1[[#This Row],[Precio Distribuidor]]*1.3)</f>
        <v>11700</v>
      </c>
    </row>
    <row r="5560" spans="1:13">
      <c r="A5560" s="154" t="s">
        <v>14469</v>
      </c>
      <c r="B5560" s="154" t="s">
        <v>14468</v>
      </c>
      <c r="C5560" s="154" t="s">
        <v>1620</v>
      </c>
      <c r="D5560" s="154" t="s">
        <v>1611</v>
      </c>
      <c r="E5560" s="81" t="s">
        <v>14467</v>
      </c>
      <c r="F5560" s="154">
        <v>9159.42</v>
      </c>
      <c r="G5560" s="154" t="s">
        <v>1367</v>
      </c>
      <c r="H5560" s="154" t="s">
        <v>14318</v>
      </c>
      <c r="I5560" s="154">
        <v>1</v>
      </c>
      <c r="J5560" s="154">
        <v>0</v>
      </c>
      <c r="K5560" s="154">
        <v>0</v>
      </c>
      <c r="M5560" s="128">
        <f>IF(Tabla1[[#This Row],[Moneda]]="Dolares",Tabla1[[#This Row],[Precio Distribuidor]]*($M$1+0.35)*1.3,Tabla1[[#This Row],[Precio Distribuidor]]*1.3)</f>
        <v>11907.246000000001</v>
      </c>
    </row>
    <row r="5561" spans="1:13">
      <c r="A5561" s="154" t="s">
        <v>12915</v>
      </c>
      <c r="B5561" s="154" t="s">
        <v>12916</v>
      </c>
      <c r="C5561" s="154" t="s">
        <v>1615</v>
      </c>
      <c r="D5561" s="154" t="s">
        <v>1611</v>
      </c>
      <c r="E5561" s="81" t="s">
        <v>12917</v>
      </c>
      <c r="F5561" s="154">
        <v>17286</v>
      </c>
      <c r="G5561" s="154" t="s">
        <v>1367</v>
      </c>
      <c r="H5561" s="154" t="s">
        <v>14318</v>
      </c>
      <c r="I5561" s="154">
        <v>1</v>
      </c>
      <c r="J5561" s="154">
        <v>0</v>
      </c>
      <c r="K5561" s="154">
        <v>0</v>
      </c>
      <c r="M5561" s="128">
        <f>IF(Tabla1[[#This Row],[Moneda]]="Dolares",Tabla1[[#This Row],[Precio Distribuidor]]*($M$1+0.35)*1.3,Tabla1[[#This Row],[Precio Distribuidor]]*1.3)</f>
        <v>22471.8</v>
      </c>
    </row>
    <row r="5562" spans="1:13">
      <c r="A5562" s="154" t="s">
        <v>13469</v>
      </c>
      <c r="B5562" s="154" t="s">
        <v>13470</v>
      </c>
      <c r="C5562" s="154" t="s">
        <v>1612</v>
      </c>
      <c r="D5562" s="154" t="s">
        <v>1611</v>
      </c>
      <c r="E5562" s="81" t="s">
        <v>13471</v>
      </c>
      <c r="F5562" s="154">
        <v>9550.56</v>
      </c>
      <c r="G5562" s="154" t="s">
        <v>1367</v>
      </c>
      <c r="H5562" s="154" t="s">
        <v>14318</v>
      </c>
      <c r="I5562" s="154">
        <v>1</v>
      </c>
      <c r="J5562" s="154">
        <v>0</v>
      </c>
      <c r="K5562" s="154">
        <v>0</v>
      </c>
      <c r="M5562" s="128">
        <f>IF(Tabla1[[#This Row],[Moneda]]="Dolares",Tabla1[[#This Row],[Precio Distribuidor]]*($M$1+0.35)*1.3,Tabla1[[#This Row],[Precio Distribuidor]]*1.3)</f>
        <v>12415.727999999999</v>
      </c>
    </row>
    <row r="5563" spans="1:13">
      <c r="A5563" s="154" t="s">
        <v>13472</v>
      </c>
      <c r="B5563" s="154" t="s">
        <v>13473</v>
      </c>
      <c r="C5563" s="154" t="s">
        <v>1612</v>
      </c>
      <c r="D5563" s="154" t="s">
        <v>1611</v>
      </c>
      <c r="E5563" s="81" t="s">
        <v>13474</v>
      </c>
      <c r="F5563" s="154">
        <v>10786.52</v>
      </c>
      <c r="G5563" s="154" t="s">
        <v>1367</v>
      </c>
      <c r="H5563" s="154" t="s">
        <v>14318</v>
      </c>
      <c r="I5563" s="154">
        <v>1</v>
      </c>
      <c r="J5563" s="154">
        <v>0</v>
      </c>
      <c r="K5563" s="154">
        <v>0</v>
      </c>
      <c r="M5563" s="128">
        <f>IF(Tabla1[[#This Row],[Moneda]]="Dolares",Tabla1[[#This Row],[Precio Distribuidor]]*($M$1+0.35)*1.3,Tabla1[[#This Row],[Precio Distribuidor]]*1.3)</f>
        <v>14022.476000000001</v>
      </c>
    </row>
    <row r="5564" spans="1:13">
      <c r="A5564" s="154" t="s">
        <v>13475</v>
      </c>
      <c r="B5564" s="154" t="s">
        <v>13476</v>
      </c>
      <c r="C5564" s="154" t="s">
        <v>1612</v>
      </c>
      <c r="D5564" s="154" t="s">
        <v>1611</v>
      </c>
      <c r="E5564" s="81" t="s">
        <v>13477</v>
      </c>
      <c r="F5564" s="154">
        <v>8820.2199999999993</v>
      </c>
      <c r="G5564" s="154" t="s">
        <v>1367</v>
      </c>
      <c r="H5564" s="154" t="s">
        <v>14318</v>
      </c>
      <c r="I5564" s="154">
        <v>1</v>
      </c>
      <c r="J5564" s="154">
        <v>0</v>
      </c>
      <c r="K5564" s="154">
        <v>0</v>
      </c>
      <c r="M5564" s="128">
        <f>IF(Tabla1[[#This Row],[Moneda]]="Dolares",Tabla1[[#This Row],[Precio Distribuidor]]*($M$1+0.35)*1.3,Tabla1[[#This Row],[Precio Distribuidor]]*1.3)</f>
        <v>11466.286</v>
      </c>
    </row>
    <row r="5565" spans="1:13">
      <c r="A5565" s="154" t="s">
        <v>13478</v>
      </c>
      <c r="B5565" s="154" t="s">
        <v>13479</v>
      </c>
      <c r="C5565" s="154" t="s">
        <v>1612</v>
      </c>
      <c r="D5565" s="154" t="s">
        <v>1611</v>
      </c>
      <c r="E5565" s="81" t="s">
        <v>13480</v>
      </c>
      <c r="F5565" s="154">
        <v>6292.13</v>
      </c>
      <c r="G5565" s="154" t="s">
        <v>1367</v>
      </c>
      <c r="H5565" s="154" t="s">
        <v>14318</v>
      </c>
      <c r="I5565" s="154">
        <v>1</v>
      </c>
      <c r="J5565" s="154">
        <v>0</v>
      </c>
      <c r="K5565" s="154">
        <v>0</v>
      </c>
      <c r="M5565" s="128">
        <f>IF(Tabla1[[#This Row],[Moneda]]="Dolares",Tabla1[[#This Row],[Precio Distribuidor]]*($M$1+0.35)*1.3,Tabla1[[#This Row],[Precio Distribuidor]]*1.3)</f>
        <v>8179.7690000000002</v>
      </c>
    </row>
    <row r="5566" spans="1:13">
      <c r="A5566" s="154" t="s">
        <v>13481</v>
      </c>
      <c r="B5566" s="154" t="s">
        <v>13482</v>
      </c>
      <c r="C5566" s="154" t="s">
        <v>1612</v>
      </c>
      <c r="D5566" s="154" t="s">
        <v>1611</v>
      </c>
      <c r="E5566" s="81" t="s">
        <v>13483</v>
      </c>
      <c r="F5566" s="154">
        <v>5393.26</v>
      </c>
      <c r="G5566" s="154" t="s">
        <v>1367</v>
      </c>
      <c r="H5566" s="154" t="s">
        <v>14318</v>
      </c>
      <c r="I5566" s="154">
        <v>1</v>
      </c>
      <c r="J5566" s="154">
        <v>0</v>
      </c>
      <c r="K5566" s="154">
        <v>0</v>
      </c>
      <c r="M5566" s="128">
        <f>IF(Tabla1[[#This Row],[Moneda]]="Dolares",Tabla1[[#This Row],[Precio Distribuidor]]*($M$1+0.35)*1.3,Tabla1[[#This Row],[Precio Distribuidor]]*1.3)</f>
        <v>7011.2380000000003</v>
      </c>
    </row>
    <row r="5567" spans="1:13">
      <c r="A5567" s="154" t="s">
        <v>13484</v>
      </c>
      <c r="B5567" s="154" t="s">
        <v>13485</v>
      </c>
      <c r="C5567" s="154" t="s">
        <v>1612</v>
      </c>
      <c r="D5567" s="154" t="s">
        <v>1611</v>
      </c>
      <c r="E5567" s="81" t="s">
        <v>13486</v>
      </c>
      <c r="F5567" s="154">
        <v>15337.08</v>
      </c>
      <c r="G5567" s="154" t="s">
        <v>1367</v>
      </c>
      <c r="H5567" s="154" t="s">
        <v>14318</v>
      </c>
      <c r="I5567" s="154">
        <v>1</v>
      </c>
      <c r="J5567" s="154">
        <v>0</v>
      </c>
      <c r="K5567" s="154">
        <v>0</v>
      </c>
      <c r="M5567" s="128">
        <f>IF(Tabla1[[#This Row],[Moneda]]="Dolares",Tabla1[[#This Row],[Precio Distribuidor]]*($M$1+0.35)*1.3,Tabla1[[#This Row],[Precio Distribuidor]]*1.3)</f>
        <v>19938.204000000002</v>
      </c>
    </row>
    <row r="5568" spans="1:13">
      <c r="A5568" s="154" t="s">
        <v>14466</v>
      </c>
      <c r="B5568" s="154" t="s">
        <v>14465</v>
      </c>
      <c r="C5568" s="154" t="s">
        <v>1612</v>
      </c>
      <c r="D5568" s="154" t="s">
        <v>1611</v>
      </c>
      <c r="E5568" s="81" t="s">
        <v>14464</v>
      </c>
      <c r="F5568" s="154">
        <v>7977.53</v>
      </c>
      <c r="G5568" s="154" t="s">
        <v>1367</v>
      </c>
      <c r="H5568" s="154" t="s">
        <v>14318</v>
      </c>
      <c r="I5568" s="154">
        <v>1</v>
      </c>
      <c r="J5568" s="154">
        <v>0</v>
      </c>
      <c r="K5568" s="154">
        <v>0</v>
      </c>
      <c r="M5568" s="128">
        <f>IF(Tabla1[[#This Row],[Moneda]]="Dolares",Tabla1[[#This Row],[Precio Distribuidor]]*($M$1+0.35)*1.3,Tabla1[[#This Row],[Precio Distribuidor]]*1.3)</f>
        <v>10370.789000000001</v>
      </c>
    </row>
    <row r="5569" spans="1:13">
      <c r="A5569" s="154" t="s">
        <v>14463</v>
      </c>
      <c r="B5569" s="154" t="s">
        <v>14462</v>
      </c>
      <c r="C5569" s="154" t="s">
        <v>1620</v>
      </c>
      <c r="D5569" s="154" t="s">
        <v>1611</v>
      </c>
      <c r="E5569" s="81" t="s">
        <v>13935</v>
      </c>
      <c r="F5569" s="154">
        <v>8638.4500000000007</v>
      </c>
      <c r="G5569" s="154" t="s">
        <v>1367</v>
      </c>
      <c r="H5569" s="154" t="s">
        <v>14318</v>
      </c>
      <c r="I5569" s="154">
        <v>1</v>
      </c>
      <c r="J5569" s="154">
        <v>0</v>
      </c>
      <c r="K5569" s="154">
        <v>0</v>
      </c>
      <c r="M5569" s="128">
        <f>IF(Tabla1[[#This Row],[Moneda]]="Dolares",Tabla1[[#This Row],[Precio Distribuidor]]*($M$1+0.35)*1.3,Tabla1[[#This Row],[Precio Distribuidor]]*1.3)</f>
        <v>11229.985000000001</v>
      </c>
    </row>
    <row r="5570" spans="1:13">
      <c r="A5570" s="154" t="s">
        <v>14461</v>
      </c>
      <c r="B5570" s="154" t="s">
        <v>14460</v>
      </c>
      <c r="C5570" s="154" t="s">
        <v>1620</v>
      </c>
      <c r="D5570" s="154" t="s">
        <v>1611</v>
      </c>
      <c r="E5570" s="81" t="s">
        <v>14459</v>
      </c>
      <c r="F5570" s="154">
        <v>18288.810000000001</v>
      </c>
      <c r="G5570" s="154" t="s">
        <v>1367</v>
      </c>
      <c r="H5570" s="154" t="s">
        <v>14318</v>
      </c>
      <c r="I5570" s="154">
        <v>1</v>
      </c>
      <c r="J5570" s="154">
        <v>0</v>
      </c>
      <c r="K5570" s="154">
        <v>0</v>
      </c>
      <c r="M5570" s="128">
        <f>IF(Tabla1[[#This Row],[Moneda]]="Dolares",Tabla1[[#This Row],[Precio Distribuidor]]*($M$1+0.35)*1.3,Tabla1[[#This Row],[Precio Distribuidor]]*1.3)</f>
        <v>23775.453000000001</v>
      </c>
    </row>
    <row r="5571" spans="1:13">
      <c r="A5571" s="154" t="s">
        <v>14458</v>
      </c>
      <c r="B5571" s="154" t="s">
        <v>14457</v>
      </c>
      <c r="C5571" s="154" t="s">
        <v>1612</v>
      </c>
      <c r="D5571" s="154" t="s">
        <v>1611</v>
      </c>
      <c r="E5571" s="81" t="s">
        <v>14456</v>
      </c>
      <c r="F5571" s="154">
        <v>16123.6</v>
      </c>
      <c r="G5571" s="154" t="s">
        <v>1367</v>
      </c>
      <c r="H5571" s="154" t="s">
        <v>14318</v>
      </c>
      <c r="I5571" s="154">
        <v>1</v>
      </c>
      <c r="J5571" s="154">
        <v>0</v>
      </c>
      <c r="K5571" s="154">
        <v>0</v>
      </c>
      <c r="M5571" s="128">
        <f>IF(Tabla1[[#This Row],[Moneda]]="Dolares",Tabla1[[#This Row],[Precio Distribuidor]]*($M$1+0.35)*1.3,Tabla1[[#This Row],[Precio Distribuidor]]*1.3)</f>
        <v>20960.68</v>
      </c>
    </row>
    <row r="5572" spans="1:13">
      <c r="A5572" s="154" t="s">
        <v>14455</v>
      </c>
      <c r="B5572" s="154" t="s">
        <v>14454</v>
      </c>
      <c r="C5572" s="154" t="s">
        <v>1620</v>
      </c>
      <c r="D5572" s="154" t="s">
        <v>1611</v>
      </c>
      <c r="E5572" s="81" t="s">
        <v>14453</v>
      </c>
      <c r="F5572" s="154">
        <v>6551.31</v>
      </c>
      <c r="G5572" s="154" t="s">
        <v>1367</v>
      </c>
      <c r="H5572" s="154" t="s">
        <v>14318</v>
      </c>
      <c r="I5572" s="154">
        <v>1</v>
      </c>
      <c r="J5572" s="154">
        <v>0</v>
      </c>
      <c r="K5572" s="154">
        <v>0</v>
      </c>
      <c r="M5572" s="128">
        <f>IF(Tabla1[[#This Row],[Moneda]]="Dolares",Tabla1[[#This Row],[Precio Distribuidor]]*($M$1+0.35)*1.3,Tabla1[[#This Row],[Precio Distribuidor]]*1.3)</f>
        <v>8516.7030000000013</v>
      </c>
    </row>
    <row r="5573" spans="1:13">
      <c r="A5573" s="154" t="s">
        <v>14452</v>
      </c>
      <c r="B5573" s="154" t="s">
        <v>14451</v>
      </c>
      <c r="C5573" s="154" t="s">
        <v>1620</v>
      </c>
      <c r="D5573" s="154" t="s">
        <v>1611</v>
      </c>
      <c r="E5573" s="81" t="s">
        <v>14450</v>
      </c>
      <c r="F5573" s="154">
        <v>13973.08</v>
      </c>
      <c r="G5573" s="154" t="s">
        <v>1367</v>
      </c>
      <c r="H5573" s="154" t="s">
        <v>14318</v>
      </c>
      <c r="I5573" s="154">
        <v>1</v>
      </c>
      <c r="J5573" s="154">
        <v>0</v>
      </c>
      <c r="K5573" s="154">
        <v>0</v>
      </c>
      <c r="M5573" s="128">
        <f>IF(Tabla1[[#This Row],[Moneda]]="Dolares",Tabla1[[#This Row],[Precio Distribuidor]]*($M$1+0.35)*1.3,Tabla1[[#This Row],[Precio Distribuidor]]*1.3)</f>
        <v>18165.004000000001</v>
      </c>
    </row>
    <row r="5574" spans="1:13">
      <c r="A5574" s="154" t="s">
        <v>14449</v>
      </c>
      <c r="B5574" s="154" t="s">
        <v>14448</v>
      </c>
      <c r="C5574" s="154" t="s">
        <v>1612</v>
      </c>
      <c r="D5574" s="154" t="s">
        <v>1611</v>
      </c>
      <c r="E5574" s="81" t="s">
        <v>13455</v>
      </c>
      <c r="F5574" s="154">
        <v>5842.7</v>
      </c>
      <c r="G5574" s="154" t="s">
        <v>1367</v>
      </c>
      <c r="H5574" s="154" t="s">
        <v>14318</v>
      </c>
      <c r="I5574" s="154">
        <v>1</v>
      </c>
      <c r="J5574" s="154">
        <v>0</v>
      </c>
      <c r="K5574" s="154">
        <v>0</v>
      </c>
      <c r="M5574" s="128">
        <f>IF(Tabla1[[#This Row],[Moneda]]="Dolares",Tabla1[[#This Row],[Precio Distribuidor]]*($M$1+0.35)*1.3,Tabla1[[#This Row],[Precio Distribuidor]]*1.3)</f>
        <v>7595.51</v>
      </c>
    </row>
    <row r="5575" spans="1:13">
      <c r="A5575" s="154" t="s">
        <v>14447</v>
      </c>
      <c r="B5575" s="154" t="s">
        <v>14446</v>
      </c>
      <c r="C5575" s="154" t="s">
        <v>1620</v>
      </c>
      <c r="D5575" s="154" t="s">
        <v>1611</v>
      </c>
      <c r="E5575" s="81" t="s">
        <v>14445</v>
      </c>
      <c r="F5575" s="154">
        <v>7725.21</v>
      </c>
      <c r="G5575" s="154" t="s">
        <v>1367</v>
      </c>
      <c r="H5575" s="154" t="s">
        <v>14318</v>
      </c>
      <c r="I5575" s="154">
        <v>1</v>
      </c>
      <c r="J5575" s="154">
        <v>0</v>
      </c>
      <c r="K5575" s="154">
        <v>0</v>
      </c>
      <c r="M5575" s="128">
        <f>IF(Tabla1[[#This Row],[Moneda]]="Dolares",Tabla1[[#This Row],[Precio Distribuidor]]*($M$1+0.35)*1.3,Tabla1[[#This Row],[Precio Distribuidor]]*1.3)</f>
        <v>10042.773000000001</v>
      </c>
    </row>
    <row r="5576" spans="1:13">
      <c r="A5576" s="154" t="s">
        <v>14444</v>
      </c>
      <c r="B5576" s="154" t="s">
        <v>14443</v>
      </c>
      <c r="C5576" s="154" t="s">
        <v>1620</v>
      </c>
      <c r="D5576" s="154" t="s">
        <v>1611</v>
      </c>
      <c r="E5576" s="81" t="s">
        <v>14442</v>
      </c>
      <c r="F5576" s="154">
        <v>10343.030000000001</v>
      </c>
      <c r="G5576" s="154" t="s">
        <v>1367</v>
      </c>
      <c r="H5576" s="154" t="s">
        <v>14318</v>
      </c>
      <c r="I5576" s="154">
        <v>1</v>
      </c>
      <c r="J5576" s="154">
        <v>0</v>
      </c>
      <c r="K5576" s="154">
        <v>0</v>
      </c>
      <c r="M5576" s="128">
        <f>IF(Tabla1[[#This Row],[Moneda]]="Dolares",Tabla1[[#This Row],[Precio Distribuidor]]*($M$1+0.35)*1.3,Tabla1[[#This Row],[Precio Distribuidor]]*1.3)</f>
        <v>13445.939000000002</v>
      </c>
    </row>
    <row r="5577" spans="1:13">
      <c r="A5577" s="154" t="s">
        <v>14441</v>
      </c>
      <c r="B5577" s="154" t="s">
        <v>14440</v>
      </c>
      <c r="C5577" s="154" t="s">
        <v>1620</v>
      </c>
      <c r="D5577" s="154" t="s">
        <v>1611</v>
      </c>
      <c r="E5577" s="81" t="s">
        <v>14439</v>
      </c>
      <c r="F5577" s="154">
        <v>13215.82</v>
      </c>
      <c r="G5577" s="154" t="s">
        <v>1367</v>
      </c>
      <c r="H5577" s="154" t="s">
        <v>14318</v>
      </c>
      <c r="I5577" s="154">
        <v>1</v>
      </c>
      <c r="J5577" s="154">
        <v>0</v>
      </c>
      <c r="K5577" s="154">
        <v>0</v>
      </c>
      <c r="M5577" s="128">
        <f>IF(Tabla1[[#This Row],[Moneda]]="Dolares",Tabla1[[#This Row],[Precio Distribuidor]]*($M$1+0.35)*1.3,Tabla1[[#This Row],[Precio Distribuidor]]*1.3)</f>
        <v>17180.565999999999</v>
      </c>
    </row>
    <row r="5578" spans="1:13">
      <c r="A5578" s="154" t="s">
        <v>14438</v>
      </c>
      <c r="B5578" s="154" t="s">
        <v>14437</v>
      </c>
      <c r="C5578" s="154" t="s">
        <v>1620</v>
      </c>
      <c r="D5578" s="154" t="s">
        <v>1611</v>
      </c>
      <c r="E5578" s="81" t="s">
        <v>14436</v>
      </c>
      <c r="F5578" s="154">
        <v>3894.74</v>
      </c>
      <c r="G5578" s="154" t="s">
        <v>1367</v>
      </c>
      <c r="H5578" s="154" t="s">
        <v>14318</v>
      </c>
      <c r="I5578" s="154">
        <v>1</v>
      </c>
      <c r="J5578" s="154">
        <v>0</v>
      </c>
      <c r="K5578" s="154">
        <v>0</v>
      </c>
      <c r="M5578" s="128">
        <f>IF(Tabla1[[#This Row],[Moneda]]="Dolares",Tabla1[[#This Row],[Precio Distribuidor]]*($M$1+0.35)*1.3,Tabla1[[#This Row],[Precio Distribuidor]]*1.3)</f>
        <v>5063.1620000000003</v>
      </c>
    </row>
    <row r="5579" spans="1:13">
      <c r="A5579" s="154" t="s">
        <v>14435</v>
      </c>
      <c r="B5579" s="154" t="s">
        <v>14434</v>
      </c>
      <c r="C5579" s="154" t="s">
        <v>1620</v>
      </c>
      <c r="D5579" s="154" t="s">
        <v>1611</v>
      </c>
      <c r="E5579" s="81" t="s">
        <v>14433</v>
      </c>
      <c r="F5579" s="154">
        <v>10916.94</v>
      </c>
      <c r="G5579" s="154" t="s">
        <v>1367</v>
      </c>
      <c r="H5579" s="154" t="s">
        <v>14318</v>
      </c>
      <c r="I5579" s="154">
        <v>1</v>
      </c>
      <c r="J5579" s="154">
        <v>0</v>
      </c>
      <c r="K5579" s="154">
        <v>0</v>
      </c>
      <c r="M5579" s="128">
        <f>IF(Tabla1[[#This Row],[Moneda]]="Dolares",Tabla1[[#This Row],[Precio Distribuidor]]*($M$1+0.35)*1.3,Tabla1[[#This Row],[Precio Distribuidor]]*1.3)</f>
        <v>14192.022000000001</v>
      </c>
    </row>
    <row r="5580" spans="1:13">
      <c r="A5580" s="154" t="s">
        <v>14432</v>
      </c>
      <c r="B5580" s="154" t="s">
        <v>14431</v>
      </c>
      <c r="C5580" s="154" t="s">
        <v>1620</v>
      </c>
      <c r="D5580" s="154" t="s">
        <v>1611</v>
      </c>
      <c r="E5580" s="81" t="s">
        <v>14430</v>
      </c>
      <c r="F5580" s="154">
        <v>10343.030000000001</v>
      </c>
      <c r="G5580" s="154" t="s">
        <v>1367</v>
      </c>
      <c r="H5580" s="154" t="s">
        <v>14318</v>
      </c>
      <c r="I5580" s="154">
        <v>1</v>
      </c>
      <c r="J5580" s="154">
        <v>0</v>
      </c>
      <c r="K5580" s="154">
        <v>0</v>
      </c>
      <c r="M5580" s="128">
        <f>IF(Tabla1[[#This Row],[Moneda]]="Dolares",Tabla1[[#This Row],[Precio Distribuidor]]*($M$1+0.35)*1.3,Tabla1[[#This Row],[Precio Distribuidor]]*1.3)</f>
        <v>13445.939000000002</v>
      </c>
    </row>
    <row r="5581" spans="1:13">
      <c r="A5581" s="154" t="s">
        <v>12470</v>
      </c>
      <c r="B5581" s="154" t="s">
        <v>12471</v>
      </c>
      <c r="C5581" s="154" t="s">
        <v>1585</v>
      </c>
      <c r="D5581" s="154" t="s">
        <v>1584</v>
      </c>
      <c r="E5581" s="81" t="s">
        <v>12472</v>
      </c>
      <c r="F5581" s="154">
        <v>42.42</v>
      </c>
      <c r="G5581" s="154" t="s">
        <v>1373</v>
      </c>
      <c r="H5581" s="154" t="s">
        <v>14318</v>
      </c>
      <c r="I5581" s="154">
        <v>2</v>
      </c>
      <c r="J5581" s="154">
        <v>0</v>
      </c>
      <c r="K5581" s="154">
        <v>0</v>
      </c>
      <c r="M5581" s="128">
        <f>IF(Tabla1[[#This Row],[Moneda]]="Dolares",Tabla1[[#This Row],[Precio Distribuidor]]*($M$1+0.35)*1.3,Tabla1[[#This Row],[Precio Distribuidor]]*1.3)</f>
        <v>918.18090000000018</v>
      </c>
    </row>
    <row r="5582" spans="1:13">
      <c r="A5582" s="154" t="s">
        <v>14429</v>
      </c>
      <c r="B5582" s="154" t="s">
        <v>14428</v>
      </c>
      <c r="C5582" s="154" t="s">
        <v>1535</v>
      </c>
      <c r="D5582" s="154" t="s">
        <v>1584</v>
      </c>
      <c r="E5582" s="81" t="s">
        <v>14427</v>
      </c>
      <c r="F5582" s="154">
        <v>143.49</v>
      </c>
      <c r="G5582" s="154" t="s">
        <v>1373</v>
      </c>
      <c r="H5582" s="154" t="s">
        <v>14318</v>
      </c>
      <c r="I5582" s="154">
        <v>0</v>
      </c>
      <c r="J5582" s="154">
        <v>0</v>
      </c>
      <c r="K5582" s="154">
        <v>0</v>
      </c>
      <c r="M5582" s="128">
        <f>IF(Tabla1[[#This Row],[Moneda]]="Dolares",Tabla1[[#This Row],[Precio Distribuidor]]*($M$1+0.35)*1.3,Tabla1[[#This Row],[Precio Distribuidor]]*1.3)</f>
        <v>3105.8410500000005</v>
      </c>
    </row>
    <row r="5583" spans="1:13">
      <c r="A5583" s="154" t="s">
        <v>1610</v>
      </c>
      <c r="B5583" s="154" t="s">
        <v>1609</v>
      </c>
      <c r="C5583" s="154" t="s">
        <v>1600</v>
      </c>
      <c r="D5583" s="154" t="s">
        <v>1584</v>
      </c>
      <c r="E5583" s="81" t="s">
        <v>1608</v>
      </c>
      <c r="F5583" s="154">
        <v>2.83</v>
      </c>
      <c r="G5583" s="154" t="s">
        <v>1373</v>
      </c>
      <c r="H5583" s="154" t="s">
        <v>14318</v>
      </c>
      <c r="I5583" s="154">
        <v>99</v>
      </c>
      <c r="J5583" s="154">
        <v>0</v>
      </c>
      <c r="K5583" s="154">
        <v>0</v>
      </c>
      <c r="M5583" s="128">
        <f>IF(Tabla1[[#This Row],[Moneda]]="Dolares",Tabla1[[#This Row],[Precio Distribuidor]]*($M$1+0.35)*1.3,Tabla1[[#This Row],[Precio Distribuidor]]*1.3)</f>
        <v>61.255350000000014</v>
      </c>
    </row>
    <row r="5584" spans="1:13">
      <c r="A5584" s="154" t="s">
        <v>1607</v>
      </c>
      <c r="B5584" s="154" t="s">
        <v>1606</v>
      </c>
      <c r="C5584" s="154" t="s">
        <v>1605</v>
      </c>
      <c r="D5584" s="154" t="s">
        <v>1584</v>
      </c>
      <c r="E5584" s="81" t="s">
        <v>1604</v>
      </c>
      <c r="F5584" s="154">
        <v>6.8</v>
      </c>
      <c r="G5584" s="154" t="s">
        <v>1373</v>
      </c>
      <c r="H5584" s="154" t="s">
        <v>14318</v>
      </c>
      <c r="I5584" s="154">
        <v>1</v>
      </c>
      <c r="J5584" s="154">
        <v>0</v>
      </c>
      <c r="K5584" s="154">
        <v>0</v>
      </c>
      <c r="M5584" s="128">
        <f>IF(Tabla1[[#This Row],[Moneda]]="Dolares",Tabla1[[#This Row],[Precio Distribuidor]]*($M$1+0.35)*1.3,Tabla1[[#This Row],[Precio Distribuidor]]*1.3)</f>
        <v>147.18600000000004</v>
      </c>
    </row>
    <row r="5585" spans="1:13">
      <c r="A5585" s="154" t="s">
        <v>1603</v>
      </c>
      <c r="B5585" s="154" t="s">
        <v>1602</v>
      </c>
      <c r="C5585" s="154" t="s">
        <v>1600</v>
      </c>
      <c r="D5585" s="154" t="s">
        <v>1584</v>
      </c>
      <c r="E5585" s="81" t="s">
        <v>1601</v>
      </c>
      <c r="F5585" s="154">
        <v>3.03</v>
      </c>
      <c r="G5585" s="154" t="s">
        <v>1373</v>
      </c>
      <c r="H5585" s="154" t="s">
        <v>14318</v>
      </c>
      <c r="I5585" s="154">
        <v>99</v>
      </c>
      <c r="J5585" s="154">
        <v>0</v>
      </c>
      <c r="K5585" s="154">
        <v>0</v>
      </c>
      <c r="M5585" s="128">
        <f>IF(Tabla1[[#This Row],[Moneda]]="Dolares",Tabla1[[#This Row],[Precio Distribuidor]]*($M$1+0.35)*1.3,Tabla1[[#This Row],[Precio Distribuidor]]*1.3)</f>
        <v>65.584350000000001</v>
      </c>
    </row>
    <row r="5586" spans="1:13">
      <c r="A5586" s="154" t="s">
        <v>1599</v>
      </c>
      <c r="B5586" s="154" t="s">
        <v>1598</v>
      </c>
      <c r="C5586" s="154" t="s">
        <v>1585</v>
      </c>
      <c r="D5586" s="154" t="s">
        <v>1584</v>
      </c>
      <c r="E5586" s="81" t="s">
        <v>1597</v>
      </c>
      <c r="F5586" s="154">
        <v>5.03</v>
      </c>
      <c r="G5586" s="154" t="s">
        <v>1373</v>
      </c>
      <c r="H5586" s="154" t="s">
        <v>14318</v>
      </c>
      <c r="I5586" s="154">
        <v>2</v>
      </c>
      <c r="J5586" s="154">
        <v>0</v>
      </c>
      <c r="K5586" s="154">
        <v>0</v>
      </c>
      <c r="M5586" s="128">
        <f>IF(Tabla1[[#This Row],[Moneda]]="Dolares",Tabla1[[#This Row],[Precio Distribuidor]]*($M$1+0.35)*1.3,Tabla1[[#This Row],[Precio Distribuidor]]*1.3)</f>
        <v>108.87435000000002</v>
      </c>
    </row>
    <row r="5587" spans="1:13">
      <c r="A5587" s="154" t="s">
        <v>1596</v>
      </c>
      <c r="B5587" s="154" t="s">
        <v>1595</v>
      </c>
      <c r="C5587" s="154" t="s">
        <v>1585</v>
      </c>
      <c r="D5587" s="154" t="s">
        <v>1584</v>
      </c>
      <c r="E5587" s="81" t="s">
        <v>1594</v>
      </c>
      <c r="F5587" s="154">
        <v>5.03</v>
      </c>
      <c r="G5587" s="154" t="s">
        <v>1373</v>
      </c>
      <c r="H5587" s="154" t="s">
        <v>14318</v>
      </c>
      <c r="I5587" s="154">
        <v>2</v>
      </c>
      <c r="J5587" s="154">
        <v>0</v>
      </c>
      <c r="K5587" s="154">
        <v>0</v>
      </c>
      <c r="M5587" s="128">
        <f>IF(Tabla1[[#This Row],[Moneda]]="Dolares",Tabla1[[#This Row],[Precio Distribuidor]]*($M$1+0.35)*1.3,Tabla1[[#This Row],[Precio Distribuidor]]*1.3)</f>
        <v>108.87435000000002</v>
      </c>
    </row>
    <row r="5588" spans="1:13">
      <c r="A5588" s="154" t="s">
        <v>1593</v>
      </c>
      <c r="B5588" s="154" t="s">
        <v>1592</v>
      </c>
      <c r="C5588" s="154" t="s">
        <v>1585</v>
      </c>
      <c r="D5588" s="154" t="s">
        <v>1584</v>
      </c>
      <c r="E5588" s="81" t="s">
        <v>1591</v>
      </c>
      <c r="F5588" s="154">
        <v>11.93</v>
      </c>
      <c r="G5588" s="154" t="s">
        <v>1373</v>
      </c>
      <c r="H5588" s="154" t="s">
        <v>14318</v>
      </c>
      <c r="I5588" s="154">
        <v>1</v>
      </c>
      <c r="J5588" s="154">
        <v>0</v>
      </c>
      <c r="K5588" s="154">
        <v>0</v>
      </c>
      <c r="M5588" s="128">
        <f>IF(Tabla1[[#This Row],[Moneda]]="Dolares",Tabla1[[#This Row],[Precio Distribuidor]]*($M$1+0.35)*1.3,Tabla1[[#This Row],[Precio Distribuidor]]*1.3)</f>
        <v>258.22485000000006</v>
      </c>
    </row>
    <row r="5589" spans="1:13">
      <c r="A5589" s="154" t="s">
        <v>1590</v>
      </c>
      <c r="B5589" s="154" t="s">
        <v>1589</v>
      </c>
      <c r="C5589" s="154" t="s">
        <v>1535</v>
      </c>
      <c r="D5589" s="154" t="s">
        <v>1584</v>
      </c>
      <c r="E5589" s="81" t="s">
        <v>1588</v>
      </c>
      <c r="F5589" s="154">
        <v>2112.31</v>
      </c>
      <c r="G5589" s="154" t="s">
        <v>1367</v>
      </c>
      <c r="H5589" s="154" t="s">
        <v>14318</v>
      </c>
      <c r="I5589" s="154">
        <v>1</v>
      </c>
      <c r="J5589" s="154">
        <v>0</v>
      </c>
      <c r="K5589" s="154">
        <v>0</v>
      </c>
      <c r="M5589" s="128">
        <f>IF(Tabla1[[#This Row],[Moneda]]="Dolares",Tabla1[[#This Row],[Precio Distribuidor]]*($M$1+0.35)*1.3,Tabla1[[#This Row],[Precio Distribuidor]]*1.3)</f>
        <v>2746.0030000000002</v>
      </c>
    </row>
    <row r="5590" spans="1:13">
      <c r="A5590" s="154" t="s">
        <v>1587</v>
      </c>
      <c r="B5590" s="154" t="s">
        <v>1586</v>
      </c>
      <c r="C5590" s="154" t="s">
        <v>1585</v>
      </c>
      <c r="D5590" s="154" t="s">
        <v>1584</v>
      </c>
      <c r="E5590" s="81" t="s">
        <v>1583</v>
      </c>
      <c r="F5590" s="154">
        <v>71.58</v>
      </c>
      <c r="G5590" s="154" t="s">
        <v>1373</v>
      </c>
      <c r="H5590" s="154" t="s">
        <v>14318</v>
      </c>
      <c r="I5590" s="154">
        <v>2</v>
      </c>
      <c r="J5590" s="154">
        <v>0</v>
      </c>
      <c r="K5590" s="154">
        <v>0</v>
      </c>
      <c r="M5590" s="128">
        <f>IF(Tabla1[[#This Row],[Moneda]]="Dolares",Tabla1[[#This Row],[Precio Distribuidor]]*($M$1+0.35)*1.3,Tabla1[[#This Row],[Precio Distribuidor]]*1.3)</f>
        <v>1549.3491000000001</v>
      </c>
    </row>
    <row r="5591" spans="1:13">
      <c r="A5591" s="154" t="s">
        <v>1582</v>
      </c>
      <c r="B5591" s="154" t="s">
        <v>1581</v>
      </c>
      <c r="C5591" s="154" t="s">
        <v>1516</v>
      </c>
      <c r="D5591" s="154" t="s">
        <v>1511</v>
      </c>
      <c r="E5591" s="81" t="s">
        <v>1580</v>
      </c>
      <c r="F5591" s="154">
        <v>120.36</v>
      </c>
      <c r="G5591" s="154" t="s">
        <v>1373</v>
      </c>
      <c r="H5591" s="154" t="s">
        <v>14318</v>
      </c>
      <c r="I5591" s="154">
        <v>1</v>
      </c>
      <c r="J5591" s="154">
        <v>0</v>
      </c>
      <c r="K5591" s="154">
        <v>0</v>
      </c>
      <c r="M5591" s="128">
        <f>IF(Tabla1[[#This Row],[Moneda]]="Dolares",Tabla1[[#This Row],[Precio Distribuidor]]*($M$1+0.35)*1.3,Tabla1[[#This Row],[Precio Distribuidor]]*1.3)</f>
        <v>2605.1922000000004</v>
      </c>
    </row>
    <row r="5592" spans="1:13">
      <c r="A5592" s="154" t="s">
        <v>1579</v>
      </c>
      <c r="B5592" s="154" t="s">
        <v>1578</v>
      </c>
      <c r="C5592" s="154" t="s">
        <v>1565</v>
      </c>
      <c r="D5592" s="154" t="s">
        <v>1511</v>
      </c>
      <c r="E5592" s="81" t="s">
        <v>14426</v>
      </c>
      <c r="F5592" s="154">
        <v>15.19</v>
      </c>
      <c r="G5592" s="154" t="s">
        <v>1373</v>
      </c>
      <c r="H5592" s="154" t="s">
        <v>14318</v>
      </c>
      <c r="I5592" s="154">
        <v>1</v>
      </c>
      <c r="J5592" s="154">
        <v>0</v>
      </c>
      <c r="K5592" s="154">
        <v>0</v>
      </c>
      <c r="M5592" s="128">
        <f>IF(Tabla1[[#This Row],[Moneda]]="Dolares",Tabla1[[#This Row],[Precio Distribuidor]]*($M$1+0.35)*1.3,Tabla1[[#This Row],[Precio Distribuidor]]*1.3)</f>
        <v>328.78755000000007</v>
      </c>
    </row>
    <row r="5593" spans="1:13">
      <c r="A5593" s="154" t="s">
        <v>1577</v>
      </c>
      <c r="B5593" s="154" t="s">
        <v>1576</v>
      </c>
      <c r="C5593" s="154" t="s">
        <v>1527</v>
      </c>
      <c r="D5593" s="154" t="s">
        <v>1511</v>
      </c>
      <c r="E5593" s="81" t="s">
        <v>1575</v>
      </c>
      <c r="F5593" s="154">
        <v>30.38</v>
      </c>
      <c r="G5593" s="154" t="s">
        <v>1373</v>
      </c>
      <c r="H5593" s="154" t="s">
        <v>14318</v>
      </c>
      <c r="I5593" s="154">
        <v>1</v>
      </c>
      <c r="J5593" s="154">
        <v>0</v>
      </c>
      <c r="K5593" s="154">
        <v>0</v>
      </c>
      <c r="M5593" s="128">
        <f>IF(Tabla1[[#This Row],[Moneda]]="Dolares",Tabla1[[#This Row],[Precio Distribuidor]]*($M$1+0.35)*1.3,Tabla1[[#This Row],[Precio Distribuidor]]*1.3)</f>
        <v>657.57510000000013</v>
      </c>
    </row>
    <row r="5594" spans="1:13">
      <c r="A5594" s="154" t="s">
        <v>1574</v>
      </c>
      <c r="B5594" s="154" t="s">
        <v>1573</v>
      </c>
      <c r="C5594" s="154" t="s">
        <v>1516</v>
      </c>
      <c r="D5594" s="154" t="s">
        <v>1511</v>
      </c>
      <c r="E5594" s="81" t="s">
        <v>1572</v>
      </c>
      <c r="F5594" s="154">
        <v>32.72</v>
      </c>
      <c r="G5594" s="154" t="s">
        <v>1373</v>
      </c>
      <c r="H5594" s="154" t="s">
        <v>14318</v>
      </c>
      <c r="I5594" s="154">
        <v>1</v>
      </c>
      <c r="J5594" s="154">
        <v>0</v>
      </c>
      <c r="K5594" s="154">
        <v>0</v>
      </c>
      <c r="M5594" s="128">
        <f>IF(Tabla1[[#This Row],[Moneda]]="Dolares",Tabla1[[#This Row],[Precio Distribuidor]]*($M$1+0.35)*1.3,Tabla1[[#This Row],[Precio Distribuidor]]*1.3)</f>
        <v>708.22440000000006</v>
      </c>
    </row>
    <row r="5595" spans="1:13">
      <c r="A5595" s="154" t="s">
        <v>1571</v>
      </c>
      <c r="B5595" s="154" t="s">
        <v>1570</v>
      </c>
      <c r="C5595" s="154" t="s">
        <v>1527</v>
      </c>
      <c r="D5595" s="154" t="s">
        <v>1511</v>
      </c>
      <c r="E5595" s="81" t="s">
        <v>1569</v>
      </c>
      <c r="F5595" s="154">
        <v>42.07</v>
      </c>
      <c r="G5595" s="154" t="s">
        <v>1373</v>
      </c>
      <c r="H5595" s="154" t="s">
        <v>14318</v>
      </c>
      <c r="I5595" s="154">
        <v>1</v>
      </c>
      <c r="J5595" s="154">
        <v>0</v>
      </c>
      <c r="K5595" s="154">
        <v>0</v>
      </c>
      <c r="M5595" s="128">
        <f>IF(Tabla1[[#This Row],[Moneda]]="Dolares",Tabla1[[#This Row],[Precio Distribuidor]]*($M$1+0.35)*1.3,Tabla1[[#This Row],[Precio Distribuidor]]*1.3)</f>
        <v>910.60515000000021</v>
      </c>
    </row>
    <row r="5596" spans="1:13">
      <c r="A5596" s="154" t="s">
        <v>1568</v>
      </c>
      <c r="B5596" s="154" t="s">
        <v>1567</v>
      </c>
      <c r="C5596" s="154" t="s">
        <v>1516</v>
      </c>
      <c r="D5596" s="154" t="s">
        <v>1511</v>
      </c>
      <c r="E5596" s="81" t="s">
        <v>1566</v>
      </c>
      <c r="F5596" s="154">
        <v>44.75</v>
      </c>
      <c r="G5596" s="154" t="s">
        <v>1373</v>
      </c>
      <c r="H5596" s="154" t="s">
        <v>14318</v>
      </c>
      <c r="I5596" s="154">
        <v>1</v>
      </c>
      <c r="J5596" s="154">
        <v>0</v>
      </c>
      <c r="K5596" s="154">
        <v>0</v>
      </c>
      <c r="M5596" s="128">
        <f>IF(Tabla1[[#This Row],[Moneda]]="Dolares",Tabla1[[#This Row],[Precio Distribuidor]]*($M$1+0.35)*1.3,Tabla1[[#This Row],[Precio Distribuidor]]*1.3)</f>
        <v>968.6137500000001</v>
      </c>
    </row>
    <row r="5597" spans="1:13">
      <c r="A5597" s="154" t="s">
        <v>1564</v>
      </c>
      <c r="B5597" s="154" t="s">
        <v>1563</v>
      </c>
      <c r="C5597" s="154" t="s">
        <v>1516</v>
      </c>
      <c r="D5597" s="154" t="s">
        <v>1511</v>
      </c>
      <c r="E5597" s="81" t="s">
        <v>1562</v>
      </c>
      <c r="F5597" s="154">
        <v>391.46</v>
      </c>
      <c r="G5597" s="154" t="s">
        <v>1373</v>
      </c>
      <c r="H5597" s="154" t="s">
        <v>14318</v>
      </c>
      <c r="I5597" s="154">
        <v>1</v>
      </c>
      <c r="J5597" s="154">
        <v>0</v>
      </c>
      <c r="K5597" s="154">
        <v>0</v>
      </c>
      <c r="M5597" s="128">
        <f>IF(Tabla1[[#This Row],[Moneda]]="Dolares",Tabla1[[#This Row],[Precio Distribuidor]]*($M$1+0.35)*1.3,Tabla1[[#This Row],[Precio Distribuidor]]*1.3)</f>
        <v>8473.1517000000003</v>
      </c>
    </row>
    <row r="5598" spans="1:13">
      <c r="A5598" s="154" t="s">
        <v>1561</v>
      </c>
      <c r="B5598" s="154" t="s">
        <v>1560</v>
      </c>
      <c r="C5598" s="154" t="s">
        <v>1512</v>
      </c>
      <c r="D5598" s="154" t="s">
        <v>1511</v>
      </c>
      <c r="E5598" s="81" t="s">
        <v>14425</v>
      </c>
      <c r="F5598" s="154">
        <v>42.07</v>
      </c>
      <c r="G5598" s="154" t="s">
        <v>1373</v>
      </c>
      <c r="H5598" s="154" t="s">
        <v>14318</v>
      </c>
      <c r="I5598" s="154">
        <v>3</v>
      </c>
      <c r="J5598" s="154">
        <v>0</v>
      </c>
      <c r="K5598" s="154">
        <v>0</v>
      </c>
      <c r="M5598" s="128">
        <f>IF(Tabla1[[#This Row],[Moneda]]="Dolares",Tabla1[[#This Row],[Precio Distribuidor]]*($M$1+0.35)*1.3,Tabla1[[#This Row],[Precio Distribuidor]]*1.3)</f>
        <v>910.60515000000021</v>
      </c>
    </row>
    <row r="5599" spans="1:13">
      <c r="A5599" s="154" t="s">
        <v>1559</v>
      </c>
      <c r="B5599" s="154" t="s">
        <v>1558</v>
      </c>
      <c r="C5599" s="154" t="s">
        <v>1512</v>
      </c>
      <c r="D5599" s="154" t="s">
        <v>1511</v>
      </c>
      <c r="E5599" s="81" t="s">
        <v>14424</v>
      </c>
      <c r="F5599" s="154">
        <v>33.89</v>
      </c>
      <c r="G5599" s="154" t="s">
        <v>1373</v>
      </c>
      <c r="H5599" s="154" t="s">
        <v>14318</v>
      </c>
      <c r="I5599" s="154">
        <v>3</v>
      </c>
      <c r="J5599" s="154">
        <v>0</v>
      </c>
      <c r="K5599" s="154">
        <v>0</v>
      </c>
      <c r="M5599" s="128">
        <f>IF(Tabla1[[#This Row],[Moneda]]="Dolares",Tabla1[[#This Row],[Precio Distribuidor]]*($M$1+0.35)*1.3,Tabla1[[#This Row],[Precio Distribuidor]]*1.3)</f>
        <v>733.54905000000019</v>
      </c>
    </row>
    <row r="5600" spans="1:13">
      <c r="A5600" s="154" t="s">
        <v>1557</v>
      </c>
      <c r="B5600" s="154" t="s">
        <v>1556</v>
      </c>
      <c r="C5600" s="154" t="s">
        <v>1512</v>
      </c>
      <c r="D5600" s="154" t="s">
        <v>1511</v>
      </c>
      <c r="E5600" s="81" t="s">
        <v>14423</v>
      </c>
      <c r="F5600" s="154">
        <v>33.89</v>
      </c>
      <c r="G5600" s="154" t="s">
        <v>1373</v>
      </c>
      <c r="H5600" s="154" t="s">
        <v>14318</v>
      </c>
      <c r="I5600" s="154">
        <v>3</v>
      </c>
      <c r="J5600" s="154">
        <v>0</v>
      </c>
      <c r="K5600" s="154">
        <v>0</v>
      </c>
      <c r="M5600" s="128">
        <f>IF(Tabla1[[#This Row],[Moneda]]="Dolares",Tabla1[[#This Row],[Precio Distribuidor]]*($M$1+0.35)*1.3,Tabla1[[#This Row],[Precio Distribuidor]]*1.3)</f>
        <v>733.54905000000019</v>
      </c>
    </row>
    <row r="5601" spans="1:13">
      <c r="A5601" s="154" t="s">
        <v>1555</v>
      </c>
      <c r="B5601" s="154" t="s">
        <v>1554</v>
      </c>
      <c r="C5601" s="154" t="s">
        <v>1512</v>
      </c>
      <c r="D5601" s="154" t="s">
        <v>1511</v>
      </c>
      <c r="E5601" s="81" t="s">
        <v>14422</v>
      </c>
      <c r="F5601" s="154">
        <v>52.58</v>
      </c>
      <c r="G5601" s="154" t="s">
        <v>1373</v>
      </c>
      <c r="H5601" s="154" t="s">
        <v>14318</v>
      </c>
      <c r="I5601" s="154">
        <v>3</v>
      </c>
      <c r="J5601" s="154">
        <v>0</v>
      </c>
      <c r="K5601" s="154">
        <v>0</v>
      </c>
      <c r="M5601" s="128">
        <f>IF(Tabla1[[#This Row],[Moneda]]="Dolares",Tabla1[[#This Row],[Precio Distribuidor]]*($M$1+0.35)*1.3,Tabla1[[#This Row],[Precio Distribuidor]]*1.3)</f>
        <v>1138.0941000000003</v>
      </c>
    </row>
    <row r="5602" spans="1:13">
      <c r="A5602" s="154" t="s">
        <v>14421</v>
      </c>
      <c r="B5602" s="154" t="s">
        <v>14420</v>
      </c>
      <c r="C5602" s="154" t="s">
        <v>1535</v>
      </c>
      <c r="D5602" s="154" t="s">
        <v>1511</v>
      </c>
      <c r="E5602" s="81" t="s">
        <v>14419</v>
      </c>
      <c r="F5602" s="154">
        <v>1744.67</v>
      </c>
      <c r="G5602" s="154" t="s">
        <v>1367</v>
      </c>
      <c r="H5602" s="154" t="s">
        <v>14318</v>
      </c>
      <c r="I5602" s="154">
        <v>1</v>
      </c>
      <c r="J5602" s="154">
        <v>0</v>
      </c>
      <c r="K5602" s="154">
        <v>0</v>
      </c>
      <c r="M5602" s="128">
        <f>IF(Tabla1[[#This Row],[Moneda]]="Dolares",Tabla1[[#This Row],[Precio Distribuidor]]*($M$1+0.35)*1.3,Tabla1[[#This Row],[Precio Distribuidor]]*1.3)</f>
        <v>2268.0710000000004</v>
      </c>
    </row>
    <row r="5603" spans="1:13">
      <c r="A5603" s="154" t="s">
        <v>1553</v>
      </c>
      <c r="B5603" s="154" t="s">
        <v>1552</v>
      </c>
      <c r="C5603" s="154" t="s">
        <v>1527</v>
      </c>
      <c r="D5603" s="154" t="s">
        <v>1511</v>
      </c>
      <c r="E5603" s="81" t="s">
        <v>1551</v>
      </c>
      <c r="F5603" s="154">
        <v>65.44</v>
      </c>
      <c r="G5603" s="154" t="s">
        <v>1373</v>
      </c>
      <c r="H5603" s="154" t="s">
        <v>14318</v>
      </c>
      <c r="I5603" s="154">
        <v>1</v>
      </c>
      <c r="J5603" s="154">
        <v>0</v>
      </c>
      <c r="K5603" s="154">
        <v>0</v>
      </c>
      <c r="M5603" s="128">
        <f>IF(Tabla1[[#This Row],[Moneda]]="Dolares",Tabla1[[#This Row],[Precio Distribuidor]]*($M$1+0.35)*1.3,Tabla1[[#This Row],[Precio Distribuidor]]*1.3)</f>
        <v>1416.4488000000001</v>
      </c>
    </row>
    <row r="5604" spans="1:13">
      <c r="A5604" s="154" t="s">
        <v>1550</v>
      </c>
      <c r="B5604" s="154" t="s">
        <v>1549</v>
      </c>
      <c r="C5604" s="154" t="s">
        <v>1527</v>
      </c>
      <c r="D5604" s="154" t="s">
        <v>1511</v>
      </c>
      <c r="E5604" s="81" t="s">
        <v>1548</v>
      </c>
      <c r="F5604" s="154">
        <v>303.82</v>
      </c>
      <c r="G5604" s="154" t="s">
        <v>1373</v>
      </c>
      <c r="H5604" s="154" t="s">
        <v>14318</v>
      </c>
      <c r="I5604" s="154">
        <v>1</v>
      </c>
      <c r="J5604" s="154">
        <v>0</v>
      </c>
      <c r="K5604" s="154">
        <v>0</v>
      </c>
      <c r="M5604" s="128">
        <f>IF(Tabla1[[#This Row],[Moneda]]="Dolares",Tabla1[[#This Row],[Precio Distribuidor]]*($M$1+0.35)*1.3,Tabla1[[#This Row],[Precio Distribuidor]]*1.3)</f>
        <v>6576.1839000000018</v>
      </c>
    </row>
    <row r="5605" spans="1:13">
      <c r="A5605" s="154" t="s">
        <v>1547</v>
      </c>
      <c r="B5605" s="154" t="s">
        <v>1546</v>
      </c>
      <c r="C5605" s="154" t="s">
        <v>1527</v>
      </c>
      <c r="D5605" s="154" t="s">
        <v>1511</v>
      </c>
      <c r="E5605" s="81" t="s">
        <v>1545</v>
      </c>
      <c r="F5605" s="154">
        <v>87.64</v>
      </c>
      <c r="G5605" s="154" t="s">
        <v>1373</v>
      </c>
      <c r="H5605" s="154" t="s">
        <v>14318</v>
      </c>
      <c r="I5605" s="154">
        <v>1</v>
      </c>
      <c r="J5605" s="154">
        <v>0</v>
      </c>
      <c r="K5605" s="154">
        <v>0</v>
      </c>
      <c r="M5605" s="128">
        <f>IF(Tabla1[[#This Row],[Moneda]]="Dolares",Tabla1[[#This Row],[Precio Distribuidor]]*($M$1+0.35)*1.3,Tabla1[[#This Row],[Precio Distribuidor]]*1.3)</f>
        <v>1896.9678000000001</v>
      </c>
    </row>
    <row r="5606" spans="1:13">
      <c r="A5606" s="154" t="s">
        <v>1544</v>
      </c>
      <c r="B5606" s="154" t="s">
        <v>1543</v>
      </c>
      <c r="C5606" s="154" t="s">
        <v>1512</v>
      </c>
      <c r="D5606" s="154" t="s">
        <v>1511</v>
      </c>
      <c r="E5606" s="81" t="s">
        <v>14418</v>
      </c>
      <c r="F5606" s="154">
        <v>198.65</v>
      </c>
      <c r="G5606" s="154" t="s">
        <v>1373</v>
      </c>
      <c r="H5606" s="154" t="s">
        <v>14318</v>
      </c>
      <c r="I5606" s="154">
        <v>3</v>
      </c>
      <c r="J5606" s="154">
        <v>0</v>
      </c>
      <c r="K5606" s="154">
        <v>0</v>
      </c>
      <c r="M5606" s="128">
        <f>IF(Tabla1[[#This Row],[Moneda]]="Dolares",Tabla1[[#This Row],[Precio Distribuidor]]*($M$1+0.35)*1.3,Tabla1[[#This Row],[Precio Distribuidor]]*1.3)</f>
        <v>4299.7792500000005</v>
      </c>
    </row>
    <row r="5607" spans="1:13">
      <c r="A5607" s="154" t="s">
        <v>1542</v>
      </c>
      <c r="B5607" s="154" t="s">
        <v>1541</v>
      </c>
      <c r="C5607" s="154" t="s">
        <v>1512</v>
      </c>
      <c r="D5607" s="154" t="s">
        <v>1511</v>
      </c>
      <c r="E5607" s="81" t="s">
        <v>14417</v>
      </c>
      <c r="F5607" s="154">
        <v>140.22</v>
      </c>
      <c r="G5607" s="154" t="s">
        <v>1373</v>
      </c>
      <c r="H5607" s="154" t="s">
        <v>14318</v>
      </c>
      <c r="I5607" s="154">
        <v>3</v>
      </c>
      <c r="J5607" s="154">
        <v>0</v>
      </c>
      <c r="K5607" s="154">
        <v>0</v>
      </c>
      <c r="M5607" s="128">
        <f>IF(Tabla1[[#This Row],[Moneda]]="Dolares",Tabla1[[#This Row],[Precio Distribuidor]]*($M$1+0.35)*1.3,Tabla1[[#This Row],[Precio Distribuidor]]*1.3)</f>
        <v>3035.0619000000006</v>
      </c>
    </row>
    <row r="5608" spans="1:13">
      <c r="A5608" s="154" t="s">
        <v>1540</v>
      </c>
      <c r="B5608" s="154" t="s">
        <v>1539</v>
      </c>
      <c r="C5608" s="154" t="s">
        <v>1535</v>
      </c>
      <c r="D5608" s="154" t="s">
        <v>1511</v>
      </c>
      <c r="E5608" s="81" t="s">
        <v>1538</v>
      </c>
      <c r="F5608" s="154">
        <v>3237.36</v>
      </c>
      <c r="G5608" s="154" t="s">
        <v>1367</v>
      </c>
      <c r="H5608" s="154" t="s">
        <v>14318</v>
      </c>
      <c r="I5608" s="154">
        <v>1</v>
      </c>
      <c r="J5608" s="154">
        <v>0</v>
      </c>
      <c r="K5608" s="154">
        <v>0</v>
      </c>
      <c r="M5608" s="128">
        <f>IF(Tabla1[[#This Row],[Moneda]]="Dolares",Tabla1[[#This Row],[Precio Distribuidor]]*($M$1+0.35)*1.3,Tabla1[[#This Row],[Precio Distribuidor]]*1.3)</f>
        <v>4208.5680000000002</v>
      </c>
    </row>
    <row r="5609" spans="1:13">
      <c r="A5609" s="154" t="s">
        <v>1537</v>
      </c>
      <c r="B5609" s="154" t="s">
        <v>1536</v>
      </c>
      <c r="C5609" s="154" t="s">
        <v>1535</v>
      </c>
      <c r="D5609" s="154" t="s">
        <v>1511</v>
      </c>
      <c r="E5609" s="81" t="s">
        <v>1534</v>
      </c>
      <c r="F5609" s="154">
        <v>14850.33</v>
      </c>
      <c r="G5609" s="154" t="s">
        <v>1367</v>
      </c>
      <c r="H5609" s="154" t="s">
        <v>14318</v>
      </c>
      <c r="I5609" s="154">
        <v>1</v>
      </c>
      <c r="J5609" s="154">
        <v>0</v>
      </c>
      <c r="K5609" s="154">
        <v>0</v>
      </c>
      <c r="M5609" s="128">
        <f>IF(Tabla1[[#This Row],[Moneda]]="Dolares",Tabla1[[#This Row],[Precio Distribuidor]]*($M$1+0.35)*1.3,Tabla1[[#This Row],[Precio Distribuidor]]*1.3)</f>
        <v>19305.429</v>
      </c>
    </row>
    <row r="5610" spans="1:13">
      <c r="A5610" s="154" t="s">
        <v>1533</v>
      </c>
      <c r="B5610" s="154" t="s">
        <v>1532</v>
      </c>
      <c r="C5610" s="154" t="s">
        <v>1512</v>
      </c>
      <c r="D5610" s="154" t="s">
        <v>1511</v>
      </c>
      <c r="E5610" s="81" t="s">
        <v>14416</v>
      </c>
      <c r="F5610" s="154">
        <v>128.54</v>
      </c>
      <c r="G5610" s="154" t="s">
        <v>1373</v>
      </c>
      <c r="H5610" s="154" t="s">
        <v>14318</v>
      </c>
      <c r="I5610" s="154">
        <v>3</v>
      </c>
      <c r="J5610" s="154">
        <v>0</v>
      </c>
      <c r="K5610" s="154">
        <v>0</v>
      </c>
      <c r="M5610" s="128">
        <f>IF(Tabla1[[#This Row],[Moneda]]="Dolares",Tabla1[[#This Row],[Precio Distribuidor]]*($M$1+0.35)*1.3,Tabla1[[#This Row],[Precio Distribuidor]]*1.3)</f>
        <v>2782.2483000000007</v>
      </c>
    </row>
    <row r="5611" spans="1:13">
      <c r="A5611" s="154" t="s">
        <v>1531</v>
      </c>
      <c r="B5611" s="154" t="s">
        <v>1530</v>
      </c>
      <c r="C5611" s="154" t="s">
        <v>1527</v>
      </c>
      <c r="D5611" s="154" t="s">
        <v>1511</v>
      </c>
      <c r="E5611" s="81" t="s">
        <v>14415</v>
      </c>
      <c r="F5611" s="154">
        <v>126.2</v>
      </c>
      <c r="G5611" s="154" t="s">
        <v>1373</v>
      </c>
      <c r="H5611" s="154" t="s">
        <v>14318</v>
      </c>
      <c r="I5611" s="154">
        <v>1</v>
      </c>
      <c r="J5611" s="154">
        <v>0</v>
      </c>
      <c r="K5611" s="154">
        <v>0</v>
      </c>
      <c r="M5611" s="128">
        <f>IF(Tabla1[[#This Row],[Moneda]]="Dolares",Tabla1[[#This Row],[Precio Distribuidor]]*($M$1+0.35)*1.3,Tabla1[[#This Row],[Precio Distribuidor]]*1.3)</f>
        <v>2731.5990000000006</v>
      </c>
    </row>
    <row r="5612" spans="1:13">
      <c r="A5612" s="154" t="s">
        <v>1529</v>
      </c>
      <c r="B5612" s="154" t="s">
        <v>1528</v>
      </c>
      <c r="C5612" s="154" t="s">
        <v>1527</v>
      </c>
      <c r="D5612" s="154" t="s">
        <v>1511</v>
      </c>
      <c r="E5612" s="81" t="s">
        <v>14414</v>
      </c>
      <c r="F5612" s="154">
        <v>184.63</v>
      </c>
      <c r="G5612" s="154" t="s">
        <v>1373</v>
      </c>
      <c r="H5612" s="154" t="s">
        <v>14318</v>
      </c>
      <c r="I5612" s="154">
        <v>1</v>
      </c>
      <c r="J5612" s="154">
        <v>0</v>
      </c>
      <c r="K5612" s="154">
        <v>0</v>
      </c>
      <c r="M5612" s="128">
        <f>IF(Tabla1[[#This Row],[Moneda]]="Dolares",Tabla1[[#This Row],[Precio Distribuidor]]*($M$1+0.35)*1.3,Tabla1[[#This Row],[Precio Distribuidor]]*1.3)</f>
        <v>3996.316350000001</v>
      </c>
    </row>
    <row r="5613" spans="1:13">
      <c r="A5613" s="154" t="s">
        <v>1526</v>
      </c>
      <c r="B5613" s="154" t="s">
        <v>1525</v>
      </c>
      <c r="C5613" s="154" t="s">
        <v>1516</v>
      </c>
      <c r="D5613" s="154" t="s">
        <v>1511</v>
      </c>
      <c r="E5613" s="81" t="s">
        <v>1524</v>
      </c>
      <c r="F5613" s="154">
        <v>155.41999999999999</v>
      </c>
      <c r="G5613" s="154" t="s">
        <v>1373</v>
      </c>
      <c r="H5613" s="154" t="s">
        <v>14318</v>
      </c>
      <c r="I5613" s="154">
        <v>5</v>
      </c>
      <c r="J5613" s="154">
        <v>0</v>
      </c>
      <c r="K5613" s="154">
        <v>0</v>
      </c>
      <c r="M5613" s="128">
        <f>IF(Tabla1[[#This Row],[Moneda]]="Dolares",Tabla1[[#This Row],[Precio Distribuidor]]*($M$1+0.35)*1.3,Tabla1[[#This Row],[Precio Distribuidor]]*1.3)</f>
        <v>3364.0659000000001</v>
      </c>
    </row>
    <row r="5614" spans="1:13">
      <c r="A5614" s="154" t="s">
        <v>1523</v>
      </c>
      <c r="B5614" s="154" t="s">
        <v>1522</v>
      </c>
      <c r="C5614" s="154" t="s">
        <v>1516</v>
      </c>
      <c r="D5614" s="154" t="s">
        <v>1511</v>
      </c>
      <c r="E5614" s="81" t="s">
        <v>1521</v>
      </c>
      <c r="F5614" s="154">
        <v>129.71</v>
      </c>
      <c r="G5614" s="154" t="s">
        <v>1373</v>
      </c>
      <c r="H5614" s="154" t="s">
        <v>14318</v>
      </c>
      <c r="I5614" s="154">
        <v>5</v>
      </c>
      <c r="J5614" s="154">
        <v>0</v>
      </c>
      <c r="K5614" s="154">
        <v>0</v>
      </c>
      <c r="M5614" s="128">
        <f>IF(Tabla1[[#This Row],[Moneda]]="Dolares",Tabla1[[#This Row],[Precio Distribuidor]]*($M$1+0.35)*1.3,Tabla1[[#This Row],[Precio Distribuidor]]*1.3)</f>
        <v>2807.5729500000007</v>
      </c>
    </row>
    <row r="5615" spans="1:13">
      <c r="A5615" s="154" t="s">
        <v>1520</v>
      </c>
      <c r="B5615" s="154" t="s">
        <v>1519</v>
      </c>
      <c r="C5615" s="154" t="s">
        <v>1516</v>
      </c>
      <c r="D5615" s="154" t="s">
        <v>1511</v>
      </c>
      <c r="E5615" s="81" t="s">
        <v>13842</v>
      </c>
      <c r="F5615" s="154">
        <v>65.44</v>
      </c>
      <c r="G5615" s="154" t="s">
        <v>1373</v>
      </c>
      <c r="H5615" s="154" t="s">
        <v>14318</v>
      </c>
      <c r="I5615" s="154">
        <v>3</v>
      </c>
      <c r="J5615" s="154">
        <v>0</v>
      </c>
      <c r="K5615" s="154">
        <v>0</v>
      </c>
      <c r="M5615" s="128">
        <f>IF(Tabla1[[#This Row],[Moneda]]="Dolares",Tabla1[[#This Row],[Precio Distribuidor]]*($M$1+0.35)*1.3,Tabla1[[#This Row],[Precio Distribuidor]]*1.3)</f>
        <v>1416.4488000000001</v>
      </c>
    </row>
    <row r="5616" spans="1:13">
      <c r="A5616" s="154" t="s">
        <v>1518</v>
      </c>
      <c r="B5616" s="154" t="s">
        <v>1517</v>
      </c>
      <c r="C5616" s="154" t="s">
        <v>1516</v>
      </c>
      <c r="D5616" s="154" t="s">
        <v>1511</v>
      </c>
      <c r="E5616" s="81" t="s">
        <v>1515</v>
      </c>
      <c r="F5616" s="154">
        <v>93.48</v>
      </c>
      <c r="G5616" s="154" t="s">
        <v>1373</v>
      </c>
      <c r="H5616" s="154" t="s">
        <v>14318</v>
      </c>
      <c r="I5616" s="154">
        <v>3</v>
      </c>
      <c r="J5616" s="154">
        <v>0</v>
      </c>
      <c r="K5616" s="154">
        <v>0</v>
      </c>
      <c r="M5616" s="128">
        <f>IF(Tabla1[[#This Row],[Moneda]]="Dolares",Tabla1[[#This Row],[Precio Distribuidor]]*($M$1+0.35)*1.3,Tabla1[[#This Row],[Precio Distribuidor]]*1.3)</f>
        <v>2023.3746000000003</v>
      </c>
    </row>
    <row r="5617" spans="1:13">
      <c r="A5617" s="154" t="s">
        <v>1514</v>
      </c>
      <c r="B5617" s="154" t="s">
        <v>1513</v>
      </c>
      <c r="C5617" s="154" t="s">
        <v>1512</v>
      </c>
      <c r="D5617" s="154" t="s">
        <v>1511</v>
      </c>
      <c r="E5617" s="81" t="s">
        <v>14413</v>
      </c>
      <c r="F5617" s="154">
        <v>70.11</v>
      </c>
      <c r="G5617" s="154" t="s">
        <v>1373</v>
      </c>
      <c r="H5617" s="154" t="s">
        <v>14318</v>
      </c>
      <c r="I5617" s="154">
        <v>3</v>
      </c>
      <c r="J5617" s="154">
        <v>0</v>
      </c>
      <c r="K5617" s="154">
        <v>0</v>
      </c>
      <c r="M5617" s="128">
        <f>IF(Tabla1[[#This Row],[Moneda]]="Dolares",Tabla1[[#This Row],[Precio Distribuidor]]*($M$1+0.35)*1.3,Tabla1[[#This Row],[Precio Distribuidor]]*1.3)</f>
        <v>1517.5309500000003</v>
      </c>
    </row>
    <row r="5618" spans="1:13">
      <c r="A5618" s="154" t="s">
        <v>13843</v>
      </c>
      <c r="B5618" s="154" t="s">
        <v>13844</v>
      </c>
      <c r="C5618" s="154" t="s">
        <v>1516</v>
      </c>
      <c r="D5618" s="154" t="s">
        <v>1511</v>
      </c>
      <c r="E5618" s="81" t="s">
        <v>13845</v>
      </c>
      <c r="F5618" s="154">
        <v>184.63</v>
      </c>
      <c r="G5618" s="154" t="s">
        <v>1373</v>
      </c>
      <c r="H5618" s="154" t="s">
        <v>14318</v>
      </c>
      <c r="I5618" s="154">
        <v>3</v>
      </c>
      <c r="J5618" s="154">
        <v>0</v>
      </c>
      <c r="K5618" s="154">
        <v>0</v>
      </c>
      <c r="M5618" s="128">
        <f>IF(Tabla1[[#This Row],[Moneda]]="Dolares",Tabla1[[#This Row],[Precio Distribuidor]]*($M$1+0.35)*1.3,Tabla1[[#This Row],[Precio Distribuidor]]*1.3)</f>
        <v>3996.316350000001</v>
      </c>
    </row>
    <row r="5619" spans="1:13">
      <c r="A5619" s="154" t="s">
        <v>13846</v>
      </c>
      <c r="B5619" s="154" t="s">
        <v>13847</v>
      </c>
      <c r="C5619" s="154" t="s">
        <v>1516</v>
      </c>
      <c r="D5619" s="154" t="s">
        <v>1511</v>
      </c>
      <c r="E5619" s="81" t="s">
        <v>13848</v>
      </c>
      <c r="F5619" s="154">
        <v>461.57</v>
      </c>
      <c r="G5619" s="154" t="s">
        <v>1373</v>
      </c>
      <c r="H5619" s="154" t="s">
        <v>14318</v>
      </c>
      <c r="I5619" s="154">
        <v>3</v>
      </c>
      <c r="J5619" s="154">
        <v>0</v>
      </c>
      <c r="K5619" s="154">
        <v>0</v>
      </c>
      <c r="M5619" s="128">
        <f>IF(Tabla1[[#This Row],[Moneda]]="Dolares",Tabla1[[#This Row],[Precio Distribuidor]]*($M$1+0.35)*1.3,Tabla1[[#This Row],[Precio Distribuidor]]*1.3)</f>
        <v>9990.6826500000006</v>
      </c>
    </row>
    <row r="5620" spans="1:13">
      <c r="A5620" s="154" t="s">
        <v>13849</v>
      </c>
      <c r="B5620" s="154" t="s">
        <v>13850</v>
      </c>
      <c r="C5620" s="154" t="s">
        <v>1516</v>
      </c>
      <c r="D5620" s="154" t="s">
        <v>1511</v>
      </c>
      <c r="E5620" s="81" t="s">
        <v>13851</v>
      </c>
      <c r="F5620" s="154">
        <v>125.03</v>
      </c>
      <c r="G5620" s="154" t="s">
        <v>1373</v>
      </c>
      <c r="H5620" s="154" t="s">
        <v>14318</v>
      </c>
      <c r="I5620" s="154">
        <v>3</v>
      </c>
      <c r="J5620" s="154">
        <v>0</v>
      </c>
      <c r="K5620" s="154">
        <v>0</v>
      </c>
      <c r="M5620" s="128">
        <f>IF(Tabla1[[#This Row],[Moneda]]="Dolares",Tabla1[[#This Row],[Precio Distribuidor]]*($M$1+0.35)*1.3,Tabla1[[#This Row],[Precio Distribuidor]]*1.3)</f>
        <v>2706.2743500000006</v>
      </c>
    </row>
    <row r="5621" spans="1:13">
      <c r="A5621" s="154" t="s">
        <v>14412</v>
      </c>
      <c r="B5621" s="154" t="s">
        <v>14411</v>
      </c>
      <c r="C5621" s="154" t="s">
        <v>1535</v>
      </c>
      <c r="D5621" s="154" t="s">
        <v>1511</v>
      </c>
      <c r="E5621" s="81" t="s">
        <v>14410</v>
      </c>
      <c r="F5621" s="154">
        <v>1250.6400000000001</v>
      </c>
      <c r="G5621" s="154" t="s">
        <v>1367</v>
      </c>
      <c r="H5621" s="154" t="s">
        <v>14318</v>
      </c>
      <c r="I5621" s="154">
        <v>1</v>
      </c>
      <c r="J5621" s="154">
        <v>0</v>
      </c>
      <c r="K5621" s="154">
        <v>0</v>
      </c>
      <c r="M5621" s="128">
        <f>IF(Tabla1[[#This Row],[Moneda]]="Dolares",Tabla1[[#This Row],[Precio Distribuidor]]*($M$1+0.35)*1.3,Tabla1[[#This Row],[Precio Distribuidor]]*1.3)</f>
        <v>1625.8320000000001</v>
      </c>
    </row>
    <row r="5622" spans="1:13">
      <c r="A5622" s="154" t="s">
        <v>14409</v>
      </c>
      <c r="B5622" s="154" t="s">
        <v>14408</v>
      </c>
      <c r="C5622" s="154" t="s">
        <v>1512</v>
      </c>
      <c r="D5622" s="154" t="s">
        <v>1511</v>
      </c>
      <c r="E5622" s="81" t="s">
        <v>14407</v>
      </c>
      <c r="F5622" s="154">
        <v>377.44</v>
      </c>
      <c r="G5622" s="154" t="s">
        <v>1373</v>
      </c>
      <c r="H5622" s="154" t="s">
        <v>14318</v>
      </c>
      <c r="I5622" s="154">
        <v>3</v>
      </c>
      <c r="J5622" s="154">
        <v>0</v>
      </c>
      <c r="K5622" s="154">
        <v>0</v>
      </c>
      <c r="M5622" s="128">
        <f>IF(Tabla1[[#This Row],[Moneda]]="Dolares",Tabla1[[#This Row],[Precio Distribuidor]]*($M$1+0.35)*1.3,Tabla1[[#This Row],[Precio Distribuidor]]*1.3)</f>
        <v>8169.6888000000017</v>
      </c>
    </row>
    <row r="5623" spans="1:13">
      <c r="A5623" s="154" t="s">
        <v>14406</v>
      </c>
      <c r="B5623" s="154" t="s">
        <v>14405</v>
      </c>
      <c r="C5623" s="154" t="s">
        <v>1512</v>
      </c>
      <c r="D5623" s="154" t="s">
        <v>1511</v>
      </c>
      <c r="E5623" s="81" t="s">
        <v>14404</v>
      </c>
      <c r="F5623" s="154">
        <v>163.6</v>
      </c>
      <c r="G5623" s="154" t="s">
        <v>1373</v>
      </c>
      <c r="H5623" s="154" t="s">
        <v>14318</v>
      </c>
      <c r="I5623" s="154">
        <v>3</v>
      </c>
      <c r="J5623" s="154">
        <v>0</v>
      </c>
      <c r="K5623" s="154">
        <v>0</v>
      </c>
      <c r="M5623" s="128">
        <f>IF(Tabla1[[#This Row],[Moneda]]="Dolares",Tabla1[[#This Row],[Precio Distribuidor]]*($M$1+0.35)*1.3,Tabla1[[#This Row],[Precio Distribuidor]]*1.3)</f>
        <v>3541.1220000000003</v>
      </c>
    </row>
    <row r="5624" spans="1:13">
      <c r="A5624" s="154" t="s">
        <v>1510</v>
      </c>
      <c r="B5624" s="154" t="s">
        <v>1509</v>
      </c>
      <c r="C5624" s="154" t="s">
        <v>1388</v>
      </c>
      <c r="D5624" s="154" t="s">
        <v>1369</v>
      </c>
      <c r="E5624" s="81" t="s">
        <v>1508</v>
      </c>
      <c r="F5624" s="154">
        <v>15524.2</v>
      </c>
      <c r="G5624" s="154" t="s">
        <v>1367</v>
      </c>
      <c r="H5624" s="154" t="s">
        <v>14318</v>
      </c>
      <c r="I5624" s="154">
        <v>2</v>
      </c>
      <c r="J5624" s="154">
        <v>0</v>
      </c>
      <c r="K5624" s="154">
        <v>0</v>
      </c>
      <c r="M5624" s="128">
        <f>IF(Tabla1[[#This Row],[Moneda]]="Dolares",Tabla1[[#This Row],[Precio Distribuidor]]*($M$1+0.35)*1.3,Tabla1[[#This Row],[Precio Distribuidor]]*1.3)</f>
        <v>20181.460000000003</v>
      </c>
    </row>
    <row r="5625" spans="1:13">
      <c r="A5625" s="154" t="s">
        <v>1507</v>
      </c>
      <c r="B5625" s="154" t="s">
        <v>1506</v>
      </c>
      <c r="C5625" s="154" t="s">
        <v>1394</v>
      </c>
      <c r="D5625" s="154" t="s">
        <v>1369</v>
      </c>
      <c r="E5625" s="81" t="s">
        <v>12269</v>
      </c>
      <c r="F5625" s="154">
        <v>3623.56</v>
      </c>
      <c r="G5625" s="154" t="s">
        <v>1367</v>
      </c>
      <c r="H5625" s="154" t="s">
        <v>14318</v>
      </c>
      <c r="I5625" s="154">
        <v>3</v>
      </c>
      <c r="J5625" s="154">
        <v>0</v>
      </c>
      <c r="K5625" s="154">
        <v>0</v>
      </c>
      <c r="M5625" s="128">
        <f>IF(Tabla1[[#This Row],[Moneda]]="Dolares",Tabla1[[#This Row],[Precio Distribuidor]]*($M$1+0.35)*1.3,Tabla1[[#This Row],[Precio Distribuidor]]*1.3)</f>
        <v>4710.6279999999997</v>
      </c>
    </row>
    <row r="5626" spans="1:13">
      <c r="A5626" s="154" t="s">
        <v>1505</v>
      </c>
      <c r="B5626" s="154" t="s">
        <v>1504</v>
      </c>
      <c r="C5626" s="154" t="s">
        <v>1388</v>
      </c>
      <c r="D5626" s="154" t="s">
        <v>1369</v>
      </c>
      <c r="E5626" s="81" t="s">
        <v>1503</v>
      </c>
      <c r="F5626" s="154">
        <v>15766.38</v>
      </c>
      <c r="G5626" s="154" t="s">
        <v>1367</v>
      </c>
      <c r="H5626" s="154" t="s">
        <v>14318</v>
      </c>
      <c r="I5626" s="154">
        <v>2</v>
      </c>
      <c r="J5626" s="154">
        <v>0</v>
      </c>
      <c r="K5626" s="154">
        <v>0</v>
      </c>
      <c r="M5626" s="128">
        <f>IF(Tabla1[[#This Row],[Moneda]]="Dolares",Tabla1[[#This Row],[Precio Distribuidor]]*($M$1+0.35)*1.3,Tabla1[[#This Row],[Precio Distribuidor]]*1.3)</f>
        <v>20496.293999999998</v>
      </c>
    </row>
    <row r="5627" spans="1:13">
      <c r="A5627" s="154" t="s">
        <v>1502</v>
      </c>
      <c r="B5627" s="154" t="s">
        <v>1501</v>
      </c>
      <c r="C5627" s="154" t="s">
        <v>1388</v>
      </c>
      <c r="D5627" s="154" t="s">
        <v>1369</v>
      </c>
      <c r="E5627" s="81" t="s">
        <v>1500</v>
      </c>
      <c r="F5627" s="154">
        <v>11284.98</v>
      </c>
      <c r="G5627" s="154" t="s">
        <v>1367</v>
      </c>
      <c r="H5627" s="154" t="s">
        <v>14318</v>
      </c>
      <c r="I5627" s="154">
        <v>2</v>
      </c>
      <c r="J5627" s="154">
        <v>0</v>
      </c>
      <c r="K5627" s="154">
        <v>0</v>
      </c>
      <c r="M5627" s="128">
        <f>IF(Tabla1[[#This Row],[Moneda]]="Dolares",Tabla1[[#This Row],[Precio Distribuidor]]*($M$1+0.35)*1.3,Tabla1[[#This Row],[Precio Distribuidor]]*1.3)</f>
        <v>14670.474</v>
      </c>
    </row>
    <row r="5628" spans="1:13">
      <c r="A5628" s="154" t="s">
        <v>1499</v>
      </c>
      <c r="B5628" s="154" t="s">
        <v>1498</v>
      </c>
      <c r="C5628" s="154" t="s">
        <v>1388</v>
      </c>
      <c r="D5628" s="154" t="s">
        <v>1369</v>
      </c>
      <c r="E5628" s="81" t="s">
        <v>1497</v>
      </c>
      <c r="F5628" s="154">
        <v>9376.23</v>
      </c>
      <c r="G5628" s="154" t="s">
        <v>1367</v>
      </c>
      <c r="H5628" s="154" t="s">
        <v>14318</v>
      </c>
      <c r="I5628" s="154">
        <v>0</v>
      </c>
      <c r="J5628" s="154">
        <v>0</v>
      </c>
      <c r="K5628" s="154">
        <v>0</v>
      </c>
      <c r="M5628" s="128">
        <f>IF(Tabla1[[#This Row],[Moneda]]="Dolares",Tabla1[[#This Row],[Precio Distribuidor]]*($M$1+0.35)*1.3,Tabla1[[#This Row],[Precio Distribuidor]]*1.3)</f>
        <v>12189.099</v>
      </c>
    </row>
    <row r="5629" spans="1:13">
      <c r="A5629" s="154" t="s">
        <v>1496</v>
      </c>
      <c r="B5629" s="154" t="s">
        <v>1495</v>
      </c>
      <c r="C5629" s="154" t="s">
        <v>1388</v>
      </c>
      <c r="D5629" s="154" t="s">
        <v>1369</v>
      </c>
      <c r="E5629" s="81" t="s">
        <v>1494</v>
      </c>
      <c r="F5629" s="154">
        <v>22405.49</v>
      </c>
      <c r="G5629" s="154" t="s">
        <v>1367</v>
      </c>
      <c r="H5629" s="154" t="s">
        <v>14318</v>
      </c>
      <c r="I5629" s="154">
        <v>2</v>
      </c>
      <c r="J5629" s="154">
        <v>0</v>
      </c>
      <c r="K5629" s="154">
        <v>0</v>
      </c>
      <c r="M5629" s="128">
        <f>IF(Tabla1[[#This Row],[Moneda]]="Dolares",Tabla1[[#This Row],[Precio Distribuidor]]*($M$1+0.35)*1.3,Tabla1[[#This Row],[Precio Distribuidor]]*1.3)</f>
        <v>29127.137000000002</v>
      </c>
    </row>
    <row r="5630" spans="1:13">
      <c r="A5630" s="154" t="s">
        <v>1493</v>
      </c>
      <c r="B5630" s="154" t="s">
        <v>1492</v>
      </c>
      <c r="C5630" s="154" t="s">
        <v>1388</v>
      </c>
      <c r="D5630" s="154" t="s">
        <v>1369</v>
      </c>
      <c r="E5630" s="81" t="s">
        <v>1491</v>
      </c>
      <c r="F5630" s="154">
        <v>18670.990000000002</v>
      </c>
      <c r="G5630" s="154" t="s">
        <v>1367</v>
      </c>
      <c r="H5630" s="154" t="s">
        <v>14318</v>
      </c>
      <c r="I5630" s="154">
        <v>2</v>
      </c>
      <c r="J5630" s="154">
        <v>0</v>
      </c>
      <c r="K5630" s="154">
        <v>0</v>
      </c>
      <c r="M5630" s="128">
        <f>IF(Tabla1[[#This Row],[Moneda]]="Dolares",Tabla1[[#This Row],[Precio Distribuidor]]*($M$1+0.35)*1.3,Tabla1[[#This Row],[Precio Distribuidor]]*1.3)</f>
        <v>24272.287000000004</v>
      </c>
    </row>
    <row r="5631" spans="1:13">
      <c r="A5631" s="154" t="s">
        <v>1490</v>
      </c>
      <c r="B5631" s="154" t="s">
        <v>1489</v>
      </c>
      <c r="C5631" s="154" t="s">
        <v>1375</v>
      </c>
      <c r="D5631" s="154" t="s">
        <v>1369</v>
      </c>
      <c r="E5631" s="81" t="s">
        <v>1488</v>
      </c>
      <c r="F5631" s="154">
        <v>776.67</v>
      </c>
      <c r="G5631" s="154" t="s">
        <v>1373</v>
      </c>
      <c r="H5631" s="154" t="s">
        <v>14318</v>
      </c>
      <c r="I5631" s="154">
        <v>3</v>
      </c>
      <c r="J5631" s="154">
        <v>0</v>
      </c>
      <c r="K5631" s="154">
        <v>0</v>
      </c>
      <c r="M5631" s="128">
        <f>IF(Tabla1[[#This Row],[Moneda]]="Dolares",Tabla1[[#This Row],[Precio Distribuidor]]*($M$1+0.35)*1.3,Tabla1[[#This Row],[Precio Distribuidor]]*1.3)</f>
        <v>16811.022150000001</v>
      </c>
    </row>
    <row r="5632" spans="1:13">
      <c r="A5632" s="154" t="s">
        <v>1487</v>
      </c>
      <c r="B5632" s="154" t="s">
        <v>1486</v>
      </c>
      <c r="C5632" s="154" t="s">
        <v>1398</v>
      </c>
      <c r="D5632" s="154" t="s">
        <v>1369</v>
      </c>
      <c r="E5632" s="81" t="s">
        <v>14022</v>
      </c>
      <c r="F5632" s="154">
        <v>6998.89</v>
      </c>
      <c r="G5632" s="154" t="s">
        <v>1367</v>
      </c>
      <c r="H5632" s="154" t="s">
        <v>14318</v>
      </c>
      <c r="I5632" s="154">
        <v>1</v>
      </c>
      <c r="J5632" s="154">
        <v>0</v>
      </c>
      <c r="K5632" s="154">
        <v>0</v>
      </c>
      <c r="M5632" s="128">
        <f>IF(Tabla1[[#This Row],[Moneda]]="Dolares",Tabla1[[#This Row],[Precio Distribuidor]]*($M$1+0.35)*1.3,Tabla1[[#This Row],[Precio Distribuidor]]*1.3)</f>
        <v>9098.5570000000007</v>
      </c>
    </row>
    <row r="5633" spans="1:13">
      <c r="A5633" s="154" t="s">
        <v>1485</v>
      </c>
      <c r="B5633" s="154" t="s">
        <v>1484</v>
      </c>
      <c r="C5633" s="154" t="s">
        <v>1375</v>
      </c>
      <c r="D5633" s="154" t="s">
        <v>1369</v>
      </c>
      <c r="E5633" s="81" t="s">
        <v>1483</v>
      </c>
      <c r="F5633" s="154">
        <v>498.89</v>
      </c>
      <c r="G5633" s="154" t="s">
        <v>1373</v>
      </c>
      <c r="H5633" s="154" t="s">
        <v>14318</v>
      </c>
      <c r="I5633" s="154">
        <v>2</v>
      </c>
      <c r="J5633" s="154">
        <v>0</v>
      </c>
      <c r="K5633" s="154">
        <v>0</v>
      </c>
      <c r="M5633" s="128">
        <f>IF(Tabla1[[#This Row],[Moneda]]="Dolares",Tabla1[[#This Row],[Precio Distribuidor]]*($M$1+0.35)*1.3,Tabla1[[#This Row],[Precio Distribuidor]]*1.3)</f>
        <v>10798.474050000001</v>
      </c>
    </row>
    <row r="5634" spans="1:13">
      <c r="A5634" s="154" t="s">
        <v>1482</v>
      </c>
      <c r="B5634" s="154" t="s">
        <v>1481</v>
      </c>
      <c r="C5634" s="154" t="s">
        <v>1388</v>
      </c>
      <c r="D5634" s="154" t="s">
        <v>1369</v>
      </c>
      <c r="E5634" s="81" t="s">
        <v>1480</v>
      </c>
      <c r="F5634" s="154">
        <v>14521.54</v>
      </c>
      <c r="G5634" s="154" t="s">
        <v>1367</v>
      </c>
      <c r="H5634" s="154" t="s">
        <v>14318</v>
      </c>
      <c r="I5634" s="154">
        <v>2</v>
      </c>
      <c r="J5634" s="154">
        <v>0</v>
      </c>
      <c r="K5634" s="154">
        <v>0</v>
      </c>
      <c r="M5634" s="128">
        <f>IF(Tabla1[[#This Row],[Moneda]]="Dolares",Tabla1[[#This Row],[Precio Distribuidor]]*($M$1+0.35)*1.3,Tabla1[[#This Row],[Precio Distribuidor]]*1.3)</f>
        <v>18878.002</v>
      </c>
    </row>
    <row r="5635" spans="1:13">
      <c r="A5635" s="154" t="s">
        <v>1479</v>
      </c>
      <c r="B5635" s="154" t="s">
        <v>1478</v>
      </c>
      <c r="C5635" s="154" t="s">
        <v>1388</v>
      </c>
      <c r="D5635" s="154" t="s">
        <v>1369</v>
      </c>
      <c r="E5635" s="81" t="s">
        <v>1477</v>
      </c>
      <c r="F5635" s="154">
        <v>10787.04</v>
      </c>
      <c r="G5635" s="154" t="s">
        <v>1367</v>
      </c>
      <c r="H5635" s="154" t="s">
        <v>14318</v>
      </c>
      <c r="I5635" s="154">
        <v>2</v>
      </c>
      <c r="J5635" s="154">
        <v>0</v>
      </c>
      <c r="K5635" s="154">
        <v>0</v>
      </c>
      <c r="M5635" s="128">
        <f>IF(Tabla1[[#This Row],[Moneda]]="Dolares",Tabla1[[#This Row],[Precio Distribuidor]]*($M$1+0.35)*1.3,Tabla1[[#This Row],[Precio Distribuidor]]*1.3)</f>
        <v>14023.152000000002</v>
      </c>
    </row>
    <row r="5636" spans="1:13">
      <c r="A5636" s="154" t="s">
        <v>1476</v>
      </c>
      <c r="B5636" s="154" t="s">
        <v>1475</v>
      </c>
      <c r="C5636" s="154" t="s">
        <v>1375</v>
      </c>
      <c r="D5636" s="154" t="s">
        <v>1369</v>
      </c>
      <c r="E5636" s="81" t="s">
        <v>1474</v>
      </c>
      <c r="F5636" s="154">
        <v>544.44000000000005</v>
      </c>
      <c r="G5636" s="154" t="s">
        <v>1373</v>
      </c>
      <c r="H5636" s="154" t="s">
        <v>14318</v>
      </c>
      <c r="I5636" s="154">
        <v>3</v>
      </c>
      <c r="J5636" s="154">
        <v>0</v>
      </c>
      <c r="K5636" s="154">
        <v>0</v>
      </c>
      <c r="M5636" s="128">
        <f>IF(Tabla1[[#This Row],[Moneda]]="Dolares",Tabla1[[#This Row],[Precio Distribuidor]]*($M$1+0.35)*1.3,Tabla1[[#This Row],[Precio Distribuidor]]*1.3)</f>
        <v>11784.403800000002</v>
      </c>
    </row>
    <row r="5637" spans="1:13">
      <c r="A5637" s="154" t="s">
        <v>1473</v>
      </c>
      <c r="B5637" s="154" t="s">
        <v>1472</v>
      </c>
      <c r="C5637" s="154" t="s">
        <v>1375</v>
      </c>
      <c r="D5637" s="154" t="s">
        <v>1369</v>
      </c>
      <c r="E5637" s="81" t="s">
        <v>1471</v>
      </c>
      <c r="F5637" s="154">
        <v>833.33</v>
      </c>
      <c r="G5637" s="154" t="s">
        <v>1373</v>
      </c>
      <c r="H5637" s="154" t="s">
        <v>14318</v>
      </c>
      <c r="I5637" s="154">
        <v>3</v>
      </c>
      <c r="J5637" s="154">
        <v>0</v>
      </c>
      <c r="K5637" s="154">
        <v>0</v>
      </c>
      <c r="M5637" s="128">
        <f>IF(Tabla1[[#This Row],[Moneda]]="Dolares",Tabla1[[#This Row],[Precio Distribuidor]]*($M$1+0.35)*1.3,Tabla1[[#This Row],[Precio Distribuidor]]*1.3)</f>
        <v>18037.427850000004</v>
      </c>
    </row>
    <row r="5638" spans="1:13">
      <c r="A5638" s="154" t="s">
        <v>1470</v>
      </c>
      <c r="B5638" s="154" t="s">
        <v>1469</v>
      </c>
      <c r="C5638" s="154" t="s">
        <v>1388</v>
      </c>
      <c r="D5638" s="154" t="s">
        <v>1369</v>
      </c>
      <c r="E5638" s="81" t="s">
        <v>1468</v>
      </c>
      <c r="F5638" s="154">
        <v>8297.3799999999992</v>
      </c>
      <c r="G5638" s="154" t="s">
        <v>1367</v>
      </c>
      <c r="H5638" s="154" t="s">
        <v>14318</v>
      </c>
      <c r="I5638" s="154">
        <v>2</v>
      </c>
      <c r="J5638" s="154">
        <v>0</v>
      </c>
      <c r="K5638" s="154">
        <v>0</v>
      </c>
      <c r="M5638" s="128">
        <f>IF(Tabla1[[#This Row],[Moneda]]="Dolares",Tabla1[[#This Row],[Precio Distribuidor]]*($M$1+0.35)*1.3,Tabla1[[#This Row],[Precio Distribuidor]]*1.3)</f>
        <v>10786.593999999999</v>
      </c>
    </row>
    <row r="5639" spans="1:13">
      <c r="A5639" s="154" t="s">
        <v>12358</v>
      </c>
      <c r="B5639" s="154" t="s">
        <v>12359</v>
      </c>
      <c r="C5639" s="154" t="s">
        <v>1375</v>
      </c>
      <c r="D5639" s="154" t="s">
        <v>1369</v>
      </c>
      <c r="E5639" s="81" t="s">
        <v>12360</v>
      </c>
      <c r="F5639" s="154">
        <v>922.22</v>
      </c>
      <c r="G5639" s="154" t="s">
        <v>1373</v>
      </c>
      <c r="H5639" s="154" t="s">
        <v>14318</v>
      </c>
      <c r="I5639" s="154">
        <v>3</v>
      </c>
      <c r="J5639" s="154">
        <v>0</v>
      </c>
      <c r="K5639" s="154">
        <v>0</v>
      </c>
      <c r="M5639" s="128">
        <f>IF(Tabla1[[#This Row],[Moneda]]="Dolares",Tabla1[[#This Row],[Precio Distribuidor]]*($M$1+0.35)*1.3,Tabla1[[#This Row],[Precio Distribuidor]]*1.3)</f>
        <v>19961.451900000004</v>
      </c>
    </row>
    <row r="5640" spans="1:13">
      <c r="A5640" s="154" t="s">
        <v>14403</v>
      </c>
      <c r="B5640" s="154" t="s">
        <v>14402</v>
      </c>
      <c r="C5640" s="154" t="s">
        <v>1375</v>
      </c>
      <c r="D5640" s="154" t="s">
        <v>1369</v>
      </c>
      <c r="E5640" s="81" t="s">
        <v>14401</v>
      </c>
      <c r="F5640" s="154">
        <v>722.22</v>
      </c>
      <c r="G5640" s="154" t="s">
        <v>1373</v>
      </c>
      <c r="H5640" s="154" t="s">
        <v>14318</v>
      </c>
      <c r="I5640" s="154">
        <v>3</v>
      </c>
      <c r="J5640" s="154">
        <v>0</v>
      </c>
      <c r="K5640" s="154">
        <v>0</v>
      </c>
      <c r="M5640" s="128">
        <f>IF(Tabla1[[#This Row],[Moneda]]="Dolares",Tabla1[[#This Row],[Precio Distribuidor]]*($M$1+0.35)*1.3,Tabla1[[#This Row],[Precio Distribuidor]]*1.3)</f>
        <v>15632.451900000002</v>
      </c>
    </row>
    <row r="5641" spans="1:13">
      <c r="A5641" s="154" t="s">
        <v>1467</v>
      </c>
      <c r="B5641" s="154" t="s">
        <v>1466</v>
      </c>
      <c r="C5641" s="154" t="s">
        <v>1375</v>
      </c>
      <c r="D5641" s="154" t="s">
        <v>1369</v>
      </c>
      <c r="E5641" s="81" t="s">
        <v>1465</v>
      </c>
      <c r="F5641" s="154">
        <v>1110</v>
      </c>
      <c r="G5641" s="154" t="s">
        <v>1373</v>
      </c>
      <c r="H5641" s="154" t="s">
        <v>14318</v>
      </c>
      <c r="I5641" s="154">
        <v>3</v>
      </c>
      <c r="J5641" s="154">
        <v>0</v>
      </c>
      <c r="K5641" s="154">
        <v>0</v>
      </c>
      <c r="M5641" s="128">
        <f>IF(Tabla1[[#This Row],[Moneda]]="Dolares",Tabla1[[#This Row],[Precio Distribuidor]]*($M$1+0.35)*1.3,Tabla1[[#This Row],[Precio Distribuidor]]*1.3)</f>
        <v>24025.950000000004</v>
      </c>
    </row>
    <row r="5642" spans="1:13">
      <c r="A5642" s="154" t="s">
        <v>1464</v>
      </c>
      <c r="B5642" s="154" t="s">
        <v>1463</v>
      </c>
      <c r="C5642" s="154" t="s">
        <v>1375</v>
      </c>
      <c r="D5642" s="154" t="s">
        <v>1369</v>
      </c>
      <c r="E5642" s="81" t="s">
        <v>1462</v>
      </c>
      <c r="F5642" s="154">
        <v>2221.11</v>
      </c>
      <c r="G5642" s="154" t="s">
        <v>1373</v>
      </c>
      <c r="H5642" s="154" t="s">
        <v>14318</v>
      </c>
      <c r="I5642" s="154">
        <v>3</v>
      </c>
      <c r="J5642" s="154">
        <v>0</v>
      </c>
      <c r="K5642" s="154">
        <v>0</v>
      </c>
      <c r="M5642" s="128">
        <f>IF(Tabla1[[#This Row],[Moneda]]="Dolares",Tabla1[[#This Row],[Precio Distribuidor]]*($M$1+0.35)*1.3,Tabla1[[#This Row],[Precio Distribuidor]]*1.3)</f>
        <v>48075.925950000012</v>
      </c>
    </row>
    <row r="5643" spans="1:13">
      <c r="A5643" s="154" t="s">
        <v>1461</v>
      </c>
      <c r="B5643" s="154" t="s">
        <v>1460</v>
      </c>
      <c r="C5643" s="154" t="s">
        <v>1388</v>
      </c>
      <c r="D5643" s="154" t="s">
        <v>1369</v>
      </c>
      <c r="E5643" s="81" t="s">
        <v>12765</v>
      </c>
      <c r="F5643" s="154">
        <v>5641.73</v>
      </c>
      <c r="G5643" s="154" t="s">
        <v>1367</v>
      </c>
      <c r="H5643" s="154" t="s">
        <v>14318</v>
      </c>
      <c r="I5643" s="154">
        <v>2</v>
      </c>
      <c r="J5643" s="154">
        <v>0</v>
      </c>
      <c r="K5643" s="154">
        <v>0</v>
      </c>
      <c r="M5643" s="128">
        <f>IF(Tabla1[[#This Row],[Moneda]]="Dolares",Tabla1[[#This Row],[Precio Distribuidor]]*($M$1+0.35)*1.3,Tabla1[[#This Row],[Precio Distribuidor]]*1.3)</f>
        <v>7334.2489999999998</v>
      </c>
    </row>
    <row r="5644" spans="1:13">
      <c r="A5644" s="154" t="s">
        <v>1459</v>
      </c>
      <c r="B5644" s="154" t="s">
        <v>1458</v>
      </c>
      <c r="C5644" s="154" t="s">
        <v>1388</v>
      </c>
      <c r="D5644" s="154" t="s">
        <v>1369</v>
      </c>
      <c r="E5644" s="81" t="s">
        <v>1457</v>
      </c>
      <c r="F5644" s="154">
        <v>12903.27</v>
      </c>
      <c r="G5644" s="154" t="s">
        <v>1367</v>
      </c>
      <c r="H5644" s="154" t="s">
        <v>14318</v>
      </c>
      <c r="I5644" s="154">
        <v>2</v>
      </c>
      <c r="J5644" s="154">
        <v>0</v>
      </c>
      <c r="K5644" s="154">
        <v>0</v>
      </c>
      <c r="M5644" s="128">
        <f>IF(Tabla1[[#This Row],[Moneda]]="Dolares",Tabla1[[#This Row],[Precio Distribuidor]]*($M$1+0.35)*1.3,Tabla1[[#This Row],[Precio Distribuidor]]*1.3)</f>
        <v>16774.251</v>
      </c>
    </row>
    <row r="5645" spans="1:13">
      <c r="A5645" s="154" t="s">
        <v>1456</v>
      </c>
      <c r="B5645" s="154" t="s">
        <v>14400</v>
      </c>
      <c r="C5645" s="154" t="s">
        <v>1375</v>
      </c>
      <c r="D5645" s="154" t="s">
        <v>1369</v>
      </c>
      <c r="E5645" s="81" t="s">
        <v>1455</v>
      </c>
      <c r="F5645" s="154">
        <v>322.22000000000003</v>
      </c>
      <c r="G5645" s="154" t="s">
        <v>1373</v>
      </c>
      <c r="H5645" s="154" t="s">
        <v>14318</v>
      </c>
      <c r="I5645" s="154">
        <v>2</v>
      </c>
      <c r="J5645" s="154">
        <v>0</v>
      </c>
      <c r="K5645" s="154">
        <v>0</v>
      </c>
      <c r="M5645" s="128">
        <f>IF(Tabla1[[#This Row],[Moneda]]="Dolares",Tabla1[[#This Row],[Precio Distribuidor]]*($M$1+0.35)*1.3,Tabla1[[#This Row],[Precio Distribuidor]]*1.3)</f>
        <v>6974.4519000000018</v>
      </c>
    </row>
    <row r="5646" spans="1:13">
      <c r="A5646" s="154" t="s">
        <v>1454</v>
      </c>
      <c r="B5646" s="154" t="s">
        <v>1453</v>
      </c>
      <c r="C5646" s="154" t="s">
        <v>1375</v>
      </c>
      <c r="D5646" s="154" t="s">
        <v>1369</v>
      </c>
      <c r="E5646" s="81" t="s">
        <v>1452</v>
      </c>
      <c r="F5646" s="154">
        <v>366.67</v>
      </c>
      <c r="G5646" s="154" t="s">
        <v>1373</v>
      </c>
      <c r="H5646" s="154" t="s">
        <v>14318</v>
      </c>
      <c r="I5646" s="154">
        <v>3</v>
      </c>
      <c r="J5646" s="154">
        <v>0</v>
      </c>
      <c r="K5646" s="154">
        <v>0</v>
      </c>
      <c r="M5646" s="128">
        <f>IF(Tabla1[[#This Row],[Moneda]]="Dolares",Tabla1[[#This Row],[Precio Distribuidor]]*($M$1+0.35)*1.3,Tabla1[[#This Row],[Precio Distribuidor]]*1.3)</f>
        <v>7936.5721500000018</v>
      </c>
    </row>
    <row r="5647" spans="1:13">
      <c r="A5647" s="154" t="s">
        <v>1451</v>
      </c>
      <c r="B5647" s="154" t="s">
        <v>1450</v>
      </c>
      <c r="C5647" s="154" t="s">
        <v>1375</v>
      </c>
      <c r="D5647" s="154" t="s">
        <v>1369</v>
      </c>
      <c r="E5647" s="81" t="s">
        <v>1449</v>
      </c>
      <c r="F5647" s="154">
        <v>665.56</v>
      </c>
      <c r="G5647" s="154" t="s">
        <v>1373</v>
      </c>
      <c r="H5647" s="154" t="s">
        <v>14318</v>
      </c>
      <c r="I5647" s="154">
        <v>3</v>
      </c>
      <c r="J5647" s="154">
        <v>0</v>
      </c>
      <c r="K5647" s="154">
        <v>0</v>
      </c>
      <c r="M5647" s="128">
        <f>IF(Tabla1[[#This Row],[Moneda]]="Dolares",Tabla1[[#This Row],[Precio Distribuidor]]*($M$1+0.35)*1.3,Tabla1[[#This Row],[Precio Distribuidor]]*1.3)</f>
        <v>14406.046200000001</v>
      </c>
    </row>
    <row r="5648" spans="1:13">
      <c r="A5648" s="154" t="s">
        <v>1448</v>
      </c>
      <c r="B5648" s="154" t="s">
        <v>1447</v>
      </c>
      <c r="C5648" s="154" t="s">
        <v>1375</v>
      </c>
      <c r="D5648" s="154" t="s">
        <v>1369</v>
      </c>
      <c r="E5648" s="81" t="s">
        <v>1446</v>
      </c>
      <c r="F5648" s="154">
        <v>554.44000000000005</v>
      </c>
      <c r="G5648" s="154" t="s">
        <v>1373</v>
      </c>
      <c r="H5648" s="154" t="s">
        <v>14318</v>
      </c>
      <c r="I5648" s="154">
        <v>3</v>
      </c>
      <c r="J5648" s="154">
        <v>0</v>
      </c>
      <c r="K5648" s="154">
        <v>0</v>
      </c>
      <c r="M5648" s="128">
        <f>IF(Tabla1[[#This Row],[Moneda]]="Dolares",Tabla1[[#This Row],[Precio Distribuidor]]*($M$1+0.35)*1.3,Tabla1[[#This Row],[Precio Distribuidor]]*1.3)</f>
        <v>12000.853800000003</v>
      </c>
    </row>
    <row r="5649" spans="1:13">
      <c r="A5649" s="154" t="s">
        <v>1445</v>
      </c>
      <c r="B5649" s="154" t="s">
        <v>1444</v>
      </c>
      <c r="C5649" s="154" t="s">
        <v>1388</v>
      </c>
      <c r="D5649" s="154" t="s">
        <v>1369</v>
      </c>
      <c r="E5649" s="81" t="s">
        <v>12766</v>
      </c>
      <c r="F5649" s="154">
        <v>7467.49</v>
      </c>
      <c r="G5649" s="154" t="s">
        <v>1367</v>
      </c>
      <c r="H5649" s="154" t="s">
        <v>14318</v>
      </c>
      <c r="I5649" s="154">
        <v>2</v>
      </c>
      <c r="J5649" s="154">
        <v>0</v>
      </c>
      <c r="K5649" s="154">
        <v>0</v>
      </c>
      <c r="M5649" s="128">
        <f>IF(Tabla1[[#This Row],[Moneda]]="Dolares",Tabla1[[#This Row],[Precio Distribuidor]]*($M$1+0.35)*1.3,Tabla1[[#This Row],[Precio Distribuidor]]*1.3)</f>
        <v>9707.7369999999992</v>
      </c>
    </row>
    <row r="5650" spans="1:13">
      <c r="A5650" s="154" t="s">
        <v>1443</v>
      </c>
      <c r="B5650" s="154" t="s">
        <v>1442</v>
      </c>
      <c r="C5650" s="154" t="s">
        <v>1375</v>
      </c>
      <c r="D5650" s="154" t="s">
        <v>1369</v>
      </c>
      <c r="E5650" s="81" t="s">
        <v>1441</v>
      </c>
      <c r="F5650" s="154">
        <v>377.78</v>
      </c>
      <c r="G5650" s="154" t="s">
        <v>1373</v>
      </c>
      <c r="H5650" s="154" t="s">
        <v>14318</v>
      </c>
      <c r="I5650" s="154">
        <v>3</v>
      </c>
      <c r="J5650" s="154">
        <v>0</v>
      </c>
      <c r="K5650" s="154">
        <v>0</v>
      </c>
      <c r="M5650" s="128">
        <f>IF(Tabla1[[#This Row],[Moneda]]="Dolares",Tabla1[[#This Row],[Precio Distribuidor]]*($M$1+0.35)*1.3,Tabla1[[#This Row],[Precio Distribuidor]]*1.3)</f>
        <v>8177.0481000000009</v>
      </c>
    </row>
    <row r="5651" spans="1:13">
      <c r="A5651" s="154" t="s">
        <v>1440</v>
      </c>
      <c r="B5651" s="154" t="s">
        <v>1439</v>
      </c>
      <c r="C5651" s="154" t="s">
        <v>1388</v>
      </c>
      <c r="D5651" s="154" t="s">
        <v>1369</v>
      </c>
      <c r="E5651" s="81" t="s">
        <v>1438</v>
      </c>
      <c r="F5651" s="154">
        <v>34023.93</v>
      </c>
      <c r="G5651" s="154" t="s">
        <v>1367</v>
      </c>
      <c r="H5651" s="154" t="s">
        <v>14318</v>
      </c>
      <c r="I5651" s="154">
        <v>2</v>
      </c>
      <c r="J5651" s="154">
        <v>0</v>
      </c>
      <c r="K5651" s="154">
        <v>0</v>
      </c>
      <c r="M5651" s="128">
        <f>IF(Tabla1[[#This Row],[Moneda]]="Dolares",Tabla1[[#This Row],[Precio Distribuidor]]*($M$1+0.35)*1.3,Tabla1[[#This Row],[Precio Distribuidor]]*1.3)</f>
        <v>44231.109000000004</v>
      </c>
    </row>
    <row r="5652" spans="1:13">
      <c r="A5652" s="154" t="s">
        <v>1437</v>
      </c>
      <c r="B5652" s="154" t="s">
        <v>1436</v>
      </c>
      <c r="C5652" s="154" t="s">
        <v>1388</v>
      </c>
      <c r="D5652" s="154" t="s">
        <v>1369</v>
      </c>
      <c r="E5652" s="81" t="s">
        <v>1435</v>
      </c>
      <c r="F5652" s="154">
        <v>94191.63</v>
      </c>
      <c r="G5652" s="154" t="s">
        <v>1367</v>
      </c>
      <c r="H5652" s="154" t="s">
        <v>14318</v>
      </c>
      <c r="I5652" s="154">
        <v>2</v>
      </c>
      <c r="J5652" s="154">
        <v>0</v>
      </c>
      <c r="K5652" s="154">
        <v>0</v>
      </c>
      <c r="M5652" s="128">
        <f>IF(Tabla1[[#This Row],[Moneda]]="Dolares",Tabla1[[#This Row],[Precio Distribuidor]]*($M$1+0.35)*1.3,Tabla1[[#This Row],[Precio Distribuidor]]*1.3)</f>
        <v>122449.11900000001</v>
      </c>
    </row>
    <row r="5653" spans="1:13">
      <c r="A5653" s="154" t="s">
        <v>1434</v>
      </c>
      <c r="B5653" s="154" t="s">
        <v>1433</v>
      </c>
      <c r="C5653" s="154" t="s">
        <v>1388</v>
      </c>
      <c r="D5653" s="154" t="s">
        <v>1369</v>
      </c>
      <c r="E5653" s="81" t="s">
        <v>1432</v>
      </c>
      <c r="F5653" s="154">
        <v>10787.04</v>
      </c>
      <c r="G5653" s="154" t="s">
        <v>1367</v>
      </c>
      <c r="H5653" s="154" t="s">
        <v>14318</v>
      </c>
      <c r="I5653" s="154">
        <v>2</v>
      </c>
      <c r="J5653" s="154">
        <v>0</v>
      </c>
      <c r="K5653" s="154">
        <v>0</v>
      </c>
      <c r="M5653" s="128">
        <f>IF(Tabla1[[#This Row],[Moneda]]="Dolares",Tabla1[[#This Row],[Precio Distribuidor]]*($M$1+0.35)*1.3,Tabla1[[#This Row],[Precio Distribuidor]]*1.3)</f>
        <v>14023.152000000002</v>
      </c>
    </row>
    <row r="5654" spans="1:13">
      <c r="A5654" s="154" t="s">
        <v>1431</v>
      </c>
      <c r="B5654" s="154" t="s">
        <v>1430</v>
      </c>
      <c r="C5654" s="154" t="s">
        <v>1388</v>
      </c>
      <c r="D5654" s="154" t="s">
        <v>1369</v>
      </c>
      <c r="E5654" s="81" t="s">
        <v>1429</v>
      </c>
      <c r="F5654" s="154">
        <v>8214.39</v>
      </c>
      <c r="G5654" s="154" t="s">
        <v>1367</v>
      </c>
      <c r="H5654" s="154" t="s">
        <v>14318</v>
      </c>
      <c r="I5654" s="154">
        <v>2</v>
      </c>
      <c r="J5654" s="154">
        <v>0</v>
      </c>
      <c r="K5654" s="154">
        <v>0</v>
      </c>
      <c r="M5654" s="128">
        <f>IF(Tabla1[[#This Row],[Moneda]]="Dolares",Tabla1[[#This Row],[Precio Distribuidor]]*($M$1+0.35)*1.3,Tabla1[[#This Row],[Precio Distribuidor]]*1.3)</f>
        <v>10678.707</v>
      </c>
    </row>
    <row r="5655" spans="1:13">
      <c r="A5655" s="154" t="s">
        <v>1428</v>
      </c>
      <c r="B5655" s="154" t="s">
        <v>1427</v>
      </c>
      <c r="C5655" s="154" t="s">
        <v>1388</v>
      </c>
      <c r="D5655" s="154" t="s">
        <v>1369</v>
      </c>
      <c r="E5655" s="81" t="s">
        <v>1426</v>
      </c>
      <c r="F5655" s="154">
        <v>14936.49</v>
      </c>
      <c r="G5655" s="154" t="s">
        <v>1367</v>
      </c>
      <c r="H5655" s="154" t="s">
        <v>14318</v>
      </c>
      <c r="I5655" s="154">
        <v>2</v>
      </c>
      <c r="J5655" s="154">
        <v>0</v>
      </c>
      <c r="K5655" s="154">
        <v>0</v>
      </c>
      <c r="M5655" s="128">
        <f>IF(Tabla1[[#This Row],[Moneda]]="Dolares",Tabla1[[#This Row],[Precio Distribuidor]]*($M$1+0.35)*1.3,Tabla1[[#This Row],[Precio Distribuidor]]*1.3)</f>
        <v>19417.437000000002</v>
      </c>
    </row>
    <row r="5656" spans="1:13">
      <c r="A5656" s="154" t="s">
        <v>1425</v>
      </c>
      <c r="B5656" s="154" t="s">
        <v>1424</v>
      </c>
      <c r="C5656" s="154" t="s">
        <v>1388</v>
      </c>
      <c r="D5656" s="154" t="s">
        <v>1369</v>
      </c>
      <c r="E5656" s="81" t="s">
        <v>1423</v>
      </c>
      <c r="F5656" s="154">
        <v>10787.04</v>
      </c>
      <c r="G5656" s="154" t="s">
        <v>1367</v>
      </c>
      <c r="H5656" s="154" t="s">
        <v>14318</v>
      </c>
      <c r="I5656" s="154">
        <v>2</v>
      </c>
      <c r="J5656" s="154">
        <v>0</v>
      </c>
      <c r="K5656" s="154">
        <v>0</v>
      </c>
      <c r="M5656" s="128">
        <f>IF(Tabla1[[#This Row],[Moneda]]="Dolares",Tabla1[[#This Row],[Precio Distribuidor]]*($M$1+0.35)*1.3,Tabla1[[#This Row],[Precio Distribuidor]]*1.3)</f>
        <v>14023.152000000002</v>
      </c>
    </row>
    <row r="5657" spans="1:13">
      <c r="A5657" s="154" t="s">
        <v>1422</v>
      </c>
      <c r="B5657" s="154" t="s">
        <v>1421</v>
      </c>
      <c r="C5657" s="154" t="s">
        <v>1375</v>
      </c>
      <c r="D5657" s="154" t="s">
        <v>1369</v>
      </c>
      <c r="E5657" s="81" t="s">
        <v>1420</v>
      </c>
      <c r="F5657" s="154">
        <v>477.78</v>
      </c>
      <c r="G5657" s="154" t="s">
        <v>1373</v>
      </c>
      <c r="H5657" s="154" t="s">
        <v>14318</v>
      </c>
      <c r="I5657" s="154">
        <v>2</v>
      </c>
      <c r="J5657" s="154">
        <v>0</v>
      </c>
      <c r="K5657" s="154">
        <v>0</v>
      </c>
      <c r="M5657" s="128">
        <f>IF(Tabla1[[#This Row],[Moneda]]="Dolares",Tabla1[[#This Row],[Precio Distribuidor]]*($M$1+0.35)*1.3,Tabla1[[#This Row],[Precio Distribuidor]]*1.3)</f>
        <v>10341.5481</v>
      </c>
    </row>
    <row r="5658" spans="1:13">
      <c r="A5658" s="154" t="s">
        <v>1419</v>
      </c>
      <c r="B5658" s="154" t="s">
        <v>1418</v>
      </c>
      <c r="C5658" s="154" t="s">
        <v>1375</v>
      </c>
      <c r="D5658" s="154" t="s">
        <v>1369</v>
      </c>
      <c r="E5658" s="81" t="s">
        <v>1417</v>
      </c>
      <c r="F5658" s="154">
        <v>1665.56</v>
      </c>
      <c r="G5658" s="154" t="s">
        <v>1373</v>
      </c>
      <c r="H5658" s="154" t="s">
        <v>14318</v>
      </c>
      <c r="I5658" s="154">
        <v>3</v>
      </c>
      <c r="J5658" s="154">
        <v>0</v>
      </c>
      <c r="K5658" s="154">
        <v>0</v>
      </c>
      <c r="M5658" s="128">
        <f>IF(Tabla1[[#This Row],[Moneda]]="Dolares",Tabla1[[#This Row],[Precio Distribuidor]]*($M$1+0.35)*1.3,Tabla1[[#This Row],[Precio Distribuidor]]*1.3)</f>
        <v>36051.046200000004</v>
      </c>
    </row>
    <row r="5659" spans="1:13">
      <c r="A5659" s="154" t="s">
        <v>1416</v>
      </c>
      <c r="B5659" s="154" t="s">
        <v>1415</v>
      </c>
      <c r="C5659" s="154" t="s">
        <v>1375</v>
      </c>
      <c r="D5659" s="154" t="s">
        <v>1369</v>
      </c>
      <c r="E5659" s="81" t="s">
        <v>1414</v>
      </c>
      <c r="F5659" s="154">
        <v>700</v>
      </c>
      <c r="G5659" s="154" t="s">
        <v>1373</v>
      </c>
      <c r="H5659" s="154" t="s">
        <v>14318</v>
      </c>
      <c r="I5659" s="154">
        <v>3</v>
      </c>
      <c r="J5659" s="154">
        <v>0</v>
      </c>
      <c r="K5659" s="154">
        <v>0</v>
      </c>
      <c r="M5659" s="128">
        <f>IF(Tabla1[[#This Row],[Moneda]]="Dolares",Tabla1[[#This Row],[Precio Distribuidor]]*($M$1+0.35)*1.3,Tabla1[[#This Row],[Precio Distribuidor]]*1.3)</f>
        <v>15151.500000000004</v>
      </c>
    </row>
    <row r="5660" spans="1:13">
      <c r="A5660" s="154" t="s">
        <v>1413</v>
      </c>
      <c r="B5660" s="154" t="s">
        <v>1412</v>
      </c>
      <c r="C5660" s="154" t="s">
        <v>1375</v>
      </c>
      <c r="D5660" s="154" t="s">
        <v>1369</v>
      </c>
      <c r="E5660" s="81" t="s">
        <v>1411</v>
      </c>
      <c r="F5660" s="154">
        <v>722.22</v>
      </c>
      <c r="G5660" s="154" t="s">
        <v>1373</v>
      </c>
      <c r="H5660" s="154" t="s">
        <v>14318</v>
      </c>
      <c r="I5660" s="154">
        <v>3</v>
      </c>
      <c r="J5660" s="154">
        <v>0</v>
      </c>
      <c r="K5660" s="154">
        <v>0</v>
      </c>
      <c r="M5660" s="128">
        <f>IF(Tabla1[[#This Row],[Moneda]]="Dolares",Tabla1[[#This Row],[Precio Distribuidor]]*($M$1+0.35)*1.3,Tabla1[[#This Row],[Precio Distribuidor]]*1.3)</f>
        <v>15632.451900000002</v>
      </c>
    </row>
    <row r="5661" spans="1:13">
      <c r="A5661" s="154" t="s">
        <v>1410</v>
      </c>
      <c r="B5661" s="154" t="s">
        <v>1409</v>
      </c>
      <c r="C5661" s="154" t="s">
        <v>1375</v>
      </c>
      <c r="D5661" s="154" t="s">
        <v>1369</v>
      </c>
      <c r="E5661" s="81" t="s">
        <v>1408</v>
      </c>
      <c r="F5661" s="154">
        <v>794.44</v>
      </c>
      <c r="G5661" s="154" t="s">
        <v>1373</v>
      </c>
      <c r="H5661" s="154" t="s">
        <v>14318</v>
      </c>
      <c r="I5661" s="154">
        <v>3</v>
      </c>
      <c r="J5661" s="154">
        <v>0</v>
      </c>
      <c r="K5661" s="154">
        <v>0</v>
      </c>
      <c r="M5661" s="128">
        <f>IF(Tabla1[[#This Row],[Moneda]]="Dolares",Tabla1[[#This Row],[Precio Distribuidor]]*($M$1+0.35)*1.3,Tabla1[[#This Row],[Precio Distribuidor]]*1.3)</f>
        <v>17195.653800000004</v>
      </c>
    </row>
    <row r="5662" spans="1:13">
      <c r="A5662" s="154" t="s">
        <v>12361</v>
      </c>
      <c r="B5662" s="154" t="s">
        <v>12362</v>
      </c>
      <c r="C5662" s="154" t="s">
        <v>1375</v>
      </c>
      <c r="D5662" s="154" t="s">
        <v>1369</v>
      </c>
      <c r="E5662" s="81" t="s">
        <v>12363</v>
      </c>
      <c r="F5662" s="154">
        <v>1221.1099999999999</v>
      </c>
      <c r="G5662" s="154" t="s">
        <v>1373</v>
      </c>
      <c r="H5662" s="154" t="s">
        <v>14318</v>
      </c>
      <c r="I5662" s="154">
        <v>3</v>
      </c>
      <c r="J5662" s="154">
        <v>0</v>
      </c>
      <c r="K5662" s="154">
        <v>0</v>
      </c>
      <c r="M5662" s="128">
        <f>IF(Tabla1[[#This Row],[Moneda]]="Dolares",Tabla1[[#This Row],[Precio Distribuidor]]*($M$1+0.35)*1.3,Tabla1[[#This Row],[Precio Distribuidor]]*1.3)</f>
        <v>26430.925950000004</v>
      </c>
    </row>
    <row r="5663" spans="1:13">
      <c r="A5663" s="154" t="s">
        <v>1407</v>
      </c>
      <c r="B5663" s="154" t="s">
        <v>1406</v>
      </c>
      <c r="C5663" s="154" t="s">
        <v>1375</v>
      </c>
      <c r="D5663" s="154" t="s">
        <v>1369</v>
      </c>
      <c r="E5663" s="81" t="s">
        <v>1405</v>
      </c>
      <c r="F5663" s="154">
        <v>2776.67</v>
      </c>
      <c r="G5663" s="154" t="s">
        <v>1373</v>
      </c>
      <c r="H5663" s="154" t="s">
        <v>14318</v>
      </c>
      <c r="I5663" s="154">
        <v>3</v>
      </c>
      <c r="J5663" s="154">
        <v>0</v>
      </c>
      <c r="K5663" s="154">
        <v>0</v>
      </c>
      <c r="M5663" s="128">
        <f>IF(Tabla1[[#This Row],[Moneda]]="Dolares",Tabla1[[#This Row],[Precio Distribuidor]]*($M$1+0.35)*1.3,Tabla1[[#This Row],[Precio Distribuidor]]*1.3)</f>
        <v>60101.022150000012</v>
      </c>
    </row>
    <row r="5664" spans="1:13">
      <c r="A5664" s="154" t="s">
        <v>1404</v>
      </c>
      <c r="B5664" s="154" t="s">
        <v>1403</v>
      </c>
      <c r="C5664" s="154" t="s">
        <v>1388</v>
      </c>
      <c r="D5664" s="154" t="s">
        <v>1369</v>
      </c>
      <c r="E5664" s="81" t="s">
        <v>1402</v>
      </c>
      <c r="F5664" s="154">
        <v>7467.49</v>
      </c>
      <c r="G5664" s="154" t="s">
        <v>1367</v>
      </c>
      <c r="H5664" s="154" t="s">
        <v>14318</v>
      </c>
      <c r="I5664" s="154">
        <v>2</v>
      </c>
      <c r="J5664" s="154">
        <v>0</v>
      </c>
      <c r="K5664" s="154">
        <v>0</v>
      </c>
      <c r="M5664" s="128">
        <f>IF(Tabla1[[#This Row],[Moneda]]="Dolares",Tabla1[[#This Row],[Precio Distribuidor]]*($M$1+0.35)*1.3,Tabla1[[#This Row],[Precio Distribuidor]]*1.3)</f>
        <v>9707.7369999999992</v>
      </c>
    </row>
    <row r="5665" spans="1:13">
      <c r="A5665" s="154" t="s">
        <v>1401</v>
      </c>
      <c r="B5665" s="154" t="s">
        <v>1400</v>
      </c>
      <c r="C5665" s="154" t="s">
        <v>1388</v>
      </c>
      <c r="D5665" s="154" t="s">
        <v>1369</v>
      </c>
      <c r="E5665" s="81" t="s">
        <v>1399</v>
      </c>
      <c r="F5665" s="154">
        <v>39833.160000000003</v>
      </c>
      <c r="G5665" s="154" t="s">
        <v>1367</v>
      </c>
      <c r="H5665" s="154" t="s">
        <v>14318</v>
      </c>
      <c r="I5665" s="154">
        <v>2</v>
      </c>
      <c r="J5665" s="154">
        <v>0</v>
      </c>
      <c r="K5665" s="154">
        <v>0</v>
      </c>
      <c r="M5665" s="128">
        <f>IF(Tabla1[[#This Row],[Moneda]]="Dolares",Tabla1[[#This Row],[Precio Distribuidor]]*($M$1+0.35)*1.3,Tabla1[[#This Row],[Precio Distribuidor]]*1.3)</f>
        <v>51783.108000000007</v>
      </c>
    </row>
    <row r="5666" spans="1:13">
      <c r="A5666" s="154" t="s">
        <v>1397</v>
      </c>
      <c r="B5666" s="154" t="s">
        <v>1396</v>
      </c>
      <c r="C5666" s="154" t="s">
        <v>1394</v>
      </c>
      <c r="D5666" s="154" t="s">
        <v>1369</v>
      </c>
      <c r="E5666" s="81" t="s">
        <v>1395</v>
      </c>
      <c r="F5666" s="154">
        <v>4141.1099999999997</v>
      </c>
      <c r="G5666" s="154" t="s">
        <v>1367</v>
      </c>
      <c r="H5666" s="154" t="s">
        <v>14318</v>
      </c>
      <c r="I5666" s="154">
        <v>3</v>
      </c>
      <c r="J5666" s="154">
        <v>0</v>
      </c>
      <c r="K5666" s="154">
        <v>0</v>
      </c>
      <c r="M5666" s="128">
        <f>IF(Tabla1[[#This Row],[Moneda]]="Dolares",Tabla1[[#This Row],[Precio Distribuidor]]*($M$1+0.35)*1.3,Tabla1[[#This Row],[Precio Distribuidor]]*1.3)</f>
        <v>5383.4430000000002</v>
      </c>
    </row>
    <row r="5667" spans="1:13">
      <c r="A5667" s="154" t="s">
        <v>14399</v>
      </c>
      <c r="B5667" s="154" t="s">
        <v>14398</v>
      </c>
      <c r="C5667" s="154" t="s">
        <v>1394</v>
      </c>
      <c r="D5667" s="154" t="s">
        <v>1369</v>
      </c>
      <c r="E5667" s="81" t="s">
        <v>14397</v>
      </c>
      <c r="F5667" s="154">
        <v>3800</v>
      </c>
      <c r="G5667" s="154" t="s">
        <v>1367</v>
      </c>
      <c r="H5667" s="154" t="s">
        <v>14318</v>
      </c>
      <c r="I5667" s="154">
        <v>3</v>
      </c>
      <c r="J5667" s="154">
        <v>0</v>
      </c>
      <c r="K5667" s="154">
        <v>0</v>
      </c>
      <c r="M5667" s="128">
        <f>IF(Tabla1[[#This Row],[Moneda]]="Dolares",Tabla1[[#This Row],[Precio Distribuidor]]*($M$1+0.35)*1.3,Tabla1[[#This Row],[Precio Distribuidor]]*1.3)</f>
        <v>4940</v>
      </c>
    </row>
    <row r="5668" spans="1:13">
      <c r="A5668" s="154" t="s">
        <v>1393</v>
      </c>
      <c r="B5668" s="154" t="s">
        <v>1392</v>
      </c>
      <c r="C5668" s="154" t="s">
        <v>1388</v>
      </c>
      <c r="D5668" s="154" t="s">
        <v>1369</v>
      </c>
      <c r="E5668" s="81" t="s">
        <v>1391</v>
      </c>
      <c r="F5668" s="154">
        <v>33194.04</v>
      </c>
      <c r="G5668" s="154" t="s">
        <v>1367</v>
      </c>
      <c r="H5668" s="154" t="s">
        <v>14318</v>
      </c>
      <c r="I5668" s="154">
        <v>2</v>
      </c>
      <c r="J5668" s="154">
        <v>0</v>
      </c>
      <c r="K5668" s="154">
        <v>0</v>
      </c>
      <c r="M5668" s="128">
        <f>IF(Tabla1[[#This Row],[Moneda]]="Dolares",Tabla1[[#This Row],[Precio Distribuidor]]*($M$1+0.35)*1.3,Tabla1[[#This Row],[Precio Distribuidor]]*1.3)</f>
        <v>43152.252</v>
      </c>
    </row>
    <row r="5669" spans="1:13">
      <c r="A5669" s="154" t="s">
        <v>1390</v>
      </c>
      <c r="B5669" s="154" t="s">
        <v>1389</v>
      </c>
      <c r="C5669" s="154" t="s">
        <v>1388</v>
      </c>
      <c r="D5669" s="154" t="s">
        <v>1369</v>
      </c>
      <c r="E5669" s="81" t="s">
        <v>1387</v>
      </c>
      <c r="F5669" s="154">
        <v>36098.660000000003</v>
      </c>
      <c r="G5669" s="154" t="s">
        <v>1367</v>
      </c>
      <c r="H5669" s="154" t="s">
        <v>14318</v>
      </c>
      <c r="I5669" s="154">
        <v>2</v>
      </c>
      <c r="J5669" s="154">
        <v>0</v>
      </c>
      <c r="K5669" s="154">
        <v>0</v>
      </c>
      <c r="M5669" s="128">
        <f>IF(Tabla1[[#This Row],[Moneda]]="Dolares",Tabla1[[#This Row],[Precio Distribuidor]]*($M$1+0.35)*1.3,Tabla1[[#This Row],[Precio Distribuidor]]*1.3)</f>
        <v>46928.258000000009</v>
      </c>
    </row>
    <row r="5670" spans="1:13">
      <c r="A5670" s="154" t="s">
        <v>14396</v>
      </c>
      <c r="B5670" s="154" t="s">
        <v>14395</v>
      </c>
      <c r="C5670" s="154" t="s">
        <v>1388</v>
      </c>
      <c r="D5670" s="154" t="s">
        <v>1369</v>
      </c>
      <c r="E5670" s="81" t="s">
        <v>14394</v>
      </c>
      <c r="F5670" s="154">
        <v>10123.129999999999</v>
      </c>
      <c r="G5670" s="154" t="s">
        <v>1367</v>
      </c>
      <c r="H5670" s="154" t="s">
        <v>14318</v>
      </c>
      <c r="I5670" s="154">
        <v>2</v>
      </c>
      <c r="J5670" s="154">
        <v>0</v>
      </c>
      <c r="K5670" s="154">
        <v>0</v>
      </c>
      <c r="M5670" s="128">
        <f>IF(Tabla1[[#This Row],[Moneda]]="Dolares",Tabla1[[#This Row],[Precio Distribuidor]]*($M$1+0.35)*1.3,Tabla1[[#This Row],[Precio Distribuidor]]*1.3)</f>
        <v>13160.069</v>
      </c>
    </row>
    <row r="5671" spans="1:13">
      <c r="A5671" s="154" t="s">
        <v>1386</v>
      </c>
      <c r="B5671" s="154" t="s">
        <v>1385</v>
      </c>
      <c r="C5671" s="154" t="s">
        <v>1375</v>
      </c>
      <c r="D5671" s="154" t="s">
        <v>1369</v>
      </c>
      <c r="E5671" s="81" t="s">
        <v>1384</v>
      </c>
      <c r="F5671" s="154">
        <v>1000</v>
      </c>
      <c r="G5671" s="154" t="s">
        <v>1373</v>
      </c>
      <c r="H5671" s="154" t="s">
        <v>14318</v>
      </c>
      <c r="I5671" s="154">
        <v>3</v>
      </c>
      <c r="J5671" s="154">
        <v>0</v>
      </c>
      <c r="K5671" s="154">
        <v>0</v>
      </c>
      <c r="M5671" s="128">
        <f>IF(Tabla1[[#This Row],[Moneda]]="Dolares",Tabla1[[#This Row],[Precio Distribuidor]]*($M$1+0.35)*1.3,Tabla1[[#This Row],[Precio Distribuidor]]*1.3)</f>
        <v>21645.000000000007</v>
      </c>
    </row>
    <row r="5672" spans="1:13">
      <c r="A5672" s="154" t="s">
        <v>1383</v>
      </c>
      <c r="B5672" s="154" t="s">
        <v>1382</v>
      </c>
      <c r="C5672" s="154" t="s">
        <v>1370</v>
      </c>
      <c r="D5672" s="154" t="s">
        <v>1369</v>
      </c>
      <c r="E5672" s="81" t="s">
        <v>1381</v>
      </c>
      <c r="F5672" s="154">
        <v>7358.89</v>
      </c>
      <c r="G5672" s="154" t="s">
        <v>1367</v>
      </c>
      <c r="H5672" s="154" t="s">
        <v>14318</v>
      </c>
      <c r="I5672" s="154">
        <v>1</v>
      </c>
      <c r="J5672" s="154">
        <v>0</v>
      </c>
      <c r="K5672" s="154">
        <v>0</v>
      </c>
      <c r="M5672" s="128">
        <f>IF(Tabla1[[#This Row],[Moneda]]="Dolares",Tabla1[[#This Row],[Precio Distribuidor]]*($M$1+0.35)*1.3,Tabla1[[#This Row],[Precio Distribuidor]]*1.3)</f>
        <v>9566.5570000000007</v>
      </c>
    </row>
    <row r="5673" spans="1:13">
      <c r="A5673" s="154" t="s">
        <v>1380</v>
      </c>
      <c r="B5673" s="154" t="s">
        <v>1379</v>
      </c>
      <c r="C5673" s="154" t="s">
        <v>1370</v>
      </c>
      <c r="D5673" s="154" t="s">
        <v>1369</v>
      </c>
      <c r="E5673" s="81" t="s">
        <v>1378</v>
      </c>
      <c r="F5673" s="154">
        <v>18061.11</v>
      </c>
      <c r="G5673" s="154" t="s">
        <v>1367</v>
      </c>
      <c r="H5673" s="154" t="s">
        <v>14318</v>
      </c>
      <c r="I5673" s="154">
        <v>1</v>
      </c>
      <c r="J5673" s="154">
        <v>0</v>
      </c>
      <c r="K5673" s="154">
        <v>0</v>
      </c>
      <c r="M5673" s="128">
        <f>IF(Tabla1[[#This Row],[Moneda]]="Dolares",Tabla1[[#This Row],[Precio Distribuidor]]*($M$1+0.35)*1.3,Tabla1[[#This Row],[Precio Distribuidor]]*1.3)</f>
        <v>23479.443000000003</v>
      </c>
    </row>
    <row r="5674" spans="1:13">
      <c r="A5674" s="154" t="s">
        <v>1377</v>
      </c>
      <c r="B5674" s="154" t="s">
        <v>1376</v>
      </c>
      <c r="C5674" s="154" t="s">
        <v>1375</v>
      </c>
      <c r="D5674" s="154" t="s">
        <v>1369</v>
      </c>
      <c r="E5674" s="81" t="s">
        <v>1374</v>
      </c>
      <c r="F5674" s="154">
        <v>677.78</v>
      </c>
      <c r="G5674" s="154" t="s">
        <v>1373</v>
      </c>
      <c r="H5674" s="154" t="s">
        <v>14318</v>
      </c>
      <c r="I5674" s="154">
        <v>3</v>
      </c>
      <c r="J5674" s="154">
        <v>0</v>
      </c>
      <c r="K5674" s="154">
        <v>0</v>
      </c>
      <c r="M5674" s="128">
        <f>IF(Tabla1[[#This Row],[Moneda]]="Dolares",Tabla1[[#This Row],[Precio Distribuidor]]*($M$1+0.35)*1.3,Tabla1[[#This Row],[Precio Distribuidor]]*1.3)</f>
        <v>14670.5481</v>
      </c>
    </row>
    <row r="5675" spans="1:13">
      <c r="A5675" s="154" t="s">
        <v>1372</v>
      </c>
      <c r="B5675" s="154" t="s">
        <v>1371</v>
      </c>
      <c r="C5675" s="154" t="s">
        <v>1370</v>
      </c>
      <c r="D5675" s="154" t="s">
        <v>1369</v>
      </c>
      <c r="E5675" s="81" t="s">
        <v>1368</v>
      </c>
      <c r="F5675" s="154">
        <v>8724.44</v>
      </c>
      <c r="G5675" s="154" t="s">
        <v>1367</v>
      </c>
      <c r="H5675" s="154" t="s">
        <v>14318</v>
      </c>
      <c r="I5675" s="154">
        <v>3</v>
      </c>
      <c r="J5675" s="154">
        <v>0</v>
      </c>
      <c r="K5675" s="154">
        <v>0</v>
      </c>
      <c r="M5675" s="128">
        <f>IF(Tabla1[[#This Row],[Moneda]]="Dolares",Tabla1[[#This Row],[Precio Distribuidor]]*($M$1+0.35)*1.3,Tabla1[[#This Row],[Precio Distribuidor]]*1.3)</f>
        <v>11341.772000000001</v>
      </c>
    </row>
    <row r="5676" spans="1:13">
      <c r="A5676" s="154" t="s">
        <v>13739</v>
      </c>
      <c r="B5676" s="154" t="s">
        <v>13740</v>
      </c>
      <c r="C5676" s="154" t="s">
        <v>1370</v>
      </c>
      <c r="D5676" s="154" t="s">
        <v>1369</v>
      </c>
      <c r="E5676" s="81" t="s">
        <v>13741</v>
      </c>
      <c r="F5676" s="154">
        <v>14164.44</v>
      </c>
      <c r="G5676" s="154" t="s">
        <v>1367</v>
      </c>
      <c r="H5676" s="154" t="s">
        <v>14318</v>
      </c>
      <c r="I5676" s="154">
        <v>3</v>
      </c>
      <c r="J5676" s="154">
        <v>0</v>
      </c>
      <c r="K5676" s="154">
        <v>0</v>
      </c>
      <c r="M5676" s="128">
        <f>IF(Tabla1[[#This Row],[Moneda]]="Dolares",Tabla1[[#This Row],[Precio Distribuidor]]*($M$1+0.35)*1.3,Tabla1[[#This Row],[Precio Distribuidor]]*1.3)</f>
        <v>18413.772000000001</v>
      </c>
    </row>
    <row r="5677" spans="1:13">
      <c r="A5677" s="154" t="s">
        <v>12364</v>
      </c>
      <c r="B5677" s="154" t="s">
        <v>12365</v>
      </c>
      <c r="C5677" s="154" t="s">
        <v>1375</v>
      </c>
      <c r="D5677" s="154" t="s">
        <v>1369</v>
      </c>
      <c r="E5677" s="81" t="s">
        <v>12366</v>
      </c>
      <c r="F5677" s="154">
        <v>1500</v>
      </c>
      <c r="G5677" s="154" t="s">
        <v>1373</v>
      </c>
      <c r="H5677" s="154" t="s">
        <v>14318</v>
      </c>
      <c r="I5677" s="154">
        <v>3</v>
      </c>
      <c r="J5677" s="154">
        <v>0</v>
      </c>
      <c r="K5677" s="154">
        <v>0</v>
      </c>
      <c r="M5677" s="128">
        <f>IF(Tabla1[[#This Row],[Moneda]]="Dolares",Tabla1[[#This Row],[Precio Distribuidor]]*($M$1+0.35)*1.3,Tabla1[[#This Row],[Precio Distribuidor]]*1.3)</f>
        <v>32467.500000000007</v>
      </c>
    </row>
    <row r="5678" spans="1:13">
      <c r="A5678" s="154" t="s">
        <v>12767</v>
      </c>
      <c r="B5678" s="154" t="s">
        <v>12768</v>
      </c>
      <c r="C5678" s="154" t="s">
        <v>1388</v>
      </c>
      <c r="D5678" s="154" t="s">
        <v>1369</v>
      </c>
      <c r="E5678" s="81" t="s">
        <v>12769</v>
      </c>
      <c r="F5678" s="154">
        <v>33194.04</v>
      </c>
      <c r="G5678" s="154" t="s">
        <v>1367</v>
      </c>
      <c r="H5678" s="154" t="s">
        <v>14318</v>
      </c>
      <c r="I5678" s="154">
        <v>2</v>
      </c>
      <c r="J5678" s="154">
        <v>0</v>
      </c>
      <c r="K5678" s="154">
        <v>0</v>
      </c>
      <c r="M5678" s="128">
        <f>IF(Tabla1[[#This Row],[Moneda]]="Dolares",Tabla1[[#This Row],[Precio Distribuidor]]*($M$1+0.35)*1.3,Tabla1[[#This Row],[Precio Distribuidor]]*1.3)</f>
        <v>43152.252</v>
      </c>
    </row>
    <row r="5679" spans="1:13">
      <c r="A5679" s="154" t="s">
        <v>12270</v>
      </c>
      <c r="B5679" s="154" t="s">
        <v>12271</v>
      </c>
      <c r="C5679" s="154" t="s">
        <v>1394</v>
      </c>
      <c r="D5679" s="154" t="s">
        <v>1369</v>
      </c>
      <c r="E5679" s="81" t="s">
        <v>14393</v>
      </c>
      <c r="F5679" s="154">
        <v>5085.5600000000004</v>
      </c>
      <c r="G5679" s="154" t="s">
        <v>1367</v>
      </c>
      <c r="H5679" s="154" t="s">
        <v>14318</v>
      </c>
      <c r="I5679" s="154">
        <v>3</v>
      </c>
      <c r="J5679" s="154">
        <v>0</v>
      </c>
      <c r="K5679" s="154">
        <v>0</v>
      </c>
      <c r="M5679" s="128">
        <f>IF(Tabla1[[#This Row],[Moneda]]="Dolares",Tabla1[[#This Row],[Precio Distribuidor]]*($M$1+0.35)*1.3,Tabla1[[#This Row],[Precio Distribuidor]]*1.3)</f>
        <v>6611.228000000001</v>
      </c>
    </row>
    <row r="5680" spans="1:13">
      <c r="A5680" s="154" t="s">
        <v>14023</v>
      </c>
      <c r="B5680" s="154" t="s">
        <v>14024</v>
      </c>
      <c r="C5680" s="154" t="s">
        <v>1398</v>
      </c>
      <c r="D5680" s="154" t="s">
        <v>1369</v>
      </c>
      <c r="E5680" s="81" t="s">
        <v>14025</v>
      </c>
      <c r="F5680" s="154">
        <v>5611.11</v>
      </c>
      <c r="G5680" s="154" t="s">
        <v>1367</v>
      </c>
      <c r="H5680" s="154" t="s">
        <v>14318</v>
      </c>
      <c r="I5680" s="154">
        <v>1</v>
      </c>
      <c r="J5680" s="154">
        <v>0</v>
      </c>
      <c r="K5680" s="154">
        <v>0</v>
      </c>
      <c r="M5680" s="128">
        <f>IF(Tabla1[[#This Row],[Moneda]]="Dolares",Tabla1[[#This Row],[Precio Distribuidor]]*($M$1+0.35)*1.3,Tabla1[[#This Row],[Precio Distribuidor]]*1.3)</f>
        <v>7294.4430000000002</v>
      </c>
    </row>
    <row r="5681" spans="1:13">
      <c r="A5681" s="154" t="s">
        <v>12770</v>
      </c>
      <c r="B5681" s="154" t="s">
        <v>12771</v>
      </c>
      <c r="C5681" s="154" t="s">
        <v>1388</v>
      </c>
      <c r="D5681" s="154" t="s">
        <v>1369</v>
      </c>
      <c r="E5681" s="81" t="s">
        <v>12772</v>
      </c>
      <c r="F5681" s="154">
        <v>20330.77</v>
      </c>
      <c r="G5681" s="154" t="s">
        <v>1367</v>
      </c>
      <c r="H5681" s="154" t="s">
        <v>14318</v>
      </c>
      <c r="I5681" s="154">
        <v>2</v>
      </c>
      <c r="J5681" s="154">
        <v>0</v>
      </c>
      <c r="K5681" s="154">
        <v>0</v>
      </c>
      <c r="M5681" s="128">
        <f>IF(Tabla1[[#This Row],[Moneda]]="Dolares",Tabla1[[#This Row],[Precio Distribuidor]]*($M$1+0.35)*1.3,Tabla1[[#This Row],[Precio Distribuidor]]*1.3)</f>
        <v>26430.001</v>
      </c>
    </row>
    <row r="5682" spans="1:13">
      <c r="A5682" s="154" t="s">
        <v>12773</v>
      </c>
      <c r="B5682" s="154" t="s">
        <v>12774</v>
      </c>
      <c r="C5682" s="154" t="s">
        <v>1388</v>
      </c>
      <c r="D5682" s="154" t="s">
        <v>1369</v>
      </c>
      <c r="E5682" s="81" t="s">
        <v>12775</v>
      </c>
      <c r="F5682" s="154">
        <v>22405.49</v>
      </c>
      <c r="G5682" s="154" t="s">
        <v>1367</v>
      </c>
      <c r="H5682" s="154" t="s">
        <v>14318</v>
      </c>
      <c r="I5682" s="154">
        <v>2</v>
      </c>
      <c r="J5682" s="154">
        <v>0</v>
      </c>
      <c r="K5682" s="154">
        <v>0</v>
      </c>
      <c r="M5682" s="128">
        <f>IF(Tabla1[[#This Row],[Moneda]]="Dolares",Tabla1[[#This Row],[Precio Distribuidor]]*($M$1+0.35)*1.3,Tabla1[[#This Row],[Precio Distribuidor]]*1.3)</f>
        <v>29127.137000000002</v>
      </c>
    </row>
    <row r="5683" spans="1:13">
      <c r="A5683" s="154" t="s">
        <v>12776</v>
      </c>
      <c r="B5683" s="154" t="s">
        <v>12777</v>
      </c>
      <c r="C5683" s="154" t="s">
        <v>1388</v>
      </c>
      <c r="D5683" s="154" t="s">
        <v>1369</v>
      </c>
      <c r="E5683" s="81" t="s">
        <v>12778</v>
      </c>
      <c r="F5683" s="154">
        <v>24646.19</v>
      </c>
      <c r="G5683" s="154" t="s">
        <v>1367</v>
      </c>
      <c r="H5683" s="154" t="s">
        <v>14318</v>
      </c>
      <c r="I5683" s="154">
        <v>2</v>
      </c>
      <c r="J5683" s="154">
        <v>0</v>
      </c>
      <c r="K5683" s="154">
        <v>0</v>
      </c>
      <c r="M5683" s="128">
        <f>IF(Tabla1[[#This Row],[Moneda]]="Dolares",Tabla1[[#This Row],[Precio Distribuidor]]*($M$1+0.35)*1.3,Tabla1[[#This Row],[Precio Distribuidor]]*1.3)</f>
        <v>32040.046999999999</v>
      </c>
    </row>
    <row r="5684" spans="1:13">
      <c r="A5684" s="154" t="s">
        <v>12367</v>
      </c>
      <c r="B5684" s="154" t="s">
        <v>12368</v>
      </c>
      <c r="C5684" s="154" t="s">
        <v>1375</v>
      </c>
      <c r="D5684" s="154" t="s">
        <v>1369</v>
      </c>
      <c r="E5684" s="81" t="s">
        <v>12369</v>
      </c>
      <c r="F5684" s="154">
        <v>3555.56</v>
      </c>
      <c r="G5684" s="154" t="s">
        <v>1373</v>
      </c>
      <c r="H5684" s="154" t="s">
        <v>14318</v>
      </c>
      <c r="I5684" s="154">
        <v>3</v>
      </c>
      <c r="J5684" s="154">
        <v>0</v>
      </c>
      <c r="K5684" s="154">
        <v>0</v>
      </c>
      <c r="M5684" s="128">
        <f>IF(Tabla1[[#This Row],[Moneda]]="Dolares",Tabla1[[#This Row],[Precio Distribuidor]]*($M$1+0.35)*1.3,Tabla1[[#This Row],[Precio Distribuidor]]*1.3)</f>
        <v>76960.096200000015</v>
      </c>
    </row>
    <row r="5685" spans="1:13">
      <c r="A5685" s="154" t="s">
        <v>13661</v>
      </c>
      <c r="B5685" s="154" t="s">
        <v>13662</v>
      </c>
      <c r="C5685" s="154" t="s">
        <v>13658</v>
      </c>
      <c r="D5685" s="154" t="s">
        <v>1369</v>
      </c>
      <c r="E5685" s="81" t="s">
        <v>14392</v>
      </c>
      <c r="F5685" s="154">
        <v>306.22000000000003</v>
      </c>
      <c r="G5685" s="154" t="s">
        <v>1373</v>
      </c>
      <c r="H5685" s="154" t="s">
        <v>14318</v>
      </c>
      <c r="I5685" s="154">
        <v>2</v>
      </c>
      <c r="J5685" s="154">
        <v>0</v>
      </c>
      <c r="K5685" s="154">
        <v>0</v>
      </c>
      <c r="M5685" s="128">
        <f>IF(Tabla1[[#This Row],[Moneda]]="Dolares",Tabla1[[#This Row],[Precio Distribuidor]]*($M$1+0.35)*1.3,Tabla1[[#This Row],[Precio Distribuidor]]*1.3)</f>
        <v>6628.1319000000012</v>
      </c>
    </row>
    <row r="5686" spans="1:13">
      <c r="A5686" s="154" t="s">
        <v>13663</v>
      </c>
      <c r="B5686" s="154" t="s">
        <v>13664</v>
      </c>
      <c r="C5686" s="154" t="s">
        <v>13658</v>
      </c>
      <c r="D5686" s="154" t="s">
        <v>1369</v>
      </c>
      <c r="E5686" s="81" t="s">
        <v>13665</v>
      </c>
      <c r="F5686" s="154">
        <v>340.89</v>
      </c>
      <c r="G5686" s="154" t="s">
        <v>1373</v>
      </c>
      <c r="H5686" s="154" t="s">
        <v>14318</v>
      </c>
      <c r="I5686" s="154">
        <v>4</v>
      </c>
      <c r="J5686" s="154">
        <v>0</v>
      </c>
      <c r="K5686" s="154">
        <v>0</v>
      </c>
      <c r="M5686" s="128">
        <f>IF(Tabla1[[#This Row],[Moneda]]="Dolares",Tabla1[[#This Row],[Precio Distribuidor]]*($M$1+0.35)*1.3,Tabla1[[#This Row],[Precio Distribuidor]]*1.3)</f>
        <v>7378.5640500000009</v>
      </c>
    </row>
    <row r="5687" spans="1:13">
      <c r="A5687" s="154" t="s">
        <v>13666</v>
      </c>
      <c r="B5687" s="154" t="s">
        <v>13667</v>
      </c>
      <c r="C5687" s="154" t="s">
        <v>13658</v>
      </c>
      <c r="D5687" s="154" t="s">
        <v>1369</v>
      </c>
      <c r="E5687" s="81" t="s">
        <v>14391</v>
      </c>
      <c r="F5687" s="154">
        <v>496.89</v>
      </c>
      <c r="G5687" s="154" t="s">
        <v>1373</v>
      </c>
      <c r="H5687" s="154" t="s">
        <v>14318</v>
      </c>
      <c r="I5687" s="154">
        <v>2</v>
      </c>
      <c r="J5687" s="154">
        <v>0</v>
      </c>
      <c r="K5687" s="154">
        <v>0</v>
      </c>
      <c r="M5687" s="128">
        <f>IF(Tabla1[[#This Row],[Moneda]]="Dolares",Tabla1[[#This Row],[Precio Distribuidor]]*($M$1+0.35)*1.3,Tabla1[[#This Row],[Precio Distribuidor]]*1.3)</f>
        <v>10755.184050000002</v>
      </c>
    </row>
    <row r="5688" spans="1:13">
      <c r="A5688" s="154" t="s">
        <v>13668</v>
      </c>
      <c r="B5688" s="154" t="s">
        <v>13669</v>
      </c>
      <c r="C5688" s="154" t="s">
        <v>13658</v>
      </c>
      <c r="D5688" s="154" t="s">
        <v>1369</v>
      </c>
      <c r="E5688" s="81" t="s">
        <v>13670</v>
      </c>
      <c r="F5688" s="154">
        <v>554.66999999999996</v>
      </c>
      <c r="G5688" s="154" t="s">
        <v>1373</v>
      </c>
      <c r="H5688" s="154" t="s">
        <v>14318</v>
      </c>
      <c r="I5688" s="154">
        <v>2</v>
      </c>
      <c r="J5688" s="154">
        <v>0</v>
      </c>
      <c r="K5688" s="154">
        <v>0</v>
      </c>
      <c r="M5688" s="128">
        <f>IF(Tabla1[[#This Row],[Moneda]]="Dolares",Tabla1[[#This Row],[Precio Distribuidor]]*($M$1+0.35)*1.3,Tabla1[[#This Row],[Precio Distribuidor]]*1.3)</f>
        <v>12005.832150000002</v>
      </c>
    </row>
    <row r="5689" spans="1:13">
      <c r="A5689" s="154" t="s">
        <v>13671</v>
      </c>
      <c r="B5689" s="154" t="s">
        <v>13672</v>
      </c>
      <c r="C5689" s="154" t="s">
        <v>13658</v>
      </c>
      <c r="D5689" s="154" t="s">
        <v>1369</v>
      </c>
      <c r="E5689" s="81" t="s">
        <v>13673</v>
      </c>
      <c r="F5689" s="154">
        <v>776.53</v>
      </c>
      <c r="G5689" s="154" t="s">
        <v>1373</v>
      </c>
      <c r="H5689" s="154" t="s">
        <v>14318</v>
      </c>
      <c r="I5689" s="154">
        <v>2</v>
      </c>
      <c r="J5689" s="154">
        <v>0</v>
      </c>
      <c r="K5689" s="154">
        <v>0</v>
      </c>
      <c r="M5689" s="128">
        <f>IF(Tabla1[[#This Row],[Moneda]]="Dolares",Tabla1[[#This Row],[Precio Distribuidor]]*($M$1+0.35)*1.3,Tabla1[[#This Row],[Precio Distribuidor]]*1.3)</f>
        <v>16807.991850000002</v>
      </c>
    </row>
    <row r="5690" spans="1:13">
      <c r="A5690" s="154" t="s">
        <v>13674</v>
      </c>
      <c r="B5690" s="154" t="s">
        <v>13675</v>
      </c>
      <c r="C5690" s="154" t="s">
        <v>13658</v>
      </c>
      <c r="D5690" s="154" t="s">
        <v>1369</v>
      </c>
      <c r="E5690" s="81" t="s">
        <v>13676</v>
      </c>
      <c r="F5690" s="154">
        <v>1132.44</v>
      </c>
      <c r="G5690" s="154" t="s">
        <v>1373</v>
      </c>
      <c r="H5690" s="154" t="s">
        <v>14318</v>
      </c>
      <c r="I5690" s="154">
        <v>3</v>
      </c>
      <c r="J5690" s="154">
        <v>0</v>
      </c>
      <c r="K5690" s="154">
        <v>0</v>
      </c>
      <c r="M5690" s="128">
        <f>IF(Tabla1[[#This Row],[Moneda]]="Dolares",Tabla1[[#This Row],[Precio Distribuidor]]*($M$1+0.35)*1.3,Tabla1[[#This Row],[Precio Distribuidor]]*1.3)</f>
        <v>24511.663800000006</v>
      </c>
    </row>
    <row r="5691" spans="1:13">
      <c r="A5691" s="154" t="s">
        <v>14390</v>
      </c>
      <c r="B5691" s="154" t="s">
        <v>14389</v>
      </c>
      <c r="C5691" s="154" t="s">
        <v>13658</v>
      </c>
      <c r="D5691" s="154" t="s">
        <v>1369</v>
      </c>
      <c r="E5691" s="81" t="s">
        <v>14388</v>
      </c>
      <c r="F5691" s="154">
        <v>1791.11</v>
      </c>
      <c r="G5691" s="154" t="s">
        <v>1373</v>
      </c>
      <c r="H5691" s="154" t="s">
        <v>14318</v>
      </c>
      <c r="I5691" s="154">
        <v>3</v>
      </c>
      <c r="J5691" s="154">
        <v>0</v>
      </c>
      <c r="K5691" s="154">
        <v>0</v>
      </c>
      <c r="M5691" s="128">
        <f>IF(Tabla1[[#This Row],[Moneda]]="Dolares",Tabla1[[#This Row],[Precio Distribuidor]]*($M$1+0.35)*1.3,Tabla1[[#This Row],[Precio Distribuidor]]*1.3)</f>
        <v>38768.575950000006</v>
      </c>
    </row>
    <row r="5692" spans="1:13">
      <c r="A5692" s="154" t="s">
        <v>14387</v>
      </c>
      <c r="B5692" s="154" t="s">
        <v>14386</v>
      </c>
      <c r="C5692" s="154" t="s">
        <v>1394</v>
      </c>
      <c r="D5692" s="154" t="s">
        <v>1369</v>
      </c>
      <c r="E5692" s="81" t="s">
        <v>14385</v>
      </c>
      <c r="F5692" s="154">
        <v>9110</v>
      </c>
      <c r="G5692" s="154" t="s">
        <v>1367</v>
      </c>
      <c r="H5692" s="154" t="s">
        <v>14318</v>
      </c>
      <c r="I5692" s="154">
        <v>3</v>
      </c>
      <c r="J5692" s="154">
        <v>0</v>
      </c>
      <c r="K5692" s="154">
        <v>0</v>
      </c>
      <c r="M5692" s="128">
        <f>IF(Tabla1[[#This Row],[Moneda]]="Dolares",Tabla1[[#This Row],[Precio Distribuidor]]*($M$1+0.35)*1.3,Tabla1[[#This Row],[Precio Distribuidor]]*1.3)</f>
        <v>11843</v>
      </c>
    </row>
    <row r="5693" spans="1:13">
      <c r="A5693" s="154" t="s">
        <v>14026</v>
      </c>
      <c r="B5693" s="154" t="s">
        <v>14027</v>
      </c>
      <c r="C5693" s="154" t="s">
        <v>1398</v>
      </c>
      <c r="D5693" s="154" t="s">
        <v>1369</v>
      </c>
      <c r="E5693" s="81" t="s">
        <v>14028</v>
      </c>
      <c r="F5693" s="154">
        <v>6413.33</v>
      </c>
      <c r="G5693" s="154" t="s">
        <v>1367</v>
      </c>
      <c r="H5693" s="154" t="s">
        <v>14318</v>
      </c>
      <c r="I5693" s="154">
        <v>1</v>
      </c>
      <c r="J5693" s="154">
        <v>0</v>
      </c>
      <c r="K5693" s="154">
        <v>0</v>
      </c>
      <c r="M5693" s="128">
        <f>IF(Tabla1[[#This Row],[Moneda]]="Dolares",Tabla1[[#This Row],[Precio Distribuidor]]*($M$1+0.35)*1.3,Tabla1[[#This Row],[Precio Distribuidor]]*1.3)</f>
        <v>8337.3289999999997</v>
      </c>
    </row>
    <row r="5694" spans="1:13">
      <c r="A5694" s="154" t="s">
        <v>14029</v>
      </c>
      <c r="B5694" s="154" t="s">
        <v>14030</v>
      </c>
      <c r="C5694" s="154" t="s">
        <v>1398</v>
      </c>
      <c r="D5694" s="154" t="s">
        <v>1369</v>
      </c>
      <c r="E5694" s="81" t="s">
        <v>14031</v>
      </c>
      <c r="F5694" s="154">
        <v>18384.439999999999</v>
      </c>
      <c r="G5694" s="154" t="s">
        <v>1367</v>
      </c>
      <c r="H5694" s="154" t="s">
        <v>14318</v>
      </c>
      <c r="I5694" s="154">
        <v>1</v>
      </c>
      <c r="J5694" s="154">
        <v>0</v>
      </c>
      <c r="K5694" s="154">
        <v>0</v>
      </c>
      <c r="M5694" s="128">
        <f>IF(Tabla1[[#This Row],[Moneda]]="Dolares",Tabla1[[#This Row],[Precio Distribuidor]]*($M$1+0.35)*1.3,Tabla1[[#This Row],[Precio Distribuidor]]*1.3)</f>
        <v>23899.772000000001</v>
      </c>
    </row>
    <row r="5695" spans="1:13">
      <c r="A5695" s="154" t="s">
        <v>14032</v>
      </c>
      <c r="B5695" s="154" t="s">
        <v>14033</v>
      </c>
      <c r="C5695" s="154" t="s">
        <v>1398</v>
      </c>
      <c r="D5695" s="154" t="s">
        <v>1369</v>
      </c>
      <c r="E5695" s="81" t="s">
        <v>14034</v>
      </c>
      <c r="F5695" s="154">
        <v>8016.67</v>
      </c>
      <c r="G5695" s="154" t="s">
        <v>1367</v>
      </c>
      <c r="H5695" s="154" t="s">
        <v>14318</v>
      </c>
      <c r="I5695" s="154">
        <v>1</v>
      </c>
      <c r="J5695" s="154">
        <v>0</v>
      </c>
      <c r="K5695" s="154">
        <v>0</v>
      </c>
      <c r="M5695" s="128">
        <f>IF(Tabla1[[#This Row],[Moneda]]="Dolares",Tabla1[[#This Row],[Precio Distribuidor]]*($M$1+0.35)*1.3,Tabla1[[#This Row],[Precio Distribuidor]]*1.3)</f>
        <v>10421.671</v>
      </c>
    </row>
    <row r="5696" spans="1:13">
      <c r="A5696" s="154" t="s">
        <v>12370</v>
      </c>
      <c r="B5696" s="154" t="s">
        <v>12371</v>
      </c>
      <c r="C5696" s="154" t="s">
        <v>1375</v>
      </c>
      <c r="D5696" s="154" t="s">
        <v>1369</v>
      </c>
      <c r="E5696" s="81" t="s">
        <v>12372</v>
      </c>
      <c r="F5696" s="154">
        <v>355.56</v>
      </c>
      <c r="G5696" s="154" t="s">
        <v>1373</v>
      </c>
      <c r="H5696" s="154" t="s">
        <v>14318</v>
      </c>
      <c r="I5696" s="154">
        <v>2</v>
      </c>
      <c r="J5696" s="154">
        <v>0</v>
      </c>
      <c r="K5696" s="154">
        <v>0</v>
      </c>
      <c r="M5696" s="128">
        <f>IF(Tabla1[[#This Row],[Moneda]]="Dolares",Tabla1[[#This Row],[Precio Distribuidor]]*($M$1+0.35)*1.3,Tabla1[[#This Row],[Precio Distribuidor]]*1.3)</f>
        <v>7696.0962000000009</v>
      </c>
    </row>
    <row r="5697" spans="1:13">
      <c r="A5697" s="154" t="s">
        <v>12779</v>
      </c>
      <c r="B5697" s="154" t="s">
        <v>12780</v>
      </c>
      <c r="C5697" s="154" t="s">
        <v>1388</v>
      </c>
      <c r="D5697" s="154" t="s">
        <v>1369</v>
      </c>
      <c r="E5697" s="81" t="s">
        <v>12781</v>
      </c>
      <c r="F5697" s="154">
        <v>12944.76</v>
      </c>
      <c r="G5697" s="154" t="s">
        <v>1367</v>
      </c>
      <c r="H5697" s="154" t="s">
        <v>14318</v>
      </c>
      <c r="I5697" s="154">
        <v>2</v>
      </c>
      <c r="J5697" s="154">
        <v>0</v>
      </c>
      <c r="K5697" s="154">
        <v>0</v>
      </c>
      <c r="M5697" s="128">
        <f>IF(Tabla1[[#This Row],[Moneda]]="Dolares",Tabla1[[#This Row],[Precio Distribuidor]]*($M$1+0.35)*1.3,Tabla1[[#This Row],[Precio Distribuidor]]*1.3)</f>
        <v>16828.188000000002</v>
      </c>
    </row>
    <row r="5698" spans="1:13">
      <c r="A5698" s="154" t="s">
        <v>14384</v>
      </c>
      <c r="B5698" s="154" t="s">
        <v>14383</v>
      </c>
      <c r="C5698" s="154" t="s">
        <v>1388</v>
      </c>
      <c r="D5698" s="154" t="s">
        <v>1369</v>
      </c>
      <c r="E5698" s="81" t="s">
        <v>14382</v>
      </c>
      <c r="F5698" s="154">
        <v>48132.04</v>
      </c>
      <c r="G5698" s="154" t="s">
        <v>1367</v>
      </c>
      <c r="H5698" s="154" t="s">
        <v>14318</v>
      </c>
      <c r="I5698" s="154">
        <v>2</v>
      </c>
      <c r="J5698" s="154">
        <v>0</v>
      </c>
      <c r="K5698" s="154">
        <v>0</v>
      </c>
      <c r="M5698" s="128">
        <f>IF(Tabla1[[#This Row],[Moneda]]="Dolares",Tabla1[[#This Row],[Precio Distribuidor]]*($M$1+0.35)*1.3,Tabla1[[#This Row],[Precio Distribuidor]]*1.3)</f>
        <v>62571.652000000002</v>
      </c>
    </row>
    <row r="5699" spans="1:13">
      <c r="A5699" s="154" t="s">
        <v>14381</v>
      </c>
      <c r="B5699" s="154" t="s">
        <v>14380</v>
      </c>
      <c r="C5699" s="154" t="s">
        <v>1375</v>
      </c>
      <c r="D5699" s="154" t="s">
        <v>1369</v>
      </c>
      <c r="E5699" s="81" t="s">
        <v>14379</v>
      </c>
      <c r="F5699" s="154">
        <v>1887.78</v>
      </c>
      <c r="G5699" s="154" t="s">
        <v>1373</v>
      </c>
      <c r="H5699" s="154" t="s">
        <v>14318</v>
      </c>
      <c r="I5699" s="154">
        <v>3</v>
      </c>
      <c r="J5699" s="154">
        <v>0</v>
      </c>
      <c r="K5699" s="154">
        <v>0</v>
      </c>
      <c r="M5699" s="128">
        <f>IF(Tabla1[[#This Row],[Moneda]]="Dolares",Tabla1[[#This Row],[Precio Distribuidor]]*($M$1+0.35)*1.3,Tabla1[[#This Row],[Precio Distribuidor]]*1.3)</f>
        <v>40860.998100000004</v>
      </c>
    </row>
    <row r="5700" spans="1:13">
      <c r="A5700" s="154" t="s">
        <v>14378</v>
      </c>
      <c r="B5700" s="154" t="s">
        <v>14377</v>
      </c>
      <c r="C5700" s="154" t="s">
        <v>1394</v>
      </c>
      <c r="D5700" s="154" t="s">
        <v>1369</v>
      </c>
      <c r="E5700" s="81" t="s">
        <v>14376</v>
      </c>
      <c r="F5700" s="154">
        <v>6554.44</v>
      </c>
      <c r="G5700" s="154" t="s">
        <v>1367</v>
      </c>
      <c r="H5700" s="154" t="s">
        <v>14318</v>
      </c>
      <c r="I5700" s="154">
        <v>3</v>
      </c>
      <c r="J5700" s="154">
        <v>0</v>
      </c>
      <c r="K5700" s="154">
        <v>0</v>
      </c>
      <c r="M5700" s="128">
        <f>IF(Tabla1[[#This Row],[Moneda]]="Dolares",Tabla1[[#This Row],[Precio Distribuidor]]*($M$1+0.35)*1.3,Tabla1[[#This Row],[Precio Distribuidor]]*1.3)</f>
        <v>8520.771999999999</v>
      </c>
    </row>
    <row r="5701" spans="1:13">
      <c r="A5701" s="154" t="s">
        <v>14375</v>
      </c>
      <c r="B5701" s="154" t="s">
        <v>14374</v>
      </c>
      <c r="C5701" s="154" t="s">
        <v>1394</v>
      </c>
      <c r="D5701" s="154" t="s">
        <v>1369</v>
      </c>
      <c r="E5701" s="81" t="s">
        <v>14373</v>
      </c>
      <c r="F5701" s="154">
        <v>8549.06</v>
      </c>
      <c r="G5701" s="154" t="s">
        <v>1367</v>
      </c>
      <c r="H5701" s="154" t="s">
        <v>14318</v>
      </c>
      <c r="I5701" s="154">
        <v>3</v>
      </c>
      <c r="J5701" s="154">
        <v>0</v>
      </c>
      <c r="K5701" s="154">
        <v>0</v>
      </c>
      <c r="M5701" s="128">
        <f>IF(Tabla1[[#This Row],[Moneda]]="Dolares",Tabla1[[#This Row],[Precio Distribuidor]]*($M$1+0.35)*1.3,Tabla1[[#This Row],[Precio Distribuidor]]*1.3)</f>
        <v>11113.778</v>
      </c>
    </row>
    <row r="5702" spans="1:13">
      <c r="A5702" s="154" t="s">
        <v>14372</v>
      </c>
      <c r="B5702" s="154" t="s">
        <v>14371</v>
      </c>
      <c r="C5702" s="154" t="s">
        <v>1370</v>
      </c>
      <c r="D5702" s="154" t="s">
        <v>1369</v>
      </c>
      <c r="E5702" s="81" t="s">
        <v>14370</v>
      </c>
      <c r="F5702" s="154">
        <v>63788.89</v>
      </c>
      <c r="G5702" s="154" t="s">
        <v>1367</v>
      </c>
      <c r="H5702" s="154" t="s">
        <v>14318</v>
      </c>
      <c r="I5702" s="154">
        <v>3</v>
      </c>
      <c r="J5702" s="154">
        <v>0</v>
      </c>
      <c r="K5702" s="154">
        <v>0</v>
      </c>
      <c r="M5702" s="128">
        <f>IF(Tabla1[[#This Row],[Moneda]]="Dolares",Tabla1[[#This Row],[Precio Distribuidor]]*($M$1+0.35)*1.3,Tabla1[[#This Row],[Precio Distribuidor]]*1.3)</f>
        <v>82925.557000000001</v>
      </c>
    </row>
    <row r="5703" spans="1:13">
      <c r="A5703" s="154" t="s">
        <v>14369</v>
      </c>
      <c r="B5703" s="154" t="s">
        <v>14368</v>
      </c>
      <c r="C5703" s="154" t="s">
        <v>1370</v>
      </c>
      <c r="D5703" s="154" t="s">
        <v>1369</v>
      </c>
      <c r="E5703" s="81" t="s">
        <v>14367</v>
      </c>
      <c r="F5703" s="154">
        <v>42406.67</v>
      </c>
      <c r="G5703" s="154" t="s">
        <v>1367</v>
      </c>
      <c r="H5703" s="154" t="s">
        <v>14318</v>
      </c>
      <c r="I5703" s="154">
        <v>3</v>
      </c>
      <c r="J5703" s="154">
        <v>0</v>
      </c>
      <c r="K5703" s="154">
        <v>0</v>
      </c>
      <c r="M5703" s="128">
        <f>IF(Tabla1[[#This Row],[Moneda]]="Dolares",Tabla1[[#This Row],[Precio Distribuidor]]*($M$1+0.35)*1.3,Tabla1[[#This Row],[Precio Distribuidor]]*1.3)</f>
        <v>55128.671000000002</v>
      </c>
    </row>
    <row r="5704" spans="1:13">
      <c r="A5704" s="154" t="s">
        <v>14366</v>
      </c>
      <c r="B5704" s="154" t="s">
        <v>14365</v>
      </c>
      <c r="C5704" s="154" t="s">
        <v>1370</v>
      </c>
      <c r="D5704" s="154" t="s">
        <v>1369</v>
      </c>
      <c r="E5704" s="81" t="s">
        <v>14364</v>
      </c>
      <c r="F5704" s="154">
        <v>14932.22</v>
      </c>
      <c r="G5704" s="154" t="s">
        <v>1367</v>
      </c>
      <c r="H5704" s="154" t="s">
        <v>14318</v>
      </c>
      <c r="I5704" s="154">
        <v>3</v>
      </c>
      <c r="J5704" s="154">
        <v>0</v>
      </c>
      <c r="K5704" s="154">
        <v>0</v>
      </c>
      <c r="M5704" s="128">
        <f>IF(Tabla1[[#This Row],[Moneda]]="Dolares",Tabla1[[#This Row],[Precio Distribuidor]]*($M$1+0.35)*1.3,Tabla1[[#This Row],[Precio Distribuidor]]*1.3)</f>
        <v>19411.885999999999</v>
      </c>
    </row>
    <row r="5705" spans="1:13">
      <c r="A5705" s="154" t="s">
        <v>14363</v>
      </c>
      <c r="B5705" s="154" t="s">
        <v>14362</v>
      </c>
      <c r="C5705" s="154" t="s">
        <v>1370</v>
      </c>
      <c r="D5705" s="154" t="s">
        <v>1369</v>
      </c>
      <c r="E5705" s="81" t="s">
        <v>14361</v>
      </c>
      <c r="F5705" s="154">
        <v>40680</v>
      </c>
      <c r="G5705" s="154" t="s">
        <v>1367</v>
      </c>
      <c r="H5705" s="154" t="s">
        <v>14318</v>
      </c>
      <c r="I5705" s="154">
        <v>3</v>
      </c>
      <c r="J5705" s="154">
        <v>0</v>
      </c>
      <c r="K5705" s="154">
        <v>0</v>
      </c>
      <c r="M5705" s="128">
        <f>IF(Tabla1[[#This Row],[Moneda]]="Dolares",Tabla1[[#This Row],[Precio Distribuidor]]*($M$1+0.35)*1.3,Tabla1[[#This Row],[Precio Distribuidor]]*1.3)</f>
        <v>52884</v>
      </c>
    </row>
    <row r="5706" spans="1:13">
      <c r="A5706" s="154" t="s">
        <v>14360</v>
      </c>
      <c r="B5706" s="154" t="s">
        <v>14359</v>
      </c>
      <c r="C5706" s="154" t="s">
        <v>1370</v>
      </c>
      <c r="D5706" s="154" t="s">
        <v>1369</v>
      </c>
      <c r="E5706" s="81" t="s">
        <v>14358</v>
      </c>
      <c r="F5706" s="154">
        <v>13763.33</v>
      </c>
      <c r="G5706" s="154" t="s">
        <v>1367</v>
      </c>
      <c r="H5706" s="154" t="s">
        <v>14318</v>
      </c>
      <c r="I5706" s="154">
        <v>3</v>
      </c>
      <c r="J5706" s="154">
        <v>0</v>
      </c>
      <c r="K5706" s="154">
        <v>0</v>
      </c>
      <c r="M5706" s="128">
        <f>IF(Tabla1[[#This Row],[Moneda]]="Dolares",Tabla1[[#This Row],[Precio Distribuidor]]*($M$1+0.35)*1.3,Tabla1[[#This Row],[Precio Distribuidor]]*1.3)</f>
        <v>17892.329000000002</v>
      </c>
    </row>
    <row r="5707" spans="1:13">
      <c r="A5707" s="154" t="s">
        <v>14357</v>
      </c>
      <c r="B5707" s="154" t="s">
        <v>14356</v>
      </c>
      <c r="C5707" s="154" t="s">
        <v>1375</v>
      </c>
      <c r="D5707" s="154" t="s">
        <v>1369</v>
      </c>
      <c r="E5707" s="81" t="s">
        <v>14355</v>
      </c>
      <c r="F5707" s="154">
        <v>1332.22</v>
      </c>
      <c r="G5707" s="154" t="s">
        <v>1373</v>
      </c>
      <c r="H5707" s="154" t="s">
        <v>14318</v>
      </c>
      <c r="I5707" s="154">
        <v>3</v>
      </c>
      <c r="J5707" s="154">
        <v>0</v>
      </c>
      <c r="K5707" s="154">
        <v>0</v>
      </c>
      <c r="M5707" s="128">
        <f>IF(Tabla1[[#This Row],[Moneda]]="Dolares",Tabla1[[#This Row],[Precio Distribuidor]]*($M$1+0.35)*1.3,Tabla1[[#This Row],[Precio Distribuidor]]*1.3)</f>
        <v>28835.901900000004</v>
      </c>
    </row>
    <row r="5708" spans="1:13">
      <c r="A5708" s="154" t="s">
        <v>14354</v>
      </c>
      <c r="B5708" s="154" t="s">
        <v>14353</v>
      </c>
      <c r="C5708" s="154" t="s">
        <v>1388</v>
      </c>
      <c r="D5708" s="154" t="s">
        <v>1369</v>
      </c>
      <c r="E5708" s="81" t="s">
        <v>14352</v>
      </c>
      <c r="F5708" s="154">
        <v>20331.52</v>
      </c>
      <c r="G5708" s="154" t="s">
        <v>1367</v>
      </c>
      <c r="H5708" s="154" t="s">
        <v>14318</v>
      </c>
      <c r="I5708" s="154">
        <v>2</v>
      </c>
      <c r="J5708" s="154">
        <v>0</v>
      </c>
      <c r="K5708" s="154">
        <v>0</v>
      </c>
      <c r="M5708" s="128">
        <f>IF(Tabla1[[#This Row],[Moneda]]="Dolares",Tabla1[[#This Row],[Precio Distribuidor]]*($M$1+0.35)*1.3,Tabla1[[#This Row],[Precio Distribuidor]]*1.3)</f>
        <v>26430.976000000002</v>
      </c>
    </row>
    <row r="5709" spans="1:13">
      <c r="A5709" s="154" t="s">
        <v>14351</v>
      </c>
      <c r="B5709" s="154" t="s">
        <v>14350</v>
      </c>
      <c r="C5709" s="154" t="s">
        <v>1388</v>
      </c>
      <c r="D5709" s="154" t="s">
        <v>1369</v>
      </c>
      <c r="E5709" s="81" t="s">
        <v>14349</v>
      </c>
      <c r="F5709" s="154">
        <v>12446.82</v>
      </c>
      <c r="G5709" s="154" t="s">
        <v>1367</v>
      </c>
      <c r="H5709" s="154" t="s">
        <v>14318</v>
      </c>
      <c r="I5709" s="154">
        <v>2</v>
      </c>
      <c r="J5709" s="154">
        <v>0</v>
      </c>
      <c r="K5709" s="154">
        <v>0</v>
      </c>
      <c r="M5709" s="128">
        <f>IF(Tabla1[[#This Row],[Moneda]]="Dolares",Tabla1[[#This Row],[Precio Distribuidor]]*($M$1+0.35)*1.3,Tabla1[[#This Row],[Precio Distribuidor]]*1.3)</f>
        <v>16180.866</v>
      </c>
    </row>
    <row r="5710" spans="1:13">
      <c r="A5710" s="154" t="s">
        <v>14348</v>
      </c>
      <c r="B5710" s="154" t="s">
        <v>14347</v>
      </c>
      <c r="C5710" s="154" t="s">
        <v>1388</v>
      </c>
      <c r="D5710" s="154" t="s">
        <v>1369</v>
      </c>
      <c r="E5710" s="81" t="s">
        <v>14346</v>
      </c>
      <c r="F5710" s="154">
        <v>13733.16</v>
      </c>
      <c r="G5710" s="154" t="s">
        <v>1367</v>
      </c>
      <c r="H5710" s="154" t="s">
        <v>14318</v>
      </c>
      <c r="I5710" s="154">
        <v>2</v>
      </c>
      <c r="J5710" s="154">
        <v>0</v>
      </c>
      <c r="K5710" s="154">
        <v>0</v>
      </c>
      <c r="M5710" s="128">
        <f>IF(Tabla1[[#This Row],[Moneda]]="Dolares",Tabla1[[#This Row],[Precio Distribuidor]]*($M$1+0.35)*1.3,Tabla1[[#This Row],[Precio Distribuidor]]*1.3)</f>
        <v>17853.108</v>
      </c>
    </row>
    <row r="5711" spans="1:13">
      <c r="A5711" s="154" t="s">
        <v>14345</v>
      </c>
      <c r="B5711" s="154" t="s">
        <v>14344</v>
      </c>
      <c r="C5711" s="154" t="s">
        <v>1375</v>
      </c>
      <c r="D5711" s="154" t="s">
        <v>1369</v>
      </c>
      <c r="E5711" s="81" t="s">
        <v>14343</v>
      </c>
      <c r="F5711" s="154">
        <v>443.33</v>
      </c>
      <c r="G5711" s="154" t="s">
        <v>1373</v>
      </c>
      <c r="H5711" s="154" t="s">
        <v>14318</v>
      </c>
      <c r="I5711" s="154">
        <v>3</v>
      </c>
      <c r="J5711" s="154">
        <v>0</v>
      </c>
      <c r="K5711" s="154">
        <v>0</v>
      </c>
      <c r="M5711" s="128">
        <f>IF(Tabla1[[#This Row],[Moneda]]="Dolares",Tabla1[[#This Row],[Precio Distribuidor]]*($M$1+0.35)*1.3,Tabla1[[#This Row],[Precio Distribuidor]]*1.3)</f>
        <v>9595.8778500000008</v>
      </c>
    </row>
    <row r="5712" spans="1:13">
      <c r="A5712" s="154" t="s">
        <v>14342</v>
      </c>
      <c r="B5712" s="154" t="s">
        <v>14341</v>
      </c>
      <c r="C5712" s="154" t="s">
        <v>1398</v>
      </c>
      <c r="D5712" s="154" t="s">
        <v>1369</v>
      </c>
      <c r="E5712" s="81" t="s">
        <v>14340</v>
      </c>
      <c r="F5712" s="154">
        <v>9213.33</v>
      </c>
      <c r="G5712" s="154" t="s">
        <v>1367</v>
      </c>
      <c r="H5712" s="154" t="s">
        <v>14318</v>
      </c>
      <c r="I5712" s="154">
        <v>1</v>
      </c>
      <c r="J5712" s="154">
        <v>0</v>
      </c>
      <c r="K5712" s="154">
        <v>0</v>
      </c>
      <c r="M5712" s="128">
        <f>IF(Tabla1[[#This Row],[Moneda]]="Dolares",Tabla1[[#This Row],[Precio Distribuidor]]*($M$1+0.35)*1.3,Tabla1[[#This Row],[Precio Distribuidor]]*1.3)</f>
        <v>11977.329</v>
      </c>
    </row>
    <row r="5713" spans="1:13">
      <c r="A5713" s="154" t="s">
        <v>14339</v>
      </c>
      <c r="B5713" s="154" t="s">
        <v>14338</v>
      </c>
      <c r="C5713" s="154" t="s">
        <v>1398</v>
      </c>
      <c r="D5713" s="154" t="s">
        <v>1369</v>
      </c>
      <c r="E5713" s="81" t="s">
        <v>14337</v>
      </c>
      <c r="F5713" s="154">
        <v>10421.11</v>
      </c>
      <c r="G5713" s="154" t="s">
        <v>1367</v>
      </c>
      <c r="H5713" s="154" t="s">
        <v>14318</v>
      </c>
      <c r="I5713" s="154">
        <v>1</v>
      </c>
      <c r="J5713" s="154">
        <v>0</v>
      </c>
      <c r="K5713" s="154">
        <v>0</v>
      </c>
      <c r="M5713" s="128">
        <f>IF(Tabla1[[#This Row],[Moneda]]="Dolares",Tabla1[[#This Row],[Precio Distribuidor]]*($M$1+0.35)*1.3,Tabla1[[#This Row],[Precio Distribuidor]]*1.3)</f>
        <v>13547.443000000001</v>
      </c>
    </row>
    <row r="5714" spans="1:13">
      <c r="A5714" s="154" t="s">
        <v>14336</v>
      </c>
      <c r="B5714" s="154" t="s">
        <v>14335</v>
      </c>
      <c r="C5714" s="154" t="s">
        <v>1398</v>
      </c>
      <c r="D5714" s="154" t="s">
        <v>1369</v>
      </c>
      <c r="E5714" s="81" t="s">
        <v>14334</v>
      </c>
      <c r="F5714" s="154">
        <v>13788.89</v>
      </c>
      <c r="G5714" s="154" t="s">
        <v>1367</v>
      </c>
      <c r="H5714" s="154" t="s">
        <v>14318</v>
      </c>
      <c r="I5714" s="154">
        <v>1</v>
      </c>
      <c r="J5714" s="154">
        <v>0</v>
      </c>
      <c r="K5714" s="154">
        <v>0</v>
      </c>
      <c r="M5714" s="128">
        <f>IF(Tabla1[[#This Row],[Moneda]]="Dolares",Tabla1[[#This Row],[Precio Distribuidor]]*($M$1+0.35)*1.3,Tabla1[[#This Row],[Precio Distribuidor]]*1.3)</f>
        <v>17925.557000000001</v>
      </c>
    </row>
    <row r="5715" spans="1:13">
      <c r="A5715" s="154" t="s">
        <v>14333</v>
      </c>
      <c r="B5715" s="154" t="s">
        <v>14332</v>
      </c>
      <c r="C5715" s="154" t="s">
        <v>1398</v>
      </c>
      <c r="D5715" s="154" t="s">
        <v>1369</v>
      </c>
      <c r="E5715" s="81" t="s">
        <v>14331</v>
      </c>
      <c r="F5715" s="154">
        <v>11624.44</v>
      </c>
      <c r="G5715" s="154" t="s">
        <v>1367</v>
      </c>
      <c r="H5715" s="154" t="s">
        <v>14318</v>
      </c>
      <c r="I5715" s="154">
        <v>1</v>
      </c>
      <c r="J5715" s="154">
        <v>0</v>
      </c>
      <c r="K5715" s="154">
        <v>0</v>
      </c>
      <c r="M5715" s="128">
        <f>IF(Tabla1[[#This Row],[Moneda]]="Dolares",Tabla1[[#This Row],[Precio Distribuidor]]*($M$1+0.35)*1.3,Tabla1[[#This Row],[Precio Distribuidor]]*1.3)</f>
        <v>15111.772000000001</v>
      </c>
    </row>
    <row r="5716" spans="1:13">
      <c r="A5716" s="154" t="s">
        <v>14330</v>
      </c>
      <c r="B5716" s="154" t="s">
        <v>14329</v>
      </c>
      <c r="C5716" s="154" t="s">
        <v>1398</v>
      </c>
      <c r="D5716" s="154" t="s">
        <v>1369</v>
      </c>
      <c r="E5716" s="81" t="s">
        <v>14328</v>
      </c>
      <c r="F5716" s="154">
        <v>8817.7800000000007</v>
      </c>
      <c r="G5716" s="154" t="s">
        <v>1367</v>
      </c>
      <c r="H5716" s="154" t="s">
        <v>14318</v>
      </c>
      <c r="I5716" s="154">
        <v>1</v>
      </c>
      <c r="J5716" s="154">
        <v>0</v>
      </c>
      <c r="K5716" s="154">
        <v>0</v>
      </c>
      <c r="M5716" s="128">
        <f>IF(Tabla1[[#This Row],[Moneda]]="Dolares",Tabla1[[#This Row],[Precio Distribuidor]]*($M$1+0.35)*1.3,Tabla1[[#This Row],[Precio Distribuidor]]*1.3)</f>
        <v>11463.114000000001</v>
      </c>
    </row>
    <row r="5717" spans="1:13">
      <c r="A5717" s="154" t="s">
        <v>14327</v>
      </c>
      <c r="B5717" s="154" t="s">
        <v>14326</v>
      </c>
      <c r="C5717" s="154" t="s">
        <v>13658</v>
      </c>
      <c r="D5717" s="154" t="s">
        <v>1369</v>
      </c>
      <c r="E5717" s="81" t="s">
        <v>14325</v>
      </c>
      <c r="F5717" s="154">
        <v>2099.02</v>
      </c>
      <c r="G5717" s="154" t="s">
        <v>1373</v>
      </c>
      <c r="H5717" s="154" t="s">
        <v>14318</v>
      </c>
      <c r="I5717" s="154">
        <v>3</v>
      </c>
      <c r="J5717" s="154">
        <v>0</v>
      </c>
      <c r="K5717" s="154">
        <v>0</v>
      </c>
      <c r="M5717" s="128">
        <f>IF(Tabla1[[#This Row],[Moneda]]="Dolares",Tabla1[[#This Row],[Precio Distribuidor]]*($M$1+0.35)*1.3,Tabla1[[#This Row],[Precio Distribuidor]]*1.3)</f>
        <v>45433.28790000001</v>
      </c>
    </row>
    <row r="5718" spans="1:13">
      <c r="A5718" s="154" t="s">
        <v>14324</v>
      </c>
      <c r="B5718" s="154" t="s">
        <v>14323</v>
      </c>
      <c r="C5718" s="154" t="s">
        <v>13658</v>
      </c>
      <c r="D5718" s="154" t="s">
        <v>1369</v>
      </c>
      <c r="E5718" s="81" t="s">
        <v>14322</v>
      </c>
      <c r="F5718" s="154">
        <v>624</v>
      </c>
      <c r="G5718" s="154" t="s">
        <v>1373</v>
      </c>
      <c r="H5718" s="154" t="s">
        <v>14318</v>
      </c>
      <c r="I5718" s="154">
        <v>2</v>
      </c>
      <c r="J5718" s="154">
        <v>0</v>
      </c>
      <c r="K5718" s="154">
        <v>0</v>
      </c>
      <c r="M5718" s="128">
        <f>IF(Tabla1[[#This Row],[Moneda]]="Dolares",Tabla1[[#This Row],[Precio Distribuidor]]*($M$1+0.35)*1.3,Tabla1[[#This Row],[Precio Distribuidor]]*1.3)</f>
        <v>13506.480000000003</v>
      </c>
    </row>
    <row r="5719" spans="1:13">
      <c r="A5719" s="154" t="s">
        <v>14321</v>
      </c>
      <c r="B5719" s="154" t="s">
        <v>14320</v>
      </c>
      <c r="C5719" s="154" t="s">
        <v>13658</v>
      </c>
      <c r="D5719" s="154" t="s">
        <v>1369</v>
      </c>
      <c r="E5719" s="81" t="s">
        <v>14319</v>
      </c>
      <c r="F5719" s="154">
        <v>855.11</v>
      </c>
      <c r="G5719" s="154" t="s">
        <v>1373</v>
      </c>
      <c r="H5719" s="154" t="s">
        <v>14318</v>
      </c>
      <c r="I5719" s="154">
        <v>2</v>
      </c>
      <c r="J5719" s="154">
        <v>0</v>
      </c>
      <c r="K5719" s="154">
        <v>0</v>
      </c>
      <c r="M5719" s="128">
        <f>IF(Tabla1[[#This Row],[Moneda]]="Dolares",Tabla1[[#This Row],[Precio Distribuidor]]*($M$1+0.35)*1.3,Tabla1[[#This Row],[Precio Distribuidor]]*1.3)</f>
        <v>18508.855950000005</v>
      </c>
    </row>
  </sheetData>
  <sheetProtection autoFilter="0"/>
  <mergeCells count="3">
    <mergeCell ref="E1:F1"/>
    <mergeCell ref="A2:M2"/>
    <mergeCell ref="A1:D1"/>
  </mergeCells>
  <hyperlinks>
    <hyperlink ref="E1:F1" r:id="rId1" display="&quot;Ingresa el Tipo de cambio sin modificaciones, Consultalo aquí&quot;"/>
    <hyperlink ref="E4" r:id="rId2" display="http://www.grupocva.com/detalle_articulo/articulo.php?fProdId=20244"/>
    <hyperlink ref="E5" r:id="rId3" display="http://www.grupocva.com/detalle_articulo/articulo.php?fProdId=26606"/>
    <hyperlink ref="E6" r:id="rId4" display="http://www.grupocva.com/detalle_articulo/articulo.php?fProdId=77690"/>
    <hyperlink ref="E7" r:id="rId5" display="http://www.grupocva.com/detalle_articulo/articulo.php?fProdId=86684"/>
    <hyperlink ref="E8" r:id="rId6" display="http://www.grupocva.com/detalle_articulo/articulo.php?fProdId=293685"/>
    <hyperlink ref="E9" r:id="rId7" display="http://www.grupocva.com/detalle_articulo/articulo.php?fProdId=296685"/>
    <hyperlink ref="E10" r:id="rId8" display="http://www.grupocva.com/detalle_articulo/articulo.php?fProdId=308685"/>
    <hyperlink ref="E11" r:id="rId9" display="http://www.grupocva.com/detalle_articulo/articulo.php?fProdId=1152685"/>
    <hyperlink ref="E12" r:id="rId10" display="http://www.grupocva.com/detalle_articulo/articulo.php?fProdId=1294685"/>
    <hyperlink ref="E13" r:id="rId11" display="http://www.grupocva.com/detalle_articulo/articulo.php?fProdId=535695"/>
    <hyperlink ref="E14" r:id="rId12" display="http://www.grupocva.com/detalle_articulo/articulo.php?fProdId=790688"/>
    <hyperlink ref="E15" r:id="rId13" display="http://www.grupocva.com/detalle_articulo/articulo.php?fProdId=791685"/>
    <hyperlink ref="E16" r:id="rId14" display="http://www.grupocva.com/detalle_articulo/articulo.php?fProdId=803685"/>
    <hyperlink ref="E17" r:id="rId15" display="http://www.grupocva.com/detalle_articulo/articulo.php?fProdId=848685"/>
    <hyperlink ref="E18" r:id="rId16" display="http://www.grupocva.com/detalle_articulo/articulo.php?fProdId=1127690"/>
    <hyperlink ref="E19" r:id="rId17" display="http://www.grupocva.com/detalle_articulo/articulo.php?fProdId=1134685"/>
    <hyperlink ref="E20" r:id="rId18" display="http://www.grupocva.com/detalle_articulo/articulo.php?fProdId=1135685"/>
    <hyperlink ref="E21" r:id="rId19" display="http://www.grupocva.com/detalle_articulo/articulo.php?fProdId=1135695"/>
    <hyperlink ref="E22" r:id="rId20" display="http://www.grupocva.com/detalle_articulo/articulo.php?fProdId=1408685"/>
    <hyperlink ref="E23" r:id="rId21" display="http://www.grupocva.com/detalle_articulo/articulo.php?fProdId=1432686"/>
    <hyperlink ref="E24" r:id="rId22" display="http://www.grupocva.com/detalle_articulo/articulo.php?fProdId=1491686"/>
    <hyperlink ref="E25" r:id="rId23" display="http://www.grupocva.com/detalle_articulo/articulo.php?fProdId=1519686"/>
    <hyperlink ref="E26" r:id="rId24" display="http://www.grupocva.com/detalle_articulo/articulo.php?fProdId=1601685"/>
    <hyperlink ref="E27" r:id="rId25" display="http://www.grupocva.com/detalle_articulo/articulo.php?fProdId=1606689"/>
    <hyperlink ref="E28" r:id="rId26" display="http://www.grupocva.com/detalle_articulo/articulo.php?fProdId=1610685"/>
    <hyperlink ref="E29" r:id="rId27" display="http://www.grupocva.com/detalle_articulo/articulo.php?fProdId=1736700"/>
    <hyperlink ref="E30" r:id="rId28" display="http://www.grupocva.com/detalle_articulo/articulo.php?fProdId=1736704"/>
    <hyperlink ref="E31" r:id="rId29" display="http://www.grupocva.com/detalle_articulo/articulo.php?fProdId=1736705"/>
    <hyperlink ref="E32" r:id="rId30" display="http://www.grupocva.com/detalle_articulo/articulo.php?fProdId=1833685"/>
    <hyperlink ref="E33" r:id="rId31" display="http://www.grupocva.com/detalle_articulo/articulo.php?fProdId=1844689"/>
    <hyperlink ref="E34" r:id="rId32" display="http://www.grupocva.com/detalle_articulo/articulo.php?fProdId=1844690"/>
    <hyperlink ref="E35" r:id="rId33" display="http://www.grupocva.com/detalle_articulo/articulo.php?fProdId=1844691"/>
    <hyperlink ref="E36" r:id="rId34" display="http://www.grupocva.com/detalle_articulo/articulo.php?fProdId=1853685"/>
    <hyperlink ref="E37" r:id="rId35" display="http://www.grupocva.com/detalle_articulo/articulo.php?fProdId=1858690"/>
    <hyperlink ref="E38" r:id="rId36" display="http://www.grupocva.com/detalle_articulo/articulo.php?fProdId=1865691"/>
    <hyperlink ref="E39" r:id="rId37" display="http://www.grupocva.com/detalle_articulo/articulo.php?fProdId=1865692"/>
    <hyperlink ref="E40" r:id="rId38" display="http://www.grupocva.com/detalle_articulo/articulo.php?fProdId=1888685"/>
    <hyperlink ref="E41" r:id="rId39" display="http://www.grupocva.com/detalle_articulo/articulo.php?fProdId=1891696"/>
    <hyperlink ref="E42" r:id="rId40" display="http://www.grupocva.com/detalle_articulo/articulo.php?fProdId=1895685"/>
    <hyperlink ref="E43" r:id="rId41" display="http://www.grupocva.com/detalle_articulo/articulo.php?fProdId=1896685"/>
    <hyperlink ref="E44" r:id="rId42" display="http://www.grupocva.com/detalle_articulo/articulo.php?fProdId=1899685"/>
    <hyperlink ref="E45" r:id="rId43" display="http://www.grupocva.com/detalle_articulo/articulo.php?fProdId=1903685"/>
    <hyperlink ref="E46" r:id="rId44" display="http://www.grupocva.com/detalle_articulo/articulo.php?fProdId=1913686"/>
    <hyperlink ref="E47" r:id="rId45" display="http://www.grupocva.com/detalle_articulo/articulo.php?fProdId=1916690"/>
    <hyperlink ref="E48" r:id="rId46" display="http://www.grupocva.com/detalle_articulo/articulo.php?fProdId=1917686"/>
    <hyperlink ref="E49" r:id="rId47" display="http://www.grupocva.com/detalle_articulo/articulo.php?fProdId=1919685"/>
    <hyperlink ref="E50" r:id="rId48" display="http://www.grupocva.com/detalle_articulo/articulo.php?fProdId=2020686"/>
    <hyperlink ref="E51" r:id="rId49" display="http://www.grupocva.com/detalle_articulo/articulo.php?fProdId=2020689"/>
    <hyperlink ref="E52" r:id="rId50" display="http://www.grupocva.com/detalle_articulo/articulo.php?fProdId=2020691"/>
    <hyperlink ref="E53" r:id="rId51" display="http://www.grupocva.com/detalle_articulo/articulo.php?fProdId=2020692"/>
    <hyperlink ref="E54" r:id="rId52" display="http://www.grupocva.com/detalle_articulo/articulo.php?fProdId=2021686"/>
    <hyperlink ref="E55" r:id="rId53" display="http://www.grupocva.com/detalle_articulo/articulo.php?fProdId=2030685"/>
    <hyperlink ref="E56" r:id="rId54" display="http://www.grupocva.com/detalle_articulo/articulo.php?fProdId=2079685"/>
    <hyperlink ref="E57" r:id="rId55" display="http://www.grupocva.com/detalle_articulo/articulo.php?fProdId=2117685"/>
    <hyperlink ref="E58" r:id="rId56" display="http://www.grupocva.com/detalle_articulo/articulo.php?fProdId=2116689"/>
    <hyperlink ref="E59" r:id="rId57" display="http://www.grupocva.com/detalle_articulo/articulo.php?fProdId=2143688"/>
    <hyperlink ref="E60" r:id="rId58" display="http://www.grupocva.com/detalle_articulo/articulo.php?fProdId=2176686"/>
    <hyperlink ref="E61" r:id="rId59" display="http://www.grupocva.com/detalle_articulo/articulo.php?fProdId=2258689"/>
    <hyperlink ref="E62" r:id="rId60" display="http://www.grupocva.com/detalle_articulo/articulo.php?fProdId=2282685"/>
    <hyperlink ref="E63" r:id="rId61" display="http://www.grupocva.com/detalle_articulo/articulo.php?fProdId=2282688"/>
    <hyperlink ref="E64" r:id="rId62" display="http://www.grupocva.com/detalle_articulo/articulo.php?fProdId=2295685"/>
    <hyperlink ref="E65" r:id="rId63" display="http://www.grupocva.com/detalle_articulo/articulo.php?fProdId=2312685"/>
    <hyperlink ref="E66" r:id="rId64" display="http://www.grupocva.com/detalle_articulo/articulo.php?fProdId=2348686"/>
    <hyperlink ref="E67" r:id="rId65" display="http://www.grupocva.com/detalle_articulo/articulo.php?fProdId=2348687"/>
    <hyperlink ref="E68" r:id="rId66" display="http://www.grupocva.com/detalle_articulo/articulo.php?fProdId=2417686"/>
    <hyperlink ref="E69" r:id="rId67" display="http://www.grupocva.com/detalle_articulo/articulo.php?fProdId=2490686"/>
    <hyperlink ref="E70" r:id="rId68" display="http://www.grupocva.com/detalle_articulo/articulo.php?fProdId=2536685"/>
    <hyperlink ref="E71" r:id="rId69" display="http://www.grupocva.com/detalle_articulo/articulo.php?fProdId=2538685"/>
    <hyperlink ref="E72" r:id="rId70" display="http://www.grupocva.com/detalle_articulo/articulo.php?fProdId=2539685"/>
    <hyperlink ref="E73" r:id="rId71" display="http://www.grupocva.com/detalle_articulo/articulo.php?fProdId=2539686"/>
    <hyperlink ref="E74" r:id="rId72" display="http://www.grupocva.com/detalle_articulo/articulo.php?fProdId=2539694"/>
    <hyperlink ref="E75" r:id="rId73" display="http://www.grupocva.com/detalle_articulo/articulo.php?fProdId=2539695"/>
    <hyperlink ref="E76" r:id="rId74" display="http://www.grupocva.com/detalle_articulo/articulo.php?fProdId=2566685"/>
    <hyperlink ref="E77" r:id="rId75" display="http://www.grupocva.com/detalle_articulo/articulo.php?fProdId=2569689"/>
    <hyperlink ref="E78" r:id="rId76" display="http://www.grupocva.com/detalle_articulo/articulo.php?fProdId=2575690"/>
    <hyperlink ref="E79" r:id="rId77" display="http://www.grupocva.com/detalle_articulo/articulo.php?fProdId=2575691"/>
    <hyperlink ref="E80" r:id="rId78" display="http://www.grupocva.com/detalle_articulo/articulo.php?fProdId=2639685"/>
    <hyperlink ref="E81" r:id="rId79" display="http://www.grupocva.com/detalle_articulo/articulo.php?fProdId=2640685"/>
    <hyperlink ref="E82" r:id="rId80" display="http://www.grupocva.com/detalle_articulo/articulo.php?fProdId=2640686"/>
    <hyperlink ref="E83" r:id="rId81" display="http://www.grupocva.com/detalle_articulo/articulo.php?fProdId=2667685"/>
    <hyperlink ref="E84" r:id="rId82" display="http://www.grupocva.com/detalle_articulo/articulo.php?fProdId=2696685"/>
    <hyperlink ref="E85" r:id="rId83" display="http://www.grupocva.com/detalle_articulo/articulo.php?fProdId=2713687"/>
    <hyperlink ref="E86" r:id="rId84" display="http://www.grupocva.com/detalle_articulo/articulo.php?fProdId=2716685"/>
    <hyperlink ref="E87" r:id="rId85" display="http://www.grupocva.com/detalle_articulo/articulo.php?fProdId=2771685"/>
    <hyperlink ref="E88" r:id="rId86" display="http://www.grupocva.com/detalle_articulo/articulo.php?fProdId=2842686"/>
    <hyperlink ref="E89" r:id="rId87" display="http://www.grupocva.com/detalle_articulo/articulo.php?fProdId=2842687"/>
    <hyperlink ref="E90" r:id="rId88" display="http://www.grupocva.com/detalle_articulo/articulo.php?fProdId=2906688"/>
    <hyperlink ref="E91" r:id="rId89" display="http://www.grupocva.com/detalle_articulo/articulo.php?fProdId=2908685"/>
    <hyperlink ref="E92" r:id="rId90" display="http://www.grupocva.com/detalle_articulo/articulo.php?fProdId=2996685"/>
    <hyperlink ref="E93" r:id="rId91" display="http://www.grupocva.com/detalle_articulo/articulo.php?fProdId=2996686"/>
    <hyperlink ref="E94" r:id="rId92" display="http://www.grupocva.com/detalle_articulo/articulo.php?fProdId=3135692"/>
    <hyperlink ref="E95" r:id="rId93" display="http://www.grupocva.com/detalle_articulo/articulo.php?fProdId=3135693"/>
    <hyperlink ref="E96" r:id="rId94" display="http://www.grupocva.com/detalle_articulo/articulo.php?fProdId=3160685"/>
    <hyperlink ref="E97" r:id="rId95" display="http://www.grupocva.com/detalle_articulo/articulo.php?fProdId=3172685"/>
    <hyperlink ref="E98" r:id="rId96" display="http://www.grupocva.com/detalle_articulo/articulo.php?fProdId=3191686"/>
    <hyperlink ref="E99" r:id="rId97" display="http://www.grupocva.com/detalle_articulo/articulo.php?fProdId=3254686"/>
    <hyperlink ref="E100" r:id="rId98" display="http://www.grupocva.com/detalle_articulo/articulo.php?fProdId=3257686"/>
    <hyperlink ref="E101" r:id="rId99" display="http://www.grupocva.com/detalle_articulo/articulo.php?fProdId=3267685"/>
    <hyperlink ref="E102" r:id="rId100" display="http://www.grupocva.com/detalle_articulo/articulo.php?fProdId=3269685"/>
    <hyperlink ref="E103" r:id="rId101" display="http://www.grupocva.com/detalle_articulo/articulo.php?fProdId=3316686"/>
    <hyperlink ref="E104" r:id="rId102" display="http://www.grupocva.com/detalle_articulo/articulo.php?fProdId=3329685"/>
    <hyperlink ref="E105" r:id="rId103" display="http://www.grupocva.com/detalle_articulo/articulo.php?fProdId=3374685"/>
    <hyperlink ref="E106" r:id="rId104" display="http://www.grupocva.com/detalle_articulo/articulo.php?fProdId=3491685"/>
    <hyperlink ref="E107" r:id="rId105" display="http://www.grupocva.com/detalle_articulo/articulo.php?fProdId=3494685"/>
    <hyperlink ref="E108" r:id="rId106" display="http://www.grupocva.com/detalle_articulo/articulo.php?fProdId=3507689"/>
    <hyperlink ref="E109" r:id="rId107" display="http://www.grupocva.com/detalle_articulo/articulo.php?fProdId=3510688"/>
    <hyperlink ref="E110" r:id="rId108" display="http://www.grupocva.com/detalle_articulo/articulo.php?fProdId=3550687"/>
    <hyperlink ref="E111" r:id="rId109" display="http://www.grupocva.com/detalle_articulo/articulo.php?fProdId=3632687"/>
    <hyperlink ref="E112" r:id="rId110" display="http://www.grupocva.com/detalle_articulo/articulo.php?fProdId=3631686"/>
    <hyperlink ref="E113" r:id="rId111" display="http://www.grupocva.com/detalle_articulo/articulo.php?fProdId=3632701"/>
    <hyperlink ref="E114" r:id="rId112" display="http://www.grupocva.com/detalle_articulo/articulo.php?fProdId=3643697"/>
    <hyperlink ref="E115" r:id="rId113" display="http://www.grupocva.com/detalle_articulo/articulo.php?fProdId=3734685"/>
    <hyperlink ref="E116" r:id="rId114" display="http://www.grupocva.com/detalle_articulo/articulo.php?fProdId=3737685"/>
    <hyperlink ref="E117" r:id="rId115" display="http://www.grupocva.com/detalle_articulo/articulo.php?fProdId=3740686"/>
    <hyperlink ref="E118" r:id="rId116" display="http://www.grupocva.com/detalle_articulo/articulo.php?fProdId=3756685"/>
    <hyperlink ref="E119" r:id="rId117" display="http://www.grupocva.com/detalle_articulo/articulo.php?fProdId=3792685"/>
    <hyperlink ref="E120" r:id="rId118" display="http://www.grupocva.com/detalle_articulo/articulo.php?fProdId=3798687"/>
    <hyperlink ref="E121" r:id="rId119" display="http://www.grupocva.com/detalle_articulo/articulo.php?fProdId=3798689"/>
    <hyperlink ref="E122" r:id="rId120" display="http://www.grupocva.com/detalle_articulo/articulo.php?fProdId=3823688"/>
    <hyperlink ref="E123" r:id="rId121" display="http://www.grupocva.com/detalle_articulo/articulo.php?fProdId=3847690"/>
    <hyperlink ref="E124" r:id="rId122" display="http://www.grupocva.com/detalle_articulo/articulo.php?fProdId=3855689"/>
    <hyperlink ref="E125" r:id="rId123" display="http://www.grupocva.com/detalle_articulo/articulo.php?fProdId=3983698"/>
    <hyperlink ref="E126" r:id="rId124" display="http://www.grupocva.com/detalle_articulo/articulo.php?fProdId=4012685"/>
    <hyperlink ref="E127" r:id="rId125" display="http://www.grupocva.com/detalle_articulo/articulo.php?fProdId=4012686"/>
    <hyperlink ref="E128" r:id="rId126" display="http://www.grupocva.com/detalle_articulo/articulo.php?fProdId=4094686"/>
    <hyperlink ref="E129" r:id="rId127" display="http://www.grupocva.com/detalle_articulo/articulo.php?fProdId=4223686"/>
    <hyperlink ref="E130" r:id="rId128" display="http://www.grupocva.com/detalle_articulo/articulo.php?fProdId=4327685"/>
    <hyperlink ref="E131" r:id="rId129" display="http://www.grupocva.com/detalle_articulo/articulo.php?fProdId=4336685"/>
    <hyperlink ref="E132" r:id="rId130" display="http://www.grupocva.com/detalle_articulo/articulo.php?fProdId=4524692"/>
    <hyperlink ref="E133" r:id="rId131" display="http://www.grupocva.com/detalle_articulo/articulo.php?fProdId=4622687"/>
    <hyperlink ref="E134" r:id="rId132" display="http://www.grupocva.com/detalle_articulo/articulo.php?fProdId=4692687"/>
    <hyperlink ref="E135" r:id="rId133" display="http://www.grupocva.com/detalle_articulo/articulo.php?fProdId=4755686"/>
    <hyperlink ref="E136" r:id="rId134" display="http://www.grupocva.com/detalle_articulo/articulo.php?fProdId=4756688"/>
    <hyperlink ref="E137" r:id="rId135" display="http://www.grupocva.com/detalle_articulo/articulo.php?fProdId=4756690"/>
    <hyperlink ref="E138" r:id="rId136" display="http://www.grupocva.com/detalle_articulo/articulo.php?fProdId=4779688"/>
    <hyperlink ref="E139" r:id="rId137" display="http://www.grupocva.com/detalle_articulo/articulo.php?fProdId=4950687"/>
    <hyperlink ref="E140" r:id="rId138" display="http://www.grupocva.com/detalle_articulo/articulo.php?fProdId=4976685"/>
    <hyperlink ref="E141" r:id="rId139" display="http://www.grupocva.com/detalle_articulo/articulo.php?fProdId=5014687"/>
    <hyperlink ref="E142" r:id="rId140" display="http://www.grupocva.com/detalle_articulo/articulo.php?fProdId=5059688"/>
    <hyperlink ref="E143" r:id="rId141" display="http://www.grupocva.com/detalle_articulo/articulo.php?fProdId=5058691"/>
    <hyperlink ref="E144" r:id="rId142" display="http://www.grupocva.com/detalle_articulo/articulo.php?fProdId=5167687"/>
    <hyperlink ref="E145" r:id="rId143" display="http://www.grupocva.com/detalle_articulo/articulo.php?fProdId=5292685"/>
    <hyperlink ref="E146" r:id="rId144" display="http://www.grupocva.com/detalle_articulo/articulo.php?fProdId=5292686"/>
    <hyperlink ref="E147" r:id="rId145" display="http://www.grupocva.com/detalle_articulo/articulo.php?fProdId=5292687"/>
    <hyperlink ref="E148" r:id="rId146" display="http://www.grupocva.com/detalle_articulo/articulo.php?fProdId=5293685"/>
    <hyperlink ref="E149" r:id="rId147" display="http://www.grupocva.com/detalle_articulo/articulo.php?fProdId=5326685"/>
    <hyperlink ref="E150" r:id="rId148" display="http://www.grupocva.com/detalle_articulo/articulo.php?fProdId=5326686"/>
    <hyperlink ref="E151" r:id="rId149" display="http://www.grupocva.com/detalle_articulo/articulo.php?fProdId=5333686"/>
    <hyperlink ref="E152" r:id="rId150" display="http://www.grupocva.com/detalle_articulo/articulo.php?fProdId=5393690"/>
    <hyperlink ref="E153" r:id="rId151" display="http://www.grupocva.com/detalle_articulo/articulo.php?fProdId=5392689"/>
    <hyperlink ref="E154" r:id="rId152" display="http://www.grupocva.com/detalle_articulo/articulo.php?fProdId=5442685"/>
    <hyperlink ref="E155" r:id="rId153" display="http://www.grupocva.com/detalle_articulo/articulo.php?fProdId=5481685"/>
    <hyperlink ref="E156" r:id="rId154" display="http://www.grupocva.com/detalle_articulo/articulo.php?fProdId=5513686"/>
    <hyperlink ref="E157" r:id="rId155" display="http://www.grupocva.com/detalle_articulo/articulo.php?fProdId=5527693"/>
    <hyperlink ref="E158" r:id="rId156" display="http://www.grupocva.com/detalle_articulo/articulo.php?fProdId=5608686"/>
    <hyperlink ref="E159" r:id="rId157" display="http://www.grupocva.com/detalle_articulo/articulo.php?fProdId=5643692"/>
    <hyperlink ref="E160" r:id="rId158" display="http://www.grupocva.com/detalle_articulo/articulo.php?fProdId=5647687"/>
    <hyperlink ref="E161" r:id="rId159" display="http://www.grupocva.com/detalle_articulo/articulo.php?fProdId=5662691"/>
    <hyperlink ref="E162" r:id="rId160" display="http://www.grupocva.com/detalle_articulo/articulo.php?fProdId=5667690"/>
    <hyperlink ref="E163" r:id="rId161" display="http://www.grupocva.com/detalle_articulo/articulo.php?fProdId=5696701"/>
    <hyperlink ref="E164" r:id="rId162" display="http://www.grupocva.com/detalle_articulo/articulo.php?fProdId=5767689"/>
    <hyperlink ref="E165" r:id="rId163" display="http://www.grupocva.com/detalle_articulo/articulo.php?fProdId=5785688"/>
    <hyperlink ref="E166" r:id="rId164" display="http://www.grupocva.com/detalle_articulo/articulo.php?fProdId=5810694"/>
    <hyperlink ref="E167" r:id="rId165" display="http://www.grupocva.com/detalle_articulo/articulo.php?fProdId=5821685"/>
    <hyperlink ref="E168" r:id="rId166" display="http://www.grupocva.com/detalle_articulo/articulo.php?fProdId=5825689"/>
    <hyperlink ref="E169" r:id="rId167" display="http://www.grupocva.com/detalle_articulo/articulo.php?fProdId=5824690"/>
    <hyperlink ref="E170" r:id="rId168" display="http://www.grupocva.com/detalle_articulo/articulo.php?fProdId=5824691"/>
    <hyperlink ref="E171" r:id="rId169" display="http://www.grupocva.com/detalle_articulo/articulo.php?fProdId=5861691"/>
    <hyperlink ref="E172" r:id="rId170" display="http://www.grupocva.com/detalle_articulo/articulo.php?fProdId=5860688"/>
    <hyperlink ref="E173" r:id="rId171" display="http://www.grupocva.com/detalle_articulo/articulo.php?fProdId=5890685"/>
    <hyperlink ref="E174" r:id="rId172" display="http://www.grupocva.com/detalle_articulo/articulo.php?fProdId=5908687"/>
    <hyperlink ref="E175" r:id="rId173" display="http://www.grupocva.com/detalle_articulo/articulo.php?fProdId=5946688"/>
    <hyperlink ref="E176" r:id="rId174" display="http://www.grupocva.com/detalle_articulo/articulo.php?fProdId=5949690"/>
    <hyperlink ref="E177" r:id="rId175" display="http://www.grupocva.com/detalle_articulo/articulo.php?fProdId=5946697"/>
    <hyperlink ref="E178" r:id="rId176" display="http://www.grupocva.com/detalle_articulo/articulo.php?fProdId=5949692"/>
    <hyperlink ref="E179" r:id="rId177" display="http://www.grupocva.com/detalle_articulo/articulo.php?fProdId=6000733"/>
    <hyperlink ref="E180" r:id="rId178" display="http://www.grupocva.com/detalle_articulo/articulo.php?fProdId=6007685"/>
    <hyperlink ref="E181" r:id="rId179" display="http://www.grupocva.com/detalle_articulo/articulo.php?fProdId=6009686"/>
    <hyperlink ref="E182" r:id="rId180" display="http://www.grupocva.com/detalle_articulo/articulo.php?fProdId=6011685"/>
    <hyperlink ref="E183" r:id="rId181" display="http://www.grupocva.com/detalle_articulo/articulo.php?fProdId=6044686"/>
    <hyperlink ref="E184" r:id="rId182" display="http://www.grupocva.com/detalle_articulo/articulo.php?fProdId=6044687"/>
    <hyperlink ref="E185" r:id="rId183" display="http://www.grupocva.com/detalle_articulo/articulo.php?fProdId=6107685"/>
    <hyperlink ref="E186" r:id="rId184" display="http://www.grupocva.com/detalle_articulo/articulo.php?fProdId=6119689"/>
    <hyperlink ref="E187" r:id="rId185" display="http://www.grupocva.com/detalle_articulo/articulo.php?fProdId=6123687"/>
    <hyperlink ref="E188" r:id="rId186" display="http://www.grupocva.com/detalle_articulo/articulo.php?fProdId=6166687"/>
    <hyperlink ref="E189" r:id="rId187" display="http://www.grupocva.com/detalle_articulo/articulo.php?fProdId=6166688"/>
    <hyperlink ref="E190" r:id="rId188" display="http://www.grupocva.com/detalle_articulo/articulo.php?fProdId=6166689"/>
    <hyperlink ref="E191" r:id="rId189" display="http://www.grupocva.com/detalle_articulo/articulo.php?fProdId=6218685"/>
    <hyperlink ref="E192" r:id="rId190" display="http://www.grupocva.com/detalle_articulo/articulo.php?fProdId=6225686"/>
    <hyperlink ref="E193" r:id="rId191" display="http://www.grupocva.com/detalle_articulo/articulo.php?fProdId=6257703"/>
    <hyperlink ref="E194" r:id="rId192" display="http://www.grupocva.com/detalle_articulo/articulo.php?fProdId=6257704"/>
    <hyperlink ref="E195" r:id="rId193" display="http://www.grupocva.com/detalle_articulo/articulo.php?fProdId=9422274"/>
    <hyperlink ref="E196" r:id="rId194" display="http://www.grupocva.com/detalle_articulo/articulo.php?fProdId=9422826"/>
    <hyperlink ref="E197" r:id="rId195" display="http://www.grupocva.com/detalle_articulo/articulo.php?fProdId=9423320"/>
    <hyperlink ref="E198" r:id="rId196" display="http://www.grupocva.com/detalle_articulo/articulo.php?fProdId=9424031"/>
    <hyperlink ref="E199" r:id="rId197" display="http://www.grupocva.com/detalle_articulo/articulo.php?fProdId=9424033"/>
    <hyperlink ref="E200" r:id="rId198" display="http://www.grupocva.com/detalle_articulo/articulo.php?fProdId=9427468"/>
    <hyperlink ref="E201" r:id="rId199" display="http://www.grupocva.com/detalle_articulo/articulo.php?fProdId=9427973"/>
    <hyperlink ref="E202" r:id="rId200" display="http://www.grupocva.com/detalle_articulo/articulo.php?fProdId=9427923"/>
    <hyperlink ref="E203" r:id="rId201" display="http://www.grupocva.com/detalle_articulo/articulo.php?fProdId=9427924"/>
    <hyperlink ref="E204" r:id="rId202" display="http://www.grupocva.com/detalle_articulo/articulo.php?fProdId=9430241"/>
    <hyperlink ref="E205" r:id="rId203" display="http://www.grupocva.com/detalle_articulo/articulo.php?fProdId=9431719"/>
    <hyperlink ref="E206" r:id="rId204" display="http://www.grupocva.com/detalle_articulo/articulo.php?fProdId=9432168"/>
    <hyperlink ref="E207" r:id="rId205" display="http://www.grupocva.com/detalle_articulo/articulo.php?fProdId=9432667"/>
    <hyperlink ref="E208" r:id="rId206" display="http://www.grupocva.com/detalle_articulo/articulo.php?fProdId=9432668"/>
    <hyperlink ref="E209" r:id="rId207" display="http://www.grupocva.com/detalle_articulo/articulo.php?fProdId=9432669"/>
    <hyperlink ref="E210" r:id="rId208" display="http://www.grupocva.com/detalle_articulo/articulo.php?fProdId=9432717"/>
    <hyperlink ref="E211" r:id="rId209" display="http://www.grupocva.com/detalle_articulo/articulo.php?fProdId=9432969"/>
    <hyperlink ref="E212" r:id="rId210" display="http://www.grupocva.com/detalle_articulo/articulo.php?fProdId=9432971"/>
    <hyperlink ref="E213" r:id="rId211" display="http://www.grupocva.com/detalle_articulo/articulo.php?fProdId=9433868"/>
    <hyperlink ref="E214" r:id="rId212" display="http://www.grupocva.com/detalle_articulo/articulo.php?fProdId=9435267"/>
    <hyperlink ref="E215" r:id="rId213" display="http://www.grupocva.com/detalle_articulo/articulo.php?fProdId=9435320"/>
    <hyperlink ref="E216" r:id="rId214" display="http://www.grupocva.com/detalle_articulo/articulo.php?fProdId=9435321"/>
    <hyperlink ref="E217" r:id="rId215" display="http://www.grupocva.com/detalle_articulo/articulo.php?fProdId=9435967"/>
    <hyperlink ref="E218" r:id="rId216" display="http://www.grupocva.com/detalle_articulo/articulo.php?fProdId=9437667"/>
    <hyperlink ref="E219" r:id="rId217" display="http://www.grupocva.com/detalle_articulo/articulo.php?fProdId=9438018"/>
    <hyperlink ref="E220" r:id="rId218" display="http://www.grupocva.com/detalle_articulo/articulo.php?fProdId=9438317"/>
    <hyperlink ref="E221" r:id="rId219" display="http://www.grupocva.com/detalle_articulo/articulo.php?fProdId=9438318"/>
    <hyperlink ref="E222" r:id="rId220" display="http://www.grupocva.com/detalle_articulo/articulo.php?fProdId=9438367"/>
    <hyperlink ref="E223" r:id="rId221" display="http://www.grupocva.com/detalle_articulo/articulo.php?fProdId=9438368"/>
    <hyperlink ref="E224" r:id="rId222" display="http://www.grupocva.com/detalle_articulo/articulo.php?fProdId=9438369"/>
    <hyperlink ref="E225" r:id="rId223" display="http://www.grupocva.com/detalle_articulo/articulo.php?fProdId=9438370"/>
    <hyperlink ref="E226" r:id="rId224" display="http://www.grupocva.com/detalle_articulo/articulo.php?fProdId=9438371"/>
    <hyperlink ref="E227" r:id="rId225" display="http://www.grupocva.com/detalle_articulo/articulo.php?fProdId=9438372"/>
    <hyperlink ref="E228" r:id="rId226" display="http://www.grupocva.com/detalle_articulo/articulo.php?fProdId=9438417"/>
    <hyperlink ref="E229" r:id="rId227" display="http://www.grupocva.com/detalle_articulo/articulo.php?fProdId=9438467"/>
    <hyperlink ref="E230" r:id="rId228" display="http://www.grupocva.com/detalle_articulo/articulo.php?fProdId=9438470"/>
    <hyperlink ref="E231" r:id="rId229" display="http://www.grupocva.com/detalle_articulo/articulo.php?fProdId=9438473"/>
    <hyperlink ref="E232" r:id="rId230" display="http://www.grupocva.com/detalle_articulo/articulo.php?fProdId=9438573"/>
    <hyperlink ref="E233" r:id="rId231" display="http://www.grupocva.com/detalle_articulo/articulo.php?fProdId=9440217"/>
    <hyperlink ref="E234" r:id="rId232" display="http://www.grupocva.com/detalle_articulo/articulo.php?fProdId=9441218"/>
    <hyperlink ref="E235" r:id="rId233" display="http://www.grupocva.com/detalle_articulo/articulo.php?fProdId=9441267"/>
    <hyperlink ref="E236" r:id="rId234" display="http://www.grupocva.com/detalle_articulo/articulo.php?fProdId=9441969"/>
    <hyperlink ref="E237" r:id="rId235" display="http://www.grupocva.com/detalle_articulo/articulo.php?fProdId=9443922"/>
    <hyperlink ref="E238" r:id="rId236" display="http://www.grupocva.com/detalle_articulo/articulo.php?fProdId=9443923"/>
    <hyperlink ref="E239" r:id="rId237" display="http://www.grupocva.com/detalle_articulo/articulo.php?fProdId=9443873"/>
    <hyperlink ref="E240" r:id="rId238" display="http://www.grupocva.com/detalle_articulo/articulo.php?fProdId=9443925"/>
    <hyperlink ref="E241" r:id="rId239" display="http://www.grupocva.com/detalle_articulo/articulo.php?fProdId=9445818"/>
    <hyperlink ref="E242" r:id="rId240" display="http://www.grupocva.com/detalle_articulo/articulo.php?fProdId=9446567"/>
    <hyperlink ref="E243" r:id="rId241" display="http://www.grupocva.com/detalle_articulo/articulo.php?fProdId=9446617"/>
    <hyperlink ref="E244" r:id="rId242" display="http://www.grupocva.com/detalle_articulo/articulo.php?fProdId=9447119"/>
    <hyperlink ref="E245" r:id="rId243" display="http://www.grupocva.com/detalle_articulo/articulo.php?fProdId=9447120"/>
    <hyperlink ref="E246" r:id="rId244" display="http://www.grupocva.com/detalle_articulo/articulo.php?fProdId=9448619"/>
    <hyperlink ref="E247" r:id="rId245" display="http://www.grupocva.com/detalle_articulo/articulo.php?fProdId=9451217"/>
    <hyperlink ref="E248" r:id="rId246" display="http://www.grupocva.com/detalle_articulo/articulo.php?fProdId=9452117"/>
    <hyperlink ref="E249" r:id="rId247" display="http://www.grupocva.com/detalle_articulo/articulo.php?fProdId=9453418"/>
    <hyperlink ref="E250" r:id="rId248" display="http://www.grupocva.com/detalle_articulo/articulo.php?fProdId=9455418"/>
    <hyperlink ref="E251" r:id="rId249" display="http://www.grupocva.com/detalle_articulo/articulo.php?fProdId=9455818"/>
    <hyperlink ref="E252" r:id="rId250" display="http://www.grupocva.com/detalle_articulo/articulo.php?fProdId=9455867"/>
    <hyperlink ref="E253" r:id="rId251" display="http://www.grupocva.com/detalle_articulo/articulo.php?fProdId=9456417"/>
    <hyperlink ref="E254" r:id="rId252" display="http://www.grupocva.com/detalle_articulo/articulo.php?fProdId=9456468"/>
    <hyperlink ref="E255" r:id="rId253" display="http://www.grupocva.com/detalle_articulo/articulo.php?fProdId=9456474"/>
    <hyperlink ref="E256" r:id="rId254" display="http://www.grupocva.com/detalle_articulo/articulo.php?fProdId=9456917"/>
    <hyperlink ref="E257" r:id="rId255" display="http://www.grupocva.com/detalle_articulo/articulo.php?fProdId=9458267"/>
    <hyperlink ref="E258" r:id="rId256" display="http://www.grupocva.com/detalle_articulo/articulo.php?fProdId=9460469"/>
    <hyperlink ref="E259" r:id="rId257" display="http://www.grupocva.com/detalle_articulo/articulo.php?fProdId=9460871"/>
    <hyperlink ref="E260" r:id="rId258" display="http://www.grupocva.com/detalle_articulo/articulo.php?fProdId=9461867"/>
    <hyperlink ref="E261" r:id="rId259" display="http://www.grupocva.com/detalle_articulo/articulo.php?fProdId=9461819"/>
    <hyperlink ref="E262" r:id="rId260" display="http://www.grupocva.com/detalle_articulo/articulo.php?fProdId=9462569"/>
    <hyperlink ref="E263" r:id="rId261" display="http://www.grupocva.com/detalle_articulo/articulo.php?fProdId=9463367"/>
    <hyperlink ref="E264" r:id="rId262" display="http://www.grupocva.com/detalle_articulo/articulo.php?fProdId=9465267"/>
    <hyperlink ref="E265" r:id="rId263" display="http://www.grupocva.com/detalle_articulo/articulo.php?fProdId=9466868"/>
    <hyperlink ref="E266" r:id="rId264" display="http://www.grupocva.com/detalle_articulo/articulo.php?fProdId=9468069"/>
    <hyperlink ref="E267" r:id="rId265" display="http://www.grupocva.com/detalle_articulo/articulo.php?fProdId=9471567"/>
    <hyperlink ref="E268" r:id="rId266" display="http://www.grupocva.com/detalle_articulo/articulo.php?fProdId=9473171"/>
    <hyperlink ref="E269" r:id="rId267" display="http://www.grupocva.com/detalle_articulo/articulo.php?fProdId=9473172"/>
    <hyperlink ref="E270" r:id="rId268" display="http://www.grupocva.com/detalle_articulo/articulo.php?fProdId=9473217"/>
    <hyperlink ref="E271" r:id="rId269" display="http://www.grupocva.com/detalle_articulo/articulo.php?fProdId=9473418"/>
    <hyperlink ref="E272" r:id="rId270" display="http://www.grupocva.com/detalle_articulo/articulo.php?fProdId=9473867"/>
    <hyperlink ref="E273" r:id="rId271" display="http://www.grupocva.com/detalle_articulo/articulo.php?fProdId=9474668"/>
    <hyperlink ref="E274" r:id="rId272" display="http://www.grupocva.com/detalle_articulo/articulo.php?fProdId=9474669"/>
    <hyperlink ref="E275" r:id="rId273" display="http://www.grupocva.com/detalle_articulo/articulo.php?fProdId=9474670"/>
    <hyperlink ref="E276" r:id="rId274" display="http://www.grupocva.com/detalle_articulo/articulo.php?fProdId=9474717"/>
    <hyperlink ref="E277" r:id="rId275" display="http://www.grupocva.com/detalle_articulo/articulo.php?fProdId=9474870"/>
    <hyperlink ref="E278" r:id="rId276" display="http://www.grupocva.com/detalle_articulo/articulo.php?fProdId=9475017"/>
    <hyperlink ref="E279" r:id="rId277" display="http://www.grupocva.com/detalle_articulo/articulo.php?fProdId=9475521"/>
    <hyperlink ref="E280" r:id="rId278" display="http://www.grupocva.com/detalle_articulo/articulo.php?fProdId=9475875"/>
    <hyperlink ref="E281" r:id="rId279" display="http://www.grupocva.com/detalle_articulo/articulo.php?fProdId=9476068"/>
    <hyperlink ref="E282" r:id="rId280" display="http://www.grupocva.com/detalle_articulo/articulo.php?fProdId=9476172"/>
    <hyperlink ref="E283" r:id="rId281" display="http://www.grupocva.com/detalle_articulo/articulo.php?fProdId=9476220"/>
    <hyperlink ref="E284" r:id="rId282" display="http://www.grupocva.com/detalle_articulo/articulo.php?fProdId=9476620"/>
    <hyperlink ref="E285" r:id="rId283" display="http://www.grupocva.com/detalle_articulo/articulo.php?fProdId=9477329"/>
    <hyperlink ref="E286" r:id="rId284" display="http://www.grupocva.com/detalle_articulo/articulo.php?fProdId=9477367"/>
    <hyperlink ref="E287" r:id="rId285" display="http://www.grupocva.com/detalle_articulo/articulo.php?fProdId=9477520"/>
    <hyperlink ref="E288" r:id="rId286" display="http://www.grupocva.com/detalle_articulo/articulo.php?fProdId=9477521"/>
    <hyperlink ref="E289" r:id="rId287" display="http://www.grupocva.com/detalle_articulo/articulo.php?fProdId=9477567"/>
    <hyperlink ref="E290" r:id="rId288" display="http://www.grupocva.com/detalle_articulo/articulo.php?fProdId=9478024"/>
    <hyperlink ref="E291" r:id="rId289" display="http://www.grupocva.com/detalle_articulo/articulo.php?fProdId=9481422"/>
    <hyperlink ref="E292" r:id="rId290" display="http://www.grupocva.com/detalle_articulo/articulo.php?fProdId=9481517"/>
    <hyperlink ref="E293" r:id="rId291" display="http://www.grupocva.com/detalle_articulo/articulo.php?fProdId=9482069"/>
    <hyperlink ref="E294" r:id="rId292" display="http://www.grupocva.com/detalle_articulo/articulo.php?fProdId=9482071"/>
    <hyperlink ref="E295" r:id="rId293" display="http://www.grupocva.com/detalle_articulo/articulo.php?fProdId=9482367"/>
    <hyperlink ref="E296" r:id="rId294" display="http://www.grupocva.com/detalle_articulo/articulo.php?fProdId=9482867"/>
    <hyperlink ref="E297" r:id="rId295" display="http://www.grupocva.com/detalle_articulo/articulo.php?fProdId=9483224"/>
    <hyperlink ref="E298" r:id="rId296" display="http://www.grupocva.com/detalle_articulo/articulo.php?fProdId=6377"/>
    <hyperlink ref="E299" r:id="rId297" display="http://www.grupocva.com/detalle_articulo/articulo.php?fProdId=9484632"/>
    <hyperlink ref="E300" r:id="rId298" display="http://www.grupocva.com/detalle_articulo/articulo.php?fProdId=9485734"/>
    <hyperlink ref="E301" r:id="rId299" display="http://www.grupocva.com/detalle_articulo/articulo.php?fProdId=9485891"/>
    <hyperlink ref="E302" r:id="rId300" display="http://www.grupocva.com/detalle_articulo/articulo.php?fProdId=9485938"/>
    <hyperlink ref="E303" r:id="rId301" display="http://www.grupocva.com/detalle_articulo/articulo.php?fProdId=9488086"/>
    <hyperlink ref="E304" r:id="rId302" display="http://www.grupocva.com/detalle_articulo/articulo.php?fProdId=9488087"/>
    <hyperlink ref="E305" r:id="rId303" display="http://www.grupocva.com/detalle_articulo/articulo.php?fProdId=9488435"/>
    <hyperlink ref="E306" r:id="rId304" display="http://www.grupocva.com/detalle_articulo/articulo.php?fProdId=9489134"/>
    <hyperlink ref="E307" r:id="rId305" display="http://www.grupocva.com/detalle_articulo/articulo.php?fProdId=9489184"/>
    <hyperlink ref="E308" r:id="rId306" display="http://www.grupocva.com/detalle_articulo/articulo.php?fProdId=9489284"/>
    <hyperlink ref="E309" r:id="rId307" display="http://www.grupocva.com/detalle_articulo/articulo.php?fProdId=9489340"/>
    <hyperlink ref="E310" r:id="rId308" display="http://www.grupocva.com/detalle_articulo/articulo.php?fProdId=9493137"/>
    <hyperlink ref="E311" r:id="rId309" display="http://www.grupocva.com/detalle_articulo/articulo.php?fProdId=9493388"/>
    <hyperlink ref="E312" r:id="rId310" display="http://www.grupocva.com/detalle_articulo/articulo.php?fProdId=9494386"/>
    <hyperlink ref="E313" r:id="rId311" display="http://www.grupocva.com/detalle_articulo/articulo.php?fProdId=9495087"/>
    <hyperlink ref="E314" r:id="rId312" display="http://www.grupocva.com/detalle_articulo/articulo.php?fProdId=9499186"/>
    <hyperlink ref="E315" r:id="rId313" display="http://www.grupocva.com/detalle_articulo/articulo.php?fProdId=9499788"/>
    <hyperlink ref="E316" r:id="rId314" display="http://www.grupocva.com/detalle_articulo/articulo.php?fProdId=9499842"/>
    <hyperlink ref="E317" r:id="rId315" display="http://www.grupocva.com/detalle_articulo/articulo.php?fProdId=9501941"/>
    <hyperlink ref="E318" r:id="rId316" display="http://www.grupocva.com/detalle_articulo/articulo.php?fProdId=9502686"/>
    <hyperlink ref="E319" r:id="rId317" display="http://www.grupocva.com/detalle_articulo/articulo.php?fProdId=9504689"/>
    <hyperlink ref="E320" r:id="rId318" display="http://www.grupocva.com/detalle_articulo/articulo.php?fProdId=9505587"/>
    <hyperlink ref="E321" r:id="rId319" display="http://www.grupocva.com/detalle_articulo/articulo.php?fProdId=9507087"/>
    <hyperlink ref="E322" r:id="rId320" display="http://www.grupocva.com/detalle_articulo/articulo.php?fProdId=9507440"/>
    <hyperlink ref="E323" r:id="rId321" display="http://www.grupocva.com/detalle_articulo/articulo.php?fProdId=9509536"/>
    <hyperlink ref="E324" r:id="rId322" display="http://www.grupocva.com/detalle_articulo/articulo.php?fProdId=9511386"/>
    <hyperlink ref="E325" r:id="rId323" display="http://www.grupocva.com/detalle_articulo/articulo.php?fProdId=9511736"/>
    <hyperlink ref="E326" r:id="rId324" display="http://www.grupocva.com/detalle_articulo/articulo.php?fProdId=9511836"/>
    <hyperlink ref="E327" r:id="rId325" display="http://www.grupocva.com/detalle_articulo/articulo.php?fProdId=9512486"/>
    <hyperlink ref="E328" r:id="rId326" display="http://www.grupocva.com/detalle_articulo/articulo.php?fProdId=9514391"/>
    <hyperlink ref="E329" r:id="rId327" display="http://www.grupocva.com/detalle_articulo/articulo.php?fProdId=9515788"/>
    <hyperlink ref="E330" r:id="rId328" display="http://www.grupocva.com/detalle_articulo/articulo.php?fProdId=9516437"/>
    <hyperlink ref="E331" r:id="rId329" display="http://www.grupocva.com/detalle_articulo/articulo.php?fProdId=9516936"/>
    <hyperlink ref="E332" r:id="rId330" display="http://www.grupocva.com/detalle_articulo/articulo.php?fProdId=9518287"/>
    <hyperlink ref="E333" r:id="rId331" display="http://www.grupocva.com/detalle_articulo/articulo.php?fProdId=9518637"/>
    <hyperlink ref="E334" r:id="rId332" display="http://www.grupocva.com/detalle_articulo/articulo.php?fProdId=9519236"/>
    <hyperlink ref="E335" r:id="rId333" display="http://www.grupocva.com/detalle_articulo/articulo.php?fProdId=9519686"/>
    <hyperlink ref="E336" r:id="rId334" display="http://www.grupocva.com/detalle_articulo/articulo.php?fProdId=9520637"/>
    <hyperlink ref="E337" r:id="rId335" display="http://www.grupocva.com/detalle_articulo/articulo.php?fProdId=9520592"/>
    <hyperlink ref="E338" r:id="rId336" display="http://www.grupocva.com/detalle_articulo/articulo.php?fProdId=9521436"/>
    <hyperlink ref="E339" r:id="rId337" display="http://www.grupocva.com/detalle_articulo/articulo.php?fProdId=9521337"/>
    <hyperlink ref="E340" r:id="rId338" display="http://www.grupocva.com/detalle_articulo/articulo.php?fProdId=9522786"/>
    <hyperlink ref="E341" r:id="rId339" display="http://www.grupocva.com/detalle_articulo/articulo.php?fProdId=9522787"/>
    <hyperlink ref="E342" r:id="rId340" display="http://www.grupocva.com/detalle_articulo/articulo.php?fProdId=9523291"/>
    <hyperlink ref="E343" r:id="rId341" display="http://www.grupocva.com/detalle_articulo/articulo.php?fProdId=9523387"/>
    <hyperlink ref="E344" r:id="rId342" display="http://www.grupocva.com/detalle_articulo/articulo.php?fProdId=9523586"/>
    <hyperlink ref="E345" r:id="rId343" display="http://www.grupocva.com/detalle_articulo/articulo.php?fProdId=9523736"/>
    <hyperlink ref="E346" r:id="rId344" display="http://www.grupocva.com/detalle_articulo/articulo.php?fProdId=9524637"/>
    <hyperlink ref="E347" r:id="rId345" display="http://www.grupocva.com/detalle_articulo/articulo.php?fProdId=9525886"/>
    <hyperlink ref="E348" r:id="rId346" display="http://www.grupocva.com/detalle_articulo/articulo.php?fProdId=9525838"/>
    <hyperlink ref="E349" r:id="rId347" display="http://www.grupocva.com/detalle_articulo/articulo.php?fProdId=9525789"/>
    <hyperlink ref="E350" r:id="rId348" display="http://www.grupocva.com/detalle_articulo/articulo.php?fProdId=9525790"/>
    <hyperlink ref="E351" r:id="rId349" display="http://www.grupocva.com/detalle_articulo/articulo.php?fProdId=9526789"/>
    <hyperlink ref="E352" r:id="rId350" display="http://www.grupocva.com/detalle_articulo/articulo.php?fProdId=9529936"/>
    <hyperlink ref="E353" r:id="rId351" display="http://www.grupocva.com/detalle_articulo/articulo.php?fProdId=9531037"/>
    <hyperlink ref="E354" r:id="rId352" display="http://www.grupocva.com/detalle_articulo/articulo.php?fProdId=9531637"/>
    <hyperlink ref="E355" r:id="rId353" display="http://www.grupocva.com/detalle_articulo/articulo.php?fProdId=9531686"/>
    <hyperlink ref="E356" r:id="rId354" display="http://www.grupocva.com/detalle_articulo/articulo.php?fProdId=9531736"/>
    <hyperlink ref="E357" r:id="rId355" display="http://www.grupocva.com/detalle_articulo/articulo.php?fProdId=9531687"/>
    <hyperlink ref="E358" r:id="rId356" display="http://www.grupocva.com/detalle_articulo/articulo.php?fProdId=9531639"/>
    <hyperlink ref="E359" r:id="rId357" display="http://www.grupocva.com/detalle_articulo/articulo.php?fProdId=9531737"/>
    <hyperlink ref="E360" r:id="rId358" display="http://www.grupocva.com/detalle_articulo/articulo.php?fProdId=9531936"/>
    <hyperlink ref="E361" r:id="rId359" display="http://www.grupocva.com/detalle_articulo/articulo.php?fProdId=9532286"/>
    <hyperlink ref="E362" r:id="rId360" display="http://www.grupocva.com/detalle_articulo/articulo.php?fProdId=9532336"/>
    <hyperlink ref="E363" r:id="rId361" display="http://www.grupocva.com/detalle_articulo/articulo.php?fProdId=1363"/>
    <hyperlink ref="E364" r:id="rId362" display="http://www.grupocva.com/detalle_articulo/articulo.php?fProdId=9533936"/>
    <hyperlink ref="E365" r:id="rId363" display="http://www.grupocva.com/detalle_articulo/articulo.php?fProdId=9535138"/>
    <hyperlink ref="E366" r:id="rId364" display="http://www.grupocva.com/detalle_articulo/articulo.php?fProdId=9535188"/>
    <hyperlink ref="E367" r:id="rId365" display="http://www.grupocva.com/detalle_articulo/articulo.php?fProdId=9535189"/>
    <hyperlink ref="E368" r:id="rId366" display="http://www.grupocva.com/detalle_articulo/articulo.php?fProdId=9535141"/>
    <hyperlink ref="E369" r:id="rId367" display="http://www.grupocva.com/detalle_articulo/articulo.php?fProdId=9536236"/>
    <hyperlink ref="E370" r:id="rId368" display="http://www.grupocva.com/detalle_articulo/articulo.php?fProdId=9536287"/>
    <hyperlink ref="E371" r:id="rId369" display="http://www.grupocva.com/detalle_articulo/articulo.php?fProdId=9536336"/>
    <hyperlink ref="E372" r:id="rId370" display="http://www.grupocva.com/detalle_articulo/articulo.php?fProdId=9536786"/>
    <hyperlink ref="E373" r:id="rId371" display="http://www.grupocva.com/detalle_articulo/articulo.php?fProdId=9538836"/>
    <hyperlink ref="E374" r:id="rId372" display="http://www.grupocva.com/detalle_articulo/articulo.php?fProdId=9540136"/>
    <hyperlink ref="E375" r:id="rId373" display="http://www.grupocva.com/detalle_articulo/articulo.php?fProdId=9540237"/>
    <hyperlink ref="E376" r:id="rId374" display="http://www.grupocva.com/detalle_articulo/articulo.php?fProdId=9540787"/>
    <hyperlink ref="E377" r:id="rId375" display="http://www.grupocva.com/detalle_articulo/articulo.php?fProdId=9541338"/>
    <hyperlink ref="E378" r:id="rId376" display="http://www.grupocva.com/detalle_articulo/articulo.php?fProdId=9541490"/>
    <hyperlink ref="E379" r:id="rId377" display="http://www.grupocva.com/detalle_articulo/articulo.php?fProdId=9542488"/>
    <hyperlink ref="E380" r:id="rId378" display="http://www.grupocva.com/detalle_articulo/articulo.php?fProdId=9542787"/>
    <hyperlink ref="E381" r:id="rId379" display="http://www.grupocva.com/detalle_articulo/articulo.php?fProdId=9543192"/>
    <hyperlink ref="E382" r:id="rId380" display="http://www.grupocva.com/detalle_articulo/articulo.php?fProdId=9543286"/>
    <hyperlink ref="E383" r:id="rId381" display="http://www.grupocva.com/detalle_articulo/articulo.php?fProdId=9543287"/>
    <hyperlink ref="E384" r:id="rId382" display="http://www.grupocva.com/detalle_articulo/articulo.php?fProdId=9543144"/>
    <hyperlink ref="E385" r:id="rId383" display="http://www.grupocva.com/detalle_articulo/articulo.php?fProdId=9543193"/>
    <hyperlink ref="E386" r:id="rId384" display="http://www.grupocva.com/detalle_articulo/articulo.php?fProdId=9543145"/>
    <hyperlink ref="E387" r:id="rId385" display="http://www.grupocva.com/detalle_articulo/articulo.php?fProdId=9543194"/>
    <hyperlink ref="E388" r:id="rId386" display="http://www.grupocva.com/detalle_articulo/articulo.php?fProdId=9543338"/>
    <hyperlink ref="E389" r:id="rId387" display="http://www.grupocva.com/detalle_articulo/articulo.php?fProdId=9543837"/>
    <hyperlink ref="E390" r:id="rId388" display="http://www.grupocva.com/detalle_articulo/articulo.php?fProdId=9545037"/>
    <hyperlink ref="E391" r:id="rId389" display="http://www.grupocva.com/detalle_articulo/articulo.php?fProdId=9545486"/>
    <hyperlink ref="E392" r:id="rId390" display="http://www.grupocva.com/detalle_articulo/articulo.php?fProdId=9545686"/>
    <hyperlink ref="E393" r:id="rId391" display="http://www.grupocva.com/detalle_articulo/articulo.php?fProdId=9547288"/>
    <hyperlink ref="E394" r:id="rId392" display="http://www.grupocva.com/detalle_articulo/articulo.php?fProdId=9547736"/>
    <hyperlink ref="E395" r:id="rId393" display="http://www.grupocva.com/detalle_articulo/articulo.php?fProdId=9547690"/>
    <hyperlink ref="E396" r:id="rId394" display="http://www.grupocva.com/detalle_articulo/articulo.php?fProdId=9547691"/>
    <hyperlink ref="E397" r:id="rId395" display="http://www.grupocva.com/detalle_articulo/articulo.php?fProdId=9548386"/>
    <hyperlink ref="E398" r:id="rId396" display="http://www.grupocva.com/detalle_articulo/articulo.php?fProdId=9548538"/>
    <hyperlink ref="E399" r:id="rId397" display="http://www.grupocva.com/detalle_articulo/articulo.php?fProdId=9548587"/>
    <hyperlink ref="E400" r:id="rId398" display="http://www.grupocva.com/detalle_articulo/articulo.php?fProdId=9548736"/>
    <hyperlink ref="E401" r:id="rId399" display="http://www.grupocva.com/detalle_articulo/articulo.php?fProdId=9549736"/>
    <hyperlink ref="E402" r:id="rId400" display="http://www.grupocva.com/detalle_articulo/articulo.php?fProdId=9549936"/>
    <hyperlink ref="E403" r:id="rId401" display="http://www.grupocva.com/detalle_articulo/articulo.php?fProdId=9551237"/>
    <hyperlink ref="E404" r:id="rId402" display="http://www.grupocva.com/detalle_articulo/articulo.php?fProdId=9551487"/>
    <hyperlink ref="E405" r:id="rId403" display="http://www.grupocva.com/detalle_articulo/articulo.php?fProdId=9553536"/>
    <hyperlink ref="E406" r:id="rId404" display="http://www.grupocva.com/detalle_articulo/articulo.php?fProdId=9553537"/>
    <hyperlink ref="E407" r:id="rId405" display="http://www.grupocva.com/detalle_articulo/articulo.php?fProdId=9553586"/>
    <hyperlink ref="E408" r:id="rId406" display="http://www.grupocva.com/detalle_articulo/articulo.php?fProdId=9556286"/>
    <hyperlink ref="E409" r:id="rId407" display="http://www.grupocva.com/detalle_articulo/articulo.php?fProdId=9556336"/>
    <hyperlink ref="E410" r:id="rId408" display="http://www.grupocva.com/detalle_articulo/articulo.php?fProdId=9556287"/>
    <hyperlink ref="E411" r:id="rId409" display="http://www.grupocva.com/detalle_articulo/articulo.php?fProdId=9556586"/>
    <hyperlink ref="E412" r:id="rId410" display="http://www.grupocva.com/detalle_articulo/articulo.php?fProdId=9559443"/>
    <hyperlink ref="E413" r:id="rId411" display="http://www.grupocva.com/detalle_articulo/articulo.php?fProdId=9559587"/>
    <hyperlink ref="E414" r:id="rId412" display="http://www.grupocva.com/detalle_articulo/articulo.php?fProdId=9560439"/>
    <hyperlink ref="E415" r:id="rId413" display="http://www.grupocva.com/detalle_articulo/articulo.php?fProdId=9561686"/>
    <hyperlink ref="E416" r:id="rId414" display="http://www.grupocva.com/detalle_articulo/articulo.php?fProdId=9561886"/>
    <hyperlink ref="E417" r:id="rId415" display="http://www.grupocva.com/detalle_articulo/articulo.php?fProdId=9562991"/>
    <hyperlink ref="E418" r:id="rId416" display="http://www.grupocva.com/detalle_articulo/articulo.php?fProdId=9563788"/>
    <hyperlink ref="E419" r:id="rId417" display="http://www.grupocva.com/detalle_articulo/articulo.php?fProdId=9563988"/>
    <hyperlink ref="E420" r:id="rId418" display="http://www.grupocva.com/detalle_articulo/articulo.php?fProdId=9564888"/>
    <hyperlink ref="E421" r:id="rId419" display="http://www.grupocva.com/detalle_articulo/articulo.php?fProdId=9564889"/>
    <hyperlink ref="E422" r:id="rId420" display="http://www.grupocva.com/detalle_articulo/articulo.php?fProdId=9565338"/>
    <hyperlink ref="E423" r:id="rId421" display="http://www.grupocva.com/detalle_articulo/articulo.php?fProdId=9565388"/>
    <hyperlink ref="E424" r:id="rId422" display="http://www.grupocva.com/detalle_articulo/articulo.php?fProdId=9565439"/>
    <hyperlink ref="E425" r:id="rId423" display="http://www.grupocva.com/detalle_articulo/articulo.php?fProdId=9565440"/>
    <hyperlink ref="E426" r:id="rId424" display="http://www.grupocva.com/detalle_articulo/articulo.php?fProdId=9567038"/>
    <hyperlink ref="E427" r:id="rId425" display="http://www.grupocva.com/detalle_articulo/articulo.php?fProdId=9567188"/>
    <hyperlink ref="E428" r:id="rId426" display="http://www.grupocva.com/detalle_articulo/articulo.php?fProdId=9567839"/>
    <hyperlink ref="E429" r:id="rId427" display="http://www.grupocva.com/detalle_articulo/articulo.php?fProdId=9567840"/>
    <hyperlink ref="E430" r:id="rId428" display="http://www.grupocva.com/detalle_articulo/articulo.php?fProdId=9568239"/>
    <hyperlink ref="E431" r:id="rId429" display="http://www.grupocva.com/detalle_articulo/articulo.php?fProdId=9568140"/>
    <hyperlink ref="E432" r:id="rId430" display="http://www.grupocva.com/detalle_articulo/articulo.php?fProdId=9568638"/>
    <hyperlink ref="E433" r:id="rId431" display="http://www.grupocva.com/detalle_articulo/articulo.php?fProdId=9569141"/>
    <hyperlink ref="E434" r:id="rId432" display="http://www.grupocva.com/detalle_articulo/articulo.php?fProdId=9569288"/>
    <hyperlink ref="E435" r:id="rId433" display="http://www.grupocva.com/detalle_articulo/articulo.php?fProdId=9569289"/>
    <hyperlink ref="E436" r:id="rId434" display="http://www.grupocva.com/detalle_articulo/articulo.php?fProdId=9569689"/>
    <hyperlink ref="E437" r:id="rId435" display="http://www.grupocva.com/detalle_articulo/articulo.php?fProdId=9571140"/>
    <hyperlink ref="E438" r:id="rId436" display="http://www.grupocva.com/detalle_articulo/articulo.php?fProdId=9571738"/>
    <hyperlink ref="E439" r:id="rId437" display="http://www.grupocva.com/detalle_articulo/articulo.php?fProdId=9571838"/>
    <hyperlink ref="E440" r:id="rId438" display="http://www.grupocva.com/detalle_articulo/articulo.php?fProdId=9571888"/>
    <hyperlink ref="E441" r:id="rId439" display="http://www.grupocva.com/detalle_articulo/articulo.php?fProdId=9572338"/>
    <hyperlink ref="E442" r:id="rId440" display="http://www.grupocva.com/detalle_articulo/articulo.php?fProdId=9572339"/>
    <hyperlink ref="E443" r:id="rId441" display="http://www.grupocva.com/detalle_articulo/articulo.php?fProdId=9572388"/>
    <hyperlink ref="E444" r:id="rId442" display="http://www.grupocva.com/detalle_articulo/articulo.php?fProdId=9572440"/>
    <hyperlink ref="E445" r:id="rId443" display="http://www.grupocva.com/detalle_articulo/articulo.php?fProdId=9572442"/>
    <hyperlink ref="E446" r:id="rId444" display="http://www.grupocva.com/detalle_articulo/articulo.php?fProdId=9572443"/>
    <hyperlink ref="E447" r:id="rId445" display="http://www.grupocva.com/detalle_articulo/articulo.php?fProdId=9574390"/>
    <hyperlink ref="E448" r:id="rId446" display="http://www.grupocva.com/detalle_articulo/articulo.php?fProdId=9574340"/>
    <hyperlink ref="E449" r:id="rId447" display="http://www.grupocva.com/detalle_articulo/articulo.php?fProdId=9574889"/>
    <hyperlink ref="E450" r:id="rId448" display="http://www.grupocva.com/detalle_articulo/articulo.php?fProdId=9575688"/>
    <hyperlink ref="E451" r:id="rId449" display="http://www.grupocva.com/detalle_articulo/articulo.php?fProdId=9575789"/>
    <hyperlink ref="E452" r:id="rId450" display="http://www.grupocva.com/detalle_articulo/articulo.php?fProdId=9577238"/>
    <hyperlink ref="E453" r:id="rId451" display="http://www.grupocva.com/detalle_articulo/articulo.php?fProdId=9577243"/>
    <hyperlink ref="E454" r:id="rId452" display="http://www.grupocva.com/detalle_articulo/articulo.php?fProdId=9577590"/>
    <hyperlink ref="E455" r:id="rId453" display="http://www.grupocva.com/detalle_articulo/articulo.php?fProdId=9577738"/>
    <hyperlink ref="E456" r:id="rId454" display="http://www.grupocva.com/detalle_articulo/articulo.php?fProdId=9578938"/>
    <hyperlink ref="E457" r:id="rId455" display="http://www.grupocva.com/detalle_articulo/articulo.php?fProdId=9579738"/>
    <hyperlink ref="E458" r:id="rId456" display="http://www.grupocva.com/detalle_articulo/articulo.php?fProdId=9581938"/>
    <hyperlink ref="E459" r:id="rId457" display="http://www.grupocva.com/detalle_articulo/articulo.php?fProdId=9582639"/>
    <hyperlink ref="E460" r:id="rId458" display="http://www.grupocva.com/detalle_articulo/articulo.php?fProdId=9582843"/>
    <hyperlink ref="E461" r:id="rId459" display="http://www.grupocva.com/detalle_articulo/articulo.php?fProdId=9582844"/>
    <hyperlink ref="E462" r:id="rId460" display="http://www.grupocva.com/detalle_articulo/articulo.php?fProdId=9582942"/>
    <hyperlink ref="E463" r:id="rId461" display="http://www.grupocva.com/detalle_articulo/articulo.php?fProdId=9582943"/>
    <hyperlink ref="E464" r:id="rId462" display="http://www.grupocva.com/detalle_articulo/articulo.php?fProdId=9582891"/>
    <hyperlink ref="E465" r:id="rId463" display="http://www.grupocva.com/detalle_articulo/articulo.php?fProdId=9582946"/>
    <hyperlink ref="E466" r:id="rId464" display="http://www.grupocva.com/detalle_articulo/articulo.php?fProdId=9582846"/>
    <hyperlink ref="E467" r:id="rId465" display="http://www.grupocva.com/detalle_articulo/articulo.php?fProdId=9582847"/>
    <hyperlink ref="E468" r:id="rId466" display="http://www.grupocva.com/detalle_articulo/articulo.php?fProdId=9583938"/>
    <hyperlink ref="E469" r:id="rId467" display="http://www.grupocva.com/detalle_articulo/articulo.php?fProdId=9584189"/>
    <hyperlink ref="E470" r:id="rId468" display="http://www.grupocva.com/detalle_articulo/articulo.php?fProdId=9584240"/>
    <hyperlink ref="E471" r:id="rId469" display="http://www.grupocva.com/detalle_articulo/articulo.php?fProdId=9584241"/>
    <hyperlink ref="E472" r:id="rId470" display="http://www.grupocva.com/detalle_articulo/articulo.php?fProdId=9584889"/>
    <hyperlink ref="E473" r:id="rId471" display="http://www.grupocva.com/detalle_articulo/articulo.php?fProdId=9584791"/>
    <hyperlink ref="E474" r:id="rId472" display="http://www.grupocva.com/detalle_articulo/articulo.php?fProdId=9585588"/>
    <hyperlink ref="E475" r:id="rId473" display="http://www.grupocva.com/detalle_articulo/articulo.php?fProdId=9585689"/>
    <hyperlink ref="E476" r:id="rId474" display="http://www.grupocva.com/detalle_articulo/articulo.php?fProdId=9585639"/>
    <hyperlink ref="E477" r:id="rId475" display="http://www.grupocva.com/detalle_articulo/articulo.php?fProdId=9585738"/>
    <hyperlink ref="E478" r:id="rId476" display="http://www.grupocva.com/detalle_articulo/articulo.php?fProdId=9585839"/>
    <hyperlink ref="E479" r:id="rId477" display="http://www.grupocva.com/detalle_articulo/articulo.php?fProdId=9587938"/>
    <hyperlink ref="E480" r:id="rId478" display="http://www.grupocva.com/detalle_articulo/articulo.php?fProdId=9587988"/>
    <hyperlink ref="E481" r:id="rId479" display="http://www.grupocva.com/detalle_articulo/articulo.php?fProdId=9588190"/>
    <hyperlink ref="E482" r:id="rId480" display="http://www.grupocva.com/detalle_articulo/articulo.php?fProdId=9588738"/>
    <hyperlink ref="E483" r:id="rId481" display="http://www.grupocva.com/detalle_articulo/articulo.php?fProdId=9589440"/>
    <hyperlink ref="E484" r:id="rId482" display="http://www.grupocva.com/detalle_articulo/articulo.php?fProdId=9589340"/>
    <hyperlink ref="E485" r:id="rId483" display="http://www.grupocva.com/detalle_articulo/articulo.php?fProdId=9589341"/>
    <hyperlink ref="E486" r:id="rId484" display="http://www.grupocva.com/detalle_articulo/articulo.php?fProdId=9589441"/>
    <hyperlink ref="E487" r:id="rId485" display="http://www.grupocva.com/detalle_articulo/articulo.php?fProdId=9589343"/>
    <hyperlink ref="E488" r:id="rId486" display="http://www.grupocva.com/detalle_articulo/articulo.php?fProdId=9589489"/>
    <hyperlink ref="E489" r:id="rId487" display="http://www.grupocva.com/detalle_articulo/articulo.php?fProdId=9589688"/>
    <hyperlink ref="E490" r:id="rId488" display="http://www.grupocva.com/detalle_articulo/articulo.php?fProdId=9593038"/>
    <hyperlink ref="E491" r:id="rId489" display="http://www.grupocva.com/detalle_articulo/articulo.php?fProdId=9594738"/>
    <hyperlink ref="E492" r:id="rId490" display="http://www.grupocva.com/detalle_articulo/articulo.php?fProdId=9594838"/>
    <hyperlink ref="E493" r:id="rId491" display="http://www.grupocva.com/detalle_articulo/articulo.php?fProdId=9594839"/>
    <hyperlink ref="E494" r:id="rId492" display="http://www.grupocva.com/detalle_articulo/articulo.php?fProdId=9595690"/>
    <hyperlink ref="E495" r:id="rId493" display="http://www.grupocva.com/detalle_articulo/articulo.php?fProdId=9599488"/>
    <hyperlink ref="E496" r:id="rId494" display="http://www.grupocva.com/detalle_articulo/articulo.php?fProdId=9599489"/>
    <hyperlink ref="E497" r:id="rId495" display="http://www.grupocva.com/detalle_articulo/articulo.php?fProdId=9601239"/>
    <hyperlink ref="E498" r:id="rId496" display="http://www.grupocva.com/detalle_articulo/articulo.php?fProdId=9601291"/>
    <hyperlink ref="E499" r:id="rId497" display="http://www.grupocva.com/detalle_articulo/articulo.php?fProdId=9601340"/>
    <hyperlink ref="E500" r:id="rId498" display="http://www.grupocva.com/detalle_articulo/articulo.php?fProdId=9601292"/>
    <hyperlink ref="E501" r:id="rId499" display="http://www.grupocva.com/detalle_articulo/articulo.php?fProdId=9603894"/>
    <hyperlink ref="E502" r:id="rId500" display="http://www.grupocva.com/detalle_articulo/articulo.php?fProdId=9606238"/>
    <hyperlink ref="E503" r:id="rId501" display="http://www.grupocva.com/detalle_articulo/articulo.php?fProdId=9606391"/>
    <hyperlink ref="E504" r:id="rId502" display="http://www.grupocva.com/detalle_articulo/articulo.php?fProdId=9606991"/>
    <hyperlink ref="E505" r:id="rId503" display="http://www.grupocva.com/detalle_articulo/articulo.php?fProdId=9607638"/>
    <hyperlink ref="E506" r:id="rId504" display="http://www.grupocva.com/detalle_articulo/articulo.php?fProdId=9609388"/>
    <hyperlink ref="E507" r:id="rId505" display="http://www.grupocva.com/detalle_articulo/articulo.php?fProdId=9609689"/>
    <hyperlink ref="E508" r:id="rId506" display="http://www.grupocva.com/detalle_articulo/articulo.php?fProdId=2102"/>
    <hyperlink ref="E509" r:id="rId507" display="http://www.grupocva.com/detalle_articulo/articulo.php?fProdId=1267"/>
    <hyperlink ref="E510" r:id="rId508" display="http://www.grupocva.com/detalle_articulo/articulo.php?fProdId=6507"/>
    <hyperlink ref="E511" r:id="rId509" display="http://www.grupocva.com/detalle_articulo/articulo.php?fProdId=1120"/>
    <hyperlink ref="E512" r:id="rId510" display="http://www.grupocva.com/detalle_articulo/articulo.php?fProdId=6565"/>
    <hyperlink ref="E513" r:id="rId511" display="http://www.grupocva.com/detalle_articulo/articulo.php?fProdId=6589"/>
    <hyperlink ref="E514" r:id="rId512" display="http://www.grupocva.com/detalle_articulo/articulo.php?fProdId=5036"/>
    <hyperlink ref="E515" r:id="rId513" display="http://www.grupocva.com/detalle_articulo/articulo.php?fProdId=1606"/>
    <hyperlink ref="E516" r:id="rId514" display="http://www.grupocva.com/detalle_articulo/articulo.php?fProdId=17997"/>
    <hyperlink ref="E517" r:id="rId515" display="http://www.grupocva.com/detalle_articulo/articulo.php?fProdId=17998"/>
    <hyperlink ref="E518" r:id="rId516" display="http://www.grupocva.com/detalle_articulo/articulo.php?fProdId=1608"/>
    <hyperlink ref="E519" r:id="rId517" display="http://www.grupocva.com/detalle_articulo/articulo.php?fProdId=1133688"/>
    <hyperlink ref="E520" r:id="rId518" display="http://www.grupocva.com/detalle_articulo/articulo.php?fProdId=1135691"/>
    <hyperlink ref="E521" r:id="rId519" display="http://www.grupocva.com/detalle_articulo/articulo.php?fProdId=1135694"/>
    <hyperlink ref="E522" r:id="rId520" display="http://www.grupocva.com/detalle_articulo/articulo.php?fProdId=1135696"/>
    <hyperlink ref="E523" r:id="rId521" display="http://www.grupocva.com/detalle_articulo/articulo.php?fProdId=1564685"/>
    <hyperlink ref="E524" r:id="rId522" display="http://www.grupocva.com/detalle_articulo/articulo.php?fProdId=1638686"/>
    <hyperlink ref="E525" r:id="rId523" display="http://www.grupocva.com/detalle_articulo/articulo.php?fProdId=1736709"/>
    <hyperlink ref="E526" r:id="rId524" display="http://www.grupocva.com/detalle_articulo/articulo.php?fProdId=1802685"/>
    <hyperlink ref="E527" r:id="rId525" display="http://www.grupocva.com/detalle_articulo/articulo.php?fProdId=1805685"/>
    <hyperlink ref="E528" r:id="rId526" display="http://www.grupocva.com/detalle_articulo/articulo.php?fProdId=1839687"/>
    <hyperlink ref="E529" r:id="rId527" display="http://www.grupocva.com/detalle_articulo/articulo.php?fProdId=1844692"/>
    <hyperlink ref="E530" r:id="rId528" display="http://www.grupocva.com/detalle_articulo/articulo.php?fProdId=1865685"/>
    <hyperlink ref="E531" r:id="rId529" display="http://www.grupocva.com/detalle_articulo/articulo.php?fProdId=1877691"/>
    <hyperlink ref="E532" r:id="rId530" display="http://www.grupocva.com/detalle_articulo/articulo.php?fProdId=1903686"/>
    <hyperlink ref="E533" r:id="rId531" display="http://www.grupocva.com/detalle_articulo/articulo.php?fProdId=1916695"/>
    <hyperlink ref="E534" r:id="rId532" display="http://www.grupocva.com/detalle_articulo/articulo.php?fProdId=1920691"/>
    <hyperlink ref="E535" r:id="rId533" display="http://www.grupocva.com/detalle_articulo/articulo.php?fProdId=1925685"/>
    <hyperlink ref="E536" r:id="rId534" display="http://www.grupocva.com/detalle_articulo/articulo.php?fProdId=1956685"/>
    <hyperlink ref="E537" r:id="rId535" display="http://www.grupocva.com/detalle_articulo/articulo.php?fProdId=2821686"/>
    <hyperlink ref="E538" r:id="rId536" display="http://www.grupocva.com/detalle_articulo/articulo.php?fProdId=425"/>
    <hyperlink ref="E539" r:id="rId537" display="http://www.grupocva.com/detalle_articulo/articulo.php?fProdId=3612685"/>
    <hyperlink ref="E540" r:id="rId538" display="http://www.grupocva.com/detalle_articulo/articulo.php?fProdId=4544686"/>
    <hyperlink ref="E541" r:id="rId539" display="http://www.grupocva.com/detalle_articulo/articulo.php?fProdId=4544687"/>
    <hyperlink ref="E542" r:id="rId540" display="http://www.grupocva.com/detalle_articulo/articulo.php?fProdId=4784691"/>
    <hyperlink ref="E543" r:id="rId541" display="http://www.grupocva.com/detalle_articulo/articulo.php?fProdId=4852689"/>
    <hyperlink ref="E544" r:id="rId542" display="http://www.grupocva.com/detalle_articulo/articulo.php?fProdId=5561685"/>
    <hyperlink ref="E545" r:id="rId543" display="http://www.grupocva.com/detalle_articulo/articulo.php?fProdId=5562686"/>
    <hyperlink ref="E546" r:id="rId544" display="http://www.grupocva.com/detalle_articulo/articulo.php?fProdId=5978685"/>
    <hyperlink ref="E547" r:id="rId545" display="http://www.grupocva.com/detalle_articulo/articulo.php?fProdId=6064689"/>
    <hyperlink ref="E548" r:id="rId546" display="http://www.grupocva.com/detalle_articulo/articulo.php?fProdId=6227685"/>
    <hyperlink ref="E549" r:id="rId547" display="http://www.grupocva.com/detalle_articulo/articulo.php?fProdId=9422871"/>
    <hyperlink ref="E550" r:id="rId548" display="http://www.grupocva.com/detalle_articulo/articulo.php?fProdId=9422823"/>
    <hyperlink ref="E551" r:id="rId549" display="http://www.grupocva.com/detalle_articulo/articulo.php?fProdId=9422824"/>
    <hyperlink ref="E552" r:id="rId550" display="http://www.grupocva.com/detalle_articulo/articulo.php?fProdId=9423118"/>
    <hyperlink ref="E553" r:id="rId551" display="http://www.grupocva.com/detalle_articulo/articulo.php?fProdId=9424317"/>
    <hyperlink ref="E554" r:id="rId552" display="http://www.grupocva.com/detalle_articulo/articulo.php?fProdId=9428119"/>
    <hyperlink ref="E555" r:id="rId553" display="http://www.grupocva.com/detalle_articulo/articulo.php?fProdId=9430220"/>
    <hyperlink ref="E556" r:id="rId554" display="http://www.grupocva.com/detalle_articulo/articulo.php?fProdId=9432867"/>
    <hyperlink ref="E557" r:id="rId555" display="http://www.grupocva.com/detalle_articulo/articulo.php?fProdId=9433317"/>
    <hyperlink ref="E558" r:id="rId556" display="http://www.grupocva.com/detalle_articulo/articulo.php?fProdId=9433369"/>
    <hyperlink ref="E559" r:id="rId557" display="http://www.grupocva.com/detalle_articulo/articulo.php?fProdId=9434467"/>
    <hyperlink ref="E560" r:id="rId558" display="http://www.grupocva.com/detalle_articulo/articulo.php?fProdId=9438468"/>
    <hyperlink ref="E561" r:id="rId559" display="http://www.grupocva.com/detalle_articulo/articulo.php?fProdId=9438469"/>
    <hyperlink ref="E562" r:id="rId560" display="http://www.grupocva.com/detalle_articulo/articulo.php?fProdId=9438471"/>
    <hyperlink ref="E563" r:id="rId561" display="http://www.grupocva.com/detalle_articulo/articulo.php?fProdId=9472517"/>
    <hyperlink ref="E564" r:id="rId562" display="http://www.grupocva.com/detalle_articulo/articulo.php?fProdId=9472518"/>
    <hyperlink ref="E565" r:id="rId563" display="http://www.grupocva.com/detalle_articulo/articulo.php?fProdId=9474617"/>
    <hyperlink ref="E566" r:id="rId564" display="http://www.grupocva.com/detalle_articulo/articulo.php?fProdId=9474618"/>
    <hyperlink ref="E567" r:id="rId565" display="http://www.grupocva.com/detalle_articulo/articulo.php?fProdId=9484933"/>
    <hyperlink ref="E568" r:id="rId566" display="http://www.grupocva.com/detalle_articulo/articulo.php?fProdId=9508743"/>
    <hyperlink ref="E569" r:id="rId567" display="http://www.grupocva.com/detalle_articulo/articulo.php?fProdId=9508794"/>
    <hyperlink ref="E570" r:id="rId568" display="http://www.grupocva.com/detalle_articulo/articulo.php?fProdId=9508936"/>
    <hyperlink ref="E571" r:id="rId569" display="http://www.grupocva.com/detalle_articulo/articulo.php?fProdId=9509036"/>
    <hyperlink ref="E572" r:id="rId570" display="http://www.grupocva.com/detalle_articulo/articulo.php?fProdId=9509186"/>
    <hyperlink ref="E573" r:id="rId571" display="http://www.grupocva.com/detalle_articulo/articulo.php?fProdId=9509236"/>
    <hyperlink ref="E574" r:id="rId572" display="http://www.grupocva.com/detalle_articulo/articulo.php?fProdId=9509286"/>
    <hyperlink ref="E575" r:id="rId573" display="http://www.grupocva.com/detalle_articulo/articulo.php?fProdId=9509237"/>
    <hyperlink ref="E576" r:id="rId574" display="http://www.grupocva.com/detalle_articulo/articulo.php?fProdId=9510788"/>
    <hyperlink ref="E577" r:id="rId575" display="http://www.grupocva.com/detalle_articulo/articulo.php?fProdId=9511038"/>
    <hyperlink ref="E578" r:id="rId576" display="http://www.grupocva.com/detalle_articulo/articulo.php?fProdId=9511087"/>
    <hyperlink ref="E579" r:id="rId577" display="http://www.grupocva.com/detalle_articulo/articulo.php?fProdId=9511090"/>
    <hyperlink ref="E580" r:id="rId578" display="http://www.grupocva.com/detalle_articulo/articulo.php?fProdId=9511937"/>
    <hyperlink ref="E581" r:id="rId579" display="http://www.grupocva.com/detalle_articulo/articulo.php?fProdId=9514836"/>
    <hyperlink ref="E582" r:id="rId580" display="http://www.grupocva.com/detalle_articulo/articulo.php?fProdId=9514886"/>
    <hyperlink ref="E583" r:id="rId581" display="http://www.grupocva.com/detalle_articulo/articulo.php?fProdId=9514986"/>
    <hyperlink ref="E584" r:id="rId582" display="http://www.grupocva.com/detalle_articulo/articulo.php?fProdId=9515036"/>
    <hyperlink ref="E585" r:id="rId583" display="http://www.grupocva.com/detalle_articulo/articulo.php?fProdId=9519386"/>
    <hyperlink ref="E586" r:id="rId584" display="http://www.grupocva.com/detalle_articulo/articulo.php?fProdId=9526536"/>
    <hyperlink ref="E587" r:id="rId585" display="http://www.grupocva.com/detalle_articulo/articulo.php?fProdId=9530090"/>
    <hyperlink ref="E588" r:id="rId586" display="http://www.grupocva.com/detalle_articulo/articulo.php?fProdId=9531295"/>
    <hyperlink ref="E589" r:id="rId587" display="http://www.grupocva.com/detalle_articulo/articulo.php?fProdId=9531837"/>
    <hyperlink ref="E590" r:id="rId588" display="http://www.grupocva.com/detalle_articulo/articulo.php?fProdId=9534540"/>
    <hyperlink ref="E591" r:id="rId589" display="http://www.grupocva.com/detalle_articulo/articulo.php?fProdId=9537388"/>
    <hyperlink ref="E592" r:id="rId590" display="http://www.grupocva.com/detalle_articulo/articulo.php?fProdId=9537436"/>
    <hyperlink ref="E593" r:id="rId591" display="http://www.grupocva.com/detalle_articulo/articulo.php?fProdId=9537486"/>
    <hyperlink ref="E594" r:id="rId592" display="http://www.grupocva.com/detalle_articulo/articulo.php?fProdId=9539491"/>
    <hyperlink ref="E595" r:id="rId593" display="http://www.grupocva.com/detalle_articulo/articulo.php?fProdId=9546337"/>
    <hyperlink ref="E596" r:id="rId594" display="http://www.grupocva.com/detalle_articulo/articulo.php?fProdId=9555536"/>
    <hyperlink ref="E597" r:id="rId595" display="http://www.grupocva.com/detalle_articulo/articulo.php?fProdId=9560288"/>
    <hyperlink ref="E598" r:id="rId596" display="http://www.grupocva.com/detalle_articulo/articulo.php?fProdId=9560389"/>
    <hyperlink ref="E599" r:id="rId597" display="http://www.grupocva.com/detalle_articulo/articulo.php?fProdId=9574838"/>
    <hyperlink ref="E600" r:id="rId598" display="http://www.grupocva.com/detalle_articulo/articulo.php?fProdId=9587639"/>
    <hyperlink ref="E601" r:id="rId599" display="http://www.grupocva.com/detalle_articulo/articulo.php?fProdId=9593788"/>
    <hyperlink ref="E602" r:id="rId600" display="http://www.grupocva.com/detalle_articulo/articulo.php?fProdId=9594690"/>
    <hyperlink ref="E603" r:id="rId601" display="http://www.grupocva.com/detalle_articulo/articulo.php?fProdId=9598394"/>
    <hyperlink ref="E604" r:id="rId602" display="http://www.grupocva.com/detalle_articulo/articulo.php?fProdId=9599190"/>
    <hyperlink ref="E605" r:id="rId603" display="http://www.grupocva.com/detalle_articulo/articulo.php?fProdId=9606388"/>
    <hyperlink ref="E606" r:id="rId604" display="http://www.grupocva.com/detalle_articulo/articulo.php?fProdId=100687"/>
    <hyperlink ref="E607" r:id="rId605" display="http://www.grupocva.com/detalle_articulo/articulo.php?fProdId=295685"/>
    <hyperlink ref="E608" r:id="rId606" display="http://www.grupocva.com/detalle_articulo/articulo.php?fProdId=305685"/>
    <hyperlink ref="E609" r:id="rId607" display="http://www.grupocva.com/detalle_articulo/articulo.php?fProdId=702686"/>
    <hyperlink ref="E610" r:id="rId608" display="http://www.grupocva.com/detalle_articulo/articulo.php?fProdId=1099689"/>
    <hyperlink ref="E611" r:id="rId609" display="http://www.grupocva.com/detalle_articulo/articulo.php?fProdId=1126685"/>
    <hyperlink ref="E612" r:id="rId610" display="http://www.grupocva.com/detalle_articulo/articulo.php?fProdId=9442117"/>
    <hyperlink ref="E613" r:id="rId611" display="http://www.grupocva.com/detalle_articulo/articulo.php?fProdId=3690686"/>
    <hyperlink ref="E614" r:id="rId612" display="http://www.grupocva.com/detalle_articulo/articulo.php?fProdId=5661"/>
    <hyperlink ref="E615" r:id="rId613" display="http://www.grupocva.com/detalle_articulo/articulo.php?fProdId=3771686"/>
    <hyperlink ref="E616" r:id="rId614" display="http://www.grupocva.com/detalle_articulo/articulo.php?fProdId=5243698"/>
    <hyperlink ref="E617" r:id="rId615" display="http://www.grupocva.com/detalle_articulo/articulo.php?fProdId=9530888"/>
    <hyperlink ref="E618" r:id="rId616" display="http://www.grupocva.com/detalle_articulo/articulo.php?fProdId=9607088"/>
    <hyperlink ref="E619" r:id="rId617" display="http://www.grupocva.com/detalle_articulo/articulo.php?fProdId=9477170"/>
    <hyperlink ref="E620" r:id="rId618" display="http://www.grupocva.com/detalle_articulo/articulo.php?fProdId=9477180"/>
    <hyperlink ref="E621" r:id="rId619" display="http://www.grupocva.com/detalle_articulo/articulo.php?fProdId=9477767"/>
    <hyperlink ref="E622" r:id="rId620" display="http://www.grupocva.com/detalle_articulo/articulo.php?fProdId=9477986"/>
    <hyperlink ref="E623" r:id="rId621" display="http://www.grupocva.com/detalle_articulo/articulo.php?fProdId=9495837"/>
    <hyperlink ref="E624" r:id="rId622" display="http://www.grupocva.com/detalle_articulo/articulo.php?fProdId=9504836"/>
    <hyperlink ref="E625" r:id="rId623" display="http://www.grupocva.com/detalle_articulo/articulo.php?fProdId=9511590"/>
    <hyperlink ref="E626" r:id="rId624" display="http://www.grupocva.com/detalle_articulo/articulo.php?fProdId=9517886"/>
    <hyperlink ref="E627" r:id="rId625" display="http://www.grupocva.com/detalle_articulo/articulo.php?fProdId=9530709"/>
    <hyperlink ref="E628" r:id="rId626" display="http://www.grupocva.com/detalle_articulo/articulo.php?fProdId=9533289"/>
    <hyperlink ref="E629" r:id="rId627" display="http://www.grupocva.com/detalle_articulo/articulo.php?fProdId=9533538"/>
    <hyperlink ref="E630" r:id="rId628" display="http://www.grupocva.com/detalle_articulo/articulo.php?fProdId=9533586"/>
    <hyperlink ref="E631" r:id="rId629" display="http://www.grupocva.com/detalle_articulo/articulo.php?fProdId=9539636"/>
    <hyperlink ref="E632" r:id="rId630" display="http://www.grupocva.com/detalle_articulo/articulo.php?fProdId=9539786"/>
    <hyperlink ref="E633" r:id="rId631" display="http://www.grupocva.com/detalle_articulo/articulo.php?fProdId=9540436"/>
    <hyperlink ref="E634" r:id="rId632" display="http://www.grupocva.com/detalle_articulo/articulo.php?fProdId=9540390"/>
    <hyperlink ref="E635" r:id="rId633" display="http://www.grupocva.com/detalle_articulo/articulo.php?fProdId=9541938"/>
    <hyperlink ref="E636" r:id="rId634" display="http://www.grupocva.com/detalle_articulo/articulo.php?fProdId=9542037"/>
    <hyperlink ref="E637" r:id="rId635" display="http://www.grupocva.com/detalle_articulo/articulo.php?fProdId=9551736"/>
    <hyperlink ref="E638" r:id="rId636" display="http://www.grupocva.com/detalle_articulo/articulo.php?fProdId=9564188"/>
    <hyperlink ref="E639" r:id="rId637" display="http://www.grupocva.com/detalle_articulo/articulo.php?fProdId=9565138"/>
    <hyperlink ref="E640" r:id="rId638" display="http://www.grupocva.com/detalle_articulo/articulo.php?fProdId=9568138"/>
    <hyperlink ref="E641" r:id="rId639" display="http://www.grupocva.com/detalle_articulo/articulo.php?fProdId=9570738"/>
    <hyperlink ref="E642" r:id="rId640" display="http://www.grupocva.com/detalle_articulo/articulo.php?fProdId=9570788"/>
    <hyperlink ref="E643" r:id="rId641" display="http://www.grupocva.com/detalle_articulo/articulo.php?fProdId=9572389"/>
    <hyperlink ref="E644" r:id="rId642" display="http://www.grupocva.com/detalle_articulo/articulo.php?fProdId=9572340"/>
    <hyperlink ref="E645" r:id="rId643" display="http://www.grupocva.com/detalle_articulo/articulo.php?fProdId=9572341"/>
    <hyperlink ref="E646" r:id="rId644" display="http://www.grupocva.com/detalle_articulo/articulo.php?fProdId=9572390"/>
    <hyperlink ref="E647" r:id="rId645" display="http://www.grupocva.com/detalle_articulo/articulo.php?fProdId=9572289"/>
    <hyperlink ref="E648" r:id="rId646" display="http://www.grupocva.com/detalle_articulo/articulo.php?fProdId=9572391"/>
    <hyperlink ref="E649" r:id="rId647" display="http://www.grupocva.com/detalle_articulo/articulo.php?fProdId=9572392"/>
    <hyperlink ref="E650" r:id="rId648" display="http://www.grupocva.com/detalle_articulo/articulo.php?fProdId=9572393"/>
    <hyperlink ref="E651" r:id="rId649" display="http://www.grupocva.com/detalle_articulo/articulo.php?fProdId=9572438"/>
    <hyperlink ref="E652" r:id="rId650" display="http://www.grupocva.com/detalle_articulo/articulo.php?fProdId=9572488"/>
    <hyperlink ref="E653" r:id="rId651" display="http://www.grupocva.com/detalle_articulo/articulo.php?fProdId=9572489"/>
    <hyperlink ref="E654" r:id="rId652" display="http://www.grupocva.com/detalle_articulo/articulo.php?fProdId=9572490"/>
    <hyperlink ref="E655" r:id="rId653" display="http://www.grupocva.com/detalle_articulo/articulo.php?fProdId=9572538"/>
    <hyperlink ref="E656" r:id="rId654" display="http://www.grupocva.com/detalle_articulo/articulo.php?fProdId=9572439"/>
    <hyperlink ref="E657" r:id="rId655" display="http://www.grupocva.com/detalle_articulo/articulo.php?fProdId=9572539"/>
    <hyperlink ref="E658" r:id="rId656" display="http://www.grupocva.com/detalle_articulo/articulo.php?fProdId=9572492"/>
    <hyperlink ref="E659" r:id="rId657" display="http://www.grupocva.com/detalle_articulo/articulo.php?fProdId=9572495"/>
    <hyperlink ref="E660" r:id="rId658" display="http://www.grupocva.com/detalle_articulo/articulo.php?fProdId=9581139"/>
    <hyperlink ref="E661" r:id="rId659" display="http://www.grupocva.com/detalle_articulo/articulo.php?fProdId=9581338"/>
    <hyperlink ref="E662" r:id="rId660" display="http://www.grupocva.com/detalle_articulo/articulo.php?fProdId=9581439"/>
    <hyperlink ref="E663" r:id="rId661" display="http://www.grupocva.com/detalle_articulo/articulo.php?fProdId=9590938"/>
    <hyperlink ref="E664" r:id="rId662" display="http://www.grupocva.com/detalle_articulo/articulo.php?fProdId=9590989"/>
    <hyperlink ref="E665" r:id="rId663" display="http://www.grupocva.com/detalle_articulo/articulo.php?fProdId=9590993"/>
    <hyperlink ref="E666" r:id="rId664" display="http://www.grupocva.com/detalle_articulo/articulo.php?fProdId=9590940"/>
    <hyperlink ref="E667" r:id="rId665" display="http://www.grupocva.com/detalle_articulo/articulo.php?fProdId=9591038"/>
    <hyperlink ref="E668" r:id="rId666" display="http://www.grupocva.com/detalle_articulo/articulo.php?fProdId=9591039"/>
    <hyperlink ref="E669" r:id="rId667" display="http://www.grupocva.com/detalle_articulo/articulo.php?fProdId=9591091"/>
    <hyperlink ref="E670" r:id="rId668" display="http://www.grupocva.com/detalle_articulo/articulo.php?fProdId=9591094"/>
    <hyperlink ref="E671" r:id="rId669" display="http://www.grupocva.com/detalle_articulo/articulo.php?fProdId=9591041"/>
    <hyperlink ref="E672" r:id="rId670" display="http://www.grupocva.com/detalle_articulo/articulo.php?fProdId=9591097"/>
    <hyperlink ref="E673" r:id="rId671" display="http://www.grupocva.com/detalle_articulo/articulo.php?fProdId=9591139"/>
    <hyperlink ref="E674" r:id="rId672" display="http://www.grupocva.com/detalle_articulo/articulo.php?fProdId=9591238"/>
    <hyperlink ref="E675" r:id="rId673" display="http://www.grupocva.com/detalle_articulo/articulo.php?fProdId=9591239"/>
    <hyperlink ref="E676" r:id="rId674" display="http://www.grupocva.com/detalle_articulo/articulo.php?fProdId=9593988"/>
    <hyperlink ref="E677" r:id="rId675" display="http://www.grupocva.com/detalle_articulo/articulo.php?fProdId=9594138"/>
    <hyperlink ref="E678" r:id="rId676" display="http://www.grupocva.com/detalle_articulo/articulo.php?fProdId=9594640"/>
    <hyperlink ref="E679" r:id="rId677" display="http://www.grupocva.com/detalle_articulo/articulo.php?fProdId=9595588"/>
    <hyperlink ref="E680" r:id="rId678" display="http://www.grupocva.com/detalle_articulo/articulo.php?fProdId=9602489"/>
    <hyperlink ref="E681" r:id="rId679" display="http://www.grupocva.com/detalle_articulo/articulo.php?fProdId=9603039"/>
    <hyperlink ref="E682" r:id="rId680" display="http://www.grupocva.com/detalle_articulo/articulo.php?fProdId=9603089"/>
    <hyperlink ref="E683" r:id="rId681" display="http://www.grupocva.com/detalle_articulo/articulo.php?fProdId=9604539"/>
    <hyperlink ref="E684" r:id="rId682" display="http://www.grupocva.com/detalle_articulo/articulo.php?fProdId=9604588"/>
    <hyperlink ref="E685" r:id="rId683" display="http://www.grupocva.com/detalle_articulo/articulo.php?fProdId=9606838"/>
    <hyperlink ref="E686" r:id="rId684" display="http://www.grupocva.com/detalle_articulo/articulo.php?fProdId=9606888"/>
    <hyperlink ref="E687" r:id="rId685" display="http://www.grupocva.com/detalle_articulo/articulo.php?fProdId=9606938"/>
    <hyperlink ref="E688" r:id="rId686" display="http://www.grupocva.com/detalle_articulo/articulo.php?fProdId=9606988"/>
    <hyperlink ref="E689" r:id="rId687" display="http://www.grupocva.com/detalle_articulo/articulo.php?fProdId=9606989"/>
    <hyperlink ref="E690" r:id="rId688" display="http://www.grupocva.com/detalle_articulo/articulo.php?fProdId=9606940"/>
    <hyperlink ref="E691" r:id="rId689" display="http://www.grupocva.com/detalle_articulo/articulo.php?fProdId=5819691"/>
    <hyperlink ref="E692" r:id="rId690" display="http://www.grupocva.com/detalle_articulo/articulo.php?fProdId=5838686"/>
    <hyperlink ref="E693" r:id="rId691" display="http://www.grupocva.com/detalle_articulo/articulo.php?fProdId=5839685"/>
    <hyperlink ref="E694" r:id="rId692" display="http://www.grupocva.com/detalle_articulo/articulo.php?fProdId=5841685"/>
    <hyperlink ref="E695" r:id="rId693" display="http://www.grupocva.com/detalle_articulo/articulo.php?fProdId=5914690"/>
    <hyperlink ref="E696" r:id="rId694" display="http://www.grupocva.com/detalle_articulo/articulo.php?fProdId=5914691"/>
    <hyperlink ref="E697" r:id="rId695" display="http://www.grupocva.com/detalle_articulo/articulo.php?fProdId=5916686"/>
    <hyperlink ref="E698" r:id="rId696" display="http://www.grupocva.com/detalle_articulo/articulo.php?fProdId=5916687"/>
    <hyperlink ref="E699" r:id="rId697" display="http://www.grupocva.com/detalle_articulo/articulo.php?fProdId=6225685"/>
    <hyperlink ref="E700" r:id="rId698" display="http://www.grupocva.com/detalle_articulo/articulo.php?fProdId=2717699"/>
    <hyperlink ref="E701" r:id="rId699" display="http://www.grupocva.com/detalle_articulo/articulo.php?fProdId=9445167"/>
    <hyperlink ref="E702" r:id="rId700" display="http://www.grupocva.com/detalle_articulo/articulo.php?fProdId=9459268"/>
    <hyperlink ref="E703" r:id="rId701" display="http://www.grupocva.com/detalle_articulo/articulo.php?fProdId=9461567"/>
    <hyperlink ref="E704" r:id="rId702" display="http://www.grupocva.com/detalle_articulo/articulo.php?fProdId=9463918"/>
    <hyperlink ref="E705" r:id="rId703" display="http://www.grupocva.com/detalle_articulo/articulo.php?fProdId=9477169"/>
    <hyperlink ref="E706" r:id="rId704" display="http://www.grupocva.com/detalle_articulo/articulo.php?fProdId=9591089"/>
    <hyperlink ref="E707" r:id="rId705" display="http://www.grupocva.com/detalle_articulo/articulo.php?fProdId=9591093"/>
    <hyperlink ref="E708" r:id="rId706" display="http://www.grupocva.com/detalle_articulo/articulo.php?fProdId=9599541"/>
    <hyperlink ref="E709" r:id="rId707" display="http://www.grupocva.com/detalle_articulo/articulo.php?fProdId=9606389"/>
    <hyperlink ref="E710" r:id="rId708" display="http://www.grupocva.com/detalle_articulo/articulo.php?fProdId=9606488"/>
    <hyperlink ref="E711" r:id="rId709" display="http://www.grupocva.com/detalle_articulo/articulo.php?fProdId=9606538"/>
    <hyperlink ref="E712" r:id="rId710" display="http://www.grupocva.com/detalle_articulo/articulo.php?fProdId=9606588"/>
    <hyperlink ref="E713" r:id="rId711" display="http://www.grupocva.com/detalle_articulo/articulo.php?fProdId=9606539"/>
    <hyperlink ref="E714" r:id="rId712" display="http://www.grupocva.com/detalle_articulo/articulo.php?fProdId=9606589"/>
    <hyperlink ref="E715" r:id="rId713" display="http://www.grupocva.com/detalle_articulo/articulo.php?fProdId=9606590"/>
    <hyperlink ref="E716" r:id="rId714" display="http://www.grupocva.com/detalle_articulo/articulo.php?fProdId=21943"/>
    <hyperlink ref="E717" r:id="rId715" display="http://www.grupocva.com/detalle_articulo/articulo.php?fProdId=21946"/>
    <hyperlink ref="E718" r:id="rId716" display="http://www.grupocva.com/detalle_articulo/articulo.php?fProdId=2896686"/>
    <hyperlink ref="E719" r:id="rId717" display="http://www.grupocva.com/detalle_articulo/articulo.php?fProdId=5751685"/>
    <hyperlink ref="E720" r:id="rId718" display="http://www.grupocva.com/detalle_articulo/articulo.php?fProdId=5870695"/>
    <hyperlink ref="E721" r:id="rId719" display="http://www.grupocva.com/detalle_articulo/articulo.php?fProdId=6116685"/>
    <hyperlink ref="E722" r:id="rId720" display="http://www.grupocva.com/detalle_articulo/articulo.php?fProdId=6173688"/>
    <hyperlink ref="E723" r:id="rId721" display="http://www.grupocva.com/detalle_articulo/articulo.php?fProdId=6192690"/>
    <hyperlink ref="E724" r:id="rId722" display="http://www.grupocva.com/detalle_articulo/articulo.php?fProdId=9424068"/>
    <hyperlink ref="E725" r:id="rId723" display="http://www.grupocva.com/detalle_articulo/articulo.php?fProdId=9424026"/>
    <hyperlink ref="E726" r:id="rId724" display="http://www.grupocva.com/detalle_articulo/articulo.php?fProdId=9424027"/>
    <hyperlink ref="E727" r:id="rId725" display="http://www.grupocva.com/detalle_articulo/articulo.php?fProdId=9447017"/>
    <hyperlink ref="E728" r:id="rId726" display="http://www.grupocva.com/detalle_articulo/articulo.php?fProdId=9487800"/>
    <hyperlink ref="E729" r:id="rId727" display="http://www.grupocva.com/detalle_articulo/articulo.php?fProdId=9527636"/>
    <hyperlink ref="E730" r:id="rId728" display="http://www.grupocva.com/detalle_articulo/articulo.php?fProdId=9537186"/>
    <hyperlink ref="E731" r:id="rId729" display="http://www.grupocva.com/detalle_articulo/articulo.php?fProdId=9544486"/>
    <hyperlink ref="E732" r:id="rId730" display="http://www.grupocva.com/detalle_articulo/articulo.php?fProdId=9572544"/>
    <hyperlink ref="E733" r:id="rId731" display="http://www.grupocva.com/detalle_articulo/articulo.php?fProdId=9574205"/>
    <hyperlink ref="E734" r:id="rId732" display="http://www.grupocva.com/detalle_articulo/articulo.php?fProdId=9533587"/>
    <hyperlink ref="E735" r:id="rId733" display="http://www.grupocva.com/detalle_articulo/articulo.php?fProdId=9533539"/>
    <hyperlink ref="E736" r:id="rId734" display="http://www.grupocva.com/detalle_articulo/articulo.php?fProdId=9533588"/>
    <hyperlink ref="E737" r:id="rId735" display="http://www.grupocva.com/detalle_articulo/articulo.php?fProdId=9533540"/>
    <hyperlink ref="E738" r:id="rId736" display="http://www.grupocva.com/detalle_articulo/articulo.php?fProdId=9533490"/>
    <hyperlink ref="E739" r:id="rId737" display="http://www.grupocva.com/detalle_articulo/articulo.php?fProdId=9543336"/>
    <hyperlink ref="E740" r:id="rId738" display="http://www.grupocva.com/detalle_articulo/articulo.php?fProdId=9546336"/>
    <hyperlink ref="E741" r:id="rId739" display="http://www.grupocva.com/detalle_articulo/articulo.php?fProdId=9546386"/>
    <hyperlink ref="E742" r:id="rId740" display="http://www.grupocva.com/detalle_articulo/articulo.php?fProdId=9546387"/>
    <hyperlink ref="E743" r:id="rId741" display="http://www.grupocva.com/detalle_articulo/articulo.php?fProdId=9546436"/>
    <hyperlink ref="E744" r:id="rId742" display="http://www.grupocva.com/detalle_articulo/articulo.php?fProdId=9547336"/>
    <hyperlink ref="E745" r:id="rId743" display="http://www.grupocva.com/detalle_articulo/articulo.php?fProdId=9547140"/>
    <hyperlink ref="E746" r:id="rId744" display="http://www.grupocva.com/detalle_articulo/articulo.php?fProdId=9547337"/>
    <hyperlink ref="E747" r:id="rId745" display="http://www.grupocva.com/detalle_articulo/articulo.php?fProdId=9547141"/>
    <hyperlink ref="E748" r:id="rId746" display="http://www.grupocva.com/detalle_articulo/articulo.php?fProdId=9547142"/>
    <hyperlink ref="E749" r:id="rId747" display="http://www.grupocva.com/detalle_articulo/articulo.php?fProdId=9547338"/>
    <hyperlink ref="E750" r:id="rId748" display="http://www.grupocva.com/detalle_articulo/articulo.php?fProdId=9547339"/>
    <hyperlink ref="E751" r:id="rId749" display="http://www.grupocva.com/detalle_articulo/articulo.php?fProdId=9547737"/>
    <hyperlink ref="E752" r:id="rId750" display="http://www.grupocva.com/detalle_articulo/articulo.php?fProdId=9547692"/>
    <hyperlink ref="E753" r:id="rId751" display="http://www.grupocva.com/detalle_articulo/articulo.php?fProdId=9547638"/>
    <hyperlink ref="E754" r:id="rId752" display="http://www.grupocva.com/detalle_articulo/articulo.php?fProdId=9549186"/>
    <hyperlink ref="E755" r:id="rId753" display="http://www.grupocva.com/detalle_articulo/articulo.php?fProdId=9550737"/>
    <hyperlink ref="E756" r:id="rId754" display="http://www.grupocva.com/detalle_articulo/articulo.php?fProdId=9554838"/>
    <hyperlink ref="E757" r:id="rId755" display="http://www.grupocva.com/detalle_articulo/articulo.php?fProdId=9554793"/>
    <hyperlink ref="E758" r:id="rId756" display="http://www.grupocva.com/detalle_articulo/articulo.php?fProdId=9554840"/>
    <hyperlink ref="E759" r:id="rId757" display="http://www.grupocva.com/detalle_articulo/articulo.php?fProdId=9560988"/>
    <hyperlink ref="E760" r:id="rId758" display="http://www.grupocva.com/detalle_articulo/articulo.php?fProdId=9561037"/>
    <hyperlink ref="E761" r:id="rId759" display="http://www.grupocva.com/detalle_articulo/articulo.php?fProdId=9563538"/>
    <hyperlink ref="E762" r:id="rId760" display="http://www.grupocva.com/detalle_articulo/articulo.php?fProdId=9568738"/>
    <hyperlink ref="E763" r:id="rId761" display="http://www.grupocva.com/detalle_articulo/articulo.php?fProdId=9568788"/>
    <hyperlink ref="E764" r:id="rId762" display="http://www.grupocva.com/detalle_articulo/articulo.php?fProdId=9568838"/>
    <hyperlink ref="E765" r:id="rId763" display="http://www.grupocva.com/detalle_articulo/articulo.php?fProdId=9568789"/>
    <hyperlink ref="E766" r:id="rId764" display="http://www.grupocva.com/detalle_articulo/articulo.php?fProdId=9568790"/>
    <hyperlink ref="E767" r:id="rId765" display="http://www.grupocva.com/detalle_articulo/articulo.php?fProdId=9572591"/>
    <hyperlink ref="E768" r:id="rId766" display="http://www.grupocva.com/detalle_articulo/articulo.php?fProdId=9572738"/>
    <hyperlink ref="E769" r:id="rId767" display="http://www.grupocva.com/detalle_articulo/articulo.php?fProdId=9572788"/>
    <hyperlink ref="E770" r:id="rId768" display="http://www.grupocva.com/detalle_articulo/articulo.php?fProdId=9572888"/>
    <hyperlink ref="E771" r:id="rId769" display="http://www.grupocva.com/detalle_articulo/articulo.php?fProdId=9573488"/>
    <hyperlink ref="E772" r:id="rId770" display="http://www.grupocva.com/detalle_articulo/articulo.php?fProdId=9577240"/>
    <hyperlink ref="E773" r:id="rId771" display="http://www.grupocva.com/detalle_articulo/articulo.php?fProdId=9582839"/>
    <hyperlink ref="E774" r:id="rId772" display="http://www.grupocva.com/detalle_articulo/articulo.php?fProdId=9582840"/>
    <hyperlink ref="E775" r:id="rId773" display="http://www.grupocva.com/detalle_articulo/articulo.php?fProdId=9585692"/>
    <hyperlink ref="E776" r:id="rId774" display="http://www.grupocva.com/detalle_articulo/articulo.php?fProdId=9587688"/>
    <hyperlink ref="E777" r:id="rId775" display="http://www.grupocva.com/detalle_articulo/articulo.php?fProdId=9588138"/>
    <hyperlink ref="E778" r:id="rId776" display="http://www.grupocva.com/detalle_articulo/articulo.php?fProdId=9588539"/>
    <hyperlink ref="E779" r:id="rId777" display="http://www.grupocva.com/detalle_articulo/articulo.php?fProdId=9589840"/>
    <hyperlink ref="E780" r:id="rId778" display="http://www.grupocva.com/detalle_articulo/articulo.php?fProdId=9592938"/>
    <hyperlink ref="E781" r:id="rId779" display="http://www.grupocva.com/detalle_articulo/articulo.php?fProdId=9598393"/>
    <hyperlink ref="E782" r:id="rId780" display="http://www.grupocva.com/detalle_articulo/articulo.php?fProdId=9601038"/>
    <hyperlink ref="E783" r:id="rId781" display="http://www.grupocva.com/detalle_articulo/articulo.php?fProdId=9601088"/>
    <hyperlink ref="E784" r:id="rId782" display="http://www.grupocva.com/detalle_articulo/articulo.php?fProdId=9600990"/>
    <hyperlink ref="E785" r:id="rId783" display="http://www.grupocva.com/detalle_articulo/articulo.php?fProdId=9601988"/>
    <hyperlink ref="E786" r:id="rId784" display="http://www.grupocva.com/detalle_articulo/articulo.php?fProdId=9605638"/>
    <hyperlink ref="E787" r:id="rId785" display="http://www.grupocva.com/detalle_articulo/articulo.php?fProdId=9605591"/>
    <hyperlink ref="E788" r:id="rId786" display="http://www.grupocva.com/detalle_articulo/articulo.php?fProdId=1715"/>
    <hyperlink ref="E789" r:id="rId787" display="http://www.grupocva.com/detalle_articulo/articulo.php?fProdId=817"/>
    <hyperlink ref="E790" r:id="rId788" display="http://www.grupocva.com/detalle_articulo/articulo.php?fProdId=1726"/>
    <hyperlink ref="E791" r:id="rId789" display="http://www.grupocva.com/detalle_articulo/articulo.php?fProdId=4641"/>
    <hyperlink ref="E792" r:id="rId790" display="http://www.grupocva.com/detalle_articulo/articulo.php?fProdId=27569"/>
    <hyperlink ref="E793" r:id="rId791" display="http://www.grupocva.com/detalle_articulo/articulo.php?fProdId=437685"/>
    <hyperlink ref="E794" r:id="rId792" display="http://www.grupocva.com/detalle_articulo/articulo.php?fProdId=1033685"/>
    <hyperlink ref="E795" r:id="rId793" display="http://www.grupocva.com/detalle_articulo/articulo.php?fProdId=1186685"/>
    <hyperlink ref="E796" r:id="rId794" display="http://www.grupocva.com/detalle_articulo/articulo.php?fProdId=1490688"/>
    <hyperlink ref="E797" r:id="rId795" display="http://www.grupocva.com/detalle_articulo/articulo.php?fProdId=1643685"/>
    <hyperlink ref="E798" r:id="rId796" display="http://www.grupocva.com/detalle_articulo/articulo.php?fProdId=1736689"/>
    <hyperlink ref="E799" r:id="rId797" display="http://www.grupocva.com/detalle_articulo/articulo.php?fProdId=1839685"/>
    <hyperlink ref="E800" r:id="rId798" display="http://www.grupocva.com/detalle_articulo/articulo.php?fProdId=1844688"/>
    <hyperlink ref="E801" r:id="rId799" display="http://www.grupocva.com/detalle_articulo/articulo.php?fProdId=3240685"/>
    <hyperlink ref="E802" r:id="rId800" display="http://www.grupocva.com/detalle_articulo/articulo.php?fProdId=3900698"/>
    <hyperlink ref="E803" r:id="rId801" display="http://www.grupocva.com/detalle_articulo/articulo.php?fProdId=4533688"/>
    <hyperlink ref="E804" r:id="rId802" display="http://www.grupocva.com/detalle_articulo/articulo.php?fProdId=4828693"/>
    <hyperlink ref="E805" r:id="rId803" display="http://www.grupocva.com/detalle_articulo/articulo.php?fProdId=5033685"/>
    <hyperlink ref="E806" r:id="rId804" display="http://www.grupocva.com/detalle_articulo/articulo.php?fProdId=5129690"/>
    <hyperlink ref="E807" r:id="rId805" display="http://www.grupocva.com/detalle_articulo/articulo.php?fProdId=5129692"/>
    <hyperlink ref="E808" r:id="rId806" display="http://www.grupocva.com/detalle_articulo/articulo.php?fProdId=5129693"/>
    <hyperlink ref="E809" r:id="rId807" display="http://www.grupocva.com/detalle_articulo/articulo.php?fProdId=5188685"/>
    <hyperlink ref="E810" r:id="rId808" display="http://www.grupocva.com/detalle_articulo/articulo.php?fProdId=5433685"/>
    <hyperlink ref="E811" r:id="rId809" display="http://www.grupocva.com/detalle_articulo/articulo.php?fProdId=5449686"/>
    <hyperlink ref="E812" r:id="rId810" display="http://www.grupocva.com/detalle_articulo/articulo.php?fProdId=814"/>
    <hyperlink ref="E813" r:id="rId811" display="http://www.grupocva.com/detalle_articulo/articulo.php?fProdId=5549685"/>
    <hyperlink ref="E814" r:id="rId812" display="http://www.grupocva.com/detalle_articulo/articulo.php?fProdId=5646687"/>
    <hyperlink ref="E815" r:id="rId813" display="http://www.grupocva.com/detalle_articulo/articulo.php?fProdId=5646688"/>
    <hyperlink ref="E816" r:id="rId814" display="http://www.grupocva.com/detalle_articulo/articulo.php?fProdId=5647688"/>
    <hyperlink ref="E817" r:id="rId815" display="http://www.grupocva.com/detalle_articulo/articulo.php?fProdId=5646689"/>
    <hyperlink ref="E818" r:id="rId816" display="http://www.grupocva.com/detalle_articulo/articulo.php?fProdId=5647689"/>
    <hyperlink ref="E819" r:id="rId817" display="http://www.grupocva.com/detalle_articulo/articulo.php?fProdId=5647690"/>
    <hyperlink ref="E820" r:id="rId818" display="http://www.grupocva.com/detalle_articulo/articulo.php?fProdId=5662690"/>
    <hyperlink ref="E821" r:id="rId819" display="http://www.grupocva.com/detalle_articulo/articulo.php?fProdId=5931686"/>
    <hyperlink ref="E822" r:id="rId820" display="http://www.grupocva.com/detalle_articulo/articulo.php?fProdId=6000710"/>
    <hyperlink ref="E823" r:id="rId821" display="http://www.grupocva.com/detalle_articulo/articulo.php?fProdId=6001724"/>
    <hyperlink ref="E824" r:id="rId822" display="http://www.grupocva.com/detalle_articulo/articulo.php?fProdId=6000712"/>
    <hyperlink ref="E825" r:id="rId823" display="http://www.grupocva.com/detalle_articulo/articulo.php?fProdId=6257690"/>
    <hyperlink ref="E826" r:id="rId824" display="http://www.grupocva.com/detalle_articulo/articulo.php?fProdId=6257692"/>
    <hyperlink ref="E827" r:id="rId825" display="http://www.grupocva.com/detalle_articulo/articulo.php?fProdId=6257693"/>
    <hyperlink ref="E828" r:id="rId826" display="http://www.grupocva.com/detalle_articulo/articulo.php?fProdId=6259687"/>
    <hyperlink ref="E829" r:id="rId827" display="http://www.grupocva.com/detalle_articulo/articulo.php?fProdId=6257694"/>
    <hyperlink ref="E830" r:id="rId828" display="http://www.grupocva.com/detalle_articulo/articulo.php?fProdId=6259688"/>
    <hyperlink ref="E831" r:id="rId829" display="http://www.grupocva.com/detalle_articulo/articulo.php?fProdId=9422818"/>
    <hyperlink ref="E832" r:id="rId830" display="http://www.grupocva.com/detalle_articulo/articulo.php?fProdId=9427520"/>
    <hyperlink ref="E833" r:id="rId831" display="http://www.grupocva.com/detalle_articulo/articulo.php?fProdId=9427724"/>
    <hyperlink ref="E834" r:id="rId832" display="http://www.grupocva.com/detalle_articulo/articulo.php?fProdId=9427686"/>
    <hyperlink ref="E835" r:id="rId833" display="http://www.grupocva.com/detalle_articulo/articulo.php?fProdId=9427687"/>
    <hyperlink ref="E836" r:id="rId834" display="http://www.grupocva.com/detalle_articulo/articulo.php?fProdId=9427688"/>
    <hyperlink ref="E837" r:id="rId835" display="http://www.grupocva.com/detalle_articulo/articulo.php?fProdId=9427775"/>
    <hyperlink ref="E838" r:id="rId836" display="http://www.grupocva.com/detalle_articulo/articulo.php?fProdId=9427776"/>
    <hyperlink ref="E839" r:id="rId837" display="http://www.grupocva.com/detalle_articulo/articulo.php?fProdId=9427921"/>
    <hyperlink ref="E840" r:id="rId838" display="http://www.grupocva.com/detalle_articulo/articulo.php?fProdId=9427970"/>
    <hyperlink ref="E841" r:id="rId839" display="http://www.grupocva.com/detalle_articulo/articulo.php?fProdId=9427971"/>
    <hyperlink ref="E842" r:id="rId840" display="http://www.grupocva.com/detalle_articulo/articulo.php?fProdId=9451570"/>
    <hyperlink ref="E843" r:id="rId841" display="http://www.grupocva.com/detalle_articulo/articulo.php?fProdId=9464917"/>
    <hyperlink ref="E844" r:id="rId842" display="http://www.grupocva.com/detalle_articulo/articulo.php?fProdId=9464918"/>
    <hyperlink ref="E845" r:id="rId843" display="http://www.grupocva.com/detalle_articulo/articulo.php?fProdId=9472770"/>
    <hyperlink ref="E846" r:id="rId844" display="http://www.grupocva.com/detalle_articulo/articulo.php?fProdId=9472772"/>
    <hyperlink ref="E847" r:id="rId845" display="http://www.grupocva.com/detalle_articulo/articulo.php?fProdId=9479570"/>
    <hyperlink ref="E848" r:id="rId846" display="http://www.grupocva.com/detalle_articulo/articulo.php?fProdId=9481217"/>
    <hyperlink ref="E849" r:id="rId847" display="http://www.grupocva.com/detalle_articulo/articulo.php?fProdId=9488646"/>
    <hyperlink ref="E850" r:id="rId848" display="http://www.grupocva.com/detalle_articulo/articulo.php?fProdId=9488648"/>
    <hyperlink ref="E851" r:id="rId849" display="http://www.grupocva.com/detalle_articulo/articulo.php?fProdId=9488597"/>
    <hyperlink ref="E852" r:id="rId850" display="http://www.grupocva.com/detalle_articulo/articulo.php?fProdId=9488789"/>
    <hyperlink ref="E853" r:id="rId851" display="http://www.grupocva.com/detalle_articulo/articulo.php?fProdId=9488792"/>
    <hyperlink ref="E854" r:id="rId852" display="http://www.grupocva.com/detalle_articulo/articulo.php?fProdId=9488844"/>
    <hyperlink ref="E855" r:id="rId853" display="http://www.grupocva.com/detalle_articulo/articulo.php?fProdId=9488845"/>
    <hyperlink ref="E856" r:id="rId854" display="http://www.grupocva.com/detalle_articulo/articulo.php?fProdId=9488793"/>
    <hyperlink ref="E857" r:id="rId855" display="http://www.grupocva.com/detalle_articulo/articulo.php?fProdId=9490789"/>
    <hyperlink ref="E858" r:id="rId856" display="http://www.grupocva.com/detalle_articulo/articulo.php?fProdId=9490790"/>
    <hyperlink ref="E859" r:id="rId857" display="http://www.grupocva.com/detalle_articulo/articulo.php?fProdId=9492086"/>
    <hyperlink ref="E860" r:id="rId858" display="http://www.grupocva.com/detalle_articulo/articulo.php?fProdId=9496191"/>
    <hyperlink ref="E861" r:id="rId859" display="http://www.grupocva.com/detalle_articulo/articulo.php?fProdId=9498939"/>
    <hyperlink ref="E862" r:id="rId860" display="http://www.grupocva.com/detalle_articulo/articulo.php?fProdId=9509238"/>
    <hyperlink ref="E863" r:id="rId861" display="http://www.grupocva.com/detalle_articulo/articulo.php?fProdId=9509388"/>
    <hyperlink ref="E864" r:id="rId862" display="http://www.grupocva.com/detalle_articulo/articulo.php?fProdId=9509337"/>
    <hyperlink ref="E865" r:id="rId863" display="http://www.grupocva.com/detalle_articulo/articulo.php?fProdId=9509239"/>
    <hyperlink ref="E866" r:id="rId864" display="http://www.grupocva.com/detalle_articulo/articulo.php?fProdId=9510888"/>
    <hyperlink ref="E867" r:id="rId865" display="http://www.grupocva.com/detalle_articulo/articulo.php?fProdId=1129685"/>
    <hyperlink ref="E868" r:id="rId866" display="http://www.grupocva.com/detalle_articulo/articulo.php?fProdId=9534587"/>
    <hyperlink ref="E869" r:id="rId867" display="http://www.grupocva.com/detalle_articulo/articulo.php?fProdId=1549685"/>
    <hyperlink ref="E870" r:id="rId868" display="http://www.grupocva.com/detalle_articulo/articulo.php?fProdId=1922685"/>
    <hyperlink ref="E871" r:id="rId869" display="http://www.grupocva.com/detalle_articulo/articulo.php?fProdId=4773686"/>
    <hyperlink ref="E872" r:id="rId870" display="http://www.grupocva.com/detalle_articulo/articulo.php?fProdId=4934685"/>
    <hyperlink ref="E873" r:id="rId871" display="http://www.grupocva.com/detalle_articulo/articulo.php?fProdId=5396685"/>
    <hyperlink ref="E874" r:id="rId872" display="http://www.grupocva.com/detalle_articulo/articulo.php?fProdId=5450685"/>
    <hyperlink ref="E875" r:id="rId873" display="http://www.grupocva.com/detalle_articulo/articulo.php?fProdId=9483567"/>
    <hyperlink ref="E876" r:id="rId874" display="http://www.grupocva.com/detalle_articulo/articulo.php?fProdId=9488634"/>
    <hyperlink ref="E877" r:id="rId875" display="http://www.grupocva.com/detalle_articulo/articulo.php?fProdId=9488586"/>
    <hyperlink ref="E878" r:id="rId876" display="http://www.grupocva.com/detalle_articulo/articulo.php?fProdId=9488640"/>
    <hyperlink ref="E879" r:id="rId877" display="http://www.grupocva.com/detalle_articulo/articulo.php?fProdId=9510840"/>
    <hyperlink ref="E880" r:id="rId878" display="http://www.grupocva.com/detalle_articulo/articulo.php?fProdId=9513937"/>
    <hyperlink ref="E881" r:id="rId879" display="http://www.grupocva.com/detalle_articulo/articulo.php?fProdId=9524638"/>
    <hyperlink ref="E882" r:id="rId880" display="http://www.grupocva.com/detalle_articulo/articulo.php?fProdId=9524639"/>
    <hyperlink ref="E883" r:id="rId881" display="http://www.grupocva.com/detalle_articulo/articulo.php?fProdId=9531889"/>
    <hyperlink ref="E884" r:id="rId882" display="http://www.grupocva.com/detalle_articulo/articulo.php?fProdId=9532386"/>
    <hyperlink ref="E885" r:id="rId883" display="http://www.grupocva.com/detalle_articulo/articulo.php?fProdId=9532436"/>
    <hyperlink ref="E886" r:id="rId884" display="http://www.grupocva.com/detalle_articulo/articulo.php?fProdId=9532437"/>
    <hyperlink ref="E887" r:id="rId885" display="http://www.grupocva.com/detalle_articulo/articulo.php?fProdId=9541489"/>
    <hyperlink ref="E888" r:id="rId886" display="http://www.grupocva.com/detalle_articulo/articulo.php?fProdId=9554886"/>
    <hyperlink ref="E889" r:id="rId887" display="http://www.grupocva.com/detalle_articulo/articulo.php?fProdId=9588538"/>
    <hyperlink ref="E890" r:id="rId888" display="http://www.grupocva.com/detalle_articulo/articulo.php?fProdId=9588589"/>
    <hyperlink ref="E891" r:id="rId889" display="http://www.grupocva.com/detalle_articulo/articulo.php?fProdId=9588491"/>
    <hyperlink ref="E892" r:id="rId890" display="http://www.grupocva.com/detalle_articulo/articulo.php?fProdId=9593188"/>
    <hyperlink ref="E893" r:id="rId891" display="http://www.grupocva.com/detalle_articulo/articulo.php?fProdId=9603791"/>
    <hyperlink ref="E894" r:id="rId892" display="http://www.grupocva.com/detalle_articulo/articulo.php?fProdId=9603792"/>
    <hyperlink ref="E895" r:id="rId893" display="http://www.grupocva.com/detalle_articulo/articulo.php?fProdId=9606638"/>
    <hyperlink ref="E896" r:id="rId894" display="http://www.grupocva.com/detalle_articulo/articulo.php?fProdId=9524486"/>
    <hyperlink ref="E897" r:id="rId895" display="http://www.grupocva.com/detalle_articulo/articulo.php?fProdId=9524587"/>
    <hyperlink ref="E898" r:id="rId896" display="http://www.grupocva.com/detalle_articulo/articulo.php?fProdId=9524539"/>
    <hyperlink ref="E899" r:id="rId897" display="http://www.grupocva.com/detalle_articulo/articulo.php?fProdId=9524738"/>
    <hyperlink ref="E900" r:id="rId898" display="http://www.grupocva.com/detalle_articulo/articulo.php?fProdId=9528336"/>
    <hyperlink ref="E901" r:id="rId899" display="http://www.grupocva.com/detalle_articulo/articulo.php?fProdId=9528386"/>
    <hyperlink ref="E902" r:id="rId900" display="http://www.grupocva.com/detalle_articulo/articulo.php?fProdId=9528337"/>
    <hyperlink ref="E903" r:id="rId901" display="http://www.grupocva.com/detalle_articulo/articulo.php?fProdId=9528387"/>
    <hyperlink ref="E904" r:id="rId902" display="http://www.grupocva.com/detalle_articulo/articulo.php?fProdId=9533541"/>
    <hyperlink ref="E905" r:id="rId903" display="http://www.grupocva.com/detalle_articulo/articulo.php?fProdId=9533542"/>
    <hyperlink ref="E906" r:id="rId904" display="http://www.grupocva.com/detalle_articulo/articulo.php?fProdId=9535187"/>
    <hyperlink ref="E907" r:id="rId905" display="http://www.grupocva.com/detalle_articulo/articulo.php?fProdId=9551436"/>
    <hyperlink ref="E908" r:id="rId906" display="http://www.grupocva.com/detalle_articulo/articulo.php?fProdId=9555586"/>
    <hyperlink ref="E909" r:id="rId907" display="http://www.grupocva.com/detalle_articulo/articulo.php?fProdId=9556242"/>
    <hyperlink ref="E910" r:id="rId908" display="http://www.grupocva.com/detalle_articulo/articulo.php?fProdId=9556337"/>
    <hyperlink ref="E911" r:id="rId909" display="http://www.grupocva.com/detalle_articulo/articulo.php?fProdId=9559087"/>
    <hyperlink ref="E912" r:id="rId910" display="http://www.grupocva.com/detalle_articulo/articulo.php?fProdId=9559445"/>
    <hyperlink ref="E913" r:id="rId911" display="http://www.grupocva.com/detalle_articulo/articulo.php?fProdId=9560487"/>
    <hyperlink ref="E914" r:id="rId912" display="http://www.grupocva.com/detalle_articulo/articulo.php?fProdId=9560586"/>
    <hyperlink ref="E915" r:id="rId913" display="http://www.grupocva.com/detalle_articulo/articulo.php?fProdId=9565438"/>
    <hyperlink ref="E916" r:id="rId914" display="http://www.grupocva.com/detalle_articulo/articulo.php?fProdId=9568791"/>
    <hyperlink ref="E917" r:id="rId915" display="http://www.grupocva.com/detalle_articulo/articulo.php?fProdId=9568840"/>
    <hyperlink ref="E918" r:id="rId916" display="http://www.grupocva.com/detalle_articulo/articulo.php?fProdId=9568888"/>
    <hyperlink ref="E919" r:id="rId917" display="http://www.grupocva.com/detalle_articulo/articulo.php?fProdId=9568938"/>
    <hyperlink ref="E920" r:id="rId918" display="http://www.grupocva.com/detalle_articulo/articulo.php?fProdId=9569438"/>
    <hyperlink ref="E921" r:id="rId919" display="http://www.grupocva.com/detalle_articulo/articulo.php?fProdId=9588489"/>
    <hyperlink ref="E922" r:id="rId920" display="http://www.grupocva.com/detalle_articulo/articulo.php?fProdId=9588939"/>
    <hyperlink ref="E923" r:id="rId921" display="http://www.grupocva.com/detalle_articulo/articulo.php?fProdId=9588889"/>
    <hyperlink ref="E924" r:id="rId922" display="http://www.grupocva.com/detalle_articulo/articulo.php?fProdId=9588940"/>
    <hyperlink ref="E925" r:id="rId923" display="http://www.grupocva.com/detalle_articulo/articulo.php?fProdId=9590238"/>
    <hyperlink ref="E926" r:id="rId924" display="http://www.grupocva.com/detalle_articulo/articulo.php?fProdId=9593088"/>
    <hyperlink ref="E927" r:id="rId925" display="http://www.grupocva.com/detalle_articulo/articulo.php?fProdId=9601339"/>
    <hyperlink ref="E928" r:id="rId926" display="http://www.grupocva.com/detalle_articulo/articulo.php?fProdId=9605339"/>
    <hyperlink ref="E929" r:id="rId927" display="http://www.grupocva.com/detalle_articulo/articulo.php?fProdId=818"/>
    <hyperlink ref="E930" r:id="rId928" display="http://www.grupocva.com/detalle_articulo/articulo.php?fProdId=20534"/>
    <hyperlink ref="E931" r:id="rId929" display="http://www.grupocva.com/detalle_articulo/articulo.php?fProdId=74686"/>
    <hyperlink ref="E932" r:id="rId930" display="http://www.grupocva.com/detalle_articulo/articulo.php?fProdId=382690"/>
    <hyperlink ref="E933" r:id="rId931" display="http://www.grupocva.com/detalle_articulo/articulo.php?fProdId=535693"/>
    <hyperlink ref="E934" r:id="rId932" display="http://www.grupocva.com/detalle_articulo/articulo.php?fProdId=977687"/>
    <hyperlink ref="E935" r:id="rId933" display="http://www.grupocva.com/detalle_articulo/articulo.php?fProdId=1527687"/>
    <hyperlink ref="E936" r:id="rId934" display="http://www.grupocva.com/detalle_articulo/articulo.php?fProdId=1866688"/>
    <hyperlink ref="E937" r:id="rId935" display="http://www.grupocva.com/detalle_articulo/articulo.php?fProdId=2221687"/>
    <hyperlink ref="E938" r:id="rId936" display="http://www.grupocva.com/detalle_articulo/articulo.php?fProdId=2924691"/>
    <hyperlink ref="E939" r:id="rId937" display="http://www.grupocva.com/detalle_articulo/articulo.php?fProdId=3532685"/>
    <hyperlink ref="E940" r:id="rId938" display="http://www.grupocva.com/detalle_articulo/articulo.php?fProdId=3766688"/>
    <hyperlink ref="E941" r:id="rId939" display="http://www.grupocva.com/detalle_articulo/articulo.php?fProdId=3768686"/>
    <hyperlink ref="E942" r:id="rId940" display="http://www.grupocva.com/detalle_articulo/articulo.php?fProdId=3969687"/>
    <hyperlink ref="E943" r:id="rId941" display="http://www.grupocva.com/detalle_articulo/articulo.php?fProdId=4771692"/>
    <hyperlink ref="E944" r:id="rId942" display="http://www.grupocva.com/detalle_articulo/articulo.php?fProdId=4775685"/>
    <hyperlink ref="E945" r:id="rId943" display="http://www.grupocva.com/detalle_articulo/articulo.php?fProdId=4793690"/>
    <hyperlink ref="E946" r:id="rId944" display="http://www.grupocva.com/detalle_articulo/articulo.php?fProdId=5018685"/>
    <hyperlink ref="E947" r:id="rId945" display="http://www.grupocva.com/detalle_articulo/articulo.php?fProdId=5417685"/>
    <hyperlink ref="E948" r:id="rId946" display="http://www.grupocva.com/detalle_articulo/articulo.php?fProdId=5416686"/>
    <hyperlink ref="E949" r:id="rId947" display="http://www.grupocva.com/detalle_articulo/articulo.php?fProdId=5449685"/>
    <hyperlink ref="E950" r:id="rId948" display="http://www.grupocva.com/detalle_articulo/articulo.php?fProdId=5662686"/>
    <hyperlink ref="E951" r:id="rId949" display="http://www.grupocva.com/detalle_articulo/articulo.php?fProdId=5668685"/>
    <hyperlink ref="E952" r:id="rId950" display="http://www.grupocva.com/detalle_articulo/articulo.php?fProdId=6001725"/>
    <hyperlink ref="E953" r:id="rId951" display="http://www.grupocva.com/detalle_articulo/articulo.php?fProdId=6001727"/>
    <hyperlink ref="E954" r:id="rId952" display="http://www.grupocva.com/detalle_articulo/articulo.php?fProdId=6012687"/>
    <hyperlink ref="E955" r:id="rId953" display="http://www.grupocva.com/detalle_articulo/articulo.php?fProdId=6147686"/>
    <hyperlink ref="E956" r:id="rId954" display="http://www.grupocva.com/detalle_articulo/articulo.php?fProdId=6167688"/>
    <hyperlink ref="E957" r:id="rId955" display="http://www.grupocva.com/detalle_articulo/articulo.php?fProdId=9422920"/>
    <hyperlink ref="E958" r:id="rId956" display="http://www.grupocva.com/detalle_articulo/articulo.php?fProdId=9427771"/>
    <hyperlink ref="E959" r:id="rId957" display="http://www.grupocva.com/detalle_articulo/articulo.php?fProdId=9430770"/>
    <hyperlink ref="E960" r:id="rId958" display="http://www.grupocva.com/detalle_articulo/articulo.php?fProdId=9432367"/>
    <hyperlink ref="E961" r:id="rId959" display="http://www.grupocva.com/detalle_articulo/articulo.php?fProdId=9442078"/>
    <hyperlink ref="E962" r:id="rId960" display="http://www.grupocva.com/detalle_articulo/articulo.php?fProdId=9458867"/>
    <hyperlink ref="E963" r:id="rId961" display="http://www.grupocva.com/detalle_articulo/articulo.php?fProdId=9458868"/>
    <hyperlink ref="E964" r:id="rId962" display="http://www.grupocva.com/detalle_articulo/articulo.php?fProdId=9458820"/>
    <hyperlink ref="E965" r:id="rId963" display="http://www.grupocva.com/detalle_articulo/articulo.php?fProdId=9463468"/>
    <hyperlink ref="E966" r:id="rId964" display="http://www.grupocva.com/detalle_articulo/articulo.php?fProdId=9465375"/>
    <hyperlink ref="E967" r:id="rId965" display="http://www.grupocva.com/detalle_articulo/articulo.php?fProdId=9468176"/>
    <hyperlink ref="E968" r:id="rId966" display="http://www.grupocva.com/detalle_articulo/articulo.php?fProdId=9472467"/>
    <hyperlink ref="E969" r:id="rId967" display="http://www.grupocva.com/detalle_articulo/articulo.php?fProdId=9472717"/>
    <hyperlink ref="E970" r:id="rId968" display="http://www.grupocva.com/detalle_articulo/articulo.php?fProdId=9475467"/>
    <hyperlink ref="E971" r:id="rId969" display="http://www.grupocva.com/detalle_articulo/articulo.php?fProdId=9476971"/>
    <hyperlink ref="E972" r:id="rId970" display="http://www.grupocva.com/detalle_articulo/articulo.php?fProdId=9479967"/>
    <hyperlink ref="E973" r:id="rId971" display="http://www.grupocva.com/detalle_articulo/articulo.php?fProdId=9488593"/>
    <hyperlink ref="E974" r:id="rId972" display="http://www.grupocva.com/detalle_articulo/articulo.php?fProdId=9488643"/>
    <hyperlink ref="E975" r:id="rId973" display="http://www.grupocva.com/detalle_articulo/articulo.php?fProdId=9488644"/>
    <hyperlink ref="E976" r:id="rId974" display="http://www.grupocva.com/detalle_articulo/articulo.php?fProdId=9488645"/>
    <hyperlink ref="E977" r:id="rId975" display="http://www.grupocva.com/detalle_articulo/articulo.php?fProdId=9490791"/>
    <hyperlink ref="E978" r:id="rId976" display="http://www.grupocva.com/detalle_articulo/articulo.php?fProdId=9493239"/>
    <hyperlink ref="E979" r:id="rId977" display="http://www.grupocva.com/detalle_articulo/articulo.php?fProdId=9495136"/>
    <hyperlink ref="E980" r:id="rId978" display="http://www.grupocva.com/detalle_articulo/articulo.php?fProdId=9512086"/>
    <hyperlink ref="E981" r:id="rId979" display="http://www.grupocva.com/detalle_articulo/articulo.php?fProdId=9522136"/>
    <hyperlink ref="E982" r:id="rId980" display="http://www.grupocva.com/detalle_articulo/articulo.php?fProdId=9522836"/>
    <hyperlink ref="E983" r:id="rId981" display="http://www.grupocva.com/detalle_articulo/articulo.php?fProdId=10344"/>
    <hyperlink ref="E984" r:id="rId982" display="http://www.grupocva.com/detalle_articulo/articulo.php?fProdId=259687"/>
    <hyperlink ref="E985" r:id="rId983" display="http://www.grupocva.com/detalle_articulo/articulo.php?fProdId=1116693"/>
    <hyperlink ref="E986" r:id="rId984" display="http://www.grupocva.com/detalle_articulo/articulo.php?fProdId=1116694"/>
    <hyperlink ref="E987" r:id="rId985" display="http://www.grupocva.com/detalle_articulo/articulo.php?fProdId=1116695"/>
    <hyperlink ref="E988" r:id="rId986" display="http://www.grupocva.com/detalle_articulo/articulo.php?fProdId=1116697"/>
    <hyperlink ref="E989" r:id="rId987" display="http://www.grupocva.com/detalle_articulo/articulo.php?fProdId=1121685"/>
    <hyperlink ref="E990" r:id="rId988" display="http://www.grupocva.com/detalle_articulo/articulo.php?fProdId=1121687"/>
    <hyperlink ref="E991" r:id="rId989" display="http://www.grupocva.com/detalle_articulo/articulo.php?fProdId=1121689"/>
    <hyperlink ref="E992" r:id="rId990" display="http://www.grupocva.com/detalle_articulo/articulo.php?fProdId=1121690"/>
    <hyperlink ref="E993" r:id="rId991" display="http://www.grupocva.com/detalle_articulo/articulo.php?fProdId=1127685"/>
    <hyperlink ref="E994" r:id="rId992" display="http://www.grupocva.com/detalle_articulo/articulo.php?fProdId=1127686"/>
    <hyperlink ref="E995" r:id="rId993" display="http://www.grupocva.com/detalle_articulo/articulo.php?fProdId=1127687"/>
    <hyperlink ref="E996" r:id="rId994" display="http://www.grupocva.com/detalle_articulo/articulo.php?fProdId=1127688"/>
    <hyperlink ref="E997" r:id="rId995" display="http://www.grupocva.com/detalle_articulo/articulo.php?fProdId=1127689"/>
    <hyperlink ref="E998" r:id="rId996" display="http://www.grupocva.com/detalle_articulo/articulo.php?fProdId=1130685"/>
    <hyperlink ref="E999" r:id="rId997" display="http://www.grupocva.com/detalle_articulo/articulo.php?fProdId=1533688"/>
    <hyperlink ref="E1000" r:id="rId998" display="http://www.grupocva.com/detalle_articulo/articulo.php?fProdId=1602685"/>
    <hyperlink ref="E1001" r:id="rId999" display="http://www.grupocva.com/detalle_articulo/articulo.php?fProdId=1606686"/>
    <hyperlink ref="E1002" r:id="rId1000" display="http://www.grupocva.com/detalle_articulo/articulo.php?fProdId=1612686"/>
    <hyperlink ref="E1003" r:id="rId1001" display="http://www.grupocva.com/detalle_articulo/articulo.php?fProdId=1623685"/>
    <hyperlink ref="E1004" r:id="rId1002" display="http://www.grupocva.com/detalle_articulo/articulo.php?fProdId=1736692"/>
    <hyperlink ref="E1005" r:id="rId1003" display="http://www.grupocva.com/detalle_articulo/articulo.php?fProdId=1736694"/>
    <hyperlink ref="E1006" r:id="rId1004" display="http://www.grupocva.com/detalle_articulo/articulo.php?fProdId=1736695"/>
    <hyperlink ref="E1007" r:id="rId1005" display="http://www.grupocva.com/detalle_articulo/articulo.php?fProdId=1736696"/>
    <hyperlink ref="E1008" r:id="rId1006" display="http://www.grupocva.com/detalle_articulo/articulo.php?fProdId=1736697"/>
    <hyperlink ref="E1009" r:id="rId1007" display="http://www.grupocva.com/detalle_articulo/articulo.php?fProdId=1736698"/>
    <hyperlink ref="E1010" r:id="rId1008" display="http://www.grupocva.com/detalle_articulo/articulo.php?fProdId=1736701"/>
    <hyperlink ref="E1011" r:id="rId1009" display="http://www.grupocva.com/detalle_articulo/articulo.php?fProdId=1736702"/>
    <hyperlink ref="E1012" r:id="rId1010" display="http://www.grupocva.com/detalle_articulo/articulo.php?fProdId=1736707"/>
    <hyperlink ref="E1013" r:id="rId1011" display="http://www.grupocva.com/detalle_articulo/articulo.php?fProdId=1736708"/>
    <hyperlink ref="E1014" r:id="rId1012" display="http://www.grupocva.com/detalle_articulo/articulo.php?fProdId=1736711"/>
    <hyperlink ref="E1015" r:id="rId1013" display="http://www.grupocva.com/detalle_articulo/articulo.php?fProdId=1736717"/>
    <hyperlink ref="E1016" r:id="rId1014" display="http://www.grupocva.com/detalle_articulo/articulo.php?fProdId=1737689"/>
    <hyperlink ref="E1017" r:id="rId1015" display="http://www.grupocva.com/detalle_articulo/articulo.php?fProdId=1794685"/>
    <hyperlink ref="E1018" r:id="rId1016" display="http://www.grupocva.com/detalle_articulo/articulo.php?fProdId=1804687"/>
    <hyperlink ref="E1019" r:id="rId1017" display="http://www.grupocva.com/detalle_articulo/articulo.php?fProdId=1804688"/>
    <hyperlink ref="E1020" r:id="rId1018" display="http://www.grupocva.com/detalle_articulo/articulo.php?fProdId=1804689"/>
    <hyperlink ref="E1021" r:id="rId1019" display="http://www.grupocva.com/detalle_articulo/articulo.php?fProdId=1808685"/>
    <hyperlink ref="E1022" r:id="rId1020" display="http://www.grupocva.com/detalle_articulo/articulo.php?fProdId=1834685"/>
    <hyperlink ref="E1023" r:id="rId1021" display="http://www.grupocva.com/detalle_articulo/articulo.php?fProdId=1835685"/>
    <hyperlink ref="E1024" r:id="rId1022" display="http://www.grupocva.com/detalle_articulo/articulo.php?fProdId=1844685"/>
    <hyperlink ref="E1025" r:id="rId1023" display="http://www.grupocva.com/detalle_articulo/articulo.php?fProdId=1844687"/>
    <hyperlink ref="E1026" r:id="rId1024" display="http://www.grupocva.com/detalle_articulo/articulo.php?fProdId=1844693"/>
    <hyperlink ref="E1027" r:id="rId1025" display="http://www.grupocva.com/detalle_articulo/articulo.php?fProdId=1847685"/>
    <hyperlink ref="E1028" r:id="rId1026" display="http://www.grupocva.com/detalle_articulo/articulo.php?fProdId=1853690"/>
    <hyperlink ref="E1029" r:id="rId1027" display="http://www.grupocva.com/detalle_articulo/articulo.php?fProdId=1853691"/>
    <hyperlink ref="E1030" r:id="rId1028" display="http://www.grupocva.com/detalle_articulo/articulo.php?fProdId=1853692"/>
    <hyperlink ref="E1031" r:id="rId1029" display="http://www.grupocva.com/detalle_articulo/articulo.php?fProdId=1855686"/>
    <hyperlink ref="E1032" r:id="rId1030" display="http://www.grupocva.com/detalle_articulo/articulo.php?fProdId=1855688"/>
    <hyperlink ref="E1033" r:id="rId1031" display="http://www.grupocva.com/detalle_articulo/articulo.php?fProdId=1855689"/>
    <hyperlink ref="E1034" r:id="rId1032" display="http://www.grupocva.com/detalle_articulo/articulo.php?fProdId=1855694"/>
    <hyperlink ref="E1035" r:id="rId1033" display="http://www.grupocva.com/detalle_articulo/articulo.php?fProdId=1855696"/>
    <hyperlink ref="E1036" r:id="rId1034" display="http://www.grupocva.com/detalle_articulo/articulo.php?fProdId=1857685"/>
    <hyperlink ref="E1037" r:id="rId1035" display="http://www.grupocva.com/detalle_articulo/articulo.php?fProdId=1858687"/>
    <hyperlink ref="E1038" r:id="rId1036" display="http://www.grupocva.com/detalle_articulo/articulo.php?fProdId=1858686"/>
    <hyperlink ref="E1039" r:id="rId1037" display="http://www.grupocva.com/detalle_articulo/articulo.php?fProdId=1860685"/>
    <hyperlink ref="E1040" r:id="rId1038" display="http://www.grupocva.com/detalle_articulo/articulo.php?fProdId=1861685"/>
    <hyperlink ref="E1041" r:id="rId1039" display="http://www.grupocva.com/detalle_articulo/articulo.php?fProdId=1862685"/>
    <hyperlink ref="E1042" r:id="rId1040" display="http://www.grupocva.com/detalle_articulo/articulo.php?fProdId=1865690"/>
    <hyperlink ref="E1043" r:id="rId1041" display="http://www.grupocva.com/detalle_articulo/articulo.php?fProdId=1877690"/>
    <hyperlink ref="E1044" r:id="rId1042" display="http://www.grupocva.com/detalle_articulo/articulo.php?fProdId=1877692"/>
    <hyperlink ref="E1045" r:id="rId1043" display="http://www.grupocva.com/detalle_articulo/articulo.php?fProdId=1913687"/>
    <hyperlink ref="E1046" r:id="rId1044" display="http://www.grupocva.com/detalle_articulo/articulo.php?fProdId=1920685"/>
    <hyperlink ref="E1047" r:id="rId1045" display="http://www.grupocva.com/detalle_articulo/articulo.php?fProdId=1923685"/>
    <hyperlink ref="E1048" r:id="rId1046" display="http://www.grupocva.com/detalle_articulo/articulo.php?fProdId=2172685"/>
    <hyperlink ref="E1049" r:id="rId1047" display="http://www.grupocva.com/detalle_articulo/articulo.php?fProdId=2206686"/>
    <hyperlink ref="E1050" r:id="rId1048" display="http://www.grupocva.com/detalle_articulo/articulo.php?fProdId=2282686"/>
    <hyperlink ref="E1051" r:id="rId1049" display="http://www.grupocva.com/detalle_articulo/articulo.php?fProdId=2282687"/>
    <hyperlink ref="E1052" r:id="rId1050" display="http://www.grupocva.com/detalle_articulo/articulo.php?fProdId=2282691"/>
    <hyperlink ref="E1053" r:id="rId1051" display="http://www.grupocva.com/detalle_articulo/articulo.php?fProdId=2282692"/>
    <hyperlink ref="E1054" r:id="rId1052" display="http://www.grupocva.com/detalle_articulo/articulo.php?fProdId=2402685"/>
    <hyperlink ref="E1055" r:id="rId1053" display="http://www.grupocva.com/detalle_articulo/articulo.php?fProdId=2439689"/>
    <hyperlink ref="E1056" r:id="rId1054" display="http://www.grupocva.com/detalle_articulo/articulo.php?fProdId=2439690"/>
    <hyperlink ref="E1057" r:id="rId1055" display="http://www.grupocva.com/detalle_articulo/articulo.php?fProdId=286"/>
    <hyperlink ref="E1058" r:id="rId1056" display="http://www.grupocva.com/detalle_articulo/articulo.php?fProdId=2531689"/>
    <hyperlink ref="E1059" r:id="rId1057" display="http://www.grupocva.com/detalle_articulo/articulo.php?fProdId=2676686"/>
    <hyperlink ref="E1060" r:id="rId1058" display="http://www.grupocva.com/detalle_articulo/articulo.php?fProdId=2677687"/>
    <hyperlink ref="E1061" r:id="rId1059" display="http://www.grupocva.com/detalle_articulo/articulo.php?fProdId=2717702"/>
    <hyperlink ref="E1062" r:id="rId1060" display="http://www.grupocva.com/detalle_articulo/articulo.php?fProdId=2844686"/>
    <hyperlink ref="E1063" r:id="rId1061" display="http://www.grupocva.com/detalle_articulo/articulo.php?fProdId=2933689"/>
    <hyperlink ref="E1064" r:id="rId1062" display="http://www.grupocva.com/detalle_articulo/articulo.php?fProdId=3085685"/>
    <hyperlink ref="E1065" r:id="rId1063" display="http://www.grupocva.com/detalle_articulo/articulo.php?fProdId=3152694"/>
    <hyperlink ref="E1066" r:id="rId1064" display="http://www.grupocva.com/detalle_articulo/articulo.php?fProdId=3390687"/>
    <hyperlink ref="E1067" r:id="rId1065" display="http://www.grupocva.com/detalle_articulo/articulo.php?fProdId=3437686"/>
    <hyperlink ref="E1068" r:id="rId1066" display="http://www.grupocva.com/detalle_articulo/articulo.php?fProdId=3490686"/>
    <hyperlink ref="E1069" r:id="rId1067" display="http://www.grupocva.com/detalle_articulo/articulo.php?fProdId=3571686"/>
    <hyperlink ref="E1070" r:id="rId1068" display="http://www.grupocva.com/detalle_articulo/articulo.php?fProdId=3727687"/>
    <hyperlink ref="E1071" r:id="rId1069" display="http://www.grupocva.com/detalle_articulo/articulo.php?fProdId=3768685"/>
    <hyperlink ref="E1072" r:id="rId1070" display="http://www.grupocva.com/detalle_articulo/articulo.php?fProdId=3866690"/>
    <hyperlink ref="E1073" r:id="rId1071" display="http://www.grupocva.com/detalle_articulo/articulo.php?fProdId=4204685"/>
    <hyperlink ref="E1074" r:id="rId1072" display="http://www.grupocva.com/detalle_articulo/articulo.php?fProdId=4234686"/>
    <hyperlink ref="E1075" r:id="rId1073" display="http://www.grupocva.com/detalle_articulo/articulo.php?fProdId=4422690"/>
    <hyperlink ref="E1076" r:id="rId1074" display="http://www.grupocva.com/detalle_articulo/articulo.php?fProdId=4524691"/>
    <hyperlink ref="E1077" r:id="rId1075" display="http://www.grupocva.com/detalle_articulo/articulo.php?fProdId=4526686"/>
    <hyperlink ref="E1078" r:id="rId1076" display="http://www.grupocva.com/detalle_articulo/articulo.php?fProdId=4526687"/>
    <hyperlink ref="E1079" r:id="rId1077" display="http://www.grupocva.com/detalle_articulo/articulo.php?fProdId=4528685"/>
    <hyperlink ref="E1080" r:id="rId1078" display="http://www.grupocva.com/detalle_articulo/articulo.php?fProdId=4538686"/>
    <hyperlink ref="E1081" r:id="rId1079" display="http://www.grupocva.com/detalle_articulo/articulo.php?fProdId=4537686"/>
    <hyperlink ref="E1082" r:id="rId1080" display="http://www.grupocva.com/detalle_articulo/articulo.php?fProdId=4537687"/>
    <hyperlink ref="E1083" r:id="rId1081" display="http://www.grupocva.com/detalle_articulo/articulo.php?fProdId=4563696"/>
    <hyperlink ref="E1084" r:id="rId1082" display="http://www.grupocva.com/detalle_articulo/articulo.php?fProdId=4681690"/>
    <hyperlink ref="E1085" r:id="rId1083" display="http://www.grupocva.com/detalle_articulo/articulo.php?fProdId=4682685"/>
    <hyperlink ref="E1086" r:id="rId1084" display="http://www.grupocva.com/detalle_articulo/articulo.php?fProdId=4730685"/>
    <hyperlink ref="E1087" r:id="rId1085" display="http://www.grupocva.com/detalle_articulo/articulo.php?fProdId=5032685"/>
    <hyperlink ref="E1088" r:id="rId1086" display="http://www.grupocva.com/detalle_articulo/articulo.php?fProdId=5049685"/>
    <hyperlink ref="E1089" r:id="rId1087" display="http://www.grupocva.com/detalle_articulo/articulo.php?fProdId=5050685"/>
    <hyperlink ref="E1090" r:id="rId1088" display="http://www.grupocva.com/detalle_articulo/articulo.php?fProdId=5207686"/>
    <hyperlink ref="E1091" r:id="rId1089" display="http://www.grupocva.com/detalle_articulo/articulo.php?fProdId=5755685"/>
    <hyperlink ref="E1092" r:id="rId1090" display="http://www.grupocva.com/detalle_articulo/articulo.php?fProdId=5755686"/>
    <hyperlink ref="E1093" r:id="rId1091" display="http://www.grupocva.com/detalle_articulo/articulo.php?fProdId=5849691"/>
    <hyperlink ref="E1094" r:id="rId1092" display="http://www.grupocva.com/detalle_articulo/articulo.php?fProdId=5883685"/>
    <hyperlink ref="E1095" r:id="rId1093" display="http://www.grupocva.com/detalle_articulo/articulo.php?fProdId=5881690"/>
    <hyperlink ref="E1096" r:id="rId1094" display="http://www.grupocva.com/detalle_articulo/articulo.php?fProdId=5883686"/>
    <hyperlink ref="E1097" r:id="rId1095" display="http://www.grupocva.com/detalle_articulo/articulo.php?fProdId=5902688"/>
    <hyperlink ref="E1098" r:id="rId1096" display="http://www.grupocva.com/detalle_articulo/articulo.php?fProdId=1127"/>
    <hyperlink ref="E1099" r:id="rId1097" display="http://www.grupocva.com/detalle_articulo/articulo.php?fProdId=5909685"/>
    <hyperlink ref="E1100" r:id="rId1098" display="http://www.grupocva.com/detalle_articulo/articulo.php?fProdId=9426968"/>
    <hyperlink ref="E1101" r:id="rId1099" display="http://www.grupocva.com/detalle_articulo/articulo.php?fProdId=9430170"/>
    <hyperlink ref="E1102" r:id="rId1100" display="http://www.grupocva.com/detalle_articulo/articulo.php?fProdId=9430172"/>
    <hyperlink ref="E1103" r:id="rId1101" display="http://www.grupocva.com/detalle_articulo/articulo.php?fProdId=9432417"/>
    <hyperlink ref="E1104" r:id="rId1102" display="http://www.grupocva.com/detalle_articulo/articulo.php?fProdId=9432474"/>
    <hyperlink ref="E1105" r:id="rId1103" display="http://www.grupocva.com/detalle_articulo/articulo.php?fProdId=9432567"/>
    <hyperlink ref="E1106" r:id="rId1104" display="http://www.grupocva.com/detalle_articulo/articulo.php?fProdId=9432617"/>
    <hyperlink ref="E1107" r:id="rId1105" display="http://www.grupocva.com/detalle_articulo/articulo.php?fProdId=9432618"/>
    <hyperlink ref="E1108" r:id="rId1106" display="http://www.grupocva.com/detalle_articulo/articulo.php?fProdId=9433017"/>
    <hyperlink ref="E1109" r:id="rId1107" display="http://www.grupocva.com/detalle_articulo/articulo.php?fProdId=9433018"/>
    <hyperlink ref="E1110" r:id="rId1108" display="http://www.grupocva.com/detalle_articulo/articulo.php?fProdId=9433019"/>
    <hyperlink ref="E1111" r:id="rId1109" display="http://www.grupocva.com/detalle_articulo/articulo.php?fProdId=9433021"/>
    <hyperlink ref="E1112" r:id="rId1110" display="http://www.grupocva.com/detalle_articulo/articulo.php?fProdId=9433022"/>
    <hyperlink ref="E1113" r:id="rId1111" display="http://www.grupocva.com/detalle_articulo/articulo.php?fProdId=9433023"/>
    <hyperlink ref="E1114" r:id="rId1112" display="http://www.grupocva.com/detalle_articulo/articulo.php?fProdId=9433025"/>
    <hyperlink ref="E1115" r:id="rId1113" display="http://www.grupocva.com/detalle_articulo/articulo.php?fProdId=9433027"/>
    <hyperlink ref="E1116" r:id="rId1114" display="http://www.grupocva.com/detalle_articulo/articulo.php?fProdId=9433068"/>
    <hyperlink ref="E1117" r:id="rId1115" display="http://www.grupocva.com/detalle_articulo/articulo.php?fProdId=9433069"/>
    <hyperlink ref="E1118" r:id="rId1116" display="http://www.grupocva.com/detalle_articulo/articulo.php?fProdId=9433070"/>
    <hyperlink ref="E1119" r:id="rId1117" display="http://www.grupocva.com/detalle_articulo/articulo.php?fProdId=9433071"/>
    <hyperlink ref="E1120" r:id="rId1118" display="http://www.grupocva.com/detalle_articulo/articulo.php?fProdId=9433117"/>
    <hyperlink ref="E1121" r:id="rId1119" display="http://www.grupocva.com/detalle_articulo/articulo.php?fProdId=9433367"/>
    <hyperlink ref="E1122" r:id="rId1120" display="http://www.grupocva.com/detalle_articulo/articulo.php?fProdId=9433368"/>
    <hyperlink ref="E1123" r:id="rId1121" display="http://www.grupocva.com/detalle_articulo/articulo.php?fProdId=9433370"/>
    <hyperlink ref="E1124" r:id="rId1122" display="http://www.grupocva.com/detalle_articulo/articulo.php?fProdId=9433621"/>
    <hyperlink ref="E1125" r:id="rId1123" display="http://www.grupocva.com/detalle_articulo/articulo.php?fProdId=9433622"/>
    <hyperlink ref="E1126" r:id="rId1124" display="http://www.grupocva.com/detalle_articulo/articulo.php?fProdId=9433624"/>
    <hyperlink ref="E1127" r:id="rId1125" display="http://www.grupocva.com/detalle_articulo/articulo.php?fProdId=9433625"/>
    <hyperlink ref="E1128" r:id="rId1126" display="http://www.grupocva.com/detalle_articulo/articulo.php?fProdId=9433626"/>
    <hyperlink ref="E1129" r:id="rId1127" display="http://www.grupocva.com/detalle_articulo/articulo.php?fProdId=9433627"/>
    <hyperlink ref="E1130" r:id="rId1128" display="http://www.grupocva.com/detalle_articulo/articulo.php?fProdId=9433632"/>
    <hyperlink ref="E1131" r:id="rId1129" display="http://www.grupocva.com/detalle_articulo/articulo.php?fProdId=9441167"/>
    <hyperlink ref="E1132" r:id="rId1130" display="http://www.grupocva.com/detalle_articulo/articulo.php?fProdId=9443267"/>
    <hyperlink ref="E1133" r:id="rId1131" display="http://www.grupocva.com/detalle_articulo/articulo.php?fProdId=9462017"/>
    <hyperlink ref="E1134" r:id="rId1132" display="http://www.grupocva.com/detalle_articulo/articulo.php?fProdId=9471617"/>
    <hyperlink ref="E1135" r:id="rId1133" display="http://www.grupocva.com/detalle_articulo/articulo.php?fProdId=9473772"/>
    <hyperlink ref="E1136" r:id="rId1134" display="http://www.grupocva.com/detalle_articulo/articulo.php?fProdId=9476122"/>
    <hyperlink ref="E1137" r:id="rId1135" display="http://www.grupocva.com/detalle_articulo/articulo.php?fProdId=9476621"/>
    <hyperlink ref="E1138" r:id="rId1136" display="http://www.grupocva.com/detalle_articulo/articulo.php?fProdId=9476867"/>
    <hyperlink ref="E1139" r:id="rId1137" display="http://www.grupocva.com/detalle_articulo/articulo.php?fProdId=9476918"/>
    <hyperlink ref="E1140" r:id="rId1138" display="http://www.grupocva.com/detalle_articulo/articulo.php?fProdId=9476919"/>
    <hyperlink ref="E1141" r:id="rId1139" display="http://www.grupocva.com/detalle_articulo/articulo.php?fProdId=9476920"/>
    <hyperlink ref="E1142" r:id="rId1140" display="http://www.grupocva.com/detalle_articulo/articulo.php?fProdId=9484430"/>
    <hyperlink ref="E1143" r:id="rId1141" display="http://www.grupocva.com/detalle_articulo/articulo.php?fProdId=9488647"/>
    <hyperlink ref="E1144" r:id="rId1142" display="http://www.grupocva.com/detalle_articulo/articulo.php?fProdId=9490184"/>
    <hyperlink ref="E1145" r:id="rId1143" display="http://www.grupocva.com/detalle_articulo/articulo.php?fProdId=9499986"/>
    <hyperlink ref="E1146" r:id="rId1144" display="http://www.grupocva.com/detalle_articulo/articulo.php?fProdId=9507387"/>
    <hyperlink ref="E1147" r:id="rId1145" display="http://www.grupocva.com/detalle_articulo/articulo.php?fProdId=9507388"/>
    <hyperlink ref="E1148" r:id="rId1146" display="http://www.grupocva.com/detalle_articulo/articulo.php?fProdId=9507486"/>
    <hyperlink ref="E1149" r:id="rId1147" display="http://www.grupocva.com/detalle_articulo/articulo.php?fProdId=9507438"/>
    <hyperlink ref="E1150" r:id="rId1148" display="http://www.grupocva.com/detalle_articulo/articulo.php?fProdId=9507439"/>
    <hyperlink ref="E1151" r:id="rId1149" display="http://www.grupocva.com/detalle_articulo/articulo.php?fProdId=9507487"/>
    <hyperlink ref="E1152" r:id="rId1150" display="http://www.grupocva.com/detalle_articulo/articulo.php?fProdId=9507488"/>
    <hyperlink ref="E1153" r:id="rId1151" display="http://www.grupocva.com/detalle_articulo/articulo.php?fProdId=9508536"/>
    <hyperlink ref="E1154" r:id="rId1152" display="http://www.grupocva.com/detalle_articulo/articulo.php?fProdId=9508737"/>
    <hyperlink ref="E1155" r:id="rId1153" display="http://www.grupocva.com/detalle_articulo/articulo.php?fProdId=9508738"/>
    <hyperlink ref="E1156" r:id="rId1154" display="http://www.grupocva.com/detalle_articulo/articulo.php?fProdId=9508740"/>
    <hyperlink ref="E1157" r:id="rId1155" display="http://www.grupocva.com/detalle_articulo/articulo.php?fProdId=9508836"/>
    <hyperlink ref="E1158" r:id="rId1156" display="http://www.grupocva.com/detalle_articulo/articulo.php?fProdId=9508789"/>
    <hyperlink ref="E1159" r:id="rId1157" display="http://www.grupocva.com/detalle_articulo/articulo.php?fProdId=9508741"/>
    <hyperlink ref="E1160" r:id="rId1158" display="http://www.grupocva.com/detalle_articulo/articulo.php?fProdId=9508837"/>
    <hyperlink ref="E1161" r:id="rId1159" display="http://www.grupocva.com/detalle_articulo/articulo.php?fProdId=9508838"/>
    <hyperlink ref="E1162" r:id="rId1160" display="http://www.grupocva.com/detalle_articulo/articulo.php?fProdId=9508839"/>
    <hyperlink ref="E1163" r:id="rId1161" display="http://www.grupocva.com/detalle_articulo/articulo.php?fProdId=9508792"/>
    <hyperlink ref="E1164" r:id="rId1162" display="http://www.grupocva.com/detalle_articulo/articulo.php?fProdId=9508795"/>
    <hyperlink ref="E1165" r:id="rId1163" display="http://www.grupocva.com/detalle_articulo/articulo.php?fProdId=9509136"/>
    <hyperlink ref="E1166" r:id="rId1164" display="http://www.grupocva.com/detalle_articulo/articulo.php?fProdId=9509187"/>
    <hyperlink ref="E1167" r:id="rId1165" display="http://www.grupocva.com/detalle_articulo/articulo.php?fProdId=9511136"/>
    <hyperlink ref="E1168" r:id="rId1166" display="http://www.grupocva.com/detalle_articulo/articulo.php?fProdId=9511839"/>
    <hyperlink ref="E1169" r:id="rId1167" display="http://www.grupocva.com/detalle_articulo/articulo.php?fProdId=9511888"/>
    <hyperlink ref="E1170" r:id="rId1168" display="http://www.grupocva.com/detalle_articulo/articulo.php?fProdId=9511889"/>
    <hyperlink ref="E1171" r:id="rId1169" display="http://www.grupocva.com/detalle_articulo/articulo.php?fProdId=9511890"/>
    <hyperlink ref="E1172" r:id="rId1170" display="http://www.grupocva.com/detalle_articulo/articulo.php?fProdId=9511789"/>
    <hyperlink ref="E1173" r:id="rId1171" display="http://www.grupocva.com/detalle_articulo/articulo.php?fProdId=9511891"/>
    <hyperlink ref="E1174" r:id="rId1172" display="http://www.grupocva.com/detalle_articulo/articulo.php?fProdId=9511841"/>
    <hyperlink ref="E1175" r:id="rId1173" display="http://www.grupocva.com/detalle_articulo/articulo.php?fProdId=9511892"/>
    <hyperlink ref="E1176" r:id="rId1174" display="http://www.grupocva.com/detalle_articulo/articulo.php?fProdId=9511791"/>
    <hyperlink ref="E1177" r:id="rId1175" display="http://www.grupocva.com/detalle_articulo/articulo.php?fProdId=9511893"/>
    <hyperlink ref="E1178" r:id="rId1176" display="http://www.grupocva.com/detalle_articulo/articulo.php?fProdId=9511842"/>
    <hyperlink ref="E1179" r:id="rId1177" display="http://www.grupocva.com/detalle_articulo/articulo.php?fProdId=9511792"/>
    <hyperlink ref="E1180" r:id="rId1178" display="http://www.grupocva.com/detalle_articulo/articulo.php?fProdId=9511843"/>
    <hyperlink ref="E1181" r:id="rId1179" display="http://www.grupocva.com/detalle_articulo/articulo.php?fProdId=9511895"/>
    <hyperlink ref="E1182" r:id="rId1180" display="http://www.grupocva.com/detalle_articulo/articulo.php?fProdId=9511793"/>
    <hyperlink ref="E1183" r:id="rId1181" display="http://www.grupocva.com/detalle_articulo/articulo.php?fProdId=9511794"/>
    <hyperlink ref="E1184" r:id="rId1182" display="http://www.grupocva.com/detalle_articulo/articulo.php?fProdId=9511795"/>
    <hyperlink ref="E1185" r:id="rId1183" display="http://www.grupocva.com/detalle_articulo/articulo.php?fProdId=9511896"/>
    <hyperlink ref="E1186" r:id="rId1184" display="http://www.grupocva.com/detalle_articulo/articulo.php?fProdId=9511897"/>
    <hyperlink ref="E1187" r:id="rId1185" display="http://www.grupocva.com/detalle_articulo/articulo.php?fProdId=9511796"/>
    <hyperlink ref="E1188" r:id="rId1186" display="http://www.grupocva.com/detalle_articulo/articulo.php?fProdId=9511797"/>
    <hyperlink ref="E1189" r:id="rId1187" display="http://www.grupocva.com/detalle_articulo/articulo.php?fProdId=9511899"/>
    <hyperlink ref="E1190" r:id="rId1188" display="http://www.grupocva.com/detalle_articulo/articulo.php?fProdId=9511798"/>
    <hyperlink ref="E1191" r:id="rId1189" display="http://www.grupocva.com/detalle_articulo/articulo.php?fProdId=9511900"/>
    <hyperlink ref="E1192" r:id="rId1190" display="http://www.grupocva.com/detalle_articulo/articulo.php?fProdId=9511901"/>
    <hyperlink ref="E1193" r:id="rId1191" display="http://www.grupocva.com/detalle_articulo/articulo.php?fProdId=9511799"/>
    <hyperlink ref="E1194" r:id="rId1192" display="http://www.grupocva.com/detalle_articulo/articulo.php?fProdId=9511986"/>
    <hyperlink ref="E1195" r:id="rId1193" display="http://www.grupocva.com/detalle_articulo/articulo.php?fProdId=9515637"/>
    <hyperlink ref="E1196" r:id="rId1194" display="http://www.grupocva.com/detalle_articulo/articulo.php?fProdId=9515638"/>
    <hyperlink ref="E1197" r:id="rId1195" display="http://www.grupocva.com/detalle_articulo/articulo.php?fProdId=9525245"/>
    <hyperlink ref="E1198" r:id="rId1196" display="http://www.grupocva.com/detalle_articulo/articulo.php?fProdId=9531638"/>
    <hyperlink ref="E1199" r:id="rId1197" display="http://www.grupocva.com/detalle_articulo/articulo.php?fProdId=9534941"/>
    <hyperlink ref="E1200" r:id="rId1198" display="http://www.grupocva.com/detalle_articulo/articulo.php?fProdId=9539537"/>
    <hyperlink ref="E1201" r:id="rId1199" display="http://www.grupocva.com/detalle_articulo/articulo.php?fProdId=9542290"/>
    <hyperlink ref="E1202" r:id="rId1200" display="http://www.grupocva.com/detalle_articulo/articulo.php?fProdId=9551187"/>
    <hyperlink ref="E1203" r:id="rId1201" display="http://www.grupocva.com/detalle_articulo/articulo.php?fProdId=9572491"/>
    <hyperlink ref="E1204" r:id="rId1202" display="http://www.grupocva.com/detalle_articulo/articulo.php?fProdId=9577540"/>
    <hyperlink ref="E1205" r:id="rId1203" display="http://www.grupocva.com/detalle_articulo/articulo.php?fProdId=9582738"/>
    <hyperlink ref="E1206" r:id="rId1204" display="http://www.grupocva.com/detalle_articulo/articulo.php?fProdId=9582940"/>
    <hyperlink ref="E1207" r:id="rId1205" display="http://www.grupocva.com/detalle_articulo/articulo.php?fProdId=9582890"/>
    <hyperlink ref="E1208" r:id="rId1206" display="http://www.grupocva.com/detalle_articulo/articulo.php?fProdId=9582842"/>
    <hyperlink ref="E1209" r:id="rId1207" display="http://www.grupocva.com/detalle_articulo/articulo.php?fProdId=9582941"/>
    <hyperlink ref="E1210" r:id="rId1208" display="http://www.grupocva.com/detalle_articulo/articulo.php?fProdId=9582944"/>
    <hyperlink ref="E1211" r:id="rId1209" display="http://www.grupocva.com/detalle_articulo/articulo.php?fProdId=9582945"/>
    <hyperlink ref="E1212" r:id="rId1210" display="http://www.grupocva.com/detalle_articulo/articulo.php?fProdId=9582845"/>
    <hyperlink ref="E1213" r:id="rId1211" display="http://www.grupocva.com/detalle_articulo/articulo.php?fProdId=9585489"/>
    <hyperlink ref="E1214" r:id="rId1212" display="http://www.grupocva.com/detalle_articulo/articulo.php?fProdId=9585895"/>
    <hyperlink ref="E1215" r:id="rId1213" display="http://www.grupocva.com/detalle_articulo/articulo.php?fProdId=9595295"/>
    <hyperlink ref="E1216" r:id="rId1214" display="http://www.grupocva.com/detalle_articulo/articulo.php?fProdId=9595938"/>
    <hyperlink ref="E1217" r:id="rId1215" display="http://www.grupocva.com/detalle_articulo/articulo.php?fProdId=9602740"/>
    <hyperlink ref="E1218" r:id="rId1216" display="http://www.grupocva.com/detalle_articulo/articulo.php?fProdId=9605138"/>
    <hyperlink ref="E1219" r:id="rId1217" display="http://www.grupocva.com/detalle_articulo/articulo.php?fProdId=1642"/>
    <hyperlink ref="E1220" r:id="rId1218" display="http://www.grupocva.com/detalle_articulo/articulo.php?fProdId=1644"/>
    <hyperlink ref="E1221" r:id="rId1219" display="http://www.grupocva.com/detalle_articulo/articulo.php?fProdId=5324693"/>
    <hyperlink ref="E1222" r:id="rId1220" display="http://www.grupocva.com/detalle_articulo/articulo.php?fProdId=5908695"/>
    <hyperlink ref="E1223" r:id="rId1221" display="http://www.grupocva.com/detalle_articulo/articulo.php?fProdId=6123688"/>
    <hyperlink ref="E1224" r:id="rId1222" display="http://www.grupocva.com/detalle_articulo/articulo.php?fProdId=9460217"/>
    <hyperlink ref="E1225" r:id="rId1223" display="http://www.grupocva.com/detalle_articulo/articulo.php?fProdId=9477725"/>
    <hyperlink ref="E1226" r:id="rId1224" display="http://www.grupocva.com/detalle_articulo/articulo.php?fProdId=9477727"/>
    <hyperlink ref="E1227" r:id="rId1225" display="http://www.grupocva.com/detalle_articulo/articulo.php?fProdId=9477728"/>
    <hyperlink ref="E1228" r:id="rId1226" display="http://www.grupocva.com/detalle_articulo/articulo.php?fProdId=9477729"/>
    <hyperlink ref="E1229" r:id="rId1227" display="http://www.grupocva.com/detalle_articulo/articulo.php?fProdId=9509990"/>
    <hyperlink ref="E1230" r:id="rId1228" display="http://www.grupocva.com/detalle_articulo/articulo.php?fProdId=9510237"/>
    <hyperlink ref="E1231" r:id="rId1229" display="http://www.grupocva.com/detalle_articulo/articulo.php?fProdId=9510238"/>
    <hyperlink ref="E1232" r:id="rId1230" display="http://www.grupocva.com/detalle_articulo/articulo.php?fProdId=9510339"/>
    <hyperlink ref="E1233" r:id="rId1231" display="http://www.grupocva.com/detalle_articulo/articulo.php?fProdId=9510289"/>
    <hyperlink ref="E1234" r:id="rId1232" display="http://www.grupocva.com/detalle_articulo/articulo.php?fProdId=9510291"/>
    <hyperlink ref="E1235" r:id="rId1233" display="http://www.grupocva.com/detalle_articulo/articulo.php?fProdId=9510340"/>
    <hyperlink ref="E1236" r:id="rId1234" display="http://www.grupocva.com/detalle_articulo/articulo.php?fProdId=9510244"/>
    <hyperlink ref="E1237" r:id="rId1235" display="http://www.grupocva.com/detalle_articulo/articulo.php?fProdId=9529336"/>
    <hyperlink ref="E1238" r:id="rId1236" display="http://www.grupocva.com/detalle_articulo/articulo.php?fProdId=9532186"/>
    <hyperlink ref="E1239" r:id="rId1237" display="http://www.grupocva.com/detalle_articulo/articulo.php?fProdId=9544887"/>
    <hyperlink ref="E1240" r:id="rId1238" display="http://www.grupocva.com/detalle_articulo/articulo.php?fProdId=9556238"/>
    <hyperlink ref="E1241" r:id="rId1239" display="http://www.grupocva.com/detalle_articulo/articulo.php?fProdId=9556292"/>
    <hyperlink ref="E1242" r:id="rId1240" display="http://www.grupocva.com/detalle_articulo/articulo.php?fProdId=9556244"/>
    <hyperlink ref="E1243" r:id="rId1241" display="http://www.grupocva.com/detalle_articulo/articulo.php?fProdId=9559588"/>
    <hyperlink ref="E1244" r:id="rId1242" display="http://www.grupocva.com/detalle_articulo/articulo.php?fProdId=9569538"/>
    <hyperlink ref="E1245" r:id="rId1243" display="http://www.grupocva.com/detalle_articulo/articulo.php?fProdId=9578041"/>
    <hyperlink ref="E1246" r:id="rId1244" display="http://www.grupocva.com/detalle_articulo/articulo.php?fProdId=9593389"/>
    <hyperlink ref="E1247" r:id="rId1245" display="http://www.grupocva.com/detalle_articulo/articulo.php?fProdId=9602638"/>
    <hyperlink ref="E1248" r:id="rId1246" display="http://www.grupocva.com/detalle_articulo/articulo.php?fProdId=4644"/>
    <hyperlink ref="E1249" r:id="rId1247" display="http://www.grupocva.com/detalle_articulo/articulo.php?fProdId=1866686"/>
    <hyperlink ref="E1250" r:id="rId1248" display="http://www.grupocva.com/detalle_articulo/articulo.php?fProdId=3480690"/>
    <hyperlink ref="E1251" r:id="rId1249" display="http://www.grupocva.com/detalle_articulo/articulo.php?fProdId=3490691"/>
    <hyperlink ref="E1252" r:id="rId1250" display="http://www.grupocva.com/detalle_articulo/articulo.php?fProdId=3561686"/>
    <hyperlink ref="E1253" r:id="rId1251" display="http://www.grupocva.com/detalle_articulo/articulo.php?fProdId=3628685"/>
    <hyperlink ref="E1254" r:id="rId1252" display="http://www.grupocva.com/detalle_articulo/articulo.php?fProdId=4828689"/>
    <hyperlink ref="E1255" r:id="rId1253" display="http://www.grupocva.com/detalle_articulo/articulo.php?fProdId=4844686"/>
    <hyperlink ref="E1256" r:id="rId1254" display="http://www.grupocva.com/detalle_articulo/articulo.php?fProdId=5064685"/>
    <hyperlink ref="E1257" r:id="rId1255" display="http://www.grupocva.com/detalle_articulo/articulo.php?fProdId=5425685"/>
    <hyperlink ref="E1258" r:id="rId1256" display="http://www.grupocva.com/detalle_articulo/articulo.php?fProdId=5708686"/>
    <hyperlink ref="E1259" r:id="rId1257" display="http://www.grupocva.com/detalle_articulo/articulo.php?fProdId=5741690"/>
    <hyperlink ref="E1260" r:id="rId1258" display="http://www.grupocva.com/detalle_articulo/articulo.php?fProdId=5931685"/>
    <hyperlink ref="E1261" r:id="rId1259" display="http://www.grupocva.com/detalle_articulo/articulo.php?fProdId=9423880"/>
    <hyperlink ref="E1262" r:id="rId1260" display="http://www.grupocva.com/detalle_articulo/articulo.php?fProdId=9427270"/>
    <hyperlink ref="E1263" r:id="rId1261" display="http://www.grupocva.com/detalle_articulo/articulo.php?fProdId=9430174"/>
    <hyperlink ref="E1264" r:id="rId1262" display="http://www.grupocva.com/detalle_articulo/articulo.php?fProdId=9430322"/>
    <hyperlink ref="E1265" r:id="rId1263" display="http://www.grupocva.com/detalle_articulo/articulo.php?fProdId=9436468"/>
    <hyperlink ref="E1266" r:id="rId1264" display="http://www.grupocva.com/detalle_articulo/articulo.php?fProdId=9436469"/>
    <hyperlink ref="E1267" r:id="rId1265" display="http://www.grupocva.com/detalle_articulo/articulo.php?fProdId=9436473"/>
    <hyperlink ref="E1268" r:id="rId1266" display="http://www.grupocva.com/detalle_articulo/articulo.php?fProdId=9436769"/>
    <hyperlink ref="E1269" r:id="rId1267" display="http://www.grupocva.com/detalle_articulo/articulo.php?fProdId=9436770"/>
    <hyperlink ref="E1270" r:id="rId1268" display="http://www.grupocva.com/detalle_articulo/articulo.php?fProdId=9437717"/>
    <hyperlink ref="E1271" r:id="rId1269" display="http://www.grupocva.com/detalle_articulo/articulo.php?fProdId=9437768"/>
    <hyperlink ref="E1272" r:id="rId1270" display="http://www.grupocva.com/detalle_articulo/articulo.php?fProdId=9439017"/>
    <hyperlink ref="E1273" r:id="rId1271" display="http://www.grupocva.com/detalle_articulo/articulo.php?fProdId=9439067"/>
    <hyperlink ref="E1274" r:id="rId1272" display="http://www.grupocva.com/detalle_articulo/articulo.php?fProdId=9454417"/>
    <hyperlink ref="E1275" r:id="rId1273" display="http://www.grupocva.com/detalle_articulo/articulo.php?fProdId=9456619"/>
    <hyperlink ref="E1276" r:id="rId1274" display="http://www.grupocva.com/detalle_articulo/articulo.php?fProdId=9457117"/>
    <hyperlink ref="E1277" r:id="rId1275" display="http://www.grupocva.com/detalle_articulo/articulo.php?fProdId=9467467"/>
    <hyperlink ref="E1278" r:id="rId1276" display="http://www.grupocva.com/detalle_articulo/articulo.php?fProdId=9489686"/>
    <hyperlink ref="E1279" r:id="rId1277" display="http://www.grupocva.com/detalle_articulo/articulo.php?fProdId=9489687"/>
    <hyperlink ref="E1280" r:id="rId1278" display="http://www.grupocva.com/detalle_articulo/articulo.php?fProdId=9492686"/>
    <hyperlink ref="E1281" r:id="rId1279" display="http://www.grupocva.com/detalle_articulo/articulo.php?fProdId=9493288"/>
    <hyperlink ref="E1282" r:id="rId1280" display="http://www.grupocva.com/detalle_articulo/articulo.php?fProdId=9494387"/>
    <hyperlink ref="E1283" r:id="rId1281" display="http://www.grupocva.com/detalle_articulo/articulo.php?fProdId=9496486"/>
    <hyperlink ref="E1284" r:id="rId1282" display="http://www.grupocva.com/detalle_articulo/articulo.php?fProdId=9502937"/>
    <hyperlink ref="E1285" r:id="rId1283" display="http://www.grupocva.com/detalle_articulo/articulo.php?fProdId=9510937"/>
    <hyperlink ref="E1286" r:id="rId1284" display="http://www.grupocva.com/detalle_articulo/articulo.php?fProdId=9510940"/>
    <hyperlink ref="E1287" r:id="rId1285" display="http://www.grupocva.com/detalle_articulo/articulo.php?fProdId=9520636"/>
    <hyperlink ref="E1288" r:id="rId1286" display="http://www.grupocva.com/detalle_articulo/articulo.php?fProdId=9521786"/>
    <hyperlink ref="E1289" r:id="rId1287" display="http://www.grupocva.com/detalle_articulo/articulo.php?fProdId=9550293"/>
    <hyperlink ref="E1290" r:id="rId1288" display="http://www.grupocva.com/detalle_articulo/articulo.php?fProdId=9550386"/>
    <hyperlink ref="E1291" r:id="rId1289" display="http://www.grupocva.com/detalle_articulo/articulo.php?fProdId=9550294"/>
    <hyperlink ref="E1292" r:id="rId1290" display="http://www.grupocva.com/detalle_articulo/articulo.php?fProdId=9550387"/>
    <hyperlink ref="E1293" r:id="rId1291" display="http://www.grupocva.com/detalle_articulo/articulo.php?fProdId=9550436"/>
    <hyperlink ref="E1294" r:id="rId1292" display="http://www.grupocva.com/detalle_articulo/articulo.php?fProdId=9554887"/>
    <hyperlink ref="E1295" r:id="rId1293" display="http://www.grupocva.com/detalle_articulo/articulo.php?fProdId=9556241"/>
    <hyperlink ref="E1296" r:id="rId1294" display="http://www.grupocva.com/detalle_articulo/articulo.php?fProdId=9556290"/>
    <hyperlink ref="E1297" r:id="rId1295" display="http://www.grupocva.com/detalle_articulo/articulo.php?fProdId=9563889"/>
    <hyperlink ref="E1298" r:id="rId1296" display="http://www.grupocva.com/detalle_articulo/articulo.php?fProdId=9564639"/>
    <hyperlink ref="E1299" r:id="rId1297" display="http://www.grupocva.com/detalle_articulo/articulo.php?fProdId=9568588"/>
    <hyperlink ref="E1300" r:id="rId1298" display="http://www.grupocva.com/detalle_articulo/articulo.php?fProdId=9568688"/>
    <hyperlink ref="E1301" r:id="rId1299" display="http://www.grupocva.com/detalle_articulo/articulo.php?fProdId=9569739"/>
    <hyperlink ref="E1302" r:id="rId1300" display="http://www.grupocva.com/detalle_articulo/articulo.php?fProdId=9569889"/>
    <hyperlink ref="E1303" r:id="rId1301" display="http://www.grupocva.com/detalle_articulo/articulo.php?fProdId=9574040"/>
    <hyperlink ref="E1304" r:id="rId1302" display="http://www.grupocva.com/detalle_articulo/articulo.php?fProdId=9581339"/>
    <hyperlink ref="E1305" r:id="rId1303" display="http://www.grupocva.com/detalle_articulo/articulo.php?fProdId=9581488"/>
    <hyperlink ref="E1306" r:id="rId1304" display="http://www.grupocva.com/detalle_articulo/articulo.php?fProdId=9605738"/>
    <hyperlink ref="E1307" r:id="rId1305" display="http://www.grupocva.com/detalle_articulo/articulo.php?fProdId=2801685"/>
    <hyperlink ref="E1308" r:id="rId1306" display="http://www.grupocva.com/detalle_articulo/articulo.php?fProdId=3556689"/>
    <hyperlink ref="E1309" r:id="rId1307" display="http://www.grupocva.com/detalle_articulo/articulo.php?fProdId=9458672"/>
    <hyperlink ref="E1310" r:id="rId1308" display="http://www.grupocva.com/detalle_articulo/articulo.php?fProdId=9477730"/>
    <hyperlink ref="E1311" r:id="rId1309" display="http://www.grupocva.com/detalle_articulo/articulo.php?fProdId=9477731"/>
    <hyperlink ref="E1312" r:id="rId1310" display="http://www.grupocva.com/detalle_articulo/articulo.php?fProdId=9480167"/>
    <hyperlink ref="E1313" r:id="rId1311" display="http://www.grupocva.com/detalle_articulo/articulo.php?fProdId=9519836"/>
    <hyperlink ref="E1314" r:id="rId1312" display="http://www.grupocva.com/detalle_articulo/articulo.php?fProdId=9547937"/>
    <hyperlink ref="E1315" r:id="rId1313" display="http://www.grupocva.com/detalle_articulo/articulo.php?fProdId=9553436"/>
    <hyperlink ref="E1316" r:id="rId1314" display="http://www.grupocva.com/detalle_articulo/articulo.php?fProdId=9556289"/>
    <hyperlink ref="E1317" r:id="rId1315" display="http://www.grupocva.com/detalle_articulo/articulo.php?fProdId=9577188"/>
    <hyperlink ref="E1318" r:id="rId1316" display="http://www.grupocva.com/detalle_articulo/articulo.php?fProdId=3283689"/>
    <hyperlink ref="E1319" r:id="rId1317" display="http://www.grupocva.com/detalle_articulo/articulo.php?fProdId=9455667"/>
    <hyperlink ref="E1320" r:id="rId1318" display="http://www.grupocva.com/detalle_articulo/articulo.php?fProdId=9475717"/>
    <hyperlink ref="E1321" r:id="rId1319" display="http://www.grupocva.com/detalle_articulo/articulo.php?fProdId=9530336"/>
    <hyperlink ref="E1322" r:id="rId1320" display="http://www.grupocva.com/detalle_articulo/articulo.php?fProdId=9543143"/>
    <hyperlink ref="E1323" r:id="rId1321" display="http://www.grupocva.com/detalle_articulo/articulo.php?fProdId=9597788"/>
    <hyperlink ref="E1324" r:id="rId1322" display="http://www.grupocva.com/detalle_articulo/articulo.php?fProdId=5794704"/>
    <hyperlink ref="E1325" r:id="rId1323" display="http://www.grupocva.com/detalle_articulo/articulo.php?fProdId=9595638"/>
    <hyperlink ref="E1326" r:id="rId1324" display="http://www.grupocva.com/detalle_articulo/articulo.php?fProdId=823685"/>
    <hyperlink ref="E1327" r:id="rId1325" display="http://www.grupocva.com/detalle_articulo/articulo.php?fProdId=834690"/>
    <hyperlink ref="E1328" r:id="rId1326" display="http://www.grupocva.com/detalle_articulo/articulo.php?fProdId=876685"/>
    <hyperlink ref="E1329" r:id="rId1327" display="http://www.grupocva.com/detalle_articulo/articulo.php?fProdId=877685"/>
    <hyperlink ref="E1330" r:id="rId1328" display="http://www.grupocva.com/detalle_articulo/articulo.php?fProdId=896685"/>
    <hyperlink ref="E1331" r:id="rId1329" display="http://www.grupocva.com/detalle_articulo/articulo.php?fProdId=896686"/>
    <hyperlink ref="E1332" r:id="rId1330" display="http://www.grupocva.com/detalle_articulo/articulo.php?fProdId=896687"/>
    <hyperlink ref="E1333" r:id="rId1331" display="http://www.grupocva.com/detalle_articulo/articulo.php?fProdId=896688"/>
    <hyperlink ref="E1334" r:id="rId1332" display="http://www.grupocva.com/detalle_articulo/articulo.php?fProdId=945685"/>
    <hyperlink ref="E1335" r:id="rId1333" display="http://www.grupocva.com/detalle_articulo/articulo.php?fProdId=945686"/>
    <hyperlink ref="E1336" r:id="rId1334" display="http://www.grupocva.com/detalle_articulo/articulo.php?fProdId=945687"/>
    <hyperlink ref="E1337" r:id="rId1335" display="http://www.grupocva.com/detalle_articulo/articulo.php?fProdId=1038685"/>
    <hyperlink ref="E1338" r:id="rId1336" display="http://www.grupocva.com/detalle_articulo/articulo.php?fProdId=1492"/>
    <hyperlink ref="E1339" r:id="rId1337" display="http://www.grupocva.com/detalle_articulo/articulo.php?fProdId=1116691"/>
    <hyperlink ref="E1340" r:id="rId1338" display="http://www.grupocva.com/detalle_articulo/articulo.php?fProdId=1116696"/>
    <hyperlink ref="E1341" r:id="rId1339" display="http://www.grupocva.com/detalle_articulo/articulo.php?fProdId=1135689"/>
    <hyperlink ref="E1342" r:id="rId1340" display="http://www.grupocva.com/detalle_articulo/articulo.php?fProdId=1178689"/>
    <hyperlink ref="E1343" r:id="rId1341" display="http://www.grupocva.com/detalle_articulo/articulo.php?fProdId=1182686"/>
    <hyperlink ref="E1344" r:id="rId1342" display="http://www.grupocva.com/detalle_articulo/articulo.php?fProdId=1182687"/>
    <hyperlink ref="E1345" r:id="rId1343" display="http://www.grupocva.com/detalle_articulo/articulo.php?fProdId=1252686"/>
    <hyperlink ref="E1346" r:id="rId1344" display="http://www.grupocva.com/detalle_articulo/articulo.php?fProdId=1279691"/>
    <hyperlink ref="E1347" r:id="rId1345" display="http://www.grupocva.com/detalle_articulo/articulo.php?fProdId=1317688"/>
    <hyperlink ref="E1348" r:id="rId1346" display="http://www.grupocva.com/detalle_articulo/articulo.php?fProdId=1343686"/>
    <hyperlink ref="E1349" r:id="rId1347" display="http://www.grupocva.com/detalle_articulo/articulo.php?fProdId=1361685"/>
    <hyperlink ref="E1350" r:id="rId1348" display="http://www.grupocva.com/detalle_articulo/articulo.php?fProdId=1459685"/>
    <hyperlink ref="E1351" r:id="rId1349" display="http://www.grupocva.com/detalle_articulo/articulo.php?fProdId=1459687"/>
    <hyperlink ref="E1352" r:id="rId1350" display="http://www.grupocva.com/detalle_articulo/articulo.php?fProdId=1459689"/>
    <hyperlink ref="E1353" r:id="rId1351" display="http://www.grupocva.com/detalle_articulo/articulo.php?fProdId=1460685"/>
    <hyperlink ref="E1354" r:id="rId1352" display="http://www.grupocva.com/detalle_articulo/articulo.php?fProdId=1460686"/>
    <hyperlink ref="E1355" r:id="rId1353" display="http://www.grupocva.com/detalle_articulo/articulo.php?fProdId=1460687"/>
    <hyperlink ref="E1356" r:id="rId1354" display="http://www.grupocva.com/detalle_articulo/articulo.php?fProdId=1460688"/>
    <hyperlink ref="E1357" r:id="rId1355" display="http://www.grupocva.com/detalle_articulo/articulo.php?fProdId=1460690"/>
    <hyperlink ref="E1358" r:id="rId1356" display="http://www.grupocva.com/detalle_articulo/articulo.php?fProdId=1460692"/>
    <hyperlink ref="E1359" r:id="rId1357" display="http://www.grupocva.com/detalle_articulo/articulo.php?fProdId=1460699"/>
    <hyperlink ref="E1360" r:id="rId1358" display="http://www.grupocva.com/detalle_articulo/articulo.php?fProdId=1460700"/>
    <hyperlink ref="E1361" r:id="rId1359" display="http://www.grupocva.com/detalle_articulo/articulo.php?fProdId=1479685"/>
    <hyperlink ref="E1362" r:id="rId1360" display="http://www.grupocva.com/detalle_articulo/articulo.php?fProdId=1479686"/>
    <hyperlink ref="E1363" r:id="rId1361" display="http://www.grupocva.com/detalle_articulo/articulo.php?fProdId=6749"/>
    <hyperlink ref="E1364" r:id="rId1362" display="http://www.grupocva.com/detalle_articulo/articulo.php?fProdId=1479687"/>
    <hyperlink ref="E1365" r:id="rId1363" display="http://www.grupocva.com/detalle_articulo/articulo.php?fProdId=1479688"/>
    <hyperlink ref="E1366" r:id="rId1364" display="http://www.grupocva.com/detalle_articulo/articulo.php?fProdId=1487689"/>
    <hyperlink ref="E1367" r:id="rId1365" display="http://www.grupocva.com/detalle_articulo/articulo.php?fProdId=442"/>
    <hyperlink ref="E1368" r:id="rId1366" display="http://www.grupocva.com/detalle_articulo/articulo.php?fProdId=1542686"/>
    <hyperlink ref="E1369" r:id="rId1367" display="http://www.grupocva.com/detalle_articulo/articulo.php?fProdId=1686685"/>
    <hyperlink ref="E1370" r:id="rId1368" display="http://www.grupocva.com/detalle_articulo/articulo.php?fProdId=1726685"/>
    <hyperlink ref="E1371" r:id="rId1369" display="http://www.grupocva.com/detalle_articulo/articulo.php?fProdId=1726686"/>
    <hyperlink ref="E1372" r:id="rId1370" display="http://www.grupocva.com/detalle_articulo/articulo.php?fProdId=1737685"/>
    <hyperlink ref="E1373" r:id="rId1371" display="http://www.grupocva.com/detalle_articulo/articulo.php?fProdId=1771694"/>
    <hyperlink ref="E1374" r:id="rId1372" display="http://www.grupocva.com/detalle_articulo/articulo.php?fProdId=1840685"/>
    <hyperlink ref="E1375" r:id="rId1373" display="http://www.grupocva.com/detalle_articulo/articulo.php?fProdId=1915687"/>
    <hyperlink ref="E1376" r:id="rId1374" display="http://www.grupocva.com/detalle_articulo/articulo.php?fProdId=1915688"/>
    <hyperlink ref="E1377" r:id="rId1375" display="http://www.grupocva.com/detalle_articulo/articulo.php?fProdId=1915689"/>
    <hyperlink ref="E1378" r:id="rId1376" display="http://www.grupocva.com/detalle_articulo/articulo.php?fProdId=1915690"/>
    <hyperlink ref="E1379" r:id="rId1377" display="http://www.grupocva.com/detalle_articulo/articulo.php?fProdId=1915691"/>
    <hyperlink ref="E1380" r:id="rId1378" display="http://www.grupocva.com/detalle_articulo/articulo.php?fProdId=1916691"/>
    <hyperlink ref="E1381" r:id="rId1379" display="http://www.grupocva.com/detalle_articulo/articulo.php?fProdId=1916692"/>
    <hyperlink ref="E1382" r:id="rId1380" display="http://www.grupocva.com/detalle_articulo/articulo.php?fProdId=1916693"/>
    <hyperlink ref="E1383" r:id="rId1381" display="http://www.grupocva.com/detalle_articulo/articulo.php?fProdId=1916694"/>
    <hyperlink ref="E1384" r:id="rId1382" display="http://www.grupocva.com/detalle_articulo/articulo.php?fProdId=1916696"/>
    <hyperlink ref="E1385" r:id="rId1383" display="http://www.grupocva.com/detalle_articulo/articulo.php?fProdId=1916697"/>
    <hyperlink ref="E1386" r:id="rId1384" display="http://www.grupocva.com/detalle_articulo/articulo.php?fProdId=1986685"/>
    <hyperlink ref="E1387" r:id="rId1385" display="http://www.grupocva.com/detalle_articulo/articulo.php?fProdId=1986686"/>
    <hyperlink ref="E1388" r:id="rId1386" display="http://www.grupocva.com/detalle_articulo/articulo.php?fProdId=1986687"/>
    <hyperlink ref="E1389" r:id="rId1387" display="http://www.grupocva.com/detalle_articulo/articulo.php?fProdId=2012685"/>
    <hyperlink ref="E1390" r:id="rId1388" display="http://www.grupocva.com/detalle_articulo/articulo.php?fProdId=2013685"/>
    <hyperlink ref="E1391" r:id="rId1389" display="http://www.grupocva.com/detalle_articulo/articulo.php?fProdId=2013687"/>
    <hyperlink ref="E1392" r:id="rId1390" display="http://www.grupocva.com/detalle_articulo/articulo.php?fProdId=2013686"/>
    <hyperlink ref="E1393" r:id="rId1391" display="http://www.grupocva.com/detalle_articulo/articulo.php?fProdId=2041685"/>
    <hyperlink ref="E1394" r:id="rId1392" display="http://www.grupocva.com/detalle_articulo/articulo.php?fProdId=2064686"/>
    <hyperlink ref="E1395" r:id="rId1393" display="http://www.grupocva.com/detalle_articulo/articulo.php?fProdId=2159685"/>
    <hyperlink ref="E1396" r:id="rId1394" display="http://www.grupocva.com/detalle_articulo/articulo.php?fProdId=2159686"/>
    <hyperlink ref="E1397" r:id="rId1395" display="http://www.grupocva.com/detalle_articulo/articulo.php?fProdId=2160685"/>
    <hyperlink ref="E1398" r:id="rId1396" display="http://www.grupocva.com/detalle_articulo/articulo.php?fProdId=2167688"/>
    <hyperlink ref="E1399" r:id="rId1397" display="http://www.grupocva.com/detalle_articulo/articulo.php?fProdId=2167689"/>
    <hyperlink ref="E1400" r:id="rId1398" display="http://www.grupocva.com/detalle_articulo/articulo.php?fProdId=2167690"/>
    <hyperlink ref="E1401" r:id="rId1399" display="http://www.grupocva.com/detalle_articulo/articulo.php?fProdId=2167691"/>
    <hyperlink ref="E1402" r:id="rId1400" display="http://www.grupocva.com/detalle_articulo/articulo.php?fProdId=2167692"/>
    <hyperlink ref="E1403" r:id="rId1401" display="http://www.grupocva.com/detalle_articulo/articulo.php?fProdId=2174685"/>
    <hyperlink ref="E1404" r:id="rId1402" display="http://www.grupocva.com/detalle_articulo/articulo.php?fProdId=2200685"/>
    <hyperlink ref="E1405" r:id="rId1403" display="http://www.grupocva.com/detalle_articulo/articulo.php?fProdId=2215685"/>
    <hyperlink ref="E1406" r:id="rId1404" display="http://www.grupocva.com/detalle_articulo/articulo.php?fProdId=2216685"/>
    <hyperlink ref="E1407" r:id="rId1405" display="http://www.grupocva.com/detalle_articulo/articulo.php?fProdId=2216686"/>
    <hyperlink ref="E1408" r:id="rId1406" display="http://www.grupocva.com/detalle_articulo/articulo.php?fProdId=2216687"/>
    <hyperlink ref="E1409" r:id="rId1407" display="http://www.grupocva.com/detalle_articulo/articulo.php?fProdId=2216688"/>
    <hyperlink ref="E1410" r:id="rId1408" display="http://www.grupocva.com/detalle_articulo/articulo.php?fProdId=2216689"/>
    <hyperlink ref="E1411" r:id="rId1409" display="http://www.grupocva.com/detalle_articulo/articulo.php?fProdId=2311686"/>
    <hyperlink ref="E1412" r:id="rId1410" display="http://www.grupocva.com/detalle_articulo/articulo.php?fProdId=2323685"/>
    <hyperlink ref="E1413" r:id="rId1411" display="http://www.grupocva.com/detalle_articulo/articulo.php?fProdId=2419685"/>
    <hyperlink ref="E1414" r:id="rId1412" display="http://www.grupocva.com/detalle_articulo/articulo.php?fProdId=2419686"/>
    <hyperlink ref="E1415" r:id="rId1413" display="http://www.grupocva.com/detalle_articulo/articulo.php?fProdId=2420685"/>
    <hyperlink ref="E1416" r:id="rId1414" display="http://www.grupocva.com/detalle_articulo/articulo.php?fProdId=2420686"/>
    <hyperlink ref="E1417" r:id="rId1415" display="http://www.grupocva.com/detalle_articulo/articulo.php?fProdId=2446686"/>
    <hyperlink ref="E1418" r:id="rId1416" display="http://www.grupocva.com/detalle_articulo/articulo.php?fProdId=2446688"/>
    <hyperlink ref="E1419" r:id="rId1417" display="http://www.grupocva.com/detalle_articulo/articulo.php?fProdId=2446689"/>
    <hyperlink ref="E1420" r:id="rId1418" display="http://www.grupocva.com/detalle_articulo/articulo.php?fProdId=2503685"/>
    <hyperlink ref="E1421" r:id="rId1419" display="http://www.grupocva.com/detalle_articulo/articulo.php?fProdId=2502687"/>
    <hyperlink ref="E1422" r:id="rId1420" display="http://www.grupocva.com/detalle_articulo/articulo.php?fProdId=2502688"/>
    <hyperlink ref="E1423" r:id="rId1421" display="http://www.grupocva.com/detalle_articulo/articulo.php?fProdId=2503686"/>
    <hyperlink ref="E1424" r:id="rId1422" display="http://www.grupocva.com/detalle_articulo/articulo.php?fProdId=2579691"/>
    <hyperlink ref="E1425" r:id="rId1423" display="http://www.grupocva.com/detalle_articulo/articulo.php?fProdId=2676685"/>
    <hyperlink ref="E1426" r:id="rId1424" display="http://www.grupocva.com/detalle_articulo/articulo.php?fProdId=2774686"/>
    <hyperlink ref="E1427" r:id="rId1425" display="http://www.grupocva.com/detalle_articulo/articulo.php?fProdId=2774690"/>
    <hyperlink ref="E1428" r:id="rId1426" display="http://www.grupocva.com/detalle_articulo/articulo.php?fProdId=2775687"/>
    <hyperlink ref="E1429" r:id="rId1427" display="http://www.grupocva.com/detalle_articulo/articulo.php?fProdId=2778686"/>
    <hyperlink ref="E1430" r:id="rId1428" display="http://www.grupocva.com/detalle_articulo/articulo.php?fProdId=2781685"/>
    <hyperlink ref="E1431" r:id="rId1429" display="http://www.grupocva.com/detalle_articulo/articulo.php?fProdId=2783685"/>
    <hyperlink ref="E1432" r:id="rId1430" display="http://www.grupocva.com/detalle_articulo/articulo.php?fProdId=2784685"/>
    <hyperlink ref="E1433" r:id="rId1431" display="http://www.grupocva.com/detalle_articulo/articulo.php?fProdId=2788691"/>
    <hyperlink ref="E1434" r:id="rId1432" display="http://www.grupocva.com/detalle_articulo/articulo.php?fProdId=2808695"/>
    <hyperlink ref="E1435" r:id="rId1433" display="http://www.grupocva.com/detalle_articulo/articulo.php?fProdId=2841685"/>
    <hyperlink ref="E1436" r:id="rId1434" display="http://www.grupocva.com/detalle_articulo/articulo.php?fProdId=2852686"/>
    <hyperlink ref="E1437" r:id="rId1435" display="http://www.grupocva.com/detalle_articulo/articulo.php?fProdId=6755"/>
    <hyperlink ref="E1438" r:id="rId1436" display="http://www.grupocva.com/detalle_articulo/articulo.php?fProdId=3053685"/>
    <hyperlink ref="E1439" r:id="rId1437" display="http://www.grupocva.com/detalle_articulo/articulo.php?fProdId=3053686"/>
    <hyperlink ref="E1440" r:id="rId1438" display="http://www.grupocva.com/detalle_articulo/articulo.php?fProdId=3053687"/>
    <hyperlink ref="E1441" r:id="rId1439" display="http://www.grupocva.com/detalle_articulo/articulo.php?fProdId=3054685"/>
    <hyperlink ref="E1442" r:id="rId1440" display="http://www.grupocva.com/detalle_articulo/articulo.php?fProdId=3079688"/>
    <hyperlink ref="E1443" r:id="rId1441" display="http://www.grupocva.com/detalle_articulo/articulo.php?fProdId=3078690"/>
    <hyperlink ref="E1444" r:id="rId1442" display="http://www.grupocva.com/detalle_articulo/articulo.php?fProdId=3079689"/>
    <hyperlink ref="E1445" r:id="rId1443" display="http://www.grupocva.com/detalle_articulo/articulo.php?fProdId=3078691"/>
    <hyperlink ref="E1446" r:id="rId1444" display="http://www.grupocva.com/detalle_articulo/articulo.php?fProdId=3078692"/>
    <hyperlink ref="E1447" r:id="rId1445" display="http://www.grupocva.com/detalle_articulo/articulo.php?fProdId=3079690"/>
    <hyperlink ref="E1448" r:id="rId1446" display="http://www.grupocva.com/detalle_articulo/articulo.php?fProdId=3095687"/>
    <hyperlink ref="E1449" r:id="rId1447" display="http://www.grupocva.com/detalle_articulo/articulo.php?fProdId=3097685"/>
    <hyperlink ref="E1450" r:id="rId1448" display="http://www.grupocva.com/detalle_articulo/articulo.php?fProdId=3124688"/>
    <hyperlink ref="E1451" r:id="rId1449" display="http://www.grupocva.com/detalle_articulo/articulo.php?fProdId=3124689"/>
    <hyperlink ref="E1452" r:id="rId1450" display="http://www.grupocva.com/detalle_articulo/articulo.php?fProdId=3283692"/>
    <hyperlink ref="E1453" r:id="rId1451" display="http://www.grupocva.com/detalle_articulo/articulo.php?fProdId=3284699"/>
    <hyperlink ref="E1454" r:id="rId1452" display="http://www.grupocva.com/detalle_articulo/articulo.php?fProdId=3286685"/>
    <hyperlink ref="E1455" r:id="rId1453" display="http://www.grupocva.com/detalle_articulo/articulo.php?fProdId=3354692"/>
    <hyperlink ref="E1456" r:id="rId1454" display="http://www.grupocva.com/detalle_articulo/articulo.php?fProdId=3403685"/>
    <hyperlink ref="E1457" r:id="rId1455" display="http://www.grupocva.com/detalle_articulo/articulo.php?fProdId=3464685"/>
    <hyperlink ref="E1458" r:id="rId1456" display="http://www.grupocva.com/detalle_articulo/articulo.php?fProdId=3509685"/>
    <hyperlink ref="E1459" r:id="rId1457" display="http://www.grupocva.com/detalle_articulo/articulo.php?fProdId=3510685"/>
    <hyperlink ref="E1460" r:id="rId1458" display="http://www.grupocva.com/detalle_articulo/articulo.php?fProdId=3510686"/>
    <hyperlink ref="E1461" r:id="rId1459" display="http://www.grupocva.com/detalle_articulo/articulo.php?fProdId=3510687"/>
    <hyperlink ref="E1462" r:id="rId1460" display="http://www.grupocva.com/detalle_articulo/articulo.php?fProdId=3544687"/>
    <hyperlink ref="E1463" r:id="rId1461" display="http://www.grupocva.com/detalle_articulo/articulo.php?fProdId=3544689"/>
    <hyperlink ref="E1464" r:id="rId1462" display="http://www.grupocva.com/detalle_articulo/articulo.php?fProdId=3543687"/>
    <hyperlink ref="E1465" r:id="rId1463" display="http://www.grupocva.com/detalle_articulo/articulo.php?fProdId=3556685"/>
    <hyperlink ref="E1466" r:id="rId1464" display="http://www.grupocva.com/detalle_articulo/articulo.php?fProdId=3564685"/>
    <hyperlink ref="E1467" r:id="rId1465" display="http://www.grupocva.com/detalle_articulo/articulo.php?fProdId=3634686"/>
    <hyperlink ref="E1468" r:id="rId1466" display="http://www.grupocva.com/detalle_articulo/articulo.php?fProdId=3635686"/>
    <hyperlink ref="E1469" r:id="rId1467" display="http://www.grupocva.com/detalle_articulo/articulo.php?fProdId=3643694"/>
    <hyperlink ref="E1470" r:id="rId1468" display="http://www.grupocva.com/detalle_articulo/articulo.php?fProdId=3645685"/>
    <hyperlink ref="E1471" r:id="rId1469" display="http://www.grupocva.com/detalle_articulo/articulo.php?fProdId=3653687"/>
    <hyperlink ref="E1472" r:id="rId1470" display="http://www.grupocva.com/detalle_articulo/articulo.php?fProdId=3653688"/>
    <hyperlink ref="E1473" r:id="rId1471" display="http://www.grupocva.com/detalle_articulo/articulo.php?fProdId=3653689"/>
    <hyperlink ref="E1474" r:id="rId1472" display="http://www.grupocva.com/detalle_articulo/articulo.php?fProdId=3652688"/>
    <hyperlink ref="E1475" r:id="rId1473" display="http://www.grupocva.com/detalle_articulo/articulo.php?fProdId=3730688"/>
    <hyperlink ref="E1476" r:id="rId1474" display="http://www.grupocva.com/detalle_articulo/articulo.php?fProdId=3732686"/>
    <hyperlink ref="E1477" r:id="rId1475" display="http://www.grupocva.com/detalle_articulo/articulo.php?fProdId=3741687"/>
    <hyperlink ref="E1478" r:id="rId1476" display="http://www.grupocva.com/detalle_articulo/articulo.php?fProdId=3748686"/>
    <hyperlink ref="E1479" r:id="rId1477" display="http://www.grupocva.com/detalle_articulo/articulo.php?fProdId=3751685"/>
    <hyperlink ref="E1480" r:id="rId1478" display="http://www.grupocva.com/detalle_articulo/articulo.php?fProdId=3775686"/>
    <hyperlink ref="E1481" r:id="rId1479" display="http://www.grupocva.com/detalle_articulo/articulo.php?fProdId=3845691"/>
    <hyperlink ref="E1482" r:id="rId1480" display="http://www.grupocva.com/detalle_articulo/articulo.php?fProdId=3856691"/>
    <hyperlink ref="E1483" r:id="rId1481" display="http://www.grupocva.com/detalle_articulo/articulo.php?fProdId=3896685"/>
    <hyperlink ref="E1484" r:id="rId1482" display="http://www.grupocva.com/detalle_articulo/articulo.php?fProdId=3899685"/>
    <hyperlink ref="E1485" r:id="rId1483" display="http://www.grupocva.com/detalle_articulo/articulo.php?fProdId=3899686"/>
    <hyperlink ref="E1486" r:id="rId1484" display="http://www.grupocva.com/detalle_articulo/articulo.php?fProdId=3899687"/>
    <hyperlink ref="E1487" r:id="rId1485" display="http://www.grupocva.com/detalle_articulo/articulo.php?fProdId=3900685"/>
    <hyperlink ref="E1488" r:id="rId1486" display="http://www.grupocva.com/detalle_articulo/articulo.php?fProdId=3899689"/>
    <hyperlink ref="E1489" r:id="rId1487" display="http://www.grupocva.com/detalle_articulo/articulo.php?fProdId=3900686"/>
    <hyperlink ref="E1490" r:id="rId1488" display="http://www.grupocva.com/detalle_articulo/articulo.php?fProdId=3899692"/>
    <hyperlink ref="E1491" r:id="rId1489" display="http://www.grupocva.com/detalle_articulo/articulo.php?fProdId=3900687"/>
    <hyperlink ref="E1492" r:id="rId1490" display="http://www.grupocva.com/detalle_articulo/articulo.php?fProdId=3900691"/>
    <hyperlink ref="E1493" r:id="rId1491" display="http://www.grupocva.com/detalle_articulo/articulo.php?fProdId=3900692"/>
    <hyperlink ref="E1494" r:id="rId1492" display="http://www.grupocva.com/detalle_articulo/articulo.php?fProdId=3900693"/>
    <hyperlink ref="E1495" r:id="rId1493" display="http://www.grupocva.com/detalle_articulo/articulo.php?fProdId=3900695"/>
    <hyperlink ref="E1496" r:id="rId1494" display="http://www.grupocva.com/detalle_articulo/articulo.php?fProdId=3903685"/>
    <hyperlink ref="E1497" r:id="rId1495" display="http://www.grupocva.com/detalle_articulo/articulo.php?fProdId=3935685"/>
    <hyperlink ref="E1498" r:id="rId1496" display="http://www.grupocva.com/detalle_articulo/articulo.php?fProdId=4022685"/>
    <hyperlink ref="E1499" r:id="rId1497" display="http://www.grupocva.com/detalle_articulo/articulo.php?fProdId=4026685"/>
    <hyperlink ref="E1500" r:id="rId1498" display="http://www.grupocva.com/detalle_articulo/articulo.php?fProdId=4026686"/>
    <hyperlink ref="E1501" r:id="rId1499" display="http://www.grupocva.com/detalle_articulo/articulo.php?fProdId=4029685"/>
    <hyperlink ref="E1502" r:id="rId1500" display="http://www.grupocva.com/detalle_articulo/articulo.php?fProdId=4042685"/>
    <hyperlink ref="E1503" r:id="rId1501" display="http://www.grupocva.com/detalle_articulo/articulo.php?fProdId=4077685"/>
    <hyperlink ref="E1504" r:id="rId1502" display="http://www.grupocva.com/detalle_articulo/articulo.php?fProdId=4136688"/>
    <hyperlink ref="E1505" r:id="rId1503" display="http://www.grupocva.com/detalle_articulo/articulo.php?fProdId=4136689"/>
    <hyperlink ref="E1506" r:id="rId1504" display="http://www.grupocva.com/detalle_articulo/articulo.php?fProdId=4136690"/>
    <hyperlink ref="E1507" r:id="rId1505" display="http://www.grupocva.com/detalle_articulo/articulo.php?fProdId=4136691"/>
    <hyperlink ref="E1508" r:id="rId1506" display="http://www.grupocva.com/detalle_articulo/articulo.php?fProdId=4147685"/>
    <hyperlink ref="E1509" r:id="rId1507" display="http://www.grupocva.com/detalle_articulo/articulo.php?fProdId=4176686"/>
    <hyperlink ref="E1510" r:id="rId1508" display="http://www.grupocva.com/detalle_articulo/articulo.php?fProdId=4177685"/>
    <hyperlink ref="E1511" r:id="rId1509" display="http://www.grupocva.com/detalle_articulo/articulo.php?fProdId=4178685"/>
    <hyperlink ref="E1512" r:id="rId1510" display="http://www.grupocva.com/detalle_articulo/articulo.php?fProdId=4178686"/>
    <hyperlink ref="E1513" r:id="rId1511" display="http://www.grupocva.com/detalle_articulo/articulo.php?fProdId=4254685"/>
    <hyperlink ref="E1514" r:id="rId1512" display="http://www.grupocva.com/detalle_articulo/articulo.php?fProdId=4254686"/>
    <hyperlink ref="E1515" r:id="rId1513" display="http://www.grupocva.com/detalle_articulo/articulo.php?fProdId=4254687"/>
    <hyperlink ref="E1516" r:id="rId1514" display="http://www.grupocva.com/detalle_articulo/articulo.php?fProdId=4254688"/>
    <hyperlink ref="E1517" r:id="rId1515" display="http://www.grupocva.com/detalle_articulo/articulo.php?fProdId=4258685"/>
    <hyperlink ref="E1518" r:id="rId1516" display="http://www.grupocva.com/detalle_articulo/articulo.php?fProdId=4346685"/>
    <hyperlink ref="E1519" r:id="rId1517" display="http://www.grupocva.com/detalle_articulo/articulo.php?fProdId=4418686"/>
    <hyperlink ref="E1520" r:id="rId1518" display="http://www.grupocva.com/detalle_articulo/articulo.php?fProdId=4422689"/>
    <hyperlink ref="E1521" r:id="rId1519" display="http://www.grupocva.com/detalle_articulo/articulo.php?fProdId=4420692"/>
    <hyperlink ref="E1522" r:id="rId1520" display="http://www.grupocva.com/detalle_articulo/articulo.php?fProdId=4435685"/>
    <hyperlink ref="E1523" r:id="rId1521" display="http://www.grupocva.com/detalle_articulo/articulo.php?fProdId=4468685"/>
    <hyperlink ref="E1524" r:id="rId1522" display="http://www.grupocva.com/detalle_articulo/articulo.php?fProdId=4485685"/>
    <hyperlink ref="E1525" r:id="rId1523" display="http://www.grupocva.com/detalle_articulo/articulo.php?fProdId=4536686"/>
    <hyperlink ref="E1526" r:id="rId1524" display="http://www.grupocva.com/detalle_articulo/articulo.php?fProdId=4535687"/>
    <hyperlink ref="E1527" r:id="rId1525" display="http://www.grupocva.com/detalle_articulo/articulo.php?fProdId=4561685"/>
    <hyperlink ref="E1528" r:id="rId1526" display="http://www.grupocva.com/detalle_articulo/articulo.php?fProdId=4580691"/>
    <hyperlink ref="E1529" r:id="rId1527" display="http://www.grupocva.com/detalle_articulo/articulo.php?fProdId=4596687"/>
    <hyperlink ref="E1530" r:id="rId1528" display="http://www.grupocva.com/detalle_articulo/articulo.php?fProdId=4608685"/>
    <hyperlink ref="E1531" r:id="rId1529" display="http://www.grupocva.com/detalle_articulo/articulo.php?fProdId=4607686"/>
    <hyperlink ref="E1532" r:id="rId1530" display="http://www.grupocva.com/detalle_articulo/articulo.php?fProdId=4607687"/>
    <hyperlink ref="E1533" r:id="rId1531" display="http://www.grupocva.com/detalle_articulo/articulo.php?fProdId=6760"/>
    <hyperlink ref="E1534" r:id="rId1532" display="http://www.grupocva.com/detalle_articulo/articulo.php?fProdId=4607688"/>
    <hyperlink ref="E1535" r:id="rId1533" display="http://www.grupocva.com/detalle_articulo/articulo.php?fProdId=4656692"/>
    <hyperlink ref="E1536" r:id="rId1534" display="http://www.grupocva.com/detalle_articulo/articulo.php?fProdId=4657694"/>
    <hyperlink ref="E1537" r:id="rId1535" display="http://www.grupocva.com/detalle_articulo/articulo.php?fProdId=4657695"/>
    <hyperlink ref="E1538" r:id="rId1536" display="http://www.grupocva.com/detalle_articulo/articulo.php?fProdId=4684685"/>
    <hyperlink ref="E1539" r:id="rId1537" display="http://www.grupocva.com/detalle_articulo/articulo.php?fProdId=4698686"/>
    <hyperlink ref="E1540" r:id="rId1538" display="http://www.grupocva.com/detalle_articulo/articulo.php?fProdId=4703696"/>
    <hyperlink ref="E1541" r:id="rId1539" display="http://www.grupocva.com/detalle_articulo/articulo.php?fProdId=4724687"/>
    <hyperlink ref="E1542" r:id="rId1540" display="http://www.grupocva.com/detalle_articulo/articulo.php?fProdId=4736686"/>
    <hyperlink ref="E1543" r:id="rId1541" display="http://www.grupocva.com/detalle_articulo/articulo.php?fProdId=4736687"/>
    <hyperlink ref="E1544" r:id="rId1542" display="http://www.grupocva.com/detalle_articulo/articulo.php?fProdId=4739685"/>
    <hyperlink ref="E1545" r:id="rId1543" display="http://www.grupocva.com/detalle_articulo/articulo.php?fProdId=4740685"/>
    <hyperlink ref="E1546" r:id="rId1544" display="http://www.grupocva.com/detalle_articulo/articulo.php?fProdId=4740686"/>
    <hyperlink ref="E1547" r:id="rId1545" display="http://www.grupocva.com/detalle_articulo/articulo.php?fProdId=4740688"/>
    <hyperlink ref="E1548" r:id="rId1546" display="http://www.grupocva.com/detalle_articulo/articulo.php?fProdId=4749685"/>
    <hyperlink ref="E1549" r:id="rId1547" display="http://www.grupocva.com/detalle_articulo/articulo.php?fProdId=4771687"/>
    <hyperlink ref="E1550" r:id="rId1548" display="http://www.grupocva.com/detalle_articulo/articulo.php?fProdId=4784689"/>
    <hyperlink ref="E1551" r:id="rId1549" display="http://www.grupocva.com/detalle_articulo/articulo.php?fProdId=4784690"/>
    <hyperlink ref="E1552" r:id="rId1550" display="http://www.grupocva.com/detalle_articulo/articulo.php?fProdId=4785686"/>
    <hyperlink ref="E1553" r:id="rId1551" display="http://www.grupocva.com/detalle_articulo/articulo.php?fProdId=4789685"/>
    <hyperlink ref="E1554" r:id="rId1552" display="http://www.grupocva.com/detalle_articulo/articulo.php?fProdId=4827686"/>
    <hyperlink ref="E1555" r:id="rId1553" display="http://www.grupocva.com/detalle_articulo/articulo.php?fProdId=4840685"/>
    <hyperlink ref="E1556" r:id="rId1554" display="http://www.grupocva.com/detalle_articulo/articulo.php?fProdId=4908685"/>
    <hyperlink ref="E1557" r:id="rId1555" display="http://www.grupocva.com/detalle_articulo/articulo.php?fProdId=4998688"/>
    <hyperlink ref="E1558" r:id="rId1556" display="http://www.grupocva.com/detalle_articulo/articulo.php?fProdId=4999685"/>
    <hyperlink ref="E1559" r:id="rId1557" display="http://www.grupocva.com/detalle_articulo/articulo.php?fProdId=4998692"/>
    <hyperlink ref="E1560" r:id="rId1558" display="http://www.grupocva.com/detalle_articulo/articulo.php?fProdId=4999686"/>
    <hyperlink ref="E1561" r:id="rId1559" display="http://www.grupocva.com/detalle_articulo/articulo.php?fProdId=4999688"/>
    <hyperlink ref="E1562" r:id="rId1560" display="http://www.grupocva.com/detalle_articulo/articulo.php?fProdId=5000686"/>
    <hyperlink ref="E1563" r:id="rId1561" display="http://www.grupocva.com/detalle_articulo/articulo.php?fProdId=5000687"/>
    <hyperlink ref="E1564" r:id="rId1562" display="http://www.grupocva.com/detalle_articulo/articulo.php?fProdId=5000688"/>
    <hyperlink ref="E1565" r:id="rId1563" display="http://www.grupocva.com/detalle_articulo/articulo.php?fProdId=5001686"/>
    <hyperlink ref="E1566" r:id="rId1564" display="http://www.grupocva.com/detalle_articulo/articulo.php?fProdId=5004687"/>
    <hyperlink ref="E1567" r:id="rId1565" display="http://www.grupocva.com/detalle_articulo/articulo.php?fProdId=5004688"/>
    <hyperlink ref="E1568" r:id="rId1566" display="http://www.grupocva.com/detalle_articulo/articulo.php?fProdId=5005685"/>
    <hyperlink ref="E1569" r:id="rId1567" display="http://www.grupocva.com/detalle_articulo/articulo.php?fProdId=5005686"/>
    <hyperlink ref="E1570" r:id="rId1568" display="http://www.grupocva.com/detalle_articulo/articulo.php?fProdId=5005694"/>
    <hyperlink ref="E1571" r:id="rId1569" display="http://www.grupocva.com/detalle_articulo/articulo.php?fProdId=5011685"/>
    <hyperlink ref="E1572" r:id="rId1570" display="http://www.grupocva.com/detalle_articulo/articulo.php?fProdId=5012685"/>
    <hyperlink ref="E1573" r:id="rId1571" display="http://www.grupocva.com/detalle_articulo/articulo.php?fProdId=5013687"/>
    <hyperlink ref="E1574" r:id="rId1572" display="http://www.grupocva.com/detalle_articulo/articulo.php?fProdId=5014686"/>
    <hyperlink ref="E1575" r:id="rId1573" display="http://www.grupocva.com/detalle_articulo/articulo.php?fProdId=5164686"/>
    <hyperlink ref="E1576" r:id="rId1574" display="http://www.grupocva.com/detalle_articulo/articulo.php?fProdId=5209685"/>
    <hyperlink ref="E1577" r:id="rId1575" display="http://www.grupocva.com/detalle_articulo/articulo.php?fProdId=5213686"/>
    <hyperlink ref="E1578" r:id="rId1576" display="http://www.grupocva.com/detalle_articulo/articulo.php?fProdId=4781"/>
    <hyperlink ref="E1579" r:id="rId1577" display="http://www.grupocva.com/detalle_articulo/articulo.php?fProdId=5276685"/>
    <hyperlink ref="E1580" r:id="rId1578" display="http://www.grupocva.com/detalle_articulo/articulo.php?fProdId=5276686"/>
    <hyperlink ref="E1581" r:id="rId1579" display="http://www.grupocva.com/detalle_articulo/articulo.php?fProdId=5274688"/>
    <hyperlink ref="E1582" r:id="rId1580" display="http://www.grupocva.com/detalle_articulo/articulo.php?fProdId=5274689"/>
    <hyperlink ref="E1583" r:id="rId1581" display="http://www.grupocva.com/detalle_articulo/articulo.php?fProdId=5274690"/>
    <hyperlink ref="E1584" r:id="rId1582" display="http://www.grupocva.com/detalle_articulo/articulo.php?fProdId=5274691"/>
    <hyperlink ref="E1585" r:id="rId1583" display="http://www.grupocva.com/detalle_articulo/articulo.php?fProdId=5276688"/>
    <hyperlink ref="E1586" r:id="rId1584" display="http://www.grupocva.com/detalle_articulo/articulo.php?fProdId=5274692"/>
    <hyperlink ref="E1587" r:id="rId1585" display="http://www.grupocva.com/detalle_articulo/articulo.php?fProdId=5322686"/>
    <hyperlink ref="E1588" r:id="rId1586" display="http://www.grupocva.com/detalle_articulo/articulo.php?fProdId=5323689"/>
    <hyperlink ref="E1589" r:id="rId1587" display="http://www.grupocva.com/detalle_articulo/articulo.php?fProdId=1649"/>
    <hyperlink ref="E1590" r:id="rId1588" display="http://www.grupocva.com/detalle_articulo/articulo.php?fProdId=5375689"/>
    <hyperlink ref="E1591" r:id="rId1589" display="http://www.grupocva.com/detalle_articulo/articulo.php?fProdId=5374694"/>
    <hyperlink ref="E1592" r:id="rId1590" display="http://www.grupocva.com/detalle_articulo/articulo.php?fProdId=5375690"/>
    <hyperlink ref="E1593" r:id="rId1591" display="http://www.grupocva.com/detalle_articulo/articulo.php?fProdId=5422692"/>
    <hyperlink ref="E1594" r:id="rId1592" display="http://www.grupocva.com/detalle_articulo/articulo.php?fProdId=5482687"/>
    <hyperlink ref="E1595" r:id="rId1593" display="http://www.grupocva.com/detalle_articulo/articulo.php?fProdId=5515686"/>
    <hyperlink ref="E1596" r:id="rId1594" display="http://www.grupocva.com/detalle_articulo/articulo.php?fProdId=5523685"/>
    <hyperlink ref="E1597" r:id="rId1595" display="http://www.grupocva.com/detalle_articulo/articulo.php?fProdId=5525686"/>
    <hyperlink ref="E1598" r:id="rId1596" display="http://www.grupocva.com/detalle_articulo/articulo.php?fProdId=5530686"/>
    <hyperlink ref="E1599" r:id="rId1597" display="http://www.grupocva.com/detalle_articulo/articulo.php?fProdId=5558685"/>
    <hyperlink ref="E1600" r:id="rId1598" display="http://www.grupocva.com/detalle_articulo/articulo.php?fProdId=5559686"/>
    <hyperlink ref="E1601" r:id="rId1599" display="http://www.grupocva.com/detalle_articulo/articulo.php?fProdId=5558686"/>
    <hyperlink ref="E1602" r:id="rId1600" display="http://www.grupocva.com/detalle_articulo/articulo.php?fProdId=5558687"/>
    <hyperlink ref="E1603" r:id="rId1601" display="http://www.grupocva.com/detalle_articulo/articulo.php?fProdId=5558688"/>
    <hyperlink ref="E1604" r:id="rId1602" display="http://www.grupocva.com/detalle_articulo/articulo.php?fProdId=5560685"/>
    <hyperlink ref="E1605" r:id="rId1603" display="http://www.grupocva.com/detalle_articulo/articulo.php?fProdId=5598688"/>
    <hyperlink ref="E1606" r:id="rId1604" display="http://www.grupocva.com/detalle_articulo/articulo.php?fProdId=5643694"/>
    <hyperlink ref="E1607" r:id="rId1605" display="http://www.grupocva.com/detalle_articulo/articulo.php?fProdId=5643695"/>
    <hyperlink ref="E1608" r:id="rId1606" display="http://www.grupocva.com/detalle_articulo/articulo.php?fProdId=5644685"/>
    <hyperlink ref="E1609" r:id="rId1607" display="http://www.grupocva.com/detalle_articulo/articulo.php?fProdId=5644686"/>
    <hyperlink ref="E1610" r:id="rId1608" display="http://www.grupocva.com/detalle_articulo/articulo.php?fProdId=5643696"/>
    <hyperlink ref="E1611" r:id="rId1609" display="http://www.grupocva.com/detalle_articulo/articulo.php?fProdId=5643697"/>
    <hyperlink ref="E1612" r:id="rId1610" display="http://www.grupocva.com/detalle_articulo/articulo.php?fProdId=5691688"/>
    <hyperlink ref="E1613" r:id="rId1611" display="http://www.grupocva.com/detalle_articulo/articulo.php?fProdId=5692687"/>
    <hyperlink ref="E1614" r:id="rId1612" display="http://www.grupocva.com/detalle_articulo/articulo.php?fProdId=5692688"/>
    <hyperlink ref="E1615" r:id="rId1613" display="http://www.grupocva.com/detalle_articulo/articulo.php?fProdId=5692689"/>
    <hyperlink ref="E1616" r:id="rId1614" display="http://www.grupocva.com/detalle_articulo/articulo.php?fProdId=5709687"/>
    <hyperlink ref="E1617" r:id="rId1615" display="http://www.grupocva.com/detalle_articulo/articulo.php?fProdId=5709688"/>
    <hyperlink ref="E1618" r:id="rId1616" display="http://www.grupocva.com/detalle_articulo/articulo.php?fProdId=5709689"/>
    <hyperlink ref="E1619" r:id="rId1617" display="http://www.grupocva.com/detalle_articulo/articulo.php?fProdId=5710686"/>
    <hyperlink ref="E1620" r:id="rId1618" display="http://www.grupocva.com/detalle_articulo/articulo.php?fProdId=5731688"/>
    <hyperlink ref="E1621" r:id="rId1619" display="http://www.grupocva.com/detalle_articulo/articulo.php?fProdId=5785689"/>
    <hyperlink ref="E1622" r:id="rId1620" display="http://www.grupocva.com/detalle_articulo/articulo.php?fProdId=5799687"/>
    <hyperlink ref="E1623" r:id="rId1621" display="http://www.grupocva.com/detalle_articulo/articulo.php?fProdId=5857686"/>
    <hyperlink ref="E1624" r:id="rId1622" display="http://www.grupocva.com/detalle_articulo/articulo.php?fProdId=5906685"/>
    <hyperlink ref="E1625" r:id="rId1623" display="http://www.grupocva.com/detalle_articulo/articulo.php?fProdId=5996702"/>
    <hyperlink ref="E1626" r:id="rId1624" display="http://www.grupocva.com/detalle_articulo/articulo.php?fProdId=6000732"/>
    <hyperlink ref="E1627" r:id="rId1625" display="http://www.grupocva.com/detalle_articulo/articulo.php?fProdId=6001746"/>
    <hyperlink ref="E1628" r:id="rId1626" display="http://www.grupocva.com/detalle_articulo/articulo.php?fProdId=6032688"/>
    <hyperlink ref="E1629" r:id="rId1627" display="http://www.grupocva.com/detalle_articulo/articulo.php?fProdId=6089685"/>
    <hyperlink ref="E1630" r:id="rId1628" display="http://www.grupocva.com/detalle_articulo/articulo.php?fProdId=6088686"/>
    <hyperlink ref="E1631" r:id="rId1629" display="http://www.grupocva.com/detalle_articulo/articulo.php?fProdId=6088687"/>
    <hyperlink ref="E1632" r:id="rId1630" display="http://www.grupocva.com/detalle_articulo/articulo.php?fProdId=6089686"/>
    <hyperlink ref="E1633" r:id="rId1631" display="http://www.grupocva.com/detalle_articulo/articulo.php?fProdId=6088688"/>
    <hyperlink ref="E1634" r:id="rId1632" display="http://www.grupocva.com/detalle_articulo/articulo.php?fProdId=6088689"/>
    <hyperlink ref="E1635" r:id="rId1633" display="http://www.grupocva.com/detalle_articulo/articulo.php?fProdId=6088690"/>
    <hyperlink ref="E1636" r:id="rId1634" display="http://www.grupocva.com/detalle_articulo/articulo.php?fProdId=6088691"/>
    <hyperlink ref="E1637" r:id="rId1635" display="http://www.grupocva.com/detalle_articulo/articulo.php?fProdId=6090685"/>
    <hyperlink ref="E1638" r:id="rId1636" display="http://www.grupocva.com/detalle_articulo/articulo.php?fProdId=6134685"/>
    <hyperlink ref="E1639" r:id="rId1637" display="http://www.grupocva.com/detalle_articulo/articulo.php?fProdId=6158693"/>
    <hyperlink ref="E1640" r:id="rId1638" display="http://www.grupocva.com/detalle_articulo/articulo.php?fProdId=6158694"/>
    <hyperlink ref="E1641" r:id="rId1639" display="http://www.grupocva.com/detalle_articulo/articulo.php?fProdId=6164688"/>
    <hyperlink ref="E1642" r:id="rId1640" display="http://www.grupocva.com/detalle_articulo/articulo.php?fProdId=6191688"/>
    <hyperlink ref="E1643" r:id="rId1641" display="http://www.grupocva.com/detalle_articulo/articulo.php?fProdId=6192691"/>
    <hyperlink ref="E1644" r:id="rId1642" display="http://www.grupocva.com/detalle_articulo/articulo.php?fProdId=6192692"/>
    <hyperlink ref="E1645" r:id="rId1643" display="http://www.grupocva.com/detalle_articulo/articulo.php?fProdId=6191689"/>
    <hyperlink ref="E1646" r:id="rId1644" display="http://www.grupocva.com/detalle_articulo/articulo.php?fProdId=6234686"/>
    <hyperlink ref="E1647" r:id="rId1645" display="http://www.grupocva.com/detalle_articulo/articulo.php?fProdId=6253687"/>
    <hyperlink ref="E1648" r:id="rId1646" display="http://www.grupocva.com/detalle_articulo/articulo.php?fProdId=6259691"/>
    <hyperlink ref="E1649" r:id="rId1647" display="http://www.grupocva.com/detalle_articulo/articulo.php?fProdId=9421667"/>
    <hyperlink ref="E1650" r:id="rId1648" display="http://www.grupocva.com/detalle_articulo/articulo.php?fProdId=9421818"/>
    <hyperlink ref="E1651" r:id="rId1649" display="http://www.grupocva.com/detalle_articulo/articulo.php?fProdId=9421819"/>
    <hyperlink ref="E1652" r:id="rId1650" display="http://www.grupocva.com/detalle_articulo/articulo.php?fProdId=9421820"/>
    <hyperlink ref="E1653" r:id="rId1651" display="http://www.grupocva.com/detalle_articulo/articulo.php?fProdId=9421821"/>
    <hyperlink ref="E1654" r:id="rId1652" display="http://www.grupocva.com/detalle_articulo/articulo.php?fProdId=9423069"/>
    <hyperlink ref="E1655" r:id="rId1653" display="http://www.grupocva.com/detalle_articulo/articulo.php?fProdId=9425368"/>
    <hyperlink ref="E1656" r:id="rId1654" display="http://www.grupocva.com/detalle_articulo/articulo.php?fProdId=9426117"/>
    <hyperlink ref="E1657" r:id="rId1655" display="http://www.grupocva.com/detalle_articulo/articulo.php?fProdId=9426120"/>
    <hyperlink ref="E1658" r:id="rId1656" display="http://www.grupocva.com/detalle_articulo/articulo.php?fProdId=9426121"/>
    <hyperlink ref="E1659" r:id="rId1657" display="http://www.grupocva.com/detalle_articulo/articulo.php?fProdId=9426126"/>
    <hyperlink ref="E1660" r:id="rId1658" display="http://www.grupocva.com/detalle_articulo/articulo.php?fProdId=9426167"/>
    <hyperlink ref="E1661" r:id="rId1659" display="http://www.grupocva.com/detalle_articulo/articulo.php?fProdId=9426178"/>
    <hyperlink ref="E1662" r:id="rId1660" display="http://www.grupocva.com/detalle_articulo/articulo.php?fProdId=9426179"/>
    <hyperlink ref="E1663" r:id="rId1661" display="http://www.grupocva.com/detalle_articulo/articulo.php?fProdId=9426180"/>
    <hyperlink ref="E1664" r:id="rId1662" display="http://www.grupocva.com/detalle_articulo/articulo.php?fProdId=9426139"/>
    <hyperlink ref="E1665" r:id="rId1663" display="http://www.grupocva.com/detalle_articulo/articulo.php?fProdId=9427719"/>
    <hyperlink ref="E1666" r:id="rId1664" display="http://www.grupocva.com/detalle_articulo/articulo.php?fProdId=9427670"/>
    <hyperlink ref="E1667" r:id="rId1665" display="http://www.grupocva.com/detalle_articulo/articulo.php?fProdId=9427720"/>
    <hyperlink ref="E1668" r:id="rId1666" display="http://www.grupocva.com/detalle_articulo/articulo.php?fProdId=9427721"/>
    <hyperlink ref="E1669" r:id="rId1667" display="http://www.grupocva.com/detalle_articulo/articulo.php?fProdId=9427726"/>
    <hyperlink ref="E1670" r:id="rId1668" display="http://www.grupocva.com/detalle_articulo/articulo.php?fProdId=9427728"/>
    <hyperlink ref="E1671" r:id="rId1669" display="http://www.grupocva.com/detalle_articulo/articulo.php?fProdId=9427729"/>
    <hyperlink ref="E1672" r:id="rId1670" display="http://www.grupocva.com/detalle_articulo/articulo.php?fProdId=9428071"/>
    <hyperlink ref="E1673" r:id="rId1671" display="http://www.grupocva.com/detalle_articulo/articulo.php?fProdId=9428919"/>
    <hyperlink ref="E1674" r:id="rId1672" display="http://www.grupocva.com/detalle_articulo/articulo.php?fProdId=9430519"/>
    <hyperlink ref="E1675" r:id="rId1673" display="http://www.grupocva.com/detalle_articulo/articulo.php?fProdId=9431467"/>
    <hyperlink ref="E1676" r:id="rId1674" display="http://www.grupocva.com/detalle_articulo/articulo.php?fProdId=9433867"/>
    <hyperlink ref="E1677" r:id="rId1675" display="http://www.grupocva.com/detalle_articulo/articulo.php?fProdId=9434873"/>
    <hyperlink ref="E1678" r:id="rId1676" display="http://www.grupocva.com/detalle_articulo/articulo.php?fProdId=9435368"/>
    <hyperlink ref="E1679" r:id="rId1677" display="http://www.grupocva.com/detalle_articulo/articulo.php?fProdId=9435369"/>
    <hyperlink ref="E1680" r:id="rId1678" display="http://www.grupocva.com/detalle_articulo/articulo.php?fProdId=9435669"/>
    <hyperlink ref="E1681" r:id="rId1679" display="http://www.grupocva.com/detalle_articulo/articulo.php?fProdId=9435768"/>
    <hyperlink ref="E1682" r:id="rId1680" display="http://www.grupocva.com/detalle_articulo/articulo.php?fProdId=9435769"/>
    <hyperlink ref="E1683" r:id="rId1681" display="http://www.grupocva.com/detalle_articulo/articulo.php?fProdId=9435770"/>
    <hyperlink ref="E1684" r:id="rId1682" display="http://www.grupocva.com/detalle_articulo/articulo.php?fProdId=9435867"/>
    <hyperlink ref="E1685" r:id="rId1683" display="http://www.grupocva.com/detalle_articulo/articulo.php?fProdId=9437119"/>
    <hyperlink ref="E1686" r:id="rId1684" display="http://www.grupocva.com/detalle_articulo/articulo.php?fProdId=9439419"/>
    <hyperlink ref="E1687" r:id="rId1685" display="http://www.grupocva.com/detalle_articulo/articulo.php?fProdId=9439469"/>
    <hyperlink ref="E1688" r:id="rId1686" display="http://www.grupocva.com/detalle_articulo/articulo.php?fProdId=9439471"/>
    <hyperlink ref="E1689" r:id="rId1687" display="http://www.grupocva.com/detalle_articulo/articulo.php?fProdId=9439567"/>
    <hyperlink ref="E1690" r:id="rId1688" display="http://www.grupocva.com/detalle_articulo/articulo.php?fProdId=9439617"/>
    <hyperlink ref="E1691" r:id="rId1689" display="http://www.grupocva.com/detalle_articulo/articulo.php?fProdId=9439868"/>
    <hyperlink ref="E1692" r:id="rId1690" display="http://www.grupocva.com/detalle_articulo/articulo.php?fProdId=9442267"/>
    <hyperlink ref="E1693" r:id="rId1691" display="http://www.grupocva.com/detalle_articulo/articulo.php?fProdId=9444017"/>
    <hyperlink ref="E1694" r:id="rId1692" display="http://www.grupocva.com/detalle_articulo/articulo.php?fProdId=9444817"/>
    <hyperlink ref="E1695" r:id="rId1693" display="http://www.grupocva.com/detalle_articulo/articulo.php?fProdId=9444818"/>
    <hyperlink ref="E1696" r:id="rId1694" display="http://www.grupocva.com/detalle_articulo/articulo.php?fProdId=9444819"/>
    <hyperlink ref="E1697" r:id="rId1695" display="http://www.grupocva.com/detalle_articulo/articulo.php?fProdId=9445619"/>
    <hyperlink ref="E1698" r:id="rId1696" display="http://www.grupocva.com/detalle_articulo/articulo.php?fProdId=444"/>
    <hyperlink ref="E1699" r:id="rId1697" display="http://www.grupocva.com/detalle_articulo/articulo.php?fProdId=1790"/>
    <hyperlink ref="E1700" r:id="rId1698" display="http://www.grupocva.com/detalle_articulo/articulo.php?fProdId=9448024"/>
    <hyperlink ref="E1701" r:id="rId1699" display="http://www.grupocva.com/detalle_articulo/articulo.php?fProdId=9447972"/>
    <hyperlink ref="E1702" r:id="rId1700" display="http://www.grupocva.com/detalle_articulo/articulo.php?fProdId=9447973"/>
    <hyperlink ref="E1703" r:id="rId1701" display="http://www.grupocva.com/detalle_articulo/articulo.php?fProdId=9448025"/>
    <hyperlink ref="E1704" r:id="rId1702" display="http://www.grupocva.com/detalle_articulo/articulo.php?fProdId=9448068"/>
    <hyperlink ref="E1705" r:id="rId1703" display="http://www.grupocva.com/detalle_articulo/articulo.php?fProdId=9449917"/>
    <hyperlink ref="E1706" r:id="rId1704" display="http://www.grupocva.com/detalle_articulo/articulo.php?fProdId=9451023"/>
    <hyperlink ref="E1707" r:id="rId1705" display="http://www.grupocva.com/detalle_articulo/articulo.php?fProdId=9451119"/>
    <hyperlink ref="E1708" r:id="rId1706" display="http://www.grupocva.com/detalle_articulo/articulo.php?fProdId=9451120"/>
    <hyperlink ref="E1709" r:id="rId1707" display="http://www.grupocva.com/detalle_articulo/articulo.php?fProdId=9451121"/>
    <hyperlink ref="E1710" r:id="rId1708" display="http://www.grupocva.com/detalle_articulo/articulo.php?fProdId=9451719"/>
    <hyperlink ref="E1711" r:id="rId1709" display="http://www.grupocva.com/detalle_articulo/articulo.php?fProdId=9451767"/>
    <hyperlink ref="E1712" r:id="rId1710" display="http://www.grupocva.com/detalle_articulo/articulo.php?fProdId=9451720"/>
    <hyperlink ref="E1713" r:id="rId1711" display="http://www.grupocva.com/detalle_articulo/articulo.php?fProdId=9451721"/>
    <hyperlink ref="E1714" r:id="rId1712" display="http://www.grupocva.com/detalle_articulo/articulo.php?fProdId=9451769"/>
    <hyperlink ref="E1715" r:id="rId1713" display="http://www.grupocva.com/detalle_articulo/articulo.php?fProdId=9451770"/>
    <hyperlink ref="E1716" r:id="rId1714" display="http://www.grupocva.com/detalle_articulo/articulo.php?fProdId=9451722"/>
    <hyperlink ref="E1717" r:id="rId1715" display="http://www.grupocva.com/detalle_articulo/articulo.php?fProdId=9452419"/>
    <hyperlink ref="E1718" r:id="rId1716" display="http://www.grupocva.com/detalle_articulo/articulo.php?fProdId=9452469"/>
    <hyperlink ref="E1719" r:id="rId1717" display="http://www.grupocva.com/detalle_articulo/articulo.php?fProdId=9452470"/>
    <hyperlink ref="E1720" r:id="rId1718" display="http://www.grupocva.com/detalle_articulo/articulo.php?fProdId=9452471"/>
    <hyperlink ref="E1721" r:id="rId1719" display="http://www.grupocva.com/detalle_articulo/articulo.php?fProdId=9452617"/>
    <hyperlink ref="E1722" r:id="rId1720" display="http://www.grupocva.com/detalle_articulo/articulo.php?fProdId=9453217"/>
    <hyperlink ref="E1723" r:id="rId1721" display="http://www.grupocva.com/detalle_articulo/articulo.php?fProdId=9453218"/>
    <hyperlink ref="E1724" r:id="rId1722" display="http://www.grupocva.com/detalle_articulo/articulo.php?fProdId=9453267"/>
    <hyperlink ref="E1725" r:id="rId1723" display="http://www.grupocva.com/detalle_articulo/articulo.php?fProdId=9453268"/>
    <hyperlink ref="E1726" r:id="rId1724" display="http://www.grupocva.com/detalle_articulo/articulo.php?fProdId=9454217"/>
    <hyperlink ref="E1727" r:id="rId1725" display="http://www.grupocva.com/detalle_articulo/articulo.php?fProdId=9454370"/>
    <hyperlink ref="E1728" r:id="rId1726" display="http://www.grupocva.com/detalle_articulo/articulo.php?fProdId=9455717"/>
    <hyperlink ref="E1729" r:id="rId1727" display="http://www.grupocva.com/detalle_articulo/articulo.php?fProdId=9456168"/>
    <hyperlink ref="E1730" r:id="rId1728" display="http://www.grupocva.com/detalle_articulo/articulo.php?fProdId=9456169"/>
    <hyperlink ref="E1731" r:id="rId1729" display="http://www.grupocva.com/detalle_articulo/articulo.php?fProdId=9457217"/>
    <hyperlink ref="E1732" r:id="rId1730" display="http://www.grupocva.com/detalle_articulo/articulo.php?fProdId=9457917"/>
    <hyperlink ref="E1733" r:id="rId1731" display="http://www.grupocva.com/detalle_articulo/articulo.php?fProdId=9458620"/>
    <hyperlink ref="E1734" r:id="rId1732" display="http://www.grupocva.com/detalle_articulo/articulo.php?fProdId=9458621"/>
    <hyperlink ref="E1735" r:id="rId1733" display="http://www.grupocva.com/detalle_articulo/articulo.php?fProdId=9458668"/>
    <hyperlink ref="E1736" r:id="rId1734" display="http://www.grupocva.com/detalle_articulo/articulo.php?fProdId=9458669"/>
    <hyperlink ref="E1737" r:id="rId1735" display="http://www.grupocva.com/detalle_articulo/articulo.php?fProdId=9458671"/>
    <hyperlink ref="E1738" r:id="rId1736" display="http://www.grupocva.com/detalle_articulo/articulo.php?fProdId=9458636"/>
    <hyperlink ref="E1739" r:id="rId1737" display="http://www.grupocva.com/detalle_articulo/articulo.php?fProdId=9459117"/>
    <hyperlink ref="E1740" r:id="rId1738" display="http://www.grupocva.com/detalle_articulo/articulo.php?fProdId=9461467"/>
    <hyperlink ref="E1741" r:id="rId1739" display="http://www.grupocva.com/detalle_articulo/articulo.php?fProdId=9464318"/>
    <hyperlink ref="E1742" r:id="rId1740" display="http://www.grupocva.com/detalle_articulo/articulo.php?fProdId=9464319"/>
    <hyperlink ref="E1743" r:id="rId1741" display="http://www.grupocva.com/detalle_articulo/articulo.php?fProdId=9466317"/>
    <hyperlink ref="E1744" r:id="rId1742" display="http://www.grupocva.com/detalle_articulo/articulo.php?fProdId=9466367"/>
    <hyperlink ref="E1745" r:id="rId1743" display="http://www.grupocva.com/detalle_articulo/articulo.php?fProdId=9466418"/>
    <hyperlink ref="E1746" r:id="rId1744" display="http://www.grupocva.com/detalle_articulo/articulo.php?fProdId=9466419"/>
    <hyperlink ref="E1747" r:id="rId1745" display="http://www.grupocva.com/detalle_articulo/articulo.php?fProdId=9468667"/>
    <hyperlink ref="E1748" r:id="rId1746" display="http://www.grupocva.com/detalle_articulo/articulo.php?fProdId=9468618"/>
    <hyperlink ref="E1749" r:id="rId1747" display="http://www.grupocva.com/detalle_articulo/articulo.php?fProdId=9469117"/>
    <hyperlink ref="E1750" r:id="rId1748" display="http://www.grupocva.com/detalle_articulo/articulo.php?fProdId=9469118"/>
    <hyperlink ref="E1751" r:id="rId1749" display="http://www.grupocva.com/detalle_articulo/articulo.php?fProdId=9469167"/>
    <hyperlink ref="E1752" r:id="rId1750" display="http://www.grupocva.com/detalle_articulo/articulo.php?fProdId=9469119"/>
    <hyperlink ref="E1753" r:id="rId1751" display="http://www.grupocva.com/detalle_articulo/articulo.php?fProdId=9470417"/>
    <hyperlink ref="E1754" r:id="rId1752" display="http://www.grupocva.com/detalle_articulo/articulo.php?fProdId=9475168"/>
    <hyperlink ref="E1755" r:id="rId1753" display="http://www.grupocva.com/detalle_articulo/articulo.php?fProdId=9475218"/>
    <hyperlink ref="E1756" r:id="rId1754" display="http://www.grupocva.com/detalle_articulo/articulo.php?fProdId=9475437"/>
    <hyperlink ref="E1757" r:id="rId1755" display="http://www.grupocva.com/detalle_articulo/articulo.php?fProdId=9475672"/>
    <hyperlink ref="E1758" r:id="rId1756" display="http://www.grupocva.com/detalle_articulo/articulo.php?fProdId=9477818"/>
    <hyperlink ref="E1759" r:id="rId1757" display="http://www.grupocva.com/detalle_articulo/articulo.php?fProdId=9477819"/>
    <hyperlink ref="E1760" r:id="rId1758" display="http://www.grupocva.com/detalle_articulo/articulo.php?fProdId=9477925"/>
    <hyperlink ref="E1761" r:id="rId1759" display="http://www.grupocva.com/detalle_articulo/articulo.php?fProdId=9477975"/>
    <hyperlink ref="E1762" r:id="rId1760" display="http://www.grupocva.com/detalle_articulo/articulo.php?fProdId=9477976"/>
    <hyperlink ref="E1763" r:id="rId1761" display="http://www.grupocva.com/detalle_articulo/articulo.php?fProdId=9477978"/>
    <hyperlink ref="E1764" r:id="rId1762" display="http://www.grupocva.com/detalle_articulo/articulo.php?fProdId=9481417"/>
    <hyperlink ref="E1765" r:id="rId1763" display="http://www.grupocva.com/detalle_articulo/articulo.php?fProdId=9481418"/>
    <hyperlink ref="E1766" r:id="rId1764" display="http://www.grupocva.com/detalle_articulo/articulo.php?fProdId=9481419"/>
    <hyperlink ref="E1767" r:id="rId1765" display="http://www.grupocva.com/detalle_articulo/articulo.php?fProdId=9481467"/>
    <hyperlink ref="E1768" r:id="rId1766" display="http://www.grupocva.com/detalle_articulo/articulo.php?fProdId=9481567"/>
    <hyperlink ref="E1769" r:id="rId1767" display="http://www.grupocva.com/detalle_articulo/articulo.php?fProdId=9483820"/>
    <hyperlink ref="E1770" r:id="rId1768" display="http://www.grupocva.com/detalle_articulo/articulo.php?fProdId=9485031"/>
    <hyperlink ref="E1771" r:id="rId1769" display="http://www.grupocva.com/detalle_articulo/articulo.php?fProdId=9485032"/>
    <hyperlink ref="E1772" r:id="rId1770" display="http://www.grupocva.com/detalle_articulo/articulo.php?fProdId=9486884"/>
    <hyperlink ref="E1773" r:id="rId1771" display="http://www.grupocva.com/detalle_articulo/articulo.php?fProdId=9487034"/>
    <hyperlink ref="E1774" r:id="rId1772" display="http://www.grupocva.com/detalle_articulo/articulo.php?fProdId=9487084"/>
    <hyperlink ref="E1775" r:id="rId1773" display="http://www.grupocva.com/detalle_articulo/articulo.php?fProdId=9488651"/>
    <hyperlink ref="E1776" r:id="rId1774" display="http://www.grupocva.com/detalle_articulo/articulo.php?fProdId=9488652"/>
    <hyperlink ref="E1777" r:id="rId1775" display="http://www.grupocva.com/detalle_articulo/articulo.php?fProdId=9488835"/>
    <hyperlink ref="E1778" r:id="rId1776" display="http://www.grupocva.com/detalle_articulo/articulo.php?fProdId=9488936"/>
    <hyperlink ref="E1779" r:id="rId1777" display="http://www.grupocva.com/detalle_articulo/articulo.php?fProdId=9488985"/>
    <hyperlink ref="E1780" r:id="rId1778" display="http://www.grupocva.com/detalle_articulo/articulo.php?fProdId=9488986"/>
    <hyperlink ref="E1781" r:id="rId1779" display="http://www.grupocva.com/detalle_articulo/articulo.php?fProdId=9488987"/>
    <hyperlink ref="E1782" r:id="rId1780" display="http://www.grupocva.com/detalle_articulo/articulo.php?fProdId=9488937"/>
    <hyperlink ref="E1783" r:id="rId1781" display="http://www.grupocva.com/detalle_articulo/articulo.php?fProdId=9488939"/>
    <hyperlink ref="E1784" r:id="rId1782" display="http://www.grupocva.com/detalle_articulo/articulo.php?fProdId=9488940"/>
    <hyperlink ref="E1785" r:id="rId1783" display="http://www.grupocva.com/detalle_articulo/articulo.php?fProdId=9488941"/>
    <hyperlink ref="E1786" r:id="rId1784" display="http://www.grupocva.com/detalle_articulo/articulo.php?fProdId=9488988"/>
    <hyperlink ref="E1787" r:id="rId1785" display="http://www.grupocva.com/detalle_articulo/articulo.php?fProdId=9488989"/>
    <hyperlink ref="E1788" r:id="rId1786" display="http://www.grupocva.com/detalle_articulo/articulo.php?fProdId=9488944"/>
    <hyperlink ref="E1789" r:id="rId1787" display="http://www.grupocva.com/detalle_articulo/articulo.php?fProdId=9489534"/>
    <hyperlink ref="E1790" r:id="rId1788" display="http://www.grupocva.com/detalle_articulo/articulo.php?fProdId=9490388"/>
    <hyperlink ref="E1791" r:id="rId1789" display="http://www.grupocva.com/detalle_articulo/articulo.php?fProdId=9490435"/>
    <hyperlink ref="E1792" r:id="rId1790" display="http://www.grupocva.com/detalle_articulo/articulo.php?fProdId=9490436"/>
    <hyperlink ref="E1793" r:id="rId1791" display="http://www.grupocva.com/detalle_articulo/articulo.php?fProdId=9490485"/>
    <hyperlink ref="E1794" r:id="rId1792" display="http://www.grupocva.com/detalle_articulo/articulo.php?fProdId=9490799"/>
    <hyperlink ref="E1795" r:id="rId1793" display="http://www.grupocva.com/detalle_articulo/articulo.php?fProdId=9491142"/>
    <hyperlink ref="E1796" r:id="rId1794" display="http://www.grupocva.com/detalle_articulo/articulo.php?fProdId=9492537"/>
    <hyperlink ref="E1797" r:id="rId1795" display="http://www.grupocva.com/detalle_articulo/articulo.php?fProdId=9493636"/>
    <hyperlink ref="E1798" r:id="rId1796" display="http://www.grupocva.com/detalle_articulo/articulo.php?fProdId=9494886"/>
    <hyperlink ref="E1799" r:id="rId1797" display="http://www.grupocva.com/detalle_articulo/articulo.php?fProdId=9501586"/>
    <hyperlink ref="E1800" r:id="rId1798" display="http://www.grupocva.com/detalle_articulo/articulo.php?fProdId=9501537"/>
    <hyperlink ref="E1801" r:id="rId1799" display="http://www.grupocva.com/detalle_articulo/articulo.php?fProdId=9501736"/>
    <hyperlink ref="E1802" r:id="rId1800" display="http://www.grupocva.com/detalle_articulo/articulo.php?fProdId=9504737"/>
    <hyperlink ref="E1803" r:id="rId1801" display="http://www.grupocva.com/detalle_articulo/articulo.php?fProdId=9505387"/>
    <hyperlink ref="E1804" r:id="rId1802" display="http://www.grupocva.com/detalle_articulo/articulo.php?fProdId=9505439"/>
    <hyperlink ref="E1805" r:id="rId1803" display="http://www.grupocva.com/detalle_articulo/articulo.php?fProdId=9505440"/>
    <hyperlink ref="E1806" r:id="rId1804" display="http://www.grupocva.com/detalle_articulo/articulo.php?fProdId=9505441"/>
    <hyperlink ref="E1807" r:id="rId1805" display="http://www.grupocva.com/detalle_articulo/articulo.php?fProdId=9508087"/>
    <hyperlink ref="E1808" r:id="rId1806" display="http://www.grupocva.com/detalle_articulo/articulo.php?fProdId=9508236"/>
    <hyperlink ref="E1809" r:id="rId1807" display="http://www.grupocva.com/detalle_articulo/articulo.php?fProdId=9508286"/>
    <hyperlink ref="E1810" r:id="rId1808" display="http://www.grupocva.com/detalle_articulo/articulo.php?fProdId=9508287"/>
    <hyperlink ref="E1811" r:id="rId1809" display="http://www.grupocva.com/detalle_articulo/articulo.php?fProdId=9508288"/>
    <hyperlink ref="E1812" r:id="rId1810" display="http://www.grupocva.com/detalle_articulo/articulo.php?fProdId=9508289"/>
    <hyperlink ref="E1813" r:id="rId1811" display="http://www.grupocva.com/detalle_articulo/articulo.php?fProdId=9508290"/>
    <hyperlink ref="E1814" r:id="rId1812" display="http://www.grupocva.com/detalle_articulo/articulo.php?fProdId=9508336"/>
    <hyperlink ref="E1815" r:id="rId1813" display="http://www.grupocva.com/detalle_articulo/articulo.php?fProdId=9508337"/>
    <hyperlink ref="E1816" r:id="rId1814" display="http://www.grupocva.com/detalle_articulo/articulo.php?fProdId=9508239"/>
    <hyperlink ref="E1817" r:id="rId1815" display="http://www.grupocva.com/detalle_articulo/articulo.php?fProdId=9508486"/>
    <hyperlink ref="E1818" r:id="rId1816" display="http://www.grupocva.com/detalle_articulo/articulo.php?fProdId=9508587"/>
    <hyperlink ref="E1819" r:id="rId1817" display="http://www.grupocva.com/detalle_articulo/articulo.php?fProdId=9508540"/>
    <hyperlink ref="E1820" r:id="rId1818" display="http://www.grupocva.com/detalle_articulo/articulo.php?fProdId=9508686"/>
    <hyperlink ref="E1821" r:id="rId1819" display="http://www.grupocva.com/detalle_articulo/articulo.php?fProdId=9509037"/>
    <hyperlink ref="E1822" r:id="rId1820" display="http://www.grupocva.com/detalle_articulo/articulo.php?fProdId=9509137"/>
    <hyperlink ref="E1823" r:id="rId1821" display="http://www.grupocva.com/detalle_articulo/articulo.php?fProdId=9509138"/>
    <hyperlink ref="E1824" r:id="rId1822" display="http://www.grupocva.com/detalle_articulo/articulo.php?fProdId=9509336"/>
    <hyperlink ref="E1825" r:id="rId1823" display="http://www.grupocva.com/detalle_articulo/articulo.php?fProdId=9511041"/>
    <hyperlink ref="E1826" r:id="rId1824" display="http://www.grupocva.com/detalle_articulo/articulo.php?fProdId=9517038"/>
    <hyperlink ref="E1827" r:id="rId1825" display="http://www.grupocva.com/detalle_articulo/articulo.php?fProdId=9517086"/>
    <hyperlink ref="E1828" r:id="rId1826" display="http://www.grupocva.com/detalle_articulo/articulo.php?fProdId=9517088"/>
    <hyperlink ref="E1829" r:id="rId1827" display="http://www.grupocva.com/detalle_articulo/articulo.php?fProdId=9517887"/>
    <hyperlink ref="E1830" r:id="rId1828" display="http://www.grupocva.com/detalle_articulo/articulo.php?fProdId=9518837"/>
    <hyperlink ref="E1831" r:id="rId1829" display="http://www.grupocva.com/detalle_articulo/articulo.php?fProdId=9518887"/>
    <hyperlink ref="E1832" r:id="rId1830" display="http://www.grupocva.com/detalle_articulo/articulo.php?fProdId=9518888"/>
    <hyperlink ref="E1833" r:id="rId1831" display="http://www.grupocva.com/detalle_articulo/articulo.php?fProdId=9522289"/>
    <hyperlink ref="E1834" r:id="rId1832" display="http://www.grupocva.com/detalle_articulo/articulo.php?fProdId=9522642"/>
    <hyperlink ref="E1835" r:id="rId1833" display="http://www.grupocva.com/detalle_articulo/articulo.php?fProdId=9522591"/>
    <hyperlink ref="E1836" r:id="rId1834" display="http://www.grupocva.com/detalle_articulo/articulo.php?fProdId=9523388"/>
    <hyperlink ref="E1837" r:id="rId1835" display="http://www.grupocva.com/detalle_articulo/articulo.php?fProdId=9524336"/>
    <hyperlink ref="E1838" r:id="rId1836" display="http://www.grupocva.com/detalle_articulo/articulo.php?fProdId=9526740"/>
    <hyperlink ref="E1839" r:id="rId1837" display="http://www.grupocva.com/detalle_articulo/articulo.php?fProdId=9526838"/>
    <hyperlink ref="E1840" r:id="rId1838" display="http://www.grupocva.com/detalle_articulo/articulo.php?fProdId=9526741"/>
    <hyperlink ref="E1841" r:id="rId1839" display="http://www.grupocva.com/detalle_articulo/articulo.php?fProdId=9526742"/>
    <hyperlink ref="E1842" r:id="rId1840" display="http://www.grupocva.com/detalle_articulo/articulo.php?fProdId=9526745"/>
    <hyperlink ref="E1843" r:id="rId1841" display="http://www.grupocva.com/detalle_articulo/articulo.php?fProdId=9526787"/>
    <hyperlink ref="E1844" r:id="rId1842" display="http://www.grupocva.com/detalle_articulo/articulo.php?fProdId=9526788"/>
    <hyperlink ref="E1845" r:id="rId1843" display="http://www.grupocva.com/detalle_articulo/articulo.php?fProdId=9526841"/>
    <hyperlink ref="E1846" r:id="rId1844" display="http://www.grupocva.com/detalle_articulo/articulo.php?fProdId=9529086"/>
    <hyperlink ref="E1847" r:id="rId1845" display="http://www.grupocva.com/detalle_articulo/articulo.php?fProdId=9529836"/>
    <hyperlink ref="E1848" r:id="rId1846" display="http://www.grupocva.com/detalle_articulo/articulo.php?fProdId=9529886"/>
    <hyperlink ref="E1849" r:id="rId1847" display="http://www.grupocva.com/detalle_articulo/articulo.php?fProdId=9529887"/>
    <hyperlink ref="E1850" r:id="rId1848" display="http://www.grupocva.com/detalle_articulo/articulo.php?fProdId=9529888"/>
    <hyperlink ref="E1851" r:id="rId1849" display="http://www.grupocva.com/detalle_articulo/articulo.php?fProdId=9529840"/>
    <hyperlink ref="E1852" r:id="rId1850" display="http://www.grupocva.com/detalle_articulo/articulo.php?fProdId=9530637"/>
    <hyperlink ref="E1853" r:id="rId1851" display="http://www.grupocva.com/detalle_articulo/articulo.php?fProdId=9532086"/>
    <hyperlink ref="E1854" r:id="rId1852" display="http://www.grupocva.com/detalle_articulo/articulo.php?fProdId=9532840"/>
    <hyperlink ref="E1855" r:id="rId1853" display="http://www.grupocva.com/detalle_articulo/articulo.php?fProdId=9532886"/>
    <hyperlink ref="E1856" r:id="rId1854" display="http://www.grupocva.com/detalle_articulo/articulo.php?fProdId=9532887"/>
    <hyperlink ref="E1857" r:id="rId1855" display="http://www.grupocva.com/detalle_articulo/articulo.php?fProdId=9533593"/>
    <hyperlink ref="E1858" r:id="rId1856" display="http://www.grupocva.com/detalle_articulo/articulo.php?fProdId=9533544"/>
    <hyperlink ref="E1859" r:id="rId1857" display="http://www.grupocva.com/detalle_articulo/articulo.php?fProdId=9533496"/>
    <hyperlink ref="E1860" r:id="rId1858" display="http://www.grupocva.com/detalle_articulo/articulo.php?fProdId=9534036"/>
    <hyperlink ref="E1861" r:id="rId1859" display="http://www.grupocva.com/detalle_articulo/articulo.php?fProdId=9534088"/>
    <hyperlink ref="E1862" r:id="rId1860" display="http://www.grupocva.com/detalle_articulo/articulo.php?fProdId=9534937"/>
    <hyperlink ref="E1863" r:id="rId1861" display="http://www.grupocva.com/detalle_articulo/articulo.php?fProdId=9534938"/>
    <hyperlink ref="E1864" r:id="rId1862" display="http://www.grupocva.com/detalle_articulo/articulo.php?fProdId=9534939"/>
    <hyperlink ref="E1865" r:id="rId1863" display="http://www.grupocva.com/detalle_articulo/articulo.php?fProdId=9534887"/>
    <hyperlink ref="E1866" r:id="rId1864" display="http://www.grupocva.com/detalle_articulo/articulo.php?fProdId=9534840"/>
    <hyperlink ref="E1867" r:id="rId1865" display="http://www.grupocva.com/detalle_articulo/articulo.php?fProdId=9535036"/>
    <hyperlink ref="E1868" r:id="rId1866" display="http://www.grupocva.com/detalle_articulo/articulo.php?fProdId=9535286"/>
    <hyperlink ref="E1869" r:id="rId1867" display="http://www.grupocva.com/detalle_articulo/articulo.php?fProdId=9538036"/>
    <hyperlink ref="E1870" r:id="rId1868" display="http://www.grupocva.com/detalle_articulo/articulo.php?fProdId=9538188"/>
    <hyperlink ref="E1871" r:id="rId1869" display="http://www.grupocva.com/detalle_articulo/articulo.php?fProdId=9538236"/>
    <hyperlink ref="E1872" r:id="rId1870" display="http://www.grupocva.com/detalle_articulo/articulo.php?fProdId=9542487"/>
    <hyperlink ref="E1873" r:id="rId1871" display="http://www.grupocva.com/detalle_articulo/articulo.php?fProdId=9542489"/>
    <hyperlink ref="E1874" r:id="rId1872" display="http://www.grupocva.com/detalle_articulo/articulo.php?fProdId=9543936"/>
    <hyperlink ref="E1875" r:id="rId1873" display="http://www.grupocva.com/detalle_articulo/articulo.php?fProdId=9544586"/>
    <hyperlink ref="E1876" r:id="rId1874" display="http://www.grupocva.com/detalle_articulo/articulo.php?fProdId=9544587"/>
    <hyperlink ref="E1877" r:id="rId1875" display="http://www.grupocva.com/detalle_articulo/articulo.php?fProdId=9544537"/>
    <hyperlink ref="E1878" r:id="rId1876" display="http://www.grupocva.com/detalle_articulo/articulo.php?fProdId=9544588"/>
    <hyperlink ref="E1879" r:id="rId1877" display="http://www.grupocva.com/detalle_articulo/articulo.php?fProdId=9545038"/>
    <hyperlink ref="E1880" r:id="rId1878" display="http://www.grupocva.com/detalle_articulo/articulo.php?fProdId=9545287"/>
    <hyperlink ref="E1881" r:id="rId1879" display="http://www.grupocva.com/detalle_articulo/articulo.php?fProdId=9545986"/>
    <hyperlink ref="E1882" r:id="rId1880" display="http://www.grupocva.com/detalle_articulo/articulo.php?fProdId=9546938"/>
    <hyperlink ref="E1883" r:id="rId1881" display="http://www.grupocva.com/detalle_articulo/articulo.php?fProdId=9547138"/>
    <hyperlink ref="E1884" r:id="rId1882" display="http://www.grupocva.com/detalle_articulo/articulo.php?fProdId=9547487"/>
    <hyperlink ref="E1885" r:id="rId1883" display="http://www.grupocva.com/detalle_articulo/articulo.php?fProdId=9548186"/>
    <hyperlink ref="E1886" r:id="rId1884" display="http://www.grupocva.com/detalle_articulo/articulo.php?fProdId=9551136"/>
    <hyperlink ref="E1887" r:id="rId1885" display="http://www.grupocva.com/detalle_articulo/articulo.php?fProdId=9551186"/>
    <hyperlink ref="E1888" r:id="rId1886" display="http://www.grupocva.com/detalle_articulo/articulo.php?fProdId=9551286"/>
    <hyperlink ref="E1889" r:id="rId1887" display="http://www.grupocva.com/detalle_articulo/articulo.php?fProdId=9551336"/>
    <hyperlink ref="E1890" r:id="rId1888" display="http://www.grupocva.com/detalle_articulo/articulo.php?fProdId=9554587"/>
    <hyperlink ref="E1891" r:id="rId1889" display="http://www.grupocva.com/detalle_articulo/articulo.php?fProdId=9554636"/>
    <hyperlink ref="E1892" r:id="rId1890" display="http://www.grupocva.com/detalle_articulo/articulo.php?fProdId=9554637"/>
    <hyperlink ref="E1893" r:id="rId1891" display="http://www.grupocva.com/detalle_articulo/articulo.php?fProdId=9554588"/>
    <hyperlink ref="E1894" r:id="rId1892" display="http://www.grupocva.com/detalle_articulo/articulo.php?fProdId=9556291"/>
    <hyperlink ref="E1895" r:id="rId1893" display="http://www.grupocva.com/detalle_articulo/articulo.php?fProdId=9556295"/>
    <hyperlink ref="E1896" r:id="rId1894" display="http://www.grupocva.com/detalle_articulo/articulo.php?fProdId=9558036"/>
    <hyperlink ref="E1897" r:id="rId1895" display="http://www.grupocva.com/detalle_articulo/articulo.php?fProdId=9558086"/>
    <hyperlink ref="E1898" r:id="rId1896" display="http://www.grupocva.com/detalle_articulo/articulo.php?fProdId=9559586"/>
    <hyperlink ref="E1899" r:id="rId1897" display="http://www.grupocva.com/detalle_articulo/articulo.php?fProdId=9559686"/>
    <hyperlink ref="E1900" r:id="rId1898" display="http://www.grupocva.com/detalle_articulo/articulo.php?fProdId=9559836"/>
    <hyperlink ref="E1901" r:id="rId1899" display="http://www.grupocva.com/detalle_articulo/articulo.php?fProdId=9559886"/>
    <hyperlink ref="E1902" r:id="rId1900" display="http://www.grupocva.com/detalle_articulo/articulo.php?fProdId=9559837"/>
    <hyperlink ref="E1903" r:id="rId1901" display="http://www.grupocva.com/detalle_articulo/articulo.php?fProdId=9559838"/>
    <hyperlink ref="E1904" r:id="rId1902" display="http://www.grupocva.com/detalle_articulo/articulo.php?fProdId=9560036"/>
    <hyperlink ref="E1905" r:id="rId1903" display="http://www.grupocva.com/detalle_articulo/articulo.php?fProdId=9560037"/>
    <hyperlink ref="E1906" r:id="rId1904" display="http://www.grupocva.com/detalle_articulo/articulo.php?fProdId=9560086"/>
    <hyperlink ref="E1907" r:id="rId1905" display="http://www.grupocva.com/detalle_articulo/articulo.php?fProdId=9560038"/>
    <hyperlink ref="E1908" r:id="rId1906" display="http://www.grupocva.com/detalle_articulo/articulo.php?fProdId=9560087"/>
    <hyperlink ref="E1909" r:id="rId1907" display="http://www.grupocva.com/detalle_articulo/articulo.php?fProdId=9560088"/>
    <hyperlink ref="E1910" r:id="rId1908" display="http://www.grupocva.com/detalle_articulo/articulo.php?fProdId=9562389"/>
    <hyperlink ref="E1911" r:id="rId1909" display="http://www.grupocva.com/detalle_articulo/articulo.php?fProdId=9563589"/>
    <hyperlink ref="E1912" r:id="rId1910" display="http://www.grupocva.com/detalle_articulo/articulo.php?fProdId=1791"/>
    <hyperlink ref="E1913" r:id="rId1911" display="http://www.grupocva.com/detalle_articulo/articulo.php?fProdId=9567638"/>
    <hyperlink ref="E1914" r:id="rId1912" display="http://www.grupocva.com/detalle_articulo/articulo.php?fProdId=9569188"/>
    <hyperlink ref="E1915" r:id="rId1913" display="http://www.grupocva.com/detalle_articulo/articulo.php?fProdId=9569238"/>
    <hyperlink ref="E1916" r:id="rId1914" display="http://www.grupocva.com/detalle_articulo/articulo.php?fProdId=9569338"/>
    <hyperlink ref="E1917" r:id="rId1915" display="http://www.grupocva.com/detalle_articulo/articulo.php?fProdId=9569539"/>
    <hyperlink ref="E1918" r:id="rId1916" display="http://www.grupocva.com/detalle_articulo/articulo.php?fProdId=9569588"/>
    <hyperlink ref="E1919" r:id="rId1917" display="http://www.grupocva.com/detalle_articulo/articulo.php?fProdId=6770"/>
    <hyperlink ref="E1920" r:id="rId1918" display="http://www.grupocva.com/detalle_articulo/articulo.php?fProdId=9569888"/>
    <hyperlink ref="E1921" r:id="rId1919" display="http://www.grupocva.com/detalle_articulo/articulo.php?fProdId=9570239"/>
    <hyperlink ref="E1922" r:id="rId1920" display="http://www.grupocva.com/detalle_articulo/articulo.php?fProdId=9571088"/>
    <hyperlink ref="E1923" r:id="rId1921" display="http://www.grupocva.com/detalle_articulo/articulo.php?fProdId=9571138"/>
    <hyperlink ref="E1924" r:id="rId1922" display="http://www.grupocva.com/detalle_articulo/articulo.php?fProdId=9571188"/>
    <hyperlink ref="E1925" r:id="rId1923" display="http://www.grupocva.com/detalle_articulo/articulo.php?fProdId=9571139"/>
    <hyperlink ref="E1926" r:id="rId1924" display="http://www.grupocva.com/detalle_articulo/articulo.php?fProdId=9576190"/>
    <hyperlink ref="E1927" r:id="rId1925" display="http://www.grupocva.com/detalle_articulo/articulo.php?fProdId=9576241"/>
    <hyperlink ref="E1928" r:id="rId1926" display="http://www.grupocva.com/detalle_articulo/articulo.php?fProdId=9576242"/>
    <hyperlink ref="E1929" r:id="rId1927" display="http://www.grupocva.com/detalle_articulo/articulo.php?fProdId=9576191"/>
    <hyperlink ref="E1930" r:id="rId1928" display="http://www.grupocva.com/detalle_articulo/articulo.php?fProdId=9576590"/>
    <hyperlink ref="E1931" r:id="rId1929" display="http://www.grupocva.com/detalle_articulo/articulo.php?fProdId=9576640"/>
    <hyperlink ref="E1932" r:id="rId1930" display="http://www.grupocva.com/detalle_articulo/articulo.php?fProdId=9576641"/>
    <hyperlink ref="E1933" r:id="rId1931" display="http://www.grupocva.com/detalle_articulo/articulo.php?fProdId=9576688"/>
    <hyperlink ref="E1934" r:id="rId1932" display="http://www.grupocva.com/detalle_articulo/articulo.php?fProdId=9576642"/>
    <hyperlink ref="E1935" r:id="rId1933" display="http://www.grupocva.com/detalle_articulo/articulo.php?fProdId=9580038"/>
    <hyperlink ref="E1936" r:id="rId1934" display="http://www.grupocva.com/detalle_articulo/articulo.php?fProdId=9580088"/>
    <hyperlink ref="E1937" r:id="rId1935" display="http://www.grupocva.com/detalle_articulo/articulo.php?fProdId=9583038"/>
    <hyperlink ref="E1938" r:id="rId1936" display="http://www.grupocva.com/detalle_articulo/articulo.php?fProdId=9584438"/>
    <hyperlink ref="E1939" r:id="rId1937" display="http://www.grupocva.com/detalle_articulo/articulo.php?fProdId=9584488"/>
    <hyperlink ref="E1940" r:id="rId1938" display="http://www.grupocva.com/detalle_articulo/articulo.php?fProdId=9584489"/>
    <hyperlink ref="E1941" r:id="rId1939" display="http://www.grupocva.com/detalle_articulo/articulo.php?fProdId=9584490"/>
    <hyperlink ref="E1942" r:id="rId1940" display="http://www.grupocva.com/detalle_articulo/articulo.php?fProdId=9584538"/>
    <hyperlink ref="E1943" r:id="rId1941" display="http://www.grupocva.com/detalle_articulo/articulo.php?fProdId=9584539"/>
    <hyperlink ref="E1944" r:id="rId1942" display="http://www.grupocva.com/detalle_articulo/articulo.php?fProdId=9584440"/>
    <hyperlink ref="E1945" r:id="rId1943" display="http://www.grupocva.com/detalle_articulo/articulo.php?fProdId=9584588"/>
    <hyperlink ref="E1946" r:id="rId1944" display="http://www.grupocva.com/detalle_articulo/articulo.php?fProdId=9584589"/>
    <hyperlink ref="E1947" r:id="rId1945" display="http://www.grupocva.com/detalle_articulo/articulo.php?fProdId=9584590"/>
    <hyperlink ref="E1948" r:id="rId1946" display="http://www.grupocva.com/detalle_articulo/articulo.php?fProdId=9584638"/>
    <hyperlink ref="E1949" r:id="rId1947" display="http://www.grupocva.com/detalle_articulo/articulo.php?fProdId=9584441"/>
    <hyperlink ref="E1950" r:id="rId1948" display="http://www.grupocva.com/detalle_articulo/articulo.php?fProdId=9584592"/>
    <hyperlink ref="E1951" r:id="rId1949" display="http://www.grupocva.com/detalle_articulo/articulo.php?fProdId=9584442"/>
    <hyperlink ref="E1952" r:id="rId1950" display="http://www.grupocva.com/detalle_articulo/articulo.php?fProdId=9584688"/>
    <hyperlink ref="E1953" r:id="rId1951" display="http://www.grupocva.com/detalle_articulo/articulo.php?fProdId=9584689"/>
    <hyperlink ref="E1954" r:id="rId1952" display="http://www.grupocva.com/detalle_articulo/articulo.php?fProdId=9584690"/>
    <hyperlink ref="E1955" r:id="rId1953" display="http://www.grupocva.com/detalle_articulo/articulo.php?fProdId=9584691"/>
    <hyperlink ref="E1956" r:id="rId1954" display="http://www.grupocva.com/detalle_articulo/articulo.php?fProdId=9584740"/>
    <hyperlink ref="E1957" r:id="rId1955" display="http://www.grupocva.com/detalle_articulo/articulo.php?fProdId=9589238"/>
    <hyperlink ref="E1958" r:id="rId1956" display="http://www.grupocva.com/detalle_articulo/articulo.php?fProdId=9591103"/>
    <hyperlink ref="E1959" r:id="rId1957" display="http://www.grupocva.com/detalle_articulo/articulo.php?fProdId=9591104"/>
    <hyperlink ref="E1960" r:id="rId1958" display="http://www.grupocva.com/detalle_articulo/articulo.php?fProdId=9591045"/>
    <hyperlink ref="E1961" r:id="rId1959" display="http://www.grupocva.com/detalle_articulo/articulo.php?fProdId=9591046"/>
    <hyperlink ref="E1962" r:id="rId1960" display="http://www.grupocva.com/detalle_articulo/articulo.php?fProdId=2045"/>
    <hyperlink ref="E1963" r:id="rId1961" display="http://www.grupocva.com/detalle_articulo/articulo.php?fProdId=9591047"/>
    <hyperlink ref="E1964" r:id="rId1962" display="http://www.grupocva.com/detalle_articulo/articulo.php?fProdId=9591142"/>
    <hyperlink ref="E1965" r:id="rId1963" display="http://www.grupocva.com/detalle_articulo/articulo.php?fProdId=9591188"/>
    <hyperlink ref="E1966" r:id="rId1964" display="http://www.grupocva.com/detalle_articulo/articulo.php?fProdId=9595240"/>
    <hyperlink ref="E1967" r:id="rId1965" display="http://www.grupocva.com/detalle_articulo/articulo.php?fProdId=9595190"/>
    <hyperlink ref="E1968" r:id="rId1966" display="http://www.grupocva.com/detalle_articulo/articulo.php?fProdId=9595288"/>
    <hyperlink ref="E1969" r:id="rId1967" display="http://www.grupocva.com/detalle_articulo/articulo.php?fProdId=9596440"/>
    <hyperlink ref="E1970" r:id="rId1968" display="http://www.grupocva.com/detalle_articulo/articulo.php?fProdId=9596441"/>
    <hyperlink ref="E1971" r:id="rId1969" display="http://www.grupocva.com/detalle_articulo/articulo.php?fProdId=9597038"/>
    <hyperlink ref="E1972" r:id="rId1970" display="http://www.grupocva.com/detalle_articulo/articulo.php?fProdId=9597088"/>
    <hyperlink ref="E1973" r:id="rId1971" display="http://www.grupocva.com/detalle_articulo/articulo.php?fProdId=445"/>
    <hyperlink ref="E1974" r:id="rId1972" display="http://www.grupocva.com/detalle_articulo/articulo.php?fProdId=9597138"/>
    <hyperlink ref="E1975" r:id="rId1973" display="http://www.grupocva.com/detalle_articulo/articulo.php?fProdId=9597039"/>
    <hyperlink ref="E1976" r:id="rId1974" display="http://www.grupocva.com/detalle_articulo/articulo.php?fProdId=9597040"/>
    <hyperlink ref="E1977" r:id="rId1975" display="http://www.grupocva.com/detalle_articulo/articulo.php?fProdId=9597089"/>
    <hyperlink ref="E1978" r:id="rId1976" display="http://www.grupocva.com/detalle_articulo/articulo.php?fProdId=9597090"/>
    <hyperlink ref="E1979" r:id="rId1977" display="http://www.grupocva.com/detalle_articulo/articulo.php?fProdId=9597041"/>
    <hyperlink ref="E1980" r:id="rId1978" display="http://www.grupocva.com/detalle_articulo/articulo.php?fProdId=9597091"/>
    <hyperlink ref="E1981" r:id="rId1979" display="http://www.grupocva.com/detalle_articulo/articulo.php?fProdId=9597042"/>
    <hyperlink ref="E1982" r:id="rId1980" display="http://www.grupocva.com/detalle_articulo/articulo.php?fProdId=9597188"/>
    <hyperlink ref="E1983" r:id="rId1981" display="http://www.grupocva.com/detalle_articulo/articulo.php?fProdId=9597189"/>
    <hyperlink ref="E1984" r:id="rId1982" display="http://www.grupocva.com/detalle_articulo/articulo.php?fProdId=9597488"/>
    <hyperlink ref="E1985" r:id="rId1983" display="http://www.grupocva.com/detalle_articulo/articulo.php?fProdId=9599038"/>
    <hyperlink ref="E1986" r:id="rId1984" display="http://www.grupocva.com/detalle_articulo/articulo.php?fProdId=9600041"/>
    <hyperlink ref="E1987" r:id="rId1985" display="http://www.grupocva.com/detalle_articulo/articulo.php?fProdId=9602639"/>
    <hyperlink ref="E1988" r:id="rId1986" display="http://www.grupocva.com/detalle_articulo/articulo.php?fProdId=9602640"/>
    <hyperlink ref="E1989" r:id="rId1987" display="http://www.grupocva.com/detalle_articulo/articulo.php?fProdId=9602688"/>
    <hyperlink ref="E1990" r:id="rId1988" display="http://www.grupocva.com/detalle_articulo/articulo.php?fProdId=9603288"/>
    <hyperlink ref="E1991" r:id="rId1989" display="http://www.grupocva.com/detalle_articulo/articulo.php?fProdId=9605388"/>
    <hyperlink ref="E1992" r:id="rId1990" display="http://www.grupocva.com/detalle_articulo/articulo.php?fProdId=9605639"/>
    <hyperlink ref="E1993" r:id="rId1991" display="http://www.grupocva.com/detalle_articulo/articulo.php?fProdId=9605640"/>
    <hyperlink ref="E1994" r:id="rId1992" display="http://www.grupocva.com/detalle_articulo/articulo.php?fProdId=9605592"/>
    <hyperlink ref="E1995" r:id="rId1993" display="http://www.grupocva.com/detalle_articulo/articulo.php?fProdId=9606090"/>
    <hyperlink ref="E1996" r:id="rId1994" display="http://www.grupocva.com/detalle_articulo/articulo.php?fProdId=9606390"/>
    <hyperlink ref="E1997" r:id="rId1995" display="http://www.grupocva.com/detalle_articulo/articulo.php?fProdId=446"/>
    <hyperlink ref="E1998" r:id="rId1996" display="http://www.grupocva.com/detalle_articulo/articulo.php?fProdId=1793"/>
    <hyperlink ref="E1999" r:id="rId1997" display="http://www.grupocva.com/detalle_articulo/articulo.php?fProdId=447"/>
    <hyperlink ref="E2000" r:id="rId1998" display="http://www.grupocva.com/detalle_articulo/articulo.php?fProdId=362"/>
    <hyperlink ref="E2001" r:id="rId1999" display="http://www.grupocva.com/detalle_articulo/articulo.php?fProdId=1912"/>
    <hyperlink ref="E2002" r:id="rId2000" display="http://www.grupocva.com/detalle_articulo/articulo.php?fProdId=6773"/>
    <hyperlink ref="E2003" r:id="rId2001" display="http://www.grupocva.com/detalle_articulo/articulo.php?fProdId=6774"/>
    <hyperlink ref="E2004" r:id="rId2002" display="http://www.grupocva.com/detalle_articulo/articulo.php?fProdId=6775"/>
    <hyperlink ref="E2005" r:id="rId2003" display="http://www.grupocva.com/detalle_articulo/articulo.php?fProdId=448"/>
    <hyperlink ref="E2006" r:id="rId2004" display="http://www.grupocva.com/detalle_articulo/articulo.php?fProdId=1795"/>
    <hyperlink ref="E2007" r:id="rId2005" display="http://www.grupocva.com/detalle_articulo/articulo.php?fProdId=449"/>
    <hyperlink ref="E2008" r:id="rId2006" display="http://www.grupocva.com/detalle_articulo/articulo.php?fProdId=1798"/>
    <hyperlink ref="E2009" r:id="rId2007" display="http://www.grupocva.com/detalle_articulo/articulo.php?fProdId=1799"/>
    <hyperlink ref="E2010" r:id="rId2008" display="http://www.grupocva.com/detalle_articulo/articulo.php?fProdId=1800"/>
    <hyperlink ref="E2011" r:id="rId2009" display="http://www.grupocva.com/detalle_articulo/articulo.php?fProdId=6796"/>
    <hyperlink ref="E2012" r:id="rId2010" display="http://www.grupocva.com/detalle_articulo/articulo.php?fProdId=6797"/>
    <hyperlink ref="E2013" r:id="rId2011" display="http://www.grupocva.com/detalle_articulo/articulo.php?fProdId=1802"/>
    <hyperlink ref="E2014" r:id="rId2012" display="http://www.grupocva.com/detalle_articulo/articulo.php?fProdId=1803"/>
    <hyperlink ref="E2015" r:id="rId2013" display="http://www.grupocva.com/detalle_articulo/articulo.php?fProdId=2161"/>
    <hyperlink ref="E2016" r:id="rId2014" display="http://www.grupocva.com/detalle_articulo/articulo.php?fProdId=1804"/>
    <hyperlink ref="E2017" r:id="rId2015" display="http://www.grupocva.com/detalle_articulo/articulo.php?fProdId=1807"/>
    <hyperlink ref="E2018" r:id="rId2016" display="http://www.grupocva.com/detalle_articulo/articulo.php?fProdId=6822"/>
    <hyperlink ref="E2019" r:id="rId2017" display="http://www.grupocva.com/detalle_articulo/articulo.php?fProdId=6823"/>
    <hyperlink ref="E2020" r:id="rId2018" display="http://www.grupocva.com/detalle_articulo/articulo.php?fProdId=6824"/>
    <hyperlink ref="E2021" r:id="rId2019" display="http://www.grupocva.com/detalle_articulo/articulo.php?fProdId=382"/>
    <hyperlink ref="E2022" r:id="rId2020" display="http://www.grupocva.com/detalle_articulo/articulo.php?fProdId=384"/>
    <hyperlink ref="E2023" r:id="rId2021" display="http://www.grupocva.com/detalle_articulo/articulo.php?fProdId=1816"/>
    <hyperlink ref="E2024" r:id="rId2022" display="http://www.grupocva.com/detalle_articulo/articulo.php?fProdId=461"/>
    <hyperlink ref="E2025" r:id="rId2023" display="http://www.grupocva.com/detalle_articulo/articulo.php?fProdId=462"/>
    <hyperlink ref="E2026" r:id="rId2024" display="http://www.grupocva.com/detalle_articulo/articulo.php?fProdId=6835"/>
    <hyperlink ref="E2027" r:id="rId2025" display="http://www.grupocva.com/detalle_articulo/articulo.php?fProdId=6836"/>
    <hyperlink ref="E2028" r:id="rId2026" display="http://www.grupocva.com/detalle_articulo/articulo.php?fProdId=6837"/>
    <hyperlink ref="E2029" r:id="rId2027" display="http://www.grupocva.com/detalle_articulo/articulo.php?fProdId=6838"/>
    <hyperlink ref="E2030" r:id="rId2028" display="http://www.grupocva.com/detalle_articulo/articulo.php?fProdId=463"/>
    <hyperlink ref="E2031" r:id="rId2029" display="http://www.grupocva.com/detalle_articulo/articulo.php?fProdId=464"/>
    <hyperlink ref="E2032" r:id="rId2030" display="http://www.grupocva.com/detalle_articulo/articulo.php?fProdId=6849"/>
    <hyperlink ref="E2033" r:id="rId2031" display="http://www.grupocva.com/detalle_articulo/articulo.php?fProdId=6850"/>
    <hyperlink ref="E2034" r:id="rId2032" display="http://www.grupocva.com/detalle_articulo/articulo.php?fProdId=6851"/>
    <hyperlink ref="E2035" r:id="rId2033" display="http://www.grupocva.com/detalle_articulo/articulo.php?fProdId=6852"/>
    <hyperlink ref="E2036" r:id="rId2034" display="http://www.grupocva.com/detalle_articulo/articulo.php?fProdId=601"/>
    <hyperlink ref="E2037" r:id="rId2035" display="http://www.grupocva.com/detalle_articulo/articulo.php?fProdId=1449"/>
    <hyperlink ref="E2038" r:id="rId2036" display="http://www.grupocva.com/detalle_articulo/articulo.php?fProdId=1450"/>
    <hyperlink ref="E2039" r:id="rId2037" display="http://www.grupocva.com/detalle_articulo/articulo.php?fProdId=1451"/>
    <hyperlink ref="E2040" r:id="rId2038" display="http://www.grupocva.com/detalle_articulo/articulo.php?fProdId=1453"/>
    <hyperlink ref="E2041" r:id="rId2039" display="http://www.grupocva.com/detalle_articulo/articulo.php?fProdId=1457"/>
    <hyperlink ref="E2042" r:id="rId2040" display="http://www.grupocva.com/detalle_articulo/articulo.php?fProdId=3714"/>
    <hyperlink ref="E2043" r:id="rId2041" display="http://www.grupocva.com/detalle_articulo/articulo.php?fProdId=465"/>
    <hyperlink ref="E2044" r:id="rId2042" display="http://www.grupocva.com/detalle_articulo/articulo.php?fProdId=1819"/>
    <hyperlink ref="E2045" r:id="rId2043" display="http://www.grupocva.com/detalle_articulo/articulo.php?fProdId=3766"/>
    <hyperlink ref="E2046" r:id="rId2044" display="http://www.grupocva.com/detalle_articulo/articulo.php?fProdId=4121"/>
    <hyperlink ref="E2047" r:id="rId2045" display="http://www.grupocva.com/detalle_articulo/articulo.php?fProdId=1458"/>
    <hyperlink ref="E2048" r:id="rId2046" display="http://www.grupocva.com/detalle_articulo/articulo.php?fProdId=1507"/>
    <hyperlink ref="E2049" r:id="rId2047" display="http://www.grupocva.com/detalle_articulo/articulo.php?fProdId=6863"/>
    <hyperlink ref="E2050" r:id="rId2048" display="http://www.grupocva.com/detalle_articulo/articulo.php?fProdId=3248"/>
    <hyperlink ref="E2051" r:id="rId2049" display="http://www.grupocva.com/detalle_articulo/articulo.php?fProdId=486"/>
    <hyperlink ref="E2052" r:id="rId2050" display="http://www.grupocva.com/detalle_articulo/articulo.php?fProdId=487"/>
    <hyperlink ref="E2053" r:id="rId2051" display="http://www.grupocva.com/detalle_articulo/articulo.php?fProdId=489"/>
    <hyperlink ref="E2054" r:id="rId2052" display="http://www.grupocva.com/detalle_articulo/articulo.php?fProdId=493"/>
    <hyperlink ref="E2055" r:id="rId2053" display="http://www.grupocva.com/detalle_articulo/articulo.php?fProdId=1459"/>
    <hyperlink ref="E2056" r:id="rId2054" display="http://www.grupocva.com/detalle_articulo/articulo.php?fProdId=1461"/>
    <hyperlink ref="E2057" r:id="rId2055" display="http://www.grupocva.com/detalle_articulo/articulo.php?fProdId=481"/>
    <hyperlink ref="E2058" r:id="rId2056" display="http://www.grupocva.com/detalle_articulo/articulo.php?fProdId=1513"/>
    <hyperlink ref="E2059" r:id="rId2057" display="http://www.grupocva.com/detalle_articulo/articulo.php?fProdId=1821"/>
    <hyperlink ref="E2060" r:id="rId2058" display="http://www.grupocva.com/detalle_articulo/articulo.php?fProdId=1822"/>
    <hyperlink ref="E2061" r:id="rId2059" display="http://www.grupocva.com/detalle_articulo/articulo.php?fProdId=1528"/>
    <hyperlink ref="E2062" r:id="rId2060" display="http://www.grupocva.com/detalle_articulo/articulo.php?fProdId=1529"/>
    <hyperlink ref="E2063" r:id="rId2061" display="http://www.grupocva.com/detalle_articulo/articulo.php?fProdId=1530"/>
    <hyperlink ref="E2064" r:id="rId2062" display="http://www.grupocva.com/detalle_articulo/articulo.php?fProdId=1531"/>
    <hyperlink ref="E2065" r:id="rId2063" display="http://www.grupocva.com/detalle_articulo/articulo.php?fProdId=1532"/>
    <hyperlink ref="E2066" r:id="rId2064" display="http://www.grupocva.com/detalle_articulo/articulo.php?fProdId=1538"/>
    <hyperlink ref="E2067" r:id="rId2065" display="http://www.grupocva.com/detalle_articulo/articulo.php?fProdId=762"/>
    <hyperlink ref="E2068" r:id="rId2066" display="http://www.grupocva.com/detalle_articulo/articulo.php?fProdId=1656"/>
    <hyperlink ref="E2069" r:id="rId2067" display="http://www.grupocva.com/detalle_articulo/articulo.php?fProdId=4421"/>
    <hyperlink ref="E2070" r:id="rId2068" display="http://www.grupocva.com/detalle_articulo/articulo.php?fProdId=858"/>
    <hyperlink ref="E2071" r:id="rId2069" display="http://www.grupocva.com/detalle_articulo/articulo.php?fProdId=483"/>
    <hyperlink ref="E2072" r:id="rId2070" display="http://www.grupocva.com/detalle_articulo/articulo.php?fProdId=884"/>
    <hyperlink ref="E2073" r:id="rId2071" display="http://www.grupocva.com/detalle_articulo/articulo.php?fProdId=886"/>
    <hyperlink ref="E2074" r:id="rId2072" display="http://www.grupocva.com/detalle_articulo/articulo.php?fProdId=887"/>
    <hyperlink ref="E2075" r:id="rId2073" display="http://www.grupocva.com/detalle_articulo/articulo.php?fProdId=1165"/>
    <hyperlink ref="E2076" r:id="rId2074" display="http://www.grupocva.com/detalle_articulo/articulo.php?fProdId=1166"/>
    <hyperlink ref="E2077" r:id="rId2075" display="http://www.grupocva.com/detalle_articulo/articulo.php?fProdId=889"/>
    <hyperlink ref="E2078" r:id="rId2076" display="http://www.grupocva.com/detalle_articulo/articulo.php?fProdId=890"/>
    <hyperlink ref="E2079" r:id="rId2077" display="http://www.grupocva.com/detalle_articulo/articulo.php?fProdId=891"/>
    <hyperlink ref="E2080" r:id="rId2078" display="http://www.grupocva.com/detalle_articulo/articulo.php?fProdId=1972"/>
    <hyperlink ref="E2081" r:id="rId2079" display="http://www.grupocva.com/detalle_articulo/articulo.php?fProdId=1973"/>
    <hyperlink ref="E2082" r:id="rId2080" display="http://www.grupocva.com/detalle_articulo/articulo.php?fProdId=1974"/>
    <hyperlink ref="E2083" r:id="rId2081" display="http://www.grupocva.com/detalle_articulo/articulo.php?fProdId=1979"/>
    <hyperlink ref="E2084" r:id="rId2082" display="http://www.grupocva.com/detalle_articulo/articulo.php?fProdId=1981"/>
    <hyperlink ref="E2085" r:id="rId2083" display="http://www.grupocva.com/detalle_articulo/articulo.php?fProdId=1982"/>
    <hyperlink ref="E2086" r:id="rId2084" display="http://www.grupocva.com/detalle_articulo/articulo.php?fProdId=4507"/>
    <hyperlink ref="E2087" r:id="rId2085" display="http://www.grupocva.com/detalle_articulo/articulo.php?fProdId=4508"/>
    <hyperlink ref="E2088" r:id="rId2086" display="http://www.grupocva.com/detalle_articulo/articulo.php?fProdId=4302"/>
    <hyperlink ref="E2089" r:id="rId2087" display="http://www.grupocva.com/detalle_articulo/articulo.php?fProdId=4305"/>
    <hyperlink ref="E2090" r:id="rId2088" display="http://www.grupocva.com/detalle_articulo/articulo.php?fProdId=5083"/>
    <hyperlink ref="E2091" r:id="rId2089" display="http://www.grupocva.com/detalle_articulo/articulo.php?fProdId=5084"/>
    <hyperlink ref="E2092" r:id="rId2090" display="http://www.grupocva.com/detalle_articulo/articulo.php?fProdId=5149"/>
    <hyperlink ref="E2093" r:id="rId2091" display="http://www.grupocva.com/detalle_articulo/articulo.php?fProdId=5167"/>
    <hyperlink ref="E2094" r:id="rId2092" display="http://www.grupocva.com/detalle_articulo/articulo.php?fProdId=5168"/>
    <hyperlink ref="E2095" r:id="rId2093" display="http://www.grupocva.com/detalle_articulo/articulo.php?fProdId=5169"/>
    <hyperlink ref="E2096" r:id="rId2094" display="http://www.grupocva.com/detalle_articulo/articulo.php?fProdId=5903"/>
    <hyperlink ref="E2097" r:id="rId2095" display="http://www.grupocva.com/detalle_articulo/articulo.php?fProdId=6062"/>
    <hyperlink ref="E2098" r:id="rId2096" display="http://www.grupocva.com/detalle_articulo/articulo.php?fProdId=6221"/>
    <hyperlink ref="E2099" r:id="rId2097" display="http://www.grupocva.com/detalle_articulo/articulo.php?fProdId=11140"/>
    <hyperlink ref="E2100" r:id="rId2098" display="http://www.grupocva.com/detalle_articulo/articulo.php?fProdId=11154"/>
    <hyperlink ref="E2101" r:id="rId2099" display="http://www.grupocva.com/detalle_articulo/articulo.php?fProdId=11156"/>
    <hyperlink ref="E2102" r:id="rId2100" display="http://www.grupocva.com/detalle_articulo/articulo.php?fProdId=11158"/>
    <hyperlink ref="E2103" r:id="rId2101" display="http://www.grupocva.com/detalle_articulo/articulo.php?fProdId=11162"/>
    <hyperlink ref="E2104" r:id="rId2102" display="http://www.grupocva.com/detalle_articulo/articulo.php?fProdId=15684"/>
    <hyperlink ref="E2105" r:id="rId2103" display="http://www.grupocva.com/detalle_articulo/articulo.php?fProdId=15685"/>
    <hyperlink ref="E2106" r:id="rId2104" display="http://www.grupocva.com/detalle_articulo/articulo.php?fProdId=15686"/>
    <hyperlink ref="E2107" r:id="rId2105" display="http://www.grupocva.com/detalle_articulo/articulo.php?fProdId=15687"/>
    <hyperlink ref="E2108" r:id="rId2106" display="http://www.grupocva.com/detalle_articulo/articulo.php?fProdId=15688"/>
    <hyperlink ref="E2109" r:id="rId2107" display="http://www.grupocva.com/detalle_articulo/articulo.php?fProdId=15689"/>
    <hyperlink ref="E2110" r:id="rId2108" display="http://www.grupocva.com/detalle_articulo/articulo.php?fProdId=15690"/>
    <hyperlink ref="E2111" r:id="rId2109" display="http://www.grupocva.com/detalle_articulo/articulo.php?fProdId=15691"/>
    <hyperlink ref="E2112" r:id="rId2110" display="http://www.grupocva.com/detalle_articulo/articulo.php?fProdId=15741"/>
    <hyperlink ref="E2113" r:id="rId2111" display="http://www.grupocva.com/detalle_articulo/articulo.php?fProdId=16093"/>
    <hyperlink ref="E2114" r:id="rId2112" display="http://www.grupocva.com/detalle_articulo/articulo.php?fProdId=18201"/>
    <hyperlink ref="E2115" r:id="rId2113" display="http://www.grupocva.com/detalle_articulo/articulo.php?fProdId=18301"/>
    <hyperlink ref="E2116" r:id="rId2114" display="http://www.grupocva.com/detalle_articulo/articulo.php?fProdId=18621"/>
    <hyperlink ref="E2117" r:id="rId2115" display="http://www.grupocva.com/detalle_articulo/articulo.php?fProdId=18204"/>
    <hyperlink ref="E2118" r:id="rId2116" display="http://www.grupocva.com/detalle_articulo/articulo.php?fProdId=18941"/>
    <hyperlink ref="E2119" r:id="rId2117" display="http://www.grupocva.com/detalle_articulo/articulo.php?fProdId=18942"/>
    <hyperlink ref="E2120" r:id="rId2118" display="http://www.grupocva.com/detalle_articulo/articulo.php?fProdId=19941"/>
    <hyperlink ref="E2121" r:id="rId2119" display="http://www.grupocva.com/detalle_articulo/articulo.php?fProdId=18782"/>
    <hyperlink ref="E2122" r:id="rId2120" display="http://www.grupocva.com/detalle_articulo/articulo.php?fProdId=18944"/>
    <hyperlink ref="E2123" r:id="rId2121" display="http://www.grupocva.com/detalle_articulo/articulo.php?fProdId=22679"/>
    <hyperlink ref="E2124" r:id="rId2122" display="http://www.grupocva.com/detalle_articulo/articulo.php?fProdId=11172"/>
    <hyperlink ref="E2125" r:id="rId2123" display="http://www.grupocva.com/detalle_articulo/articulo.php?fProdId=21810"/>
    <hyperlink ref="E2126" r:id="rId2124" display="http://www.grupocva.com/detalle_articulo/articulo.php?fProdId=21812"/>
    <hyperlink ref="E2127" r:id="rId2125" display="http://www.grupocva.com/detalle_articulo/articulo.php?fProdId=21814"/>
    <hyperlink ref="E2128" r:id="rId2126" display="http://www.grupocva.com/detalle_articulo/articulo.php?fProdId=21815"/>
    <hyperlink ref="E2129" r:id="rId2127" display="http://www.grupocva.com/detalle_articulo/articulo.php?fProdId=20540"/>
    <hyperlink ref="E2130" r:id="rId2128" display="http://www.grupocva.com/detalle_articulo/articulo.php?fProdId=20541"/>
    <hyperlink ref="E2131" r:id="rId2129" display="http://www.grupocva.com/detalle_articulo/articulo.php?fProdId=19782"/>
    <hyperlink ref="E2132" r:id="rId2130" display="http://www.grupocva.com/detalle_articulo/articulo.php?fProdId=21843"/>
    <hyperlink ref="E2133" r:id="rId2131" display="http://www.grupocva.com/detalle_articulo/articulo.php?fProdId=21852"/>
    <hyperlink ref="E2134" r:id="rId2132" display="http://www.grupocva.com/detalle_articulo/articulo.php?fProdId=21644"/>
    <hyperlink ref="E2135" r:id="rId2133" display="http://www.grupocva.com/detalle_articulo/articulo.php?fProdId=21645"/>
    <hyperlink ref="E2136" r:id="rId2134" display="http://www.grupocva.com/detalle_articulo/articulo.php?fProdId=19801"/>
    <hyperlink ref="E2137" r:id="rId2135" display="http://www.grupocva.com/detalle_articulo/articulo.php?fProdId=21646"/>
    <hyperlink ref="E2138" r:id="rId2136" display="http://www.grupocva.com/detalle_articulo/articulo.php?fProdId=21647"/>
    <hyperlink ref="E2139" r:id="rId2137" display="http://www.grupocva.com/detalle_articulo/articulo.php?fProdId=21648"/>
    <hyperlink ref="E2140" r:id="rId2138" display="http://www.grupocva.com/detalle_articulo/articulo.php?fProdId=21649"/>
    <hyperlink ref="E2141" r:id="rId2139" display="http://www.grupocva.com/detalle_articulo/articulo.php?fProdId=20082"/>
    <hyperlink ref="E2142" r:id="rId2140" display="http://www.grupocva.com/detalle_articulo/articulo.php?fProdId=20083"/>
    <hyperlink ref="E2143" r:id="rId2141" display="http://www.grupocva.com/detalle_articulo/articulo.php?fProdId=20084"/>
    <hyperlink ref="E2144" r:id="rId2142" display="http://www.grupocva.com/detalle_articulo/articulo.php?fProdId=20085"/>
    <hyperlink ref="E2145" r:id="rId2143" display="http://www.grupocva.com/detalle_articulo/articulo.php?fProdId=20086"/>
    <hyperlink ref="E2146" r:id="rId2144" display="http://www.grupocva.com/detalle_articulo/articulo.php?fProdId=20087"/>
    <hyperlink ref="E2147" r:id="rId2145" display="http://www.grupocva.com/detalle_articulo/articulo.php?fProdId=20088"/>
    <hyperlink ref="E2148" r:id="rId2146" display="http://www.grupocva.com/detalle_articulo/articulo.php?fProdId=20089"/>
    <hyperlink ref="E2149" r:id="rId2147" display="http://www.grupocva.com/detalle_articulo/articulo.php?fProdId=20090"/>
    <hyperlink ref="E2150" r:id="rId2148" display="http://www.grupocva.com/detalle_articulo/articulo.php?fProdId=20091"/>
    <hyperlink ref="E2151" r:id="rId2149" display="http://www.grupocva.com/detalle_articulo/articulo.php?fProdId=20092"/>
    <hyperlink ref="E2152" r:id="rId2150" display="http://www.grupocva.com/detalle_articulo/articulo.php?fProdId=21627"/>
    <hyperlink ref="E2153" r:id="rId2151" display="http://www.grupocva.com/detalle_articulo/articulo.php?fProdId=21628"/>
    <hyperlink ref="E2154" r:id="rId2152" display="http://www.grupocva.com/detalle_articulo/articulo.php?fProdId=20571"/>
    <hyperlink ref="E2155" r:id="rId2153" display="http://www.grupocva.com/detalle_articulo/articulo.php?fProdId=20585"/>
    <hyperlink ref="E2156" r:id="rId2154" display="http://www.grupocva.com/detalle_articulo/articulo.php?fProdId=23785"/>
    <hyperlink ref="E2157" r:id="rId2155" display="http://www.grupocva.com/detalle_articulo/articulo.php?fProdId=24105"/>
    <hyperlink ref="E2158" r:id="rId2156" display="http://www.grupocva.com/detalle_articulo/articulo.php?fProdId=24106"/>
    <hyperlink ref="E2159" r:id="rId2157" display="http://www.grupocva.com/detalle_articulo/articulo.php?fProdId=24107"/>
    <hyperlink ref="E2160" r:id="rId2158" display="http://www.grupocva.com/detalle_articulo/articulo.php?fProdId=24545"/>
    <hyperlink ref="E2161" r:id="rId2159" display="http://www.grupocva.com/detalle_articulo/articulo.php?fProdId=25105"/>
    <hyperlink ref="E2162" r:id="rId2160" display="http://www.grupocva.com/detalle_articulo/articulo.php?fProdId=25106"/>
    <hyperlink ref="E2163" r:id="rId2161" display="http://www.grupocva.com/detalle_articulo/articulo.php?fProdId=25107"/>
    <hyperlink ref="E2164" r:id="rId2162" display="http://www.grupocva.com/detalle_articulo/articulo.php?fProdId=25108"/>
    <hyperlink ref="E2165" r:id="rId2163" display="http://www.grupocva.com/detalle_articulo/articulo.php?fProdId=25109"/>
    <hyperlink ref="E2166" r:id="rId2164" display="http://www.grupocva.com/detalle_articulo/articulo.php?fProdId=75684"/>
    <hyperlink ref="E2167" r:id="rId2165" display="http://www.grupocva.com/detalle_articulo/articulo.php?fProdId=75685"/>
    <hyperlink ref="E2168" r:id="rId2166" display="http://www.grupocva.com/detalle_articulo/articulo.php?fProdId=75686"/>
    <hyperlink ref="E2169" r:id="rId2167" display="http://www.grupocva.com/detalle_articulo/articulo.php?fProdId=75687"/>
    <hyperlink ref="E2170" r:id="rId2168" display="http://www.grupocva.com/detalle_articulo/articulo.php?fProdId=75688"/>
    <hyperlink ref="E2171" r:id="rId2169" display="http://www.grupocva.com/detalle_articulo/articulo.php?fProdId=75689"/>
    <hyperlink ref="E2172" r:id="rId2170" display="http://www.grupocva.com/detalle_articulo/articulo.php?fProdId=94684"/>
    <hyperlink ref="E2173" r:id="rId2171" display="http://www.grupocva.com/detalle_articulo/articulo.php?fProdId=101687"/>
    <hyperlink ref="E2174" r:id="rId2172" display="http://www.grupocva.com/detalle_articulo/articulo.php?fProdId=101688"/>
    <hyperlink ref="E2175" r:id="rId2173" display="http://www.grupocva.com/detalle_articulo/articulo.php?fProdId=101689"/>
    <hyperlink ref="E2176" r:id="rId2174" display="http://www.grupocva.com/detalle_articulo/articulo.php?fProdId=102684"/>
    <hyperlink ref="E2177" r:id="rId2175" display="http://www.grupocva.com/detalle_articulo/articulo.php?fProdId=102685"/>
    <hyperlink ref="E2178" r:id="rId2176" display="http://www.grupocva.com/detalle_articulo/articulo.php?fProdId=103684"/>
    <hyperlink ref="E2179" r:id="rId2177" display="http://www.grupocva.com/detalle_articulo/articulo.php?fProdId=103685"/>
    <hyperlink ref="E2180" r:id="rId2178" display="http://www.grupocva.com/detalle_articulo/articulo.php?fProdId=103686"/>
    <hyperlink ref="E2181" r:id="rId2179" display="http://www.grupocva.com/detalle_articulo/articulo.php?fProdId=103687"/>
    <hyperlink ref="E2182" r:id="rId2180" display="http://www.grupocva.com/detalle_articulo/articulo.php?fProdId=119693"/>
    <hyperlink ref="E2183" r:id="rId2181" display="http://www.grupocva.com/detalle_articulo/articulo.php?fProdId=119694"/>
    <hyperlink ref="E2184" r:id="rId2182" display="http://www.grupocva.com/detalle_articulo/articulo.php?fProdId=165687"/>
    <hyperlink ref="E2185" r:id="rId2183" display="http://www.grupocva.com/detalle_articulo/articulo.php?fProdId=165688"/>
    <hyperlink ref="E2186" r:id="rId2184" display="http://www.grupocva.com/detalle_articulo/articulo.php?fProdId=165689"/>
    <hyperlink ref="E2187" r:id="rId2185" display="http://www.grupocva.com/detalle_articulo/articulo.php?fProdId=165690"/>
    <hyperlink ref="E2188" r:id="rId2186" display="http://www.grupocva.com/detalle_articulo/articulo.php?fProdId=198686"/>
    <hyperlink ref="E2189" r:id="rId2187" display="http://www.grupocva.com/detalle_articulo/articulo.php?fProdId=198687"/>
    <hyperlink ref="E2190" r:id="rId2188" display="http://www.grupocva.com/detalle_articulo/articulo.php?fProdId=198688"/>
    <hyperlink ref="E2191" r:id="rId2189" display="http://www.grupocva.com/detalle_articulo/articulo.php?fProdId=371689"/>
    <hyperlink ref="E2192" r:id="rId2190" display="http://www.grupocva.com/detalle_articulo/articulo.php?fProdId=381686"/>
    <hyperlink ref="E2193" r:id="rId2191" display="http://www.grupocva.com/detalle_articulo/articulo.php?fProdId=381687"/>
    <hyperlink ref="E2194" r:id="rId2192" display="http://www.grupocva.com/detalle_articulo/articulo.php?fProdId=381688"/>
    <hyperlink ref="E2195" r:id="rId2193" display="http://www.grupocva.com/detalle_articulo/articulo.php?fProdId=381689"/>
    <hyperlink ref="E2196" r:id="rId2194" display="http://www.grupocva.com/detalle_articulo/articulo.php?fProdId=381690"/>
    <hyperlink ref="E2197" r:id="rId2195" display="http://www.grupocva.com/detalle_articulo/articulo.php?fProdId=420685"/>
    <hyperlink ref="E2198" r:id="rId2196" display="http://www.grupocva.com/detalle_articulo/articulo.php?fProdId=426691"/>
    <hyperlink ref="E2199" r:id="rId2197" display="http://www.grupocva.com/detalle_articulo/articulo.php?fProdId=431685"/>
    <hyperlink ref="E2200" r:id="rId2198" display="http://www.grupocva.com/detalle_articulo/articulo.php?fProdId=431686"/>
    <hyperlink ref="E2201" r:id="rId2199" display="http://www.grupocva.com/detalle_articulo/articulo.php?fProdId=432685"/>
    <hyperlink ref="E2202" r:id="rId2200" display="http://www.grupocva.com/detalle_articulo/articulo.php?fProdId=432686"/>
    <hyperlink ref="E2203" r:id="rId2201" display="http://www.grupocva.com/detalle_articulo/articulo.php?fProdId=492686"/>
    <hyperlink ref="E2204" r:id="rId2202" display="http://www.grupocva.com/detalle_articulo/articulo.php?fProdId=492688"/>
    <hyperlink ref="E2205" r:id="rId2203" display="http://www.grupocva.com/detalle_articulo/articulo.php?fProdId=492689"/>
    <hyperlink ref="E2206" r:id="rId2204" display="http://www.grupocva.com/detalle_articulo/articulo.php?fProdId=492690"/>
    <hyperlink ref="E2207" r:id="rId2205" display="http://www.grupocva.com/detalle_articulo/articulo.php?fProdId=496694"/>
    <hyperlink ref="E2208" r:id="rId2206" display="http://www.grupocva.com/detalle_articulo/articulo.php?fProdId=550687"/>
    <hyperlink ref="E2209" r:id="rId2207" display="http://www.grupocva.com/detalle_articulo/articulo.php?fProdId=554685"/>
    <hyperlink ref="E2210" r:id="rId2208" display="http://www.grupocva.com/detalle_articulo/articulo.php?fProdId=562685"/>
    <hyperlink ref="E2211" r:id="rId2209" display="http://www.grupocva.com/detalle_articulo/articulo.php?fProdId=578685"/>
    <hyperlink ref="E2212" r:id="rId2210" display="http://www.grupocva.com/detalle_articulo/articulo.php?fProdId=578686"/>
    <hyperlink ref="E2213" r:id="rId2211" display="http://www.grupocva.com/detalle_articulo/articulo.php?fProdId=661687"/>
    <hyperlink ref="E2214" r:id="rId2212" display="http://www.grupocva.com/detalle_articulo/articulo.php?fProdId=3032685"/>
    <hyperlink ref="E2215" r:id="rId2213" display="http://www.grupocva.com/detalle_articulo/articulo.php?fProdId=4696686"/>
    <hyperlink ref="E2216" r:id="rId2214" display="http://www.grupocva.com/detalle_articulo/articulo.php?fProdId=18208"/>
    <hyperlink ref="E2217" r:id="rId2215" display="http://www.grupocva.com/detalle_articulo/articulo.php?fProdId=20664"/>
    <hyperlink ref="E2218" r:id="rId2216" display="http://www.grupocva.com/detalle_articulo/articulo.php?fProdId=24393"/>
    <hyperlink ref="E2219" r:id="rId2217" display="http://www.grupocva.com/detalle_articulo/articulo.php?fProdId=427685"/>
    <hyperlink ref="E2220" r:id="rId2218" display="http://www.grupocva.com/detalle_articulo/articulo.php?fProdId=427686"/>
    <hyperlink ref="E2221" r:id="rId2219" display="http://www.grupocva.com/detalle_articulo/articulo.php?fProdId=982685"/>
    <hyperlink ref="E2222" r:id="rId2220" display="http://www.grupocva.com/detalle_articulo/articulo.php?fProdId=982686"/>
    <hyperlink ref="E2223" r:id="rId2221" display="http://www.grupocva.com/detalle_articulo/articulo.php?fProdId=982687"/>
    <hyperlink ref="E2224" r:id="rId2222" display="http://www.grupocva.com/detalle_articulo/articulo.php?fProdId=982688"/>
    <hyperlink ref="E2225" r:id="rId2223" display="http://www.grupocva.com/detalle_articulo/articulo.php?fProdId=2427685"/>
    <hyperlink ref="E2226" r:id="rId2224" display="http://www.grupocva.com/detalle_articulo/articulo.php?fProdId=2717688"/>
    <hyperlink ref="E2227" r:id="rId2225" display="http://www.grupocva.com/detalle_articulo/articulo.php?fProdId=2724685"/>
    <hyperlink ref="E2228" r:id="rId2226" display="http://www.grupocva.com/detalle_articulo/articulo.php?fProdId=3343693"/>
    <hyperlink ref="E2229" r:id="rId2227" display="http://www.grupocva.com/detalle_articulo/articulo.php?fProdId=3379690"/>
    <hyperlink ref="E2230" r:id="rId2228" display="http://www.grupocva.com/detalle_articulo/articulo.php?fProdId=3504688"/>
    <hyperlink ref="E2231" r:id="rId2229" display="http://www.grupocva.com/detalle_articulo/articulo.php?fProdId=3520685"/>
    <hyperlink ref="E2232" r:id="rId2230" display="http://www.grupocva.com/detalle_articulo/articulo.php?fProdId=3615687"/>
    <hyperlink ref="E2233" r:id="rId2231" display="http://www.grupocva.com/detalle_articulo/articulo.php?fProdId=3626688"/>
    <hyperlink ref="E2234" r:id="rId2232" display="http://www.grupocva.com/detalle_articulo/articulo.php?fProdId=3625688"/>
    <hyperlink ref="E2235" r:id="rId2233" display="http://www.grupocva.com/detalle_articulo/articulo.php?fProdId=4208690"/>
    <hyperlink ref="E2236" r:id="rId2234" display="http://www.grupocva.com/detalle_articulo/articulo.php?fProdId=4252687"/>
    <hyperlink ref="E2237" r:id="rId2235" display="http://www.grupocva.com/detalle_articulo/articulo.php?fProdId=4289692"/>
    <hyperlink ref="E2238" r:id="rId2236" display="http://www.grupocva.com/detalle_articulo/articulo.php?fProdId=4333687"/>
    <hyperlink ref="E2239" r:id="rId2237" display="http://www.grupocva.com/detalle_articulo/articulo.php?fProdId=4428687"/>
    <hyperlink ref="E2240" r:id="rId2238" display="http://www.grupocva.com/detalle_articulo/articulo.php?fProdId=4428688"/>
    <hyperlink ref="E2241" r:id="rId2239" display="http://www.grupocva.com/detalle_articulo/articulo.php?fProdId=4778685"/>
    <hyperlink ref="E2242" r:id="rId2240" display="http://www.grupocva.com/detalle_articulo/articulo.php?fProdId=4779686"/>
    <hyperlink ref="E2243" r:id="rId2241" display="http://www.grupocva.com/detalle_articulo/articulo.php?fProdId=4778688"/>
    <hyperlink ref="E2244" r:id="rId2242" display="http://www.grupocva.com/detalle_articulo/articulo.php?fProdId=5073690"/>
    <hyperlink ref="E2245" r:id="rId2243" display="http://www.grupocva.com/detalle_articulo/articulo.php?fProdId=5074692"/>
    <hyperlink ref="E2246" r:id="rId2244" display="http://www.grupocva.com/detalle_articulo/articulo.php?fProdId=5516688"/>
    <hyperlink ref="E2247" r:id="rId2245" display="http://www.grupocva.com/detalle_articulo/articulo.php?fProdId=5519685"/>
    <hyperlink ref="E2248" r:id="rId2246" display="http://www.grupocva.com/detalle_articulo/articulo.php?fProdId=5520685"/>
    <hyperlink ref="E2249" r:id="rId2247" display="http://www.grupocva.com/detalle_articulo/articulo.php?fProdId=5618687"/>
    <hyperlink ref="E2250" r:id="rId2248" display="http://www.grupocva.com/detalle_articulo/articulo.php?fProdId=5618689"/>
    <hyperlink ref="E2251" r:id="rId2249" display="http://www.grupocva.com/detalle_articulo/articulo.php?fProdId=5617690"/>
    <hyperlink ref="E2252" r:id="rId2250" display="http://www.grupocva.com/detalle_articulo/articulo.php?fProdId=5618690"/>
    <hyperlink ref="E2253" r:id="rId2251" display="http://www.grupocva.com/detalle_articulo/articulo.php?fProdId=5618693"/>
    <hyperlink ref="E2254" r:id="rId2252" display="http://www.grupocva.com/detalle_articulo/articulo.php?fProdId=5651687"/>
    <hyperlink ref="E2255" r:id="rId2253" display="http://www.grupocva.com/detalle_articulo/articulo.php?fProdId=5663689"/>
    <hyperlink ref="E2256" r:id="rId2254" display="http://www.grupocva.com/detalle_articulo/articulo.php?fProdId=5665685"/>
    <hyperlink ref="E2257" r:id="rId2255" display="http://www.grupocva.com/detalle_articulo/articulo.php?fProdId=5666685"/>
    <hyperlink ref="E2258" r:id="rId2256" display="http://www.grupocva.com/detalle_articulo/articulo.php?fProdId=5748692"/>
    <hyperlink ref="E2259" r:id="rId2257" display="http://www.grupocva.com/detalle_articulo/articulo.php?fProdId=5751686"/>
    <hyperlink ref="E2260" r:id="rId2258" display="http://www.grupocva.com/detalle_articulo/articulo.php?fProdId=5752686"/>
    <hyperlink ref="E2261" r:id="rId2259" display="http://www.grupocva.com/detalle_articulo/articulo.php?fProdId=5767688"/>
    <hyperlink ref="E2262" r:id="rId2260" display="http://www.grupocva.com/detalle_articulo/articulo.php?fProdId=5767690"/>
    <hyperlink ref="E2263" r:id="rId2261" display="http://www.grupocva.com/detalle_articulo/articulo.php?fProdId=5810696"/>
    <hyperlink ref="E2264" r:id="rId2262" display="http://www.grupocva.com/detalle_articulo/articulo.php?fProdId=5810697"/>
    <hyperlink ref="E2265" r:id="rId2263" display="http://www.grupocva.com/detalle_articulo/articulo.php?fProdId=5812687"/>
    <hyperlink ref="E2266" r:id="rId2264" display="http://www.grupocva.com/detalle_articulo/articulo.php?fProdId=5812688"/>
    <hyperlink ref="E2267" r:id="rId2265" display="http://www.grupocva.com/detalle_articulo/articulo.php?fProdId=5866692"/>
    <hyperlink ref="E2268" r:id="rId2266" display="http://www.grupocva.com/detalle_articulo/articulo.php?fProdId=5870688"/>
    <hyperlink ref="E2269" r:id="rId2267" display="http://www.grupocva.com/detalle_articulo/articulo.php?fProdId=5872686"/>
    <hyperlink ref="E2270" r:id="rId2268" display="http://www.grupocva.com/detalle_articulo/articulo.php?fProdId=5872688"/>
    <hyperlink ref="E2271" r:id="rId2269" display="http://www.grupocva.com/detalle_articulo/articulo.php?fProdId=5872689"/>
    <hyperlink ref="E2272" r:id="rId2270" display="http://www.grupocva.com/detalle_articulo/articulo.php?fProdId=5908693"/>
    <hyperlink ref="E2273" r:id="rId2271" display="http://www.grupocva.com/detalle_articulo/articulo.php?fProdId=5908694"/>
    <hyperlink ref="E2274" r:id="rId2272" display="http://www.grupocva.com/detalle_articulo/articulo.php?fProdId=5956685"/>
    <hyperlink ref="E2275" r:id="rId2273" display="http://www.grupocva.com/detalle_articulo/articulo.php?fProdId=5962686"/>
    <hyperlink ref="E2276" r:id="rId2274" display="http://www.grupocva.com/detalle_articulo/articulo.php?fProdId=5962687"/>
    <hyperlink ref="E2277" r:id="rId2275" display="http://www.grupocva.com/detalle_articulo/articulo.php?fProdId=5962688"/>
    <hyperlink ref="E2278" r:id="rId2276" display="http://www.grupocva.com/detalle_articulo/articulo.php?fProdId=5962689"/>
    <hyperlink ref="E2279" r:id="rId2277" display="http://www.grupocva.com/detalle_articulo/articulo.php?fProdId=5962690"/>
    <hyperlink ref="E2280" r:id="rId2278" display="http://www.grupocva.com/detalle_articulo/articulo.php?fProdId=5963687"/>
    <hyperlink ref="E2281" r:id="rId2279" display="http://www.grupocva.com/detalle_articulo/articulo.php?fProdId=5962692"/>
    <hyperlink ref="E2282" r:id="rId2280" display="http://www.grupocva.com/detalle_articulo/articulo.php?fProdId=5963690"/>
    <hyperlink ref="E2283" r:id="rId2281" display="http://www.grupocva.com/detalle_articulo/articulo.php?fProdId=5963691"/>
    <hyperlink ref="E2284" r:id="rId2282" display="http://www.grupocva.com/detalle_articulo/articulo.php?fProdId=5962693"/>
    <hyperlink ref="E2285" r:id="rId2283" display="http://www.grupocva.com/detalle_articulo/articulo.php?fProdId=5965685"/>
    <hyperlink ref="E2286" r:id="rId2284" display="http://www.grupocva.com/detalle_articulo/articulo.php?fProdId=5964687"/>
    <hyperlink ref="E2287" r:id="rId2285" display="http://www.grupocva.com/detalle_articulo/articulo.php?fProdId=5964688"/>
    <hyperlink ref="E2288" r:id="rId2286" display="http://www.grupocva.com/detalle_articulo/articulo.php?fProdId=5964689"/>
    <hyperlink ref="E2289" r:id="rId2287" display="http://www.grupocva.com/detalle_articulo/articulo.php?fProdId=5965687"/>
    <hyperlink ref="E2290" r:id="rId2288" display="http://www.grupocva.com/detalle_articulo/articulo.php?fProdId=5980688"/>
    <hyperlink ref="E2291" r:id="rId2289" display="http://www.grupocva.com/detalle_articulo/articulo.php?fProdId=5980689"/>
    <hyperlink ref="E2292" r:id="rId2290" display="http://www.grupocva.com/detalle_articulo/articulo.php?fProdId=6010685"/>
    <hyperlink ref="E2293" r:id="rId2291" display="http://www.grupocva.com/detalle_articulo/articulo.php?fProdId=6011687"/>
    <hyperlink ref="E2294" r:id="rId2292" display="http://www.grupocva.com/detalle_articulo/articulo.php?fProdId=9431417"/>
    <hyperlink ref="E2295" r:id="rId2293" display="http://www.grupocva.com/detalle_articulo/articulo.php?fProdId=9436217"/>
    <hyperlink ref="E2296" r:id="rId2294" display="http://www.grupocva.com/detalle_articulo/articulo.php?fProdId=9440567"/>
    <hyperlink ref="E2297" r:id="rId2295" display="http://www.grupocva.com/detalle_articulo/articulo.php?fProdId=9440518"/>
    <hyperlink ref="E2298" r:id="rId2296" display="http://www.grupocva.com/detalle_articulo/articulo.php?fProdId=9444920"/>
    <hyperlink ref="E2299" r:id="rId2297" display="http://www.grupocva.com/detalle_articulo/articulo.php?fProdId=9444869"/>
    <hyperlink ref="E2300" r:id="rId2298" display="http://www.grupocva.com/detalle_articulo/articulo.php?fProdId=9450369"/>
    <hyperlink ref="E2301" r:id="rId2299" display="http://www.grupocva.com/detalle_articulo/articulo.php?fProdId=9454621"/>
    <hyperlink ref="E2302" r:id="rId2300" display="http://www.grupocva.com/detalle_articulo/articulo.php?fProdId=9454622"/>
    <hyperlink ref="E2303" r:id="rId2301" display="http://www.grupocva.com/detalle_articulo/articulo.php?fProdId=9455967"/>
    <hyperlink ref="E2304" r:id="rId2302" display="http://www.grupocva.com/detalle_articulo/articulo.php?fProdId=9462417"/>
    <hyperlink ref="E2305" r:id="rId2303" display="http://www.grupocva.com/detalle_articulo/articulo.php?fProdId=9462419"/>
    <hyperlink ref="E2306" r:id="rId2304" display="http://www.grupocva.com/detalle_articulo/articulo.php?fProdId=9462321"/>
    <hyperlink ref="E2307" r:id="rId2305" display="http://www.grupocva.com/detalle_articulo/articulo.php?fProdId=9462919"/>
    <hyperlink ref="E2308" r:id="rId2306" display="http://www.grupocva.com/detalle_articulo/articulo.php?fProdId=9468367"/>
    <hyperlink ref="E2309" r:id="rId2307" display="http://www.grupocva.com/detalle_articulo/articulo.php?fProdId=9472217"/>
    <hyperlink ref="E2310" r:id="rId2308" display="http://www.grupocva.com/detalle_articulo/articulo.php?fProdId=9472218"/>
    <hyperlink ref="E2311" r:id="rId2309" display="http://www.grupocva.com/detalle_articulo/articulo.php?fProdId=9474368"/>
    <hyperlink ref="E2312" r:id="rId2310" display="http://www.grupocva.com/detalle_articulo/articulo.php?fProdId=9475825"/>
    <hyperlink ref="E2313" r:id="rId2311" display="http://www.grupocva.com/detalle_articulo/articulo.php?fProdId=9477619"/>
    <hyperlink ref="E2314" r:id="rId2312" display="http://www.grupocva.com/detalle_articulo/articulo.php?fProdId=9477620"/>
    <hyperlink ref="E2315" r:id="rId2313" display="http://www.grupocva.com/detalle_articulo/articulo.php?fProdId=9477621"/>
    <hyperlink ref="E2316" r:id="rId2314" display="http://www.grupocva.com/detalle_articulo/articulo.php?fProdId=9477622"/>
    <hyperlink ref="E2317" r:id="rId2315" display="http://www.grupocva.com/detalle_articulo/articulo.php?fProdId=9477672"/>
    <hyperlink ref="E2318" r:id="rId2316" display="http://www.grupocva.com/detalle_articulo/articulo.php?fProdId=9477673"/>
    <hyperlink ref="E2319" r:id="rId2317" display="http://www.grupocva.com/detalle_articulo/articulo.php?fProdId=9477674"/>
    <hyperlink ref="E2320" r:id="rId2318" display="http://www.grupocva.com/detalle_articulo/articulo.php?fProdId=9477675"/>
    <hyperlink ref="E2321" r:id="rId2319" display="http://www.grupocva.com/detalle_articulo/articulo.php?fProdId=9477677"/>
    <hyperlink ref="E2322" r:id="rId2320" display="http://www.grupocva.com/detalle_articulo/articulo.php?fProdId=9477678"/>
    <hyperlink ref="E2323" r:id="rId2321" display="http://www.grupocva.com/detalle_articulo/articulo.php?fProdId=9477735"/>
    <hyperlink ref="E2324" r:id="rId2322" display="http://www.grupocva.com/detalle_articulo/articulo.php?fProdId=9477736"/>
    <hyperlink ref="E2325" r:id="rId2323" display="http://www.grupocva.com/detalle_articulo/articulo.php?fProdId=9477737"/>
    <hyperlink ref="E2326" r:id="rId2324" display="http://www.grupocva.com/detalle_articulo/articulo.php?fProdId=9477739"/>
    <hyperlink ref="E2327" r:id="rId2325" display="http://www.grupocva.com/detalle_articulo/articulo.php?fProdId=9477740"/>
    <hyperlink ref="E2328" r:id="rId2326" display="http://www.grupocva.com/detalle_articulo/articulo.php?fProdId=9477741"/>
    <hyperlink ref="E2329" r:id="rId2327" display="http://www.grupocva.com/detalle_articulo/articulo.php?fProdId=9477742"/>
    <hyperlink ref="E2330" r:id="rId2328" display="http://www.grupocva.com/detalle_articulo/articulo.php?fProdId=9477744"/>
    <hyperlink ref="E2331" r:id="rId2329" display="http://www.grupocva.com/detalle_articulo/articulo.php?fProdId=9477745"/>
    <hyperlink ref="E2332" r:id="rId2330" display="http://www.grupocva.com/detalle_articulo/articulo.php?fProdId=9477746"/>
    <hyperlink ref="E2333" r:id="rId2331" display="http://www.grupocva.com/detalle_articulo/articulo.php?fProdId=9477747"/>
    <hyperlink ref="E2334" r:id="rId2332" display="http://www.grupocva.com/detalle_articulo/articulo.php?fProdId=9477748"/>
    <hyperlink ref="E2335" r:id="rId2333" display="http://www.grupocva.com/detalle_articulo/articulo.php?fProdId=9478080"/>
    <hyperlink ref="E2336" r:id="rId2334" display="http://www.grupocva.com/detalle_articulo/articulo.php?fProdId=9478217"/>
    <hyperlink ref="E2337" r:id="rId2335" display="http://www.grupocva.com/detalle_articulo/articulo.php?fProdId=9478668"/>
    <hyperlink ref="E2338" r:id="rId2336" display="http://www.grupocva.com/detalle_articulo/articulo.php?fProdId=9478618"/>
    <hyperlink ref="E2339" r:id="rId2337" display="http://www.grupocva.com/detalle_articulo/articulo.php?fProdId=9478619"/>
    <hyperlink ref="E2340" r:id="rId2338" display="http://www.grupocva.com/detalle_articulo/articulo.php?fProdId=9478767"/>
    <hyperlink ref="E2341" r:id="rId2339" display="http://www.grupocva.com/detalle_articulo/articulo.php?fProdId=9478768"/>
    <hyperlink ref="E2342" r:id="rId2340" display="http://www.grupocva.com/detalle_articulo/articulo.php?fProdId=9478867"/>
    <hyperlink ref="E2343" r:id="rId2341" display="http://www.grupocva.com/detalle_articulo/articulo.php?fProdId=9478818"/>
    <hyperlink ref="E2344" r:id="rId2342" display="http://www.grupocva.com/detalle_articulo/articulo.php?fProdId=9478819"/>
    <hyperlink ref="E2345" r:id="rId2343" display="http://www.grupocva.com/detalle_articulo/articulo.php?fProdId=9478869"/>
    <hyperlink ref="E2346" r:id="rId2344" display="http://www.grupocva.com/detalle_articulo/articulo.php?fProdId=9478870"/>
    <hyperlink ref="E2347" r:id="rId2345" display="http://www.grupocva.com/detalle_articulo/articulo.php?fProdId=9478820"/>
    <hyperlink ref="E2348" r:id="rId2346" display="http://www.grupocva.com/detalle_articulo/articulo.php?fProdId=9478821"/>
    <hyperlink ref="E2349" r:id="rId2347" display="http://www.grupocva.com/detalle_articulo/articulo.php?fProdId=9478822"/>
    <hyperlink ref="E2350" r:id="rId2348" display="http://www.grupocva.com/detalle_articulo/articulo.php?fProdId=9478823"/>
    <hyperlink ref="E2351" r:id="rId2349" display="http://www.grupocva.com/detalle_articulo/articulo.php?fProdId=9478827"/>
    <hyperlink ref="E2352" r:id="rId2350" display="http://www.grupocva.com/detalle_articulo/articulo.php?fProdId=9478872"/>
    <hyperlink ref="E2353" r:id="rId2351" display="http://www.grupocva.com/detalle_articulo/articulo.php?fProdId=9478873"/>
    <hyperlink ref="E2354" r:id="rId2352" display="http://www.grupocva.com/detalle_articulo/articulo.php?fProdId=9478828"/>
    <hyperlink ref="E2355" r:id="rId2353" display="http://www.grupocva.com/detalle_articulo/articulo.php?fProdId=9479767"/>
    <hyperlink ref="E2356" r:id="rId2354" display="http://www.grupocva.com/detalle_articulo/articulo.php?fProdId=9482569"/>
    <hyperlink ref="E2357" r:id="rId2355" display="http://www.grupocva.com/detalle_articulo/articulo.php?fProdId=9487334"/>
    <hyperlink ref="E2358" r:id="rId2356" display="http://www.grupocva.com/detalle_articulo/articulo.php?fProdId=9493840"/>
    <hyperlink ref="E2359" r:id="rId2357" display="http://www.grupocva.com/detalle_articulo/articulo.php?fProdId=9493986"/>
    <hyperlink ref="E2360" r:id="rId2358" display="http://www.grupocva.com/detalle_articulo/articulo.php?fProdId=9493889"/>
    <hyperlink ref="E2361" r:id="rId2359" display="http://www.grupocva.com/detalle_articulo/articulo.php?fProdId=9494088"/>
    <hyperlink ref="E2362" r:id="rId2360" display="http://www.grupocva.com/detalle_articulo/articulo.php?fProdId=9494137"/>
    <hyperlink ref="E2363" r:id="rId2361" display="http://www.grupocva.com/detalle_articulo/articulo.php?fProdId=9494289"/>
    <hyperlink ref="E2364" r:id="rId2362" display="http://www.grupocva.com/detalle_articulo/articulo.php?fProdId=9495187"/>
    <hyperlink ref="E2365" r:id="rId2363" display="http://www.grupocva.com/detalle_articulo/articulo.php?fProdId=9495090"/>
    <hyperlink ref="E2366" r:id="rId2364" display="http://www.grupocva.com/detalle_articulo/articulo.php?fProdId=9496786"/>
    <hyperlink ref="E2367" r:id="rId2365" display="http://www.grupocva.com/detalle_articulo/articulo.php?fProdId=9499737"/>
    <hyperlink ref="E2368" r:id="rId2366" display="http://www.grupocva.com/detalle_articulo/articulo.php?fProdId=9508787"/>
    <hyperlink ref="E2369" r:id="rId2367" display="http://www.grupocva.com/detalle_articulo/articulo.php?fProdId=9511137"/>
    <hyperlink ref="E2370" r:id="rId2368" display="http://www.grupocva.com/detalle_articulo/articulo.php?fProdId=9511042"/>
    <hyperlink ref="E2371" r:id="rId2369" display="http://www.grupocva.com/detalle_articulo/articulo.php?fProdId=9513338"/>
    <hyperlink ref="E2372" r:id="rId2370" display="http://www.grupocva.com/detalle_articulo/articulo.php?fProdId=9513486"/>
    <hyperlink ref="E2373" r:id="rId2371" display="http://www.grupocva.com/detalle_articulo/articulo.php?fProdId=9516588"/>
    <hyperlink ref="E2374" r:id="rId2372" display="http://www.grupocva.com/detalle_articulo/articulo.php?fProdId=9516589"/>
    <hyperlink ref="E2375" r:id="rId2373" display="http://www.grupocva.com/detalle_articulo/articulo.php?fProdId=9516590"/>
    <hyperlink ref="E2376" r:id="rId2374" display="http://www.grupocva.com/detalle_articulo/articulo.php?fProdId=9516591"/>
    <hyperlink ref="E2377" r:id="rId2375" display="http://www.grupocva.com/detalle_articulo/articulo.php?fProdId=9516686"/>
    <hyperlink ref="E2378" r:id="rId2376" display="http://www.grupocva.com/detalle_articulo/articulo.php?fProdId=9518186"/>
    <hyperlink ref="E2379" r:id="rId2377" display="http://www.grupocva.com/detalle_articulo/articulo.php?fProdId=9522600"/>
    <hyperlink ref="E2380" r:id="rId2378" display="http://www.grupocva.com/detalle_articulo/articulo.php?fProdId=9522890"/>
    <hyperlink ref="E2381" r:id="rId2379" display="http://www.grupocva.com/detalle_articulo/articulo.php?fProdId=9522794"/>
    <hyperlink ref="E2382" r:id="rId2380" display="http://www.grupocva.com/detalle_articulo/articulo.php?fProdId=9522795"/>
    <hyperlink ref="E2383" r:id="rId2381" display="http://www.grupocva.com/detalle_articulo/articulo.php?fProdId=9523090"/>
    <hyperlink ref="E2384" r:id="rId2382" display="http://www.grupocva.com/detalle_articulo/articulo.php?fProdId=9523688"/>
    <hyperlink ref="E2385" r:id="rId2383" display="http://www.grupocva.com/detalle_articulo/articulo.php?fProdId=9528786"/>
    <hyperlink ref="E2386" r:id="rId2384" display="http://www.grupocva.com/detalle_articulo/articulo.php?fProdId=9529937"/>
    <hyperlink ref="E2387" r:id="rId2385" display="http://www.grupocva.com/detalle_articulo/articulo.php?fProdId=9529890"/>
    <hyperlink ref="E2388" r:id="rId2386" display="http://www.grupocva.com/detalle_articulo/articulo.php?fProdId=9530838"/>
    <hyperlink ref="E2389" r:id="rId2387" display="http://www.grupocva.com/detalle_articulo/articulo.php?fProdId=9532688"/>
    <hyperlink ref="E2390" r:id="rId2388" display="http://www.grupocva.com/detalle_articulo/articulo.php?fProdId=9535986"/>
    <hyperlink ref="E2391" r:id="rId2389" display="http://www.grupocva.com/detalle_articulo/articulo.php?fProdId=9535987"/>
    <hyperlink ref="E2392" r:id="rId2390" display="http://www.grupocva.com/detalle_articulo/articulo.php?fProdId=9535988"/>
    <hyperlink ref="E2393" r:id="rId2391" display="http://www.grupocva.com/detalle_articulo/articulo.php?fProdId=9536036"/>
    <hyperlink ref="E2394" r:id="rId2392" display="http://www.grupocva.com/detalle_articulo/articulo.php?fProdId=9540286"/>
    <hyperlink ref="E2395" r:id="rId2393" display="http://www.grupocva.com/detalle_articulo/articulo.php?fProdId=9540287"/>
    <hyperlink ref="E2396" r:id="rId2394" display="http://www.grupocva.com/detalle_articulo/articulo.php?fProdId=9540336"/>
    <hyperlink ref="E2397" r:id="rId2395" display="http://www.grupocva.com/detalle_articulo/articulo.php?fProdId=9540238"/>
    <hyperlink ref="E2398" r:id="rId2396" display="http://www.grupocva.com/detalle_articulo/articulo.php?fProdId=9540239"/>
    <hyperlink ref="E2399" r:id="rId2397" display="http://www.grupocva.com/detalle_articulo/articulo.php?fProdId=9540288"/>
    <hyperlink ref="E2400" r:id="rId2398" display="http://www.grupocva.com/detalle_articulo/articulo.php?fProdId=9540289"/>
    <hyperlink ref="E2401" r:id="rId2399" display="http://www.grupocva.com/detalle_articulo/articulo.php?fProdId=9540386"/>
    <hyperlink ref="E2402" r:id="rId2400" display="http://www.grupocva.com/detalle_articulo/articulo.php?fProdId=9540387"/>
    <hyperlink ref="E2403" r:id="rId2401" display="http://www.grupocva.com/detalle_articulo/articulo.php?fProdId=9540388"/>
    <hyperlink ref="E2404" r:id="rId2402" display="http://www.grupocva.com/detalle_articulo/articulo.php?fProdId=9540389"/>
    <hyperlink ref="E2405" r:id="rId2403" display="http://www.grupocva.com/detalle_articulo/articulo.php?fProdId=9551536"/>
    <hyperlink ref="E2406" r:id="rId2404" display="http://www.grupocva.com/detalle_articulo/articulo.php?fProdId=9551586"/>
    <hyperlink ref="E2407" r:id="rId2405" display="http://www.grupocva.com/detalle_articulo/articulo.php?fProdId=9554589"/>
    <hyperlink ref="E2408" r:id="rId2406" display="http://www.grupocva.com/detalle_articulo/articulo.php?fProdId=9555587"/>
    <hyperlink ref="E2409" r:id="rId2407" display="http://www.grupocva.com/detalle_articulo/articulo.php?fProdId=9555636"/>
    <hyperlink ref="E2410" r:id="rId2408" display="http://www.grupocva.com/detalle_articulo/articulo.php?fProdId=9555686"/>
    <hyperlink ref="E2411" r:id="rId2409" display="http://www.grupocva.com/detalle_articulo/articulo.php?fProdId=9555637"/>
    <hyperlink ref="E2412" r:id="rId2410" display="http://www.grupocva.com/detalle_articulo/articulo.php?fProdId=9555588"/>
    <hyperlink ref="E2413" r:id="rId2411" display="http://www.grupocva.com/detalle_articulo/articulo.php?fProdId=9555638"/>
    <hyperlink ref="E2414" r:id="rId2412" display="http://www.grupocva.com/detalle_articulo/articulo.php?fProdId=9555639"/>
    <hyperlink ref="E2415" r:id="rId2413" display="http://www.grupocva.com/detalle_articulo/articulo.php?fProdId=9555589"/>
    <hyperlink ref="E2416" r:id="rId2414" display="http://www.grupocva.com/detalle_articulo/articulo.php?fProdId=9556187"/>
    <hyperlink ref="E2417" r:id="rId2415" display="http://www.grupocva.com/detalle_articulo/articulo.php?fProdId=9560390"/>
    <hyperlink ref="E2418" r:id="rId2416" display="http://www.grupocva.com/detalle_articulo/articulo.php?fProdId=9560440"/>
    <hyperlink ref="E2419" r:id="rId2417" display="http://www.grupocva.com/detalle_articulo/articulo.php?fProdId=9560441"/>
    <hyperlink ref="E2420" r:id="rId2418" display="http://www.grupocva.com/detalle_articulo/articulo.php?fProdId=9562586"/>
    <hyperlink ref="E2421" r:id="rId2419" display="http://www.grupocva.com/detalle_articulo/articulo.php?fProdId=9567440"/>
    <hyperlink ref="E2422" r:id="rId2420" display="http://www.grupocva.com/detalle_articulo/articulo.php?fProdId=9568088"/>
    <hyperlink ref="E2423" r:id="rId2421" display="http://www.grupocva.com/detalle_articulo/articulo.php?fProdId=9572541"/>
    <hyperlink ref="E2424" r:id="rId2422" display="http://www.grupocva.com/detalle_articulo/articulo.php?fProdId=9572494"/>
    <hyperlink ref="E2425" r:id="rId2423" display="http://www.grupocva.com/detalle_articulo/articulo.php?fProdId=9572542"/>
    <hyperlink ref="E2426" r:id="rId2424" display="http://www.grupocva.com/detalle_articulo/articulo.php?fProdId=9572543"/>
    <hyperlink ref="E2427" r:id="rId2425" display="http://www.grupocva.com/detalle_articulo/articulo.php?fProdId=9573588"/>
    <hyperlink ref="E2428" r:id="rId2426" display="http://www.grupocva.com/detalle_articulo/articulo.php?fProdId=9578238"/>
    <hyperlink ref="E2429" r:id="rId2427" display="http://www.grupocva.com/detalle_articulo/articulo.php?fProdId=9578288"/>
    <hyperlink ref="E2430" r:id="rId2428" display="http://www.grupocva.com/detalle_articulo/articulo.php?fProdId=9578289"/>
    <hyperlink ref="E2431" r:id="rId2429" display="http://www.grupocva.com/detalle_articulo/articulo.php?fProdId=9578338"/>
    <hyperlink ref="E2432" r:id="rId2430" display="http://www.grupocva.com/detalle_articulo/articulo.php?fProdId=9584289"/>
    <hyperlink ref="E2433" r:id="rId2431" display="http://www.grupocva.com/detalle_articulo/articulo.php?fProdId=9584339"/>
    <hyperlink ref="E2434" r:id="rId2432" display="http://www.grupocva.com/detalle_articulo/articulo.php?fProdId=9584390"/>
    <hyperlink ref="E2435" r:id="rId2433" display="http://www.grupocva.com/detalle_articulo/articulo.php?fProdId=9584790"/>
    <hyperlink ref="E2436" r:id="rId2434" display="http://www.grupocva.com/detalle_articulo/articulo.php?fProdId=9585438"/>
    <hyperlink ref="E2437" r:id="rId2435" display="http://www.grupocva.com/detalle_articulo/articulo.php?fProdId=9590939"/>
    <hyperlink ref="E2438" r:id="rId2436" display="http://www.grupocva.com/detalle_articulo/articulo.php?fProdId=9590990"/>
    <hyperlink ref="E2439" r:id="rId2437" display="http://www.grupocva.com/detalle_articulo/articulo.php?fProdId=9590889"/>
    <hyperlink ref="E2440" r:id="rId2438" display="http://www.grupocva.com/detalle_articulo/articulo.php?fProdId=9590991"/>
    <hyperlink ref="E2441" r:id="rId2439" display="http://www.grupocva.com/detalle_articulo/articulo.php?fProdId=9590992"/>
    <hyperlink ref="E2442" r:id="rId2440" display="http://www.grupocva.com/detalle_articulo/articulo.php?fProdId=9590890"/>
    <hyperlink ref="E2443" r:id="rId2441" display="http://www.grupocva.com/detalle_articulo/articulo.php?fProdId=9590994"/>
    <hyperlink ref="E2444" r:id="rId2442" display="http://www.grupocva.com/detalle_articulo/articulo.php?fProdId=9590941"/>
    <hyperlink ref="E2445" r:id="rId2443" display="http://www.grupocva.com/detalle_articulo/articulo.php?fProdId=9591088"/>
    <hyperlink ref="E2446" r:id="rId2444" display="http://www.grupocva.com/detalle_articulo/articulo.php?fProdId=9591138"/>
    <hyperlink ref="E2447" r:id="rId2445" display="http://www.grupocva.com/detalle_articulo/articulo.php?fProdId=9591040"/>
    <hyperlink ref="E2448" r:id="rId2446" display="http://www.grupocva.com/detalle_articulo/articulo.php?fProdId=9591092"/>
    <hyperlink ref="E2449" r:id="rId2447" display="http://www.grupocva.com/detalle_articulo/articulo.php?fProdId=9591288"/>
    <hyperlink ref="E2450" r:id="rId2448" display="http://www.grupocva.com/detalle_articulo/articulo.php?fProdId=9591240"/>
    <hyperlink ref="E2451" r:id="rId2449" display="http://www.grupocva.com/detalle_articulo/articulo.php?fProdId=9591241"/>
    <hyperlink ref="E2452" r:id="rId2450" display="http://www.grupocva.com/detalle_articulo/articulo.php?fProdId=9595688"/>
    <hyperlink ref="E2453" r:id="rId2451" display="http://www.grupocva.com/detalle_articulo/articulo.php?fProdId=9596738"/>
    <hyperlink ref="E2454" r:id="rId2452" display="http://www.grupocva.com/detalle_articulo/articulo.php?fProdId=9596739"/>
    <hyperlink ref="E2455" r:id="rId2453" display="http://www.grupocva.com/detalle_articulo/articulo.php?fProdId=9599688"/>
    <hyperlink ref="E2456" r:id="rId2454" display="http://www.grupocva.com/detalle_articulo/articulo.php?fProdId=9600888"/>
    <hyperlink ref="E2457" r:id="rId2455" display="http://www.grupocva.com/detalle_articulo/articulo.php?fProdId=9607338"/>
    <hyperlink ref="E2458" r:id="rId2456" display="http://www.grupocva.com/detalle_articulo/articulo.php?fProdId=9608793"/>
    <hyperlink ref="E2459" r:id="rId2457" display="http://www.grupocva.com/detalle_articulo/articulo.php?fProdId=9609289"/>
    <hyperlink ref="E2460" r:id="rId2458" display="http://www.grupocva.com/detalle_articulo/articulo.php?fProdId=9609888"/>
    <hyperlink ref="E2461" r:id="rId2459" display="http://www.grupocva.com/detalle_articulo/articulo.php?fProdId=1789687"/>
    <hyperlink ref="E2462" r:id="rId2460" display="http://www.grupocva.com/detalle_articulo/articulo.php?fProdId=321"/>
    <hyperlink ref="E2463" r:id="rId2461" display="http://www.grupocva.com/detalle_articulo/articulo.php?fProdId=1452"/>
    <hyperlink ref="E2464" r:id="rId2462" display="http://www.grupocva.com/detalle_articulo/articulo.php?fProdId=2286685"/>
    <hyperlink ref="E2465" r:id="rId2463" display="http://www.grupocva.com/detalle_articulo/articulo.php?fProdId=2677685"/>
    <hyperlink ref="E2466" r:id="rId2464" display="http://www.grupocva.com/detalle_articulo/articulo.php?fProdId=3742"/>
    <hyperlink ref="E2467" r:id="rId2465" display="http://www.grupocva.com/detalle_articulo/articulo.php?fProdId=4711685"/>
    <hyperlink ref="E2468" r:id="rId2466" display="http://www.grupocva.com/detalle_articulo/articulo.php?fProdId=6323"/>
    <hyperlink ref="E2469" r:id="rId2467" display="http://www.grupocva.com/detalle_articulo/articulo.php?fProdId=9422369"/>
    <hyperlink ref="E2470" r:id="rId2468" display="http://www.grupocva.com/detalle_articulo/articulo.php?fProdId=9422374"/>
    <hyperlink ref="E2471" r:id="rId2469" display="http://www.grupocva.com/detalle_articulo/articulo.php?fProdId=9495536"/>
    <hyperlink ref="E2472" r:id="rId2470" display="http://www.grupocva.com/detalle_articulo/articulo.php?fProdId=9512737"/>
    <hyperlink ref="E2473" r:id="rId2471" display="http://www.grupocva.com/detalle_articulo/articulo.php?fProdId=9518986"/>
    <hyperlink ref="E2474" r:id="rId2472" display="http://www.grupocva.com/detalle_articulo/articulo.php?fProdId=9519036"/>
    <hyperlink ref="E2475" r:id="rId2473" display="http://www.grupocva.com/detalle_articulo/articulo.php?fProdId=9538586"/>
    <hyperlink ref="E2476" r:id="rId2474" display="http://www.grupocva.com/detalle_articulo/articulo.php?fProdId=9538587"/>
    <hyperlink ref="E2477" r:id="rId2475" display="http://www.grupocva.com/detalle_articulo/articulo.php?fProdId=9538588"/>
    <hyperlink ref="E2478" r:id="rId2476" display="http://www.grupocva.com/detalle_articulo/articulo.php?fProdId=9538636"/>
    <hyperlink ref="E2479" r:id="rId2477" display="http://www.grupocva.com/detalle_articulo/articulo.php?fProdId=9538538"/>
    <hyperlink ref="E2480" r:id="rId2478" display="http://www.grupocva.com/detalle_articulo/articulo.php?fProdId=9543190"/>
    <hyperlink ref="E2481" r:id="rId2479" display="http://www.grupocva.com/detalle_articulo/articulo.php?fProdId=9544237"/>
    <hyperlink ref="E2482" r:id="rId2480" display="http://www.grupocva.com/detalle_articulo/articulo.php?fProdId=9545036"/>
    <hyperlink ref="E2483" r:id="rId2481" display="http://www.grupocva.com/detalle_articulo/articulo.php?fProdId=9545086"/>
    <hyperlink ref="E2484" r:id="rId2482" display="http://www.grupocva.com/detalle_articulo/articulo.php?fProdId=9548436"/>
    <hyperlink ref="E2485" r:id="rId2483" display="http://www.grupocva.com/detalle_articulo/articulo.php?fProdId=9548437"/>
    <hyperlink ref="E2486" r:id="rId2484" display="http://www.grupocva.com/detalle_articulo/articulo.php?fProdId=9548788"/>
    <hyperlink ref="E2487" r:id="rId2485" display="http://www.grupocva.com/detalle_articulo/articulo.php?fProdId=9566338"/>
    <hyperlink ref="E2488" r:id="rId2486" display="http://www.grupocva.com/detalle_articulo/articulo.php?fProdId=9588189"/>
    <hyperlink ref="E2489" r:id="rId2487" display="http://www.grupocva.com/detalle_articulo/articulo.php?fProdId=9603891"/>
    <hyperlink ref="E2490" r:id="rId2488" display="http://www.grupocva.com/detalle_articulo/articulo.php?fProdId=9606088"/>
    <hyperlink ref="E2491" r:id="rId2489" display="http://www.grupocva.com/detalle_articulo/articulo.php?fProdId=9606739"/>
    <hyperlink ref="E2492" r:id="rId2490" display="http://www.grupocva.com/detalle_articulo/articulo.php?fProdId=2164"/>
    <hyperlink ref="E2493" r:id="rId2491" display="http://www.grupocva.com/detalle_articulo/articulo.php?fProdId=16262"/>
    <hyperlink ref="E2494" r:id="rId2492" display="http://www.grupocva.com/detalle_articulo/articulo.php?fProdId=20531"/>
    <hyperlink ref="E2495" r:id="rId2493" display="http://www.grupocva.com/detalle_articulo/articulo.php?fProdId=6130688"/>
    <hyperlink ref="E2496" r:id="rId2494" display="http://www.grupocva.com/detalle_articulo/articulo.php?fProdId=6180687"/>
    <hyperlink ref="E2497" r:id="rId2495" display="http://www.grupocva.com/detalle_articulo/articulo.php?fProdId=9505436"/>
    <hyperlink ref="E2498" r:id="rId2496" display="http://www.grupocva.com/detalle_articulo/articulo.php?fProdId=9527436"/>
    <hyperlink ref="E2499" r:id="rId2497" display="http://www.grupocva.com/detalle_articulo/articulo.php?fProdId=9538186"/>
    <hyperlink ref="E2500" r:id="rId2498" display="http://www.grupocva.com/detalle_articulo/articulo.php?fProdId=9538141"/>
    <hyperlink ref="E2501" r:id="rId2499" display="http://www.grupocva.com/detalle_articulo/articulo.php?fProdId=9566041"/>
    <hyperlink ref="E2502" r:id="rId2500" display="http://www.grupocva.com/detalle_articulo/articulo.php?fProdId=9577291"/>
    <hyperlink ref="E2503" r:id="rId2501" display="http://www.grupocva.com/detalle_articulo/articulo.php?fProdId=9578738"/>
    <hyperlink ref="E2504" r:id="rId2502" display="http://www.grupocva.com/detalle_articulo/articulo.php?fProdId=9589539"/>
    <hyperlink ref="E2505" r:id="rId2503" display="http://www.grupocva.com/detalle_articulo/articulo.php?fProdId=9590988"/>
    <hyperlink ref="E2506" r:id="rId2504" display="http://www.grupocva.com/detalle_articulo/articulo.php?fProdId=9595689"/>
    <hyperlink ref="E2507" r:id="rId2505" display="http://www.grupocva.com/detalle_articulo/articulo.php?fProdId=24525"/>
    <hyperlink ref="E2508" r:id="rId2506" display="http://www.grupocva.com/detalle_articulo/articulo.php?fProdId=28139"/>
    <hyperlink ref="E2509" r:id="rId2507" display="http://www.grupocva.com/detalle_articulo/articulo.php?fProdId=45688"/>
    <hyperlink ref="E2510" r:id="rId2508" display="http://www.grupocva.com/detalle_articulo/articulo.php?fProdId=1460702"/>
    <hyperlink ref="E2511" r:id="rId2509" display="http://www.grupocva.com/detalle_articulo/articulo.php?fProdId=1693689"/>
    <hyperlink ref="E2512" r:id="rId2510" display="http://www.grupocva.com/detalle_articulo/articulo.php?fProdId=2794685"/>
    <hyperlink ref="E2513" r:id="rId2511" display="http://www.grupocva.com/detalle_articulo/articulo.php?fProdId=3078686"/>
    <hyperlink ref="E2514" r:id="rId2512" display="http://www.grupocva.com/detalle_articulo/articulo.php?fProdId=3816685"/>
    <hyperlink ref="E2515" r:id="rId2513" display="http://www.grupocva.com/detalle_articulo/articulo.php?fProdId=3823689"/>
    <hyperlink ref="E2516" r:id="rId2514" display="http://www.grupocva.com/detalle_articulo/articulo.php?fProdId=4449685"/>
    <hyperlink ref="E2517" r:id="rId2515" display="http://www.grupocva.com/detalle_articulo/articulo.php?fProdId=2729"/>
    <hyperlink ref="E2518" r:id="rId2516" display="http://www.grupocva.com/detalle_articulo/articulo.php?fProdId=1160"/>
    <hyperlink ref="E2519" r:id="rId2517" display="http://www.grupocva.com/detalle_articulo/articulo.php?fProdId=1454"/>
    <hyperlink ref="E2520" r:id="rId2518" display="http://www.grupocva.com/detalle_articulo/articulo.php?fProdId=1161"/>
    <hyperlink ref="E2521" r:id="rId2519" display="http://www.grupocva.com/detalle_articulo/articulo.php?fProdId=2730"/>
    <hyperlink ref="E2522" r:id="rId2520" display="http://www.grupocva.com/detalle_articulo/articulo.php?fProdId=1162"/>
    <hyperlink ref="E2523" r:id="rId2521" display="http://www.grupocva.com/detalle_articulo/articulo.php?fProdId=2733"/>
    <hyperlink ref="E2524" r:id="rId2522" display="http://www.grupocva.com/detalle_articulo/articulo.php?fProdId=505"/>
    <hyperlink ref="E2525" r:id="rId2523" display="http://www.grupocva.com/detalle_articulo/articulo.php?fProdId=2410"/>
    <hyperlink ref="E2526" r:id="rId2524" display="http://www.grupocva.com/detalle_articulo/articulo.php?fProdId=3726"/>
    <hyperlink ref="E2527" r:id="rId2525" display="http://www.grupocva.com/detalle_articulo/articulo.php?fProdId=3701"/>
    <hyperlink ref="E2528" r:id="rId2526" display="http://www.grupocva.com/detalle_articulo/articulo.php?fProdId=2739"/>
    <hyperlink ref="E2529" r:id="rId2527" display="http://www.grupocva.com/detalle_articulo/articulo.php?fProdId=2740"/>
    <hyperlink ref="E2530" r:id="rId2528" display="http://www.grupocva.com/detalle_articulo/articulo.php?fProdId=7230"/>
    <hyperlink ref="E2531" r:id="rId2529" display="http://www.grupocva.com/detalle_articulo/articulo.php?fProdId=7252"/>
    <hyperlink ref="E2532" r:id="rId2530" display="http://www.grupocva.com/detalle_articulo/articulo.php?fProdId=2745"/>
    <hyperlink ref="E2533" r:id="rId2531" display="http://www.grupocva.com/detalle_articulo/articulo.php?fProdId=7258"/>
    <hyperlink ref="E2534" r:id="rId2532" display="http://www.grupocva.com/detalle_articulo/articulo.php?fProdId=2746"/>
    <hyperlink ref="E2535" r:id="rId2533" display="http://www.grupocva.com/detalle_articulo/articulo.php?fProdId=3686"/>
    <hyperlink ref="E2536" r:id="rId2534" display="http://www.grupocva.com/detalle_articulo/articulo.php?fProdId=7288"/>
    <hyperlink ref="E2537" r:id="rId2535" display="http://www.grupocva.com/detalle_articulo/articulo.php?fProdId=2752"/>
    <hyperlink ref="E2538" r:id="rId2536" display="http://www.grupocva.com/detalle_articulo/articulo.php?fProdId=7293"/>
    <hyperlink ref="E2539" r:id="rId2537" display="http://www.grupocva.com/detalle_articulo/articulo.php?fProdId=2754"/>
    <hyperlink ref="E2540" r:id="rId2538" display="http://www.grupocva.com/detalle_articulo/articulo.php?fProdId=2757"/>
    <hyperlink ref="E2541" r:id="rId2539" display="http://www.grupocva.com/detalle_articulo/articulo.php?fProdId=2043"/>
    <hyperlink ref="E2542" r:id="rId2540" display="http://www.grupocva.com/detalle_articulo/articulo.php?fProdId=2028"/>
    <hyperlink ref="E2543" r:id="rId2541" display="http://www.grupocva.com/detalle_articulo/articulo.php?fProdId=2062"/>
    <hyperlink ref="E2544" r:id="rId2542" display="http://www.grupocva.com/detalle_articulo/articulo.php?fProdId=1188"/>
    <hyperlink ref="E2545" r:id="rId2543" display="http://www.grupocva.com/detalle_articulo/articulo.php?fProdId=5384"/>
    <hyperlink ref="E2546" r:id="rId2544" display="http://www.grupocva.com/detalle_articulo/articulo.php?fProdId=4983"/>
    <hyperlink ref="E2547" r:id="rId2545" display="http://www.grupocva.com/detalle_articulo/articulo.php?fProdId=4985"/>
    <hyperlink ref="E2548" r:id="rId2546" display="http://www.grupocva.com/detalle_articulo/articulo.php?fProdId=16821"/>
    <hyperlink ref="E2549" r:id="rId2547" display="http://www.grupocva.com/detalle_articulo/articulo.php?fProdId=16822"/>
    <hyperlink ref="E2550" r:id="rId2548" display="http://www.grupocva.com/detalle_articulo/articulo.php?fProdId=18264"/>
    <hyperlink ref="E2551" r:id="rId2549" display="http://www.grupocva.com/detalle_articulo/articulo.php?fProdId=22579"/>
    <hyperlink ref="E2552" r:id="rId2550" display="http://www.grupocva.com/detalle_articulo/articulo.php?fProdId=18761"/>
    <hyperlink ref="E2553" r:id="rId2551" display="http://www.grupocva.com/detalle_articulo/articulo.php?fProdId=18762"/>
    <hyperlink ref="E2554" r:id="rId2552" display="http://www.grupocva.com/detalle_articulo/articulo.php?fProdId=18763"/>
    <hyperlink ref="E2555" r:id="rId2553" display="http://www.grupocva.com/detalle_articulo/articulo.php?fProdId=19403"/>
    <hyperlink ref="E2556" r:id="rId2554" display="http://www.grupocva.com/detalle_articulo/articulo.php?fProdId=20776"/>
    <hyperlink ref="E2557" r:id="rId2555" display="http://www.grupocva.com/detalle_articulo/articulo.php?fProdId=24286"/>
    <hyperlink ref="E2558" r:id="rId2556" display="http://www.grupocva.com/detalle_articulo/articulo.php?fProdId=24287"/>
    <hyperlink ref="E2559" r:id="rId2557" display="http://www.grupocva.com/detalle_articulo/articulo.php?fProdId=25005"/>
    <hyperlink ref="E2560" r:id="rId2558" display="http://www.grupocva.com/detalle_articulo/articulo.php?fProdId=27304"/>
    <hyperlink ref="E2561" r:id="rId2559" display="http://www.grupocva.com/detalle_articulo/articulo.php?fProdId=107690"/>
    <hyperlink ref="E2562" r:id="rId2560" display="http://www.grupocva.com/detalle_articulo/articulo.php?fProdId=273684"/>
    <hyperlink ref="E2563" r:id="rId2561" display="http://www.grupocva.com/detalle_articulo/articulo.php?fProdId=273685"/>
    <hyperlink ref="E2564" r:id="rId2562" display="http://www.grupocva.com/detalle_articulo/articulo.php?fProdId=273686"/>
    <hyperlink ref="E2565" r:id="rId2563" display="http://www.grupocva.com/detalle_articulo/articulo.php?fProdId=273687"/>
    <hyperlink ref="E2566" r:id="rId2564" display="http://www.grupocva.com/detalle_articulo/articulo.php?fProdId=273688"/>
    <hyperlink ref="E2567" r:id="rId2565" display="http://www.grupocva.com/detalle_articulo/articulo.php?fProdId=273689"/>
    <hyperlink ref="E2568" r:id="rId2566" display="http://www.grupocva.com/detalle_articulo/articulo.php?fProdId=273690"/>
    <hyperlink ref="E2569" r:id="rId2567" display="http://www.grupocva.com/detalle_articulo/articulo.php?fProdId=273691"/>
    <hyperlink ref="E2570" r:id="rId2568" display="http://www.grupocva.com/detalle_articulo/articulo.php?fProdId=273693"/>
    <hyperlink ref="E2571" r:id="rId2569" display="http://www.grupocva.com/detalle_articulo/articulo.php?fProdId=274685"/>
    <hyperlink ref="E2572" r:id="rId2570" display="http://www.grupocva.com/detalle_articulo/articulo.php?fProdId=274686"/>
    <hyperlink ref="E2573" r:id="rId2571" display="http://www.grupocva.com/detalle_articulo/articulo.php?fProdId=289685"/>
    <hyperlink ref="E2574" r:id="rId2572" display="http://www.grupocva.com/detalle_articulo/articulo.php?fProdId=289686"/>
    <hyperlink ref="E2575" r:id="rId2573" display="http://www.grupocva.com/detalle_articulo/articulo.php?fProdId=289687"/>
    <hyperlink ref="E2576" r:id="rId2574" display="http://www.grupocva.com/detalle_articulo/articulo.php?fProdId=289688"/>
    <hyperlink ref="E2577" r:id="rId2575" display="http://www.grupocva.com/detalle_articulo/articulo.php?fProdId=289689"/>
    <hyperlink ref="E2578" r:id="rId2576" display="http://www.grupocva.com/detalle_articulo/articulo.php?fProdId=289695"/>
    <hyperlink ref="E2579" r:id="rId2577" display="http://www.grupocva.com/detalle_articulo/articulo.php?fProdId=289696"/>
    <hyperlink ref="E2580" r:id="rId2578" display="http://www.grupocva.com/detalle_articulo/articulo.php?fProdId=327688"/>
    <hyperlink ref="E2581" r:id="rId2579" display="http://www.grupocva.com/detalle_articulo/articulo.php?fProdId=496690"/>
    <hyperlink ref="E2582" r:id="rId2580" display="http://www.grupocva.com/detalle_articulo/articulo.php?fProdId=538685"/>
    <hyperlink ref="E2583" r:id="rId2581" display="http://www.grupocva.com/detalle_articulo/articulo.php?fProdId=694685"/>
    <hyperlink ref="E2584" r:id="rId2582" display="http://www.grupocva.com/detalle_articulo/articulo.php?fProdId=699687"/>
    <hyperlink ref="E2585" r:id="rId2583" display="http://www.grupocva.com/detalle_articulo/articulo.php?fProdId=1102685"/>
    <hyperlink ref="E2586" r:id="rId2584" display="http://www.grupocva.com/detalle_articulo/articulo.php?fProdId=1305685"/>
    <hyperlink ref="E2587" r:id="rId2585" display="http://www.grupocva.com/detalle_articulo/articulo.php?fProdId=1305686"/>
    <hyperlink ref="E2588" r:id="rId2586" display="http://www.grupocva.com/detalle_articulo/articulo.php?fProdId=1306685"/>
    <hyperlink ref="E2589" r:id="rId2587" display="http://www.grupocva.com/detalle_articulo/articulo.php?fProdId=1307685"/>
    <hyperlink ref="E2590" r:id="rId2588" display="http://www.grupocva.com/detalle_articulo/articulo.php?fProdId=1397685"/>
    <hyperlink ref="E2591" r:id="rId2589" display="http://www.grupocva.com/detalle_articulo/articulo.php?fProdId=1723685"/>
    <hyperlink ref="E2592" r:id="rId2590" display="http://www.grupocva.com/detalle_articulo/articulo.php?fProdId=1723686"/>
    <hyperlink ref="E2593" r:id="rId2591" display="http://www.grupocva.com/detalle_articulo/articulo.php?fProdId=1723687"/>
    <hyperlink ref="E2594" r:id="rId2592" display="http://www.grupocva.com/detalle_articulo/articulo.php?fProdId=1723688"/>
    <hyperlink ref="E2595" r:id="rId2593" display="http://www.grupocva.com/detalle_articulo/articulo.php?fProdId=1723689"/>
    <hyperlink ref="E2596" r:id="rId2594" display="http://www.grupocva.com/detalle_articulo/articulo.php?fProdId=1723690"/>
    <hyperlink ref="E2597" r:id="rId2595" display="http://www.grupocva.com/detalle_articulo/articulo.php?fProdId=1724686"/>
    <hyperlink ref="E2598" r:id="rId2596" display="http://www.grupocva.com/detalle_articulo/articulo.php?fProdId=1724687"/>
    <hyperlink ref="E2599" r:id="rId2597" display="http://www.grupocva.com/detalle_articulo/articulo.php?fProdId=1749685"/>
    <hyperlink ref="E2600" r:id="rId2598" display="http://www.grupocva.com/detalle_articulo/articulo.php?fProdId=1996685"/>
    <hyperlink ref="E2601" r:id="rId2599" display="http://www.grupocva.com/detalle_articulo/articulo.php?fProdId=1997685"/>
    <hyperlink ref="E2602" r:id="rId2600" display="http://www.grupocva.com/detalle_articulo/articulo.php?fProdId=2175685"/>
    <hyperlink ref="E2603" r:id="rId2601" display="http://www.grupocva.com/detalle_articulo/articulo.php?fProdId=2414685"/>
    <hyperlink ref="E2604" r:id="rId2602" display="http://www.grupocva.com/detalle_articulo/articulo.php?fProdId=2431685"/>
    <hyperlink ref="E2605" r:id="rId2603" display="http://www.grupocva.com/detalle_articulo/articulo.php?fProdId=2432685"/>
    <hyperlink ref="E2606" r:id="rId2604" display="http://www.grupocva.com/detalle_articulo/articulo.php?fProdId=2432686"/>
    <hyperlink ref="E2607" r:id="rId2605" display="http://www.grupocva.com/detalle_articulo/articulo.php?fProdId=2432687"/>
    <hyperlink ref="E2608" r:id="rId2606" display="http://www.grupocva.com/detalle_articulo/articulo.php?fProdId=2600685"/>
    <hyperlink ref="E2609" r:id="rId2607" display="http://www.grupocva.com/detalle_articulo/articulo.php?fProdId=2676687"/>
    <hyperlink ref="E2610" r:id="rId2608" display="http://www.grupocva.com/detalle_articulo/articulo.php?fProdId=2806693"/>
    <hyperlink ref="E2611" r:id="rId2609" display="http://www.grupocva.com/detalle_articulo/articulo.php?fProdId=2827687"/>
    <hyperlink ref="E2612" r:id="rId2610" display="http://www.grupocva.com/detalle_articulo/articulo.php?fProdId=2827688"/>
    <hyperlink ref="E2613" r:id="rId2611" display="http://www.grupocva.com/detalle_articulo/articulo.php?fProdId=1189"/>
    <hyperlink ref="E2614" r:id="rId2612" display="http://www.grupocva.com/detalle_articulo/articulo.php?fProdId=3300690"/>
    <hyperlink ref="E2615" r:id="rId2613" display="http://www.grupocva.com/detalle_articulo/articulo.php?fProdId=3301692"/>
    <hyperlink ref="E2616" r:id="rId2614" display="http://www.grupocva.com/detalle_articulo/articulo.php?fProdId=3300693"/>
    <hyperlink ref="E2617" r:id="rId2615" display="http://www.grupocva.com/detalle_articulo/articulo.php?fProdId=7316"/>
    <hyperlink ref="E2618" r:id="rId2616" display="http://www.grupocva.com/detalle_articulo/articulo.php?fProdId=3310685"/>
    <hyperlink ref="E2619" r:id="rId2617" display="http://www.grupocva.com/detalle_articulo/articulo.php?fProdId=3501688"/>
    <hyperlink ref="E2620" r:id="rId2618" display="http://www.grupocva.com/detalle_articulo/articulo.php?fProdId=3703"/>
    <hyperlink ref="E2621" r:id="rId2619" display="http://www.grupocva.com/detalle_articulo/articulo.php?fProdId=3678685"/>
    <hyperlink ref="E2622" r:id="rId2620" display="http://www.grupocva.com/detalle_articulo/articulo.php?fProdId=3677688"/>
    <hyperlink ref="E2623" r:id="rId2621" display="http://www.grupocva.com/detalle_articulo/articulo.php?fProdId=3685685"/>
    <hyperlink ref="E2624" r:id="rId2622" display="http://www.grupocva.com/detalle_articulo/articulo.php?fProdId=3740687"/>
    <hyperlink ref="E2625" r:id="rId2623" display="http://www.grupocva.com/detalle_articulo/articulo.php?fProdId=3772685"/>
    <hyperlink ref="E2626" r:id="rId2624" display="http://www.grupocva.com/detalle_articulo/articulo.php?fProdId=3847691"/>
    <hyperlink ref="E2627" r:id="rId2625" display="http://www.grupocva.com/detalle_articulo/articulo.php?fProdId=3899688"/>
    <hyperlink ref="E2628" r:id="rId2626" display="http://www.grupocva.com/detalle_articulo/articulo.php?fProdId=3904687"/>
    <hyperlink ref="E2629" r:id="rId2627" display="http://www.grupocva.com/detalle_articulo/articulo.php?fProdId=3955685"/>
    <hyperlink ref="E2630" r:id="rId2628" display="http://www.grupocva.com/detalle_articulo/articulo.php?fProdId=901"/>
    <hyperlink ref="E2631" r:id="rId2629" display="http://www.grupocva.com/detalle_articulo/articulo.php?fProdId=4214691"/>
    <hyperlink ref="E2632" r:id="rId2630" display="http://www.grupocva.com/detalle_articulo/articulo.php?fProdId=4257686"/>
    <hyperlink ref="E2633" r:id="rId2631" display="http://www.grupocva.com/detalle_articulo/articulo.php?fProdId=1456"/>
    <hyperlink ref="E2634" r:id="rId2632" display="http://www.grupocva.com/detalle_articulo/articulo.php?fProdId=4347685"/>
    <hyperlink ref="E2635" r:id="rId2633" display="http://www.grupocva.com/detalle_articulo/articulo.php?fProdId=4347686"/>
    <hyperlink ref="E2636" r:id="rId2634" display="http://www.grupocva.com/detalle_articulo/articulo.php?fProdId=4346686"/>
    <hyperlink ref="E2637" r:id="rId2635" display="http://www.grupocva.com/detalle_articulo/articulo.php?fProdId=902"/>
    <hyperlink ref="E2638" r:id="rId2636" display="http://www.grupocva.com/detalle_articulo/articulo.php?fProdId=4653685"/>
    <hyperlink ref="E2639" r:id="rId2637" display="http://www.grupocva.com/detalle_articulo/articulo.php?fProdId=4653686"/>
    <hyperlink ref="E2640" r:id="rId2638" display="http://www.grupocva.com/detalle_articulo/articulo.php?fProdId=4654685"/>
    <hyperlink ref="E2641" r:id="rId2639" display="http://www.grupocva.com/detalle_articulo/articulo.php?fProdId=4655686"/>
    <hyperlink ref="E2642" r:id="rId2640" display="http://www.grupocva.com/detalle_articulo/articulo.php?fProdId=4715687"/>
    <hyperlink ref="E2643" r:id="rId2641" display="http://www.grupocva.com/detalle_articulo/articulo.php?fProdId=4745688"/>
    <hyperlink ref="E2644" r:id="rId2642" display="http://www.grupocva.com/detalle_articulo/articulo.php?fProdId=513"/>
    <hyperlink ref="E2645" r:id="rId2643" display="http://www.grupocva.com/detalle_articulo/articulo.php?fProdId=4760685"/>
    <hyperlink ref="E2646" r:id="rId2644" display="http://www.grupocva.com/detalle_articulo/articulo.php?fProdId=4837688"/>
    <hyperlink ref="E2647" r:id="rId2645" display="http://www.grupocva.com/detalle_articulo/articulo.php?fProdId=5007685"/>
    <hyperlink ref="E2648" r:id="rId2646" display="http://www.grupocva.com/detalle_articulo/articulo.php?fProdId=5125685"/>
    <hyperlink ref="E2649" r:id="rId2647" display="http://www.grupocva.com/detalle_articulo/articulo.php?fProdId=5278685"/>
    <hyperlink ref="E2650" r:id="rId2648" display="http://www.grupocva.com/detalle_articulo/articulo.php?fProdId=5278686"/>
    <hyperlink ref="E2651" r:id="rId2649" display="http://www.grupocva.com/detalle_articulo/articulo.php?fProdId=1462"/>
    <hyperlink ref="E2652" r:id="rId2650" display="http://www.grupocva.com/detalle_articulo/articulo.php?fProdId=5279685"/>
    <hyperlink ref="E2653" r:id="rId2651" display="http://www.grupocva.com/detalle_articulo/articulo.php?fProdId=5279686"/>
    <hyperlink ref="E2654" r:id="rId2652" display="http://www.grupocva.com/detalle_articulo/articulo.php?fProdId=5279687"/>
    <hyperlink ref="E2655" r:id="rId2653" display="http://www.grupocva.com/detalle_articulo/articulo.php?fProdId=5280685"/>
    <hyperlink ref="E2656" r:id="rId2654" display="http://www.grupocva.com/detalle_articulo/articulo.php?fProdId=5281685"/>
    <hyperlink ref="E2657" r:id="rId2655" display="http://www.grupocva.com/detalle_articulo/articulo.php?fProdId=5323686"/>
    <hyperlink ref="E2658" r:id="rId2656" display="http://www.grupocva.com/detalle_articulo/articulo.php?fProdId=5344685"/>
    <hyperlink ref="E2659" r:id="rId2657" display="http://www.grupocva.com/detalle_articulo/articulo.php?fProdId=5349686"/>
    <hyperlink ref="E2660" r:id="rId2658" display="http://www.grupocva.com/detalle_articulo/articulo.php?fProdId=5354685"/>
    <hyperlink ref="E2661" r:id="rId2659" display="http://www.grupocva.com/detalle_articulo/articulo.php?fProdId=5384685"/>
    <hyperlink ref="E2662" r:id="rId2660" display="http://www.grupocva.com/detalle_articulo/articulo.php?fProdId=5384686"/>
    <hyperlink ref="E2663" r:id="rId2661" display="http://www.grupocva.com/detalle_articulo/articulo.php?fProdId=2175"/>
    <hyperlink ref="E2664" r:id="rId2662" display="http://www.grupocva.com/detalle_articulo/articulo.php?fProdId=5433686"/>
    <hyperlink ref="E2665" r:id="rId2663" display="http://www.grupocva.com/detalle_articulo/articulo.php?fProdId=5438687"/>
    <hyperlink ref="E2666" r:id="rId2664" display="http://www.grupocva.com/detalle_articulo/articulo.php?fProdId=5438688"/>
    <hyperlink ref="E2667" r:id="rId2665" display="http://www.grupocva.com/detalle_articulo/articulo.php?fProdId=5440685"/>
    <hyperlink ref="E2668" r:id="rId2666" display="http://www.grupocva.com/detalle_articulo/articulo.php?fProdId=5477685"/>
    <hyperlink ref="E2669" r:id="rId2667" display="http://www.grupocva.com/detalle_articulo/articulo.php?fProdId=1463"/>
    <hyperlink ref="E2670" r:id="rId2668" display="http://www.grupocva.com/detalle_articulo/articulo.php?fProdId=5594685"/>
    <hyperlink ref="E2671" r:id="rId2669" display="http://www.grupocva.com/detalle_articulo/articulo.php?fProdId=5707687"/>
    <hyperlink ref="E2672" r:id="rId2670" display="http://www.grupocva.com/detalle_articulo/articulo.php?fProdId=5773686"/>
    <hyperlink ref="E2673" r:id="rId2671" display="http://www.grupocva.com/detalle_articulo/articulo.php?fProdId=5903692"/>
    <hyperlink ref="E2674" r:id="rId2672" display="http://www.grupocva.com/detalle_articulo/articulo.php?fProdId=5902694"/>
    <hyperlink ref="E2675" r:id="rId2673" display="http://www.grupocva.com/detalle_articulo/articulo.php?fProdId=5903693"/>
    <hyperlink ref="E2676" r:id="rId2674" display="http://www.grupocva.com/detalle_articulo/articulo.php?fProdId=5903694"/>
    <hyperlink ref="E2677" r:id="rId2675" display="http://www.grupocva.com/detalle_articulo/articulo.php?fProdId=5902695"/>
    <hyperlink ref="E2678" r:id="rId2676" display="http://www.grupocva.com/detalle_articulo/articulo.php?fProdId=5918685"/>
    <hyperlink ref="E2679" r:id="rId2677" display="http://www.grupocva.com/detalle_articulo/articulo.php?fProdId=5919688"/>
    <hyperlink ref="E2680" r:id="rId2678" display="http://www.grupocva.com/detalle_articulo/articulo.php?fProdId=6068686"/>
    <hyperlink ref="E2681" r:id="rId2679" display="http://www.grupocva.com/detalle_articulo/articulo.php?fProdId=6069685"/>
    <hyperlink ref="E2682" r:id="rId2680" display="http://www.grupocva.com/detalle_articulo/articulo.php?fProdId=6072686"/>
    <hyperlink ref="E2683" r:id="rId2681" display="http://www.grupocva.com/detalle_articulo/articulo.php?fProdId=6071686"/>
    <hyperlink ref="E2684" r:id="rId2682" display="http://www.grupocva.com/detalle_articulo/articulo.php?fProdId=6071687"/>
    <hyperlink ref="E2685" r:id="rId2683" display="http://www.grupocva.com/detalle_articulo/articulo.php?fProdId=9421718"/>
    <hyperlink ref="E2686" r:id="rId2684" display="http://www.grupocva.com/detalle_articulo/articulo.php?fProdId=9422976"/>
    <hyperlink ref="E2687" r:id="rId2685" display="http://www.grupocva.com/detalle_articulo/articulo.php?fProdId=9423367"/>
    <hyperlink ref="E2688" r:id="rId2686" display="http://www.grupocva.com/detalle_articulo/articulo.php?fProdId=9424868"/>
    <hyperlink ref="E2689" r:id="rId2687" display="http://www.grupocva.com/detalle_articulo/articulo.php?fProdId=9427219"/>
    <hyperlink ref="E2690" r:id="rId2688" display="http://www.grupocva.com/detalle_articulo/articulo.php?fProdId=9429267"/>
    <hyperlink ref="E2691" r:id="rId2689" display="http://www.grupocva.com/detalle_articulo/articulo.php?fProdId=9431272"/>
    <hyperlink ref="E2692" r:id="rId2690" display="http://www.grupocva.com/detalle_articulo/articulo.php?fProdId=9434117"/>
    <hyperlink ref="E2693" r:id="rId2691" display="http://www.grupocva.com/detalle_articulo/articulo.php?fProdId=9434168"/>
    <hyperlink ref="E2694" r:id="rId2692" display="http://www.grupocva.com/detalle_articulo/articulo.php?fProdId=9434118"/>
    <hyperlink ref="E2695" r:id="rId2693" display="http://www.grupocva.com/detalle_articulo/articulo.php?fProdId=9441519"/>
    <hyperlink ref="E2696" r:id="rId2694" display="http://www.grupocva.com/detalle_articulo/articulo.php?fProdId=9442268"/>
    <hyperlink ref="E2697" r:id="rId2695" display="http://www.grupocva.com/detalle_articulo/articulo.php?fProdId=1190"/>
    <hyperlink ref="E2698" r:id="rId2696" display="http://www.grupocva.com/detalle_articulo/articulo.php?fProdId=9464017"/>
    <hyperlink ref="E2699" r:id="rId2697" display="http://www.grupocva.com/detalle_articulo/articulo.php?fProdId=9465467"/>
    <hyperlink ref="E2700" r:id="rId2698" display="http://www.grupocva.com/detalle_articulo/articulo.php?fProdId=9466667"/>
    <hyperlink ref="E2701" r:id="rId2699" display="http://www.grupocva.com/detalle_articulo/articulo.php?fProdId=9469267"/>
    <hyperlink ref="E2702" r:id="rId2700" display="http://www.grupocva.com/detalle_articulo/articulo.php?fProdId=9471919"/>
    <hyperlink ref="E2703" r:id="rId2701" display="http://www.grupocva.com/detalle_articulo/articulo.php?fProdId=9471967"/>
    <hyperlink ref="E2704" r:id="rId2702" display="http://www.grupocva.com/detalle_articulo/articulo.php?fProdId=9471968"/>
    <hyperlink ref="E2705" r:id="rId2703" display="http://www.grupocva.com/detalle_articulo/articulo.php?fProdId=9471920"/>
    <hyperlink ref="E2706" r:id="rId2704" display="http://www.grupocva.com/detalle_articulo/articulo.php?fProdId=9471969"/>
    <hyperlink ref="E2707" r:id="rId2705" display="http://www.grupocva.com/detalle_articulo/articulo.php?fProdId=9471970"/>
    <hyperlink ref="E2708" r:id="rId2706" display="http://www.grupocva.com/detalle_articulo/articulo.php?fProdId=9471971"/>
    <hyperlink ref="E2709" r:id="rId2707" display="http://www.grupocva.com/detalle_articulo/articulo.php?fProdId=9474468"/>
    <hyperlink ref="E2710" r:id="rId2708" display="http://www.grupocva.com/detalle_articulo/articulo.php?fProdId=9474519"/>
    <hyperlink ref="E2711" r:id="rId2709" display="http://www.grupocva.com/detalle_articulo/articulo.php?fProdId=9474469"/>
    <hyperlink ref="E2712" r:id="rId2710" display="http://www.grupocva.com/detalle_articulo/articulo.php?fProdId=9474523"/>
    <hyperlink ref="E2713" r:id="rId2711" display="http://www.grupocva.com/detalle_articulo/articulo.php?fProdId=9475885"/>
    <hyperlink ref="E2714" r:id="rId2712" display="http://www.grupocva.com/detalle_articulo/articulo.php?fProdId=9476724"/>
    <hyperlink ref="E2715" r:id="rId2713" display="http://www.grupocva.com/detalle_articulo/articulo.php?fProdId=9476981"/>
    <hyperlink ref="E2716" r:id="rId2714" display="http://www.grupocva.com/detalle_articulo/articulo.php?fProdId=9476985"/>
    <hyperlink ref="E2717" r:id="rId2715" display="http://www.grupocva.com/detalle_articulo/articulo.php?fProdId=9477068"/>
    <hyperlink ref="E2718" r:id="rId2716" display="http://www.grupocva.com/detalle_articulo/articulo.php?fProdId=9477070"/>
    <hyperlink ref="E2719" r:id="rId2717" display="http://www.grupocva.com/detalle_articulo/articulo.php?fProdId=9477072"/>
    <hyperlink ref="E2720" r:id="rId2718" display="http://www.grupocva.com/detalle_articulo/articulo.php?fProdId=9477073"/>
    <hyperlink ref="E2721" r:id="rId2719" display="http://www.grupocva.com/detalle_articulo/articulo.php?fProdId=9477074"/>
    <hyperlink ref="E2722" r:id="rId2720" display="http://www.grupocva.com/detalle_articulo/articulo.php?fProdId=9477824"/>
    <hyperlink ref="E2723" r:id="rId2721" display="http://www.grupocva.com/detalle_articulo/articulo.php?fProdId=9477825"/>
    <hyperlink ref="E2724" r:id="rId2722" display="http://www.grupocva.com/detalle_articulo/articulo.php?fProdId=9484277"/>
    <hyperlink ref="E2725" r:id="rId2723" display="http://www.grupocva.com/detalle_articulo/articulo.php?fProdId=9485143"/>
    <hyperlink ref="E2726" r:id="rId2724" display="http://www.grupocva.com/detalle_articulo/articulo.php?fProdId=9485144"/>
    <hyperlink ref="E2727" r:id="rId2725" display="http://www.grupocva.com/detalle_articulo/articulo.php?fProdId=9485242"/>
    <hyperlink ref="E2728" r:id="rId2726" display="http://www.grupocva.com/detalle_articulo/articulo.php?fProdId=3731"/>
    <hyperlink ref="E2729" r:id="rId2727" display="http://www.grupocva.com/detalle_articulo/articulo.php?fProdId=9485381"/>
    <hyperlink ref="E2730" r:id="rId2728" display="http://www.grupocva.com/detalle_articulo/articulo.php?fProdId=9485385"/>
    <hyperlink ref="E2731" r:id="rId2729" display="http://www.grupocva.com/detalle_articulo/articulo.php?fProdId=9490587"/>
    <hyperlink ref="E2732" r:id="rId2730" display="http://www.grupocva.com/detalle_articulo/articulo.php?fProdId=9490638"/>
    <hyperlink ref="E2733" r:id="rId2731" display="http://www.grupocva.com/detalle_articulo/articulo.php?fProdId=9490639"/>
    <hyperlink ref="E2734" r:id="rId2732" display="http://www.grupocva.com/detalle_articulo/articulo.php?fProdId=9496836"/>
    <hyperlink ref="E2735" r:id="rId2733" display="http://www.grupocva.com/detalle_articulo/articulo.php?fProdId=9500539"/>
    <hyperlink ref="E2736" r:id="rId2734" display="http://www.grupocva.com/detalle_articulo/articulo.php?fProdId=9501886"/>
    <hyperlink ref="E2737" r:id="rId2735" display="http://www.grupocva.com/detalle_articulo/articulo.php?fProdId=9509389"/>
    <hyperlink ref="E2738" r:id="rId2736" display="http://www.grupocva.com/detalle_articulo/articulo.php?fProdId=9512187"/>
    <hyperlink ref="E2739" r:id="rId2737" display="http://www.grupocva.com/detalle_articulo/articulo.php?fProdId=9512236"/>
    <hyperlink ref="E2740" r:id="rId2738" display="http://www.grupocva.com/detalle_articulo/articulo.php?fProdId=9512889"/>
    <hyperlink ref="E2741" r:id="rId2739" display="http://www.grupocva.com/detalle_articulo/articulo.php?fProdId=9525136"/>
    <hyperlink ref="E2742" r:id="rId2740" display="http://www.grupocva.com/detalle_articulo/articulo.php?fProdId=9533736"/>
    <hyperlink ref="E2743" r:id="rId2741" display="http://www.grupocva.com/detalle_articulo/articulo.php?fProdId=9534387"/>
    <hyperlink ref="E2744" r:id="rId2742" display="http://www.grupocva.com/detalle_articulo/articulo.php?fProdId=9537286"/>
    <hyperlink ref="E2745" r:id="rId2743" display="http://www.grupocva.com/detalle_articulo/articulo.php?fProdId=9542387"/>
    <hyperlink ref="E2746" r:id="rId2744" display="http://www.grupocva.com/detalle_articulo/articulo.php?fProdId=9548541"/>
    <hyperlink ref="E2747" r:id="rId2745" display="http://www.grupocva.com/detalle_articulo/articulo.php?fProdId=9550239"/>
    <hyperlink ref="E2748" r:id="rId2746" display="http://www.grupocva.com/detalle_articulo/articulo.php?fProdId=9550292"/>
    <hyperlink ref="E2749" r:id="rId2747" display="http://www.grupocva.com/detalle_articulo/articulo.php?fProdId=9558286"/>
    <hyperlink ref="E2750" r:id="rId2748" display="http://www.grupocva.com/detalle_articulo/articulo.php?fProdId=9561486"/>
    <hyperlink ref="E2751" r:id="rId2749" display="http://www.grupocva.com/detalle_articulo/articulo.php?fProdId=9561536"/>
    <hyperlink ref="E2752" r:id="rId2750" display="http://www.grupocva.com/detalle_articulo/articulo.php?fProdId=9561986"/>
    <hyperlink ref="E2753" r:id="rId2751" display="http://www.grupocva.com/detalle_articulo/articulo.php?fProdId=9562036"/>
    <hyperlink ref="E2754" r:id="rId2752" display="http://www.grupocva.com/detalle_articulo/articulo.php?fProdId=9564089"/>
    <hyperlink ref="E2755" r:id="rId2753" display="http://www.grupocva.com/detalle_articulo/articulo.php?fProdId=9565088"/>
    <hyperlink ref="E2756" r:id="rId2754" display="http://www.grupocva.com/detalle_articulo/articulo.php?fProdId=9565089"/>
    <hyperlink ref="E2757" r:id="rId2755" display="http://www.grupocva.com/detalle_articulo/articulo.php?fProdId=9573838"/>
    <hyperlink ref="E2758" r:id="rId2756" display="http://www.grupocva.com/detalle_articulo/articulo.php?fProdId=9573888"/>
    <hyperlink ref="E2759" r:id="rId2757" display="http://www.grupocva.com/detalle_articulo/articulo.php?fProdId=2108"/>
    <hyperlink ref="E2760" r:id="rId2758" display="http://www.grupocva.com/detalle_articulo/articulo.php?fProdId=9575288"/>
    <hyperlink ref="E2761" r:id="rId2759" display="http://www.grupocva.com/detalle_articulo/articulo.php?fProdId=9575240"/>
    <hyperlink ref="E2762" r:id="rId2760" display="http://www.grupocva.com/detalle_articulo/articulo.php?fProdId=9575338"/>
    <hyperlink ref="E2763" r:id="rId2761" display="http://www.grupocva.com/detalle_articulo/articulo.php?fProdId=9577788"/>
    <hyperlink ref="E2764" r:id="rId2762" display="http://www.grupocva.com/detalle_articulo/articulo.php?fProdId=9577838"/>
    <hyperlink ref="E2765" r:id="rId2763" display="http://www.grupocva.com/detalle_articulo/articulo.php?fProdId=9589691"/>
    <hyperlink ref="E2766" r:id="rId2764" display="http://www.grupocva.com/detalle_articulo/articulo.php?fProdId=9591539"/>
    <hyperlink ref="E2767" r:id="rId2765" display="http://www.grupocva.com/detalle_articulo/articulo.php?fProdId=9592388"/>
    <hyperlink ref="E2768" r:id="rId2766" display="http://www.grupocva.com/detalle_articulo/articulo.php?fProdId=9597593"/>
    <hyperlink ref="E2769" r:id="rId2767" display="http://www.grupocva.com/detalle_articulo/articulo.php?fProdId=9599438"/>
    <hyperlink ref="E2770" r:id="rId2768" display="http://www.grupocva.com/detalle_articulo/articulo.php?fProdId=9600090"/>
    <hyperlink ref="E2771" r:id="rId2769" display="http://www.grupocva.com/detalle_articulo/articulo.php?fProdId=5315686"/>
    <hyperlink ref="E2772" r:id="rId2770" display="http://www.grupocva.com/detalle_articulo/articulo.php?fProdId=5822685"/>
    <hyperlink ref="E2773" r:id="rId2771" display="http://www.grupocva.com/detalle_articulo/articulo.php?fProdId=5821686"/>
    <hyperlink ref="E2774" r:id="rId2772" display="http://www.grupocva.com/detalle_articulo/articulo.php?fProdId=6001698"/>
    <hyperlink ref="E2775" r:id="rId2773" display="http://www.grupocva.com/detalle_articulo/articulo.php?fProdId=6122690"/>
    <hyperlink ref="E2776" r:id="rId2774" display="http://www.grupocva.com/detalle_articulo/articulo.php?fProdId=6159686"/>
    <hyperlink ref="E2777" r:id="rId2775" display="http://www.grupocva.com/detalle_articulo/articulo.php?fProdId=9446619"/>
    <hyperlink ref="E2778" r:id="rId2776" display="http://www.grupocva.com/detalle_articulo/articulo.php?fProdId=9472023"/>
    <hyperlink ref="E2779" r:id="rId2777" display="http://www.grupocva.com/detalle_articulo/articulo.php?fProdId=9477117"/>
    <hyperlink ref="E2780" r:id="rId2778" display="http://www.grupocva.com/detalle_articulo/articulo.php?fProdId=9477176"/>
    <hyperlink ref="E2781" r:id="rId2779" display="http://www.grupocva.com/detalle_articulo/articulo.php?fProdId=9484217"/>
    <hyperlink ref="E2782" r:id="rId2780" display="http://www.grupocva.com/detalle_articulo/articulo.php?fProdId=9542436"/>
    <hyperlink ref="E2783" r:id="rId2781" display="http://www.grupocva.com/detalle_articulo/articulo.php?fProdId=9550341"/>
    <hyperlink ref="E2784" r:id="rId2782" display="http://www.grupocva.com/detalle_articulo/articulo.php?fProdId=9550342"/>
    <hyperlink ref="E2785" r:id="rId2783" display="http://www.grupocva.com/detalle_articulo/articulo.php?fProdId=9550240"/>
    <hyperlink ref="E2786" r:id="rId2784" display="http://www.grupocva.com/detalle_articulo/articulo.php?fProdId=1191"/>
    <hyperlink ref="E2787" r:id="rId2785" display="http://www.grupocva.com/detalle_articulo/articulo.php?fProdId=822"/>
    <hyperlink ref="E2788" r:id="rId2786" display="http://www.grupocva.com/detalle_articulo/articulo.php?fProdId=2121"/>
    <hyperlink ref="E2789" r:id="rId2787" display="http://www.grupocva.com/detalle_articulo/articulo.php?fProdId=20533"/>
    <hyperlink ref="E2790" r:id="rId2788" display="http://www.grupocva.com/detalle_articulo/articulo.php?fProdId=26367"/>
    <hyperlink ref="E2791" r:id="rId2789" display="http://www.grupocva.com/detalle_articulo/articulo.php?fProdId=1709685"/>
    <hyperlink ref="E2792" r:id="rId2790" display="http://www.grupocva.com/detalle_articulo/articulo.php?fProdId=1709686"/>
    <hyperlink ref="E2793" r:id="rId2791" display="http://www.grupocva.com/detalle_articulo/articulo.php?fProdId=1709687"/>
    <hyperlink ref="E2794" r:id="rId2792" display="http://www.grupocva.com/detalle_articulo/articulo.php?fProdId=1709688"/>
    <hyperlink ref="E2795" r:id="rId2793" display="http://www.grupocva.com/detalle_articulo/articulo.php?fProdId=1710691"/>
    <hyperlink ref="E2796" r:id="rId2794" display="http://www.grupocva.com/detalle_articulo/articulo.php?fProdId=1710692"/>
    <hyperlink ref="E2797" r:id="rId2795" display="http://www.grupocva.com/detalle_articulo/articulo.php?fProdId=1710693"/>
    <hyperlink ref="E2798" r:id="rId2796" display="http://www.grupocva.com/detalle_articulo/articulo.php?fProdId=1710694"/>
    <hyperlink ref="E2799" r:id="rId2797" display="http://www.grupocva.com/detalle_articulo/articulo.php?fProdId=1711685"/>
    <hyperlink ref="E2800" r:id="rId2798" display="http://www.grupocva.com/detalle_articulo/articulo.php?fProdId=1721685"/>
    <hyperlink ref="E2801" r:id="rId2799" display="http://www.grupocva.com/detalle_articulo/articulo.php?fProdId=1730685"/>
    <hyperlink ref="E2802" r:id="rId2800" display="http://www.grupocva.com/detalle_articulo/articulo.php?fProdId=1749686"/>
    <hyperlink ref="E2803" r:id="rId2801" display="http://www.grupocva.com/detalle_articulo/articulo.php?fProdId=1749687"/>
    <hyperlink ref="E2804" r:id="rId2802" display="http://www.grupocva.com/detalle_articulo/articulo.php?fProdId=1749688"/>
    <hyperlink ref="E2805" r:id="rId2803" display="http://www.grupocva.com/detalle_articulo/articulo.php?fProdId=1838685"/>
    <hyperlink ref="E2806" r:id="rId2804" display="http://www.grupocva.com/detalle_articulo/articulo.php?fProdId=1838689"/>
    <hyperlink ref="E2807" r:id="rId2805" display="http://www.grupocva.com/detalle_articulo/articulo.php?fProdId=1838691"/>
    <hyperlink ref="E2808" r:id="rId2806" display="http://www.grupocva.com/detalle_articulo/articulo.php?fProdId=2595685"/>
    <hyperlink ref="E2809" r:id="rId2807" display="http://www.grupocva.com/detalle_articulo/articulo.php?fProdId=3931685"/>
    <hyperlink ref="E2810" r:id="rId2808" display="http://www.grupocva.com/detalle_articulo/articulo.php?fProdId=4517685"/>
    <hyperlink ref="E2811" r:id="rId2809" display="http://www.grupocva.com/detalle_articulo/articulo.php?fProdId=4572688"/>
    <hyperlink ref="E2812" r:id="rId2810" display="http://www.grupocva.com/detalle_articulo/articulo.php?fProdId=4574686"/>
    <hyperlink ref="E2813" r:id="rId2811" display="http://www.grupocva.com/detalle_articulo/articulo.php?fProdId=9542036"/>
    <hyperlink ref="E2814" r:id="rId2812" display="http://www.grupocva.com/detalle_articulo/articulo.php?fProdId=9572540"/>
    <hyperlink ref="E2815" r:id="rId2813" display="http://www.grupocva.com/detalle_articulo/articulo.php?fProdId=2502"/>
    <hyperlink ref="E2816" r:id="rId2814" display="http://www.grupocva.com/detalle_articulo/articulo.php?fProdId=4342"/>
    <hyperlink ref="E2817" r:id="rId2815" display="http://www.grupocva.com/detalle_articulo/articulo.php?fProdId=1891685"/>
    <hyperlink ref="E2818" r:id="rId2816" display="http://www.grupocva.com/detalle_articulo/articulo.php?fProdId=6001717"/>
    <hyperlink ref="E2819" r:id="rId2817" display="http://www.grupocva.com/detalle_articulo/articulo.php?fProdId=9476990"/>
    <hyperlink ref="E2820" r:id="rId2818" display="http://www.grupocva.com/detalle_articulo/articulo.php?fProdId=4440685"/>
    <hyperlink ref="E2821" r:id="rId2819" display="http://www.grupocva.com/detalle_articulo/articulo.php?fProdId=9424028"/>
    <hyperlink ref="E2822" r:id="rId2820" display="http://www.grupocva.com/detalle_articulo/articulo.php?fProdId=9467023"/>
    <hyperlink ref="E2823" r:id="rId2821" display="http://www.grupocva.com/detalle_articulo/articulo.php?fProdId=9480517"/>
    <hyperlink ref="E2824" r:id="rId2822" display="http://www.grupocva.com/detalle_articulo/articulo.php?fProdId=9480518"/>
    <hyperlink ref="E2825" r:id="rId2823" display="http://www.grupocva.com/detalle_articulo/articulo.php?fProdId=9480519"/>
    <hyperlink ref="E2826" r:id="rId2824" display="http://www.grupocva.com/detalle_articulo/articulo.php?fProdId=9480567"/>
    <hyperlink ref="E2827" r:id="rId2825" display="http://www.grupocva.com/detalle_articulo/articulo.php?fProdId=9480520"/>
    <hyperlink ref="E2828" r:id="rId2826" display="http://www.grupocva.com/detalle_articulo/articulo.php?fProdId=9484171"/>
    <hyperlink ref="E2829" r:id="rId2827" display="http://www.grupocva.com/detalle_articulo/articulo.php?fProdId=9484172"/>
    <hyperlink ref="E2830" r:id="rId2828" display="http://www.grupocva.com/detalle_articulo/articulo.php?fProdId=9484431"/>
    <hyperlink ref="E2831" r:id="rId2829" display="http://www.grupocva.com/detalle_articulo/articulo.php?fProdId=9484432"/>
    <hyperlink ref="E2832" r:id="rId2830" display="http://www.grupocva.com/detalle_articulo/articulo.php?fProdId=9484433"/>
    <hyperlink ref="E2833" r:id="rId2831" display="http://www.grupocva.com/detalle_articulo/articulo.php?fProdId=9484434"/>
    <hyperlink ref="E2834" r:id="rId2832" display="http://www.grupocva.com/detalle_articulo/articulo.php?fProdId=9484435"/>
    <hyperlink ref="E2835" r:id="rId2833" display="http://www.grupocva.com/detalle_articulo/articulo.php?fProdId=9484487"/>
    <hyperlink ref="E2836" r:id="rId2834" display="http://www.grupocva.com/detalle_articulo/articulo.php?fProdId=9485638"/>
    <hyperlink ref="E2837" r:id="rId2835" display="http://www.grupocva.com/detalle_articulo/articulo.php?fProdId=9491137"/>
    <hyperlink ref="E2838" r:id="rId2836" display="http://www.grupocva.com/detalle_articulo/articulo.php?fProdId=9491100"/>
    <hyperlink ref="E2839" r:id="rId2837" display="http://www.grupocva.com/detalle_articulo/articulo.php?fProdId=9491536"/>
    <hyperlink ref="E2840" r:id="rId2838" display="http://www.grupocva.com/detalle_articulo/articulo.php?fProdId=9494040"/>
    <hyperlink ref="E2841" r:id="rId2839" display="http://www.grupocva.com/detalle_articulo/articulo.php?fProdId=9494186"/>
    <hyperlink ref="E2842" r:id="rId2840" display="http://www.grupocva.com/detalle_articulo/articulo.php?fProdId=9494187"/>
    <hyperlink ref="E2843" r:id="rId2841" display="http://www.grupocva.com/detalle_articulo/articulo.php?fProdId=9499286"/>
    <hyperlink ref="E2844" r:id="rId2842" display="http://www.grupocva.com/detalle_articulo/articulo.php?fProdId=9499289"/>
    <hyperlink ref="E2845" r:id="rId2843" display="http://www.grupocva.com/detalle_articulo/articulo.php?fProdId=9499336"/>
    <hyperlink ref="E2846" r:id="rId2844" display="http://www.grupocva.com/detalle_articulo/articulo.php?fProdId=9501138"/>
    <hyperlink ref="E2847" r:id="rId2845" display="http://www.grupocva.com/detalle_articulo/articulo.php?fProdId=9513936"/>
    <hyperlink ref="E2848" r:id="rId2846" display="http://www.grupocva.com/detalle_articulo/articulo.php?fProdId=9513938"/>
    <hyperlink ref="E2849" r:id="rId2847" display="http://www.grupocva.com/detalle_articulo/articulo.php?fProdId=9526286"/>
    <hyperlink ref="E2850" r:id="rId2848" display="http://www.grupocva.com/detalle_articulo/articulo.php?fProdId=9534836"/>
    <hyperlink ref="E2851" r:id="rId2849" display="http://www.grupocva.com/detalle_articulo/articulo.php?fProdId=9554736"/>
    <hyperlink ref="E2852" r:id="rId2850" display="http://www.grupocva.com/detalle_articulo/articulo.php?fProdId=9590688"/>
    <hyperlink ref="E2853" r:id="rId2851" display="http://www.grupocva.com/detalle_articulo/articulo.php?fProdId=9590738"/>
    <hyperlink ref="E2854" r:id="rId2852" display="http://www.grupocva.com/detalle_articulo/articulo.php?fProdId=2010686"/>
    <hyperlink ref="E2855" r:id="rId2853" display="http://www.grupocva.com/detalle_articulo/articulo.php?fProdId=3635690"/>
    <hyperlink ref="E2856" r:id="rId2854" display="http://www.grupocva.com/detalle_articulo/articulo.php?fProdId=4007686"/>
    <hyperlink ref="E2857" r:id="rId2855" display="http://www.grupocva.com/detalle_articulo/articulo.php?fProdId=5074687"/>
    <hyperlink ref="E2858" r:id="rId2856" display="http://www.grupocva.com/detalle_articulo/articulo.php?fProdId=5466685"/>
    <hyperlink ref="E2859" r:id="rId2857" display="http://www.grupocva.com/detalle_articulo/articulo.php?fProdId=5691689"/>
    <hyperlink ref="E2860" r:id="rId2858" display="http://www.grupocva.com/detalle_articulo/articulo.php?fProdId=5692690"/>
    <hyperlink ref="E2861" r:id="rId2859" display="http://www.grupocva.com/detalle_articulo/articulo.php?fProdId=6137686"/>
    <hyperlink ref="E2862" r:id="rId2860" display="http://www.grupocva.com/detalle_articulo/articulo.php?fProdId=6187686"/>
    <hyperlink ref="E2863" r:id="rId2861" display="http://www.grupocva.com/detalle_articulo/articulo.php?fProdId=6188685"/>
    <hyperlink ref="E2864" r:id="rId2862" display="http://www.grupocva.com/detalle_articulo/articulo.php?fProdId=9423876"/>
    <hyperlink ref="E2865" r:id="rId2863" display="http://www.grupocva.com/detalle_articulo/articulo.php?fProdId=9424817"/>
    <hyperlink ref="E2866" r:id="rId2864" display="http://www.grupocva.com/detalle_articulo/articulo.php?fProdId=9430168"/>
    <hyperlink ref="E2867" r:id="rId2865" display="http://www.grupocva.com/detalle_articulo/articulo.php?fProdId=9430619"/>
    <hyperlink ref="E2868" r:id="rId2866" display="http://www.grupocva.com/detalle_articulo/articulo.php?fProdId=9430620"/>
    <hyperlink ref="E2869" r:id="rId2867" display="http://www.grupocva.com/detalle_articulo/articulo.php?fProdId=9430667"/>
    <hyperlink ref="E2870" r:id="rId2868" display="http://www.grupocva.com/detalle_articulo/articulo.php?fProdId=9463369"/>
    <hyperlink ref="E2871" r:id="rId2869" display="http://www.grupocva.com/detalle_articulo/articulo.php?fProdId=9474521"/>
    <hyperlink ref="E2872" r:id="rId2870" display="http://www.grupocva.com/detalle_articulo/articulo.php?fProdId=9476670"/>
    <hyperlink ref="E2873" r:id="rId2871" display="http://www.grupocva.com/detalle_articulo/articulo.php?fProdId=9499937"/>
    <hyperlink ref="E2874" r:id="rId2872" display="http://www.grupocva.com/detalle_articulo/articulo.php?fProdId=9500986"/>
    <hyperlink ref="E2875" r:id="rId2873" display="http://www.grupocva.com/detalle_articulo/articulo.php?fProdId=9505336"/>
    <hyperlink ref="E2876" r:id="rId2874" display="http://www.grupocva.com/detalle_articulo/articulo.php?fProdId=9505337"/>
    <hyperlink ref="E2877" r:id="rId2875" display="http://www.grupocva.com/detalle_articulo/articulo.php?fProdId=9505338"/>
    <hyperlink ref="E2878" r:id="rId2876" display="http://www.grupocva.com/detalle_articulo/articulo.php?fProdId=9505340"/>
    <hyperlink ref="E2879" r:id="rId2877" display="http://www.grupocva.com/detalle_articulo/articulo.php?fProdId=9515336"/>
    <hyperlink ref="E2880" r:id="rId2878" display="http://www.grupocva.com/detalle_articulo/articulo.php?fProdId=9518836"/>
    <hyperlink ref="E2881" r:id="rId2879" display="http://www.grupocva.com/detalle_articulo/articulo.php?fProdId=9524540"/>
    <hyperlink ref="E2882" r:id="rId2880" display="http://www.grupocva.com/detalle_articulo/articulo.php?fProdId=9540788"/>
    <hyperlink ref="E2883" r:id="rId2881" display="http://www.grupocva.com/detalle_articulo/articulo.php?fProdId=9543197"/>
    <hyperlink ref="E2884" r:id="rId2882" display="http://www.grupocva.com/detalle_articulo/articulo.php?fProdId=9553186"/>
    <hyperlink ref="E2885" r:id="rId2883" display="http://www.grupocva.com/detalle_articulo/articulo.php?fProdId=9553187"/>
    <hyperlink ref="E2886" r:id="rId2884" display="http://www.grupocva.com/detalle_articulo/articulo.php?fProdId=9553236"/>
    <hyperlink ref="E2887" r:id="rId2885" display="http://www.grupocva.com/detalle_articulo/articulo.php?fProdId=9571341"/>
    <hyperlink ref="E2888" r:id="rId2886" display="http://www.grupocva.com/detalle_articulo/articulo.php?fProdId=9573475"/>
    <hyperlink ref="E2889" r:id="rId2887" display="http://www.grupocva.com/detalle_articulo/articulo.php?fProdId=9602538"/>
    <hyperlink ref="E2890" r:id="rId2888" display="http://www.grupocva.com/detalle_articulo/articulo.php?fProdId=9602539"/>
    <hyperlink ref="E2891" r:id="rId2889" display="http://www.grupocva.com/detalle_articulo/articulo.php?fProdId=9602439"/>
    <hyperlink ref="E2892" r:id="rId2890" display="http://www.grupocva.com/detalle_articulo/articulo.php?fProdId=1286"/>
    <hyperlink ref="E2893" r:id="rId2891" display="http://www.grupocva.com/detalle_articulo/articulo.php?fProdId=4938"/>
    <hyperlink ref="E2894" r:id="rId2892" display="http://www.grupocva.com/detalle_articulo/articulo.php?fProdId=2297690"/>
    <hyperlink ref="E2895" r:id="rId2893" display="http://www.grupocva.com/detalle_articulo/articulo.php?fProdId=3335687"/>
    <hyperlink ref="E2896" r:id="rId2894" display="http://www.grupocva.com/detalle_articulo/articulo.php?fProdId=3498692"/>
    <hyperlink ref="E2897" r:id="rId2895" display="http://www.grupocva.com/detalle_articulo/articulo.php?fProdId=5738687"/>
    <hyperlink ref="E2898" r:id="rId2896" display="http://www.grupocva.com/detalle_articulo/articulo.php?fProdId=5737689"/>
    <hyperlink ref="E2899" r:id="rId2897" display="http://www.grupocva.com/detalle_articulo/articulo.php?fProdId=6001697"/>
    <hyperlink ref="E2900" r:id="rId2898" display="http://www.grupocva.com/detalle_articulo/articulo.php?fProdId=6012685"/>
    <hyperlink ref="E2901" r:id="rId2899" display="http://www.grupocva.com/detalle_articulo/articulo.php?fProdId=6233685"/>
    <hyperlink ref="E2902" r:id="rId2900" display="http://www.grupocva.com/detalle_articulo/articulo.php?fProdId=9570441"/>
    <hyperlink ref="E2903" r:id="rId2901" display="http://www.grupocva.com/detalle_articulo/articulo.php?fProdId=1135686"/>
    <hyperlink ref="E2904" r:id="rId2902" display="http://www.grupocva.com/detalle_articulo/articulo.php?fProdId=1135692"/>
    <hyperlink ref="E2905" r:id="rId2903" display="http://www.grupocva.com/detalle_articulo/articulo.php?fProdId=1804685"/>
    <hyperlink ref="E2906" r:id="rId2904" display="http://www.grupocva.com/detalle_articulo/articulo.php?fProdId=1877693"/>
    <hyperlink ref="E2907" r:id="rId2905" display="http://www.grupocva.com/detalle_articulo/articulo.php?fProdId=1877694"/>
    <hyperlink ref="E2908" r:id="rId2906" display="http://www.grupocva.com/detalle_articulo/articulo.php?fProdId=2044685"/>
    <hyperlink ref="E2909" r:id="rId2907" display="http://www.grupocva.com/detalle_articulo/articulo.php?fProdId=2840685"/>
    <hyperlink ref="E2910" r:id="rId2908" display="http://www.grupocva.com/detalle_articulo/articulo.php?fProdId=3245685"/>
    <hyperlink ref="E2911" r:id="rId2909" display="http://www.grupocva.com/detalle_articulo/articulo.php?fProdId=3652687"/>
    <hyperlink ref="E2912" r:id="rId2910" display="http://www.grupocva.com/detalle_articulo/articulo.php?fProdId=2685687"/>
    <hyperlink ref="E2913" r:id="rId2911" display="http://www.grupocva.com/detalle_articulo/articulo.php?fProdId=2757685"/>
    <hyperlink ref="E2914" r:id="rId2912" display="http://www.grupocva.com/detalle_articulo/articulo.php?fProdId=3073686"/>
    <hyperlink ref="E2915" r:id="rId2913" display="http://www.grupocva.com/detalle_articulo/articulo.php?fProdId=3202701"/>
    <hyperlink ref="E2916" r:id="rId2914" display="http://www.grupocva.com/detalle_articulo/articulo.php?fProdId=3271687"/>
    <hyperlink ref="E2917" r:id="rId2915" display="http://www.grupocva.com/detalle_articulo/articulo.php?fProdId=3595692"/>
    <hyperlink ref="E2918" r:id="rId2916" display="http://www.grupocva.com/detalle_articulo/articulo.php?fProdId=3982689"/>
    <hyperlink ref="E2919" r:id="rId2917" display="http://www.grupocva.com/detalle_articulo/articulo.php?fProdId=4153685"/>
    <hyperlink ref="E2920" r:id="rId2918" display="http://www.grupocva.com/detalle_articulo/articulo.php?fProdId=4266686"/>
    <hyperlink ref="E2921" r:id="rId2919" display="http://www.grupocva.com/detalle_articulo/articulo.php?fProdId=4321686"/>
    <hyperlink ref="E2922" r:id="rId2920" display="http://www.grupocva.com/detalle_articulo/articulo.php?fProdId=4328686"/>
    <hyperlink ref="E2923" r:id="rId2921" display="http://www.grupocva.com/detalle_articulo/articulo.php?fProdId=4341686"/>
    <hyperlink ref="E2924" r:id="rId2922" display="http://www.grupocva.com/detalle_articulo/articulo.php?fProdId=4359687"/>
    <hyperlink ref="E2925" r:id="rId2923" display="http://www.grupocva.com/detalle_articulo/articulo.php?fProdId=4417690"/>
    <hyperlink ref="E2926" r:id="rId2924" display="http://www.grupocva.com/detalle_articulo/articulo.php?fProdId=4439688"/>
    <hyperlink ref="E2927" r:id="rId2925" display="http://www.grupocva.com/detalle_articulo/articulo.php?fProdId=4615685"/>
    <hyperlink ref="E2928" r:id="rId2926" display="http://www.grupocva.com/detalle_articulo/articulo.php?fProdId=5167686"/>
    <hyperlink ref="E2929" r:id="rId2927" display="http://www.grupocva.com/detalle_articulo/articulo.php?fProdId=5347689"/>
    <hyperlink ref="E2930" r:id="rId2928" display="http://www.grupocva.com/detalle_articulo/articulo.php?fProdId=5429689"/>
    <hyperlink ref="E2931" r:id="rId2929" display="http://www.grupocva.com/detalle_articulo/articulo.php?fProdId=5581685"/>
    <hyperlink ref="E2932" r:id="rId2930" display="http://www.grupocva.com/detalle_articulo/articulo.php?fProdId=5581687"/>
    <hyperlink ref="E2933" r:id="rId2931" display="http://www.grupocva.com/detalle_articulo/articulo.php?fProdId=5671703"/>
    <hyperlink ref="E2934" r:id="rId2932" display="http://www.grupocva.com/detalle_articulo/articulo.php?fProdId=5671704"/>
    <hyperlink ref="E2935" r:id="rId2933" display="http://www.grupocva.com/detalle_articulo/articulo.php?fProdId=5706686"/>
    <hyperlink ref="E2936" r:id="rId2934" display="http://www.grupocva.com/detalle_articulo/articulo.php?fProdId=5732687"/>
    <hyperlink ref="E2937" r:id="rId2935" display="http://www.grupocva.com/detalle_articulo/articulo.php?fProdId=5788686"/>
    <hyperlink ref="E2938" r:id="rId2936" display="http://www.grupocva.com/detalle_articulo/articulo.php?fProdId=5794709"/>
    <hyperlink ref="E2939" r:id="rId2937" display="http://www.grupocva.com/detalle_articulo/articulo.php?fProdId=5853689"/>
    <hyperlink ref="E2940" r:id="rId2938" display="http://www.grupocva.com/detalle_articulo/articulo.php?fProdId=5854686"/>
    <hyperlink ref="E2941" r:id="rId2939" display="http://www.grupocva.com/detalle_articulo/articulo.php?fProdId=5866691"/>
    <hyperlink ref="E2942" r:id="rId2940" display="http://www.grupocva.com/detalle_articulo/articulo.php?fProdId=5868686"/>
    <hyperlink ref="E2943" r:id="rId2941" display="http://www.grupocva.com/detalle_articulo/articulo.php?fProdId=5873689"/>
    <hyperlink ref="E2944" r:id="rId2942" display="http://www.grupocva.com/detalle_articulo/articulo.php?fProdId=5872696"/>
    <hyperlink ref="E2945" r:id="rId2943" display="http://www.grupocva.com/detalle_articulo/articulo.php?fProdId=5944685"/>
    <hyperlink ref="E2946" r:id="rId2944" display="http://www.grupocva.com/detalle_articulo/articulo.php?fProdId=5965688"/>
    <hyperlink ref="E2947" r:id="rId2945" display="http://www.grupocva.com/detalle_articulo/articulo.php?fProdId=5964691"/>
    <hyperlink ref="E2948" r:id="rId2946" display="http://www.grupocva.com/detalle_articulo/articulo.php?fProdId=5971688"/>
    <hyperlink ref="E2949" r:id="rId2947" display="http://www.grupocva.com/detalle_articulo/articulo.php?fProdId=6036688"/>
    <hyperlink ref="E2950" r:id="rId2948" display="http://www.grupocva.com/detalle_articulo/articulo.php?fProdId=6079685"/>
    <hyperlink ref="E2951" r:id="rId2949" display="http://www.grupocva.com/detalle_articulo/articulo.php?fProdId=9425919"/>
    <hyperlink ref="E2952" r:id="rId2950" display="http://www.grupocva.com/detalle_articulo/articulo.php?fProdId=9430329"/>
    <hyperlink ref="E2953" r:id="rId2951" display="http://www.grupocva.com/detalle_articulo/articulo.php?fProdId=9430240"/>
    <hyperlink ref="E2954" r:id="rId2952" display="http://www.grupocva.com/detalle_articulo/articulo.php?fProdId=9456118"/>
    <hyperlink ref="E2955" r:id="rId2953" display="http://www.grupocva.com/detalle_articulo/articulo.php?fProdId=9456425"/>
    <hyperlink ref="E2956" r:id="rId2954" display="http://www.grupocva.com/detalle_articulo/articulo.php?fProdId=9456618"/>
    <hyperlink ref="E2957" r:id="rId2955" display="http://www.grupocva.com/detalle_articulo/articulo.php?fProdId=9456767"/>
    <hyperlink ref="E2958" r:id="rId2956" display="http://www.grupocva.com/detalle_articulo/articulo.php?fProdId=9458617"/>
    <hyperlink ref="E2959" r:id="rId2957" display="http://www.grupocva.com/detalle_articulo/articulo.php?fProdId=9460420"/>
    <hyperlink ref="E2960" r:id="rId2958" display="http://www.grupocva.com/detalle_articulo/articulo.php?fProdId=9461067"/>
    <hyperlink ref="E2961" r:id="rId2959" display="http://www.grupocva.com/detalle_articulo/articulo.php?fProdId=9469517"/>
    <hyperlink ref="E2962" r:id="rId2960" display="http://www.grupocva.com/detalle_articulo/articulo.php?fProdId=9471067"/>
    <hyperlink ref="E2963" r:id="rId2961" display="http://www.grupocva.com/detalle_articulo/articulo.php?fProdId=9471019"/>
    <hyperlink ref="E2964" r:id="rId2962" display="http://www.grupocva.com/detalle_articulo/articulo.php?fProdId=9480117"/>
    <hyperlink ref="E2965" r:id="rId2963" display="http://www.grupocva.com/detalle_articulo/articulo.php?fProdId=9480118"/>
    <hyperlink ref="E2966" r:id="rId2964" display="http://www.grupocva.com/detalle_articulo/articulo.php?fProdId=9483371"/>
    <hyperlink ref="E2967" r:id="rId2965" display="http://www.grupocva.com/detalle_articulo/articulo.php?fProdId=9484369"/>
    <hyperlink ref="E2968" r:id="rId2966" display="http://www.grupocva.com/detalle_articulo/articulo.php?fProdId=9485081"/>
    <hyperlink ref="E2969" r:id="rId2967" display="http://www.grupocva.com/detalle_articulo/articulo.php?fProdId=9485134"/>
    <hyperlink ref="E2970" r:id="rId2968" display="http://www.grupocva.com/detalle_articulo/articulo.php?fProdId=9485185"/>
    <hyperlink ref="E2971" r:id="rId2969" display="http://www.grupocva.com/detalle_articulo/articulo.php?fProdId=9485187"/>
    <hyperlink ref="E2972" r:id="rId2970" display="http://www.grupocva.com/detalle_articulo/articulo.php?fProdId=9485188"/>
    <hyperlink ref="E2973" r:id="rId2971" display="http://www.grupocva.com/detalle_articulo/articulo.php?fProdId=9485231"/>
    <hyperlink ref="E2974" r:id="rId2972" display="http://www.grupocva.com/detalle_articulo/articulo.php?fProdId=9488384"/>
    <hyperlink ref="E2975" r:id="rId2973" display="http://www.grupocva.com/detalle_articulo/articulo.php?fProdId=9488287"/>
    <hyperlink ref="E2976" r:id="rId2974" display="http://www.grupocva.com/detalle_articulo/articulo.php?fProdId=9488594"/>
    <hyperlink ref="E2977" r:id="rId2975" display="http://www.grupocva.com/detalle_articulo/articulo.php?fProdId=9488650"/>
    <hyperlink ref="E2978" r:id="rId2976" display="http://www.grupocva.com/detalle_articulo/articulo.php?fProdId=9488684"/>
    <hyperlink ref="E2979" r:id="rId2977" display="http://www.grupocva.com/detalle_articulo/articulo.php?fProdId=9488685"/>
    <hyperlink ref="E2980" r:id="rId2978" display="http://www.grupocva.com/detalle_articulo/articulo.php?fProdId=9488686"/>
    <hyperlink ref="E2981" r:id="rId2979" display="http://www.grupocva.com/detalle_articulo/articulo.php?fProdId=9489485"/>
    <hyperlink ref="E2982" r:id="rId2980" display="http://www.grupocva.com/detalle_articulo/articulo.php?fProdId=9489438"/>
    <hyperlink ref="E2983" r:id="rId2981" display="http://www.grupocva.com/detalle_articulo/articulo.php?fProdId=9490796"/>
    <hyperlink ref="E2984" r:id="rId2982" display="http://www.grupocva.com/detalle_articulo/articulo.php?fProdId=9490797"/>
    <hyperlink ref="E2985" r:id="rId2983" display="http://www.grupocva.com/detalle_articulo/articulo.php?fProdId=9492486"/>
    <hyperlink ref="E2986" r:id="rId2984" display="http://www.grupocva.com/detalle_articulo/articulo.php?fProdId=9492586"/>
    <hyperlink ref="E2987" r:id="rId2985" display="http://www.grupocva.com/detalle_articulo/articulo.php?fProdId=9508538"/>
    <hyperlink ref="E2988" r:id="rId2986" display="http://www.grupocva.com/detalle_articulo/articulo.php?fProdId=9510345"/>
    <hyperlink ref="E2989" r:id="rId2987" display="http://www.grupocva.com/detalle_articulo/articulo.php?fProdId=9510245"/>
    <hyperlink ref="E2990" r:id="rId2988" display="http://www.grupocva.com/detalle_articulo/articulo.php?fProdId=9510437"/>
    <hyperlink ref="E2991" r:id="rId2989" display="http://www.grupocva.com/detalle_articulo/articulo.php?fProdId=9510791"/>
    <hyperlink ref="E2992" r:id="rId2990" display="http://www.grupocva.com/detalle_articulo/articulo.php?fProdId=9510842"/>
    <hyperlink ref="E2993" r:id="rId2991" display="http://www.grupocva.com/detalle_articulo/articulo.php?fProdId=9511787"/>
    <hyperlink ref="E2994" r:id="rId2992" display="http://www.grupocva.com/detalle_articulo/articulo.php?fProdId=9513586"/>
    <hyperlink ref="E2995" r:id="rId2993" display="http://www.grupocva.com/detalle_articulo/articulo.php?fProdId=9515186"/>
    <hyperlink ref="E2996" r:id="rId2994" display="http://www.grupocva.com/detalle_articulo/articulo.php?fProdId=9515388"/>
    <hyperlink ref="E2997" r:id="rId2995" display="http://www.grupocva.com/detalle_articulo/articulo.php?fProdId=9521736"/>
    <hyperlink ref="E2998" r:id="rId2996" display="http://www.grupocva.com/detalle_articulo/articulo.php?fProdId=9522646"/>
    <hyperlink ref="E2999" r:id="rId2997" display="http://www.grupocva.com/detalle_articulo/articulo.php?fProdId=9527936"/>
    <hyperlink ref="E3000" r:id="rId2998" display="http://www.grupocva.com/detalle_articulo/articulo.php?fProdId=9529388"/>
    <hyperlink ref="E3001" r:id="rId2999" display="http://www.grupocva.com/detalle_articulo/articulo.php?fProdId=9529337"/>
    <hyperlink ref="E3002" r:id="rId3000" display="http://www.grupocva.com/detalle_articulo/articulo.php?fProdId=9529389"/>
    <hyperlink ref="E3003" r:id="rId3001" display="http://www.grupocva.com/detalle_articulo/articulo.php?fProdId=9533086"/>
    <hyperlink ref="E3004" r:id="rId3002" display="http://www.grupocva.com/detalle_articulo/articulo.php?fProdId=9534940"/>
    <hyperlink ref="E3005" r:id="rId3003" display="http://www.grupocva.com/detalle_articulo/articulo.php?fProdId=9534888"/>
    <hyperlink ref="E3006" r:id="rId3004" display="http://www.grupocva.com/detalle_articulo/articulo.php?fProdId=9535142"/>
    <hyperlink ref="E3007" r:id="rId3005" display="http://www.grupocva.com/detalle_articulo/articulo.php?fProdId=9535486"/>
    <hyperlink ref="E3008" r:id="rId3006" display="http://www.grupocva.com/detalle_articulo/articulo.php?fProdId=9537088"/>
    <hyperlink ref="E3009" r:id="rId3007" display="http://www.grupocva.com/detalle_articulo/articulo.php?fProdId=9542686"/>
    <hyperlink ref="E3010" r:id="rId3008" display="http://www.grupocva.com/detalle_articulo/articulo.php?fProdId=9542736"/>
    <hyperlink ref="E3011" r:id="rId3009" display="http://www.grupocva.com/detalle_articulo/articulo.php?fProdId=9542687"/>
    <hyperlink ref="E3012" r:id="rId3010" display="http://www.grupocva.com/detalle_articulo/articulo.php?fProdId=9544187"/>
    <hyperlink ref="E3013" r:id="rId3011" display="http://www.grupocva.com/detalle_articulo/articulo.php?fProdId=9554794"/>
    <hyperlink ref="E3014" r:id="rId3012" display="http://www.grupocva.com/detalle_articulo/articulo.php?fProdId=9557287"/>
    <hyperlink ref="E3015" r:id="rId3013" display="http://www.grupocva.com/detalle_articulo/articulo.php?fProdId=9557336"/>
    <hyperlink ref="E3016" r:id="rId3014" display="http://www.grupocva.com/detalle_articulo/articulo.php?fProdId=9557586"/>
    <hyperlink ref="E3017" r:id="rId3015" display="http://www.grupocva.com/detalle_articulo/articulo.php?fProdId=9557686"/>
    <hyperlink ref="E3018" r:id="rId3016" display="http://www.grupocva.com/detalle_articulo/articulo.php?fProdId=9557736"/>
    <hyperlink ref="E3019" r:id="rId3017" display="http://www.grupocva.com/detalle_articulo/articulo.php?fProdId=9557786"/>
    <hyperlink ref="E3020" r:id="rId3018" display="http://www.grupocva.com/detalle_articulo/articulo.php?fProdId=9565188"/>
    <hyperlink ref="E3021" r:id="rId3019" display="http://www.grupocva.com/detalle_articulo/articulo.php?fProdId=9567488"/>
    <hyperlink ref="E3022" r:id="rId3020" display="http://www.grupocva.com/detalle_articulo/articulo.php?fProdId=9567591"/>
    <hyperlink ref="E3023" r:id="rId3021" display="http://www.grupocva.com/detalle_articulo/articulo.php?fProdId=9570138"/>
    <hyperlink ref="E3024" r:id="rId3022" display="http://www.grupocva.com/detalle_articulo/articulo.php?fProdId=9576943"/>
    <hyperlink ref="E3025" r:id="rId3023" display="http://www.grupocva.com/detalle_articulo/articulo.php?fProdId=9579791"/>
    <hyperlink ref="E3026" r:id="rId3024" display="http://www.grupocva.com/detalle_articulo/articulo.php?fProdId=9579839"/>
    <hyperlink ref="E3027" r:id="rId3025" display="http://www.grupocva.com/detalle_articulo/articulo.php?fProdId=9579888"/>
    <hyperlink ref="E3028" r:id="rId3026" display="http://www.grupocva.com/detalle_articulo/articulo.php?fProdId=9579889"/>
    <hyperlink ref="E3029" r:id="rId3027" display="http://www.grupocva.com/detalle_articulo/articulo.php?fProdId=9591143"/>
    <hyperlink ref="E3030" r:id="rId3028" display="http://www.grupocva.com/detalle_articulo/articulo.php?fProdId=9595242"/>
    <hyperlink ref="E3031" r:id="rId3029" display="http://www.grupocva.com/detalle_articulo/articulo.php?fProdId=9595243"/>
    <hyperlink ref="E3032" r:id="rId3030" display="http://www.grupocva.com/detalle_articulo/articulo.php?fProdId=9597689"/>
    <hyperlink ref="E3033" r:id="rId3031" display="http://www.grupocva.com/detalle_articulo/articulo.php?fProdId=9599738"/>
    <hyperlink ref="E3034" r:id="rId3032" display="http://www.grupocva.com/detalle_articulo/articulo.php?fProdId=9601938"/>
    <hyperlink ref="E3035" r:id="rId3033" display="http://www.grupocva.com/detalle_articulo/articulo.php?fProdId=9602643"/>
    <hyperlink ref="E3036" r:id="rId3034" display="http://www.grupocva.com/detalle_articulo/articulo.php?fProdId=3113"/>
    <hyperlink ref="E3037" r:id="rId3035" display="http://www.grupocva.com/detalle_articulo/articulo.php?fProdId=3118"/>
    <hyperlink ref="E3038" r:id="rId3036" display="http://www.grupocva.com/detalle_articulo/articulo.php?fProdId=2143"/>
    <hyperlink ref="E3039" r:id="rId3037" display="http://www.grupocva.com/detalle_articulo/articulo.php?fProdId=4041"/>
    <hyperlink ref="E3040" r:id="rId3038" display="http://www.grupocva.com/detalle_articulo/articulo.php?fProdId=2144"/>
    <hyperlink ref="E3041" r:id="rId3039" display="http://www.grupocva.com/detalle_articulo/articulo.php?fProdId=5064"/>
    <hyperlink ref="E3042" r:id="rId3040" display="http://www.grupocva.com/detalle_articulo/articulo.php?fProdId=6125"/>
    <hyperlink ref="E3043" r:id="rId3041" display="http://www.grupocva.com/detalle_articulo/articulo.php?fProdId=20471"/>
    <hyperlink ref="E3044" r:id="rId3042" display="http://www.grupocva.com/detalle_articulo/articulo.php?fProdId=20472"/>
    <hyperlink ref="E3045" r:id="rId3043" display="http://www.grupocva.com/detalle_articulo/articulo.php?fProdId=19701"/>
    <hyperlink ref="E3046" r:id="rId3044" display="http://www.grupocva.com/detalle_articulo/articulo.php?fProdId=37684"/>
    <hyperlink ref="E3047" r:id="rId3045" display="http://www.grupocva.com/detalle_articulo/articulo.php?fProdId=61684"/>
    <hyperlink ref="E3048" r:id="rId3046" display="http://www.grupocva.com/detalle_articulo/articulo.php?fProdId=481690"/>
    <hyperlink ref="E3049" r:id="rId3047" display="http://www.grupocva.com/detalle_articulo/articulo.php?fProdId=494694"/>
    <hyperlink ref="E3050" r:id="rId3048" display="http://www.grupocva.com/detalle_articulo/articulo.php?fProdId=496689"/>
    <hyperlink ref="E3051" r:id="rId3049" display="http://www.grupocva.com/detalle_articulo/articulo.php?fProdId=1009685"/>
    <hyperlink ref="E3052" r:id="rId3050" display="http://www.grupocva.com/detalle_articulo/articulo.php?fProdId=1073687"/>
    <hyperlink ref="E3053" r:id="rId3051" display="http://www.grupocva.com/detalle_articulo/articulo.php?fProdId=1758685"/>
    <hyperlink ref="E3054" r:id="rId3052" display="http://www.grupocva.com/detalle_articulo/articulo.php?fProdId=1778685"/>
    <hyperlink ref="E3055" r:id="rId3053" display="http://www.grupocva.com/detalle_articulo/articulo.php?fProdId=1778687"/>
    <hyperlink ref="E3056" r:id="rId3054" display="http://www.grupocva.com/detalle_articulo/articulo.php?fProdId=1956688"/>
    <hyperlink ref="E3057" r:id="rId3055" display="http://www.grupocva.com/detalle_articulo/articulo.php?fProdId=2167694"/>
    <hyperlink ref="E3058" r:id="rId3056" display="http://www.grupocva.com/detalle_articulo/articulo.php?fProdId=2168687"/>
    <hyperlink ref="E3059" r:id="rId3057" display="http://www.grupocva.com/detalle_articulo/articulo.php?fProdId=2168688"/>
    <hyperlink ref="E3060" r:id="rId3058" display="http://www.grupocva.com/detalle_articulo/articulo.php?fProdId=2244693"/>
    <hyperlink ref="E3061" r:id="rId3059" display="http://www.grupocva.com/detalle_articulo/articulo.php?fProdId=5140687"/>
    <hyperlink ref="E3062" r:id="rId3060" display="http://www.grupocva.com/detalle_articulo/articulo.php?fProdId=20305"/>
    <hyperlink ref="E3063" r:id="rId3061" display="http://www.grupocva.com/detalle_articulo/articulo.php?fProdId=20306"/>
    <hyperlink ref="E3064" r:id="rId3062" display="http://www.grupocva.com/detalle_articulo/articulo.php?fProdId=1736713"/>
    <hyperlink ref="E3065" r:id="rId3063" display="http://www.grupocva.com/detalle_articulo/articulo.php?fProdId=1736716"/>
    <hyperlink ref="E3066" r:id="rId3064" display="http://www.grupocva.com/detalle_articulo/articulo.php?fProdId=1839686"/>
    <hyperlink ref="E3067" r:id="rId3065" display="http://www.grupocva.com/detalle_articulo/articulo.php?fProdId=5296690"/>
    <hyperlink ref="E3068" r:id="rId3066" display="http://www.grupocva.com/detalle_articulo/articulo.php?fProdId=5297685"/>
    <hyperlink ref="E3069" r:id="rId3067" display="http://www.grupocva.com/detalle_articulo/articulo.php?fProdId=5397685"/>
    <hyperlink ref="E3070" r:id="rId3068" display="http://www.grupocva.com/detalle_articulo/articulo.php?fProdId=5397686"/>
    <hyperlink ref="E3071" r:id="rId3069" display="http://www.grupocva.com/detalle_articulo/articulo.php?fProdId=5429691"/>
    <hyperlink ref="E3072" r:id="rId3070" display="http://www.grupocva.com/detalle_articulo/articulo.php?fProdId=5662688"/>
    <hyperlink ref="E3073" r:id="rId3071" display="http://www.grupocva.com/detalle_articulo/articulo.php?fProdId=5949689"/>
    <hyperlink ref="E3074" r:id="rId3072" display="http://www.grupocva.com/detalle_articulo/articulo.php?fProdId=6160687"/>
    <hyperlink ref="E3075" r:id="rId3073" display="http://www.grupocva.com/detalle_articulo/articulo.php?fProdId=6161687"/>
    <hyperlink ref="E3076" r:id="rId3074" display="http://www.grupocva.com/detalle_articulo/articulo.php?fProdId=9427968"/>
    <hyperlink ref="E3077" r:id="rId3075" display="http://www.grupocva.com/detalle_articulo/articulo.php?fProdId=9427969"/>
    <hyperlink ref="E3078" r:id="rId3076" display="http://www.grupocva.com/detalle_articulo/articulo.php?fProdId=9427926"/>
    <hyperlink ref="E3079" r:id="rId3077" display="http://www.grupocva.com/detalle_articulo/articulo.php?fProdId=9442467"/>
    <hyperlink ref="E3080" r:id="rId3078" display="http://www.grupocva.com/detalle_articulo/articulo.php?fProdId=9452018"/>
    <hyperlink ref="E3081" r:id="rId3079" display="http://www.grupocva.com/detalle_articulo/articulo.php?fProdId=9457371"/>
    <hyperlink ref="E3082" r:id="rId3080" display="http://www.grupocva.com/detalle_articulo/articulo.php?fProdId=9457372"/>
    <hyperlink ref="E3083" r:id="rId3081" display="http://www.grupocva.com/detalle_articulo/articulo.php?fProdId=9457718"/>
    <hyperlink ref="E3084" r:id="rId3082" display="http://www.grupocva.com/detalle_articulo/articulo.php?fProdId=9484170"/>
    <hyperlink ref="E3085" r:id="rId3083" display="http://www.grupocva.com/detalle_articulo/articulo.php?fProdId=9488635"/>
    <hyperlink ref="E3086" r:id="rId3084" display="http://www.grupocva.com/detalle_articulo/articulo.php?fProdId=9488639"/>
    <hyperlink ref="E3087" r:id="rId3085" display="http://www.grupocva.com/detalle_articulo/articulo.php?fProdId=9491487"/>
    <hyperlink ref="E3088" r:id="rId3086" display="http://www.grupocva.com/detalle_articulo/articulo.php?fProdId=9513837"/>
    <hyperlink ref="E3089" r:id="rId3087" display="http://www.grupocva.com/detalle_articulo/articulo.php?fProdId=9513838"/>
    <hyperlink ref="E3090" r:id="rId3088" display="http://www.grupocva.com/detalle_articulo/articulo.php?fProdId=9520591"/>
    <hyperlink ref="E3091" r:id="rId3089" display="http://www.grupocva.com/detalle_articulo/articulo.php?fProdId=9523436"/>
    <hyperlink ref="E3092" r:id="rId3090" display="http://www.grupocva.com/detalle_articulo/articulo.php?fProdId=9524088"/>
    <hyperlink ref="E3093" r:id="rId3091" display="http://www.grupocva.com/detalle_articulo/articulo.php?fProdId=9592288"/>
    <hyperlink ref="E3094" r:id="rId3092" display="http://www.grupocva.com/detalle_articulo/articulo.php?fProdId=4771689"/>
    <hyperlink ref="E3095" r:id="rId3093" display="http://www.grupocva.com/detalle_articulo/articulo.php?fProdId=1717685"/>
    <hyperlink ref="E3096" r:id="rId3094" display="http://www.grupocva.com/detalle_articulo/articulo.php?fProdId=45686"/>
    <hyperlink ref="E3097" r:id="rId3095" display="http://www.grupocva.com/detalle_articulo/articulo.php?fProdId=45687"/>
    <hyperlink ref="E3098" r:id="rId3096" display="http://www.grupocva.com/detalle_articulo/articulo.php?fProdId=726685"/>
    <hyperlink ref="E3099" r:id="rId3097" display="http://www.grupocva.com/detalle_articulo/articulo.php?fProdId=782685"/>
    <hyperlink ref="E3100" r:id="rId3098" display="http://www.grupocva.com/detalle_articulo/articulo.php?fProdId=1679686"/>
    <hyperlink ref="E3101" r:id="rId3099" display="http://www.grupocva.com/detalle_articulo/articulo.php?fProdId=1679687"/>
    <hyperlink ref="E3102" r:id="rId3100" display="http://www.grupocva.com/detalle_articulo/articulo.php?fProdId=1679689"/>
    <hyperlink ref="E3103" r:id="rId3101" display="http://www.grupocva.com/detalle_articulo/articulo.php?fProdId=1679690"/>
    <hyperlink ref="E3104" r:id="rId3102" display="http://www.grupocva.com/detalle_articulo/articulo.php?fProdId=1679691"/>
    <hyperlink ref="E3105" r:id="rId3103" display="http://www.grupocva.com/detalle_articulo/articulo.php?fProdId=1679692"/>
    <hyperlink ref="E3106" r:id="rId3104" display="http://www.grupocva.com/detalle_articulo/articulo.php?fProdId=1679693"/>
    <hyperlink ref="E3107" r:id="rId3105" display="http://www.grupocva.com/detalle_articulo/articulo.php?fProdId=2009685"/>
    <hyperlink ref="E3108" r:id="rId3106" display="http://www.grupocva.com/detalle_articulo/articulo.php?fProdId=2229685"/>
    <hyperlink ref="E3109" r:id="rId3107" display="http://www.grupocva.com/detalle_articulo/articulo.php?fProdId=2495685"/>
    <hyperlink ref="E3110" r:id="rId3108" display="http://www.grupocva.com/detalle_articulo/articulo.php?fProdId=3207685"/>
    <hyperlink ref="E3111" r:id="rId3109" display="http://www.grupocva.com/detalle_articulo/articulo.php?fProdId=3208685"/>
    <hyperlink ref="E3112" r:id="rId3110" display="http://www.grupocva.com/detalle_articulo/articulo.php?fProdId=3284685"/>
    <hyperlink ref="E3113" r:id="rId3111" display="http://www.grupocva.com/detalle_articulo/articulo.php?fProdId=3285685"/>
    <hyperlink ref="E3114" r:id="rId3112" display="http://www.grupocva.com/detalle_articulo/articulo.php?fProdId=3284691"/>
    <hyperlink ref="E3115" r:id="rId3113" display="http://www.grupocva.com/detalle_articulo/articulo.php?fProdId=3285688"/>
    <hyperlink ref="E3116" r:id="rId3114" display="http://www.grupocva.com/detalle_articulo/articulo.php?fProdId=3284694"/>
    <hyperlink ref="E3117" r:id="rId3115" display="http://www.grupocva.com/detalle_articulo/articulo.php?fProdId=3285692"/>
    <hyperlink ref="E3118" r:id="rId3116" display="http://www.grupocva.com/detalle_articulo/articulo.php?fProdId=3284695"/>
    <hyperlink ref="E3119" r:id="rId3117" display="http://www.grupocva.com/detalle_articulo/articulo.php?fProdId=3285693"/>
    <hyperlink ref="E3120" r:id="rId3118" display="http://www.grupocva.com/detalle_articulo/articulo.php?fProdId=3285694"/>
    <hyperlink ref="E3121" r:id="rId3119" display="http://www.grupocva.com/detalle_articulo/articulo.php?fProdId=3284696"/>
    <hyperlink ref="E3122" r:id="rId3120" display="http://www.grupocva.com/detalle_articulo/articulo.php?fProdId=3285697"/>
    <hyperlink ref="E3123" r:id="rId3121" display="http://www.grupocva.com/detalle_articulo/articulo.php?fProdId=3284697"/>
    <hyperlink ref="E3124" r:id="rId3122" display="http://www.grupocva.com/detalle_articulo/articulo.php?fProdId=3390696"/>
    <hyperlink ref="E3125" r:id="rId3123" display="http://www.grupocva.com/detalle_articulo/articulo.php?fProdId=3390697"/>
    <hyperlink ref="E3126" r:id="rId3124" display="http://www.grupocva.com/detalle_articulo/articulo.php?fProdId=3675685"/>
    <hyperlink ref="E3127" r:id="rId3125" display="http://www.grupocva.com/detalle_articulo/articulo.php?fProdId=3675687"/>
    <hyperlink ref="E3128" r:id="rId3126" display="http://www.grupocva.com/detalle_articulo/articulo.php?fProdId=3676685"/>
    <hyperlink ref="E3129" r:id="rId3127" display="http://www.grupocva.com/detalle_articulo/articulo.php?fProdId=3676687"/>
    <hyperlink ref="E3130" r:id="rId3128" display="http://www.grupocva.com/detalle_articulo/articulo.php?fProdId=4010685"/>
    <hyperlink ref="E3131" r:id="rId3129" display="http://www.grupocva.com/detalle_articulo/articulo.php?fProdId=4216685"/>
    <hyperlink ref="E3132" r:id="rId3130" display="http://www.grupocva.com/detalle_articulo/articulo.php?fProdId=4283687"/>
    <hyperlink ref="E3133" r:id="rId3131" display="http://www.grupocva.com/detalle_articulo/articulo.php?fProdId=4283688"/>
    <hyperlink ref="E3134" r:id="rId3132" display="http://www.grupocva.com/detalle_articulo/articulo.php?fProdId=4284685"/>
    <hyperlink ref="E3135" r:id="rId3133" display="http://www.grupocva.com/detalle_articulo/articulo.php?fProdId=4284687"/>
    <hyperlink ref="E3136" r:id="rId3134" display="http://www.grupocva.com/detalle_articulo/articulo.php?fProdId=4483685"/>
    <hyperlink ref="E3137" r:id="rId3135" display="http://www.grupocva.com/detalle_articulo/articulo.php?fProdId=4490686"/>
    <hyperlink ref="E3138" r:id="rId3136" display="http://www.grupocva.com/detalle_articulo/articulo.php?fProdId=4869688"/>
    <hyperlink ref="E3139" r:id="rId3137" display="http://www.grupocva.com/detalle_articulo/articulo.php?fProdId=4870688"/>
    <hyperlink ref="E3140" r:id="rId3138" display="http://www.grupocva.com/detalle_articulo/articulo.php?fProdId=4886685"/>
    <hyperlink ref="E3141" r:id="rId3139" display="http://www.grupocva.com/detalle_articulo/articulo.php?fProdId=5154686"/>
    <hyperlink ref="E3142" r:id="rId3140" display="http://www.grupocva.com/detalle_articulo/articulo.php?fProdId=5161693"/>
    <hyperlink ref="E3143" r:id="rId3141" display="http://www.grupocva.com/detalle_articulo/articulo.php?fProdId=5166685"/>
    <hyperlink ref="E3144" r:id="rId3142" display="http://www.grupocva.com/detalle_articulo/articulo.php?fProdId=5173693"/>
    <hyperlink ref="E3145" r:id="rId3143" display="http://www.grupocva.com/detalle_articulo/articulo.php?fProdId=5282688"/>
    <hyperlink ref="E3146" r:id="rId3144" display="http://www.grupocva.com/detalle_articulo/articulo.php?fProdId=5462689"/>
    <hyperlink ref="E3147" r:id="rId3145" display="http://www.grupocva.com/detalle_articulo/articulo.php?fProdId=5462690"/>
    <hyperlink ref="E3148" r:id="rId3146" display="http://www.grupocva.com/detalle_articulo/articulo.php?fProdId=5516686"/>
    <hyperlink ref="E3149" r:id="rId3147" display="http://www.grupocva.com/detalle_articulo/articulo.php?fProdId=5527691"/>
    <hyperlink ref="E3150" r:id="rId3148" display="http://www.grupocva.com/detalle_articulo/articulo.php?fProdId=5532685"/>
    <hyperlink ref="E3151" r:id="rId3149" display="http://www.grupocva.com/detalle_articulo/articulo.php?fProdId=5533686"/>
    <hyperlink ref="E3152" r:id="rId3150" display="http://www.grupocva.com/detalle_articulo/articulo.php?fProdId=5533687"/>
    <hyperlink ref="E3153" r:id="rId3151" display="http://www.grupocva.com/detalle_articulo/articulo.php?fProdId=5542685"/>
    <hyperlink ref="E3154" r:id="rId3152" display="http://www.grupocva.com/detalle_articulo/articulo.php?fProdId=5672686"/>
    <hyperlink ref="E3155" r:id="rId3153" display="http://www.grupocva.com/detalle_articulo/articulo.php?fProdId=5671687"/>
    <hyperlink ref="E3156" r:id="rId3154" display="http://www.grupocva.com/detalle_articulo/articulo.php?fProdId=5671688"/>
    <hyperlink ref="E3157" r:id="rId3155" display="http://www.grupocva.com/detalle_articulo/articulo.php?fProdId=5671689"/>
    <hyperlink ref="E3158" r:id="rId3156" display="http://www.grupocva.com/detalle_articulo/articulo.php?fProdId=5671690"/>
    <hyperlink ref="E3159" r:id="rId3157" display="http://www.grupocva.com/detalle_articulo/articulo.php?fProdId=5671691"/>
    <hyperlink ref="E3160" r:id="rId3158" display="http://www.grupocva.com/detalle_articulo/articulo.php?fProdId=5672688"/>
    <hyperlink ref="E3161" r:id="rId3159" display="http://www.grupocva.com/detalle_articulo/articulo.php?fProdId=5671694"/>
    <hyperlink ref="E3162" r:id="rId3160" display="http://www.grupocva.com/detalle_articulo/articulo.php?fProdId=5672689"/>
    <hyperlink ref="E3163" r:id="rId3161" display="http://www.grupocva.com/detalle_articulo/articulo.php?fProdId=5671695"/>
    <hyperlink ref="E3164" r:id="rId3162" display="http://www.grupocva.com/detalle_articulo/articulo.php?fProdId=5685688"/>
    <hyperlink ref="E3165" r:id="rId3163" display="http://www.grupocva.com/detalle_articulo/articulo.php?fProdId=5707686"/>
    <hyperlink ref="E3166" r:id="rId3164" display="http://www.grupocva.com/detalle_articulo/articulo.php?fProdId=5766686"/>
    <hyperlink ref="E3167" r:id="rId3165" display="http://www.grupocva.com/detalle_articulo/articulo.php?fProdId=5766694"/>
    <hyperlink ref="E3168" r:id="rId3166" display="http://www.grupocva.com/detalle_articulo/articulo.php?fProdId=5868693"/>
    <hyperlink ref="E3169" r:id="rId3167" display="http://www.grupocva.com/detalle_articulo/articulo.php?fProdId=5896688"/>
    <hyperlink ref="E3170" r:id="rId3168" display="http://www.grupocva.com/detalle_articulo/articulo.php?fProdId=5902692"/>
    <hyperlink ref="E3171" r:id="rId3169" display="http://www.grupocva.com/detalle_articulo/articulo.php?fProdId=5919685"/>
    <hyperlink ref="E3172" r:id="rId3170" display="http://www.grupocva.com/detalle_articulo/articulo.php?fProdId=5958685"/>
    <hyperlink ref="E3173" r:id="rId3171" display="http://www.grupocva.com/detalle_articulo/articulo.php?fProdId=5958686"/>
    <hyperlink ref="E3174" r:id="rId3172" display="http://www.grupocva.com/detalle_articulo/articulo.php?fProdId=5958687"/>
    <hyperlink ref="E3175" r:id="rId3173" display="http://www.grupocva.com/detalle_articulo/articulo.php?fProdId=5958688"/>
    <hyperlink ref="E3176" r:id="rId3174" display="http://www.grupocva.com/detalle_articulo/articulo.php?fProdId=5957691"/>
    <hyperlink ref="E3177" r:id="rId3175" display="http://www.grupocva.com/detalle_articulo/articulo.php?fProdId=5958689"/>
    <hyperlink ref="E3178" r:id="rId3176" display="http://www.grupocva.com/detalle_articulo/articulo.php?fProdId=5958692"/>
    <hyperlink ref="E3179" r:id="rId3177" display="http://www.grupocva.com/detalle_articulo/articulo.php?fProdId=5957692"/>
    <hyperlink ref="E3180" r:id="rId3178" display="http://www.grupocva.com/detalle_articulo/articulo.php?fProdId=5958695"/>
    <hyperlink ref="E3181" r:id="rId3179" display="http://www.grupocva.com/detalle_articulo/articulo.php?fProdId=5958696"/>
    <hyperlink ref="E3182" r:id="rId3180" display="http://www.grupocva.com/detalle_articulo/articulo.php?fProdId=6060687"/>
    <hyperlink ref="E3183" r:id="rId3181" display="http://www.grupocva.com/detalle_articulo/articulo.php?fProdId=6192693"/>
    <hyperlink ref="E3184" r:id="rId3182" display="http://www.grupocva.com/detalle_articulo/articulo.php?fProdId=9425972"/>
    <hyperlink ref="E3185" r:id="rId3183" display="http://www.grupocva.com/detalle_articulo/articulo.php?fProdId=9427918"/>
    <hyperlink ref="E3186" r:id="rId3184" display="http://www.grupocva.com/detalle_articulo/articulo.php?fProdId=9427919"/>
    <hyperlink ref="E3187" r:id="rId3185" display="http://www.grupocva.com/detalle_articulo/articulo.php?fProdId=9427920"/>
    <hyperlink ref="E3188" r:id="rId3186" display="http://www.grupocva.com/detalle_articulo/articulo.php?fProdId=9427967"/>
    <hyperlink ref="E3189" r:id="rId3187" display="http://www.grupocva.com/detalle_articulo/articulo.php?fProdId=9430567"/>
    <hyperlink ref="E3190" r:id="rId3188" display="http://www.grupocva.com/detalle_articulo/articulo.php?fProdId=9430568"/>
    <hyperlink ref="E3191" r:id="rId3189" display="http://www.grupocva.com/detalle_articulo/articulo.php?fProdId=9431078"/>
    <hyperlink ref="E3192" r:id="rId3190" display="http://www.grupocva.com/detalle_articulo/articulo.php?fProdId=9432819"/>
    <hyperlink ref="E3193" r:id="rId3191" display="http://www.grupocva.com/detalle_articulo/articulo.php?fProdId=9437320"/>
    <hyperlink ref="E3194" r:id="rId3192" display="http://www.grupocva.com/detalle_articulo/articulo.php?fProdId=9437321"/>
    <hyperlink ref="E3195" r:id="rId3193" display="http://www.grupocva.com/detalle_articulo/articulo.php?fProdId=9437323"/>
    <hyperlink ref="E3196" r:id="rId3194" display="http://www.grupocva.com/detalle_articulo/articulo.php?fProdId=9444922"/>
    <hyperlink ref="E3197" r:id="rId3195" display="http://www.grupocva.com/detalle_articulo/articulo.php?fProdId=9448567"/>
    <hyperlink ref="E3198" r:id="rId3196" display="http://www.grupocva.com/detalle_articulo/articulo.php?fProdId=9448568"/>
    <hyperlink ref="E3199" r:id="rId3197" display="http://www.grupocva.com/detalle_articulo/articulo.php?fProdId=9448569"/>
    <hyperlink ref="E3200" r:id="rId3198" display="http://www.grupocva.com/detalle_articulo/articulo.php?fProdId=9453318"/>
    <hyperlink ref="E3201" r:id="rId3199" display="http://www.grupocva.com/detalle_articulo/articulo.php?fProdId=9455617"/>
    <hyperlink ref="E3202" r:id="rId3200" display="http://www.grupocva.com/detalle_articulo/articulo.php?fProdId=9455568"/>
    <hyperlink ref="E3203" r:id="rId3201" display="http://www.grupocva.com/detalle_articulo/articulo.php?fProdId=9456017"/>
    <hyperlink ref="E3204" r:id="rId3202" display="http://www.grupocva.com/detalle_articulo/articulo.php?fProdId=9455968"/>
    <hyperlink ref="E3205" r:id="rId3203" display="http://www.grupocva.com/detalle_articulo/articulo.php?fProdId=9455969"/>
    <hyperlink ref="E3206" r:id="rId3204" display="http://www.grupocva.com/detalle_articulo/articulo.php?fProdId=9455970"/>
    <hyperlink ref="E3207" r:id="rId3205" display="http://www.grupocva.com/detalle_articulo/articulo.php?fProdId=9456067"/>
    <hyperlink ref="E3208" r:id="rId3206" display="http://www.grupocva.com/detalle_articulo/articulo.php?fProdId=9457567"/>
    <hyperlink ref="E3209" r:id="rId3207" display="http://www.grupocva.com/detalle_articulo/articulo.php?fProdId=9458117"/>
    <hyperlink ref="E3210" r:id="rId3208" display="http://www.grupocva.com/detalle_articulo/articulo.php?fProdId=9458069"/>
    <hyperlink ref="E3211" r:id="rId3209" display="http://www.grupocva.com/detalle_articulo/articulo.php?fProdId=9462817"/>
    <hyperlink ref="E3212" r:id="rId3210" display="http://www.grupocva.com/detalle_articulo/articulo.php?fProdId=9464322"/>
    <hyperlink ref="E3213" r:id="rId3211" display="http://www.grupocva.com/detalle_articulo/articulo.php?fProdId=9464467"/>
    <hyperlink ref="E3214" r:id="rId3212" display="http://www.grupocva.com/detalle_articulo/articulo.php?fProdId=9465318"/>
    <hyperlink ref="E3215" r:id="rId3213" display="http://www.grupocva.com/detalle_articulo/articulo.php?fProdId=9465426"/>
    <hyperlink ref="E3216" r:id="rId3214" display="http://www.grupocva.com/detalle_articulo/articulo.php?fProdId=9465374"/>
    <hyperlink ref="E3217" r:id="rId3215" display="http://www.grupocva.com/detalle_articulo/articulo.php?fProdId=9465967"/>
    <hyperlink ref="E3218" r:id="rId3216" display="http://www.grupocva.com/detalle_articulo/articulo.php?fProdId=9466017"/>
    <hyperlink ref="E3219" r:id="rId3217" display="http://www.grupocva.com/detalle_articulo/articulo.php?fProdId=9466067"/>
    <hyperlink ref="E3220" r:id="rId3218" display="http://www.grupocva.com/detalle_articulo/articulo.php?fProdId=9473169"/>
    <hyperlink ref="E3221" r:id="rId3219" display="http://www.grupocva.com/detalle_articulo/articulo.php?fProdId=9477327"/>
    <hyperlink ref="E3222" r:id="rId3220" display="http://www.grupocva.com/detalle_articulo/articulo.php?fProdId=9477733"/>
    <hyperlink ref="E3223" r:id="rId3221" display="http://www.grupocva.com/detalle_articulo/articulo.php?fProdId=9482570"/>
    <hyperlink ref="E3224" r:id="rId3222" display="http://www.grupocva.com/detalle_articulo/articulo.php?fProdId=9482522"/>
    <hyperlink ref="E3225" r:id="rId3223" display="http://www.grupocva.com/detalle_articulo/articulo.php?fProdId=9482571"/>
    <hyperlink ref="E3226" r:id="rId3224" display="http://www.grupocva.com/detalle_articulo/articulo.php?fProdId=9482617"/>
    <hyperlink ref="E3227" r:id="rId3225" display="http://www.grupocva.com/detalle_articulo/articulo.php?fProdId=9484428"/>
    <hyperlink ref="E3228" r:id="rId3226" display="http://www.grupocva.com/detalle_articulo/articulo.php?fProdId=9484731"/>
    <hyperlink ref="E3229" r:id="rId3227" display="http://www.grupocva.com/detalle_articulo/articulo.php?fProdId=9486185"/>
    <hyperlink ref="E3230" r:id="rId3228" display="http://www.grupocva.com/detalle_articulo/articulo.php?fProdId=9486186"/>
    <hyperlink ref="E3231" r:id="rId3229" display="http://www.grupocva.com/detalle_articulo/articulo.php?fProdId=9486334"/>
    <hyperlink ref="E3232" r:id="rId3230" display="http://www.grupocva.com/detalle_articulo/articulo.php?fProdId=9488598"/>
    <hyperlink ref="E3233" r:id="rId3231" display="http://www.grupocva.com/detalle_articulo/articulo.php?fProdId=9488786"/>
    <hyperlink ref="E3234" r:id="rId3232" display="http://www.grupocva.com/detalle_articulo/articulo.php?fProdId=9488947"/>
    <hyperlink ref="E3235" r:id="rId3233" display="http://www.grupocva.com/detalle_articulo/articulo.php?fProdId=9489986"/>
    <hyperlink ref="E3236" r:id="rId3234" display="http://www.grupocva.com/detalle_articulo/articulo.php?fProdId=9490235"/>
    <hyperlink ref="E3237" r:id="rId3235" display="http://www.grupocva.com/detalle_articulo/articulo.php?fProdId=9490237"/>
    <hyperlink ref="E3238" r:id="rId3236" display="http://www.grupocva.com/detalle_articulo/articulo.php?fProdId=9490239"/>
    <hyperlink ref="E3239" r:id="rId3237" display="http://www.grupocva.com/detalle_articulo/articulo.php?fProdId=9490685"/>
    <hyperlink ref="E3240" r:id="rId3238" display="http://www.grupocva.com/detalle_articulo/articulo.php?fProdId=9490845"/>
    <hyperlink ref="E3241" r:id="rId3239" display="http://www.grupocva.com/detalle_articulo/articulo.php?fProdId=9490934"/>
    <hyperlink ref="E3242" r:id="rId3240" display="http://www.grupocva.com/detalle_articulo/articulo.php?fProdId=9490935"/>
    <hyperlink ref="E3243" r:id="rId3241" display="http://www.grupocva.com/detalle_articulo/articulo.php?fProdId=9490937"/>
    <hyperlink ref="E3244" r:id="rId3242" display="http://www.grupocva.com/detalle_articulo/articulo.php?fProdId=9491035"/>
    <hyperlink ref="E3245" r:id="rId3243" display="http://www.grupocva.com/detalle_articulo/articulo.php?fProdId=9491087"/>
    <hyperlink ref="E3246" r:id="rId3244" display="http://www.grupocva.com/detalle_articulo/articulo.php?fProdId=9491088"/>
    <hyperlink ref="E3247" r:id="rId3245" display="http://www.grupocva.com/detalle_articulo/articulo.php?fProdId=9491036"/>
    <hyperlink ref="E3248" r:id="rId3246" display="http://www.grupocva.com/detalle_articulo/articulo.php?fProdId=9491093"/>
    <hyperlink ref="E3249" r:id="rId3247" display="http://www.grupocva.com/detalle_articulo/articulo.php?fProdId=9491037"/>
    <hyperlink ref="E3250" r:id="rId3248" display="http://www.grupocva.com/detalle_articulo/articulo.php?fProdId=9494687"/>
    <hyperlink ref="E3251" r:id="rId3249" display="http://www.grupocva.com/detalle_articulo/articulo.php?fProdId=9495190"/>
    <hyperlink ref="E3252" r:id="rId3250" display="http://www.grupocva.com/detalle_articulo/articulo.php?fProdId=9495092"/>
    <hyperlink ref="E3253" r:id="rId3251" display="http://www.grupocva.com/detalle_articulo/articulo.php?fProdId=9496136"/>
    <hyperlink ref="E3254" r:id="rId3252" display="http://www.grupocva.com/detalle_articulo/articulo.php?fProdId=9497888"/>
    <hyperlink ref="E3255" r:id="rId3253" display="http://www.grupocva.com/detalle_articulo/articulo.php?fProdId=9500137"/>
    <hyperlink ref="E3256" r:id="rId3254" display="http://www.grupocva.com/detalle_articulo/articulo.php?fProdId=9500088"/>
    <hyperlink ref="E3257" r:id="rId3255" display="http://www.grupocva.com/detalle_articulo/articulo.php?fProdId=9513337"/>
    <hyperlink ref="E3258" r:id="rId3256" display="http://www.grupocva.com/detalle_articulo/articulo.php?fProdId=9513386"/>
    <hyperlink ref="E3259" r:id="rId3257" display="http://www.grupocva.com/detalle_articulo/articulo.php?fProdId=9518091"/>
    <hyperlink ref="E3260" r:id="rId3258" display="http://www.grupocva.com/detalle_articulo/articulo.php?fProdId=9518039"/>
    <hyperlink ref="E3261" r:id="rId3259" display="http://www.grupocva.com/detalle_articulo/articulo.php?fProdId=9525289"/>
    <hyperlink ref="E3262" r:id="rId3260" display="http://www.grupocva.com/detalle_articulo/articulo.php?fProdId=9525336"/>
    <hyperlink ref="E3263" r:id="rId3261" display="http://www.grupocva.com/detalle_articulo/articulo.php?fProdId=9528887"/>
    <hyperlink ref="E3264" r:id="rId3262" display="http://www.grupocva.com/detalle_articulo/articulo.php?fProdId=9532438"/>
    <hyperlink ref="E3265" r:id="rId3263" display="http://www.grupocva.com/detalle_articulo/articulo.php?fProdId=9540089"/>
    <hyperlink ref="E3266" r:id="rId3264" display="http://www.grupocva.com/detalle_articulo/articulo.php?fProdId=9540186"/>
    <hyperlink ref="E3267" r:id="rId3265" display="http://www.grupocva.com/detalle_articulo/articulo.php?fProdId=9569688"/>
    <hyperlink ref="E3268" r:id="rId3266" display="http://www.grupocva.com/detalle_articulo/articulo.php?fProdId=9570038"/>
    <hyperlink ref="E3269" r:id="rId3267" display="http://www.grupocva.com/detalle_articulo/articulo.php?fProdId=9572038"/>
    <hyperlink ref="E3270" r:id="rId3268" display="http://www.grupocva.com/detalle_articulo/articulo.php?fProdId=9575339"/>
    <hyperlink ref="E3271" r:id="rId3269" display="http://www.grupocva.com/detalle_articulo/articulo.php?fProdId=9575938"/>
    <hyperlink ref="E3272" r:id="rId3270" display="http://www.grupocva.com/detalle_articulo/articulo.php?fProdId=9576138"/>
    <hyperlink ref="E3273" r:id="rId3271" display="http://www.grupocva.com/detalle_articulo/articulo.php?fProdId=9576089"/>
    <hyperlink ref="E3274" r:id="rId3272" display="http://www.grupocva.com/detalle_articulo/articulo.php?fProdId=9576090"/>
    <hyperlink ref="E3275" r:id="rId3273" display="http://www.grupocva.com/detalle_articulo/articulo.php?fProdId=9576139"/>
    <hyperlink ref="E3276" r:id="rId3274" display="http://www.grupocva.com/detalle_articulo/articulo.php?fProdId=9576188"/>
    <hyperlink ref="E3277" r:id="rId3275" display="http://www.grupocva.com/detalle_articulo/articulo.php?fProdId=9576238"/>
    <hyperlink ref="E3278" r:id="rId3276" display="http://www.grupocva.com/detalle_articulo/articulo.php?fProdId=9576189"/>
    <hyperlink ref="E3279" r:id="rId3277" display="http://www.grupocva.com/detalle_articulo/articulo.php?fProdId=9576388"/>
    <hyperlink ref="E3280" r:id="rId3278" display="http://www.grupocva.com/detalle_articulo/articulo.php?fProdId=9576690"/>
    <hyperlink ref="E3281" r:id="rId3279" display="http://www.grupocva.com/detalle_articulo/articulo.php?fProdId=9578588"/>
    <hyperlink ref="E3282" r:id="rId3280" display="http://www.grupocva.com/detalle_articulo/articulo.php?fProdId=9580888"/>
    <hyperlink ref="E3283" r:id="rId3281" display="http://www.grupocva.com/detalle_articulo/articulo.php?fProdId=9584388"/>
    <hyperlink ref="E3284" r:id="rId3282" display="http://www.grupocva.com/detalle_articulo/articulo.php?fProdId=9584389"/>
    <hyperlink ref="E3285" r:id="rId3283" display="http://www.grupocva.com/detalle_articulo/articulo.php?fProdId=9591289"/>
    <hyperlink ref="E3286" r:id="rId3284" display="http://www.grupocva.com/detalle_articulo/articulo.php?fProdId=9591291"/>
    <hyperlink ref="E3287" r:id="rId3285" display="http://www.grupocva.com/detalle_articulo/articulo.php?fProdId=9595490"/>
    <hyperlink ref="E3288" r:id="rId3286" display="http://www.grupocva.com/detalle_articulo/articulo.php?fProdId=9596388"/>
    <hyperlink ref="E3289" r:id="rId3287" display="http://www.grupocva.com/detalle_articulo/articulo.php?fProdId=9596438"/>
    <hyperlink ref="E3290" r:id="rId3288" display="http://www.grupocva.com/detalle_articulo/articulo.php?fProdId=9596439"/>
    <hyperlink ref="E3291" r:id="rId3289" display="http://www.grupocva.com/detalle_articulo/articulo.php?fProdId=9596389"/>
    <hyperlink ref="E3292" r:id="rId3290" display="http://www.grupocva.com/detalle_articulo/articulo.php?fProdId=9596488"/>
    <hyperlink ref="E3293" r:id="rId3291" display="http://www.grupocva.com/detalle_articulo/articulo.php?fProdId=9596688"/>
    <hyperlink ref="E3294" r:id="rId3292" display="http://www.grupocva.com/detalle_articulo/articulo.php?fProdId=9606688"/>
    <hyperlink ref="E3295" r:id="rId3293" display="http://www.grupocva.com/detalle_articulo/articulo.php?fProdId=9606738"/>
    <hyperlink ref="E3296" r:id="rId3294" display="http://www.grupocva.com/detalle_articulo/articulo.php?fProdId=9606641"/>
    <hyperlink ref="E3297" r:id="rId3295" display="http://www.grupocva.com/detalle_articulo/articulo.php?fProdId=9606788"/>
    <hyperlink ref="E3298" r:id="rId3296" display="http://www.grupocva.com/detalle_articulo/articulo.php?fProdId=9607141"/>
    <hyperlink ref="E3299" r:id="rId3297" display="http://www.grupocva.com/detalle_articulo/articulo.php?fProdId=2472703"/>
    <hyperlink ref="E3300" r:id="rId3298" display="http://www.grupocva.com/detalle_articulo/articulo.php?fProdId=4381685"/>
    <hyperlink ref="E3301" r:id="rId3299" display="http://www.grupocva.com/detalle_articulo/articulo.php?fProdId=4475687"/>
    <hyperlink ref="E3302" r:id="rId3300" display="http://www.grupocva.com/detalle_articulo/articulo.php?fProdId=4606686"/>
    <hyperlink ref="E3303" r:id="rId3301" display="http://www.grupocva.com/detalle_articulo/articulo.php?fProdId=4862685"/>
    <hyperlink ref="E3304" r:id="rId3302" display="http://www.grupocva.com/detalle_articulo/articulo.php?fProdId=5324686"/>
    <hyperlink ref="E3305" r:id="rId3303" display="http://www.grupocva.com/detalle_articulo/articulo.php?fProdId=5975685"/>
    <hyperlink ref="E3306" r:id="rId3304" display="http://www.grupocva.com/detalle_articulo/articulo.php?fProdId=9430917"/>
    <hyperlink ref="E3307" r:id="rId3305" display="http://www.grupocva.com/detalle_articulo/articulo.php?fProdId=9438518"/>
    <hyperlink ref="E3308" r:id="rId3306" display="http://www.grupocva.com/detalle_articulo/articulo.php?fProdId=9438568"/>
    <hyperlink ref="E3309" r:id="rId3307" display="http://www.grupocva.com/detalle_articulo/articulo.php?fProdId=9438569"/>
    <hyperlink ref="E3310" r:id="rId3308" display="http://www.grupocva.com/detalle_articulo/articulo.php?fProdId=9438574"/>
    <hyperlink ref="E3311" r:id="rId3309" display="http://www.grupocva.com/detalle_articulo/articulo.php?fProdId=9441717"/>
    <hyperlink ref="E3312" r:id="rId3310" display="http://www.grupocva.com/detalle_articulo/articulo.php?fProdId=9448467"/>
    <hyperlink ref="E3313" r:id="rId3311" display="http://www.grupocva.com/detalle_articulo/articulo.php?fProdId=9460867"/>
    <hyperlink ref="E3314" r:id="rId3312" display="http://www.grupocva.com/detalle_articulo/articulo.php?fProdId=9460870"/>
    <hyperlink ref="E3315" r:id="rId3313" display="http://www.grupocva.com/detalle_articulo/articulo.php?fProdId=9466873"/>
    <hyperlink ref="E3316" r:id="rId3314" display="http://www.grupocva.com/detalle_articulo/articulo.php?fProdId=9469367"/>
    <hyperlink ref="E3317" r:id="rId3315" display="http://www.grupocva.com/detalle_articulo/articulo.php?fProdId=9470167"/>
    <hyperlink ref="E3318" r:id="rId3316" display="http://www.grupocva.com/detalle_articulo/articulo.php?fProdId=9470217"/>
    <hyperlink ref="E3319" r:id="rId3317" display="http://www.grupocva.com/detalle_articulo/articulo.php?fProdId=9473917"/>
    <hyperlink ref="E3320" r:id="rId3318" display="http://www.grupocva.com/detalle_articulo/articulo.php?fProdId=9476173"/>
    <hyperlink ref="E3321" r:id="rId3319" display="http://www.grupocva.com/detalle_articulo/articulo.php?fProdId=9477572"/>
    <hyperlink ref="E3322" r:id="rId3320" display="http://www.grupocva.com/detalle_articulo/articulo.php?fProdId=9482518"/>
    <hyperlink ref="E3323" r:id="rId3321" display="http://www.grupocva.com/detalle_articulo/articulo.php?fProdId=9482567"/>
    <hyperlink ref="E3324" r:id="rId3322" display="http://www.grupocva.com/detalle_articulo/articulo.php?fProdId=9484581"/>
    <hyperlink ref="E3325" r:id="rId3323" display="http://www.grupocva.com/detalle_articulo/articulo.php?fProdId=9485336"/>
    <hyperlink ref="E3326" r:id="rId3324" display="http://www.grupocva.com/detalle_articulo/articulo.php?fProdId=9488234"/>
    <hyperlink ref="E3327" r:id="rId3325" display="http://www.grupocva.com/detalle_articulo/articulo.php?fProdId=9489834"/>
    <hyperlink ref="E3328" r:id="rId3326" display="http://www.grupocva.com/detalle_articulo/articulo.php?fProdId=9490687"/>
    <hyperlink ref="E3329" r:id="rId3327" display="http://www.grupocva.com/detalle_articulo/articulo.php?fProdId=9495436"/>
    <hyperlink ref="E3330" r:id="rId3328" display="http://www.grupocva.com/detalle_articulo/articulo.php?fProdId=9499536"/>
    <hyperlink ref="E3331" r:id="rId3329" display="http://www.grupocva.com/detalle_articulo/articulo.php?fProdId=9499487"/>
    <hyperlink ref="E3332" r:id="rId3330" display="http://www.grupocva.com/detalle_articulo/articulo.php?fProdId=9502786"/>
    <hyperlink ref="E3333" r:id="rId3331" display="http://www.grupocva.com/detalle_articulo/articulo.php?fProdId=9502936"/>
    <hyperlink ref="E3334" r:id="rId3332" display="http://www.grupocva.com/detalle_articulo/articulo.php?fProdId=9503287"/>
    <hyperlink ref="E3335" r:id="rId3333" display="http://www.grupocva.com/detalle_articulo/articulo.php?fProdId=9506436"/>
    <hyperlink ref="E3336" r:id="rId3334" display="http://www.grupocva.com/detalle_articulo/articulo.php?fProdId=9507386"/>
    <hyperlink ref="E3337" r:id="rId3335" display="http://www.grupocva.com/detalle_articulo/articulo.php?fProdId=9507786"/>
    <hyperlink ref="E3338" r:id="rId3336" display="http://www.grupocva.com/detalle_articulo/articulo.php?fProdId=9509436"/>
    <hyperlink ref="E3339" r:id="rId3337" display="http://www.grupocva.com/detalle_articulo/articulo.php?fProdId=9509437"/>
    <hyperlink ref="E3340" r:id="rId3338" display="http://www.grupocva.com/detalle_articulo/articulo.php?fProdId=9511437"/>
    <hyperlink ref="E3341" r:id="rId3339" display="http://www.grupocva.com/detalle_articulo/articulo.php?fProdId=9511486"/>
    <hyperlink ref="E3342" r:id="rId3340" display="http://www.grupocva.com/detalle_articulo/articulo.php?fProdId=9511387"/>
    <hyperlink ref="E3343" r:id="rId3341" display="http://www.grupocva.com/detalle_articulo/articulo.php?fProdId=9517688"/>
    <hyperlink ref="E3344" r:id="rId3342" display="http://www.grupocva.com/detalle_articulo/articulo.php?fProdId=9528642"/>
    <hyperlink ref="E3345" r:id="rId3343" display="http://www.grupocva.com/detalle_articulo/articulo.php?fProdId=9532088"/>
    <hyperlink ref="E3346" r:id="rId3344" display="http://www.grupocva.com/detalle_articulo/articulo.php?fProdId=9537887"/>
    <hyperlink ref="E3347" r:id="rId3345" display="http://www.grupocva.com/detalle_articulo/articulo.php?fProdId=9541638"/>
    <hyperlink ref="E3348" r:id="rId3346" display="http://www.grupocva.com/detalle_articulo/articulo.php?fProdId=9542587"/>
    <hyperlink ref="E3349" r:id="rId3347" display="http://www.grupocva.com/detalle_articulo/articulo.php?fProdId=9544138"/>
    <hyperlink ref="E3350" r:id="rId3348" display="http://www.grupocva.com/detalle_articulo/articulo.php?fProdId=9548537"/>
    <hyperlink ref="E3351" r:id="rId3349" display="http://www.grupocva.com/detalle_articulo/articulo.php?fProdId=9550238"/>
    <hyperlink ref="E3352" r:id="rId3350" display="http://www.grupocva.com/detalle_articulo/articulo.php?fProdId=9550340"/>
    <hyperlink ref="E3353" r:id="rId3351" display="http://www.grupocva.com/detalle_articulo/articulo.php?fProdId=9551686"/>
    <hyperlink ref="E3354" r:id="rId3352" display="http://www.grupocva.com/detalle_articulo/articulo.php?fProdId=9552037"/>
    <hyperlink ref="E3355" r:id="rId3353" display="http://www.grupocva.com/detalle_articulo/articulo.php?fProdId=9553587"/>
    <hyperlink ref="E3356" r:id="rId3354" display="http://www.grupocva.com/detalle_articulo/articulo.php?fProdId=9556686"/>
    <hyperlink ref="E3357" r:id="rId3355" display="http://www.grupocva.com/detalle_articulo/articulo.php?fProdId=9556637"/>
    <hyperlink ref="E3358" r:id="rId3356" display="http://www.grupocva.com/detalle_articulo/articulo.php?fProdId=9557236"/>
    <hyperlink ref="E3359" r:id="rId3357" display="http://www.grupocva.com/detalle_articulo/articulo.php?fProdId=9557286"/>
    <hyperlink ref="E3360" r:id="rId3358" display="http://www.grupocva.com/detalle_articulo/articulo.php?fProdId=9559446"/>
    <hyperlink ref="E3361" r:id="rId3359" display="http://www.grupocva.com/detalle_articulo/articulo.php?fProdId=9562689"/>
    <hyperlink ref="E3362" r:id="rId3360" display="http://www.grupocva.com/detalle_articulo/articulo.php?fProdId=9563939"/>
    <hyperlink ref="E3363" r:id="rId3361" display="http://www.grupocva.com/detalle_articulo/articulo.php?fProdId=9564788"/>
    <hyperlink ref="E3364" r:id="rId3362" display="http://www.grupocva.com/detalle_articulo/articulo.php?fProdId=9564938"/>
    <hyperlink ref="E3365" r:id="rId3363" display="http://www.grupocva.com/detalle_articulo/articulo.php?fProdId=9565940"/>
    <hyperlink ref="E3366" r:id="rId3364" display="http://www.grupocva.com/detalle_articulo/articulo.php?fProdId=9566040"/>
    <hyperlink ref="E3367" r:id="rId3365" display="http://www.grupocva.com/detalle_articulo/articulo.php?fProdId=9568191"/>
    <hyperlink ref="E3368" r:id="rId3366" display="http://www.grupocva.com/detalle_articulo/articulo.php?fProdId=9569388"/>
    <hyperlink ref="E3369" r:id="rId3367" display="http://www.grupocva.com/detalle_articulo/articulo.php?fProdId=9569389"/>
    <hyperlink ref="E3370" r:id="rId3368" display="http://www.grupocva.com/detalle_articulo/articulo.php?fProdId=9569540"/>
    <hyperlink ref="E3371" r:id="rId3369" display="http://www.grupocva.com/detalle_articulo/articulo.php?fProdId=9576038"/>
    <hyperlink ref="E3372" r:id="rId3370" display="http://www.grupocva.com/detalle_articulo/articulo.php?fProdId=9576088"/>
    <hyperlink ref="E3373" r:id="rId3371" display="http://www.grupocva.com/detalle_articulo/articulo.php?fProdId=9577241"/>
    <hyperlink ref="E3374" r:id="rId3372" display="http://www.grupocva.com/detalle_articulo/articulo.php?fProdId=9577242"/>
    <hyperlink ref="E3375" r:id="rId3373" display="http://www.grupocva.com/detalle_articulo/articulo.php?fProdId=9579338"/>
    <hyperlink ref="E3376" r:id="rId3374" display="http://www.grupocva.com/detalle_articulo/articulo.php?fProdId=9579388"/>
    <hyperlink ref="E3377" r:id="rId3375" display="http://www.grupocva.com/detalle_articulo/articulo.php?fProdId=9581688"/>
    <hyperlink ref="E3378" r:id="rId3376" display="http://www.grupocva.com/detalle_articulo/articulo.php?fProdId=9582889"/>
    <hyperlink ref="E3379" r:id="rId3377" display="http://www.grupocva.com/detalle_articulo/articulo.php?fProdId=9591445"/>
    <hyperlink ref="E3380" r:id="rId3378" display="http://www.grupocva.com/detalle_articulo/articulo.php?fProdId=9592240"/>
    <hyperlink ref="E3381" r:id="rId3379" display="http://www.grupocva.com/detalle_articulo/articulo.php?fProdId=9592338"/>
    <hyperlink ref="E3382" r:id="rId3380" display="http://www.grupocva.com/detalle_articulo/articulo.php?fProdId=9598239"/>
    <hyperlink ref="E3383" r:id="rId3381" display="http://www.grupocva.com/detalle_articulo/articulo.php?fProdId=9598591"/>
    <hyperlink ref="E3384" r:id="rId3382" display="http://www.grupocva.com/detalle_articulo/articulo.php?fProdId=9598738"/>
    <hyperlink ref="E3385" r:id="rId3383" display="http://www.grupocva.com/detalle_articulo/articulo.php?fProdId=9598788"/>
    <hyperlink ref="E3386" r:id="rId3384" display="http://www.grupocva.com/detalle_articulo/articulo.php?fProdId=9600838"/>
    <hyperlink ref="E3387" r:id="rId3385" display="http://www.grupocva.com/detalle_articulo/articulo.php?fProdId=9602988"/>
    <hyperlink ref="E3388" r:id="rId3386" display="http://www.grupocva.com/detalle_articulo/articulo.php?fProdId=9603138"/>
    <hyperlink ref="E3389" r:id="rId3387" display="http://www.grupocva.com/detalle_articulo/articulo.php?fProdId=9604839"/>
    <hyperlink ref="E3390" r:id="rId3388" display="http://www.grupocva.com/detalle_articulo/articulo.php?fProdId=9604889"/>
    <hyperlink ref="E3391" r:id="rId3389" display="http://www.grupocva.com/detalle_articulo/articulo.php?fProdId=9477525"/>
    <hyperlink ref="E3392" r:id="rId3390" display="http://www.grupocva.com/detalle_articulo/articulo.php?fProdId=9477526"/>
    <hyperlink ref="E3393" r:id="rId3391" display="http://www.grupocva.com/detalle_articulo/articulo.php?fProdId=9477524"/>
    <hyperlink ref="E3394" r:id="rId3392" display="http://www.grupocva.com/detalle_articulo/articulo.php?fProdId=9556243"/>
    <hyperlink ref="E3395" r:id="rId3393" display="http://www.grupocva.com/detalle_articulo/articulo.php?fProdId=9588540"/>
    <hyperlink ref="E3396" r:id="rId3394" display="http://www.grupocva.com/detalle_articulo/articulo.php?fProdId=9589689"/>
    <hyperlink ref="E3397" r:id="rId3395" display="http://www.grupocva.com/detalle_articulo/articulo.php?fProdId=9593738"/>
    <hyperlink ref="E3398" r:id="rId3396" display="http://www.grupocva.com/detalle_articulo/articulo.php?fProdId=9606139"/>
    <hyperlink ref="E3399" r:id="rId3397" display="http://www.grupocva.com/detalle_articulo/articulo.php?fProdId=9606189"/>
    <hyperlink ref="E3400" r:id="rId3398" display="http://www.grupocva.com/detalle_articulo/articulo.php?fProdId=9607489"/>
    <hyperlink ref="E3401" r:id="rId3399" display="http://www.grupocva.com/detalle_articulo/articulo.php?fProdId=1087"/>
    <hyperlink ref="E3402" r:id="rId3400" display="http://www.grupocva.com/detalle_articulo/articulo.php?fProdId=93684"/>
    <hyperlink ref="E3403" r:id="rId3401" display="http://www.grupocva.com/detalle_articulo/articulo.php?fProdId=95684"/>
    <hyperlink ref="E3404" r:id="rId3402" display="http://www.grupocva.com/detalle_articulo/articulo.php?fProdId=737685"/>
    <hyperlink ref="E3405" r:id="rId3403" display="http://www.grupocva.com/detalle_articulo/articulo.php?fProdId=778685"/>
    <hyperlink ref="E3406" r:id="rId3404" display="http://www.grupocva.com/detalle_articulo/articulo.php?fProdId=1370686"/>
    <hyperlink ref="E3407" r:id="rId3405" display="http://www.grupocva.com/detalle_articulo/articulo.php?fProdId=1490706"/>
    <hyperlink ref="E3408" r:id="rId3406" display="http://www.grupocva.com/detalle_articulo/articulo.php?fProdId=1736691"/>
    <hyperlink ref="E3409" r:id="rId3407" display="http://www.grupocva.com/detalle_articulo/articulo.php?fProdId=1736714"/>
    <hyperlink ref="E3410" r:id="rId3408" display="http://www.grupocva.com/detalle_articulo/articulo.php?fProdId=2872690"/>
    <hyperlink ref="E3411" r:id="rId3409" display="http://www.grupocva.com/detalle_articulo/articulo.php?fProdId=3436689"/>
    <hyperlink ref="E3412" r:id="rId3410" display="http://www.grupocva.com/detalle_articulo/articulo.php?fProdId=3436690"/>
    <hyperlink ref="E3413" r:id="rId3411" display="http://www.grupocva.com/detalle_articulo/articulo.php?fProdId=3436692"/>
    <hyperlink ref="E3414" r:id="rId3412" display="http://www.grupocva.com/detalle_articulo/articulo.php?fProdId=3435690"/>
    <hyperlink ref="E3415" r:id="rId3413" display="http://www.grupocva.com/detalle_articulo/articulo.php?fProdId=3436693"/>
    <hyperlink ref="E3416" r:id="rId3414" display="http://www.grupocva.com/detalle_articulo/articulo.php?fProdId=3435691"/>
    <hyperlink ref="E3417" r:id="rId3415" display="http://www.grupocva.com/detalle_articulo/articulo.php?fProdId=3436694"/>
    <hyperlink ref="E3418" r:id="rId3416" display="http://www.grupocva.com/detalle_articulo/articulo.php?fProdId=3576686"/>
    <hyperlink ref="E3419" r:id="rId3417" display="http://www.grupocva.com/detalle_articulo/articulo.php?fProdId=3576687"/>
    <hyperlink ref="E3420" r:id="rId3418" display="http://www.grupocva.com/detalle_articulo/articulo.php?fProdId=3982693"/>
    <hyperlink ref="E3421" r:id="rId3419" display="http://www.grupocva.com/detalle_articulo/articulo.php?fProdId=4058685"/>
    <hyperlink ref="E3422" r:id="rId3420" display="http://www.grupocva.com/detalle_articulo/articulo.php?fProdId=4543686"/>
    <hyperlink ref="E3423" r:id="rId3421" display="http://www.grupocva.com/detalle_articulo/articulo.php?fProdId=4798691"/>
    <hyperlink ref="E3424" r:id="rId3422" display="http://www.grupocva.com/detalle_articulo/articulo.php?fProdId=4893685"/>
    <hyperlink ref="E3425" r:id="rId3423" display="http://www.grupocva.com/detalle_articulo/articulo.php?fProdId=5043685"/>
    <hyperlink ref="E3426" r:id="rId3424" display="http://www.grupocva.com/detalle_articulo/articulo.php?fProdId=5079685"/>
    <hyperlink ref="E3427" r:id="rId3425" display="http://www.grupocva.com/detalle_articulo/articulo.php?fProdId=5080685"/>
    <hyperlink ref="E3428" r:id="rId3426" display="http://www.grupocva.com/detalle_articulo/articulo.php?fProdId=5161695"/>
    <hyperlink ref="E3429" r:id="rId3427" display="http://www.grupocva.com/detalle_articulo/articulo.php?fProdId=5374696"/>
    <hyperlink ref="E3430" r:id="rId3428" display="http://www.grupocva.com/detalle_articulo/articulo.php?fProdId=5416685"/>
    <hyperlink ref="E3431" r:id="rId3429" display="http://www.grupocva.com/detalle_articulo/articulo.php?fProdId=5422688"/>
    <hyperlink ref="E3432" r:id="rId3430" display="http://www.grupocva.com/detalle_articulo/articulo.php?fProdId=5660698"/>
    <hyperlink ref="E3433" r:id="rId3431" display="http://www.grupocva.com/detalle_articulo/articulo.php?fProdId=5660699"/>
    <hyperlink ref="E3434" r:id="rId3432" display="http://www.grupocva.com/detalle_articulo/articulo.php?fProdId=5908686"/>
    <hyperlink ref="E3435" r:id="rId3433" display="http://www.grupocva.com/detalle_articulo/articulo.php?fProdId=5921685"/>
    <hyperlink ref="E3436" r:id="rId3434" display="http://www.grupocva.com/detalle_articulo/articulo.php?fProdId=5936685"/>
    <hyperlink ref="E3437" r:id="rId3435" display="http://www.grupocva.com/detalle_articulo/articulo.php?fProdId=5949695"/>
    <hyperlink ref="E3438" r:id="rId3436" display="http://www.grupocva.com/detalle_articulo/articulo.php?fProdId=5974697"/>
    <hyperlink ref="E3439" r:id="rId3437" display="http://www.grupocva.com/detalle_articulo/articulo.php?fProdId=5974698"/>
    <hyperlink ref="E3440" r:id="rId3438" display="http://www.grupocva.com/detalle_articulo/articulo.php?fProdId=5976690"/>
    <hyperlink ref="E3441" r:id="rId3439" display="http://www.grupocva.com/detalle_articulo/articulo.php?fProdId=6160685"/>
    <hyperlink ref="E3442" r:id="rId3440" display="http://www.grupocva.com/detalle_articulo/articulo.php?fProdId=6227686"/>
    <hyperlink ref="E3443" r:id="rId3441" display="http://www.grupocva.com/detalle_articulo/articulo.php?fProdId=9423369"/>
    <hyperlink ref="E3444" r:id="rId3442" display="http://www.grupocva.com/detalle_articulo/articulo.php?fProdId=9423418"/>
    <hyperlink ref="E3445" r:id="rId3443" display="http://www.grupocva.com/detalle_articulo/articulo.php?fProdId=9423468"/>
    <hyperlink ref="E3446" r:id="rId3444" display="http://www.grupocva.com/detalle_articulo/articulo.php?fProdId=9423470"/>
    <hyperlink ref="E3447" r:id="rId3445" display="http://www.grupocva.com/detalle_articulo/articulo.php?fProdId=9423420"/>
    <hyperlink ref="E3448" r:id="rId3446" display="http://www.grupocva.com/detalle_articulo/articulo.php?fProdId=9445617"/>
    <hyperlink ref="E3449" r:id="rId3447" display="http://www.grupocva.com/detalle_articulo/articulo.php?fProdId=9453767"/>
    <hyperlink ref="E3450" r:id="rId3448" display="http://www.grupocva.com/detalle_articulo/articulo.php?fProdId=9458719"/>
    <hyperlink ref="E3451" r:id="rId3449" display="http://www.grupocva.com/detalle_articulo/articulo.php?fProdId=9458720"/>
    <hyperlink ref="E3452" r:id="rId3450" display="http://www.grupocva.com/detalle_articulo/articulo.php?fProdId=9458769"/>
    <hyperlink ref="E3453" r:id="rId3451" display="http://www.grupocva.com/detalle_articulo/articulo.php?fProdId=9458771"/>
    <hyperlink ref="E3454" r:id="rId3452" display="http://www.grupocva.com/detalle_articulo/articulo.php?fProdId=9458817"/>
    <hyperlink ref="E3455" r:id="rId3453" display="http://www.grupocva.com/detalle_articulo/articulo.php?fProdId=9472718"/>
    <hyperlink ref="E3456" r:id="rId3454" display="http://www.grupocva.com/detalle_articulo/articulo.php?fProdId=9473176"/>
    <hyperlink ref="E3457" r:id="rId3455" display="http://www.grupocva.com/detalle_articulo/articulo.php?fProdId=9476669"/>
    <hyperlink ref="E3458" r:id="rId3456" display="http://www.grupocva.com/detalle_articulo/articulo.php?fProdId=9487955"/>
    <hyperlink ref="E3459" r:id="rId3457" display="http://www.grupocva.com/detalle_articulo/articulo.php?fProdId=9488007"/>
    <hyperlink ref="E3460" r:id="rId3458" display="http://www.grupocva.com/detalle_articulo/articulo.php?fProdId=9487956"/>
    <hyperlink ref="E3461" r:id="rId3459" display="http://www.grupocva.com/detalle_articulo/articulo.php?fProdId=9488837"/>
    <hyperlink ref="E3462" r:id="rId3460" display="http://www.grupocva.com/detalle_articulo/articulo.php?fProdId=9490335"/>
    <hyperlink ref="E3463" r:id="rId3461" display="http://www.grupocva.com/detalle_articulo/articulo.php?fProdId=9490636"/>
    <hyperlink ref="E3464" r:id="rId3462" display="http://www.grupocva.com/detalle_articulo/articulo.php?fProdId=9490784"/>
    <hyperlink ref="E3465" r:id="rId3463" display="http://www.grupocva.com/detalle_articulo/articulo.php?fProdId=9490785"/>
    <hyperlink ref="E3466" r:id="rId3464" display="http://www.grupocva.com/detalle_articulo/articulo.php?fProdId=9490794"/>
    <hyperlink ref="E3467" r:id="rId3465" display="http://www.grupocva.com/detalle_articulo/articulo.php?fProdId=9490843"/>
    <hyperlink ref="E3468" r:id="rId3466" display="http://www.grupocva.com/detalle_articulo/articulo.php?fProdId=9490885"/>
    <hyperlink ref="E3469" r:id="rId3467" display="http://www.grupocva.com/detalle_articulo/articulo.php?fProdId=9491284"/>
    <hyperlink ref="E3470" r:id="rId3468" display="http://www.grupocva.com/detalle_articulo/articulo.php?fProdId=9493387"/>
    <hyperlink ref="E3471" r:id="rId3469" display="http://www.grupocva.com/detalle_articulo/articulo.php?fProdId=9497136"/>
    <hyperlink ref="E3472" r:id="rId3470" display="http://www.grupocva.com/detalle_articulo/articulo.php?fProdId=9500937"/>
    <hyperlink ref="E3473" r:id="rId3471" display="http://www.grupocva.com/detalle_articulo/articulo.php?fProdId=9510836"/>
    <hyperlink ref="E3474" r:id="rId3472" display="http://www.grupocva.com/detalle_articulo/articulo.php?fProdId=9512386"/>
    <hyperlink ref="E3475" r:id="rId3473" display="http://www.grupocva.com/detalle_articulo/articulo.php?fProdId=9512738"/>
    <hyperlink ref="E3476" r:id="rId3474" display="http://www.grupocva.com/detalle_articulo/articulo.php?fProdId=9512739"/>
    <hyperlink ref="E3477" r:id="rId3475" display="http://www.grupocva.com/detalle_articulo/articulo.php?fProdId=9518093"/>
    <hyperlink ref="E3478" r:id="rId3476" display="http://www.grupocva.com/detalle_articulo/articulo.php?fProdId=9524538"/>
    <hyperlink ref="E3479" r:id="rId3477" display="http://www.grupocva.com/detalle_articulo/articulo.php?fProdId=9528689"/>
    <hyperlink ref="E3480" r:id="rId3478" display="http://www.grupocva.com/detalle_articulo/articulo.php?fProdId=9528738"/>
    <hyperlink ref="E3481" r:id="rId3479" display="http://www.grupocva.com/detalle_articulo/articulo.php?fProdId=9528641"/>
    <hyperlink ref="E3482" r:id="rId3480" display="http://www.grupocva.com/detalle_articulo/articulo.php?fProdId=9552393"/>
    <hyperlink ref="E3483" r:id="rId3481" display="http://www.grupocva.com/detalle_articulo/articulo.php?fProdId=9558136"/>
    <hyperlink ref="E3484" r:id="rId3482" display="http://www.grupocva.com/detalle_articulo/articulo.php?fProdId=9558186"/>
    <hyperlink ref="E3485" r:id="rId3483" display="http://www.grupocva.com/detalle_articulo/articulo.php?fProdId=9558236"/>
    <hyperlink ref="E3486" r:id="rId3484" display="http://www.grupocva.com/detalle_articulo/articulo.php?fProdId=9559336"/>
    <hyperlink ref="E3487" r:id="rId3485" display="http://www.grupocva.com/detalle_articulo/articulo.php?fProdId=9559287"/>
    <hyperlink ref="E3488" r:id="rId3486" display="http://www.grupocva.com/detalle_articulo/articulo.php?fProdId=9560239"/>
    <hyperlink ref="E3489" r:id="rId3487" display="http://www.grupocva.com/detalle_articulo/articulo.php?fProdId=9560488"/>
    <hyperlink ref="E3490" r:id="rId3488" display="http://www.grupocva.com/detalle_articulo/articulo.php?fProdId=9560590"/>
    <hyperlink ref="E3491" r:id="rId3489" display="http://www.grupocva.com/detalle_articulo/articulo.php?fProdId=9560686"/>
    <hyperlink ref="E3492" r:id="rId3490" display="http://www.grupocva.com/detalle_articulo/articulo.php?fProdId=9563639"/>
    <hyperlink ref="E3493" r:id="rId3491" display="http://www.grupocva.com/detalle_articulo/articulo.php?fProdId=9572839"/>
    <hyperlink ref="E3494" r:id="rId3492" display="http://www.grupocva.com/detalle_articulo/articulo.php?fProdId=9573341"/>
    <hyperlink ref="E3495" r:id="rId3493" display="http://www.grupocva.com/detalle_articulo/articulo.php?fProdId=9573476"/>
    <hyperlink ref="E3496" r:id="rId3494" display="http://www.grupocva.com/detalle_articulo/articulo.php?fProdId=9552390"/>
    <hyperlink ref="E3497" r:id="rId3495" display="http://www.grupocva.com/detalle_articulo/articulo.php?fProdId=9552391"/>
    <hyperlink ref="E3498" r:id="rId3496" display="http://www.grupocva.com/detalle_articulo/articulo.php?fProdId=9609488"/>
    <hyperlink ref="E3499" r:id="rId3497" display="http://www.grupocva.com/detalle_articulo/articulo.php?fProdId=3491691"/>
    <hyperlink ref="E3500" r:id="rId3498" display="http://www.grupocva.com/detalle_articulo/articulo.php?fProdId=3490692"/>
    <hyperlink ref="E3501" r:id="rId3499" display="http://www.grupocva.com/detalle_articulo/articulo.php?fProdId=3493686"/>
    <hyperlink ref="E3502" r:id="rId3500" display="http://www.grupocva.com/detalle_articulo/articulo.php?fProdId=5093693"/>
    <hyperlink ref="E3503" r:id="rId3501" display="http://www.grupocva.com/detalle_articulo/articulo.php?fProdId=5435686"/>
    <hyperlink ref="E3504" r:id="rId3502" display="http://www.grupocva.com/detalle_articulo/articulo.php?fProdId=5731686"/>
    <hyperlink ref="E3505" r:id="rId3503" display="http://www.grupocva.com/detalle_articulo/articulo.php?fProdId=5732688"/>
    <hyperlink ref="E3506" r:id="rId3504" display="http://www.grupocva.com/detalle_articulo/articulo.php?fProdId=5810692"/>
    <hyperlink ref="E3507" r:id="rId3505" display="http://www.grupocva.com/detalle_articulo/articulo.php?fProdId=5811689"/>
    <hyperlink ref="E3508" r:id="rId3506" display="http://www.grupocva.com/detalle_articulo/articulo.php?fProdId=5875690"/>
    <hyperlink ref="E3509" r:id="rId3507" display="http://www.grupocva.com/detalle_articulo/articulo.php?fProdId=5957687"/>
    <hyperlink ref="E3510" r:id="rId3508" display="http://www.grupocva.com/detalle_articulo/articulo.php?fProdId=5962685"/>
    <hyperlink ref="E3511" r:id="rId3509" display="http://www.grupocva.com/detalle_articulo/articulo.php?fProdId=5972693"/>
    <hyperlink ref="E3512" r:id="rId3510" display="http://www.grupocva.com/detalle_articulo/articulo.php?fProdId=5974685"/>
    <hyperlink ref="E3513" r:id="rId3511" display="http://www.grupocva.com/detalle_articulo/articulo.php?fProdId=6015686"/>
    <hyperlink ref="E3514" r:id="rId3512" display="http://www.grupocva.com/detalle_articulo/articulo.php?fProdId=6059685"/>
    <hyperlink ref="E3515" r:id="rId3513" display="http://www.grupocva.com/detalle_articulo/articulo.php?fProdId=9425920"/>
    <hyperlink ref="E3516" r:id="rId3514" display="http://www.grupocva.com/detalle_articulo/articulo.php?fProdId=9430239"/>
    <hyperlink ref="E3517" r:id="rId3515" display="http://www.grupocva.com/detalle_articulo/articulo.php?fProdId=9433667"/>
    <hyperlink ref="E3518" r:id="rId3516" display="http://www.grupocva.com/detalle_articulo/articulo.php?fProdId=9436318"/>
    <hyperlink ref="E3519" r:id="rId3517" display="http://www.grupocva.com/detalle_articulo/articulo.php?fProdId=9440317"/>
    <hyperlink ref="E3520" r:id="rId3518" display="http://www.grupocva.com/detalle_articulo/articulo.php?fProdId=9443870"/>
    <hyperlink ref="E3521" r:id="rId3519" display="http://www.grupocva.com/detalle_articulo/articulo.php?fProdId=9447570"/>
    <hyperlink ref="E3522" r:id="rId3520" display="http://www.grupocva.com/detalle_articulo/articulo.php?fProdId=9448571"/>
    <hyperlink ref="E3523" r:id="rId3521" display="http://www.grupocva.com/detalle_articulo/articulo.php?fProdId=9452525"/>
    <hyperlink ref="E3524" r:id="rId3522" display="http://www.grupocva.com/detalle_articulo/articulo.php?fProdId=9456668"/>
    <hyperlink ref="E3525" r:id="rId3523" display="http://www.grupocva.com/detalle_articulo/articulo.php?fProdId=9466917"/>
    <hyperlink ref="E3526" r:id="rId3524" display="http://www.grupocva.com/detalle_articulo/articulo.php?fProdId=9466918"/>
    <hyperlink ref="E3527" r:id="rId3525" display="http://www.grupocva.com/detalle_articulo/articulo.php?fProdId=9466919"/>
    <hyperlink ref="E3528" r:id="rId3526" display="http://www.grupocva.com/detalle_articulo/articulo.php?fProdId=9469417"/>
    <hyperlink ref="E3529" r:id="rId3527" display="http://www.grupocva.com/detalle_articulo/articulo.php?fProdId=9477820"/>
    <hyperlink ref="E3530" r:id="rId3528" display="http://www.grupocva.com/detalle_articulo/articulo.php?fProdId=9477821"/>
    <hyperlink ref="E3531" r:id="rId3529" display="http://www.grupocva.com/detalle_articulo/articulo.php?fProdId=9477823"/>
    <hyperlink ref="E3532" r:id="rId3530" display="http://www.grupocva.com/detalle_articulo/articulo.php?fProdId=9477867"/>
    <hyperlink ref="E3533" r:id="rId3531" display="http://www.grupocva.com/detalle_articulo/articulo.php?fProdId=9480069"/>
    <hyperlink ref="E3534" r:id="rId3532" display="http://www.grupocva.com/detalle_articulo/articulo.php?fProdId=9480070"/>
    <hyperlink ref="E3535" r:id="rId3533" display="http://www.grupocva.com/detalle_articulo/articulo.php?fProdId=9480867"/>
    <hyperlink ref="E3536" r:id="rId3534" display="http://www.grupocva.com/detalle_articulo/articulo.php?fProdId=9480919"/>
    <hyperlink ref="E3537" r:id="rId3535" display="http://www.grupocva.com/detalle_articulo/articulo.php?fProdId=9485237"/>
    <hyperlink ref="E3538" r:id="rId3536" display="http://www.grupocva.com/detalle_articulo/articulo.php?fProdId=9485685"/>
    <hyperlink ref="E3539" r:id="rId3537" display="http://www.grupocva.com/detalle_articulo/articulo.php?fProdId=9490136"/>
    <hyperlink ref="E3540" r:id="rId3538" display="http://www.grupocva.com/detalle_articulo/articulo.php?fProdId=9490137"/>
    <hyperlink ref="E3541" r:id="rId3539" display="http://www.grupocva.com/detalle_articulo/articulo.php?fProdId=9490087"/>
    <hyperlink ref="E3542" r:id="rId3540" display="http://www.grupocva.com/detalle_articulo/articulo.php?fProdId=9490339"/>
    <hyperlink ref="E3543" r:id="rId3541" display="http://www.grupocva.com/detalle_articulo/articulo.php?fProdId=9492338"/>
    <hyperlink ref="E3544" r:id="rId3542" display="http://www.grupocva.com/detalle_articulo/articulo.php?fProdId=9494087"/>
    <hyperlink ref="E3545" r:id="rId3543" display="http://www.grupocva.com/detalle_articulo/articulo.php?fProdId=9494136"/>
    <hyperlink ref="E3546" r:id="rId3544" display="http://www.grupocva.com/detalle_articulo/articulo.php?fProdId=9494038"/>
    <hyperlink ref="E3547" r:id="rId3545" display="http://www.grupocva.com/detalle_articulo/articulo.php?fProdId=9502486"/>
    <hyperlink ref="E3548" r:id="rId3546" display="http://www.grupocva.com/detalle_articulo/articulo.php?fProdId=9503940"/>
    <hyperlink ref="E3549" r:id="rId3547" display="http://www.grupocva.com/detalle_articulo/articulo.php?fProdId=9503942"/>
    <hyperlink ref="E3550" r:id="rId3548" display="http://www.grupocva.com/detalle_articulo/articulo.php?fProdId=9503990"/>
    <hyperlink ref="E3551" r:id="rId3549" display="http://www.grupocva.com/detalle_articulo/articulo.php?fProdId=9505438"/>
    <hyperlink ref="E3552" r:id="rId3550" display="http://www.grupocva.com/detalle_articulo/articulo.php?fProdId=9505346"/>
    <hyperlink ref="E3553" r:id="rId3551" display="http://www.grupocva.com/detalle_articulo/articulo.php?fProdId=9508238"/>
    <hyperlink ref="E3554" r:id="rId3552" display="http://www.grupocva.com/detalle_articulo/articulo.php?fProdId=9508586"/>
    <hyperlink ref="E3555" r:id="rId3553" display="http://www.grupocva.com/detalle_articulo/articulo.php?fProdId=9510843"/>
    <hyperlink ref="E3556" r:id="rId3554" display="http://www.grupocva.com/detalle_articulo/articulo.php?fProdId=9510936"/>
    <hyperlink ref="E3557" r:id="rId3555" display="http://www.grupocva.com/detalle_articulo/articulo.php?fProdId=9510793"/>
    <hyperlink ref="E3558" r:id="rId3556" display="http://www.grupocva.com/detalle_articulo/articulo.php?fProdId=9510938"/>
    <hyperlink ref="E3559" r:id="rId3557" display="http://www.grupocva.com/detalle_articulo/articulo.php?fProdId=9511886"/>
    <hyperlink ref="E3560" r:id="rId3558" display="http://www.grupocva.com/detalle_articulo/articulo.php?fProdId=9511788"/>
    <hyperlink ref="E3561" r:id="rId3559" display="http://www.grupocva.com/detalle_articulo/articulo.php?fProdId=9516137"/>
    <hyperlink ref="E3562" r:id="rId3560" display="http://www.grupocva.com/detalle_articulo/articulo.php?fProdId=9516337"/>
    <hyperlink ref="E3563" r:id="rId3561" display="http://www.grupocva.com/detalle_articulo/articulo.php?fProdId=9516786"/>
    <hyperlink ref="E3564" r:id="rId3562" display="http://www.grupocva.com/detalle_articulo/articulo.php?fProdId=9518889"/>
    <hyperlink ref="E3565" r:id="rId3563" display="http://www.grupocva.com/detalle_articulo/articulo.php?fProdId=9519636"/>
    <hyperlink ref="E3566" r:id="rId3564" display="http://www.grupocva.com/detalle_articulo/articulo.php?fProdId=9522339"/>
    <hyperlink ref="E3567" r:id="rId3565" display="http://www.grupocva.com/detalle_articulo/articulo.php?fProdId=9522686"/>
    <hyperlink ref="E3568" r:id="rId3566" display="http://www.grupocva.com/detalle_articulo/articulo.php?fProdId=9522638"/>
    <hyperlink ref="E3569" r:id="rId3567" display="http://www.grupocva.com/detalle_articulo/articulo.php?fProdId=9522687"/>
    <hyperlink ref="E3570" r:id="rId3568" display="http://www.grupocva.com/detalle_articulo/articulo.php?fProdId=9522589"/>
    <hyperlink ref="E3571" r:id="rId3569" display="http://www.grupocva.com/detalle_articulo/articulo.php?fProdId=9522688"/>
    <hyperlink ref="E3572" r:id="rId3570" display="http://www.grupocva.com/detalle_articulo/articulo.php?fProdId=9525840"/>
    <hyperlink ref="E3573" r:id="rId3571" display="http://www.grupocva.com/detalle_articulo/articulo.php?fProdId=9528787"/>
    <hyperlink ref="E3574" r:id="rId3572" display="http://www.grupocva.com/detalle_articulo/articulo.php?fProdId=9529136"/>
    <hyperlink ref="E3575" r:id="rId3573" display="http://www.grupocva.com/detalle_articulo/articulo.php?fProdId=9533686"/>
    <hyperlink ref="E3576" r:id="rId3574" display="http://www.grupocva.com/detalle_articulo/articulo.php?fProdId=9534839"/>
    <hyperlink ref="E3577" r:id="rId3575" display="http://www.grupocva.com/detalle_articulo/articulo.php?fProdId=9536436"/>
    <hyperlink ref="E3578" r:id="rId3576" display="http://www.grupocva.com/detalle_articulo/articulo.php?fProdId=9537336"/>
    <hyperlink ref="E3579" r:id="rId3577" display="http://www.grupocva.com/detalle_articulo/articulo.php?fProdId=9545136"/>
    <hyperlink ref="E3580" r:id="rId3578" display="http://www.grupocva.com/detalle_articulo/articulo.php?fProdId=9549395"/>
    <hyperlink ref="E3581" r:id="rId3579" display="http://www.grupocva.com/detalle_articulo/articulo.php?fProdId=9549586"/>
    <hyperlink ref="E3582" r:id="rId3580" display="http://www.grupocva.com/detalle_articulo/articulo.php?fProdId=9549587"/>
    <hyperlink ref="E3583" r:id="rId3581" display="http://www.grupocva.com/detalle_articulo/articulo.php?fProdId=9554686"/>
    <hyperlink ref="E3584" r:id="rId3582" display="http://www.grupocva.com/detalle_articulo/articulo.php?fProdId=9554795"/>
    <hyperlink ref="E3585" r:id="rId3583" display="http://www.grupocva.com/detalle_articulo/articulo.php?fProdId=9566688"/>
    <hyperlink ref="E3586" r:id="rId3584" display="http://www.grupocva.com/detalle_articulo/articulo.php?fProdId=9566639"/>
    <hyperlink ref="E3587" r:id="rId3585" display="http://www.grupocva.com/detalle_articulo/articulo.php?fProdId=9567441"/>
    <hyperlink ref="E3588" r:id="rId3586" display="http://www.grupocva.com/detalle_articulo/articulo.php?fProdId=9567489"/>
    <hyperlink ref="E3589" r:id="rId3587" display="http://www.grupocva.com/detalle_articulo/articulo.php?fProdId=9569140"/>
    <hyperlink ref="E3590" r:id="rId3588" display="http://www.grupocva.com/detalle_articulo/articulo.php?fProdId=9569838"/>
    <hyperlink ref="E3591" r:id="rId3589" display="http://www.grupocva.com/detalle_articulo/articulo.php?fProdId=9570139"/>
    <hyperlink ref="E3592" r:id="rId3590" display="http://www.grupocva.com/detalle_articulo/articulo.php?fProdId=9575788"/>
    <hyperlink ref="E3593" r:id="rId3591" display="http://www.grupocva.com/detalle_articulo/articulo.php?fProdId=9576538"/>
    <hyperlink ref="E3594" r:id="rId3592" display="http://www.grupocva.com/detalle_articulo/articulo.php?fProdId=9579439"/>
    <hyperlink ref="E3595" r:id="rId3593" display="http://www.grupocva.com/detalle_articulo/articulo.php?fProdId=9582688"/>
    <hyperlink ref="E3596" r:id="rId3594" display="http://www.grupocva.com/detalle_articulo/articulo.php?fProdId=9593238"/>
    <hyperlink ref="E3597" r:id="rId3595" display="http://www.grupocva.com/detalle_articulo/articulo.php?fProdId=9595141"/>
    <hyperlink ref="E3598" r:id="rId3596" display="http://www.grupocva.com/detalle_articulo/articulo.php?fProdId=9604639"/>
    <hyperlink ref="E3599" r:id="rId3597" display="http://www.grupocva.com/detalle_articulo/articulo.php?fProdId=9607539"/>
    <hyperlink ref="E3600" r:id="rId3598" display="http://www.grupocva.com/detalle_articulo/articulo.php?fProdId=1127693"/>
    <hyperlink ref="E3601" r:id="rId3599" display="http://www.grupocva.com/detalle_articulo/articulo.php?fProdId=2010685"/>
    <hyperlink ref="E3602" r:id="rId3600" display="http://www.grupocva.com/detalle_articulo/articulo.php?fProdId=3136687"/>
    <hyperlink ref="E3603" r:id="rId3601" display="http://www.grupocva.com/detalle_articulo/articulo.php?fProdId=4030685"/>
    <hyperlink ref="E3604" r:id="rId3602" display="http://www.grupocva.com/detalle_articulo/articulo.php?fProdId=5086686"/>
    <hyperlink ref="E3605" r:id="rId3603" display="http://www.grupocva.com/detalle_articulo/articulo.php?fProdId=5337692"/>
    <hyperlink ref="E3606" r:id="rId3604" display="http://www.grupocva.com/detalle_articulo/articulo.php?fProdId=5685689"/>
    <hyperlink ref="E3607" r:id="rId3605" display="http://www.grupocva.com/detalle_articulo/articulo.php?fProdId=5870690"/>
    <hyperlink ref="E3608" r:id="rId3606" display="http://www.grupocva.com/detalle_articulo/articulo.php?fProdId=5868702"/>
    <hyperlink ref="E3609" r:id="rId3607" display="http://www.grupocva.com/detalle_articulo/articulo.php?fProdId=5971689"/>
    <hyperlink ref="E3610" r:id="rId3608" display="http://www.grupocva.com/detalle_articulo/articulo.php?fProdId=9508537"/>
    <hyperlink ref="E3611" r:id="rId3609" display="http://www.grupocva.com/detalle_articulo/articulo.php?fProdId=9520086"/>
    <hyperlink ref="E3612" r:id="rId3610" display="http://www.grupocva.com/detalle_articulo/articulo.php?fProdId=9541936"/>
    <hyperlink ref="E3613" r:id="rId3611" display="http://www.grupocva.com/detalle_articulo/articulo.php?fProdId=9570988"/>
    <hyperlink ref="E3614" r:id="rId3612" display="http://www.grupocva.com/detalle_articulo/articulo.php?fProdId=9571038"/>
    <hyperlink ref="E3615" r:id="rId3613" display="http://www.grupocva.com/detalle_articulo/articulo.php?fProdId=9608188"/>
    <hyperlink ref="E3616" r:id="rId3614" display="http://www.grupocva.com/detalle_articulo/articulo.php?fProdId=9608189"/>
    <hyperlink ref="E3617" r:id="rId3615" display="http://www.grupocva.com/detalle_articulo/articulo.php?fProdId=9609338"/>
    <hyperlink ref="E3618" r:id="rId3616" display="http://www.grupocva.com/detalle_articulo/articulo.php?fProdId=9609688"/>
    <hyperlink ref="E3619" r:id="rId3617" display="http://www.grupocva.com/detalle_articulo/articulo.php?fProdId=5868703"/>
    <hyperlink ref="E3620" r:id="rId3618" display="http://www.grupocva.com/detalle_articulo/articulo.php?fProdId=5972686"/>
    <hyperlink ref="E3621" r:id="rId3619" display="http://www.grupocva.com/detalle_articulo/articulo.php?fProdId=9536739"/>
    <hyperlink ref="E3622" r:id="rId3620" display="http://www.grupocva.com/detalle_articulo/articulo.php?fProdId=9477568"/>
    <hyperlink ref="E3623" r:id="rId3621" display="http://www.grupocva.com/detalle_articulo/articulo.php?fProdId=9484219"/>
    <hyperlink ref="E3624" r:id="rId3622" display="http://www.grupocva.com/detalle_articulo/articulo.php?fProdId=9484278"/>
    <hyperlink ref="E3625" r:id="rId3623" display="http://www.grupocva.com/detalle_articulo/articulo.php?fProdId=9485140"/>
    <hyperlink ref="E3626" r:id="rId3624" display="http://www.grupocva.com/detalle_articulo/articulo.php?fProdId=9485141"/>
    <hyperlink ref="E3627" r:id="rId3625" display="http://www.grupocva.com/detalle_articulo/articulo.php?fProdId=9485142"/>
    <hyperlink ref="E3628" r:id="rId3626" display="http://www.grupocva.com/detalle_articulo/articulo.php?fProdId=9486237"/>
    <hyperlink ref="E3629" r:id="rId3627" display="http://www.grupocva.com/detalle_articulo/articulo.php?fProdId=9486238"/>
    <hyperlink ref="E3630" r:id="rId3628" display="http://www.grupocva.com/detalle_articulo/articulo.php?fProdId=9486239"/>
    <hyperlink ref="E3631" r:id="rId3629" display="http://www.grupocva.com/detalle_articulo/articulo.php?fProdId=9486240"/>
    <hyperlink ref="E3632" r:id="rId3630" display="http://www.grupocva.com/detalle_articulo/articulo.php?fProdId=9486241"/>
    <hyperlink ref="E3633" r:id="rId3631" display="http://www.grupocva.com/detalle_articulo/articulo.php?fProdId=9487235"/>
    <hyperlink ref="E3634" r:id="rId3632" display="http://www.grupocva.com/detalle_articulo/articulo.php?fProdId=9491095"/>
    <hyperlink ref="E3635" r:id="rId3633" display="http://www.grupocva.com/detalle_articulo/articulo.php?fProdId=9492836"/>
    <hyperlink ref="E3636" r:id="rId3634" display="http://www.grupocva.com/detalle_articulo/articulo.php?fProdId=9492886"/>
    <hyperlink ref="E3637" r:id="rId3635" display="http://www.grupocva.com/detalle_articulo/articulo.php?fProdId=9494888"/>
    <hyperlink ref="E3638" r:id="rId3636" display="http://www.grupocva.com/detalle_articulo/articulo.php?fProdId=9494986"/>
    <hyperlink ref="E3639" r:id="rId3637" display="http://www.grupocva.com/detalle_articulo/articulo.php?fProdId=9511638"/>
    <hyperlink ref="E3640" r:id="rId3638" display="http://www.grupocva.com/detalle_articulo/articulo.php?fProdId=9511838"/>
    <hyperlink ref="E3641" r:id="rId3639" display="http://www.grupocva.com/detalle_articulo/articulo.php?fProdId=9511887"/>
    <hyperlink ref="E3642" r:id="rId3640" display="http://www.grupocva.com/detalle_articulo/articulo.php?fProdId=9517836"/>
    <hyperlink ref="E3643" r:id="rId3641" display="http://www.grupocva.com/detalle_articulo/articulo.php?fProdId=9520986"/>
    <hyperlink ref="E3644" r:id="rId3642" display="http://www.grupocva.com/detalle_articulo/articulo.php?fProdId=9522436"/>
    <hyperlink ref="E3645" r:id="rId3643" display="http://www.grupocva.com/detalle_articulo/articulo.php?fProdId=9523737"/>
    <hyperlink ref="E3646" r:id="rId3644" display="http://www.grupocva.com/detalle_articulo/articulo.php?fProdId=9524087"/>
    <hyperlink ref="E3647" r:id="rId3645" display="http://www.grupocva.com/detalle_articulo/articulo.php?fProdId=9525193"/>
    <hyperlink ref="E3648" r:id="rId3646" display="http://www.grupocva.com/detalle_articulo/articulo.php?fProdId=9526636"/>
    <hyperlink ref="E3649" r:id="rId3647" display="http://www.grupocva.com/detalle_articulo/articulo.php?fProdId=9537387"/>
    <hyperlink ref="E3650" r:id="rId3648" display="http://www.grupocva.com/detalle_articulo/articulo.php?fProdId=9540836"/>
    <hyperlink ref="E3651" r:id="rId3649" display="http://www.grupocva.com/detalle_articulo/articulo.php?fProdId=9541088"/>
    <hyperlink ref="E3652" r:id="rId3650" display="http://www.grupocva.com/detalle_articulo/articulo.php?fProdId=9542889"/>
    <hyperlink ref="E3653" r:id="rId3651" display="http://www.grupocva.com/detalle_articulo/articulo.php?fProdId=9543736"/>
    <hyperlink ref="E3654" r:id="rId3652" display="http://www.grupocva.com/detalle_articulo/articulo.php?fProdId=9543737"/>
    <hyperlink ref="E3655" r:id="rId3653" display="http://www.grupocva.com/detalle_articulo/articulo.php?fProdId=9543738"/>
    <hyperlink ref="E3656" r:id="rId3654" display="http://www.grupocva.com/detalle_articulo/articulo.php?fProdId=9543886"/>
    <hyperlink ref="E3657" r:id="rId3655" display="http://www.grupocva.com/detalle_articulo/articulo.php?fProdId=9546736"/>
    <hyperlink ref="E3658" r:id="rId3656" display="http://www.grupocva.com/detalle_articulo/articulo.php?fProdId=9546637"/>
    <hyperlink ref="E3659" r:id="rId3657" display="http://www.grupocva.com/detalle_articulo/articulo.php?fProdId=9547190"/>
    <hyperlink ref="E3660" r:id="rId3658" display="http://www.grupocva.com/detalle_articulo/articulo.php?fProdId=9556087"/>
    <hyperlink ref="E3661" r:id="rId3659" display="http://www.grupocva.com/detalle_articulo/articulo.php?fProdId=9556786"/>
    <hyperlink ref="E3662" r:id="rId3660" display="http://www.grupocva.com/detalle_articulo/articulo.php?fProdId=9556787"/>
    <hyperlink ref="E3663" r:id="rId3661" display="http://www.grupocva.com/detalle_articulo/articulo.php?fProdId=9556836"/>
    <hyperlink ref="E3664" r:id="rId3662" display="http://www.grupocva.com/detalle_articulo/articulo.php?fProdId=9556886"/>
    <hyperlink ref="E3665" r:id="rId3663" display="http://www.grupocva.com/detalle_articulo/articulo.php?fProdId=9556936"/>
    <hyperlink ref="E3666" r:id="rId3664" display="http://www.grupocva.com/detalle_articulo/articulo.php?fProdId=9558336"/>
    <hyperlink ref="E3667" r:id="rId3665" display="http://www.grupocva.com/detalle_articulo/articulo.php?fProdId=9558387"/>
    <hyperlink ref="E3668" r:id="rId3666" display="http://www.grupocva.com/detalle_articulo/articulo.php?fProdId=9558437"/>
    <hyperlink ref="E3669" r:id="rId3667" display="http://www.grupocva.com/detalle_articulo/articulo.php?fProdId=9558486"/>
    <hyperlink ref="E3670" r:id="rId3668" display="http://www.grupocva.com/detalle_articulo/articulo.php?fProdId=9558438"/>
    <hyperlink ref="E3671" r:id="rId3669" display="http://www.grupocva.com/detalle_articulo/articulo.php?fProdId=9559440"/>
    <hyperlink ref="E3672" r:id="rId3670" display="http://www.grupocva.com/detalle_articulo/articulo.php?fProdId=9559490"/>
    <hyperlink ref="E3673" r:id="rId3671" display="http://www.grupocva.com/detalle_articulo/articulo.php?fProdId=9562846"/>
    <hyperlink ref="E3674" r:id="rId3672" display="http://www.grupocva.com/detalle_articulo/articulo.php?fProdId=9563388"/>
    <hyperlink ref="E3675" r:id="rId3673" display="http://www.grupocva.com/detalle_articulo/articulo.php?fProdId=9563438"/>
    <hyperlink ref="E3676" r:id="rId3674" display="http://www.grupocva.com/detalle_articulo/articulo.php?fProdId=9563389"/>
    <hyperlink ref="E3677" r:id="rId3675" display="http://www.grupocva.com/detalle_articulo/articulo.php?fProdId=9563488"/>
    <hyperlink ref="E3678" r:id="rId3676" display="http://www.grupocva.com/detalle_articulo/articulo.php?fProdId=9573539"/>
    <hyperlink ref="E3679" r:id="rId3677" display="http://www.grupocva.com/detalle_articulo/articulo.php?fProdId=9574203"/>
    <hyperlink ref="E3680" r:id="rId3678" display="http://www.grupocva.com/detalle_articulo/articulo.php?fProdId=9574288"/>
    <hyperlink ref="E3681" r:id="rId3679" display="http://www.grupocva.com/detalle_articulo/articulo.php?fProdId=9577239"/>
    <hyperlink ref="E3682" r:id="rId3680" display="http://www.grupocva.com/detalle_articulo/articulo.php?fProdId=9579088"/>
    <hyperlink ref="E3683" r:id="rId3681" display="http://www.grupocva.com/detalle_articulo/articulo.php?fProdId=9579288"/>
    <hyperlink ref="E3684" r:id="rId3682" display="http://www.grupocva.com/detalle_articulo/articulo.php?fProdId=9580189"/>
    <hyperlink ref="E3685" r:id="rId3683" display="http://www.grupocva.com/detalle_articulo/articulo.php?fProdId=9580288"/>
    <hyperlink ref="E3686" r:id="rId3684" display="http://www.grupocva.com/detalle_articulo/articulo.php?fProdId=9580190"/>
    <hyperlink ref="E3687" r:id="rId3685" display="http://www.grupocva.com/detalle_articulo/articulo.php?fProdId=9580289"/>
    <hyperlink ref="E3688" r:id="rId3686" display="http://www.grupocva.com/detalle_articulo/articulo.php?fProdId=9580538"/>
    <hyperlink ref="E3689" r:id="rId3687" display="http://www.grupocva.com/detalle_articulo/articulo.php?fProdId=9580588"/>
    <hyperlink ref="E3690" r:id="rId3688" display="http://www.grupocva.com/detalle_articulo/articulo.php?fProdId=9580590"/>
    <hyperlink ref="E3691" r:id="rId3689" display="http://www.grupocva.com/detalle_articulo/articulo.php?fProdId=9580640"/>
    <hyperlink ref="E3692" r:id="rId3690" display="http://www.grupocva.com/detalle_articulo/articulo.php?fProdId=9580739"/>
    <hyperlink ref="E3693" r:id="rId3691" display="http://www.grupocva.com/detalle_articulo/articulo.php?fProdId=9580740"/>
    <hyperlink ref="E3694" r:id="rId3692" display="http://www.grupocva.com/detalle_articulo/articulo.php?fProdId=9580788"/>
    <hyperlink ref="E3695" r:id="rId3693" display="http://www.grupocva.com/detalle_articulo/articulo.php?fProdId=9580839"/>
    <hyperlink ref="E3696" r:id="rId3694" display="http://www.grupocva.com/detalle_articulo/articulo.php?fProdId=9580792"/>
    <hyperlink ref="E3697" r:id="rId3695" display="http://www.grupocva.com/detalle_articulo/articulo.php?fProdId=9580842"/>
    <hyperlink ref="E3698" r:id="rId3696" display="http://www.grupocva.com/detalle_articulo/articulo.php?fProdId=9580743"/>
    <hyperlink ref="E3699" r:id="rId3697" display="http://www.grupocva.com/detalle_articulo/articulo.php?fProdId=9582841"/>
    <hyperlink ref="E3700" r:id="rId3698" display="http://www.grupocva.com/detalle_articulo/articulo.php?fProdId=9582938"/>
    <hyperlink ref="E3701" r:id="rId3699" display="http://www.grupocva.com/detalle_articulo/articulo.php?fProdId=9582939"/>
    <hyperlink ref="E3702" r:id="rId3700" display="http://www.grupocva.com/detalle_articulo/articulo.php?fProdId=9586138"/>
    <hyperlink ref="E3703" r:id="rId3701" display="http://www.grupocva.com/detalle_articulo/articulo.php?fProdId=9586588"/>
    <hyperlink ref="E3704" r:id="rId3702" display="http://www.grupocva.com/detalle_articulo/articulo.php?fProdId=9586739"/>
    <hyperlink ref="E3705" r:id="rId3703" display="http://www.grupocva.com/detalle_articulo/articulo.php?fProdId=9587188"/>
    <hyperlink ref="E3706" r:id="rId3704" display="http://www.grupocva.com/detalle_articulo/articulo.php?fProdId=9587189"/>
    <hyperlink ref="E3707" r:id="rId3705" display="http://www.grupocva.com/detalle_articulo/articulo.php?fProdId=9587238"/>
    <hyperlink ref="E3708" r:id="rId3706" display="http://www.grupocva.com/detalle_articulo/articulo.php?fProdId=9587438"/>
    <hyperlink ref="E3709" r:id="rId3707" display="http://www.grupocva.com/detalle_articulo/articulo.php?fProdId=9587888"/>
    <hyperlink ref="E3710" r:id="rId3708" display="http://www.grupocva.com/detalle_articulo/articulo.php?fProdId=9587990"/>
    <hyperlink ref="E3711" r:id="rId3709" display="http://www.grupocva.com/detalle_articulo/articulo.php?fProdId=9587991"/>
    <hyperlink ref="E3712" r:id="rId3710" display="http://www.grupocva.com/detalle_articulo/articulo.php?fProdId=9588888"/>
    <hyperlink ref="E3713" r:id="rId3711" display="http://www.grupocva.com/detalle_articulo/articulo.php?fProdId=9588989"/>
    <hyperlink ref="E3714" r:id="rId3712" display="http://www.grupocva.com/detalle_articulo/articulo.php?fProdId=9588990"/>
    <hyperlink ref="E3715" r:id="rId3713" display="http://www.grupocva.com/detalle_articulo/articulo.php?fProdId=9588941"/>
    <hyperlink ref="E3716" r:id="rId3714" display="http://www.grupocva.com/detalle_articulo/articulo.php?fProdId=9589088"/>
    <hyperlink ref="E3717" r:id="rId3715" display="http://www.grupocva.com/detalle_articulo/articulo.php?fProdId=9593089"/>
    <hyperlink ref="E3718" r:id="rId3716" display="http://www.grupocva.com/detalle_articulo/articulo.php?fProdId=9593138"/>
    <hyperlink ref="E3719" r:id="rId3717" display="http://www.grupocva.com/detalle_articulo/articulo.php?fProdId=9594088"/>
    <hyperlink ref="E3720" r:id="rId3718" display="http://www.grupocva.com/detalle_articulo/articulo.php?fProdId=9595739"/>
    <hyperlink ref="E3721" r:id="rId3719" display="http://www.grupocva.com/detalle_articulo/articulo.php?fProdId=9598441"/>
    <hyperlink ref="E3722" r:id="rId3720" display="http://www.grupocva.com/detalle_articulo/articulo.php?fProdId=9598838"/>
    <hyperlink ref="E3723" r:id="rId3721" display="http://www.grupocva.com/detalle_articulo/articulo.php?fProdId=9598988"/>
    <hyperlink ref="E3724" r:id="rId3722" display="http://www.grupocva.com/detalle_articulo/articulo.php?fProdId=9599140"/>
    <hyperlink ref="E3725" r:id="rId3723" display="http://www.grupocva.com/detalle_articulo/articulo.php?fProdId=9599639"/>
    <hyperlink ref="E3726" r:id="rId3724" display="http://www.grupocva.com/detalle_articulo/articulo.php?fProdId=9600488"/>
    <hyperlink ref="E3727" r:id="rId3725" display="http://www.grupocva.com/detalle_articulo/articulo.php?fProdId=9600538"/>
    <hyperlink ref="E3728" r:id="rId3726" display="http://www.grupocva.com/detalle_articulo/articulo.php?fProdId=9600489"/>
    <hyperlink ref="E3729" r:id="rId3727" display="http://www.grupocva.com/detalle_articulo/articulo.php?fProdId=9600539"/>
    <hyperlink ref="E3730" r:id="rId3728" display="http://www.grupocva.com/detalle_articulo/articulo.php?fProdId=9601638"/>
    <hyperlink ref="E3731" r:id="rId3729" display="http://www.grupocva.com/detalle_articulo/articulo.php?fProdId=9601990"/>
    <hyperlink ref="E3732" r:id="rId3730" display="http://www.grupocva.com/detalle_articulo/articulo.php?fProdId=9602088"/>
    <hyperlink ref="E3733" r:id="rId3731" display="http://www.grupocva.com/detalle_articulo/articulo.php?fProdId=9603139"/>
    <hyperlink ref="E3734" r:id="rId3732" display="http://www.grupocva.com/detalle_articulo/articulo.php?fProdId=9603091"/>
    <hyperlink ref="E3735" r:id="rId3733" display="http://www.grupocva.com/detalle_articulo/articulo.php?fProdId=9603188"/>
    <hyperlink ref="E3736" r:id="rId3734" display="http://www.grupocva.com/detalle_articulo/articulo.php?fProdId=9603238"/>
    <hyperlink ref="E3737" r:id="rId3735" display="http://www.grupocva.com/detalle_articulo/articulo.php?fProdId=9603338"/>
    <hyperlink ref="E3738" r:id="rId3736" display="http://www.grupocva.com/detalle_articulo/articulo.php?fProdId=9603893"/>
    <hyperlink ref="E3739" r:id="rId3737" display="http://www.grupocva.com/detalle_articulo/articulo.php?fProdId=9603793"/>
    <hyperlink ref="E3740" r:id="rId3738" display="http://www.grupocva.com/detalle_articulo/articulo.php?fProdId=9604089"/>
    <hyperlink ref="E3741" r:id="rId3739" display="http://www.grupocva.com/detalle_articulo/articulo.php?fProdId=9604138"/>
    <hyperlink ref="E3742" r:id="rId3740" display="http://www.grupocva.com/detalle_articulo/articulo.php?fProdId=9604989"/>
    <hyperlink ref="E3743" r:id="rId3741" display="http://www.grupocva.com/detalle_articulo/articulo.php?fProdId=9605789"/>
    <hyperlink ref="E3744" r:id="rId3742" display="http://www.grupocva.com/detalle_articulo/articulo.php?fProdId=5792714"/>
    <hyperlink ref="E3745" r:id="rId3743" display="http://www.grupocva.com/detalle_articulo/articulo.php?fProdId=9504587"/>
    <hyperlink ref="E3746" r:id="rId3744" display="http://www.grupocva.com/detalle_articulo/articulo.php?fProdId=9504986"/>
    <hyperlink ref="E3747" r:id="rId3745" display="http://www.grupocva.com/detalle_articulo/articulo.php?fProdId=9524386"/>
    <hyperlink ref="E3748" r:id="rId3746" display="http://www.grupocva.com/detalle_articulo/articulo.php?fProdId=9524387"/>
    <hyperlink ref="E3749" r:id="rId3747" display="http://www.grupocva.com/detalle_articulo/articulo.php?fProdId=9524887"/>
    <hyperlink ref="E3750" r:id="rId3748" display="http://www.grupocva.com/detalle_articulo/articulo.php?fProdId=9530286"/>
    <hyperlink ref="E3751" r:id="rId3749" display="http://www.grupocva.com/detalle_articulo/articulo.php?fProdId=9530287"/>
    <hyperlink ref="E3752" r:id="rId3750" display="http://www.grupocva.com/detalle_articulo/articulo.php?fProdId=9530288"/>
    <hyperlink ref="E3753" r:id="rId3751" display="http://www.grupocva.com/detalle_articulo/articulo.php?fProdId=9530386"/>
    <hyperlink ref="E3754" r:id="rId3752" display="http://www.grupocva.com/detalle_articulo/articulo.php?fProdId=9530388"/>
    <hyperlink ref="E3755" r:id="rId3753" display="http://www.grupocva.com/detalle_articulo/articulo.php?fProdId=9530890"/>
    <hyperlink ref="E3756" r:id="rId3754" display="http://www.grupocva.com/detalle_articulo/articulo.php?fProdId=9530086"/>
    <hyperlink ref="E3757" r:id="rId3755" display="http://www.grupocva.com/detalle_articulo/articulo.php?fProdId=9530091"/>
    <hyperlink ref="E3758" r:id="rId3756" display="http://www.grupocva.com/detalle_articulo/articulo.php?fProdId=9530488"/>
    <hyperlink ref="E3759" r:id="rId3757" display="http://www.grupocva.com/detalle_articulo/articulo.php?fProdId=9555886"/>
    <hyperlink ref="E3760" r:id="rId3758" display="http://www.grupocva.com/detalle_articulo/articulo.php?fProdId=9555887"/>
    <hyperlink ref="E3761" r:id="rId3759" display="http://www.grupocva.com/detalle_articulo/articulo.php?fProdId=9565838"/>
    <hyperlink ref="E3762" r:id="rId3760" display="http://www.grupocva.com/detalle_articulo/articulo.php?fProdId=9567988"/>
    <hyperlink ref="E3763" r:id="rId3761" display="http://www.grupocva.com/detalle_articulo/articulo.php?fProdId=9568488"/>
    <hyperlink ref="E3764" r:id="rId3762" display="http://www.grupocva.com/detalle_articulo/articulo.php?fProdId=9586638"/>
    <hyperlink ref="E3765" r:id="rId3763" display="http://www.grupocva.com/detalle_articulo/articulo.php?fProdId=9586688"/>
    <hyperlink ref="E3766" r:id="rId3764" display="http://www.grupocva.com/detalle_articulo/articulo.php?fProdId=9580589"/>
    <hyperlink ref="E3767" r:id="rId3765" display="http://www.grupocva.com/detalle_articulo/articulo.php?fProdId=9587538"/>
    <hyperlink ref="E3768" r:id="rId3766" display="http://www.grupocva.com/detalle_articulo/articulo.php?fProdId=9587588"/>
    <hyperlink ref="E3769" r:id="rId3767" display="http://www.grupocva.com/detalle_articulo/articulo.php?fProdId=9587589"/>
    <hyperlink ref="E3770" r:id="rId3768" display="http://www.grupocva.com/detalle_articulo/articulo.php?fProdId=9575841"/>
    <hyperlink ref="E3771" r:id="rId3769" display="http://www.grupocva.com/detalle_articulo/articulo.php?fProdId=9578988"/>
    <hyperlink ref="E3772" r:id="rId3770" display="http://www.grupocva.com/detalle_articulo/articulo.php?fProdId=9590588"/>
    <hyperlink ref="E3773" r:id="rId3771" display="http://www.grupocva.com/detalle_articulo/articulo.php?fProdId=9590638"/>
    <hyperlink ref="E3774" r:id="rId3772" display="http://www.grupocva.com/detalle_articulo/articulo.php?fProdId=9593438"/>
    <hyperlink ref="E3775" r:id="rId3773" display="http://www.grupocva.com/detalle_articulo/articulo.php?fProdId=9602888"/>
    <hyperlink ref="E3776" r:id="rId3774" display="http://www.grupocva.com/detalle_articulo/articulo.php?fProdId=9604342"/>
    <hyperlink ref="E3777" r:id="rId3775" display="http://www.grupocva.com/detalle_articulo/articulo.php?fProdId=9604388"/>
    <hyperlink ref="E3778" r:id="rId3776" display="http://www.grupocva.com/detalle_articulo/articulo.php?fProdId=9604389"/>
    <hyperlink ref="E3779" r:id="rId3777" display="http://www.grupocva.com/detalle_articulo/articulo.php?fProdId=9604390"/>
    <hyperlink ref="E3780" r:id="rId3778" display="http://www.grupocva.com/detalle_articulo/articulo.php?fProdId=9605538"/>
    <hyperlink ref="E3781" r:id="rId3779" display="http://www.grupocva.com/detalle_articulo/articulo.php?fProdId=9605539"/>
    <hyperlink ref="E3782" r:id="rId3780" display="http://www.grupocva.com/detalle_articulo/articulo.php?fProdId=9605540"/>
    <hyperlink ref="E3783" r:id="rId3781" display="http://www.grupocva.com/detalle_articulo/articulo.php?fProdId=9505836"/>
    <hyperlink ref="E3784" r:id="rId3782" display="http://www.grupocva.com/detalle_articulo/articulo.php?fProdId=9525401"/>
    <hyperlink ref="E3785" r:id="rId3783" display="http://www.grupocva.com/detalle_articulo/articulo.php?fProdId=9525486"/>
    <hyperlink ref="E3786" r:id="rId3784" display="http://www.grupocva.com/detalle_articulo/articulo.php?fProdId=9525488"/>
    <hyperlink ref="E3787" r:id="rId3785" display="http://www.grupocva.com/detalle_articulo/articulo.php?fProdId=9530688"/>
    <hyperlink ref="E3788" r:id="rId3786" display="http://www.grupocva.com/detalle_articulo/articulo.php?fProdId=9530690"/>
    <hyperlink ref="E3789" r:id="rId3787" display="http://www.grupocva.com/detalle_articulo/articulo.php?fProdId=9530692"/>
    <hyperlink ref="E3790" r:id="rId3788" display="http://www.grupocva.com/detalle_articulo/articulo.php?fProdId=9530694"/>
    <hyperlink ref="E3791" r:id="rId3789" display="http://www.grupocva.com/detalle_articulo/articulo.php?fProdId=9530697"/>
    <hyperlink ref="E3792" r:id="rId3790" display="http://www.grupocva.com/detalle_articulo/articulo.php?fProdId=9530699"/>
    <hyperlink ref="E3793" r:id="rId3791" display="http://www.grupocva.com/detalle_articulo/articulo.php?fProdId=9530702"/>
    <hyperlink ref="E3794" r:id="rId3792" display="http://www.grupocva.com/detalle_articulo/articulo.php?fProdId=9530704"/>
    <hyperlink ref="E3795" r:id="rId3793" display="http://www.grupocva.com/detalle_articulo/articulo.php?fProdId=9530706"/>
    <hyperlink ref="E3796" r:id="rId3794" display="http://www.grupocva.com/detalle_articulo/articulo.php?fProdId=9530715"/>
    <hyperlink ref="E3797" r:id="rId3795" display="http://www.grupocva.com/detalle_articulo/articulo.php?fProdId=9530717"/>
    <hyperlink ref="E3798" r:id="rId3796" display="http://www.grupocva.com/detalle_articulo/articulo.php?fProdId=9530719"/>
    <hyperlink ref="E3799" r:id="rId3797" display="http://www.grupocva.com/detalle_articulo/articulo.php?fProdId=9538086"/>
    <hyperlink ref="E3800" r:id="rId3798" display="http://www.grupocva.com/detalle_articulo/articulo.php?fProdId=9538088"/>
    <hyperlink ref="E3801" r:id="rId3799" display="http://www.grupocva.com/detalle_articulo/articulo.php?fProdId=9538090"/>
    <hyperlink ref="E3802" r:id="rId3800" display="http://www.grupocva.com/detalle_articulo/articulo.php?fProdId=9538092"/>
    <hyperlink ref="E3803" r:id="rId3801" display="http://www.grupocva.com/detalle_articulo/articulo.php?fProdId=9538094"/>
    <hyperlink ref="E3804" r:id="rId3802" display="http://www.grupocva.com/detalle_articulo/articulo.php?fProdId=9538096"/>
    <hyperlink ref="E3805" r:id="rId3803" display="http://www.grupocva.com/detalle_articulo/articulo.php?fProdId=9538098"/>
    <hyperlink ref="E3806" r:id="rId3804" display="http://www.grupocva.com/detalle_articulo/articulo.php?fProdId=9589692"/>
    <hyperlink ref="E3807" r:id="rId3805" display="http://www.grupocva.com/detalle_articulo/articulo.php?fProdId=9589694"/>
    <hyperlink ref="E3808" r:id="rId3806" display="http://www.grupocva.com/detalle_articulo/articulo.php?fProdId=9589738"/>
    <hyperlink ref="E3809" r:id="rId3807" display="http://www.grupocva.com/detalle_articulo/articulo.php?fProdId=9589740"/>
    <hyperlink ref="E3810" r:id="rId3808" display="http://www.grupocva.com/detalle_articulo/articulo.php?fProdId=9589742"/>
    <hyperlink ref="E3811" r:id="rId3809" display="http://www.grupocva.com/detalle_articulo/articulo.php?fProdId=9589744"/>
    <hyperlink ref="E3812" r:id="rId3810" display="http://www.grupocva.com/detalle_articulo/articulo.php?fProdId=9589841"/>
    <hyperlink ref="E3813" r:id="rId3811" display="http://www.grupocva.com/detalle_articulo/articulo.php?fProdId=9590388"/>
    <hyperlink ref="E3814" r:id="rId3812" display="http://www.grupocva.com/detalle_articulo/articulo.php?fProdId=9590390"/>
    <hyperlink ref="E3815" r:id="rId3813" display="http://www.grupocva.com/detalle_articulo/articulo.php?fProdId=9591639"/>
    <hyperlink ref="E3816" r:id="rId3814" display="http://www.grupocva.com/detalle_articulo/articulo.php?fProdId=9591641"/>
    <hyperlink ref="E3817" r:id="rId3815" display="http://www.grupocva.com/detalle_articulo/articulo.php?fProdId=9591643"/>
    <hyperlink ref="E3818" r:id="rId3816" display="http://www.grupocva.com/detalle_articulo/articulo.php?fProdId=9591645"/>
    <hyperlink ref="E3819" r:id="rId3817" display="http://www.grupocva.com/detalle_articulo/articulo.php?fProdId=9591647"/>
    <hyperlink ref="E3820" r:id="rId3818" display="http://www.grupocva.com/detalle_articulo/articulo.php?fProdId=9591649"/>
    <hyperlink ref="E3821" r:id="rId3819" display="http://www.grupocva.com/detalle_articulo/articulo.php?fProdId=9608038"/>
    <hyperlink ref="E3822" r:id="rId3820" display="http://www.grupocva.com/detalle_articulo/articulo.php?fProdId=9608040"/>
    <hyperlink ref="E3823" r:id="rId3821" display="http://www.grupocva.com/detalle_articulo/articulo.php?fProdId=9608089"/>
    <hyperlink ref="E3824" r:id="rId3822" display="http://www.grupocva.com/detalle_articulo/articulo.php?fProdId=9608091"/>
    <hyperlink ref="E3825" r:id="rId3823" display="http://www.grupocva.com/detalle_articulo/articulo.php?fProdId=9608238"/>
    <hyperlink ref="E3826" r:id="rId3824" display="http://www.grupocva.com/detalle_articulo/articulo.php?fProdId=9608288"/>
    <hyperlink ref="E3827" r:id="rId3825" display="http://www.grupocva.com/detalle_articulo/articulo.php?fProdId=9505886"/>
    <hyperlink ref="E3828" r:id="rId3826" display="http://www.grupocva.com/detalle_articulo/articulo.php?fProdId=9525402"/>
    <hyperlink ref="E3829" r:id="rId3827" display="http://www.grupocva.com/detalle_articulo/articulo.php?fProdId=9525487"/>
    <hyperlink ref="E3830" r:id="rId3828" display="http://www.grupocva.com/detalle_articulo/articulo.php?fProdId=9525489"/>
    <hyperlink ref="E3831" r:id="rId3829" display="http://www.grupocva.com/detalle_articulo/articulo.php?fProdId=9530689"/>
    <hyperlink ref="E3832" r:id="rId3830" display="http://www.grupocva.com/detalle_articulo/articulo.php?fProdId=9530691"/>
    <hyperlink ref="E3833" r:id="rId3831" display="http://www.grupocva.com/detalle_articulo/articulo.php?fProdId=9530693"/>
    <hyperlink ref="E3834" r:id="rId3832" display="http://www.grupocva.com/detalle_articulo/articulo.php?fProdId=9530696"/>
    <hyperlink ref="E3835" r:id="rId3833" display="http://www.grupocva.com/detalle_articulo/articulo.php?fProdId=9530698"/>
    <hyperlink ref="E3836" r:id="rId3834" display="http://www.grupocva.com/detalle_articulo/articulo.php?fProdId=9530700"/>
    <hyperlink ref="E3837" r:id="rId3835" display="http://www.grupocva.com/detalle_articulo/articulo.php?fProdId=9530703"/>
    <hyperlink ref="E3838" r:id="rId3836" display="http://www.grupocva.com/detalle_articulo/articulo.php?fProdId=9530705"/>
    <hyperlink ref="E3839" r:id="rId3837" display="http://www.grupocva.com/detalle_articulo/articulo.php?fProdId=9530712"/>
    <hyperlink ref="E3840" r:id="rId3838" display="http://www.grupocva.com/detalle_articulo/articulo.php?fProdId=9530716"/>
    <hyperlink ref="E3841" r:id="rId3839" display="http://www.grupocva.com/detalle_articulo/articulo.php?fProdId=9530718"/>
    <hyperlink ref="E3842" r:id="rId3840" display="http://www.grupocva.com/detalle_articulo/articulo.php?fProdId=9530720"/>
    <hyperlink ref="E3843" r:id="rId3841" display="http://www.grupocva.com/detalle_articulo/articulo.php?fProdId=9538087"/>
    <hyperlink ref="E3844" r:id="rId3842" display="http://www.grupocva.com/detalle_articulo/articulo.php?fProdId=9538089"/>
    <hyperlink ref="E3845" r:id="rId3843" display="http://www.grupocva.com/detalle_articulo/articulo.php?fProdId=9538091"/>
    <hyperlink ref="E3846" r:id="rId3844" display="http://www.grupocva.com/detalle_articulo/articulo.php?fProdId=9538093"/>
    <hyperlink ref="E3847" r:id="rId3845" display="http://www.grupocva.com/detalle_articulo/articulo.php?fProdId=9538095"/>
    <hyperlink ref="E3848" r:id="rId3846" display="http://www.grupocva.com/detalle_articulo/articulo.php?fProdId=9538097"/>
    <hyperlink ref="E3849" r:id="rId3847" display="http://www.grupocva.com/detalle_articulo/articulo.php?fProdId=9538099"/>
    <hyperlink ref="E3850" r:id="rId3848" display="http://www.grupocva.com/detalle_articulo/articulo.php?fProdId=9589693"/>
    <hyperlink ref="E3851" r:id="rId3849" display="http://www.grupocva.com/detalle_articulo/articulo.php?fProdId=9589695"/>
    <hyperlink ref="E3852" r:id="rId3850" display="http://www.grupocva.com/detalle_articulo/articulo.php?fProdId=9589739"/>
    <hyperlink ref="E3853" r:id="rId3851" display="http://www.grupocva.com/detalle_articulo/articulo.php?fProdId=9589741"/>
    <hyperlink ref="E3854" r:id="rId3852" display="http://www.grupocva.com/detalle_articulo/articulo.php?fProdId=9589743"/>
    <hyperlink ref="E3855" r:id="rId3853" display="http://www.grupocva.com/detalle_articulo/articulo.php?fProdId=9589745"/>
    <hyperlink ref="E3856" r:id="rId3854" display="http://www.grupocva.com/detalle_articulo/articulo.php?fProdId=9589842"/>
    <hyperlink ref="E3857" r:id="rId3855" display="http://www.grupocva.com/detalle_articulo/articulo.php?fProdId=9590389"/>
    <hyperlink ref="E3858" r:id="rId3856" display="http://www.grupocva.com/detalle_articulo/articulo.php?fProdId=9591638"/>
    <hyperlink ref="E3859" r:id="rId3857" display="http://www.grupocva.com/detalle_articulo/articulo.php?fProdId=9591640"/>
    <hyperlink ref="E3860" r:id="rId3858" display="http://www.grupocva.com/detalle_articulo/articulo.php?fProdId=9591642"/>
    <hyperlink ref="E3861" r:id="rId3859" display="http://www.grupocva.com/detalle_articulo/articulo.php?fProdId=9591644"/>
    <hyperlink ref="E3862" r:id="rId3860" display="http://www.grupocva.com/detalle_articulo/articulo.php?fProdId=9591646"/>
    <hyperlink ref="E3863" r:id="rId3861" display="http://www.grupocva.com/detalle_articulo/articulo.php?fProdId=9591648"/>
    <hyperlink ref="E3864" r:id="rId3862" display="http://www.grupocva.com/detalle_articulo/articulo.php?fProdId=9591650"/>
    <hyperlink ref="E3865" r:id="rId3863" display="http://www.grupocva.com/detalle_articulo/articulo.php?fProdId=9608039"/>
    <hyperlink ref="E3866" r:id="rId3864" display="http://www.grupocva.com/detalle_articulo/articulo.php?fProdId=9608088"/>
    <hyperlink ref="E3867" r:id="rId3865" display="http://www.grupocva.com/detalle_articulo/articulo.php?fProdId=9608090"/>
    <hyperlink ref="E3868" r:id="rId3866" display="http://www.grupocva.com/detalle_articulo/articulo.php?fProdId=9608092"/>
    <hyperlink ref="E3869" r:id="rId3867" display="http://www.grupocva.com/detalle_articulo/articulo.php?fProdId=9608239"/>
    <hyperlink ref="E3870" r:id="rId3868" display="http://www.grupocva.com/detalle_articulo/articulo.php?fProdId=9608289"/>
    <hyperlink ref="E3871" r:id="rId3869" display="http://www.grupocva.com/detalle_articulo/articulo.php?fProdId=9431477"/>
    <hyperlink ref="E3872" r:id="rId3870" display="http://www.grupocva.com/detalle_articulo/articulo.php?fProdId=9431479"/>
    <hyperlink ref="E3873" r:id="rId3871" display="http://www.grupocva.com/detalle_articulo/articulo.php?fProdId=9431521"/>
    <hyperlink ref="E3874" r:id="rId3872" display="http://www.grupocva.com/detalle_articulo/articulo.php?fProdId=9485483"/>
    <hyperlink ref="E3875" r:id="rId3873" display="http://www.grupocva.com/detalle_articulo/articulo.php?fProdId=9486390"/>
    <hyperlink ref="E3876" r:id="rId3874" display="http://www.grupocva.com/detalle_articulo/articulo.php?fProdId=9517986"/>
    <hyperlink ref="E3877" r:id="rId3875" display="http://www.grupocva.com/detalle_articulo/articulo.php?fProdId=9520036"/>
    <hyperlink ref="E3878" r:id="rId3876" display="http://www.grupocva.com/detalle_articulo/articulo.php?fProdId=9540087"/>
    <hyperlink ref="E3879" r:id="rId3877" display="http://www.grupocva.com/detalle_articulo/articulo.php?fProdId=9567140"/>
    <hyperlink ref="E3880" r:id="rId3878" display="http://www.grupocva.com/detalle_articulo/articulo.php?fProdId=9570588"/>
    <hyperlink ref="E3881" r:id="rId3879" display="http://www.grupocva.com/detalle_articulo/articulo.php?fProdId=9577589"/>
    <hyperlink ref="E3882" r:id="rId3880" display="http://www.grupocva.com/detalle_articulo/articulo.php?fProdId=9577489"/>
    <hyperlink ref="E3883" r:id="rId3881" display="http://www.grupocva.com/detalle_articulo/articulo.php?fProdId=9577492"/>
    <hyperlink ref="E3884" r:id="rId3882" display="http://www.grupocva.com/detalle_articulo/articulo.php?fProdId=9577592"/>
    <hyperlink ref="E3885" r:id="rId3883" display="http://www.grupocva.com/detalle_articulo/articulo.php?fProdId=9578040"/>
    <hyperlink ref="E3886" r:id="rId3884" display="http://www.grupocva.com/detalle_articulo/articulo.php?fProdId=9586288"/>
    <hyperlink ref="E3887" r:id="rId3885" display="http://www.grupocva.com/detalle_articulo/articulo.php?fProdId=2268687"/>
    <hyperlink ref="E3888" r:id="rId3886" display="http://www.grupocva.com/detalle_articulo/articulo.php?fProdId=2911685"/>
    <hyperlink ref="E3889" r:id="rId3887" display="http://www.grupocva.com/detalle_articulo/articulo.php?fProdId=4664693"/>
    <hyperlink ref="E3890" r:id="rId3888" display="http://www.grupocva.com/detalle_articulo/articulo.php?fProdId=22505"/>
    <hyperlink ref="E3891" r:id="rId3889" display="http://www.grupocva.com/detalle_articulo/articulo.php?fProdId=6142686"/>
    <hyperlink ref="E3892" r:id="rId3890" display="http://www.grupocva.com/detalle_articulo/articulo.php?fProdId=6158696"/>
    <hyperlink ref="E3893" r:id="rId3891" display="http://www.grupocva.com/detalle_articulo/articulo.php?fProdId=6253689"/>
    <hyperlink ref="E3894" r:id="rId3892" display="http://www.grupocva.com/detalle_articulo/articulo.php?fProdId=9422267"/>
    <hyperlink ref="E3895" r:id="rId3893" display="http://www.grupocva.com/detalle_articulo/articulo.php?fProdId=9423973"/>
    <hyperlink ref="E3896" r:id="rId3894" display="http://www.grupocva.com/detalle_articulo/articulo.php?fProdId=9429167"/>
    <hyperlink ref="E3897" r:id="rId3895" display="http://www.grupocva.com/detalle_articulo/articulo.php?fProdId=9431473"/>
    <hyperlink ref="E3898" r:id="rId3896" display="http://www.grupocva.com/detalle_articulo/articulo.php?fProdId=9431475"/>
    <hyperlink ref="E3899" r:id="rId3897" display="http://www.grupocva.com/detalle_articulo/articulo.php?fProdId=9431476"/>
    <hyperlink ref="E3900" r:id="rId3898" display="http://www.grupocva.com/detalle_articulo/articulo.php?fProdId=9431518"/>
    <hyperlink ref="E3901" r:id="rId3899" display="http://www.grupocva.com/detalle_articulo/articulo.php?fProdId=9436969"/>
    <hyperlink ref="E3902" r:id="rId3900" display="http://www.grupocva.com/detalle_articulo/articulo.php?fProdId=9440225"/>
    <hyperlink ref="E3903" r:id="rId3901" display="http://www.grupocva.com/detalle_articulo/articulo.php?fProdId=22709"/>
    <hyperlink ref="E3904" r:id="rId3902" display="http://www.grupocva.com/detalle_articulo/articulo.php?fProdId=9444318"/>
    <hyperlink ref="E3905" r:id="rId3903" display="http://www.grupocva.com/detalle_articulo/articulo.php?fProdId=9450018"/>
    <hyperlink ref="E3906" r:id="rId3904" display="http://www.grupocva.com/detalle_articulo/articulo.php?fProdId=9450223"/>
    <hyperlink ref="E3907" r:id="rId3905" display="http://www.grupocva.com/detalle_articulo/articulo.php?fProdId=22771"/>
    <hyperlink ref="E3908" r:id="rId3906" display="http://www.grupocva.com/detalle_articulo/articulo.php?fProdId=9459967"/>
    <hyperlink ref="E3909" r:id="rId3907" display="http://www.grupocva.com/detalle_articulo/articulo.php?fProdId=9462718"/>
    <hyperlink ref="E3910" r:id="rId3908" display="http://www.grupocva.com/detalle_articulo/articulo.php?fProdId=9463267"/>
    <hyperlink ref="E3911" r:id="rId3909" display="http://www.grupocva.com/detalle_articulo/articulo.php?fProdId=9468517"/>
    <hyperlink ref="E3912" r:id="rId3910" display="http://www.grupocva.com/detalle_articulo/articulo.php?fProdId=9471767"/>
    <hyperlink ref="E3913" r:id="rId3911" display="http://www.grupocva.com/detalle_articulo/articulo.php?fProdId=9476318"/>
    <hyperlink ref="E3914" r:id="rId3912" display="http://www.grupocva.com/detalle_articulo/articulo.php?fProdId=9476418"/>
    <hyperlink ref="E3915" r:id="rId3913" display="http://www.grupocva.com/detalle_articulo/articulo.php?fProdId=9476420"/>
    <hyperlink ref="E3916" r:id="rId3914" display="http://www.grupocva.com/detalle_articulo/articulo.php?fProdId=25024"/>
    <hyperlink ref="E3917" r:id="rId3915" display="http://www.grupocva.com/detalle_articulo/articulo.php?fProdId=9476768"/>
    <hyperlink ref="E3918" r:id="rId3916" display="http://www.grupocva.com/detalle_articulo/articulo.php?fProdId=9484782"/>
    <hyperlink ref="E3919" r:id="rId3917" display="http://www.grupocva.com/detalle_articulo/articulo.php?fProdId=25687"/>
    <hyperlink ref="E3920" r:id="rId3918" display="http://www.grupocva.com/detalle_articulo/articulo.php?fProdId=9485692"/>
    <hyperlink ref="E3921" r:id="rId3919" display="http://www.grupocva.com/detalle_articulo/articulo.php?fProdId=25688"/>
    <hyperlink ref="E3922" r:id="rId3920" display="http://www.grupocva.com/detalle_articulo/articulo.php?fProdId=97685"/>
    <hyperlink ref="E3923" r:id="rId3921" display="http://www.grupocva.com/detalle_articulo/articulo.php?fProdId=9490385"/>
    <hyperlink ref="E3924" r:id="rId3922" display="http://www.grupocva.com/detalle_articulo/articulo.php?fProdId=9490386"/>
    <hyperlink ref="E3925" r:id="rId3923" display="http://www.grupocva.com/detalle_articulo/articulo.php?fProdId=427693"/>
    <hyperlink ref="E3926" r:id="rId3924" display="http://www.grupocva.com/detalle_articulo/articulo.php?fProdId=9511686"/>
    <hyperlink ref="E3927" r:id="rId3925" display="http://www.grupocva.com/detalle_articulo/articulo.php?fProdId=9511687"/>
    <hyperlink ref="E3928" r:id="rId3926" display="http://www.grupocva.com/detalle_articulo/articulo.php?fProdId=9511591"/>
    <hyperlink ref="E3929" r:id="rId3927" display="http://www.grupocva.com/detalle_articulo/articulo.php?fProdId=9511640"/>
    <hyperlink ref="E3930" r:id="rId3928" display="http://www.grupocva.com/detalle_articulo/articulo.php?fProdId=9511592"/>
    <hyperlink ref="E3931" r:id="rId3929" display="http://www.grupocva.com/detalle_articulo/articulo.php?fProdId=9514936"/>
    <hyperlink ref="E3932" r:id="rId3930" display="http://www.grupocva.com/detalle_articulo/articulo.php?fProdId=8640"/>
    <hyperlink ref="E3933" r:id="rId3931" display="http://www.grupocva.com/detalle_articulo/articulo.php?fProdId=775685"/>
    <hyperlink ref="E3934" r:id="rId3932" display="http://www.grupocva.com/detalle_articulo/articulo.php?fProdId=9524838"/>
    <hyperlink ref="E3935" r:id="rId3933" display="http://www.grupocva.com/detalle_articulo/articulo.php?fProdId=981685"/>
    <hyperlink ref="E3936" r:id="rId3934" display="http://www.grupocva.com/detalle_articulo/articulo.php?fProdId=9551737"/>
    <hyperlink ref="E3937" r:id="rId3935" display="http://www.grupocva.com/detalle_articulo/articulo.php?fProdId=1500685"/>
    <hyperlink ref="E3938" r:id="rId3936" display="http://www.grupocva.com/detalle_articulo/articulo.php?fProdId=9555036"/>
    <hyperlink ref="E3939" r:id="rId3937" display="http://www.grupocva.com/detalle_articulo/articulo.php?fProdId=9564038"/>
    <hyperlink ref="E3940" r:id="rId3938" display="http://www.grupocva.com/detalle_articulo/articulo.php?fProdId=9568193"/>
    <hyperlink ref="E3941" r:id="rId3939" display="http://www.grupocva.com/detalle_articulo/articulo.php?fProdId=9570439"/>
    <hyperlink ref="E3942" r:id="rId3940" display="http://www.grupocva.com/detalle_articulo/articulo.php?fProdId=9570440"/>
    <hyperlink ref="E3943" r:id="rId3941" display="http://www.grupocva.com/detalle_articulo/articulo.php?fProdId=9571290"/>
    <hyperlink ref="E3944" r:id="rId3942" display="http://www.grupocva.com/detalle_articulo/articulo.php?fProdId=9572638"/>
    <hyperlink ref="E3945" r:id="rId3943" display="http://www.grupocva.com/detalle_articulo/articulo.php?fProdId=9572547"/>
    <hyperlink ref="E3946" r:id="rId3944" display="http://www.grupocva.com/detalle_articulo/articulo.php?fProdId=9572889"/>
    <hyperlink ref="E3947" r:id="rId3945" display="http://www.grupocva.com/detalle_articulo/articulo.php?fProdId=9574688"/>
    <hyperlink ref="E3948" r:id="rId3946" display="http://www.grupocva.com/detalle_articulo/articulo.php?fProdId=9574738"/>
    <hyperlink ref="E3949" r:id="rId3947" display="http://www.grupocva.com/detalle_articulo/articulo.php?fProdId=9577541"/>
    <hyperlink ref="E3950" r:id="rId3948" display="http://www.grupocva.com/detalle_articulo/articulo.php?fProdId=9585988"/>
    <hyperlink ref="E3951" r:id="rId3949" display="http://www.grupocva.com/detalle_articulo/articulo.php?fProdId=9586038"/>
    <hyperlink ref="E3952" r:id="rId3950" display="http://www.grupocva.com/detalle_articulo/articulo.php?fProdId=9586039"/>
    <hyperlink ref="E3953" r:id="rId3951" display="http://www.grupocva.com/detalle_articulo/articulo.php?fProdId=9586088"/>
    <hyperlink ref="E3954" r:id="rId3952" display="http://www.grupocva.com/detalle_articulo/articulo.php?fProdId=9586189"/>
    <hyperlink ref="E3955" r:id="rId3953" display="http://www.grupocva.com/detalle_articulo/articulo.php?fProdId=9586190"/>
    <hyperlink ref="E3956" r:id="rId3954" display="http://www.grupocva.com/detalle_articulo/articulo.php?fProdId=9586488"/>
    <hyperlink ref="E3957" r:id="rId3955" display="http://www.grupocva.com/detalle_articulo/articulo.php?fProdId=1559689"/>
    <hyperlink ref="E3958" r:id="rId3956" display="http://www.grupocva.com/detalle_articulo/articulo.php?fProdId=9591141"/>
    <hyperlink ref="E3959" r:id="rId3957" display="http://www.grupocva.com/detalle_articulo/articulo.php?fProdId=9591438"/>
    <hyperlink ref="E3960" r:id="rId3958" display="http://www.grupocva.com/detalle_articulo/articulo.php?fProdId=9591439"/>
    <hyperlink ref="E3961" r:id="rId3959" display="http://www.grupocva.com/detalle_articulo/articulo.php?fProdId=9591440"/>
    <hyperlink ref="E3962" r:id="rId3960" display="http://www.grupocva.com/detalle_articulo/articulo.php?fProdId=9591441"/>
    <hyperlink ref="E3963" r:id="rId3961" display="http://www.grupocva.com/detalle_articulo/articulo.php?fProdId=9591442"/>
    <hyperlink ref="E3964" r:id="rId3962" display="http://www.grupocva.com/detalle_articulo/articulo.php?fProdId=9591488"/>
    <hyperlink ref="E3965" r:id="rId3963" display="http://www.grupocva.com/detalle_articulo/articulo.php?fProdId=9591443"/>
    <hyperlink ref="E3966" r:id="rId3964" display="http://www.grupocva.com/detalle_articulo/articulo.php?fProdId=9593388"/>
    <hyperlink ref="E3967" r:id="rId3965" display="http://www.grupocva.com/detalle_articulo/articulo.php?fProdId=9606141"/>
    <hyperlink ref="E3968" r:id="rId3966" display="http://www.grupocva.com/detalle_articulo/articulo.php?fProdId=1691686"/>
    <hyperlink ref="E3969" r:id="rId3967" display="http://www.grupocva.com/detalle_articulo/articulo.php?fProdId=2081686"/>
    <hyperlink ref="E3970" r:id="rId3968" display="http://www.grupocva.com/detalle_articulo/articulo.php?fProdId=2140685"/>
    <hyperlink ref="E3971" r:id="rId3969" display="http://www.grupocva.com/detalle_articulo/articulo.php?fProdId=8649"/>
    <hyperlink ref="E3972" r:id="rId3970" display="http://www.grupocva.com/detalle_articulo/articulo.php?fProdId=2579692"/>
    <hyperlink ref="E3973" r:id="rId3971" display="http://www.grupocva.com/detalle_articulo/articulo.php?fProdId=2581688"/>
    <hyperlink ref="E3974" r:id="rId3972" display="http://www.grupocva.com/detalle_articulo/articulo.php?fProdId=2985685"/>
    <hyperlink ref="E3975" r:id="rId3973" display="http://www.grupocva.com/detalle_articulo/articulo.php?fProdId=3064686"/>
    <hyperlink ref="E3976" r:id="rId3974" display="http://www.grupocva.com/detalle_articulo/articulo.php?fProdId=3090686"/>
    <hyperlink ref="E3977" r:id="rId3975" display="http://www.grupocva.com/detalle_articulo/articulo.php?fProdId=3730685"/>
    <hyperlink ref="E3978" r:id="rId3976" display="http://www.grupocva.com/detalle_articulo/articulo.php?fProdId=3996687"/>
    <hyperlink ref="E3979" r:id="rId3977" display="http://www.grupocva.com/detalle_articulo/articulo.php?fProdId=3997685"/>
    <hyperlink ref="E3980" r:id="rId3978" display="http://www.grupocva.com/detalle_articulo/articulo.php?fProdId=8672"/>
    <hyperlink ref="E3981" r:id="rId3979" display="http://www.grupocva.com/detalle_articulo/articulo.php?fProdId=8673"/>
    <hyperlink ref="E3982" r:id="rId3980" display="http://www.grupocva.com/detalle_articulo/articulo.php?fProdId=5133685"/>
    <hyperlink ref="E3983" r:id="rId3981" display="http://www.grupocva.com/detalle_articulo/articulo.php?fProdId=5162694"/>
    <hyperlink ref="E3984" r:id="rId3982" display="http://www.grupocva.com/detalle_articulo/articulo.php?fProdId=5253687"/>
    <hyperlink ref="E3985" r:id="rId3983" display="http://www.grupocva.com/detalle_articulo/articulo.php?fProdId=5693685"/>
    <hyperlink ref="E3986" r:id="rId3984" display="http://www.grupocva.com/detalle_articulo/articulo.php?fProdId=9423475"/>
    <hyperlink ref="E3987" r:id="rId3985" display="http://www.grupocva.com/detalle_articulo/articulo.php?fProdId=9476269"/>
    <hyperlink ref="E3988" r:id="rId3986" display="http://www.grupocva.com/detalle_articulo/articulo.php?fProdId=9483671"/>
    <hyperlink ref="E3989" r:id="rId3987" display="http://www.grupocva.com/detalle_articulo/articulo.php?fProdId=9485083"/>
    <hyperlink ref="E3990" r:id="rId3988" display="http://www.grupocva.com/detalle_articulo/articulo.php?fProdId=9485432"/>
    <hyperlink ref="E3991" r:id="rId3989" display="http://www.grupocva.com/detalle_articulo/articulo.php?fProdId=9488000"/>
    <hyperlink ref="E3992" r:id="rId3990" display="http://www.grupocva.com/detalle_articulo/articulo.php?fProdId=9489937"/>
    <hyperlink ref="E3993" r:id="rId3991" display="http://www.grupocva.com/detalle_articulo/articulo.php?fProdId=9499488"/>
    <hyperlink ref="E3994" r:id="rId3992" display="http://www.grupocva.com/detalle_articulo/articulo.php?fProdId=9505136"/>
    <hyperlink ref="E3995" r:id="rId3993" display="http://www.grupocva.com/detalle_articulo/articulo.php?fProdId=9506386"/>
    <hyperlink ref="E3996" r:id="rId3994" display="http://www.grupocva.com/detalle_articulo/articulo.php?fProdId=9508939"/>
    <hyperlink ref="E3997" r:id="rId3995" display="http://www.grupocva.com/detalle_articulo/articulo.php?fProdId=9509087"/>
    <hyperlink ref="E3998" r:id="rId3996" display="http://www.grupocva.com/detalle_articulo/articulo.php?fProdId=9516286"/>
    <hyperlink ref="E3999" r:id="rId3997" display="http://www.grupocva.com/detalle_articulo/articulo.php?fProdId=9516287"/>
    <hyperlink ref="E4000" r:id="rId3998" display="http://www.grupocva.com/detalle_articulo/articulo.php?fProdId=9522636"/>
    <hyperlink ref="E4001" r:id="rId3999" display="http://www.grupocva.com/detalle_articulo/articulo.php?fProdId=9524259"/>
    <hyperlink ref="E4002" r:id="rId4000" display="http://www.grupocva.com/detalle_articulo/articulo.php?fProdId=9525588"/>
    <hyperlink ref="E4003" r:id="rId4001" display="http://www.grupocva.com/detalle_articulo/articulo.php?fProdId=9535586"/>
    <hyperlink ref="E4004" r:id="rId4002" display="http://www.grupocva.com/detalle_articulo/articulo.php?fProdId=9540936"/>
    <hyperlink ref="E4005" r:id="rId4003" display="http://www.grupocva.com/detalle_articulo/articulo.php?fProdId=9541737"/>
    <hyperlink ref="E4006" r:id="rId4004" display="http://www.grupocva.com/detalle_articulo/articulo.php?fProdId=9543393"/>
    <hyperlink ref="E4007" r:id="rId4005" display="http://www.grupocva.com/detalle_articulo/articulo.php?fProdId=9543394"/>
    <hyperlink ref="E4008" r:id="rId4006" display="http://www.grupocva.com/detalle_articulo/articulo.php?fProdId=9543587"/>
    <hyperlink ref="E4009" r:id="rId4007" display="http://www.grupocva.com/detalle_articulo/articulo.php?fProdId=9543787"/>
    <hyperlink ref="E4010" r:id="rId4008" display="http://www.grupocva.com/detalle_articulo/articulo.php?fProdId=9546686"/>
    <hyperlink ref="E4011" r:id="rId4009" display="http://www.grupocva.com/detalle_articulo/articulo.php?fProdId=9546687"/>
    <hyperlink ref="E4012" r:id="rId4010" display="http://www.grupocva.com/detalle_articulo/articulo.php?fProdId=9546638"/>
    <hyperlink ref="E4013" r:id="rId4011" display="http://www.grupocva.com/detalle_articulo/articulo.php?fProdId=9546640"/>
    <hyperlink ref="E4014" r:id="rId4012" display="http://www.grupocva.com/detalle_articulo/articulo.php?fProdId=9546641"/>
    <hyperlink ref="E4015" r:id="rId4013" display="http://www.grupocva.com/detalle_articulo/articulo.php?fProdId=9546937"/>
    <hyperlink ref="E4016" r:id="rId4014" display="http://www.grupocva.com/detalle_articulo/articulo.php?fProdId=9546986"/>
    <hyperlink ref="E4017" r:id="rId4015" display="http://www.grupocva.com/detalle_articulo/articulo.php?fProdId=9547236"/>
    <hyperlink ref="E4018" r:id="rId4016" display="http://www.grupocva.com/detalle_articulo/articulo.php?fProdId=9550136"/>
    <hyperlink ref="E4019" r:id="rId4017" display="http://www.grupocva.com/detalle_articulo/articulo.php?fProdId=9555837"/>
    <hyperlink ref="E4020" r:id="rId4018" display="http://www.grupocva.com/detalle_articulo/articulo.php?fProdId=9556136"/>
    <hyperlink ref="E4021" r:id="rId4019" display="http://www.grupocva.com/detalle_articulo/articulo.php?fProdId=9558439"/>
    <hyperlink ref="E4022" r:id="rId4020" display="http://www.grupocva.com/detalle_articulo/articulo.php?fProdId=9559389"/>
    <hyperlink ref="E4023" r:id="rId4021" display="http://www.grupocva.com/detalle_articulo/articulo.php?fProdId=9559436"/>
    <hyperlink ref="E4024" r:id="rId4022" display="http://www.grupocva.com/detalle_articulo/articulo.php?fProdId=9559438"/>
    <hyperlink ref="E4025" r:id="rId4023" display="http://www.grupocva.com/detalle_articulo/articulo.php?fProdId=9559486"/>
    <hyperlink ref="E4026" r:id="rId4024" display="http://www.grupocva.com/detalle_articulo/articulo.php?fProdId=9559441"/>
    <hyperlink ref="E4027" r:id="rId4025" display="http://www.grupocva.com/detalle_articulo/articulo.php?fProdId=9559489"/>
    <hyperlink ref="E4028" r:id="rId4026" display="http://www.grupocva.com/detalle_articulo/articulo.php?fProdId=9567541"/>
    <hyperlink ref="E4029" r:id="rId4027" display="http://www.grupocva.com/detalle_articulo/articulo.php?fProdId=9567588"/>
    <hyperlink ref="E4030" r:id="rId4028" display="http://www.grupocva.com/detalle_articulo/articulo.php?fProdId=9568141"/>
    <hyperlink ref="E4031" r:id="rId4029" display="http://www.grupocva.com/detalle_articulo/articulo.php?fProdId=9568438"/>
    <hyperlink ref="E4032" r:id="rId4030" display="http://www.grupocva.com/detalle_articulo/articulo.php?fProdId=9570288"/>
    <hyperlink ref="E4033" r:id="rId4031" display="http://www.grupocva.com/detalle_articulo/articulo.php?fProdId=9573693"/>
    <hyperlink ref="E4034" r:id="rId4032" display="http://www.grupocva.com/detalle_articulo/articulo.php?fProdId=9575840"/>
    <hyperlink ref="E4035" r:id="rId4033" display="http://www.grupocva.com/detalle_articulo/articulo.php?fProdId=9575988"/>
    <hyperlink ref="E4036" r:id="rId4034" display="http://www.grupocva.com/detalle_articulo/articulo.php?fProdId=9578638"/>
    <hyperlink ref="E4037" r:id="rId4035" display="http://www.grupocva.com/detalle_articulo/articulo.php?fProdId=9579390"/>
    <hyperlink ref="E4038" r:id="rId4036" display="http://www.grupocva.com/detalle_articulo/articulo.php?fProdId=9580539"/>
    <hyperlink ref="E4039" r:id="rId4037" display="http://www.grupocva.com/detalle_articulo/articulo.php?fProdId=9580688"/>
    <hyperlink ref="E4040" r:id="rId4038" display="http://www.grupocva.com/detalle_articulo/articulo.php?fProdId=9580742"/>
    <hyperlink ref="E4041" r:id="rId4039" display="http://www.grupocva.com/detalle_articulo/articulo.php?fProdId=9580840"/>
    <hyperlink ref="E4042" r:id="rId4040" display="http://www.grupocva.com/detalle_articulo/articulo.php?fProdId=9580791"/>
    <hyperlink ref="E4043" r:id="rId4041" display="http://www.grupocva.com/detalle_articulo/articulo.php?fProdId=9580841"/>
    <hyperlink ref="E4044" r:id="rId4042" display="http://www.grupocva.com/detalle_articulo/articulo.php?fProdId=9580793"/>
    <hyperlink ref="E4045" r:id="rId4043" display="http://www.grupocva.com/detalle_articulo/articulo.php?fProdId=9581238"/>
    <hyperlink ref="E4046" r:id="rId4044" display="http://www.grupocva.com/detalle_articulo/articulo.php?fProdId=9581140"/>
    <hyperlink ref="E4047" r:id="rId4045" display="http://www.grupocva.com/detalle_articulo/articulo.php?fProdId=9584640"/>
    <hyperlink ref="E4048" r:id="rId4046" display="http://www.grupocva.com/detalle_articulo/articulo.php?fProdId=9584698"/>
    <hyperlink ref="E4049" r:id="rId4047" display="http://www.grupocva.com/detalle_articulo/articulo.php?fProdId=9585439"/>
    <hyperlink ref="E4050" r:id="rId4048" display="http://www.grupocva.com/detalle_articulo/articulo.php?fProdId=9585440"/>
    <hyperlink ref="E4051" r:id="rId4049" display="http://www.grupocva.com/detalle_articulo/articulo.php?fProdId=9586241"/>
    <hyperlink ref="E4052" r:id="rId4050" display="http://www.grupocva.com/detalle_articulo/articulo.php?fProdId=9586489"/>
    <hyperlink ref="E4053" r:id="rId4051" display="http://www.grupocva.com/detalle_articulo/articulo.php?fProdId=9586538"/>
    <hyperlink ref="E4054" r:id="rId4052" display="http://www.grupocva.com/detalle_articulo/articulo.php?fProdId=9586740"/>
    <hyperlink ref="E4055" r:id="rId4053" display="http://www.grupocva.com/detalle_articulo/articulo.php?fProdId=9586838"/>
    <hyperlink ref="E4056" r:id="rId4054" display="http://www.grupocva.com/detalle_articulo/articulo.php?fProdId=9586839"/>
    <hyperlink ref="E4057" r:id="rId4055" display="http://www.grupocva.com/detalle_articulo/articulo.php?fProdId=9586741"/>
    <hyperlink ref="E4058" r:id="rId4056" display="http://www.grupocva.com/detalle_articulo/articulo.php?fProdId=9586888"/>
    <hyperlink ref="E4059" r:id="rId4057" display="http://www.grupocva.com/detalle_articulo/articulo.php?fProdId=9588938"/>
    <hyperlink ref="E4060" r:id="rId4058" display="http://www.grupocva.com/detalle_articulo/articulo.php?fProdId=9589188"/>
    <hyperlink ref="E4061" r:id="rId4059" display="http://www.grupocva.com/detalle_articulo/articulo.php?fProdId=9591889"/>
    <hyperlink ref="E4062" r:id="rId4060" display="http://www.grupocva.com/detalle_articulo/articulo.php?fProdId=9592589"/>
    <hyperlink ref="E4063" r:id="rId4061" display="http://www.grupocva.com/detalle_articulo/articulo.php?fProdId=9592540"/>
    <hyperlink ref="E4064" r:id="rId4062" display="http://www.grupocva.com/detalle_articulo/articulo.php?fProdId=9593090"/>
    <hyperlink ref="E4065" r:id="rId4063" display="http://www.grupocva.com/detalle_articulo/articulo.php?fProdId=9595440"/>
    <hyperlink ref="E4066" r:id="rId4064" display="http://www.grupocva.com/detalle_articulo/articulo.php?fProdId=9595488"/>
    <hyperlink ref="E4067" r:id="rId4065" display="http://www.grupocva.com/detalle_articulo/articulo.php?fProdId=9595489"/>
    <hyperlink ref="E4068" r:id="rId4066" display="http://www.grupocva.com/detalle_articulo/articulo.php?fProdId=9595293"/>
    <hyperlink ref="E4069" r:id="rId4067" display="http://www.grupocva.com/detalle_articulo/articulo.php?fProdId=9595491"/>
    <hyperlink ref="E4070" r:id="rId4068" display="http://www.grupocva.com/detalle_articulo/articulo.php?fProdId=9595294"/>
    <hyperlink ref="E4071" r:id="rId4069" display="http://www.grupocva.com/detalle_articulo/articulo.php?fProdId=9595296"/>
    <hyperlink ref="E4072" r:id="rId4070" display="http://www.grupocva.com/detalle_articulo/articulo.php?fProdId=9595738"/>
    <hyperlink ref="E4073" r:id="rId4071" display="http://www.grupocva.com/detalle_articulo/articulo.php?fProdId=9595788"/>
    <hyperlink ref="E4074" r:id="rId4072" display="http://www.grupocva.com/detalle_articulo/articulo.php?fProdId=9595740"/>
    <hyperlink ref="E4075" r:id="rId4073" display="http://www.grupocva.com/detalle_articulo/articulo.php?fProdId=9595741"/>
    <hyperlink ref="E4076" r:id="rId4074" display="http://www.grupocva.com/detalle_articulo/articulo.php?fProdId=9596838"/>
    <hyperlink ref="E4077" r:id="rId4075" display="http://www.grupocva.com/detalle_articulo/articulo.php?fProdId=9597438"/>
    <hyperlink ref="E4078" r:id="rId4076" display="http://www.grupocva.com/detalle_articulo/articulo.php?fProdId=9597439"/>
    <hyperlink ref="E4079" r:id="rId4077" display="http://www.grupocva.com/detalle_articulo/articulo.php?fProdId=9597688"/>
    <hyperlink ref="E4080" r:id="rId4078" display="http://www.grupocva.com/detalle_articulo/articulo.php?fProdId=9597591"/>
    <hyperlink ref="E4081" r:id="rId4079" display="http://www.grupocva.com/detalle_articulo/articulo.php?fProdId=9597639"/>
    <hyperlink ref="E4082" r:id="rId4080" display="http://www.grupocva.com/detalle_articulo/articulo.php?fProdId=9598889"/>
    <hyperlink ref="E4083" r:id="rId4081" display="http://www.grupocva.com/detalle_articulo/articulo.php?fProdId=9599788"/>
    <hyperlink ref="E4084" r:id="rId4082" display="http://www.grupocva.com/detalle_articulo/articulo.php?fProdId=9601388"/>
    <hyperlink ref="E4085" r:id="rId4083" display="http://www.grupocva.com/detalle_articulo/articulo.php?fProdId=9601488"/>
    <hyperlink ref="E4086" r:id="rId4084" display="http://www.grupocva.com/detalle_articulo/articulo.php?fProdId=9601440"/>
    <hyperlink ref="E4087" r:id="rId4085" display="http://www.grupocva.com/detalle_articulo/articulo.php?fProdId=9601989"/>
    <hyperlink ref="E4088" r:id="rId4086" display="http://www.grupocva.com/detalle_articulo/articulo.php?fProdId=9603041"/>
    <hyperlink ref="E4089" r:id="rId4087" display="http://www.grupocva.com/detalle_articulo/articulo.php?fProdId=9603042"/>
    <hyperlink ref="E4090" r:id="rId4088" display="http://www.grupocva.com/detalle_articulo/articulo.php?fProdId=9604640"/>
    <hyperlink ref="E4091" r:id="rId4089" display="http://www.grupocva.com/detalle_articulo/articulo.php?fProdId=9604938"/>
    <hyperlink ref="E4092" r:id="rId4090" display="http://www.grupocva.com/detalle_articulo/articulo.php?fProdId=9604988"/>
    <hyperlink ref="E4093" r:id="rId4091" display="http://www.grupocva.com/detalle_articulo/articulo.php?fProdId=9605588"/>
    <hyperlink ref="E4094" r:id="rId4092" display="http://www.grupocva.com/detalle_articulo/articulo.php?fProdId=9605589"/>
    <hyperlink ref="E4095" r:id="rId4093" display="http://www.grupocva.com/detalle_articulo/articulo.php?fProdId=9578488"/>
    <hyperlink ref="E4096" r:id="rId4094" display="http://www.grupocva.com/detalle_articulo/articulo.php?fProdId=9578688"/>
    <hyperlink ref="E4097" r:id="rId4095" display="http://www.grupocva.com/detalle_articulo/articulo.php?fProdId=9590189"/>
    <hyperlink ref="E4098" r:id="rId4096" display="http://www.grupocva.com/detalle_articulo/articulo.php?fProdId=1939686"/>
    <hyperlink ref="E4099" r:id="rId4097" display="http://www.grupocva.com/detalle_articulo/articulo.php?fProdId=9467070"/>
    <hyperlink ref="E4100" r:id="rId4098" display="http://www.grupocva.com/detalle_articulo/articulo.php?fProdId=1188686"/>
    <hyperlink ref="E4101" r:id="rId4099" display="http://www.grupocva.com/detalle_articulo/articulo.php?fProdId=5960686"/>
    <hyperlink ref="E4102" r:id="rId4100" display="http://www.grupocva.com/detalle_articulo/articulo.php?fProdId=9433820"/>
    <hyperlink ref="E4103" r:id="rId4101" display="http://www.grupocva.com/detalle_articulo/articulo.php?fProdId=9435319"/>
    <hyperlink ref="E4104" r:id="rId4102" display="http://www.grupocva.com/detalle_articulo/articulo.php?fProdId=9441517"/>
    <hyperlink ref="E4105" r:id="rId4103" display="http://www.grupocva.com/detalle_articulo/articulo.php?fProdId=9453770"/>
    <hyperlink ref="E4106" r:id="rId4104" display="http://www.grupocva.com/detalle_articulo/articulo.php?fProdId=9457017"/>
    <hyperlink ref="E4107" r:id="rId4105" display="http://www.grupocva.com/detalle_articulo/articulo.php?fProdId=9457668"/>
    <hyperlink ref="E4108" r:id="rId4106" display="http://www.grupocva.com/detalle_articulo/articulo.php?fProdId=9474667"/>
    <hyperlink ref="E4109" r:id="rId4107" display="http://www.grupocva.com/detalle_articulo/articulo.php?fProdId=9483068"/>
    <hyperlink ref="E4110" r:id="rId4108" display="http://www.grupocva.com/detalle_articulo/articulo.php?fProdId=9490141"/>
    <hyperlink ref="E4111" r:id="rId4109" display="http://www.grupocva.com/detalle_articulo/articulo.php?fProdId=9491104"/>
    <hyperlink ref="E4112" r:id="rId4110" display="http://www.grupocva.com/detalle_articulo/articulo.php?fProdId=9495188"/>
    <hyperlink ref="E4113" r:id="rId4111" display="http://www.grupocva.com/detalle_articulo/articulo.php?fProdId=9495189"/>
    <hyperlink ref="E4114" r:id="rId4112" display="http://www.grupocva.com/detalle_articulo/articulo.php?fProdId=9496086"/>
    <hyperlink ref="E4115" r:id="rId4113" display="http://www.grupocva.com/detalle_articulo/articulo.php?fProdId=9501939"/>
    <hyperlink ref="E4116" r:id="rId4114" display="http://www.grupocva.com/detalle_articulo/articulo.php?fProdId=9501940"/>
    <hyperlink ref="E4117" r:id="rId4115" display="http://www.grupocva.com/detalle_articulo/articulo.php?fProdId=9504687"/>
    <hyperlink ref="E4118" r:id="rId4116" display="http://www.grupocva.com/detalle_articulo/articulo.php?fProdId=9504638"/>
    <hyperlink ref="E4119" r:id="rId4117" display="http://www.grupocva.com/detalle_articulo/articulo.php?fProdId=9504688"/>
    <hyperlink ref="E4120" r:id="rId4118" display="http://www.grupocva.com/detalle_articulo/articulo.php?fProdId=9504736"/>
    <hyperlink ref="E4121" r:id="rId4119" display="http://www.grupocva.com/detalle_articulo/articulo.php?fProdId=9521688"/>
    <hyperlink ref="E4122" r:id="rId4120" display="http://www.grupocva.com/detalle_articulo/articulo.php?fProdId=9522037"/>
    <hyperlink ref="E4123" r:id="rId4121" display="http://www.grupocva.com/detalle_articulo/articulo.php?fProdId=9523089"/>
    <hyperlink ref="E4124" r:id="rId4122" display="http://www.grupocva.com/detalle_articulo/articulo.php?fProdId=9524086"/>
    <hyperlink ref="E4125" r:id="rId4123" display="http://www.grupocva.com/detalle_articulo/articulo.php?fProdId=9524089"/>
    <hyperlink ref="E4126" r:id="rId4124" display="http://www.grupocva.com/detalle_articulo/articulo.php?fProdId=9524640"/>
    <hyperlink ref="E4127" r:id="rId4125" display="http://www.grupocva.com/detalle_articulo/articulo.php?fProdId=9531036"/>
    <hyperlink ref="E4128" r:id="rId4126" display="http://www.grupocva.com/detalle_articulo/articulo.php?fProdId=9566339"/>
    <hyperlink ref="E4129" r:id="rId4127" display="http://www.grupocva.com/detalle_articulo/articulo.php?fProdId=9566988"/>
    <hyperlink ref="E4130" r:id="rId4128" display="http://www.grupocva.com/detalle_articulo/articulo.php?fProdId=9567139"/>
    <hyperlink ref="E4131" r:id="rId4129" display="http://www.grupocva.com/detalle_articulo/articulo.php?fProdId=9567689"/>
    <hyperlink ref="E4132" r:id="rId4130" display="http://www.grupocva.com/detalle_articulo/articulo.php?fProdId=9575039"/>
    <hyperlink ref="E4133" r:id="rId4131" display="http://www.grupocva.com/detalle_articulo/articulo.php?fProdId=9575188"/>
    <hyperlink ref="E4134" r:id="rId4132" display="http://www.grupocva.com/detalle_articulo/articulo.php?fProdId=9575238"/>
    <hyperlink ref="E4135" r:id="rId4133" display="http://www.grupocva.com/detalle_articulo/articulo.php?fProdId=9575738"/>
    <hyperlink ref="E4136" r:id="rId4134" display="http://www.grupocva.com/detalle_articulo/articulo.php?fProdId=9575889"/>
    <hyperlink ref="E4137" r:id="rId4135" display="http://www.grupocva.com/detalle_articulo/articulo.php?fProdId=9585194"/>
    <hyperlink ref="E4138" r:id="rId4136" display="http://www.grupocva.com/detalle_articulo/articulo.php?fProdId=9585388"/>
    <hyperlink ref="E4139" r:id="rId4137" display="http://www.grupocva.com/detalle_articulo/articulo.php?fProdId=9593239"/>
    <hyperlink ref="E4140" r:id="rId4138" display="http://www.grupocva.com/detalle_articulo/articulo.php?fProdId=9595839"/>
    <hyperlink ref="E4141" r:id="rId4139" display="http://www.grupocva.com/detalle_articulo/articulo.php?fProdId=9600688"/>
    <hyperlink ref="E4142" r:id="rId4140" display="http://www.grupocva.com/detalle_articulo/articulo.php?fProdId=9606789"/>
    <hyperlink ref="E4143" r:id="rId4141" display="http://www.grupocva.com/detalle_articulo/articulo.php?fProdId=9477569"/>
    <hyperlink ref="E4144" r:id="rId4142" display="http://www.grupocva.com/detalle_articulo/articulo.php?fProdId=9504387"/>
    <hyperlink ref="E4145" r:id="rId4143" display="http://www.grupocva.com/detalle_articulo/articulo.php?fProdId=9595988"/>
    <hyperlink ref="E4146" r:id="rId4144" display="http://www.grupocva.com/detalle_articulo/articulo.php?fProdId=20222"/>
    <hyperlink ref="E4147" r:id="rId4145" display="http://www.grupocva.com/detalle_articulo/articulo.php?fProdId=1579685"/>
    <hyperlink ref="E4148" r:id="rId4146" display="http://www.grupocva.com/detalle_articulo/articulo.php?fProdId=2898687"/>
    <hyperlink ref="E4149" r:id="rId4147" display="http://www.grupocva.com/detalle_articulo/articulo.php?fProdId=2896691"/>
    <hyperlink ref="E4151" r:id="rId4148" display="http://www.grupocva.com/detalle_articulo/articulo.php?fProdId=4649688"/>
    <hyperlink ref="E4152" r:id="rId4149" display="http://www.grupocva.com/detalle_articulo/articulo.php?fProdId=5788705"/>
    <hyperlink ref="E4153" r:id="rId4150" display="http://www.grupocva.com/detalle_articulo/articulo.php?fProdId=5878686"/>
    <hyperlink ref="E4154" r:id="rId4151" display="http://www.grupocva.com/detalle_articulo/articulo.php?fProdId=9470517"/>
    <hyperlink ref="E4155" r:id="rId4152" display="http://www.grupocva.com/detalle_articulo/articulo.php?fProdId=9477617"/>
    <hyperlink ref="E4156" r:id="rId4153" display="http://www.grupocva.com/detalle_articulo/articulo.php?fProdId=119686"/>
    <hyperlink ref="E4157" r:id="rId4154" display="http://www.grupocva.com/detalle_articulo/articulo.php?fProdId=1133689"/>
    <hyperlink ref="E4158" r:id="rId4155" display="http://www.grupocva.com/detalle_articulo/articulo.php?fProdId=5800685"/>
    <hyperlink ref="E4159" r:id="rId4156" display="http://www.grupocva.com/detalle_articulo/articulo.php?fProdId=9477570"/>
    <hyperlink ref="E4160" r:id="rId4157" display="http://www.grupocva.com/detalle_articulo/articulo.php?fProdId=9477972"/>
    <hyperlink ref="E4161" r:id="rId4158" display="http://www.grupocva.com/detalle_articulo/articulo.php?fProdId=9529839"/>
    <hyperlink ref="E4162" r:id="rId4159" display="http://www.grupocva.com/detalle_articulo/articulo.php?fProdId=1687687"/>
    <hyperlink ref="E4163" r:id="rId4160" display="http://www.grupocva.com/detalle_articulo/articulo.php?fProdId=2910685"/>
    <hyperlink ref="E4164" r:id="rId4161" display="http://www.grupocva.com/detalle_articulo/articulo.php?fProdId=3592685"/>
    <hyperlink ref="E4165" r:id="rId4162" display="http://www.grupocva.com/detalle_articulo/articulo.php?fProdId=5296686"/>
    <hyperlink ref="E4166" r:id="rId4163" display="http://www.grupocva.com/detalle_articulo/articulo.php?fProdId=9477218"/>
    <hyperlink ref="E4167" r:id="rId4164" display="http://www.grupocva.com/detalle_articulo/articulo.php?fProdId=9482667"/>
    <hyperlink ref="E4168" r:id="rId4165" display="http://www.grupocva.com/detalle_articulo/articulo.php?fProdId=9483268"/>
    <hyperlink ref="E4169" r:id="rId4166" display="http://www.grupocva.com/detalle_articulo/articulo.php?fProdId=9501288"/>
    <hyperlink ref="E4170" r:id="rId4167" display="http://www.grupocva.com/detalle_articulo/articulo.php?fProdId=9553936"/>
    <hyperlink ref="E4171" r:id="rId4168" display="http://www.grupocva.com/detalle_articulo/articulo.php?fProdId=9564440"/>
    <hyperlink ref="E4172" r:id="rId4169" display="http://www.grupocva.com/detalle_articulo/articulo.php?fProdId=310686"/>
    <hyperlink ref="E4173" r:id="rId4170" display="http://www.grupocva.com/detalle_articulo/articulo.php?fProdId=5913686"/>
    <hyperlink ref="E4174" r:id="rId4171" display="http://www.grupocva.com/detalle_articulo/articulo.php?fProdId=5913687"/>
    <hyperlink ref="E4175" r:id="rId4172" display="http://www.grupocva.com/detalle_articulo/articulo.php?fProdId=3490688"/>
    <hyperlink ref="E4176" r:id="rId4173" display="http://www.grupocva.com/detalle_articulo/articulo.php?fProdId=3507690"/>
    <hyperlink ref="E4177" r:id="rId4174" display="http://www.grupocva.com/detalle_articulo/articulo.php?fProdId=3548689"/>
    <hyperlink ref="E4178" r:id="rId4175" display="http://www.grupocva.com/detalle_articulo/articulo.php?fProdId=3558685"/>
    <hyperlink ref="E4179" r:id="rId4176" display="http://www.grupocva.com/detalle_articulo/articulo.php?fProdId=3583685"/>
    <hyperlink ref="E4180" r:id="rId4177" display="http://www.grupocva.com/detalle_articulo/articulo.php?fProdId=3622685"/>
    <hyperlink ref="E4181" r:id="rId4178" display="http://www.grupocva.com/detalle_articulo/articulo.php?fProdId=3703686"/>
    <hyperlink ref="E4182" r:id="rId4179" display="http://www.grupocva.com/detalle_articulo/articulo.php?fProdId=3845687"/>
    <hyperlink ref="E4183" r:id="rId4180" display="http://www.grupocva.com/detalle_articulo/articulo.php?fProdId=3873685"/>
    <hyperlink ref="E4184" r:id="rId4181" display="http://www.grupocva.com/detalle_articulo/articulo.php?fProdId=3873686"/>
    <hyperlink ref="E4185" r:id="rId4182" display="http://www.grupocva.com/detalle_articulo/articulo.php?fProdId=3874685"/>
    <hyperlink ref="E4186" r:id="rId4183" display="http://www.grupocva.com/detalle_articulo/articulo.php?fProdId=3874687"/>
    <hyperlink ref="E4187" r:id="rId4184" display="http://www.grupocva.com/detalle_articulo/articulo.php?fProdId=3894686"/>
    <hyperlink ref="E4188" r:id="rId4185" display="http://www.grupocva.com/detalle_articulo/articulo.php?fProdId=3919687"/>
    <hyperlink ref="E4189" r:id="rId4186" display="http://www.grupocva.com/detalle_articulo/articulo.php?fProdId=3918693"/>
    <hyperlink ref="E4190" r:id="rId4187" display="http://www.grupocva.com/detalle_articulo/articulo.php?fProdId=3951687"/>
    <hyperlink ref="E4191" r:id="rId4188" display="http://www.grupocva.com/detalle_articulo/articulo.php?fProdId=4004686"/>
    <hyperlink ref="E4192" r:id="rId4189" display="http://www.grupocva.com/detalle_articulo/articulo.php?fProdId=4011685"/>
    <hyperlink ref="E4193" r:id="rId4190" display="http://www.grupocva.com/detalle_articulo/articulo.php?fProdId=4052685"/>
    <hyperlink ref="E4194" r:id="rId4191" display="http://www.grupocva.com/detalle_articulo/articulo.php?fProdId=4094685"/>
    <hyperlink ref="E4195" r:id="rId4192" display="http://www.grupocva.com/detalle_articulo/articulo.php?fProdId=4096694"/>
    <hyperlink ref="E4196" r:id="rId4193" display="http://www.grupocva.com/detalle_articulo/articulo.php?fProdId=4109689"/>
    <hyperlink ref="E4197" r:id="rId4194" display="http://www.grupocva.com/detalle_articulo/articulo.php?fProdId=4128685"/>
    <hyperlink ref="E4198" r:id="rId4195" display="http://www.grupocva.com/detalle_articulo/articulo.php?fProdId=4155685"/>
    <hyperlink ref="E4199" r:id="rId4196" display="http://www.grupocva.com/detalle_articulo/articulo.php?fProdId=4184685"/>
    <hyperlink ref="E4200" r:id="rId4197" display="http://www.grupocva.com/detalle_articulo/articulo.php?fProdId=4277685"/>
    <hyperlink ref="E4201" r:id="rId4198" display="http://www.grupocva.com/detalle_articulo/articulo.php?fProdId=4296686"/>
    <hyperlink ref="E4202" r:id="rId4199" display="http://www.grupocva.com/detalle_articulo/articulo.php?fProdId=4307685"/>
    <hyperlink ref="E4203" r:id="rId4200" display="http://www.grupocva.com/detalle_articulo/articulo.php?fProdId=4336686"/>
    <hyperlink ref="E4204" r:id="rId4201" display="http://www.grupocva.com/detalle_articulo/articulo.php?fProdId=4369686"/>
    <hyperlink ref="E4205" r:id="rId4202" display="http://www.grupocva.com/detalle_articulo/articulo.php?fProdId=4408685"/>
    <hyperlink ref="E4206" r:id="rId4203" display="http://www.grupocva.com/detalle_articulo/articulo.php?fProdId=4417687"/>
    <hyperlink ref="E4207" r:id="rId4204" display="http://www.grupocva.com/detalle_articulo/articulo.php?fProdId=4472685"/>
    <hyperlink ref="E4208" r:id="rId4205" display="http://www.grupocva.com/detalle_articulo/articulo.php?fProdId=4479687"/>
    <hyperlink ref="E4209" r:id="rId4206" display="http://www.grupocva.com/detalle_articulo/articulo.php?fProdId=4492688"/>
    <hyperlink ref="E4210" r:id="rId4207" display="http://www.grupocva.com/detalle_articulo/articulo.php?fProdId=4582685"/>
    <hyperlink ref="E4211" r:id="rId4208" display="http://www.grupocva.com/detalle_articulo/articulo.php?fProdId=4652687"/>
    <hyperlink ref="E4212" r:id="rId4209" display="http://www.grupocva.com/detalle_articulo/articulo.php?fProdId=4672686"/>
    <hyperlink ref="E4213" r:id="rId4210" display="http://www.grupocva.com/detalle_articulo/articulo.php?fProdId=4672687"/>
    <hyperlink ref="E4214" r:id="rId4211" display="http://www.grupocva.com/detalle_articulo/articulo.php?fProdId=4701702"/>
    <hyperlink ref="E4215" r:id="rId4212" display="http://www.grupocva.com/detalle_articulo/articulo.php?fProdId=4718691"/>
    <hyperlink ref="E4216" r:id="rId4213" display="http://www.grupocva.com/detalle_articulo/articulo.php?fProdId=4719691"/>
    <hyperlink ref="E4217" r:id="rId4214" display="http://www.grupocva.com/detalle_articulo/articulo.php?fProdId=4720685"/>
    <hyperlink ref="E4218" r:id="rId4215" display="http://www.grupocva.com/detalle_articulo/articulo.php?fProdId=4720686"/>
    <hyperlink ref="E4219" r:id="rId4216" display="http://www.grupocva.com/detalle_articulo/articulo.php?fProdId=4780685"/>
    <hyperlink ref="E4220" r:id="rId4217" display="http://www.grupocva.com/detalle_articulo/articulo.php?fProdId=4852686"/>
    <hyperlink ref="E4221" r:id="rId4218" display="http://www.grupocva.com/detalle_articulo/articulo.php?fProdId=4852687"/>
    <hyperlink ref="E4222" r:id="rId4219" display="http://www.grupocva.com/detalle_articulo/articulo.php?fProdId=4852688"/>
    <hyperlink ref="E4223" r:id="rId4220" display="http://www.grupocva.com/detalle_articulo/articulo.php?fProdId=4892685"/>
    <hyperlink ref="E4224" r:id="rId4221" display="http://www.grupocva.com/detalle_articulo/articulo.php?fProdId=4912685"/>
    <hyperlink ref="E4225" r:id="rId4222" display="http://www.grupocva.com/detalle_articulo/articulo.php?fProdId=4913685"/>
    <hyperlink ref="E4226" r:id="rId4223" display="http://www.grupocva.com/detalle_articulo/articulo.php?fProdId=4961690"/>
    <hyperlink ref="E4227" r:id="rId4224" display="http://www.grupocva.com/detalle_articulo/articulo.php?fProdId=5005693"/>
    <hyperlink ref="E4228" r:id="rId4225" display="http://www.grupocva.com/detalle_articulo/articulo.php?fProdId=5033687"/>
    <hyperlink ref="E4229" r:id="rId4226" display="http://www.grupocva.com/detalle_articulo/articulo.php?fProdId=5084686"/>
    <hyperlink ref="E4230" r:id="rId4227" display="http://www.grupocva.com/detalle_articulo/articulo.php?fProdId=5126689"/>
    <hyperlink ref="E4231" r:id="rId4228" display="http://www.grupocva.com/detalle_articulo/articulo.php?fProdId=5142685"/>
    <hyperlink ref="E4232" r:id="rId4229" display="http://www.grupocva.com/detalle_articulo/articulo.php?fProdId=5142686"/>
    <hyperlink ref="E4233" r:id="rId4230" display="http://www.grupocva.com/detalle_articulo/articulo.php?fProdId=5142687"/>
    <hyperlink ref="E4234" r:id="rId4231" display="http://www.grupocva.com/detalle_articulo/articulo.php?fProdId=5142688"/>
    <hyperlink ref="E4235" r:id="rId4232" display="http://www.grupocva.com/detalle_articulo/articulo.php?fProdId=5162693"/>
    <hyperlink ref="E4236" r:id="rId4233" display="http://www.grupocva.com/detalle_articulo/articulo.php?fProdId=5178687"/>
    <hyperlink ref="E4237" r:id="rId4234" display="http://www.grupocva.com/detalle_articulo/articulo.php?fProdId=5219689"/>
    <hyperlink ref="E4238" r:id="rId4235" display="http://www.grupocva.com/detalle_articulo/articulo.php?fProdId=5243697"/>
    <hyperlink ref="E4239" r:id="rId4236" display="http://www.grupocva.com/detalle_articulo/articulo.php?fProdId=5244694"/>
    <hyperlink ref="E4240" r:id="rId4237" display="http://www.grupocva.com/detalle_articulo/articulo.php?fProdId=5244695"/>
    <hyperlink ref="E4241" r:id="rId4238" display="http://www.grupocva.com/detalle_articulo/articulo.php?fProdId=5243701"/>
    <hyperlink ref="E4242" r:id="rId4239" display="http://www.grupocva.com/detalle_articulo/articulo.php?fProdId=5245686"/>
    <hyperlink ref="E4243" r:id="rId4240" display="http://www.grupocva.com/detalle_articulo/articulo.php?fProdId=5246689"/>
    <hyperlink ref="E4244" r:id="rId4241" display="http://www.grupocva.com/detalle_articulo/articulo.php?fProdId=5263685"/>
    <hyperlink ref="E4245" r:id="rId4242" display="http://www.grupocva.com/detalle_articulo/articulo.php?fProdId=5276687"/>
    <hyperlink ref="E4246" r:id="rId4243" display="http://www.grupocva.com/detalle_articulo/articulo.php?fProdId=5323688"/>
    <hyperlink ref="E4247" r:id="rId4244" display="http://www.grupocva.com/detalle_articulo/articulo.php?fProdId=5336686"/>
    <hyperlink ref="E4248" r:id="rId4245" display="http://www.grupocva.com/detalle_articulo/articulo.php?fProdId=5337685"/>
    <hyperlink ref="E4249" r:id="rId4246" display="http://www.grupocva.com/detalle_articulo/articulo.php?fProdId=5420685"/>
    <hyperlink ref="E4250" r:id="rId4247" display="http://www.grupocva.com/detalle_articulo/articulo.php?fProdId=5460685"/>
    <hyperlink ref="E4251" r:id="rId4248" display="http://www.grupocva.com/detalle_articulo/articulo.php?fProdId=5460686"/>
    <hyperlink ref="E4252" r:id="rId4249" display="http://www.grupocva.com/detalle_articulo/articulo.php?fProdId=5486685"/>
    <hyperlink ref="E4253" r:id="rId4250" display="http://www.grupocva.com/detalle_articulo/articulo.php?fProdId=5505685"/>
    <hyperlink ref="E4254" r:id="rId4251" display="http://www.grupocva.com/detalle_articulo/articulo.php?fProdId=5534685"/>
    <hyperlink ref="E4255" r:id="rId4252" display="http://www.grupocva.com/detalle_articulo/articulo.php?fProdId=5595685"/>
    <hyperlink ref="E4256" r:id="rId4253" display="http://www.grupocva.com/detalle_articulo/articulo.php?fProdId=5628685"/>
    <hyperlink ref="E4257" r:id="rId4254" display="http://www.grupocva.com/detalle_articulo/articulo.php?fProdId=5650686"/>
    <hyperlink ref="E4258" r:id="rId4255" display="http://www.grupocva.com/detalle_articulo/articulo.php?fProdId=5723687"/>
    <hyperlink ref="E4259" r:id="rId4256" display="http://www.grupocva.com/detalle_articulo/articulo.php?fProdId=5734685"/>
    <hyperlink ref="E4260" r:id="rId4257" display="http://www.grupocva.com/detalle_articulo/articulo.php?fProdId=5735685"/>
    <hyperlink ref="E4261" r:id="rId4258" display="http://www.grupocva.com/detalle_articulo/articulo.php?fProdId=5759686"/>
    <hyperlink ref="E4262" r:id="rId4259" display="http://www.grupocva.com/detalle_articulo/articulo.php?fProdId=5784690"/>
    <hyperlink ref="E4263" r:id="rId4260" display="http://www.grupocva.com/detalle_articulo/articulo.php?fProdId=5792686"/>
    <hyperlink ref="E4264" r:id="rId4261" display="http://www.grupocva.com/detalle_articulo/articulo.php?fProdId=5792687"/>
    <hyperlink ref="E4265" r:id="rId4262" display="http://www.grupocva.com/detalle_articulo/articulo.php?fProdId=5792716"/>
    <hyperlink ref="E4266" r:id="rId4263" display="http://www.grupocva.com/detalle_articulo/articulo.php?fProdId=5794687"/>
    <hyperlink ref="E4267" r:id="rId4264" display="http://www.grupocva.com/detalle_articulo/articulo.php?fProdId=5794693"/>
    <hyperlink ref="E4268" r:id="rId4265" display="http://www.grupocva.com/detalle_articulo/articulo.php?fProdId=5792718"/>
    <hyperlink ref="E4269" r:id="rId4266" display="http://www.grupocva.com/detalle_articulo/articulo.php?fProdId=5794694"/>
    <hyperlink ref="E4270" r:id="rId4267" display="http://www.grupocva.com/detalle_articulo/articulo.php?fProdId=5792721"/>
    <hyperlink ref="E4271" r:id="rId4268" display="http://www.grupocva.com/detalle_articulo/articulo.php?fProdId=5801697"/>
    <hyperlink ref="E4272" r:id="rId4269" display="http://www.grupocva.com/detalle_articulo/articulo.php?fProdId=5802688"/>
    <hyperlink ref="E4273" r:id="rId4270" display="http://www.grupocva.com/detalle_articulo/articulo.php?fProdId=5804685"/>
    <hyperlink ref="E4274" r:id="rId4271" display="http://www.grupocva.com/detalle_articulo/articulo.php?fProdId=5836685"/>
    <hyperlink ref="E4275" r:id="rId4272" display="http://www.grupocva.com/detalle_articulo/articulo.php?fProdId=5836688"/>
    <hyperlink ref="E4276" r:id="rId4273" display="http://www.grupocva.com/detalle_articulo/articulo.php?fProdId=5837686"/>
    <hyperlink ref="E4277" r:id="rId4274" display="http://www.grupocva.com/detalle_articulo/articulo.php?fProdId=5837687"/>
    <hyperlink ref="E4278" r:id="rId4275" display="http://www.grupocva.com/detalle_articulo/articulo.php?fProdId=5836689"/>
    <hyperlink ref="E4279" r:id="rId4276" display="http://www.grupocva.com/detalle_articulo/articulo.php?fProdId=5839687"/>
    <hyperlink ref="E4280" r:id="rId4277" display="http://www.grupocva.com/detalle_articulo/articulo.php?fProdId=5839689"/>
    <hyperlink ref="E4281" r:id="rId4278" display="http://www.grupocva.com/detalle_articulo/articulo.php?fProdId=5843699"/>
    <hyperlink ref="E4282" r:id="rId4279" display="http://www.grupocva.com/detalle_articulo/articulo.php?fProdId=5873692"/>
    <hyperlink ref="E4283" r:id="rId4280" display="http://www.grupocva.com/detalle_articulo/articulo.php?fProdId=5875686"/>
    <hyperlink ref="E4284" r:id="rId4281" display="http://www.grupocva.com/detalle_articulo/articulo.php?fProdId=5914689"/>
    <hyperlink ref="E4285" r:id="rId4282" display="http://www.grupocva.com/detalle_articulo/articulo.php?fProdId=1323"/>
    <hyperlink ref="E4286" r:id="rId4283" display="http://www.grupocva.com/detalle_articulo/articulo.php?fProdId=5985686"/>
    <hyperlink ref="E4287" r:id="rId4284" display="http://www.grupocva.com/detalle_articulo/articulo.php?fProdId=6011688"/>
    <hyperlink ref="E4288" r:id="rId4285" display="http://www.grupocva.com/detalle_articulo/articulo.php?fProdId=6114688"/>
    <hyperlink ref="E4289" r:id="rId4286" display="http://www.grupocva.com/detalle_articulo/articulo.php?fProdId=6127685"/>
    <hyperlink ref="E4290" r:id="rId4287" display="http://www.grupocva.com/detalle_articulo/articulo.php?fProdId=6154686"/>
    <hyperlink ref="E4291" r:id="rId4288" display="http://www.grupocva.com/detalle_articulo/articulo.php?fProdId=6158691"/>
    <hyperlink ref="E4292" r:id="rId4289" display="http://www.grupocva.com/detalle_articulo/articulo.php?fProdId=6164686"/>
    <hyperlink ref="E4293" r:id="rId4290" display="http://www.grupocva.com/detalle_articulo/articulo.php?fProdId=6173686"/>
    <hyperlink ref="E4294" r:id="rId4291" display="http://www.grupocva.com/detalle_articulo/articulo.php?fProdId=6181685"/>
    <hyperlink ref="E4295" r:id="rId4292" display="http://www.grupocva.com/detalle_articulo/articulo.php?fProdId=6212685"/>
    <hyperlink ref="E4296" r:id="rId4293" display="http://www.grupocva.com/detalle_articulo/articulo.php?fProdId=6226685"/>
    <hyperlink ref="E4297" r:id="rId4294" display="http://www.grupocva.com/detalle_articulo/articulo.php?fProdId=6257699"/>
    <hyperlink ref="E4298" r:id="rId4295" display="http://www.grupocva.com/detalle_articulo/articulo.php?fProdId=6259696"/>
    <hyperlink ref="E4299" r:id="rId4296" display="http://www.grupocva.com/detalle_articulo/articulo.php?fProdId=9422821"/>
    <hyperlink ref="E4300" r:id="rId4297" display="http://www.grupocva.com/detalle_articulo/articulo.php?fProdId=9423971"/>
    <hyperlink ref="E4301" r:id="rId4298" display="http://www.grupocva.com/detalle_articulo/articulo.php?fProdId=9424574"/>
    <hyperlink ref="E4302" r:id="rId4299" display="http://www.grupocva.com/detalle_articulo/articulo.php?fProdId=9428268"/>
    <hyperlink ref="E4303" r:id="rId4300" display="http://www.grupocva.com/detalle_articulo/articulo.php?fProdId=9428818"/>
    <hyperlink ref="E4304" r:id="rId4301" display="http://www.grupocva.com/detalle_articulo/articulo.php?fProdId=9429217"/>
    <hyperlink ref="E4305" r:id="rId4302" display="http://www.grupocva.com/detalle_articulo/articulo.php?fProdId=9430176"/>
    <hyperlink ref="E4306" r:id="rId4303" display="http://www.grupocva.com/detalle_articulo/articulo.php?fProdId=9430618"/>
    <hyperlink ref="E4307" r:id="rId4304" display="http://www.grupocva.com/detalle_articulo/articulo.php?fProdId=9431481"/>
    <hyperlink ref="E4308" r:id="rId4305" display="http://www.grupocva.com/detalle_articulo/articulo.php?fProdId=9431520"/>
    <hyperlink ref="E4309" r:id="rId4306" display="http://www.grupocva.com/detalle_articulo/articulo.php?fProdId=9431482"/>
    <hyperlink ref="E4310" r:id="rId4307" display="http://www.grupocva.com/detalle_articulo/articulo.php?fProdId=9432117"/>
    <hyperlink ref="E4311" r:id="rId4308" display="http://www.grupocva.com/detalle_articulo/articulo.php?fProdId=9432917"/>
    <hyperlink ref="E4312" r:id="rId4309" display="http://www.grupocva.com/detalle_articulo/articulo.php?fProdId=9437267"/>
    <hyperlink ref="E4313" r:id="rId4310" display="http://www.grupocva.com/detalle_articulo/articulo.php?fProdId=9438017"/>
    <hyperlink ref="E4314" r:id="rId4311" display="http://www.grupocva.com/detalle_articulo/articulo.php?fProdId=9438767"/>
    <hyperlink ref="E4315" r:id="rId4312" display="http://www.grupocva.com/detalle_articulo/articulo.php?fProdId=9439018"/>
    <hyperlink ref="E4316" r:id="rId4313" display="http://www.grupocva.com/detalle_articulo/articulo.php?fProdId=9439019"/>
    <hyperlink ref="E4317" r:id="rId4314" display="http://www.grupocva.com/detalle_articulo/articulo.php?fProdId=9440267"/>
    <hyperlink ref="E4318" r:id="rId4315" display="http://www.grupocva.com/detalle_articulo/articulo.php?fProdId=9446019"/>
    <hyperlink ref="E4319" r:id="rId4316" display="http://www.grupocva.com/detalle_articulo/articulo.php?fProdId=9446217"/>
    <hyperlink ref="E4320" r:id="rId4317" display="http://www.grupocva.com/detalle_articulo/articulo.php?fProdId=9447418"/>
    <hyperlink ref="E4321" r:id="rId4318" display="http://www.grupocva.com/detalle_articulo/articulo.php?fProdId=9447419"/>
    <hyperlink ref="E4322" r:id="rId4319" display="http://www.grupocva.com/detalle_articulo/articulo.php?fProdId=9448767"/>
    <hyperlink ref="E4323" r:id="rId4320" display="http://www.grupocva.com/detalle_articulo/articulo.php?fProdId=9449118"/>
    <hyperlink ref="E4324" r:id="rId4321" display="http://www.grupocva.com/detalle_articulo/articulo.php?fProdId=9451167"/>
    <hyperlink ref="E4325" r:id="rId4322" display="http://www.grupocva.com/detalle_articulo/articulo.php?fProdId=9451969"/>
    <hyperlink ref="E4326" r:id="rId4323" display="http://www.grupocva.com/detalle_articulo/articulo.php?fProdId=9452221"/>
    <hyperlink ref="E4327" r:id="rId4324" display="http://www.grupocva.com/detalle_articulo/articulo.php?fProdId=9454617"/>
    <hyperlink ref="E4328" r:id="rId4325" display="http://www.grupocva.com/detalle_articulo/articulo.php?fProdId=9454667"/>
    <hyperlink ref="E4329" r:id="rId4326" display="http://www.grupocva.com/detalle_articulo/articulo.php?fProdId=9456167"/>
    <hyperlink ref="E4330" r:id="rId4327" display="http://www.grupocva.com/detalle_articulo/articulo.php?fProdId=9457118"/>
    <hyperlink ref="E4331" r:id="rId4328" display="http://www.grupocva.com/detalle_articulo/articulo.php?fProdId=9457167"/>
    <hyperlink ref="E4332" r:id="rId4329" display="http://www.grupocva.com/detalle_articulo/articulo.php?fProdId=9457367"/>
    <hyperlink ref="E4333" r:id="rId4330" display="http://www.grupocva.com/detalle_articulo/articulo.php?fProdId=9459021"/>
    <hyperlink ref="E4334" r:id="rId4331" display="http://www.grupocva.com/detalle_articulo/articulo.php?fProdId=9460767"/>
    <hyperlink ref="E4335" r:id="rId4332" display="http://www.grupocva.com/detalle_articulo/articulo.php?fProdId=9461017"/>
    <hyperlink ref="E4336" r:id="rId4333" display="http://www.grupocva.com/detalle_articulo/articulo.php?fProdId=9463720"/>
    <hyperlink ref="E4337" r:id="rId4334" display="http://www.grupocva.com/detalle_articulo/articulo.php?fProdId=9465571"/>
    <hyperlink ref="E4338" r:id="rId4335" display="http://www.grupocva.com/detalle_articulo/articulo.php?fProdId=9466867"/>
    <hyperlink ref="E4339" r:id="rId4336" display="http://www.grupocva.com/detalle_articulo/articulo.php?fProdId=9468719"/>
    <hyperlink ref="E4340" r:id="rId4337" display="http://www.grupocva.com/detalle_articulo/articulo.php?fProdId=9469567"/>
    <hyperlink ref="E4341" r:id="rId4338" display="http://www.grupocva.com/detalle_articulo/articulo.php?fProdId=9473177"/>
    <hyperlink ref="E4342" r:id="rId4339" display="http://www.grupocva.com/detalle_articulo/articulo.php?fProdId=9473423"/>
    <hyperlink ref="E4343" r:id="rId4340" display="http://www.grupocva.com/detalle_articulo/articulo.php?fProdId=9476167"/>
    <hyperlink ref="E4344" r:id="rId4341" display="http://www.grupocva.com/detalle_articulo/articulo.php?fProdId=9476518"/>
    <hyperlink ref="E4345" r:id="rId4342" display="http://www.grupocva.com/detalle_articulo/articulo.php?fProdId=9476987"/>
    <hyperlink ref="E4346" r:id="rId4343" display="http://www.grupocva.com/detalle_articulo/articulo.php?fProdId=9476989"/>
    <hyperlink ref="E4347" r:id="rId4344" display="http://www.grupocva.com/detalle_articulo/articulo.php?fProdId=9477224"/>
    <hyperlink ref="E4348" r:id="rId4345" display="http://www.grupocva.com/detalle_articulo/articulo.php?fProdId=9484377"/>
    <hyperlink ref="E4349" r:id="rId4346" display="http://www.grupocva.com/detalle_articulo/articulo.php?fProdId=9484378"/>
    <hyperlink ref="E4350" r:id="rId4347" display="http://www.grupocva.com/detalle_articulo/articulo.php?fProdId=9484537"/>
    <hyperlink ref="E4351" r:id="rId4348" display="http://www.grupocva.com/detalle_articulo/articulo.php?fProdId=9485384"/>
    <hyperlink ref="E4352" r:id="rId4349" display="http://www.grupocva.com/detalle_articulo/articulo.php?fProdId=9485535"/>
    <hyperlink ref="E4353" r:id="rId4350" display="http://www.grupocva.com/detalle_articulo/articulo.php?fProdId=9485536"/>
    <hyperlink ref="E4354" r:id="rId4351" display="http://www.grupocva.com/detalle_articulo/articulo.php?fProdId=9487835"/>
    <hyperlink ref="E4355" r:id="rId4352" display="http://www.grupocva.com/detalle_articulo/articulo.php?fProdId=9490484"/>
    <hyperlink ref="E4356" r:id="rId4353" display="http://www.grupocva.com/detalle_articulo/articulo.php?fProdId=9491434"/>
    <hyperlink ref="E4357" r:id="rId4354" display="http://www.grupocva.com/detalle_articulo/articulo.php?fProdId=9493536"/>
    <hyperlink ref="E4358" r:id="rId4355" display="http://www.grupocva.com/detalle_articulo/articulo.php?fProdId=9493736"/>
    <hyperlink ref="E4359" r:id="rId4356" display="http://www.grupocva.com/detalle_articulo/articulo.php?fProdId=9494286"/>
    <hyperlink ref="E4360" r:id="rId4357" display="http://www.grupocva.com/detalle_articulo/articulo.php?fProdId=9494287"/>
    <hyperlink ref="E4361" r:id="rId4358" display="http://www.grupocva.com/detalle_articulo/articulo.php?fProdId=9494294"/>
    <hyperlink ref="E4362" r:id="rId4359" display="http://www.grupocva.com/detalle_articulo/articulo.php?fProdId=9495836"/>
    <hyperlink ref="E4363" r:id="rId4360" display="http://www.grupocva.com/detalle_articulo/articulo.php?fProdId=9495886"/>
    <hyperlink ref="E4364" r:id="rId4361" display="http://www.grupocva.com/detalle_articulo/articulo.php?fProdId=9495936"/>
    <hyperlink ref="E4365" r:id="rId4362" display="http://www.grupocva.com/detalle_articulo/articulo.php?fProdId=9495887"/>
    <hyperlink ref="E4366" r:id="rId4363" display="http://www.grupocva.com/detalle_articulo/articulo.php?fProdId=9498238"/>
    <hyperlink ref="E4367" r:id="rId4364" display="http://www.grupocva.com/detalle_articulo/articulo.php?fProdId=9499137"/>
    <hyperlink ref="E4368" r:id="rId4365" display="http://www.grupocva.com/detalle_articulo/articulo.php?fProdId=9500936"/>
    <hyperlink ref="E4369" r:id="rId4366" display="http://www.grupocva.com/detalle_articulo/articulo.php?fProdId=9504488"/>
    <hyperlink ref="E4370" r:id="rId4367" display="http://www.grupocva.com/detalle_articulo/articulo.php?fProdId=9505446"/>
    <hyperlink ref="E4371" r:id="rId4368" display="http://www.grupocva.com/detalle_articulo/articulo.php?fProdId=9506687"/>
    <hyperlink ref="E4372" r:id="rId4369" display="http://www.grupocva.com/detalle_articulo/articulo.php?fProdId=9506688"/>
    <hyperlink ref="E4373" r:id="rId4370" display="http://www.grupocva.com/detalle_articulo/articulo.php?fProdId=9506689"/>
    <hyperlink ref="E4374" r:id="rId4371" display="http://www.grupocva.com/detalle_articulo/articulo.php?fProdId=9506639"/>
    <hyperlink ref="E4375" r:id="rId4372" display="http://www.grupocva.com/detalle_articulo/articulo.php?fProdId=9508786"/>
    <hyperlink ref="E4376" r:id="rId4373" display="http://www.grupocva.com/detalle_articulo/articulo.php?fProdId=9510236"/>
    <hyperlink ref="E4377" r:id="rId4374" display="http://www.grupocva.com/detalle_articulo/articulo.php?fProdId=9512136"/>
    <hyperlink ref="E4378" r:id="rId4375" display="http://www.grupocva.com/detalle_articulo/articulo.php?fProdId=9514036"/>
    <hyperlink ref="E4379" r:id="rId4376" display="http://www.grupocva.com/detalle_articulo/articulo.php?fProdId=9514536"/>
    <hyperlink ref="E4380" r:id="rId4377" display="http://www.grupocva.com/detalle_articulo/articulo.php?fProdId=9515286"/>
    <hyperlink ref="E4381" r:id="rId4378" display="http://www.grupocva.com/detalle_articulo/articulo.php?fProdId=9516387"/>
    <hyperlink ref="E4382" r:id="rId4379" display="http://www.grupocva.com/detalle_articulo/articulo.php?fProdId=9516289"/>
    <hyperlink ref="E4383" r:id="rId4380" display="http://www.grupocva.com/detalle_articulo/articulo.php?fProdId=9516388"/>
    <hyperlink ref="E4384" r:id="rId4381" display="http://www.grupocva.com/detalle_articulo/articulo.php?fProdId=9516389"/>
    <hyperlink ref="E4385" r:id="rId4382" display="http://www.grupocva.com/detalle_articulo/articulo.php?fProdId=9518386"/>
    <hyperlink ref="E4386" r:id="rId4383" display="http://www.grupocva.com/detalle_articulo/articulo.php?fProdId=9523036"/>
    <hyperlink ref="E4387" r:id="rId4384" display="http://www.grupocva.com/detalle_articulo/articulo.php?fProdId=9523086"/>
    <hyperlink ref="E4388" r:id="rId4385" display="http://www.grupocva.com/detalle_articulo/articulo.php?fProdId=9523289"/>
    <hyperlink ref="E4389" r:id="rId4386" display="http://www.grupocva.com/detalle_articulo/articulo.php?fProdId=9523290"/>
    <hyperlink ref="E4390" r:id="rId4387" display="http://www.grupocva.com/detalle_articulo/articulo.php?fProdId=9523537"/>
    <hyperlink ref="E4391" r:id="rId4388" display="http://www.grupocva.com/detalle_articulo/articulo.php?fProdId=9523637"/>
    <hyperlink ref="E4392" r:id="rId4389" display="http://www.grupocva.com/detalle_articulo/articulo.php?fProdId=9526936"/>
    <hyperlink ref="E4393" r:id="rId4390" display="http://www.grupocva.com/detalle_articulo/articulo.php?fProdId=9526986"/>
    <hyperlink ref="E4394" r:id="rId4391" display="http://www.grupocva.com/detalle_articulo/articulo.php?fProdId=9528186"/>
    <hyperlink ref="E4395" r:id="rId4392" display="http://www.grupocva.com/detalle_articulo/articulo.php?fProdId=9528487"/>
    <hyperlink ref="E4396" r:id="rId4393" display="http://www.grupocva.com/detalle_articulo/articulo.php?fProdId=9532838"/>
    <hyperlink ref="E4397" r:id="rId4394" display="http://www.grupocva.com/detalle_articulo/articulo.php?fProdId=9533291"/>
    <hyperlink ref="E4398" r:id="rId4395" display="http://www.grupocva.com/detalle_articulo/articulo.php?fProdId=9534136"/>
    <hyperlink ref="E4399" r:id="rId4396" display="http://www.grupocva.com/detalle_articulo/articulo.php?fProdId=9534186"/>
    <hyperlink ref="E4400" r:id="rId4397" display="http://www.grupocva.com/detalle_articulo/articulo.php?fProdId=9534139"/>
    <hyperlink ref="E4401" r:id="rId4398" display="http://www.grupocva.com/detalle_articulo/articulo.php?fProdId=9535337"/>
    <hyperlink ref="E4402" r:id="rId4399" display="http://www.grupocva.com/detalle_articulo/articulo.php?fProdId=9535489"/>
    <hyperlink ref="E4403" r:id="rId4400" display="http://www.grupocva.com/detalle_articulo/articulo.php?fProdId=9535537"/>
    <hyperlink ref="E4404" r:id="rId4401" display="http://www.grupocva.com/detalle_articulo/articulo.php?fProdId=9536187"/>
    <hyperlink ref="E4405" r:id="rId4402" display="http://www.grupocva.com/detalle_articulo/articulo.php?fProdId=9536188"/>
    <hyperlink ref="E4406" r:id="rId4403" display="http://www.grupocva.com/detalle_articulo/articulo.php?fProdId=9536138"/>
    <hyperlink ref="E4407" r:id="rId4404" display="http://www.grupocva.com/detalle_articulo/articulo.php?fProdId=9536286"/>
    <hyperlink ref="E4408" r:id="rId4405" display="http://www.grupocva.com/detalle_articulo/articulo.php?fProdId=9536386"/>
    <hyperlink ref="E4409" r:id="rId4406" display="http://www.grupocva.com/detalle_articulo/articulo.php?fProdId=9539536"/>
    <hyperlink ref="E4410" r:id="rId4407" display="http://www.grupocva.com/detalle_articulo/articulo.php?fProdId=9539490"/>
    <hyperlink ref="E4411" r:id="rId4408" display="http://www.grupocva.com/detalle_articulo/articulo.php?fProdId=9542289"/>
    <hyperlink ref="E4412" r:id="rId4409" display="http://www.grupocva.com/detalle_articulo/articulo.php?fProdId=9542888"/>
    <hyperlink ref="E4413" r:id="rId4410" display="http://www.grupocva.com/detalle_articulo/articulo.php?fProdId=9542788"/>
    <hyperlink ref="E4414" r:id="rId4411" display="http://www.grupocva.com/detalle_articulo/articulo.php?fProdId=9543686"/>
    <hyperlink ref="E4415" r:id="rId4412" display="http://www.grupocva.com/detalle_articulo/articulo.php?fProdId=9547238"/>
    <hyperlink ref="E4416" r:id="rId4413" display="http://www.grupocva.com/detalle_articulo/articulo.php?fProdId=9547139"/>
    <hyperlink ref="E4417" r:id="rId4414" display="http://www.grupocva.com/detalle_articulo/articulo.php?fProdId=9547144"/>
    <hyperlink ref="E4418" r:id="rId4415" display="http://www.grupocva.com/detalle_articulo/articulo.php?fProdId=9550287"/>
    <hyperlink ref="E4419" r:id="rId4416" display="http://www.grupocva.com/detalle_articulo/articulo.php?fProdId=9557486"/>
    <hyperlink ref="E4420" r:id="rId4417" display="http://www.grupocva.com/detalle_articulo/articulo.php?fProdId=9559987"/>
    <hyperlink ref="E4421" r:id="rId4418" display="http://www.grupocva.com/detalle_articulo/articulo.php?fProdId=9560089"/>
    <hyperlink ref="E4422" r:id="rId4419" display="http://www.grupocva.com/detalle_articulo/articulo.php?fProdId=9560186"/>
    <hyperlink ref="E4423" r:id="rId4420" display="http://www.grupocva.com/detalle_articulo/articulo.php?fProdId=9560187"/>
    <hyperlink ref="E4424" r:id="rId4421" display="http://www.grupocva.com/detalle_articulo/articulo.php?fProdId=9560188"/>
    <hyperlink ref="E4425" r:id="rId4422" display="http://www.grupocva.com/detalle_articulo/articulo.php?fProdId=9560236"/>
    <hyperlink ref="E4426" r:id="rId4423" display="http://www.grupocva.com/detalle_articulo/articulo.php?fProdId=9560237"/>
    <hyperlink ref="E4427" r:id="rId4424" display="http://www.grupocva.com/detalle_articulo/articulo.php?fProdId=9560286"/>
    <hyperlink ref="E4428" r:id="rId4425" display="http://www.grupocva.com/detalle_articulo/articulo.php?fProdId=9560238"/>
    <hyperlink ref="E4429" r:id="rId4426" display="http://www.grupocva.com/detalle_articulo/articulo.php?fProdId=9560387"/>
    <hyperlink ref="E4430" r:id="rId4427" display="http://www.grupocva.com/detalle_articulo/articulo.php?fProdId=9560436"/>
    <hyperlink ref="E4431" r:id="rId4428" display="http://www.grupocva.com/detalle_articulo/articulo.php?fProdId=9560388"/>
    <hyperlink ref="E4432" r:id="rId4429" display="http://www.grupocva.com/detalle_articulo/articulo.php?fProdId=9560437"/>
    <hyperlink ref="E4433" r:id="rId4430" display="http://www.grupocva.com/detalle_articulo/articulo.php?fProdId=9560438"/>
    <hyperlink ref="E4434" r:id="rId4431" display="http://www.grupocva.com/detalle_articulo/articulo.php?fProdId=9561236"/>
    <hyperlink ref="E4435" r:id="rId4432" display="http://www.grupocva.com/detalle_articulo/articulo.php?fProdId=9561237"/>
    <hyperlink ref="E4436" r:id="rId4433" display="http://www.grupocva.com/detalle_articulo/articulo.php?fProdId=9561386"/>
    <hyperlink ref="E4437" r:id="rId4434" display="http://www.grupocva.com/detalle_articulo/articulo.php?fProdId=9564738"/>
    <hyperlink ref="E4438" r:id="rId4435" display="http://www.grupocva.com/detalle_articulo/articulo.php?fProdId=9565239"/>
    <hyperlink ref="E4439" r:id="rId4436" display="http://www.grupocva.com/detalle_articulo/articulo.php?fProdId=9568188"/>
    <hyperlink ref="E4440" r:id="rId4437" display="http://www.grupocva.com/detalle_articulo/articulo.php?fProdId=9568538"/>
    <hyperlink ref="E4441" r:id="rId4438" display="http://www.grupocva.com/detalle_articulo/articulo.php?fProdId=9569290"/>
    <hyperlink ref="E4442" r:id="rId4439" display="http://www.grupocva.com/detalle_articulo/articulo.php?fProdId=9569738"/>
    <hyperlink ref="E4443" r:id="rId4440" display="http://www.grupocva.com/detalle_articulo/articulo.php?fProdId=9570638"/>
    <hyperlink ref="E4444" r:id="rId4441" display="http://www.grupocva.com/detalle_articulo/articulo.php?fProdId=9570589"/>
    <hyperlink ref="E4445" r:id="rId4442" display="http://www.grupocva.com/detalle_articulo/articulo.php?fProdId=9570739"/>
    <hyperlink ref="E4446" r:id="rId4443" display="http://www.grupocva.com/detalle_articulo/articulo.php?fProdId=9570838"/>
    <hyperlink ref="E4447" r:id="rId4444" display="http://www.grupocva.com/detalle_articulo/articulo.php?fProdId=9571688"/>
    <hyperlink ref="E4448" r:id="rId4445" display="http://www.grupocva.com/detalle_articulo/articulo.php?fProdId=9573639"/>
    <hyperlink ref="E4449" r:id="rId4446" display="http://www.grupocva.com/detalle_articulo/articulo.php?fProdId=9573640"/>
    <hyperlink ref="E4450" r:id="rId4447" display="http://www.grupocva.com/detalle_articulo/articulo.php?fProdId=9576788"/>
    <hyperlink ref="E4451" r:id="rId4448" display="http://www.grupocva.com/detalle_articulo/articulo.php?fProdId=9576838"/>
    <hyperlink ref="E4452" r:id="rId4449" display="http://www.grupocva.com/detalle_articulo/articulo.php?fProdId=9577244"/>
    <hyperlink ref="E4453" r:id="rId4450" display="http://www.grupocva.com/detalle_articulo/articulo.php?fProdId=9577245"/>
    <hyperlink ref="E4454" r:id="rId4451" display="http://www.grupocva.com/detalle_articulo/articulo.php?fProdId=9577292"/>
    <hyperlink ref="E4455" r:id="rId4452" display="http://www.grupocva.com/detalle_articulo/articulo.php?fProdId=9577389"/>
    <hyperlink ref="E4456" r:id="rId4453" display="http://www.grupocva.com/detalle_articulo/articulo.php?fProdId=9577438"/>
    <hyperlink ref="E4457" r:id="rId4454" display="http://www.grupocva.com/detalle_articulo/articulo.php?fProdId=9577588"/>
    <hyperlink ref="E4458" r:id="rId4455" display="http://www.grupocva.com/detalle_articulo/articulo.php?fProdId=9577542"/>
    <hyperlink ref="E4459" r:id="rId4456" display="http://www.grupocva.com/detalle_articulo/articulo.php?fProdId=9578888"/>
    <hyperlink ref="E4460" r:id="rId4457" display="http://www.grupocva.com/detalle_articulo/articulo.php?fProdId=9579488"/>
    <hyperlink ref="E4461" r:id="rId4458" display="http://www.grupocva.com/detalle_articulo/articulo.php?fProdId=9579790"/>
    <hyperlink ref="E4462" r:id="rId4459" display="http://www.grupocva.com/detalle_articulo/articulo.php?fProdId=9581138"/>
    <hyperlink ref="E4463" r:id="rId4460" display="http://www.grupocva.com/detalle_articulo/articulo.php?fProdId=9581340"/>
    <hyperlink ref="E4464" r:id="rId4461" display="http://www.grupocva.com/detalle_articulo/articulo.php?fProdId=9581788"/>
    <hyperlink ref="E4465" r:id="rId4462" display="http://www.grupocva.com/detalle_articulo/articulo.php?fProdId=9581789"/>
    <hyperlink ref="E4466" r:id="rId4463" display="http://www.grupocva.com/detalle_articulo/articulo.php?fProdId=9581838"/>
    <hyperlink ref="E4467" r:id="rId4464" display="http://www.grupocva.com/detalle_articulo/articulo.php?fProdId=9581839"/>
    <hyperlink ref="E4468" r:id="rId4465" display="http://www.grupocva.com/detalle_articulo/articulo.php?fProdId=9581840"/>
    <hyperlink ref="E4469" r:id="rId4466" display="http://www.grupocva.com/detalle_articulo/articulo.php?fProdId=9581790"/>
    <hyperlink ref="E4470" r:id="rId4467" display="http://www.grupocva.com/detalle_articulo/articulo.php?fProdId=9581791"/>
    <hyperlink ref="E4471" r:id="rId4468" display="http://www.grupocva.com/detalle_articulo/articulo.php?fProdId=9583939"/>
    <hyperlink ref="E4472" r:id="rId4469" display="http://www.grupocva.com/detalle_articulo/articulo.php?fProdId=9584738"/>
    <hyperlink ref="E4473" r:id="rId4470" display="http://www.grupocva.com/detalle_articulo/articulo.php?fProdId=9584739"/>
    <hyperlink ref="E4474" r:id="rId4471" display="http://www.grupocva.com/detalle_articulo/articulo.php?fProdId=9584692"/>
    <hyperlink ref="E4475" r:id="rId4472" display="http://www.grupocva.com/detalle_articulo/articulo.php?fProdId=9584693"/>
    <hyperlink ref="E4476" r:id="rId4473" display="http://www.grupocva.com/detalle_articulo/articulo.php?fProdId=9584741"/>
    <hyperlink ref="E4477" r:id="rId4474" display="http://www.grupocva.com/detalle_articulo/articulo.php?fProdId=9584694"/>
    <hyperlink ref="E4478" r:id="rId4475" display="http://www.grupocva.com/detalle_articulo/articulo.php?fProdId=9584695"/>
    <hyperlink ref="E4479" r:id="rId4476" display="http://www.grupocva.com/detalle_articulo/articulo.php?fProdId=9584696"/>
    <hyperlink ref="E4480" r:id="rId4477" display="http://www.grupocva.com/detalle_articulo/articulo.php?fProdId=9585088"/>
    <hyperlink ref="E4481" r:id="rId4478" display="http://www.grupocva.com/detalle_articulo/articulo.php?fProdId=9585691"/>
    <hyperlink ref="E4482" r:id="rId4479" display="http://www.grupocva.com/detalle_articulo/articulo.php?fProdId=9588542"/>
    <hyperlink ref="E4483" r:id="rId4480" display="http://www.grupocva.com/detalle_articulo/articulo.php?fProdId=9589389"/>
    <hyperlink ref="E4484" r:id="rId4481" display="http://www.grupocva.com/detalle_articulo/articulo.php?fProdId=9589538"/>
    <hyperlink ref="E4485" r:id="rId4482" display="http://www.grupocva.com/detalle_articulo/articulo.php?fProdId=9590538"/>
    <hyperlink ref="E4486" r:id="rId4483" display="http://www.grupocva.com/detalle_articulo/articulo.php?fProdId=9590888"/>
    <hyperlink ref="E4487" r:id="rId4484" display="http://www.grupocva.com/detalle_articulo/articulo.php?fProdId=9591738"/>
    <hyperlink ref="E4488" r:id="rId4485" display="http://www.grupocva.com/detalle_articulo/articulo.php?fProdId=9592490"/>
    <hyperlink ref="E4489" r:id="rId4486" display="http://www.grupocva.com/detalle_articulo/articulo.php?fProdId=9592538"/>
    <hyperlink ref="E4490" r:id="rId4487" display="http://www.grupocva.com/detalle_articulo/articulo.php?fProdId=9592491"/>
    <hyperlink ref="E4491" r:id="rId4488" display="http://www.grupocva.com/detalle_articulo/articulo.php?fProdId=9596888"/>
    <hyperlink ref="E4492" r:id="rId4489" display="http://www.grupocva.com/detalle_articulo/articulo.php?fProdId=9597988"/>
    <hyperlink ref="E4493" r:id="rId4490" display="http://www.grupocva.com/detalle_articulo/articulo.php?fProdId=9599138"/>
    <hyperlink ref="E4494" r:id="rId4491" display="http://www.grupocva.com/detalle_articulo/articulo.php?fProdId=9599139"/>
    <hyperlink ref="E4495" r:id="rId4492" display="http://www.grupocva.com/detalle_articulo/articulo.php?fProdId=9599188"/>
    <hyperlink ref="E4496" r:id="rId4493" display="http://www.grupocva.com/detalle_articulo/articulo.php?fProdId=9599189"/>
    <hyperlink ref="E4497" r:id="rId4494" display="http://www.grupocva.com/detalle_articulo/articulo.php?fProdId=9599490"/>
    <hyperlink ref="E4498" r:id="rId4495" display="http://www.grupocva.com/detalle_articulo/articulo.php?fProdId=9599539"/>
    <hyperlink ref="E4499" r:id="rId4496" display="http://www.grupocva.com/detalle_articulo/articulo.php?fProdId=9599540"/>
    <hyperlink ref="E4500" r:id="rId4497" display="http://www.grupocva.com/detalle_articulo/articulo.php?fProdId=9599638"/>
    <hyperlink ref="E4501" r:id="rId4498" display="http://www.grupocva.com/detalle_articulo/articulo.php?fProdId=9600490"/>
    <hyperlink ref="E4502" r:id="rId4499" display="http://www.grupocva.com/detalle_articulo/articulo.php?fProdId=9600540"/>
    <hyperlink ref="E4503" r:id="rId4500" display="http://www.grupocva.com/detalle_articulo/articulo.php?fProdId=9600989"/>
    <hyperlink ref="E4504" r:id="rId4501" display="http://www.grupocva.com/detalle_articulo/articulo.php?fProdId=9605739"/>
    <hyperlink ref="E4505" r:id="rId4502" display="http://www.grupocva.com/detalle_articulo/articulo.php?fProdId=9605788"/>
    <hyperlink ref="E4506" r:id="rId4503" display="http://www.grupocva.com/detalle_articulo/articulo.php?fProdId=9605938"/>
    <hyperlink ref="E4507" r:id="rId4504" display="http://www.grupocva.com/detalle_articulo/articulo.php?fProdId=9605939"/>
    <hyperlink ref="E4508" r:id="rId4505" display="http://www.grupocva.com/detalle_articulo/articulo.php?fProdId=9606639"/>
    <hyperlink ref="E4509" r:id="rId4506" display="http://www.grupocva.com/detalle_articulo/articulo.php?fProdId=9609389"/>
    <hyperlink ref="E4510" r:id="rId4507" display="http://www.grupocva.com/detalle_articulo/articulo.php?fProdId=9609690"/>
    <hyperlink ref="E4511" r:id="rId4508" display="http://www.grupocva.com/detalle_articulo/articulo.php?fProdId=9609738"/>
    <hyperlink ref="E4512" r:id="rId4509" display="http://www.grupocva.com/detalle_articulo/articulo.php?fProdId=2134"/>
    <hyperlink ref="E4513" r:id="rId4510" display="http://www.grupocva.com/detalle_articulo/articulo.php?fProdId=990"/>
    <hyperlink ref="E4514" r:id="rId4511" display="http://www.grupocva.com/detalle_articulo/articulo.php?fProdId=2374"/>
    <hyperlink ref="E4515" r:id="rId4512" display="http://www.grupocva.com/detalle_articulo/articulo.php?fProdId=2629"/>
    <hyperlink ref="E4516" r:id="rId4513" display="http://www.grupocva.com/detalle_articulo/articulo.php?fProdId=2631"/>
    <hyperlink ref="E4517" r:id="rId4514" display="http://www.grupocva.com/detalle_articulo/articulo.php?fProdId=4008"/>
    <hyperlink ref="E4518" r:id="rId4515" display="http://www.grupocva.com/detalle_articulo/articulo.php?fProdId=4081"/>
    <hyperlink ref="E4519" r:id="rId4516" display="http://www.grupocva.com/detalle_articulo/articulo.php?fProdId=4358"/>
    <hyperlink ref="E4520" r:id="rId4517" display="http://www.grupocva.com/detalle_articulo/articulo.php?fProdId=5032"/>
    <hyperlink ref="E4521" r:id="rId4518" display="http://www.grupocva.com/detalle_articulo/articulo.php?fProdId=5033"/>
    <hyperlink ref="E4522" r:id="rId4519" display="http://www.grupocva.com/detalle_articulo/articulo.php?fProdId=5263"/>
    <hyperlink ref="E4523" r:id="rId4520" display="http://www.grupocva.com/detalle_articulo/articulo.php?fProdId=20545"/>
    <hyperlink ref="E4524" r:id="rId4521" display="http://www.grupocva.com/detalle_articulo/articulo.php?fProdId=26308"/>
    <hyperlink ref="E4525" r:id="rId4522" display="http://www.grupocva.com/detalle_articulo/articulo.php?fProdId=52687"/>
    <hyperlink ref="E4526" r:id="rId4523" display="http://www.grupocva.com/detalle_articulo/articulo.php?fProdId=99686"/>
    <hyperlink ref="E4527" r:id="rId4524" display="http://www.grupocva.com/detalle_articulo/articulo.php?fProdId=322685"/>
    <hyperlink ref="E4528" r:id="rId4525" display="http://www.grupocva.com/detalle_articulo/articulo.php?fProdId=337687"/>
    <hyperlink ref="E4529" r:id="rId4526" display="http://www.grupocva.com/detalle_articulo/articulo.php?fProdId=337688"/>
    <hyperlink ref="E4530" r:id="rId4527" display="http://www.grupocva.com/detalle_articulo/articulo.php?fProdId=1461685"/>
    <hyperlink ref="E4531" r:id="rId4528" display="http://www.grupocva.com/detalle_articulo/articulo.php?fProdId=1471688"/>
    <hyperlink ref="E4532" r:id="rId4529" display="http://www.grupocva.com/detalle_articulo/articulo.php?fProdId=1471691"/>
    <hyperlink ref="E4533" r:id="rId4530" display="http://www.grupocva.com/detalle_articulo/articulo.php?fProdId=1472685"/>
    <hyperlink ref="E4534" r:id="rId4531" display="http://www.grupocva.com/detalle_articulo/articulo.php?fProdId=1472687"/>
    <hyperlink ref="E4535" r:id="rId4532" display="http://www.grupocva.com/detalle_articulo/articulo.php?fProdId=1481695"/>
    <hyperlink ref="E4536" r:id="rId4533" display="http://www.grupocva.com/detalle_articulo/articulo.php?fProdId=1757688"/>
    <hyperlink ref="E4537" r:id="rId4534" display="http://www.grupocva.com/detalle_articulo/articulo.php?fProdId=1804686"/>
    <hyperlink ref="E4538" r:id="rId4535" display="http://www.grupocva.com/detalle_articulo/articulo.php?fProdId=1804690"/>
    <hyperlink ref="E4539" r:id="rId4536" display="http://www.grupocva.com/detalle_articulo/articulo.php?fProdId=2002685"/>
    <hyperlink ref="E4540" r:id="rId4537" display="http://www.grupocva.com/detalle_articulo/articulo.php?fProdId=2020687"/>
    <hyperlink ref="E4541" r:id="rId4538" display="http://www.grupocva.com/detalle_articulo/articulo.php?fProdId=2290685"/>
    <hyperlink ref="E4542" r:id="rId4539" display="http://www.grupocva.com/detalle_articulo/articulo.php?fProdId=2346685"/>
    <hyperlink ref="E4543" r:id="rId4540" display="http://www.grupocva.com/detalle_articulo/articulo.php?fProdId=2346686"/>
    <hyperlink ref="E4544" r:id="rId4541" display="http://www.grupocva.com/detalle_articulo/articulo.php?fProdId=2347686"/>
    <hyperlink ref="E4545" r:id="rId4542" display="http://www.grupocva.com/detalle_articulo/articulo.php?fProdId=2348688"/>
    <hyperlink ref="E4546" r:id="rId4543" display="http://www.grupocva.com/detalle_articulo/articulo.php?fProdId=2348691"/>
    <hyperlink ref="E4547" r:id="rId4544" display="http://www.grupocva.com/detalle_articulo/articulo.php?fProdId=2349685"/>
    <hyperlink ref="E4548" r:id="rId4545" display="http://www.grupocva.com/detalle_articulo/articulo.php?fProdId=2350687"/>
    <hyperlink ref="E4549" r:id="rId4546" display="http://www.grupocva.com/detalle_articulo/articulo.php?fProdId=2351685"/>
    <hyperlink ref="E4550" r:id="rId4547" display="http://www.grupocva.com/detalle_articulo/articulo.php?fProdId=2350689"/>
    <hyperlink ref="E4551" r:id="rId4548" display="http://www.grupocva.com/detalle_articulo/articulo.php?fProdId=1427"/>
    <hyperlink ref="E4552" r:id="rId4549" display="http://www.grupocva.com/detalle_articulo/articulo.php?fProdId=2350690"/>
    <hyperlink ref="E4553" r:id="rId4550" display="http://www.grupocva.com/detalle_articulo/articulo.php?fProdId=2352685"/>
    <hyperlink ref="E4554" r:id="rId4551" display="http://www.grupocva.com/detalle_articulo/articulo.php?fProdId=2352686"/>
    <hyperlink ref="E4555" r:id="rId4552" display="http://www.grupocva.com/detalle_articulo/articulo.php?fProdId=2353686"/>
    <hyperlink ref="E4556" r:id="rId4553" display="http://www.grupocva.com/detalle_articulo/articulo.php?fProdId=2352688"/>
    <hyperlink ref="E4557" r:id="rId4554" display="http://www.grupocva.com/detalle_articulo/articulo.php?fProdId=2352689"/>
    <hyperlink ref="E4558" r:id="rId4555" display="http://www.grupocva.com/detalle_articulo/articulo.php?fProdId=2354685"/>
    <hyperlink ref="E4559" r:id="rId4556" display="http://www.grupocva.com/detalle_articulo/articulo.php?fProdId=2355685"/>
    <hyperlink ref="E4560" r:id="rId4557" display="http://www.grupocva.com/detalle_articulo/articulo.php?fProdId=2366685"/>
    <hyperlink ref="E4561" r:id="rId4558" display="http://www.grupocva.com/detalle_articulo/articulo.php?fProdId=2366686"/>
    <hyperlink ref="E4562" r:id="rId4559" display="http://www.grupocva.com/detalle_articulo/articulo.php?fProdId=2428686"/>
    <hyperlink ref="E4563" r:id="rId4560" display="http://www.grupocva.com/detalle_articulo/articulo.php?fProdId=2478685"/>
    <hyperlink ref="E4564" r:id="rId4561" display="http://www.grupocva.com/detalle_articulo/articulo.php?fProdId=2480687"/>
    <hyperlink ref="E4565" r:id="rId4562" display="http://www.grupocva.com/detalle_articulo/articulo.php?fProdId=2724686"/>
    <hyperlink ref="E4566" r:id="rId4563" display="http://www.grupocva.com/detalle_articulo/articulo.php?fProdId=2742685"/>
    <hyperlink ref="E4567" r:id="rId4564" display="http://www.grupocva.com/detalle_articulo/articulo.php?fProdId=2788685"/>
    <hyperlink ref="E4568" r:id="rId4565" display="http://www.grupocva.com/detalle_articulo/articulo.php?fProdId=2807685"/>
    <hyperlink ref="E4569" r:id="rId4566" display="http://www.grupocva.com/detalle_articulo/articulo.php?fProdId=2830689"/>
    <hyperlink ref="E4570" r:id="rId4567" display="http://www.grupocva.com/detalle_articulo/articulo.php?fProdId=2838688"/>
    <hyperlink ref="E4571" r:id="rId4568" display="http://www.grupocva.com/detalle_articulo/articulo.php?fProdId=2881685"/>
    <hyperlink ref="E4572" r:id="rId4569" display="http://www.grupocva.com/detalle_articulo/articulo.php?fProdId=2887686"/>
    <hyperlink ref="E4573" r:id="rId4570" display="http://www.grupocva.com/detalle_articulo/articulo.php?fProdId=2953690"/>
    <hyperlink ref="E4574" r:id="rId4571" display="http://www.grupocva.com/detalle_articulo/articulo.php?fProdId=2989686"/>
    <hyperlink ref="E4575" r:id="rId4572" display="http://www.grupocva.com/detalle_articulo/articulo.php?fProdId=3001685"/>
    <hyperlink ref="E4576" r:id="rId4573" display="http://www.grupocva.com/detalle_articulo/articulo.php?fProdId=3052685"/>
    <hyperlink ref="E4577" r:id="rId4574" display="http://www.grupocva.com/detalle_articulo/articulo.php?fProdId=3143685"/>
    <hyperlink ref="E4578" r:id="rId4575" display="http://www.grupocva.com/detalle_articulo/articulo.php?fProdId=3142688"/>
    <hyperlink ref="E4579" r:id="rId4576" display="http://www.grupocva.com/detalle_articulo/articulo.php?fProdId=3151685"/>
    <hyperlink ref="E4580" r:id="rId4577" display="http://www.grupocva.com/detalle_articulo/articulo.php?fProdId=3158685"/>
    <hyperlink ref="E4581" r:id="rId4578" display="http://www.grupocva.com/detalle_articulo/articulo.php?fProdId=3179688"/>
    <hyperlink ref="E4582" r:id="rId4579" display="http://www.grupocva.com/detalle_articulo/articulo.php?fProdId=3181685"/>
    <hyperlink ref="E4583" r:id="rId4580" display="http://www.grupocva.com/detalle_articulo/articulo.php?fProdId=3184687"/>
    <hyperlink ref="E4584" r:id="rId4581" display="http://www.grupocva.com/detalle_articulo/articulo.php?fProdId=3198696"/>
    <hyperlink ref="E4585" r:id="rId4582" display="http://www.grupocva.com/detalle_articulo/articulo.php?fProdId=3224686"/>
    <hyperlink ref="E4586" r:id="rId4583" display="http://www.grupocva.com/detalle_articulo/articulo.php?fProdId=3230685"/>
    <hyperlink ref="E4587" r:id="rId4584" display="http://www.grupocva.com/detalle_articulo/articulo.php?fProdId=3272686"/>
    <hyperlink ref="E4588" r:id="rId4585" display="http://www.grupocva.com/detalle_articulo/articulo.php?fProdId=3318685"/>
    <hyperlink ref="E4589" r:id="rId4586" display="http://www.grupocva.com/detalle_articulo/articulo.php?fProdId=3344691"/>
    <hyperlink ref="E4590" r:id="rId4587" display="http://www.grupocva.com/detalle_articulo/articulo.php?fProdId=3386686"/>
    <hyperlink ref="E4591" r:id="rId4588" display="http://www.grupocva.com/detalle_articulo/articulo.php?fProdId=3451685"/>
    <hyperlink ref="E4592" r:id="rId4589" display="http://www.grupocva.com/detalle_articulo/articulo.php?fProdId=3483685"/>
    <hyperlink ref="E4593" r:id="rId4590" display="http://www.grupocva.com/detalle_articulo/articulo.php?fProdId=3571698"/>
    <hyperlink ref="E4594" r:id="rId4591" display="http://www.grupocva.com/detalle_articulo/articulo.php?fProdId=5019689"/>
    <hyperlink ref="E4595" r:id="rId4592" display="http://www.grupocva.com/detalle_articulo/articulo.php?fProdId=5231685"/>
    <hyperlink ref="E4596" r:id="rId4593" display="http://www.grupocva.com/detalle_articulo/articulo.php?fProdId=9488286"/>
    <hyperlink ref="E4597" r:id="rId4594" display="http://www.grupocva.com/detalle_articulo/articulo.php?fProdId=9511440"/>
    <hyperlink ref="E4598" r:id="rId4595" display="http://www.grupocva.com/detalle_articulo/articulo.php?fProdId=9604538"/>
    <hyperlink ref="E4599" r:id="rId4596" display="http://www.grupocva.com/detalle_articulo/articulo.php?fProdId=9605340"/>
    <hyperlink ref="E4600" r:id="rId4597" display="http://www.grupocva.com/detalle_articulo/articulo.php?fProdId=4485687"/>
    <hyperlink ref="E4601" r:id="rId4598" display="http://www.grupocva.com/detalle_articulo/articulo.php?fProdId=5308689"/>
    <hyperlink ref="E4602" r:id="rId4599" display="http://www.grupocva.com/detalle_articulo/articulo.php?fProdId=5348686"/>
    <hyperlink ref="E4603" r:id="rId4600" display="http://www.grupocva.com/detalle_articulo/articulo.php?fProdId=5407685"/>
    <hyperlink ref="E4604" r:id="rId4601" display="http://www.grupocva.com/detalle_articulo/articulo.php?fProdId=5629685"/>
    <hyperlink ref="E4605" r:id="rId4602" display="http://www.grupocva.com/detalle_articulo/articulo.php?fProdId=5823685"/>
    <hyperlink ref="E4606" r:id="rId4603" display="http://www.grupocva.com/detalle_articulo/articulo.php?fProdId=5823686"/>
    <hyperlink ref="E4607" r:id="rId4604" display="http://www.grupocva.com/detalle_articulo/articulo.php?fProdId=5826688"/>
    <hyperlink ref="E4608" r:id="rId4605" display="http://www.grupocva.com/detalle_articulo/articulo.php?fProdId=5826689"/>
    <hyperlink ref="E4609" r:id="rId4606" display="http://www.grupocva.com/detalle_articulo/articulo.php?fProdId=5826690"/>
    <hyperlink ref="E4610" r:id="rId4607" display="http://www.grupocva.com/detalle_articulo/articulo.php?fProdId=5833686"/>
    <hyperlink ref="E4611" r:id="rId4608" display="http://www.grupocva.com/detalle_articulo/articulo.php?fProdId=5833687"/>
    <hyperlink ref="E4612" r:id="rId4609" display="http://www.grupocva.com/detalle_articulo/articulo.php?fProdId=5833688"/>
    <hyperlink ref="E4613" r:id="rId4610" display="http://www.grupocva.com/detalle_articulo/articulo.php?fProdId=5833689"/>
    <hyperlink ref="E4614" r:id="rId4611" display="http://www.grupocva.com/detalle_articulo/articulo.php?fProdId=5834686"/>
    <hyperlink ref="E4615" r:id="rId4612" display="http://www.grupocva.com/detalle_articulo/articulo.php?fProdId=2311"/>
    <hyperlink ref="E4616" r:id="rId4613" display="http://www.grupocva.com/detalle_articulo/articulo.php?fProdId=6058687"/>
    <hyperlink ref="E4617" r:id="rId4614" display="http://www.grupocva.com/detalle_articulo/articulo.php?fProdId=6166685"/>
    <hyperlink ref="E4618" r:id="rId4615" display="http://www.grupocva.com/detalle_articulo/articulo.php?fProdId=9425969"/>
    <hyperlink ref="E4619" r:id="rId4616" display="http://www.grupocva.com/detalle_articulo/articulo.php?fProdId=9425970"/>
    <hyperlink ref="E4620" r:id="rId4617" display="http://www.grupocva.com/detalle_articulo/articulo.php?fProdId=9429517"/>
    <hyperlink ref="E4621" r:id="rId4618" display="http://www.grupocva.com/detalle_articulo/articulo.php?fProdId=9437968"/>
    <hyperlink ref="E4622" r:id="rId4619" display="http://www.grupocva.com/detalle_articulo/articulo.php?fProdId=9452817"/>
    <hyperlink ref="E4623" r:id="rId4620" display="http://www.grupocva.com/detalle_articulo/articulo.php?fProdId=9455267"/>
    <hyperlink ref="E4624" r:id="rId4621" display="http://www.grupocva.com/detalle_articulo/articulo.php?fProdId=9484019"/>
    <hyperlink ref="E4625" r:id="rId4622" display="http://www.grupocva.com/detalle_articulo/articulo.php?fProdId=9485686"/>
    <hyperlink ref="E4626" r:id="rId4623" display="http://www.grupocva.com/detalle_articulo/articulo.php?fProdId=9488984"/>
    <hyperlink ref="E4627" r:id="rId4624" display="http://www.grupocva.com/detalle_articulo/articulo.php?fProdId=9503941"/>
    <hyperlink ref="E4628" r:id="rId4625" display="http://www.grupocva.com/detalle_articulo/articulo.php?fProdId=9503991"/>
    <hyperlink ref="E4629" r:id="rId4626" display="http://www.grupocva.com/detalle_articulo/articulo.php?fProdId=9531293"/>
    <hyperlink ref="E4630" r:id="rId4627" display="http://www.grupocva.com/detalle_articulo/articulo.php?fProdId=9562138"/>
    <hyperlink ref="E4631" r:id="rId4628" display="http://www.grupocva.com/detalle_articulo/articulo.php?fProdId=9576841"/>
    <hyperlink ref="E4632" r:id="rId4629" display="http://www.grupocva.com/detalle_articulo/articulo.php?fProdId=9582438"/>
    <hyperlink ref="E4633" r:id="rId4630" display="http://www.grupocva.com/detalle_articulo/articulo.php?fProdId=9582888"/>
    <hyperlink ref="E4634" r:id="rId4631" display="http://www.grupocva.com/detalle_articulo/articulo.php?fProdId=9584838"/>
    <hyperlink ref="E4635" r:id="rId4632" display="http://www.grupocva.com/detalle_articulo/articulo.php?fProdId=9584888"/>
    <hyperlink ref="E4636" r:id="rId4633" display="http://www.grupocva.com/detalle_articulo/articulo.php?fProdId=9585441"/>
    <hyperlink ref="E4637" r:id="rId4634" display="http://www.grupocva.com/detalle_articulo/articulo.php?fProdId=9591446"/>
    <hyperlink ref="E4638" r:id="rId4635" display="http://www.grupocva.com/detalle_articulo/articulo.php?fProdId=21929"/>
    <hyperlink ref="E4639" r:id="rId4636" display="http://www.grupocva.com/detalle_articulo/articulo.php?fProdId=243684"/>
    <hyperlink ref="E4640" r:id="rId4637" display="http://www.grupocva.com/detalle_articulo/articulo.php?fProdId=2019685"/>
    <hyperlink ref="E4641" r:id="rId4638" display="http://www.grupocva.com/detalle_articulo/articulo.php?fProdId=2647685"/>
    <hyperlink ref="E4642" r:id="rId4639" display="http://www.grupocva.com/detalle_articulo/articulo.php?fProdId=2710700"/>
    <hyperlink ref="E4643" r:id="rId4640" display="http://www.grupocva.com/detalle_articulo/articulo.php?fProdId=9484681"/>
    <hyperlink ref="E4644" r:id="rId4641" display="http://www.grupocva.com/detalle_articulo/articulo.php?fProdId=9490437"/>
    <hyperlink ref="E4645" r:id="rId4642" display="http://www.grupocva.com/detalle_articulo/articulo.php?fProdId=9490734"/>
    <hyperlink ref="E4646" r:id="rId4643" display="http://www.grupocva.com/detalle_articulo/articulo.php?fProdId=9493586"/>
    <hyperlink ref="E4647" r:id="rId4644" display="http://www.grupocva.com/detalle_articulo/articulo.php?fProdId=9527386"/>
    <hyperlink ref="E4648" r:id="rId4645" display="http://www.grupocva.com/detalle_articulo/articulo.php?fProdId=9536137"/>
    <hyperlink ref="E4649" r:id="rId4646" display="http://www.grupocva.com/detalle_articulo/articulo.php?fProdId=9550036"/>
    <hyperlink ref="E4650" r:id="rId4647" display="http://www.grupocva.com/detalle_articulo/articulo.php?fProdId=9550388"/>
    <hyperlink ref="E4651" r:id="rId4648" display="http://www.grupocva.com/detalle_articulo/articulo.php?fProdId=9550389"/>
    <hyperlink ref="E4652" r:id="rId4649" display="http://www.grupocva.com/detalle_articulo/articulo.php?fProdId=9550390"/>
    <hyperlink ref="E4653" r:id="rId4650" display="http://www.grupocva.com/detalle_articulo/articulo.php?fProdId=9550437"/>
    <hyperlink ref="E4654" r:id="rId4651" display="http://www.grupocva.com/detalle_articulo/articulo.php?fProdId=9554086"/>
    <hyperlink ref="E4655" r:id="rId4652" display="http://www.grupocva.com/detalle_articulo/articulo.php?fProdId=9564139"/>
    <hyperlink ref="E4656" r:id="rId4653" display="http://www.grupocva.com/detalle_articulo/articulo.php?fProdId=9584789"/>
    <hyperlink ref="E4657" r:id="rId4654" display="http://www.grupocva.com/detalle_articulo/articulo.php?fProdId=9600738"/>
    <hyperlink ref="E4658" r:id="rId4655" display="http://www.grupocva.com/detalle_articulo/articulo.php?fProdId=9604738"/>
    <hyperlink ref="E4659" r:id="rId4656" display="http://www.grupocva.com/detalle_articulo/articulo.php?fProdId=3567685"/>
    <hyperlink ref="E4660" r:id="rId4657" display="http://www.grupocva.com/detalle_articulo/articulo.php?fProdId=9459367"/>
    <hyperlink ref="E4661" r:id="rId4658" display="http://www.grupocva.com/detalle_articulo/articulo.php?fProdId=9486191"/>
    <hyperlink ref="E4662" r:id="rId4659" display="http://www.grupocva.com/detalle_articulo/articulo.php?fProdId=9486192"/>
    <hyperlink ref="E4663" r:id="rId4660" display="http://www.grupocva.com/detalle_articulo/articulo.php?fProdId=9486198"/>
    <hyperlink ref="E4664" r:id="rId4661" display="http://www.grupocva.com/detalle_articulo/articulo.php?fProdId=9486199"/>
    <hyperlink ref="E4665" r:id="rId4662" display="http://www.grupocva.com/detalle_articulo/articulo.php?fProdId=9486200"/>
    <hyperlink ref="E4666" r:id="rId4663" display="http://www.grupocva.com/detalle_articulo/articulo.php?fProdId=9486201"/>
    <hyperlink ref="E4667" r:id="rId4664" display="http://www.grupocva.com/detalle_articulo/articulo.php?fProdId=9486202"/>
    <hyperlink ref="E4668" r:id="rId4665" display="http://www.grupocva.com/detalle_articulo/articulo.php?fProdId=9492238"/>
    <hyperlink ref="E4669" r:id="rId4666" display="http://www.grupocva.com/detalle_articulo/articulo.php?fProdId=9545936"/>
    <hyperlink ref="E4670" r:id="rId4667" display="http://www.grupocva.com/detalle_articulo/articulo.php?fProdId=9546086"/>
    <hyperlink ref="E4671" r:id="rId4668" display="http://www.grupocva.com/detalle_articulo/articulo.php?fProdId=9546186"/>
    <hyperlink ref="E4672" r:id="rId4669" display="http://www.grupocva.com/detalle_articulo/articulo.php?fProdId=9546187"/>
    <hyperlink ref="E4673" r:id="rId4670" display="http://www.grupocva.com/detalle_articulo/articulo.php?fProdId=9546586"/>
    <hyperlink ref="E4674" r:id="rId4671" display="http://www.grupocva.com/detalle_articulo/articulo.php?fProdId=9546487"/>
    <hyperlink ref="E4675" r:id="rId4672" display="http://www.grupocva.com/detalle_articulo/articulo.php?fProdId=9546488"/>
    <hyperlink ref="E4676" r:id="rId4673" display="http://www.grupocva.com/detalle_articulo/articulo.php?fProdId=9546886"/>
    <hyperlink ref="E4677" r:id="rId4674" display="http://www.grupocva.com/detalle_articulo/articulo.php?fProdId=9546887"/>
    <hyperlink ref="E4678" r:id="rId4675" display="http://www.grupocva.com/detalle_articulo/articulo.php?fProdId=9546936"/>
    <hyperlink ref="E4679" r:id="rId4676" display="http://www.grupocva.com/detalle_articulo/articulo.php?fProdId=9547136"/>
    <hyperlink ref="E4680" r:id="rId4677" display="http://www.grupocva.com/detalle_articulo/articulo.php?fProdId=9547186"/>
    <hyperlink ref="E4681" r:id="rId4678" display="http://www.grupocva.com/detalle_articulo/articulo.php?fProdId=9547187"/>
    <hyperlink ref="E4682" r:id="rId4679" display="http://www.grupocva.com/detalle_articulo/articulo.php?fProdId=9547137"/>
    <hyperlink ref="E4683" r:id="rId4680" display="http://www.grupocva.com/detalle_articulo/articulo.php?fProdId=9572938"/>
    <hyperlink ref="E4684" r:id="rId4681" display="http://www.grupocva.com/detalle_articulo/articulo.php?fProdId=9574938"/>
    <hyperlink ref="E4685" r:id="rId4682" display="http://www.grupocva.com/detalle_articulo/articulo.php?fProdId=9574988"/>
    <hyperlink ref="E4686" r:id="rId4683" display="http://www.grupocva.com/detalle_articulo/articulo.php?fProdId=9575038"/>
    <hyperlink ref="E4687" r:id="rId4684" display="http://www.grupocva.com/detalle_articulo/articulo.php?fProdId=9575239"/>
    <hyperlink ref="E4688" r:id="rId4685" display="http://www.grupocva.com/detalle_articulo/articulo.php?fProdId=9575388"/>
    <hyperlink ref="E4689" r:id="rId4686" display="http://www.grupocva.com/detalle_articulo/articulo.php?fProdId=9575442"/>
    <hyperlink ref="E4690" r:id="rId4687" display="http://www.grupocva.com/detalle_articulo/articulo.php?fProdId=9591839"/>
    <hyperlink ref="E4691" r:id="rId4688" display="http://www.grupocva.com/detalle_articulo/articulo.php?fProdId=9594038"/>
    <hyperlink ref="E4692" r:id="rId4689" display="http://www.grupocva.com/detalle_articulo/articulo.php?fProdId=9594689"/>
    <hyperlink ref="E4693" r:id="rId4690" display="http://www.grupocva.com/detalle_articulo/articulo.php?fProdId=9595292"/>
    <hyperlink ref="E4694" r:id="rId4691" display="http://www.grupocva.com/detalle_articulo/articulo.php?fProdId=9598189"/>
    <hyperlink ref="E4695" r:id="rId4692" display="http://www.grupocva.com/detalle_articulo/articulo.php?fProdId=9598890"/>
    <hyperlink ref="E4696" r:id="rId4693" display="http://www.grupocva.com/detalle_articulo/articulo.php?fProdId=9599338"/>
    <hyperlink ref="E4697" r:id="rId4694" display="http://www.grupocva.com/detalle_articulo/articulo.php?fProdId=9599388"/>
    <hyperlink ref="E4698" r:id="rId4695" display="http://www.grupocva.com/detalle_articulo/articulo.php?fProdId=9609288"/>
    <hyperlink ref="E4699" r:id="rId4696" display="http://www.grupocva.com/detalle_articulo/articulo.php?fProdId=2460"/>
    <hyperlink ref="E4700" r:id="rId4697" display="http://www.grupocva.com/detalle_articulo/articulo.php?fProdId=2462"/>
    <hyperlink ref="E4701" r:id="rId4698" display="http://www.grupocva.com/detalle_articulo/articulo.php?fProdId=2466"/>
    <hyperlink ref="E4702" r:id="rId4699" display="http://www.grupocva.com/detalle_articulo/articulo.php?fProdId=2467"/>
    <hyperlink ref="E4703" r:id="rId4700" display="http://www.grupocva.com/detalle_articulo/articulo.php?fProdId=2471"/>
    <hyperlink ref="E4704" r:id="rId4701" display="http://www.grupocva.com/detalle_articulo/articulo.php?fProdId=2473"/>
    <hyperlink ref="E4705" r:id="rId4702" display="http://www.grupocva.com/detalle_articulo/articulo.php?fProdId=2475"/>
    <hyperlink ref="E4706" r:id="rId4703" display="http://www.grupocva.com/detalle_articulo/articulo.php?fProdId=907685"/>
    <hyperlink ref="E4707" r:id="rId4704" display="http://www.grupocva.com/detalle_articulo/articulo.php?fProdId=909685"/>
    <hyperlink ref="E4708" r:id="rId4705" display="http://www.grupocva.com/detalle_articulo/articulo.php?fProdId=907691"/>
    <hyperlink ref="E4709" r:id="rId4706" display="http://www.grupocva.com/detalle_articulo/articulo.php?fProdId=907697"/>
    <hyperlink ref="E4710" r:id="rId4707" display="http://www.grupocva.com/detalle_articulo/articulo.php?fProdId=907700"/>
    <hyperlink ref="E4711" r:id="rId4708" display="http://www.grupocva.com/detalle_articulo/articulo.php?fProdId=907701"/>
    <hyperlink ref="E4712" r:id="rId4709" display="http://www.grupocva.com/detalle_articulo/articulo.php?fProdId=908685"/>
    <hyperlink ref="E4713" r:id="rId4710" display="http://www.grupocva.com/detalle_articulo/articulo.php?fProdId=1432685"/>
    <hyperlink ref="E4714" r:id="rId4711" display="http://www.grupocva.com/detalle_articulo/articulo.php?fProdId=2536686"/>
    <hyperlink ref="E4715" r:id="rId4712" display="http://www.grupocva.com/detalle_articulo/articulo.php?fProdId=2539688"/>
    <hyperlink ref="E4716" r:id="rId4713" display="http://www.grupocva.com/detalle_articulo/articulo.php?fProdId=2539690"/>
    <hyperlink ref="E4717" r:id="rId4714" display="http://www.grupocva.com/detalle_articulo/articulo.php?fProdId=2539691"/>
    <hyperlink ref="E4718" r:id="rId4715" display="http://www.grupocva.com/detalle_articulo/articulo.php?fProdId=2540686"/>
    <hyperlink ref="E4719" r:id="rId4716" display="http://www.grupocva.com/detalle_articulo/articulo.php?fProdId=2540687"/>
    <hyperlink ref="E4720" r:id="rId4717" display="http://www.grupocva.com/detalle_articulo/articulo.php?fProdId=2712685"/>
    <hyperlink ref="E4721" r:id="rId4718" display="http://www.grupocva.com/detalle_articulo/articulo.php?fProdId=3963688"/>
    <hyperlink ref="E4722" r:id="rId4719" display="http://www.grupocva.com/detalle_articulo/articulo.php?fProdId=4920685"/>
    <hyperlink ref="E4723" r:id="rId4720" display="http://www.grupocva.com/detalle_articulo/articulo.php?fProdId=4920686"/>
    <hyperlink ref="E4724" r:id="rId4721" display="http://www.grupocva.com/detalle_articulo/articulo.php?fProdId=5004685"/>
    <hyperlink ref="E4725" r:id="rId4722" display="http://www.grupocva.com/detalle_articulo/articulo.php?fProdId=5073685"/>
    <hyperlink ref="E4726" r:id="rId4723" display="http://www.grupocva.com/detalle_articulo/articulo.php?fProdId=5074685"/>
    <hyperlink ref="E4727" r:id="rId4724" display="http://www.grupocva.com/detalle_articulo/articulo.php?fProdId=5073688"/>
    <hyperlink ref="E4728" r:id="rId4725" display="http://www.grupocva.com/detalle_articulo/articulo.php?fProdId=5074690"/>
    <hyperlink ref="E4729" r:id="rId4726" display="http://www.grupocva.com/detalle_articulo/articulo.php?fProdId=9452318"/>
    <hyperlink ref="E4730" r:id="rId4727" display="http://www.grupocva.com/detalle_articulo/articulo.php?fProdId=9452319"/>
    <hyperlink ref="E4731" r:id="rId4728" display="http://www.grupocva.com/detalle_articulo/articulo.php?fProdId=9452367"/>
    <hyperlink ref="E4732" r:id="rId4729" display="http://www.grupocva.com/detalle_articulo/articulo.php?fProdId=9452320"/>
    <hyperlink ref="E4733" r:id="rId4730" display="http://www.grupocva.com/detalle_articulo/articulo.php?fProdId=9455419"/>
    <hyperlink ref="E4734" r:id="rId4731" display="http://www.grupocva.com/detalle_articulo/articulo.php?fProdId=9455368"/>
    <hyperlink ref="E4735" r:id="rId4732" display="http://www.grupocva.com/detalle_articulo/articulo.php?fProdId=9455369"/>
    <hyperlink ref="E4736" r:id="rId4733" display="http://www.grupocva.com/detalle_articulo/articulo.php?fProdId=9477973"/>
    <hyperlink ref="E4737" r:id="rId4734" display="http://www.grupocva.com/detalle_articulo/articulo.php?fProdId=9478023"/>
    <hyperlink ref="E4738" r:id="rId4735" display="http://www.grupocva.com/detalle_articulo/articulo.php?fProdId=9483069"/>
    <hyperlink ref="E4739" r:id="rId4736" display="http://www.grupocva.com/detalle_articulo/articulo.php?fProdId=9483117"/>
    <hyperlink ref="E4740" r:id="rId4737" display="http://www.grupocva.com/detalle_articulo/articulo.php?fProdId=9483118"/>
    <hyperlink ref="E4741" r:id="rId4738" display="http://www.grupocva.com/detalle_articulo/articulo.php?fProdId=9484329"/>
    <hyperlink ref="E4742" r:id="rId4739" display="http://www.grupocva.com/detalle_articulo/articulo.php?fProdId=9484330"/>
    <hyperlink ref="E4743" r:id="rId4740" display="http://www.grupocva.com/detalle_articulo/articulo.php?fProdId=9484331"/>
    <hyperlink ref="E4744" r:id="rId4741" display="http://www.grupocva.com/detalle_articulo/articulo.php?fProdId=9484332"/>
    <hyperlink ref="E4745" r:id="rId4742" display="http://www.grupocva.com/detalle_articulo/articulo.php?fProdId=9484333"/>
    <hyperlink ref="E4746" r:id="rId4743" display="http://www.grupocva.com/detalle_articulo/articulo.php?fProdId=9484334"/>
    <hyperlink ref="E4747" r:id="rId4744" display="http://www.grupocva.com/detalle_articulo/articulo.php?fProdId=9484335"/>
    <hyperlink ref="E4748" r:id="rId4745" display="http://www.grupocva.com/detalle_articulo/articulo.php?fProdId=9484337"/>
    <hyperlink ref="E4749" r:id="rId4746" display="http://www.grupocva.com/detalle_articulo/articulo.php?fProdId=9484339"/>
    <hyperlink ref="E4750" r:id="rId4747" display="http://www.grupocva.com/detalle_articulo/articulo.php?fProdId=9484340"/>
    <hyperlink ref="E4751" r:id="rId4748" display="http://www.grupocva.com/detalle_articulo/articulo.php?fProdId=9485482"/>
    <hyperlink ref="E4752" r:id="rId4749" display="http://www.grupocva.com/detalle_articulo/articulo.php?fProdId=9502088"/>
    <hyperlink ref="E4753" r:id="rId4750" display="http://www.grupocva.com/detalle_articulo/articulo.php?fProdId=9519037"/>
    <hyperlink ref="E4754" r:id="rId4751" display="http://www.grupocva.com/detalle_articulo/articulo.php?fProdId=9518987"/>
    <hyperlink ref="E4755" r:id="rId4752" display="http://www.grupocva.com/detalle_articulo/articulo.php?fProdId=9518988"/>
    <hyperlink ref="E4756" r:id="rId4753" display="http://www.grupocva.com/detalle_articulo/articulo.php?fProdId=9519086"/>
    <hyperlink ref="E4757" r:id="rId4754" display="http://www.grupocva.com/detalle_articulo/articulo.php?fProdId=9519087"/>
    <hyperlink ref="E4758" r:id="rId4755" display="http://www.grupocva.com/detalle_articulo/articulo.php?fProdId=9519038"/>
    <hyperlink ref="E4759" r:id="rId4756" display="http://www.grupocva.com/detalle_articulo/articulo.php?fProdId=9519039"/>
    <hyperlink ref="E4760" r:id="rId4757" display="http://www.grupocva.com/detalle_articulo/articulo.php?fProdId=9518989"/>
    <hyperlink ref="E4761" r:id="rId4758" display="http://www.grupocva.com/detalle_articulo/articulo.php?fProdId=9518990"/>
    <hyperlink ref="E4762" r:id="rId4759" display="http://www.grupocva.com/detalle_articulo/articulo.php?fProdId=9519040"/>
    <hyperlink ref="E4763" r:id="rId4760" display="http://www.grupocva.com/detalle_articulo/articulo.php?fProdId=9519088"/>
    <hyperlink ref="E4764" r:id="rId4761" display="http://www.grupocva.com/detalle_articulo/articulo.php?fProdId=9518991"/>
    <hyperlink ref="E4765" r:id="rId4762" display="http://www.grupocva.com/detalle_articulo/articulo.php?fProdId=9526236"/>
    <hyperlink ref="E4766" r:id="rId4763" display="http://www.grupocva.com/detalle_articulo/articulo.php?fProdId=9538741"/>
    <hyperlink ref="E4767" r:id="rId4764" display="http://www.grupocva.com/detalle_articulo/articulo.php?fProdId=9540236"/>
    <hyperlink ref="E4768" r:id="rId4765" display="http://www.grupocva.com/detalle_articulo/articulo.php?fProdId=9544687"/>
    <hyperlink ref="E4769" r:id="rId4766" display="http://www.grupocva.com/detalle_articulo/articulo.php?fProdId=9544786"/>
    <hyperlink ref="E4770" r:id="rId4767" display="http://www.grupocva.com/detalle_articulo/articulo.php?fProdId=9545436"/>
    <hyperlink ref="E4771" r:id="rId4768" display="http://www.grupocva.com/detalle_articulo/articulo.php?fProdId=9546486"/>
    <hyperlink ref="E4772" r:id="rId4769" display="http://www.grupocva.com/detalle_articulo/articulo.php?fProdId=9546536"/>
    <hyperlink ref="E4773" r:id="rId4770" display="http://www.grupocva.com/detalle_articulo/articulo.php?fProdId=9548486"/>
    <hyperlink ref="E4774" r:id="rId4771" display="http://www.grupocva.com/detalle_articulo/articulo.php?fProdId=9548536"/>
    <hyperlink ref="E4775" r:id="rId4772" display="http://www.grupocva.com/detalle_articulo/articulo.php?fProdId=9548586"/>
    <hyperlink ref="E4776" r:id="rId4773" display="http://www.grupocva.com/detalle_articulo/articulo.php?fProdId=9548539"/>
    <hyperlink ref="E4777" r:id="rId4774" display="http://www.grupocva.com/detalle_articulo/articulo.php?fProdId=9548540"/>
    <hyperlink ref="E4778" r:id="rId4775" display="http://www.grupocva.com/detalle_articulo/articulo.php?fProdId=9548489"/>
    <hyperlink ref="E4779" r:id="rId4776" display="http://www.grupocva.com/detalle_articulo/articulo.php?fProdId=9566538"/>
    <hyperlink ref="E4780" r:id="rId4777" display="http://www.grupocva.com/detalle_articulo/articulo.php?fProdId=9566440"/>
    <hyperlink ref="E4781" r:id="rId4778" display="http://www.grupocva.com/detalle_articulo/articulo.php?fProdId=9567739"/>
    <hyperlink ref="E4782" r:id="rId4779" display="http://www.grupocva.com/detalle_articulo/articulo.php?fProdId=9573989"/>
    <hyperlink ref="E4783" r:id="rId4780" display="http://www.grupocva.com/detalle_articulo/articulo.php?fProdId=9574039"/>
    <hyperlink ref="E4784" r:id="rId4781" display="http://www.grupocva.com/detalle_articulo/articulo.php?fProdId=9573951"/>
    <hyperlink ref="E4785" r:id="rId4782" display="http://www.grupocva.com/detalle_articulo/articulo.php?fProdId=9574088"/>
    <hyperlink ref="E4786" r:id="rId4783" display="http://www.grupocva.com/detalle_articulo/articulo.php?fProdId=9575088"/>
    <hyperlink ref="E4787" r:id="rId4784" display="http://www.grupocva.com/detalle_articulo/articulo.php?fProdId=9575138"/>
    <hyperlink ref="E4788" r:id="rId4785" display="http://www.grupocva.com/detalle_articulo/articulo.php?fProdId=9583588"/>
    <hyperlink ref="E4789" r:id="rId4786" display="http://www.grupocva.com/detalle_articulo/articulo.php?fProdId=9583589"/>
    <hyperlink ref="E4790" r:id="rId4787" display="http://www.grupocva.com/detalle_articulo/articulo.php?fProdId=9583838"/>
    <hyperlink ref="E4791" r:id="rId4788" display="http://www.grupocva.com/detalle_articulo/articulo.php?fProdId=9583888"/>
    <hyperlink ref="E4792" r:id="rId4789" display="http://www.grupocva.com/detalle_articulo/articulo.php?fProdId=9585589"/>
    <hyperlink ref="E4793" r:id="rId4790" display="http://www.grupocva.com/detalle_articulo/articulo.php?fProdId=9586289"/>
    <hyperlink ref="E4794" r:id="rId4791" display="http://www.grupocva.com/detalle_articulo/articulo.php?fProdId=9586490"/>
    <hyperlink ref="E4795" r:id="rId4792" display="http://www.grupocva.com/detalle_articulo/articulo.php?fProdId=9587488"/>
    <hyperlink ref="E4796" r:id="rId4793" display="http://www.grupocva.com/detalle_articulo/articulo.php?fProdId=9589491"/>
    <hyperlink ref="E4797" r:id="rId4794" display="http://www.grupocva.com/detalle_articulo/articulo.php?fProdId=9589540"/>
    <hyperlink ref="E4798" r:id="rId4795" display="http://www.grupocva.com/detalle_articulo/articulo.php?fProdId=9589638"/>
    <hyperlink ref="E4799" r:id="rId4796" display="http://www.grupocva.com/detalle_articulo/articulo.php?fProdId=9589838"/>
    <hyperlink ref="E4800" r:id="rId4797" display="http://www.grupocva.com/detalle_articulo/articulo.php?fProdId=9589888"/>
    <hyperlink ref="E4801" r:id="rId4798" display="http://www.grupocva.com/detalle_articulo/articulo.php?fProdId=9589789"/>
    <hyperlink ref="E4802" r:id="rId4799" display="http://www.grupocva.com/detalle_articulo/articulo.php?fProdId=9589889"/>
    <hyperlink ref="E4803" r:id="rId4800" display="http://www.grupocva.com/detalle_articulo/articulo.php?fProdId=9589890"/>
    <hyperlink ref="E4804" r:id="rId4801" display="http://www.grupocva.com/detalle_articulo/articulo.php?fProdId=9589790"/>
    <hyperlink ref="E4805" r:id="rId4802" display="http://www.grupocva.com/detalle_articulo/articulo.php?fProdId=9589891"/>
    <hyperlink ref="E4806" r:id="rId4803" display="http://www.grupocva.com/detalle_articulo/articulo.php?fProdId=9589892"/>
    <hyperlink ref="E4807" r:id="rId4804" display="http://www.grupocva.com/detalle_articulo/articulo.php?fProdId=9589893"/>
    <hyperlink ref="E4808" r:id="rId4805" display="http://www.grupocva.com/detalle_articulo/articulo.php?fProdId=9589791"/>
    <hyperlink ref="E4809" r:id="rId4806" display="http://www.grupocva.com/detalle_articulo/articulo.php?fProdId=9589894"/>
    <hyperlink ref="E4810" r:id="rId4807" display="http://www.grupocva.com/detalle_articulo/articulo.php?fProdId=9589792"/>
    <hyperlink ref="E4811" r:id="rId4808" display="http://www.grupocva.com/detalle_articulo/articulo.php?fProdId=9589895"/>
    <hyperlink ref="E4812" r:id="rId4809" display="http://www.grupocva.com/detalle_articulo/articulo.php?fProdId=9589839"/>
    <hyperlink ref="E4813" r:id="rId4810" display="http://www.grupocva.com/detalle_articulo/articulo.php?fProdId=9590438"/>
    <hyperlink ref="E4814" r:id="rId4811" display="http://www.grupocva.com/detalle_articulo/articulo.php?fProdId=9607788"/>
    <hyperlink ref="E4815" r:id="rId4812" display="http://www.grupocva.com/detalle_articulo/articulo.php?fProdId=9607789"/>
    <hyperlink ref="E4816" r:id="rId4813" display="http://www.grupocva.com/detalle_articulo/articulo.php?fProdId=9577488"/>
    <hyperlink ref="E4817" r:id="rId4814" display="http://www.grupocva.com/detalle_articulo/articulo.php?fProdId=9577538"/>
    <hyperlink ref="E4818" r:id="rId4815" display="http://www.grupocva.com/detalle_articulo/articulo.php?fProdId=9577539"/>
    <hyperlink ref="E4819" r:id="rId4816" display="http://www.grupocva.com/detalle_articulo/articulo.php?fProdId=9577490"/>
    <hyperlink ref="E4820" r:id="rId4817" display="http://www.grupocva.com/detalle_articulo/articulo.php?fProdId=9577591"/>
    <hyperlink ref="E4821" r:id="rId4818" display="http://www.grupocva.com/detalle_articulo/articulo.php?fProdId=9577491"/>
    <hyperlink ref="E4822" r:id="rId4819" display="http://www.grupocva.com/detalle_articulo/articulo.php?fProdId=9592489"/>
    <hyperlink ref="E4823" r:id="rId4820" display="http://www.grupocva.com/detalle_articulo/articulo.php?fProdId=5612685"/>
    <hyperlink ref="E4824" r:id="rId4821" display="http://www.grupocva.com/detalle_articulo/articulo.php?fProdId=5614686"/>
    <hyperlink ref="E4825" r:id="rId4822" display="http://www.grupocva.com/detalle_articulo/articulo.php?fProdId=5614687"/>
    <hyperlink ref="E4826" r:id="rId4823" display="http://www.grupocva.com/detalle_articulo/articulo.php?fProdId=5614688"/>
    <hyperlink ref="E4827" r:id="rId4824" display="http://www.grupocva.com/detalle_articulo/articulo.php?fProdId=5614689"/>
    <hyperlink ref="E4828" r:id="rId4825" display="http://www.grupocva.com/detalle_articulo/articulo.php?fProdId=5615685"/>
    <hyperlink ref="E4829" r:id="rId4826" display="http://www.grupocva.com/detalle_articulo/articulo.php?fProdId=5615686"/>
    <hyperlink ref="E4830" r:id="rId4827" display="http://www.grupocva.com/detalle_articulo/articulo.php?fProdId=5646691"/>
    <hyperlink ref="E4831" r:id="rId4828" display="http://www.grupocva.com/detalle_articulo/articulo.php?fProdId=5725688"/>
    <hyperlink ref="E4832" r:id="rId4829" display="http://www.grupocva.com/detalle_articulo/articulo.php?fProdId=5775685"/>
    <hyperlink ref="E4833" r:id="rId4830" display="http://www.grupocva.com/detalle_articulo/articulo.php?fProdId=5788696"/>
    <hyperlink ref="E4834" r:id="rId4831" display="http://www.grupocva.com/detalle_articulo/articulo.php?fProdId=5788697"/>
    <hyperlink ref="E4835" r:id="rId4832" display="http://www.grupocva.com/detalle_articulo/articulo.php?fProdId=5789689"/>
    <hyperlink ref="E4836" r:id="rId4833" display="http://www.grupocva.com/detalle_articulo/articulo.php?fProdId=5788698"/>
    <hyperlink ref="E4837" r:id="rId4834" display="http://www.grupocva.com/detalle_articulo/articulo.php?fProdId=5788699"/>
    <hyperlink ref="E4838" r:id="rId4835" display="http://www.grupocva.com/detalle_articulo/articulo.php?fProdId=5788700"/>
    <hyperlink ref="E4839" r:id="rId4836" display="http://www.grupocva.com/detalle_articulo/articulo.php?fProdId=5789690"/>
    <hyperlink ref="E4840" r:id="rId4837" display="http://www.grupocva.com/detalle_articulo/articulo.php?fProdId=5798689"/>
    <hyperlink ref="E4841" r:id="rId4838" display="http://www.grupocva.com/detalle_articulo/articulo.php?fProdId=5814685"/>
    <hyperlink ref="E4842" r:id="rId4839" display="http://www.grupocva.com/detalle_articulo/articulo.php?fProdId=5831689"/>
    <hyperlink ref="E4843" r:id="rId4840" display="http://www.grupocva.com/detalle_articulo/articulo.php?fProdId=5835685"/>
    <hyperlink ref="E4844" r:id="rId4841" display="http://www.grupocva.com/detalle_articulo/articulo.php?fProdId=5843697"/>
    <hyperlink ref="E4845" r:id="rId4842" display="http://www.grupocva.com/detalle_articulo/articulo.php?fProdId=5854685"/>
    <hyperlink ref="E4846" r:id="rId4843" display="http://www.grupocva.com/detalle_articulo/articulo.php?fProdId=5868705"/>
    <hyperlink ref="E4847" r:id="rId4844" display="http://www.grupocva.com/detalle_articulo/articulo.php?fProdId=5876685"/>
    <hyperlink ref="E4848" r:id="rId4845" display="http://www.grupocva.com/detalle_articulo/articulo.php?fProdId=5903696"/>
    <hyperlink ref="E4849" r:id="rId4846" display="http://www.grupocva.com/detalle_articulo/articulo.php?fProdId=5906686"/>
    <hyperlink ref="E4850" r:id="rId4847" display="http://www.grupocva.com/detalle_articulo/articulo.php?fProdId=5981685"/>
    <hyperlink ref="E4851" r:id="rId4848" display="http://www.grupocva.com/detalle_articulo/articulo.php?fProdId=5995729"/>
    <hyperlink ref="E4852" r:id="rId4849" display="http://www.grupocva.com/detalle_articulo/articulo.php?fProdId=5997691"/>
    <hyperlink ref="E4853" r:id="rId4850" display="http://www.grupocva.com/detalle_articulo/articulo.php?fProdId=5997694"/>
    <hyperlink ref="E4854" r:id="rId4851" display="http://www.grupocva.com/detalle_articulo/articulo.php?fProdId=5995738"/>
    <hyperlink ref="E4855" r:id="rId4852" display="http://www.grupocva.com/detalle_articulo/articulo.php?fProdId=5997699"/>
    <hyperlink ref="E4856" r:id="rId4853" display="http://www.grupocva.com/detalle_articulo/articulo.php?fProdId=5995741"/>
    <hyperlink ref="E4857" r:id="rId4854" display="http://www.grupocva.com/detalle_articulo/articulo.php?fProdId=6066687"/>
    <hyperlink ref="E4858" r:id="rId4855" display="http://www.grupocva.com/detalle_articulo/articulo.php?fProdId=6075685"/>
    <hyperlink ref="E4859" r:id="rId4856" display="http://www.grupocva.com/detalle_articulo/articulo.php?fProdId=6076685"/>
    <hyperlink ref="E4860" r:id="rId4857" display="http://www.grupocva.com/detalle_articulo/articulo.php?fProdId=6077685"/>
    <hyperlink ref="E4861" r:id="rId4858" display="http://www.grupocva.com/detalle_articulo/articulo.php?fProdId=6084687"/>
    <hyperlink ref="E4862" r:id="rId4859" display="http://www.grupocva.com/detalle_articulo/articulo.php?fProdId=6084689"/>
    <hyperlink ref="E4863" r:id="rId4860" display="http://www.grupocva.com/detalle_articulo/articulo.php?fProdId=6116686"/>
    <hyperlink ref="E4864" r:id="rId4861" display="http://www.grupocva.com/detalle_articulo/articulo.php?fProdId=6141686"/>
    <hyperlink ref="E4865" r:id="rId4862" display="http://www.grupocva.com/detalle_articulo/articulo.php?fProdId=6154687"/>
    <hyperlink ref="E4866" r:id="rId4863" display="http://www.grupocva.com/detalle_articulo/articulo.php?fProdId=6195686"/>
    <hyperlink ref="E4867" r:id="rId4864" display="http://www.grupocva.com/detalle_articulo/articulo.php?fProdId=6236686"/>
    <hyperlink ref="E4868" r:id="rId4865" display="http://www.grupocva.com/detalle_articulo/articulo.php?fProdId=6243685"/>
    <hyperlink ref="E4869" r:id="rId4866" display="http://www.grupocva.com/detalle_articulo/articulo.php?fProdId=6244685"/>
    <hyperlink ref="E4870" r:id="rId4867" display="http://www.grupocva.com/detalle_articulo/articulo.php?fProdId=9422018"/>
    <hyperlink ref="E4871" r:id="rId4868" display="http://www.grupocva.com/detalle_articulo/articulo.php?fProdId=9423273"/>
    <hyperlink ref="E4872" r:id="rId4869" display="http://www.grupocva.com/detalle_articulo/articulo.php?fProdId=9423517"/>
    <hyperlink ref="E4873" r:id="rId4870" display="http://www.grupocva.com/detalle_articulo/articulo.php?fProdId=9423518"/>
    <hyperlink ref="E4874" r:id="rId4871" display="http://www.grupocva.com/detalle_articulo/articulo.php?fProdId=9423567"/>
    <hyperlink ref="E4875" r:id="rId4872" display="http://www.grupocva.com/detalle_articulo/articulo.php?fProdId=9423519"/>
    <hyperlink ref="E4876" r:id="rId4873" display="http://www.grupocva.com/detalle_articulo/articulo.php?fProdId=9423576"/>
    <hyperlink ref="E4877" r:id="rId4874" display="http://www.grupocva.com/detalle_articulo/articulo.php?fProdId=9423524"/>
    <hyperlink ref="E4878" r:id="rId4875" display="http://www.grupocva.com/detalle_articulo/articulo.php?fProdId=9423577"/>
    <hyperlink ref="E4879" r:id="rId4876" display="http://www.grupocva.com/detalle_articulo/articulo.php?fProdId=9423579"/>
    <hyperlink ref="E4880" r:id="rId4877" display="http://www.grupocva.com/detalle_articulo/articulo.php?fProdId=9423580"/>
    <hyperlink ref="E4881" r:id="rId4878" display="http://www.grupocva.com/detalle_articulo/articulo.php?fProdId=9423581"/>
    <hyperlink ref="E4882" r:id="rId4879" display="http://www.grupocva.com/detalle_articulo/articulo.php?fProdId=9423582"/>
    <hyperlink ref="E4883" r:id="rId4880" display="http://www.grupocva.com/detalle_articulo/articulo.php?fProdId=9423583"/>
    <hyperlink ref="E4884" r:id="rId4881" display="http://www.grupocva.com/detalle_articulo/articulo.php?fProdId=9423586"/>
    <hyperlink ref="E4885" r:id="rId4882" display="http://www.grupocva.com/detalle_articulo/articulo.php?fProdId=9423587"/>
    <hyperlink ref="E4886" r:id="rId4883" display="http://www.grupocva.com/detalle_articulo/articulo.php?fProdId=9423588"/>
    <hyperlink ref="E4887" r:id="rId4884" display="http://www.grupocva.com/detalle_articulo/articulo.php?fProdId=9423589"/>
    <hyperlink ref="E4888" r:id="rId4885" display="http://www.grupocva.com/detalle_articulo/articulo.php?fProdId=9423525"/>
    <hyperlink ref="E4889" r:id="rId4886" display="http://www.grupocva.com/detalle_articulo/articulo.php?fProdId=9423526"/>
    <hyperlink ref="E4890" r:id="rId4887" display="http://www.grupocva.com/detalle_articulo/articulo.php?fProdId=9423590"/>
    <hyperlink ref="E4891" r:id="rId4888" display="http://www.grupocva.com/detalle_articulo/articulo.php?fProdId=9423591"/>
    <hyperlink ref="E4892" r:id="rId4889" display="http://www.grupocva.com/detalle_articulo/articulo.php?fProdId=9423593"/>
    <hyperlink ref="E4893" r:id="rId4890" display="http://www.grupocva.com/detalle_articulo/articulo.php?fProdId=9423668"/>
    <hyperlink ref="E4894" r:id="rId4891" display="http://www.grupocva.com/detalle_articulo/articulo.php?fProdId=9423925"/>
    <hyperlink ref="E4895" r:id="rId4892" display="http://www.grupocva.com/detalle_articulo/articulo.php?fProdId=9423875"/>
    <hyperlink ref="E4896" r:id="rId4893" display="http://www.grupocva.com/detalle_articulo/articulo.php?fProdId=9424529"/>
    <hyperlink ref="E4897" r:id="rId4894" display="http://www.grupocva.com/detalle_articulo/articulo.php?fProdId=9424530"/>
    <hyperlink ref="E4898" r:id="rId4895" display="http://www.grupocva.com/detalle_articulo/articulo.php?fProdId=9424667"/>
    <hyperlink ref="E4899" r:id="rId4896" display="http://www.grupocva.com/detalle_articulo/articulo.php?fProdId=9424669"/>
    <hyperlink ref="E4900" r:id="rId4897" display="http://www.grupocva.com/detalle_articulo/articulo.php?fProdId=9424869"/>
    <hyperlink ref="E4901" r:id="rId4898" display="http://www.grupocva.com/detalle_articulo/articulo.php?fProdId=9424870"/>
    <hyperlink ref="E4902" r:id="rId4899" display="http://www.grupocva.com/detalle_articulo/articulo.php?fProdId=9424918"/>
    <hyperlink ref="E4903" r:id="rId4900" display="http://www.grupocva.com/detalle_articulo/articulo.php?fProdId=9425221"/>
    <hyperlink ref="E4904" r:id="rId4901" display="http://www.grupocva.com/detalle_articulo/articulo.php?fProdId=9425417"/>
    <hyperlink ref="E4905" r:id="rId4902" display="http://www.grupocva.com/detalle_articulo/articulo.php?fProdId=9425518"/>
    <hyperlink ref="E4906" r:id="rId4903" display="http://www.grupocva.com/detalle_articulo/articulo.php?fProdId=9425923"/>
    <hyperlink ref="E4907" r:id="rId4904" display="http://www.grupocva.com/detalle_articulo/articulo.php?fProdId=9426169"/>
    <hyperlink ref="E4908" r:id="rId4905" display="http://www.grupocva.com/detalle_articulo/articulo.php?fProdId=9426718"/>
    <hyperlink ref="E4909" r:id="rId4906" display="http://www.grupocva.com/detalle_articulo/articulo.php?fProdId=9426720"/>
    <hyperlink ref="E4910" r:id="rId4907" display="http://www.grupocva.com/detalle_articulo/articulo.php?fProdId=9428267"/>
    <hyperlink ref="E4911" r:id="rId4908" display="http://www.grupocva.com/detalle_articulo/articulo.php?fProdId=9428570"/>
    <hyperlink ref="E4912" r:id="rId4909" display="http://www.grupocva.com/detalle_articulo/articulo.php?fProdId=9428918"/>
    <hyperlink ref="E4913" r:id="rId4910" display="http://www.grupocva.com/detalle_articulo/articulo.php?fProdId=9429868"/>
    <hyperlink ref="E4914" r:id="rId4911" display="http://www.grupocva.com/detalle_articulo/articulo.php?fProdId=9429869"/>
    <hyperlink ref="E4915" r:id="rId4912" display="http://www.grupocva.com/detalle_articulo/articulo.php?fProdId=9429918"/>
    <hyperlink ref="E4916" r:id="rId4913" display="http://www.grupocva.com/detalle_articulo/articulo.php?fProdId=9429870"/>
    <hyperlink ref="E4917" r:id="rId4914" display="http://www.grupocva.com/detalle_articulo/articulo.php?fProdId=9430232"/>
    <hyperlink ref="E4918" r:id="rId4915" display="http://www.grupocva.com/detalle_articulo/articulo.php?fProdId=9430238"/>
    <hyperlink ref="E4919" r:id="rId4916" display="http://www.grupocva.com/detalle_articulo/articulo.php?fProdId=9431418"/>
    <hyperlink ref="E4920" r:id="rId4917" display="http://www.grupocva.com/detalle_articulo/articulo.php?fProdId=9431823"/>
    <hyperlink ref="E4921" r:id="rId4918" display="http://www.grupocva.com/detalle_articulo/articulo.php?fProdId=9433651"/>
    <hyperlink ref="E4922" r:id="rId4919" display="http://www.grupocva.com/detalle_articulo/articulo.php?fProdId=9433968"/>
    <hyperlink ref="E4923" r:id="rId4920" display="http://www.grupocva.com/detalle_articulo/articulo.php?fProdId=9434717"/>
    <hyperlink ref="E4924" r:id="rId4921" display="http://www.grupocva.com/detalle_articulo/articulo.php?fProdId=9434817"/>
    <hyperlink ref="E4925" r:id="rId4922" display="http://www.grupocva.com/detalle_articulo/articulo.php?fProdId=9435519"/>
    <hyperlink ref="E4926" r:id="rId4923" display="http://www.grupocva.com/detalle_articulo/articulo.php?fProdId=9435617"/>
    <hyperlink ref="E4927" r:id="rId4924" display="http://www.grupocva.com/detalle_articulo/articulo.php?fProdId=9436269"/>
    <hyperlink ref="E4928" r:id="rId4925" display="http://www.grupocva.com/detalle_articulo/articulo.php?fProdId=9438917"/>
    <hyperlink ref="E4929" r:id="rId4926" display="http://www.grupocva.com/detalle_articulo/articulo.php?fProdId=9438967"/>
    <hyperlink ref="E4930" r:id="rId4927" display="http://www.grupocva.com/detalle_articulo/articulo.php?fProdId=9439071"/>
    <hyperlink ref="E4931" r:id="rId4928" display="http://www.grupocva.com/detalle_articulo/articulo.php?fProdId=9441217"/>
    <hyperlink ref="E4932" r:id="rId4929" display="http://www.grupocva.com/detalle_articulo/articulo.php?fProdId=9442269"/>
    <hyperlink ref="E4933" r:id="rId4930" display="http://www.grupocva.com/detalle_articulo/articulo.php?fProdId=9443117"/>
    <hyperlink ref="E4934" r:id="rId4931" display="http://www.grupocva.com/detalle_articulo/articulo.php?fProdId=9446625"/>
    <hyperlink ref="E4935" r:id="rId4932" display="http://www.grupocva.com/detalle_articulo/articulo.php?fProdId=9449417"/>
    <hyperlink ref="E4936" r:id="rId4933" display="http://www.grupocva.com/detalle_articulo/articulo.php?fProdId=9449521"/>
    <hyperlink ref="E4937" r:id="rId4934" display="http://www.grupocva.com/detalle_articulo/articulo.php?fProdId=9449568"/>
    <hyperlink ref="E4938" r:id="rId4935" display="http://www.grupocva.com/detalle_articulo/articulo.php?fProdId=9450221"/>
    <hyperlink ref="E4939" r:id="rId4936" display="http://www.grupocva.com/detalle_articulo/articulo.php?fProdId=9450718"/>
    <hyperlink ref="E4940" r:id="rId4937" display="http://www.grupocva.com/detalle_articulo/articulo.php?fProdId=9451168"/>
    <hyperlink ref="E4941" r:id="rId4938" display="http://www.grupocva.com/detalle_articulo/articulo.php?fProdId=9451521"/>
    <hyperlink ref="E4942" r:id="rId4939" display="http://www.grupocva.com/detalle_articulo/articulo.php?fProdId=9451717"/>
    <hyperlink ref="E4943" r:id="rId4940" display="http://www.grupocva.com/detalle_articulo/articulo.php?fProdId=9452618"/>
    <hyperlink ref="E4944" r:id="rId4941" display="http://www.grupocva.com/detalle_articulo/articulo.php?fProdId=9454517"/>
    <hyperlink ref="E4945" r:id="rId4942" display="http://www.grupocva.com/detalle_articulo/articulo.php?fProdId=9457967"/>
    <hyperlink ref="E4946" r:id="rId4943" display="http://www.grupocva.com/detalle_articulo/articulo.php?fProdId=9458419"/>
    <hyperlink ref="E4947" r:id="rId4944" display="http://www.grupocva.com/detalle_articulo/articulo.php?fProdId=9461117"/>
    <hyperlink ref="E4948" r:id="rId4945" display="http://www.grupocva.com/detalle_articulo/articulo.php?fProdId=9463317"/>
    <hyperlink ref="E4949" r:id="rId4946" display="http://www.grupocva.com/detalle_articulo/articulo.php?fProdId=9465371"/>
    <hyperlink ref="E4950" r:id="rId4947" display="http://www.grupocva.com/detalle_articulo/articulo.php?fProdId=9465917"/>
    <hyperlink ref="E4951" r:id="rId4948" display="http://www.grupocva.com/detalle_articulo/articulo.php?fProdId=9465918"/>
    <hyperlink ref="E4952" r:id="rId4949" display="http://www.grupocva.com/detalle_articulo/articulo.php?fProdId=9467071"/>
    <hyperlink ref="E4953" r:id="rId4950" display="http://www.grupocva.com/detalle_articulo/articulo.php?fProdId=9467024"/>
    <hyperlink ref="E4954" r:id="rId4951" display="http://www.grupocva.com/detalle_articulo/articulo.php?fProdId=9467517"/>
    <hyperlink ref="E4955" r:id="rId4952" display="http://www.grupocva.com/detalle_articulo/articulo.php?fProdId=9467518"/>
    <hyperlink ref="E4956" r:id="rId4953" display="http://www.grupocva.com/detalle_articulo/articulo.php?fProdId=9468418"/>
    <hyperlink ref="E4957" r:id="rId4954" display="http://www.grupocva.com/detalle_articulo/articulo.php?fProdId=9473717"/>
    <hyperlink ref="E4958" r:id="rId4955" display="http://www.grupocva.com/detalle_articulo/articulo.php?fProdId=9473771"/>
    <hyperlink ref="E4959" r:id="rId4956" display="http://www.grupocva.com/detalle_articulo/articulo.php?fProdId=9474518"/>
    <hyperlink ref="E4960" r:id="rId4957" display="http://www.grupocva.com/detalle_articulo/articulo.php?fProdId=9475876"/>
    <hyperlink ref="E4961" r:id="rId4958" display="http://www.grupocva.com/detalle_articulo/articulo.php?fProdId=9475881"/>
    <hyperlink ref="E4962" r:id="rId4959" display="http://www.grupocva.com/detalle_articulo/articulo.php?fProdId=9475882"/>
    <hyperlink ref="E4963" r:id="rId4960" display="http://www.grupocva.com/detalle_articulo/articulo.php?fProdId=9476982"/>
    <hyperlink ref="E4964" r:id="rId4961" display="http://www.grupocva.com/detalle_articulo/articulo.php?fProdId=9476991"/>
    <hyperlink ref="E4965" r:id="rId4962" display="http://www.grupocva.com/detalle_articulo/articulo.php?fProdId=9477219"/>
    <hyperlink ref="E4966" r:id="rId4963" display="http://www.grupocva.com/detalle_articulo/articulo.php?fProdId=9477467"/>
    <hyperlink ref="E4967" r:id="rId4964" display="http://www.grupocva.com/detalle_articulo/articulo.php?fProdId=9477827"/>
    <hyperlink ref="E4968" r:id="rId4965" display="http://www.grupocva.com/detalle_articulo/articulo.php?fProdId=9477828"/>
    <hyperlink ref="E4969" r:id="rId4966" display="http://www.grupocva.com/detalle_articulo/articulo.php?fProdId=9477829"/>
    <hyperlink ref="E4970" r:id="rId4967" display="http://www.grupocva.com/detalle_articulo/articulo.php?fProdId=9477830"/>
    <hyperlink ref="E4971" r:id="rId4968" display="http://www.grupocva.com/detalle_articulo/articulo.php?fProdId=9477831"/>
    <hyperlink ref="E4972" r:id="rId4969" display="http://www.grupocva.com/detalle_articulo/articulo.php?fProdId=9477832"/>
    <hyperlink ref="E4973" r:id="rId4970" display="http://www.grupocva.com/detalle_articulo/articulo.php?fProdId=9477833"/>
    <hyperlink ref="E4974" r:id="rId4971" display="http://www.grupocva.com/detalle_articulo/articulo.php?fProdId=9477835"/>
    <hyperlink ref="E4975" r:id="rId4972" display="http://www.grupocva.com/detalle_articulo/articulo.php?fProdId=9477836"/>
    <hyperlink ref="E4976" r:id="rId4973" display="http://www.grupocva.com/detalle_articulo/articulo.php?fProdId=9477837"/>
    <hyperlink ref="E4977" r:id="rId4974" display="http://www.grupocva.com/detalle_articulo/articulo.php?fProdId=9477838"/>
    <hyperlink ref="E4978" r:id="rId4975" display="http://www.grupocva.com/detalle_articulo/articulo.php?fProdId=9477839"/>
    <hyperlink ref="E4979" r:id="rId4976" display="http://www.grupocva.com/detalle_articulo/articulo.php?fProdId=9477934"/>
    <hyperlink ref="E4980" r:id="rId4977" display="http://www.grupocva.com/detalle_articulo/articulo.php?fProdId=9477935"/>
    <hyperlink ref="E4981" r:id="rId4978" display="http://www.grupocva.com/detalle_articulo/articulo.php?fProdId=9479470"/>
    <hyperlink ref="E4982" r:id="rId4979" display="http://www.grupocva.com/detalle_articulo/articulo.php?fProdId=9479969"/>
    <hyperlink ref="E4983" r:id="rId4980" display="http://www.grupocva.com/detalle_articulo/articulo.php?fProdId=9480967"/>
    <hyperlink ref="E4984" r:id="rId4981" display="http://www.grupocva.com/detalle_articulo/articulo.php?fProdId=9482317"/>
    <hyperlink ref="E4985" r:id="rId4982" display="http://www.grupocva.com/detalle_articulo/articulo.php?fProdId=9482318"/>
    <hyperlink ref="E4986" r:id="rId4983" display="http://www.grupocva.com/detalle_articulo/articulo.php?fProdId=9482817"/>
    <hyperlink ref="E4987" r:id="rId4984" display="http://www.grupocva.com/detalle_articulo/articulo.php?fProdId=9483369"/>
    <hyperlink ref="E4988" r:id="rId4985" display="http://www.grupocva.com/detalle_articulo/articulo.php?fProdId=9483424"/>
    <hyperlink ref="E4989" r:id="rId4986" display="http://www.grupocva.com/detalle_articulo/articulo.php?fProdId=9483425"/>
    <hyperlink ref="E4990" r:id="rId4987" display="http://www.grupocva.com/detalle_articulo/articulo.php?fProdId=9483426"/>
    <hyperlink ref="E4991" r:id="rId4988" display="http://www.grupocva.com/detalle_articulo/articulo.php?fProdId=9483427"/>
    <hyperlink ref="E4992" r:id="rId4989" display="http://www.grupocva.com/detalle_articulo/articulo.php?fProdId=9483428"/>
    <hyperlink ref="E4993" r:id="rId4990" display="http://www.grupocva.com/detalle_articulo/articulo.php?fProdId=9483429"/>
    <hyperlink ref="E4994" r:id="rId4991" display="http://www.grupocva.com/detalle_articulo/articulo.php?fProdId=9483430"/>
    <hyperlink ref="E4995" r:id="rId4992" display="http://www.grupocva.com/detalle_articulo/articulo.php?fProdId=9483431"/>
    <hyperlink ref="E4996" r:id="rId4993" display="http://www.grupocva.com/detalle_articulo/articulo.php?fProdId=9483432"/>
    <hyperlink ref="E4997" r:id="rId4994" display="http://www.grupocva.com/detalle_articulo/articulo.php?fProdId=9483617"/>
    <hyperlink ref="E4998" r:id="rId4995" display="http://www.grupocva.com/detalle_articulo/articulo.php?fProdId=9484379"/>
    <hyperlink ref="E4999" r:id="rId4996" display="http://www.grupocva.com/detalle_articulo/articulo.php?fProdId=9484427"/>
    <hyperlink ref="E5000" r:id="rId4997" display="http://www.grupocva.com/detalle_articulo/articulo.php?fProdId=9484532"/>
    <hyperlink ref="E5001" r:id="rId4998" display="http://www.grupocva.com/detalle_articulo/articulo.php?fProdId=9484533"/>
    <hyperlink ref="E5002" r:id="rId4999" display="http://www.grupocva.com/detalle_articulo/articulo.php?fProdId=9484534"/>
    <hyperlink ref="E5003" r:id="rId5000" display="http://www.grupocva.com/detalle_articulo/articulo.php?fProdId=9484535"/>
    <hyperlink ref="E5004" r:id="rId5001" display="http://www.grupocva.com/detalle_articulo/articulo.php?fProdId=9484682"/>
    <hyperlink ref="E5005" r:id="rId5002" display="http://www.grupocva.com/detalle_articulo/articulo.php?fProdId=9485034"/>
    <hyperlink ref="E5006" r:id="rId5003" display="http://www.grupocva.com/detalle_articulo/articulo.php?fProdId=9485232"/>
    <hyperlink ref="E5007" r:id="rId5004" display="http://www.grupocva.com/detalle_articulo/articulo.php?fProdId=9485531"/>
    <hyperlink ref="E5008" r:id="rId5005" display="http://www.grupocva.com/detalle_articulo/articulo.php?fProdId=9485935"/>
    <hyperlink ref="E5009" r:id="rId5006" display="http://www.grupocva.com/detalle_articulo/articulo.php?fProdId=9486093"/>
    <hyperlink ref="E5010" r:id="rId5007" display="http://www.grupocva.com/detalle_articulo/articulo.php?fProdId=9486336"/>
    <hyperlink ref="E5011" r:id="rId5008" display="http://www.grupocva.com/detalle_articulo/articulo.php?fProdId=9486442"/>
    <hyperlink ref="E5012" r:id="rId5009" display="http://www.grupocva.com/detalle_articulo/articulo.php?fProdId=9486443"/>
    <hyperlink ref="E5013" r:id="rId5010" display="http://www.grupocva.com/detalle_articulo/articulo.php?fProdId=9486444"/>
    <hyperlink ref="E5014" r:id="rId5011" display="http://www.grupocva.com/detalle_articulo/articulo.php?fProdId=9487284"/>
    <hyperlink ref="E5015" r:id="rId5012" display="http://www.grupocva.com/detalle_articulo/articulo.php?fProdId=9487751"/>
    <hyperlink ref="E5016" r:id="rId5013" display="http://www.grupocva.com/detalle_articulo/articulo.php?fProdId=9489934"/>
    <hyperlink ref="E5017" r:id="rId5014" display="http://www.grupocva.com/detalle_articulo/articulo.php?fProdId=9490535"/>
    <hyperlink ref="E5018" r:id="rId5015" display="http://www.grupocva.com/detalle_articulo/articulo.php?fProdId=9491092"/>
    <hyperlink ref="E5019" r:id="rId5016" display="http://www.grupocva.com/detalle_articulo/articulo.php?fProdId=9494640"/>
    <hyperlink ref="E5020" r:id="rId5017" display="http://www.grupocva.com/detalle_articulo/articulo.php?fProdId=9495838"/>
    <hyperlink ref="E5021" r:id="rId5018" display="http://www.grupocva.com/detalle_articulo/articulo.php?fProdId=9498239"/>
    <hyperlink ref="E5022" r:id="rId5019" display="http://www.grupocva.com/detalle_articulo/articulo.php?fProdId=9498287"/>
    <hyperlink ref="E5023" r:id="rId5020" display="http://www.grupocva.com/detalle_articulo/articulo.php?fProdId=9498786"/>
    <hyperlink ref="E5024" r:id="rId5021" display="http://www.grupocva.com/detalle_articulo/articulo.php?fProdId=9499790"/>
    <hyperlink ref="E5025" r:id="rId5022" display="http://www.grupocva.com/detalle_articulo/articulo.php?fProdId=9499987"/>
    <hyperlink ref="E5026" r:id="rId5023" display="http://www.grupocva.com/detalle_articulo/articulo.php?fProdId=9502236"/>
    <hyperlink ref="E5027" r:id="rId5024" display="http://www.grupocva.com/detalle_articulo/articulo.php?fProdId=9502089"/>
    <hyperlink ref="E5028" r:id="rId5025" display="http://www.grupocva.com/detalle_articulo/articulo.php?fProdId=9502286"/>
    <hyperlink ref="E5029" r:id="rId5026" display="http://www.grupocva.com/detalle_articulo/articulo.php?fProdId=9502287"/>
    <hyperlink ref="E5030" r:id="rId5027" display="http://www.grupocva.com/detalle_articulo/articulo.php?fProdId=9502437"/>
    <hyperlink ref="E5031" r:id="rId5028" display="http://www.grupocva.com/detalle_articulo/articulo.php?fProdId=9502536"/>
    <hyperlink ref="E5032" r:id="rId5029" display="http://www.grupocva.com/detalle_articulo/articulo.php?fProdId=9502586"/>
    <hyperlink ref="E5033" r:id="rId5030" display="http://www.grupocva.com/detalle_articulo/articulo.php?fProdId=9502587"/>
    <hyperlink ref="E5034" r:id="rId5031" display="http://www.grupocva.com/detalle_articulo/articulo.php?fProdId=9502537"/>
    <hyperlink ref="E5035" r:id="rId5032" display="http://www.grupocva.com/detalle_articulo/articulo.php?fProdId=9502588"/>
    <hyperlink ref="E5036" r:id="rId5033" display="http://www.grupocva.com/detalle_articulo/articulo.php?fProdId=9502589"/>
    <hyperlink ref="E5037" r:id="rId5034" display="http://www.grupocva.com/detalle_articulo/articulo.php?fProdId=9502538"/>
    <hyperlink ref="E5038" r:id="rId5035" display="http://www.grupocva.com/detalle_articulo/articulo.php?fProdId=9502636"/>
    <hyperlink ref="E5039" r:id="rId5036" display="http://www.grupocva.com/detalle_articulo/articulo.php?fProdId=9502590"/>
    <hyperlink ref="E5040" r:id="rId5037" display="http://www.grupocva.com/detalle_articulo/articulo.php?fProdId=9503937"/>
    <hyperlink ref="E5041" r:id="rId5038" display="http://www.grupocva.com/detalle_articulo/articulo.php?fProdId=9504686"/>
    <hyperlink ref="E5042" r:id="rId5039" display="http://www.grupocva.com/detalle_articulo/articulo.php?fProdId=9504637"/>
    <hyperlink ref="E5043" r:id="rId5040" display="http://www.grupocva.com/detalle_articulo/articulo.php?fProdId=9504886"/>
    <hyperlink ref="E5044" r:id="rId5041" display="http://www.grupocva.com/detalle_articulo/articulo.php?fProdId=9505388"/>
    <hyperlink ref="E5045" r:id="rId5042" display="http://www.grupocva.com/detalle_articulo/articulo.php?fProdId=9505442"/>
    <hyperlink ref="E5046" r:id="rId5043" display="http://www.grupocva.com/detalle_articulo/articulo.php?fProdId=9507136"/>
    <hyperlink ref="E5047" r:id="rId5044" display="http://www.grupocva.com/detalle_articulo/articulo.php?fProdId=9510286"/>
    <hyperlink ref="E5048" r:id="rId5045" display="http://www.grupocva.com/detalle_articulo/articulo.php?fProdId=9510239"/>
    <hyperlink ref="E5049" r:id="rId5046" display="http://www.grupocva.com/detalle_articulo/articulo.php?fProdId=9510287"/>
    <hyperlink ref="E5050" r:id="rId5047" display="http://www.grupocva.com/detalle_articulo/articulo.php?fProdId=9510240"/>
    <hyperlink ref="E5051" r:id="rId5048" display="http://www.grupocva.com/detalle_articulo/articulo.php?fProdId=9510336"/>
    <hyperlink ref="E5052" r:id="rId5049" display="http://www.grupocva.com/detalle_articulo/articulo.php?fProdId=9510288"/>
    <hyperlink ref="E5053" r:id="rId5050" display="http://www.grupocva.com/detalle_articulo/articulo.php?fProdId=9510337"/>
    <hyperlink ref="E5054" r:id="rId5051" display="http://www.grupocva.com/detalle_articulo/articulo.php?fProdId=9512786"/>
    <hyperlink ref="E5055" r:id="rId5052" display="http://www.grupocva.com/detalle_articulo/articulo.php?fProdId=9514389"/>
    <hyperlink ref="E5056" r:id="rId5053" display="http://www.grupocva.com/detalle_articulo/articulo.php?fProdId=9516036"/>
    <hyperlink ref="E5057" r:id="rId5054" display="http://www.grupocva.com/detalle_articulo/articulo.php?fProdId=9516187"/>
    <hyperlink ref="E5058" r:id="rId5055" display="http://www.grupocva.com/detalle_articulo/articulo.php?fProdId=9517138"/>
    <hyperlink ref="E5059" r:id="rId5056" display="http://www.grupocva.com/detalle_articulo/articulo.php?fProdId=9518589"/>
    <hyperlink ref="E5060" r:id="rId5057" display="http://www.grupocva.com/detalle_articulo/articulo.php?fProdId=9521937"/>
    <hyperlink ref="E5061" r:id="rId5058" display="http://www.grupocva.com/detalle_articulo/articulo.php?fProdId=9523588"/>
    <hyperlink ref="E5062" r:id="rId5059" display="http://www.grupocva.com/detalle_articulo/articulo.php?fProdId=9530586"/>
    <hyperlink ref="E5063" r:id="rId5060" display="http://www.grupocva.com/detalle_articulo/articulo.php?fProdId=9530537"/>
    <hyperlink ref="E5064" r:id="rId5061" display="http://www.grupocva.com/detalle_articulo/articulo.php?fProdId=9531937"/>
    <hyperlink ref="E5065" r:id="rId5062" display="http://www.grupocva.com/detalle_articulo/articulo.php?fProdId=9533036"/>
    <hyperlink ref="E5066" r:id="rId5063" display="http://www.grupocva.com/detalle_articulo/articulo.php?fProdId=9534087"/>
    <hyperlink ref="E5067" r:id="rId5064" display="http://www.grupocva.com/detalle_articulo/articulo.php?fProdId=9535788"/>
    <hyperlink ref="E5068" r:id="rId5065" display="http://www.grupocva.com/detalle_articulo/articulo.php?fProdId=9536688"/>
    <hyperlink ref="E5069" r:id="rId5066" display="http://www.grupocva.com/detalle_articulo/articulo.php?fProdId=9537736"/>
    <hyperlink ref="E5070" r:id="rId5067" display="http://www.grupocva.com/detalle_articulo/articulo.php?fProdId=9537688"/>
    <hyperlink ref="E5071" r:id="rId5068" display="http://www.grupocva.com/detalle_articulo/articulo.php?fProdId=9538887"/>
    <hyperlink ref="E5072" r:id="rId5069" display="http://www.grupocva.com/detalle_articulo/articulo.php?fProdId=9543236"/>
    <hyperlink ref="E5073" r:id="rId5070" display="http://www.grupocva.com/detalle_articulo/articulo.php?fProdId=9544536"/>
    <hyperlink ref="E5074" r:id="rId5071" display="http://www.grupocva.com/detalle_articulo/articulo.php?fProdId=9547143"/>
    <hyperlink ref="E5075" r:id="rId5072" display="http://www.grupocva.com/detalle_articulo/articulo.php?fProdId=9547341"/>
    <hyperlink ref="E5076" r:id="rId5073" display="http://www.grupocva.com/detalle_articulo/articulo.php?fProdId=9547687"/>
    <hyperlink ref="E5077" r:id="rId5074" display="http://www.grupocva.com/detalle_articulo/articulo.php?fProdId=9547688"/>
    <hyperlink ref="E5078" r:id="rId5075" display="http://www.grupocva.com/detalle_articulo/articulo.php?fProdId=9547739"/>
    <hyperlink ref="E5079" r:id="rId5076" display="http://www.grupocva.com/detalle_articulo/articulo.php?fProdId=9547639"/>
    <hyperlink ref="E5080" r:id="rId5077" display="http://www.grupocva.com/detalle_articulo/articulo.php?fProdId=9547693"/>
    <hyperlink ref="E5081" r:id="rId5078" display="http://www.grupocva.com/detalle_articulo/articulo.php?fProdId=9547640"/>
    <hyperlink ref="E5082" r:id="rId5079" display="http://www.grupocva.com/detalle_articulo/articulo.php?fProdId=9548487"/>
    <hyperlink ref="E5083" r:id="rId5080" display="http://www.grupocva.com/detalle_articulo/articulo.php?fProdId=9548488"/>
    <hyperlink ref="E5084" r:id="rId5081" display="http://www.grupocva.com/detalle_articulo/articulo.php?fProdId=9548739"/>
    <hyperlink ref="E5085" r:id="rId5082" display="http://www.grupocva.com/detalle_articulo/articulo.php?fProdId=9548688"/>
    <hyperlink ref="E5086" r:id="rId5083" display="http://www.grupocva.com/detalle_articulo/articulo.php?fProdId=9548689"/>
    <hyperlink ref="E5087" r:id="rId5084" display="http://www.grupocva.com/detalle_articulo/articulo.php?fProdId=9549396"/>
    <hyperlink ref="E5088" r:id="rId5085" display="http://www.grupocva.com/detalle_articulo/articulo.php?fProdId=9549397"/>
    <hyperlink ref="E5089" r:id="rId5086" display="http://www.grupocva.com/detalle_articulo/articulo.php?fProdId=9549398"/>
    <hyperlink ref="E5090" r:id="rId5087" display="http://www.grupocva.com/detalle_articulo/articulo.php?fProdId=9549436"/>
    <hyperlink ref="E5091" r:id="rId5088" display="http://www.grupocva.com/detalle_articulo/articulo.php?fProdId=9549297"/>
    <hyperlink ref="E5092" r:id="rId5089" display="http://www.grupocva.com/detalle_articulo/articulo.php?fProdId=9549437"/>
    <hyperlink ref="E5093" r:id="rId5090" display="http://www.grupocva.com/detalle_articulo/articulo.php?fProdId=9549486"/>
    <hyperlink ref="E5094" r:id="rId5091" display="http://www.grupocva.com/detalle_articulo/articulo.php?fProdId=9550536"/>
    <hyperlink ref="E5095" r:id="rId5092" display="http://www.grupocva.com/detalle_articulo/articulo.php?fProdId=9553486"/>
    <hyperlink ref="E5096" r:id="rId5093" display="http://www.grupocva.com/detalle_articulo/articulo.php?fProdId=9554791"/>
    <hyperlink ref="E5097" r:id="rId5094" display="http://www.grupocva.com/detalle_articulo/articulo.php?fProdId=9555936"/>
    <hyperlink ref="E5098" r:id="rId5095" display="http://www.grupocva.com/detalle_articulo/articulo.php?fProdId=9557136"/>
    <hyperlink ref="E5099" r:id="rId5096" display="http://www.grupocva.com/detalle_articulo/articulo.php?fProdId=9557186"/>
    <hyperlink ref="E5100" r:id="rId5097" display="http://www.grupocva.com/detalle_articulo/articulo.php?fProdId=9557137"/>
    <hyperlink ref="E5101" r:id="rId5098" display="http://www.grupocva.com/detalle_articulo/articulo.php?fProdId=9557187"/>
    <hyperlink ref="E5102" r:id="rId5099" display="http://www.grupocva.com/detalle_articulo/articulo.php?fProdId=9557937"/>
    <hyperlink ref="E5103" r:id="rId5100" display="http://www.grupocva.com/detalle_articulo/articulo.php?fProdId=9558037"/>
    <hyperlink ref="E5104" r:id="rId5101" display="http://www.grupocva.com/detalle_articulo/articulo.php?fProdId=9558888"/>
    <hyperlink ref="E5105" r:id="rId5102" display="http://www.grupocva.com/detalle_articulo/articulo.php?fProdId=9560486"/>
    <hyperlink ref="E5106" r:id="rId5103" display="http://www.grupocva.com/detalle_articulo/articulo.php?fProdId=9560536"/>
    <hyperlink ref="E5107" r:id="rId5104" display="http://www.grupocva.com/detalle_articulo/articulo.php?fProdId=9560537"/>
    <hyperlink ref="E5108" r:id="rId5105" display="http://www.grupocva.com/detalle_articulo/articulo.php?fProdId=9560538"/>
    <hyperlink ref="E5109" r:id="rId5106" display="http://www.grupocva.com/detalle_articulo/articulo.php?fProdId=9560587"/>
    <hyperlink ref="E5110" r:id="rId5107" display="http://www.grupocva.com/detalle_articulo/articulo.php?fProdId=9560588"/>
    <hyperlink ref="E5111" r:id="rId5108" display="http://www.grupocva.com/detalle_articulo/articulo.php?fProdId=9560539"/>
    <hyperlink ref="E5112" r:id="rId5109" display="http://www.grupocva.com/detalle_articulo/articulo.php?fProdId=9560489"/>
    <hyperlink ref="E5113" r:id="rId5110" display="http://www.grupocva.com/detalle_articulo/articulo.php?fProdId=9561036"/>
    <hyperlink ref="E5114" r:id="rId5111" display="http://www.grupocva.com/detalle_articulo/articulo.php?fProdId=9561086"/>
    <hyperlink ref="E5115" r:id="rId5112" display="http://www.grupocva.com/detalle_articulo/articulo.php?fProdId=9560987"/>
    <hyperlink ref="E5116" r:id="rId5113" display="http://www.grupocva.com/detalle_articulo/articulo.php?fProdId=9561936"/>
    <hyperlink ref="E5117" r:id="rId5114" display="http://www.grupocva.com/detalle_articulo/articulo.php?fProdId=9562236"/>
    <hyperlink ref="E5118" r:id="rId5115" display="http://www.grupocva.com/detalle_articulo/articulo.php?fProdId=9562688"/>
    <hyperlink ref="E5119" r:id="rId5116" display="http://www.grupocva.com/detalle_articulo/articulo.php?fProdId=9562788"/>
    <hyperlink ref="E5120" r:id="rId5117" display="http://www.grupocva.com/detalle_articulo/articulo.php?fProdId=9562838"/>
    <hyperlink ref="E5121" r:id="rId5118" display="http://www.grupocva.com/detalle_articulo/articulo.php?fProdId=9562888"/>
    <hyperlink ref="E5122" r:id="rId5119" display="http://www.grupocva.com/detalle_articulo/articulo.php?fProdId=9562889"/>
    <hyperlink ref="E5123" r:id="rId5120" display="http://www.grupocva.com/detalle_articulo/articulo.php?fProdId=9562890"/>
    <hyperlink ref="E5124" r:id="rId5121" display="http://www.grupocva.com/detalle_articulo/articulo.php?fProdId=9562891"/>
    <hyperlink ref="E5125" r:id="rId5122" display="http://www.grupocva.com/detalle_articulo/articulo.php?fProdId=9562789"/>
    <hyperlink ref="E5126" r:id="rId5123" display="http://www.grupocva.com/detalle_articulo/articulo.php?fProdId=9562892"/>
    <hyperlink ref="E5127" r:id="rId5124" display="http://www.grupocva.com/detalle_articulo/articulo.php?fProdId=9562839"/>
    <hyperlink ref="E5128" r:id="rId5125" display="http://www.grupocva.com/detalle_articulo/articulo.php?fProdId=9562790"/>
    <hyperlink ref="E5129" r:id="rId5126" display="http://www.grupocva.com/detalle_articulo/articulo.php?fProdId=9562840"/>
    <hyperlink ref="E5130" r:id="rId5127" display="http://www.grupocva.com/detalle_articulo/articulo.php?fProdId=9562893"/>
    <hyperlink ref="E5131" r:id="rId5128" display="http://www.grupocva.com/detalle_articulo/articulo.php?fProdId=9562894"/>
    <hyperlink ref="E5132" r:id="rId5129" display="http://www.grupocva.com/detalle_articulo/articulo.php?fProdId=9562791"/>
    <hyperlink ref="E5133" r:id="rId5130" display="http://www.grupocva.com/detalle_articulo/articulo.php?fProdId=9562841"/>
    <hyperlink ref="E5134" r:id="rId5131" display="http://www.grupocva.com/detalle_articulo/articulo.php?fProdId=9562792"/>
    <hyperlink ref="E5135" r:id="rId5132" display="http://www.grupocva.com/detalle_articulo/articulo.php?fProdId=9562895"/>
    <hyperlink ref="E5136" r:id="rId5133" display="http://www.grupocva.com/detalle_articulo/articulo.php?fProdId=9562896"/>
    <hyperlink ref="E5137" r:id="rId5134" display="http://www.grupocva.com/detalle_articulo/articulo.php?fProdId=9562842"/>
    <hyperlink ref="E5138" r:id="rId5135" display="http://www.grupocva.com/detalle_articulo/articulo.php?fProdId=9562843"/>
    <hyperlink ref="E5139" r:id="rId5136" display="http://www.grupocva.com/detalle_articulo/articulo.php?fProdId=9563390"/>
    <hyperlink ref="E5140" r:id="rId5137" display="http://www.grupocva.com/detalle_articulo/articulo.php?fProdId=9563888"/>
    <hyperlink ref="E5141" r:id="rId5138" display="http://www.grupocva.com/detalle_articulo/articulo.php?fProdId=9564338"/>
    <hyperlink ref="E5142" r:id="rId5139" display="http://www.grupocva.com/detalle_articulo/articulo.php?fProdId=9568288"/>
    <hyperlink ref="E5143" r:id="rId5140" display="http://www.grupocva.com/detalle_articulo/articulo.php?fProdId=9570490"/>
    <hyperlink ref="E5144" r:id="rId5141" display="http://www.grupocva.com/detalle_articulo/articulo.php?fProdId=9570538"/>
    <hyperlink ref="E5145" r:id="rId5142" display="http://www.grupocva.com/detalle_articulo/articulo.php?fProdId=9572493"/>
    <hyperlink ref="E5146" r:id="rId5143" display="http://www.grupocva.com/detalle_articulo/articulo.php?fProdId=9576840"/>
    <hyperlink ref="E5147" r:id="rId5144" display="http://www.grupocva.com/detalle_articulo/articulo.php?fProdId=9576842"/>
    <hyperlink ref="E5148" r:id="rId5145" display="http://www.grupocva.com/detalle_articulo/articulo.php?fProdId=9576939"/>
    <hyperlink ref="E5149" r:id="rId5146" display="http://www.grupocva.com/detalle_articulo/articulo.php?fProdId=9576889"/>
    <hyperlink ref="E5150" r:id="rId5147" display="http://www.grupocva.com/detalle_articulo/articulo.php?fProdId=9576940"/>
    <hyperlink ref="E5151" r:id="rId5148" display="http://www.grupocva.com/detalle_articulo/articulo.php?fProdId=9576890"/>
    <hyperlink ref="E5152" r:id="rId5149" display="http://www.grupocva.com/detalle_articulo/articulo.php?fProdId=9576941"/>
    <hyperlink ref="E5153" r:id="rId5150" display="http://www.grupocva.com/detalle_articulo/articulo.php?fProdId=9576891"/>
    <hyperlink ref="E5154" r:id="rId5151" display="http://www.grupocva.com/detalle_articulo/articulo.php?fProdId=9576892"/>
    <hyperlink ref="E5155" r:id="rId5152" display="http://www.grupocva.com/detalle_articulo/articulo.php?fProdId=9576893"/>
    <hyperlink ref="E5156" r:id="rId5153" display="http://www.grupocva.com/detalle_articulo/articulo.php?fProdId=9576942"/>
    <hyperlink ref="E5157" r:id="rId5154" display="http://www.grupocva.com/detalle_articulo/articulo.php?fProdId=9576988"/>
    <hyperlink ref="E5158" r:id="rId5155" display="http://www.grupocva.com/detalle_articulo/articulo.php?fProdId=9577141"/>
    <hyperlink ref="E5159" r:id="rId5156" display="http://www.grupocva.com/detalle_articulo/articulo.php?fProdId=9577338"/>
    <hyperlink ref="E5160" r:id="rId5157" display="http://www.grupocva.com/detalle_articulo/articulo.php?fProdId=9578388"/>
    <hyperlink ref="E5161" r:id="rId5158" display="http://www.grupocva.com/detalle_articulo/articulo.php?fProdId=9580938"/>
    <hyperlink ref="E5162" r:id="rId5159" display="http://www.grupocva.com/detalle_articulo/articulo.php?fProdId=9580988"/>
    <hyperlink ref="E5163" r:id="rId5160" display="http://www.grupocva.com/detalle_articulo/articulo.php?fProdId=9581538"/>
    <hyperlink ref="E5164" r:id="rId5161" display="http://www.grupocva.com/detalle_articulo/articulo.php?fProdId=9583388"/>
    <hyperlink ref="E5165" r:id="rId5162" display="http://www.grupocva.com/detalle_articulo/articulo.php?fProdId=9583389"/>
    <hyperlink ref="E5166" r:id="rId5163" display="http://www.grupocva.com/detalle_articulo/articulo.php?fProdId=9583390"/>
    <hyperlink ref="E5167" r:id="rId5164" display="http://www.grupocva.com/detalle_articulo/articulo.php?fProdId=9583438"/>
    <hyperlink ref="E5168" r:id="rId5165" display="http://www.grupocva.com/detalle_articulo/articulo.php?fProdId=9584138"/>
    <hyperlink ref="E5169" r:id="rId5166" display="http://www.grupocva.com/detalle_articulo/articulo.php?fProdId=9584188"/>
    <hyperlink ref="E5170" r:id="rId5167" display="http://www.grupocva.com/detalle_articulo/articulo.php?fProdId=9584238"/>
    <hyperlink ref="E5171" r:id="rId5168" display="http://www.grupocva.com/detalle_articulo/articulo.php?fProdId=9584139"/>
    <hyperlink ref="E5172" r:id="rId5169" display="http://www.grupocva.com/detalle_articulo/articulo.php?fProdId=9584140"/>
    <hyperlink ref="E5173" r:id="rId5170" display="http://www.grupocva.com/detalle_articulo/articulo.php?fProdId=9584141"/>
    <hyperlink ref="E5174" r:id="rId5171" display="http://www.grupocva.com/detalle_articulo/articulo.php?fProdId=9585038"/>
    <hyperlink ref="E5175" r:id="rId5172" display="http://www.grupocva.com/detalle_articulo/articulo.php?fProdId=9585939"/>
    <hyperlink ref="E5176" r:id="rId5173" display="http://www.grupocva.com/detalle_articulo/articulo.php?fProdId=9587440"/>
    <hyperlink ref="E5177" r:id="rId5174" display="http://www.grupocva.com/detalle_articulo/articulo.php?fProdId=9587989"/>
    <hyperlink ref="E5178" r:id="rId5175" display="http://www.grupocva.com/detalle_articulo/articulo.php?fProdId=9588388"/>
    <hyperlink ref="E5179" r:id="rId5176" display="http://www.grupocva.com/detalle_articulo/articulo.php?fProdId=9590289"/>
    <hyperlink ref="E5180" r:id="rId5177" display="http://www.grupocva.com/detalle_articulo/articulo.php?fProdId=9591095"/>
    <hyperlink ref="E5181" r:id="rId5178" display="http://www.grupocva.com/detalle_articulo/articulo.php?fProdId=9591096"/>
    <hyperlink ref="E5182" r:id="rId5179" display="http://www.grupocva.com/detalle_articulo/articulo.php?fProdId=9591098"/>
    <hyperlink ref="E5183" r:id="rId5180" display="http://www.grupocva.com/detalle_articulo/articulo.php?fProdId=9591099"/>
    <hyperlink ref="E5184" r:id="rId5181" display="http://www.grupocva.com/detalle_articulo/articulo.php?fProdId=9591100"/>
    <hyperlink ref="E5185" r:id="rId5182" display="http://www.grupocva.com/detalle_articulo/articulo.php?fProdId=9591044"/>
    <hyperlink ref="E5186" r:id="rId5183" display="http://www.grupocva.com/detalle_articulo/articulo.php?fProdId=9591938"/>
    <hyperlink ref="E5187" r:id="rId5184" display="http://www.grupocva.com/detalle_articulo/articulo.php?fProdId=9592289"/>
    <hyperlink ref="E5188" r:id="rId5185" display="http://www.grupocva.com/detalle_articulo/articulo.php?fProdId=9592389"/>
    <hyperlink ref="E5189" r:id="rId5186" display="http://www.grupocva.com/detalle_articulo/articulo.php?fProdId=9596238"/>
    <hyperlink ref="E5190" r:id="rId5187" display="http://www.grupocva.com/detalle_articulo/articulo.php?fProdId=9596288"/>
    <hyperlink ref="E5191" r:id="rId5188" display="http://www.grupocva.com/detalle_articulo/articulo.php?fProdId=9597388"/>
    <hyperlink ref="E5192" r:id="rId5189" display="http://www.grupocva.com/detalle_articulo/articulo.php?fProdId=9597389"/>
    <hyperlink ref="E5193" r:id="rId5190" display="http://www.grupocva.com/detalle_articulo/articulo.php?fProdId=9597938"/>
    <hyperlink ref="E5194" r:id="rId5191" display="http://www.grupocva.com/detalle_articulo/articulo.php?fProdId=9598388"/>
    <hyperlink ref="E5195" r:id="rId5192" display="http://www.grupocva.com/detalle_articulo/articulo.php?fProdId=9598438"/>
    <hyperlink ref="E5196" r:id="rId5193" display="http://www.grupocva.com/detalle_articulo/articulo.php?fProdId=9598389"/>
    <hyperlink ref="E5197" r:id="rId5194" display="http://www.grupocva.com/detalle_articulo/articulo.php?fProdId=9598439"/>
    <hyperlink ref="E5198" r:id="rId5195" display="http://www.grupocva.com/detalle_articulo/articulo.php?fProdId=9598390"/>
    <hyperlink ref="E5199" r:id="rId5196" display="http://www.grupocva.com/detalle_articulo/articulo.php?fProdId=9598488"/>
    <hyperlink ref="E5200" r:id="rId5197" display="http://www.grupocva.com/detalle_articulo/articulo.php?fProdId=9598391"/>
    <hyperlink ref="E5201" r:id="rId5198" display="http://www.grupocva.com/detalle_articulo/articulo.php?fProdId=9598392"/>
    <hyperlink ref="E5202" r:id="rId5199" display="http://www.grupocva.com/detalle_articulo/articulo.php?fProdId=9598538"/>
    <hyperlink ref="E5203" r:id="rId5200" display="http://www.grupocva.com/detalle_articulo/articulo.php?fProdId=9598539"/>
    <hyperlink ref="E5204" r:id="rId5201" display="http://www.grupocva.com/detalle_articulo/articulo.php?fProdId=9599938"/>
    <hyperlink ref="E5205" r:id="rId5202" display="http://www.grupocva.com/detalle_articulo/articulo.php?fProdId=9599988"/>
    <hyperlink ref="E5206" r:id="rId5203" display="http://www.grupocva.com/detalle_articulo/articulo.php?fProdId=9600038"/>
    <hyperlink ref="E5207" r:id="rId5204" display="http://www.grupocva.com/detalle_articulo/articulo.php?fProdId=9599989"/>
    <hyperlink ref="E5208" r:id="rId5205" display="http://www.grupocva.com/detalle_articulo/articulo.php?fProdId=9599990"/>
    <hyperlink ref="E5209" r:id="rId5206" display="http://www.grupocva.com/detalle_articulo/articulo.php?fProdId=9599939"/>
    <hyperlink ref="E5210" r:id="rId5207" display="http://www.grupocva.com/detalle_articulo/articulo.php?fProdId=9600039"/>
    <hyperlink ref="E5211" r:id="rId5208" display="http://www.grupocva.com/detalle_articulo/articulo.php?fProdId=9599940"/>
    <hyperlink ref="E5212" r:id="rId5209" display="http://www.grupocva.com/detalle_articulo/articulo.php?fProdId=9599991"/>
    <hyperlink ref="E5213" r:id="rId5210" display="http://www.grupocva.com/detalle_articulo/articulo.php?fProdId=9600088"/>
    <hyperlink ref="E5214" r:id="rId5211" display="http://www.grupocva.com/detalle_articulo/articulo.php?fProdId=9600040"/>
    <hyperlink ref="E5215" r:id="rId5212" display="http://www.grupocva.com/detalle_articulo/articulo.php?fProdId=9602540"/>
    <hyperlink ref="E5216" r:id="rId5213" display="http://www.grupocva.com/detalle_articulo/articulo.php?fProdId=9602491"/>
    <hyperlink ref="E5217" r:id="rId5214" display="http://www.grupocva.com/detalle_articulo/articulo.php?fProdId=9603639"/>
    <hyperlink ref="E5218" r:id="rId5215" display="http://www.grupocva.com/detalle_articulo/articulo.php?fProdId=9604788"/>
    <hyperlink ref="E5219" r:id="rId5216" display="http://www.grupocva.com/detalle_articulo/articulo.php?fProdId=9605488"/>
    <hyperlink ref="E5220" r:id="rId5217" display="http://www.grupocva.com/detalle_articulo/articulo.php?fProdId=9606138"/>
    <hyperlink ref="E5221" r:id="rId5218" display="http://www.grupocva.com/detalle_articulo/articulo.php?fProdId=9606740"/>
    <hyperlink ref="E5222" r:id="rId5219" display="http://www.grupocva.com/detalle_articulo/articulo.php?fProdId=9606742"/>
    <hyperlink ref="E5223" r:id="rId5220" display="http://www.grupocva.com/detalle_articulo/articulo.php?fProdId=9607488"/>
    <hyperlink ref="E5224" r:id="rId5221" display="http://www.grupocva.com/detalle_articulo/articulo.php?fProdId=9607896"/>
    <hyperlink ref="E5225" r:id="rId5222" display="http://www.grupocva.com/detalle_articulo/articulo.php?fProdId=9608738"/>
    <hyperlink ref="E5226" r:id="rId5223" display="http://www.grupocva.com/detalle_articulo/articulo.php?fProdId=25004"/>
    <hyperlink ref="E5227" r:id="rId5224" display="http://www.grupocva.com/detalle_articulo/articulo.php?fProdId=263684"/>
    <hyperlink ref="E5228" r:id="rId5225" display="http://www.grupocva.com/detalle_articulo/articulo.php?fProdId=264684"/>
    <hyperlink ref="E5229" r:id="rId5226" display="http://www.grupocva.com/detalle_articulo/articulo.php?fProdId=266684"/>
    <hyperlink ref="E5230" r:id="rId5227" display="http://www.grupocva.com/detalle_articulo/articulo.php?fProdId=893689"/>
    <hyperlink ref="E5231" r:id="rId5228" display="http://www.grupocva.com/detalle_articulo/articulo.php?fProdId=1489686"/>
    <hyperlink ref="E5232" r:id="rId5229" display="http://www.grupocva.com/detalle_articulo/articulo.php?fProdId=2528685"/>
    <hyperlink ref="E5233" r:id="rId5230" display="http://www.grupocva.com/detalle_articulo/articulo.php?fProdId=2872687"/>
    <hyperlink ref="E5234" r:id="rId5231" display="http://www.grupocva.com/detalle_articulo/articulo.php?fProdId=3100688"/>
    <hyperlink ref="E5235" r:id="rId5232" display="http://www.grupocva.com/detalle_articulo/articulo.php?fProdId=3172686"/>
    <hyperlink ref="E5236" r:id="rId5233" display="http://www.grupocva.com/detalle_articulo/articulo.php?fProdId=3183685"/>
    <hyperlink ref="E5237" r:id="rId5234" display="http://www.grupocva.com/detalle_articulo/articulo.php?fProdId=3184688"/>
    <hyperlink ref="E5238" r:id="rId5235" display="http://www.grupocva.com/detalle_articulo/articulo.php?fProdId=3272689"/>
    <hyperlink ref="E5239" r:id="rId5236" display="http://www.grupocva.com/detalle_articulo/articulo.php?fProdId=3274685"/>
    <hyperlink ref="E5240" r:id="rId5237" display="http://www.grupocva.com/detalle_articulo/articulo.php?fProdId=3316685"/>
    <hyperlink ref="E5241" r:id="rId5238" display="http://www.grupocva.com/detalle_articulo/articulo.php?fProdId=3422687"/>
    <hyperlink ref="E5242" r:id="rId5239" display="http://www.grupocva.com/detalle_articulo/articulo.php?fProdId=3902687"/>
    <hyperlink ref="E5243" r:id="rId5240" display="http://www.grupocva.com/detalle_articulo/articulo.php?fProdId=4072686"/>
    <hyperlink ref="E5244" r:id="rId5241" display="http://www.grupocva.com/detalle_articulo/articulo.php?fProdId=4623685"/>
    <hyperlink ref="E5245" r:id="rId5242" display="http://www.grupocva.com/detalle_articulo/articulo.php?fProdId=9587489"/>
    <hyperlink ref="E5246" r:id="rId5243" display="http://www.grupocva.com/detalle_articulo/articulo.php?fProdId=9588239"/>
    <hyperlink ref="E5247" r:id="rId5244" display="http://www.grupocva.com/detalle_articulo/articulo.php?fProdId=9588438"/>
    <hyperlink ref="E5248" r:id="rId5245" display="http://www.grupocva.com/detalle_articulo/articulo.php?fProdId=9590788"/>
    <hyperlink ref="E5249" r:id="rId5246" display="http://www.grupocva.com/detalle_articulo/articulo.php?fProdId=9592138"/>
    <hyperlink ref="E5250" r:id="rId5247" display="http://www.grupocva.com/detalle_articulo/articulo.php?fProdId=9592238"/>
    <hyperlink ref="E5251" r:id="rId5248" display="http://www.grupocva.com/detalle_articulo/articulo.php?fProdId=9592239"/>
    <hyperlink ref="E5252" r:id="rId5249" display="http://www.grupocva.com/detalle_articulo/articulo.php?fProdId=9592739"/>
    <hyperlink ref="E5253" r:id="rId5250" display="http://www.grupocva.com/detalle_articulo/articulo.php?fProdId=9594639"/>
    <hyperlink ref="E5254" r:id="rId5251" display="http://www.grupocva.com/detalle_articulo/articulo.php?fProdId=9596489"/>
    <hyperlink ref="E5255" r:id="rId5252" display="http://www.grupocva.com/detalle_articulo/articulo.php?fProdId=9596938"/>
    <hyperlink ref="E5256" r:id="rId5253" display="http://www.grupocva.com/detalle_articulo/articulo.php?fProdId=9597338"/>
    <hyperlink ref="E5257" r:id="rId5254" display="http://www.grupocva.com/detalle_articulo/articulo.php?fProdId=9597589"/>
    <hyperlink ref="E5258" r:id="rId5255" display="http://www.grupocva.com/detalle_articulo/articulo.php?fProdId=9601489"/>
    <hyperlink ref="E5259" r:id="rId5256" display="http://www.grupocva.com/detalle_articulo/articulo.php?fProdId=9601538"/>
    <hyperlink ref="E5260" r:id="rId5257" display="http://www.grupocva.com/detalle_articulo/articulo.php?fProdId=9601539"/>
    <hyperlink ref="E5261" r:id="rId5258" display="http://www.grupocva.com/detalle_articulo/articulo.php?fProdId=9601441"/>
    <hyperlink ref="E5262" r:id="rId5259" display="http://www.grupocva.com/detalle_articulo/articulo.php?fProdId=9601540"/>
    <hyperlink ref="E5263" r:id="rId5260" display="http://www.grupocva.com/detalle_articulo/articulo.php?fProdId=9601490"/>
    <hyperlink ref="E5264" r:id="rId5261" display="http://www.grupocva.com/detalle_articulo/articulo.php?fProdId=9602490"/>
    <hyperlink ref="E5265" r:id="rId5262" display="http://www.grupocva.com/detalle_articulo/articulo.php?fProdId=9602440"/>
    <hyperlink ref="E5266" r:id="rId5263" display="http://www.grupocva.com/detalle_articulo/articulo.php?fProdId=9603539"/>
    <hyperlink ref="E5267" r:id="rId5264" display="http://www.grupocva.com/detalle_articulo/articulo.php?fProdId=9604939"/>
    <hyperlink ref="E5268" r:id="rId5265" display="http://www.grupocva.com/detalle_articulo/articulo.php?fProdId=9607138"/>
    <hyperlink ref="E5269" r:id="rId5266" display="http://www.grupocva.com/detalle_articulo/articulo.php?fProdId=9607139"/>
    <hyperlink ref="E5270" r:id="rId5267" display="http://www.grupocva.com/detalle_articulo/articulo.php?fProdId=9607188"/>
    <hyperlink ref="E5271" r:id="rId5268" display="http://www.grupocva.com/detalle_articulo/articulo.php?fProdId=9607838"/>
    <hyperlink ref="E5272" r:id="rId5269" display="http://www.grupocva.com/detalle_articulo/articulo.php?fProdId=9607888"/>
    <hyperlink ref="E5273" r:id="rId5270" display="http://www.grupocva.com/detalle_articulo/articulo.php?fProdId=9607938"/>
    <hyperlink ref="E5274" r:id="rId5271" display="http://www.grupocva.com/detalle_articulo/articulo.php?fProdId=9607939"/>
    <hyperlink ref="E5275" r:id="rId5272" display="http://www.grupocva.com/detalle_articulo/articulo.php?fProdId=9607889"/>
    <hyperlink ref="E5276" r:id="rId5273" display="http://www.grupocva.com/detalle_articulo/articulo.php?fProdId=9607890"/>
    <hyperlink ref="E5277" r:id="rId5274" display="http://www.grupocva.com/detalle_articulo/articulo.php?fProdId=9607940"/>
    <hyperlink ref="E5278" r:id="rId5275" display="http://www.grupocva.com/detalle_articulo/articulo.php?fProdId=9607891"/>
    <hyperlink ref="E5279" r:id="rId5276" display="http://www.grupocva.com/detalle_articulo/articulo.php?fProdId=9607892"/>
    <hyperlink ref="E5280" r:id="rId5277" display="http://www.grupocva.com/detalle_articulo/articulo.php?fProdId=9608638"/>
    <hyperlink ref="E5281" r:id="rId5278" display="http://www.grupocva.com/detalle_articulo/articulo.php?fProdId=9608639"/>
    <hyperlink ref="E5282" r:id="rId5279" display="http://www.grupocva.com/detalle_articulo/articulo.php?fProdId=9608640"/>
    <hyperlink ref="E5283" r:id="rId5280" display="http://www.grupocva.com/detalle_articulo/articulo.php?fProdId=9608688"/>
    <hyperlink ref="E5284" r:id="rId5281" display="http://www.grupocva.com/detalle_articulo/articulo.php?fProdId=9580240"/>
    <hyperlink ref="E5285" r:id="rId5282" display="http://www.grupocva.com/detalle_articulo/articulo.php?fProdId=9580338"/>
    <hyperlink ref="E5286" r:id="rId5283" display="http://www.grupocva.com/detalle_articulo/articulo.php?fProdId=4727685"/>
    <hyperlink ref="E5287" r:id="rId5284" display="http://www.grupocva.com/detalle_articulo/articulo.php?fProdId=9485234"/>
    <hyperlink ref="E5288" r:id="rId5285" display="http://www.grupocva.com/detalle_articulo/articulo.php?fProdId=9580191"/>
    <hyperlink ref="E5289" r:id="rId5286" display="http://www.grupocva.com/detalle_articulo/articulo.php?fProdId=496685"/>
    <hyperlink ref="E5290" r:id="rId5287" display="http://www.grupocva.com/detalle_articulo/articulo.php?fProdId=9481817"/>
    <hyperlink ref="E5291" r:id="rId5288" display="http://www.grupocva.com/detalle_articulo/articulo.php?fProdId=9452167"/>
    <hyperlink ref="E5292" r:id="rId5289" display="http://www.grupocva.com/detalle_articulo/articulo.php?fProdId=9475867"/>
    <hyperlink ref="E5293" r:id="rId5290" display="http://www.grupocva.com/detalle_articulo/articulo.php?fProdId=9475868"/>
    <hyperlink ref="E5294" r:id="rId5291" display="http://www.grupocva.com/detalle_articulo/articulo.php?fProdId=9475869"/>
    <hyperlink ref="E5295" r:id="rId5292" display="http://www.grupocva.com/detalle_articulo/articulo.php?fProdId=9475870"/>
    <hyperlink ref="E5296" r:id="rId5293" display="http://www.grupocva.com/detalle_articulo/articulo.php?fProdId=9475871"/>
    <hyperlink ref="E5297" r:id="rId5294" display="http://www.grupocva.com/detalle_articulo/articulo.php?fProdId=9475874"/>
    <hyperlink ref="E5298" r:id="rId5295" display="http://www.grupocva.com/detalle_articulo/articulo.php?fProdId=9475884"/>
    <hyperlink ref="E5299" r:id="rId5296" display="http://www.grupocva.com/detalle_articulo/articulo.php?fProdId=9475886"/>
    <hyperlink ref="E5300" r:id="rId5297" display="http://www.grupocva.com/detalle_articulo/articulo.php?fProdId=9475893"/>
    <hyperlink ref="E5301" r:id="rId5298" display="http://www.grupocva.com/detalle_articulo/articulo.php?fProdId=9475917"/>
    <hyperlink ref="E5302" r:id="rId5299" display="http://www.grupocva.com/detalle_articulo/articulo.php?fProdId=9475918"/>
    <hyperlink ref="E5303" r:id="rId5300" display="http://www.grupocva.com/detalle_articulo/articulo.php?fProdId=9475919"/>
    <hyperlink ref="E5304" r:id="rId5301" display="http://www.grupocva.com/detalle_articulo/articulo.php?fProdId=9475920"/>
    <hyperlink ref="E5305" r:id="rId5302" display="http://www.grupocva.com/detalle_articulo/articulo.php?fProdId=9475921"/>
    <hyperlink ref="E5306" r:id="rId5303" display="http://www.grupocva.com/detalle_articulo/articulo.php?fProdId=9485431"/>
    <hyperlink ref="E5307" r:id="rId5304" display="http://www.grupocva.com/detalle_articulo/articulo.php?fProdId=9567692"/>
    <hyperlink ref="E5308" r:id="rId5305" display="http://www.grupocva.com/detalle_articulo/articulo.php?fProdId=6164"/>
    <hyperlink ref="E5309" r:id="rId5306" display="http://www.grupocva.com/detalle_articulo/articulo.php?fProdId=16096"/>
    <hyperlink ref="E5310" r:id="rId5307" display="http://www.grupocva.com/detalle_articulo/articulo.php?fProdId=9486486"/>
    <hyperlink ref="E5311" r:id="rId5308" display="http://www.grupocva.com/detalle_articulo/articulo.php?fProdId=9488335"/>
    <hyperlink ref="E5312" r:id="rId5309" display="http://www.grupocva.com/detalle_articulo/articulo.php?fProdId=9515687"/>
    <hyperlink ref="E5313" r:id="rId5310" display="http://www.grupocva.com/detalle_articulo/articulo.php?fProdId=9544188"/>
    <hyperlink ref="E5314" r:id="rId5311" display="http://www.grupocva.com/detalle_articulo/articulo.php?fProdId=9544238"/>
    <hyperlink ref="E5315" r:id="rId5312" display="http://www.grupocva.com/detalle_articulo/articulo.php?fProdId=9554436"/>
    <hyperlink ref="E5316" r:id="rId5313" display="http://www.grupocva.com/detalle_articulo/articulo.php?fProdId=9555086"/>
    <hyperlink ref="E5317" r:id="rId5314" display="http://www.grupocva.com/detalle_articulo/articulo.php?fProdId=9557986"/>
    <hyperlink ref="E5318" r:id="rId5315" display="http://www.grupocva.com/detalle_articulo/articulo.php?fProdId=9563588"/>
    <hyperlink ref="E5319" r:id="rId5316" display="http://www.grupocva.com/detalle_articulo/articulo.php?fProdId=9568939"/>
    <hyperlink ref="E5320" r:id="rId5317" display="http://www.grupocva.com/detalle_articulo/articulo.php?fProdId=9579438"/>
    <hyperlink ref="E5321" r:id="rId5318" display="http://www.grupocva.com/detalle_articulo/articulo.php?fProdId=9584439"/>
    <hyperlink ref="E5322" r:id="rId5319" display="http://www.grupocva.com/detalle_articulo/articulo.php?fProdId=9586239"/>
    <hyperlink ref="E5323" r:id="rId5320" display="http://www.grupocva.com/detalle_articulo/articulo.php?fProdId=9587138"/>
    <hyperlink ref="E5324" r:id="rId5321" display="http://www.grupocva.com/detalle_articulo/articulo.php?fProdId=9587093"/>
    <hyperlink ref="E5325" r:id="rId5322" display="http://www.grupocva.com/detalle_articulo/articulo.php?fProdId=9587239"/>
    <hyperlink ref="E5326" r:id="rId5323" display="http://www.grupocva.com/detalle_articulo/articulo.php?fProdId=9587439"/>
    <hyperlink ref="E5327" r:id="rId5324" display="http://www.grupocva.com/detalle_articulo/articulo.php?fProdId=9587939"/>
    <hyperlink ref="E5328" r:id="rId5325" display="http://www.grupocva.com/detalle_articulo/articulo.php?fProdId=9589138"/>
    <hyperlink ref="E5329" r:id="rId5326" display="http://www.grupocva.com/detalle_articulo/articulo.php?fProdId=9594039"/>
    <hyperlink ref="E5330" r:id="rId5327" display="http://www.grupocva.com/detalle_articulo/articulo.php?fProdId=9594089"/>
    <hyperlink ref="E5331" r:id="rId5328" display="http://www.grupocva.com/detalle_articulo/articulo.php?fProdId=9594090"/>
    <hyperlink ref="E5332" r:id="rId5329" display="http://www.grupocva.com/detalle_articulo/articulo.php?fProdId=9594188"/>
    <hyperlink ref="E5333" r:id="rId5330" display="http://www.grupocva.com/detalle_articulo/articulo.php?fProdId=9594091"/>
    <hyperlink ref="E5334" r:id="rId5331" display="http://www.grupocva.com/detalle_articulo/articulo.php?fProdId=9594590"/>
    <hyperlink ref="E5335" r:id="rId5332" display="http://www.grupocva.com/detalle_articulo/articulo.php?fProdId=9598440"/>
    <hyperlink ref="E5336" r:id="rId5333" display="http://www.grupocva.com/detalle_articulo/articulo.php?fProdId=9600089"/>
    <hyperlink ref="E5337" r:id="rId5334" display="http://www.grupocva.com/detalle_articulo/articulo.php?fProdId=9444519"/>
    <hyperlink ref="E5338" r:id="rId5335" display="http://www.grupocva.com/detalle_articulo/articulo.php?fProdId=9444524"/>
    <hyperlink ref="E5339" r:id="rId5336" display="http://www.grupocva.com/detalle_articulo/articulo.php?fProdId=9472067"/>
    <hyperlink ref="E5340" r:id="rId5337" display="http://www.grupocva.com/detalle_articulo/articulo.php?fProdId=9480767"/>
    <hyperlink ref="E5341" r:id="rId5338" display="http://www.grupocva.com/detalle_articulo/articulo.php?fProdId=9480817"/>
    <hyperlink ref="E5342" r:id="rId5339" display="http://www.grupocva.com/detalle_articulo/articulo.php?fProdId=9480925"/>
    <hyperlink ref="E5343" r:id="rId5340" display="http://www.grupocva.com/detalle_articulo/articulo.php?fProdId=9514636"/>
    <hyperlink ref="E5344" r:id="rId5341" display="http://www.grupocva.com/detalle_articulo/articulo.php?fProdId=9514637"/>
    <hyperlink ref="E5345" r:id="rId5342" display="http://www.grupocva.com/detalle_articulo/articulo.php?fProdId=9514686"/>
    <hyperlink ref="E5346" r:id="rId5343" display="http://www.grupocva.com/detalle_articulo/articulo.php?fProdId=9514736"/>
    <hyperlink ref="E5347" r:id="rId5344" display="http://www.grupocva.com/detalle_articulo/articulo.php?fProdId=9521536"/>
    <hyperlink ref="E5348" r:id="rId5345" display="http://www.grupocva.com/detalle_articulo/articulo.php?fProdId=9564439"/>
    <hyperlink ref="E5349" r:id="rId5346" display="http://www.grupocva.com/detalle_articulo/articulo.php?fProdId=9591788"/>
    <hyperlink ref="E5350" r:id="rId5347" display="http://www.grupocva.com/detalle_articulo/articulo.php?fProdId=9591789"/>
    <hyperlink ref="E5351" r:id="rId5348" display="http://www.grupocva.com/detalle_articulo/articulo.php?fProdId=9591790"/>
    <hyperlink ref="E5352" r:id="rId5349" display="http://www.grupocva.com/detalle_articulo/articulo.php?fProdId=9592488"/>
    <hyperlink ref="E5353" r:id="rId5350" display="http://www.grupocva.com/detalle_articulo/articulo.php?fProdId=9592838"/>
    <hyperlink ref="E5354" r:id="rId5351" display="http://www.grupocva.com/detalle_articulo/articulo.php?fProdId=9592888"/>
    <hyperlink ref="E5355" r:id="rId5352" display="http://www.grupocva.com/detalle_articulo/articulo.php?fProdId=9594238"/>
    <hyperlink ref="E5356" r:id="rId5353" display="http://www.grupocva.com/detalle_articulo/articulo.php?fProdId=9594239"/>
    <hyperlink ref="E5357" r:id="rId5354" display="http://www.grupocva.com/detalle_articulo/articulo.php?fProdId=588688"/>
    <hyperlink ref="E5358" r:id="rId5355" display="http://www.grupocva.com/detalle_articulo/articulo.php?fProdId=5753685"/>
    <hyperlink ref="E5359" r:id="rId5356" display="http://www.grupocva.com/detalle_articulo/articulo.php?fProdId=5900685"/>
    <hyperlink ref="E5360" r:id="rId5357" display="http://www.grupocva.com/detalle_articulo/articulo.php?fProdId=6192685"/>
    <hyperlink ref="E5361" r:id="rId5358" display="http://www.grupocva.com/detalle_articulo/articulo.php?fProdId=9527637"/>
    <hyperlink ref="E5362" r:id="rId5359" display="http://www.grupocva.com/detalle_articulo/articulo.php?fProdId=9575438"/>
    <hyperlink ref="E5363" r:id="rId5360" display="http://www.grupocva.com/detalle_articulo/articulo.php?fProdId=9585488"/>
    <hyperlink ref="E5364" r:id="rId5361" display="http://www.grupocva.com/detalle_articulo/articulo.php?fProdId=9595889"/>
    <hyperlink ref="E5365" r:id="rId5362" display="http://www.grupocva.com/detalle_articulo/articulo.php?fProdId=9603890"/>
    <hyperlink ref="E5366" r:id="rId5363" display="http://www.grupocva.com/detalle_articulo/articulo.php?fProdId=9608794"/>
    <hyperlink ref="E5367" r:id="rId5364" display="http://www.grupocva.com/detalle_articulo/articulo.php?fProdId=5041686"/>
    <hyperlink ref="E5368" r:id="rId5365" display="http://www.grupocva.com/detalle_articulo/articulo.php?fProdId=5053686"/>
    <hyperlink ref="E5369" r:id="rId5366" display="http://www.grupocva.com/detalle_articulo/articulo.php?fProdId=5969685"/>
    <hyperlink ref="E5370" r:id="rId5367" display="http://www.grupocva.com/detalle_articulo/articulo.php?fProdId=6030685"/>
    <hyperlink ref="E5371" r:id="rId5368" display="http://www.grupocva.com/detalle_articulo/articulo.php?fProdId=6128685"/>
    <hyperlink ref="E5372" r:id="rId5369" display="http://www.grupocva.com/detalle_articulo/articulo.php?fProdId=9435468"/>
    <hyperlink ref="E5373" r:id="rId5370" display="http://www.grupocva.com/detalle_articulo/articulo.php?fProdId=9443767"/>
    <hyperlink ref="E5374" r:id="rId5371" display="http://www.grupocva.com/detalle_articulo/articulo.php?fProdId=9457172"/>
    <hyperlink ref="E5375" r:id="rId5372" display="http://www.grupocva.com/detalle_articulo/articulo.php?fProdId=9465167"/>
    <hyperlink ref="E5376" r:id="rId5373" display="http://www.grupocva.com/detalle_articulo/articulo.php?fProdId=9474568"/>
    <hyperlink ref="E5377" r:id="rId5374" display="http://www.grupocva.com/detalle_articulo/articulo.php?fProdId=9474570"/>
    <hyperlink ref="E5378" r:id="rId5375" display="http://www.grupocva.com/detalle_articulo/articulo.php?fProdId=9479519"/>
    <hyperlink ref="E5379" r:id="rId5376" display="http://www.grupocva.com/detalle_articulo/articulo.php?fProdId=9482718"/>
    <hyperlink ref="E5380" r:id="rId5377" display="http://www.grupocva.com/detalle_articulo/articulo.php?fProdId=9488285"/>
    <hyperlink ref="E5381" r:id="rId5378" display="http://www.grupocva.com/detalle_articulo/articulo.php?fProdId=9490584"/>
    <hyperlink ref="E5382" r:id="rId5379" display="http://www.grupocva.com/detalle_articulo/articulo.php?fProdId=9490537"/>
    <hyperlink ref="E5383" r:id="rId5380" display="http://www.grupocva.com/detalle_articulo/articulo.php?fProdId=9490586"/>
    <hyperlink ref="E5384" r:id="rId5381" display="http://www.grupocva.com/detalle_articulo/articulo.php?fProdId=9494889"/>
    <hyperlink ref="E5385" r:id="rId5382" display="http://www.grupocva.com/detalle_articulo/articulo.php?fProdId=9501386"/>
    <hyperlink ref="E5386" r:id="rId5383" display="http://www.grupocva.com/detalle_articulo/articulo.php?fProdId=9501588"/>
    <hyperlink ref="E5387" r:id="rId5384" display="http://www.grupocva.com/detalle_articulo/articulo.php?fProdId=9501637"/>
    <hyperlink ref="E5388" r:id="rId5385" display="http://www.grupocva.com/detalle_articulo/articulo.php?fProdId=9501937"/>
    <hyperlink ref="E5389" r:id="rId5386" display="http://www.grupocva.com/detalle_articulo/articulo.php?fProdId=9501986"/>
    <hyperlink ref="E5390" r:id="rId5387" display="http://www.grupocva.com/detalle_articulo/articulo.php?fProdId=9501987"/>
    <hyperlink ref="E5391" r:id="rId5388" display="http://www.grupocva.com/detalle_articulo/articulo.php?fProdId=9505443"/>
    <hyperlink ref="E5392" r:id="rId5389" display="http://www.grupocva.com/detalle_articulo/articulo.php?fProdId=9512037"/>
    <hyperlink ref="E5393" r:id="rId5390" display="http://www.grupocva.com/detalle_articulo/articulo.php?fProdId=9513639"/>
    <hyperlink ref="E5394" r:id="rId5391" display="http://www.grupocva.com/detalle_articulo/articulo.php?fProdId=9513687"/>
    <hyperlink ref="E5395" r:id="rId5392" display="http://www.grupocva.com/detalle_articulo/articulo.php?fProdId=9514342"/>
    <hyperlink ref="E5396" r:id="rId5393" display="http://www.grupocva.com/detalle_articulo/articulo.php?fProdId=9525287"/>
    <hyperlink ref="E5397" r:id="rId5394" display="http://www.grupocva.com/detalle_articulo/articulo.php?fProdId=9525242"/>
    <hyperlink ref="E5398" r:id="rId5395" display="http://www.grupocva.com/detalle_articulo/articulo.php?fProdId=9538589"/>
    <hyperlink ref="E5399" r:id="rId5396" display="http://www.grupocva.com/detalle_articulo/articulo.php?fProdId=9543836"/>
    <hyperlink ref="E5400" r:id="rId5397" display="http://www.grupocva.com/detalle_articulo/articulo.php?fProdId=9547738"/>
    <hyperlink ref="E5401" r:id="rId5398" display="http://www.grupocva.com/detalle_articulo/articulo.php?fProdId=9553238"/>
    <hyperlink ref="E5402" r:id="rId5399" display="http://www.grupocva.com/detalle_articulo/articulo.php?fProdId=9554536"/>
    <hyperlink ref="E5403" r:id="rId5400" display="http://www.grupocva.com/detalle_articulo/articulo.php?fProdId=9555087"/>
    <hyperlink ref="E5404" r:id="rId5401" display="http://www.grupocva.com/detalle_articulo/articulo.php?fProdId=9557386"/>
    <hyperlink ref="E5405" r:id="rId5402" display="http://www.grupocva.com/detalle_articulo/articulo.php?fProdId=9584938"/>
    <hyperlink ref="E5406" r:id="rId5403" display="http://www.grupocva.com/detalle_articulo/articulo.php?fProdId=9584988"/>
    <hyperlink ref="E5407" r:id="rId5404" display="http://www.grupocva.com/detalle_articulo/articulo.php?fProdId=9596038"/>
    <hyperlink ref="E5408" r:id="rId5405" display="http://www.grupocva.com/detalle_articulo/articulo.php?fProdId=9596139"/>
    <hyperlink ref="E5409" r:id="rId5406" display="http://www.grupocva.com/detalle_articulo/articulo.php?fProdId=9603892"/>
    <hyperlink ref="E5410" r:id="rId5407" display="http://www.grupocva.com/detalle_articulo/articulo.php?fProdId=9604489"/>
    <hyperlink ref="E5411" r:id="rId5408" display="http://www.grupocva.com/detalle_articulo/articulo.php?fProdId=9604940"/>
    <hyperlink ref="E5412" r:id="rId5409" display="http://www.grupocva.com/detalle_articulo/articulo.php?fProdId=24324"/>
    <hyperlink ref="E5413" r:id="rId5410" display="http://www.grupocva.com/detalle_articulo/articulo.php?fProdId=26166"/>
    <hyperlink ref="E5414" r:id="rId5411" display="http://www.grupocva.com/detalle_articulo/articulo.php?fProdId=100692"/>
    <hyperlink ref="E5415" r:id="rId5412" display="http://www.grupocva.com/detalle_articulo/articulo.php?fProdId=159685"/>
    <hyperlink ref="E5416" r:id="rId5413" display="http://www.grupocva.com/detalle_articulo/articulo.php?fProdId=628685"/>
    <hyperlink ref="E5417" r:id="rId5414" display="http://www.grupocva.com/detalle_articulo/articulo.php?fProdId=1527685"/>
    <hyperlink ref="E5418" r:id="rId5415" display="http://www.grupocva.com/detalle_articulo/articulo.php?fProdId=1866687"/>
    <hyperlink ref="E5419" r:id="rId5416" display="http://www.grupocva.com/detalle_articulo/articulo.php?fProdId=3900690"/>
    <hyperlink ref="E5420" r:id="rId5417" display="http://www.grupocva.com/detalle_articulo/articulo.php?fProdId=3983695"/>
    <hyperlink ref="E5421" r:id="rId5418" display="http://www.grupocva.com/detalle_articulo/articulo.php?fProdId=4166685"/>
    <hyperlink ref="E5422" r:id="rId5419" display="http://www.grupocva.com/detalle_articulo/articulo.php?fProdId=4595686"/>
    <hyperlink ref="E5423" r:id="rId5420" display="http://www.grupocva.com/detalle_articulo/articulo.php?fProdId=4793689"/>
    <hyperlink ref="E5424" r:id="rId5421" display="http://www.grupocva.com/detalle_articulo/articulo.php?fProdId=4828694"/>
    <hyperlink ref="E5425" r:id="rId5422" display="http://www.grupocva.com/detalle_articulo/articulo.php?fProdId=4828696"/>
    <hyperlink ref="E5426" r:id="rId5423" display="http://www.grupocva.com/detalle_articulo/articulo.php?fProdId=5079686"/>
    <hyperlink ref="E5427" r:id="rId5424" display="http://www.grupocva.com/detalle_articulo/articulo.php?fProdId=5522685"/>
    <hyperlink ref="E5428" r:id="rId5425" display="http://www.grupocva.com/detalle_articulo/articulo.php?fProdId=5690685"/>
    <hyperlink ref="E5429" r:id="rId5426" display="http://www.grupocva.com/detalle_articulo/articulo.php?fProdId=5860690"/>
    <hyperlink ref="E5430" r:id="rId5427" display="http://www.grupocva.com/detalle_articulo/articulo.php?fProdId=9429817"/>
    <hyperlink ref="E5431" r:id="rId5428" display="http://www.grupocva.com/detalle_articulo/articulo.php?fProdId=9435918"/>
    <hyperlink ref="E5432" r:id="rId5429" display="http://www.grupocva.com/detalle_articulo/articulo.php?fProdId=9442169"/>
    <hyperlink ref="E5433" r:id="rId5430" display="http://www.grupocva.com/detalle_articulo/articulo.php?fProdId=9468168"/>
    <hyperlink ref="E5434" r:id="rId5431" display="http://www.grupocva.com/detalle_articulo/articulo.php?fProdId=9472769"/>
    <hyperlink ref="E5435" r:id="rId5432" display="http://www.grupocva.com/detalle_articulo/articulo.php?fProdId=9473170"/>
    <hyperlink ref="E5436" r:id="rId5433" display="http://www.grupocva.com/detalle_articulo/articulo.php?fProdId=9477980"/>
    <hyperlink ref="E5437" r:id="rId5434" display="http://www.grupocva.com/detalle_articulo/articulo.php?fProdId=9487635"/>
    <hyperlink ref="E5438" r:id="rId5435" display="http://www.grupocva.com/detalle_articulo/articulo.php?fProdId=9526589"/>
    <hyperlink ref="E5439" r:id="rId5436" display="http://www.grupocva.com/detalle_articulo/articulo.php?fProdId=9535237"/>
    <hyperlink ref="E5440" r:id="rId5437" display="http://www.grupocva.com/detalle_articulo/articulo.php?fProdId=9537037"/>
    <hyperlink ref="E5441" r:id="rId5438" display="http://www.grupocva.com/detalle_articulo/articulo.php?fProdId=9538386"/>
    <hyperlink ref="E5442" r:id="rId5439" display="http://www.grupocva.com/detalle_articulo/articulo.php?fProdId=9538838"/>
    <hyperlink ref="E5443" r:id="rId5440" display="http://www.grupocva.com/detalle_articulo/articulo.php?fProdId=9541488"/>
    <hyperlink ref="E5444" r:id="rId5441" display="http://www.grupocva.com/detalle_articulo/articulo.php?fProdId=9560136"/>
    <hyperlink ref="E5445" r:id="rId5442" display="http://www.grupocva.com/detalle_articulo/articulo.php?fProdId=9584142"/>
    <hyperlink ref="E5446" r:id="rId5443" display="http://www.grupocva.com/detalle_articulo/articulo.php?fProdId=1564"/>
    <hyperlink ref="E5447" r:id="rId5444" display="http://www.grupocva.com/detalle_articulo/articulo.php?fProdId=18021"/>
    <hyperlink ref="E5448" r:id="rId5445" display="http://www.grupocva.com/detalle_articulo/articulo.php?fProdId=19210"/>
    <hyperlink ref="E5449" r:id="rId5446" display="http://www.grupocva.com/detalle_articulo/articulo.php?fProdId=21805"/>
    <hyperlink ref="E5450" r:id="rId5447" display="http://www.grupocva.com/detalle_articulo/articulo.php?fProdId=22194"/>
    <hyperlink ref="E5451" r:id="rId5448" display="http://www.grupocva.com/detalle_articulo/articulo.php?fProdId=137684"/>
    <hyperlink ref="E5452" r:id="rId5449" display="http://www.grupocva.com/detalle_articulo/articulo.php?fProdId=784689"/>
    <hyperlink ref="E5453" r:id="rId5450" display="http://www.grupocva.com/detalle_articulo/articulo.php?fProdId=1029685"/>
    <hyperlink ref="E5454" r:id="rId5451" display="http://www.grupocva.com/detalle_articulo/articulo.php?fProdId=1038686"/>
    <hyperlink ref="E5455" r:id="rId5452" display="http://www.grupocva.com/detalle_articulo/articulo.php?fProdId=1457685"/>
    <hyperlink ref="E5456" r:id="rId5453" display="http://www.grupocva.com/detalle_articulo/articulo.php?fProdId=1527686"/>
    <hyperlink ref="E5457" r:id="rId5454" display="http://www.grupocva.com/detalle_articulo/articulo.php?fProdId=1589685"/>
    <hyperlink ref="E5458" r:id="rId5455" display="http://www.grupocva.com/detalle_articulo/articulo.php?fProdId=1736693"/>
    <hyperlink ref="E5459" r:id="rId5456" display="http://www.grupocva.com/detalle_articulo/articulo.php?fProdId=1736703"/>
    <hyperlink ref="E5460" r:id="rId5457" display="http://www.grupocva.com/detalle_articulo/articulo.php?fProdId=1845685"/>
    <hyperlink ref="E5461" r:id="rId5458" display="http://www.grupocva.com/detalle_articulo/articulo.php?fProdId=2998685"/>
    <hyperlink ref="E5462" r:id="rId5459" display="http://www.grupocva.com/detalle_articulo/articulo.php?fProdId=3480692"/>
    <hyperlink ref="E5463" r:id="rId5460" display="http://www.grupocva.com/detalle_articulo/articulo.php?fProdId=3498688"/>
    <hyperlink ref="E5464" r:id="rId5461" display="http://www.grupocva.com/detalle_articulo/articulo.php?fProdId=3617685"/>
    <hyperlink ref="E5465" r:id="rId5462" display="http://www.grupocva.com/detalle_articulo/articulo.php?fProdId=4500685"/>
    <hyperlink ref="E5466" r:id="rId5463" display="http://www.grupocva.com/detalle_articulo/articulo.php?fProdId=4829685"/>
    <hyperlink ref="E5467" r:id="rId5464" display="http://www.grupocva.com/detalle_articulo/articulo.php?fProdId=4894685"/>
    <hyperlink ref="E5468" r:id="rId5465" display="http://www.grupocva.com/detalle_articulo/articulo.php?fProdId=5710690"/>
    <hyperlink ref="E5469" r:id="rId5466" display="http://www.grupocva.com/detalle_articulo/articulo.php?fProdId=5884688"/>
    <hyperlink ref="E5470" r:id="rId5467" display="http://www.grupocva.com/detalle_articulo/articulo.php?fProdId=9423968"/>
    <hyperlink ref="E5471" r:id="rId5468" display="http://www.grupocva.com/detalle_articulo/articulo.php?fProdId=9425219"/>
    <hyperlink ref="E5472" r:id="rId5469" display="http://www.grupocva.com/detalle_articulo/articulo.php?fProdId=9440568"/>
    <hyperlink ref="E5473" r:id="rId5470" display="http://www.grupocva.com/detalle_articulo/articulo.php?fProdId=9452218"/>
    <hyperlink ref="E5474" r:id="rId5471" display="http://www.grupocva.com/detalle_articulo/articulo.php?fProdId=9456422"/>
    <hyperlink ref="E5475" r:id="rId5472" display="http://www.grupocva.com/detalle_articulo/articulo.php?fProdId=9458818"/>
    <hyperlink ref="E5476" r:id="rId5473" display="http://www.grupocva.com/detalle_articulo/articulo.php?fProdId=9477522"/>
    <hyperlink ref="E5477" r:id="rId5474" display="http://www.grupocva.com/detalle_articulo/articulo.php?fProdId=9479617"/>
    <hyperlink ref="E5478" r:id="rId5475" display="http://www.grupocva.com/detalle_articulo/articulo.php?fProdId=9487954"/>
    <hyperlink ref="E5479" r:id="rId5476" display="http://www.grupocva.com/detalle_articulo/articulo.php?fProdId=9490842"/>
    <hyperlink ref="E5480" r:id="rId5477" display="http://www.grupocva.com/detalle_articulo/articulo.php?fProdId=9493291"/>
    <hyperlink ref="E5481" r:id="rId5478" display="http://www.grupocva.com/detalle_articulo/articulo.php?fProdId=9510736"/>
    <hyperlink ref="E5482" r:id="rId5479" display="http://www.grupocva.com/detalle_articulo/articulo.php?fProdId=9510786"/>
    <hyperlink ref="E5483" r:id="rId5480" display="http://www.grupocva.com/detalle_articulo/articulo.php?fProdId=9510787"/>
    <hyperlink ref="E5484" r:id="rId5481" display="http://www.grupocva.com/detalle_articulo/articulo.php?fProdId=9534688"/>
    <hyperlink ref="E5485" r:id="rId5482" display="http://www.grupocva.com/detalle_articulo/articulo.php?fProdId=9535137"/>
    <hyperlink ref="E5486" r:id="rId5483" display="http://www.grupocva.com/detalle_articulo/articulo.php?fProdId=9572840"/>
    <hyperlink ref="E5487" r:id="rId5484" display="http://www.grupocva.com/detalle_articulo/articulo.php?fProdId=9573474"/>
    <hyperlink ref="E5488" r:id="rId5485" display="http://www.grupocva.com/detalle_articulo/articulo.php?fProdId=9588490"/>
    <hyperlink ref="E5489" r:id="rId5486" display="http://www.grupocva.com/detalle_articulo/articulo.php?fProdId=9601689"/>
    <hyperlink ref="E5490" r:id="rId5487" display="http://www.grupocva.com/detalle_articulo/articulo.php?fProdId=9606140"/>
    <hyperlink ref="E5491" r:id="rId5488" display="http://www.grupocva.com/detalle_articulo/articulo.php?fProdId=4704701"/>
    <hyperlink ref="E5492" r:id="rId5489" display="http://www.grupocva.com/detalle_articulo/articulo.php?fProdId=9596338"/>
    <hyperlink ref="E5493" r:id="rId5490" display="http://www.grupocva.com/detalle_articulo/articulo.php?fProdId=9596289"/>
    <hyperlink ref="E5494" r:id="rId5491" display="http://www.grupocva.com/detalle_articulo/articulo.php?fProdId=9596339"/>
    <hyperlink ref="E5495" r:id="rId5492" display="http://www.grupocva.com/detalle_articulo/articulo.php?fProdId=9596442"/>
    <hyperlink ref="E5496" r:id="rId5493" display="http://www.grupocva.com/detalle_articulo/articulo.php?fProdId=9596538"/>
    <hyperlink ref="E5497" r:id="rId5494" display="http://www.grupocva.com/detalle_articulo/articulo.php?fProdId=9596588"/>
    <hyperlink ref="E5498" r:id="rId5495" display="http://www.grupocva.com/detalle_articulo/articulo.php?fProdId=5792722"/>
    <hyperlink ref="E5499" r:id="rId5496" display="http://www.grupocva.com/detalle_articulo/articulo.php?fProdId=5982685"/>
    <hyperlink ref="E5500" r:id="rId5497" display="http://www.grupocva.com/detalle_articulo/articulo.php?fProdId=9421918"/>
    <hyperlink ref="E5501" r:id="rId5498" display="http://www.grupocva.com/detalle_articulo/articulo.php?fProdId=1543690"/>
    <hyperlink ref="E5502" r:id="rId5499" display="http://www.grupocva.com/detalle_articulo/articulo.php?fProdId=2181685"/>
    <hyperlink ref="E5503" r:id="rId5500" display="http://www.grupocva.com/detalle_articulo/articulo.php?fProdId=2782685"/>
    <hyperlink ref="E5504" r:id="rId5501" display="http://www.grupocva.com/detalle_articulo/articulo.php?fProdId=9434918"/>
    <hyperlink ref="E5505" r:id="rId5502" display="http://www.grupocva.com/detalle_articulo/articulo.php?fProdId=9473173"/>
    <hyperlink ref="E5506" r:id="rId5503" display="http://www.grupocva.com/detalle_articulo/articulo.php?fProdId=9473174"/>
    <hyperlink ref="E5507" r:id="rId5504" display="http://www.grupocva.com/detalle_articulo/articulo.php?fProdId=9473218"/>
    <hyperlink ref="E5508" r:id="rId5505" display="http://www.grupocva.com/detalle_articulo/articulo.php?fProdId=9473219"/>
    <hyperlink ref="E5509" r:id="rId5506" display="http://www.grupocva.com/detalle_articulo/articulo.php?fProdId=9475018"/>
    <hyperlink ref="E5510" r:id="rId5507" display="http://www.grupocva.com/detalle_articulo/articulo.php?fProdId=9475317"/>
    <hyperlink ref="E5511" r:id="rId5508" display="http://www.grupocva.com/detalle_articulo/articulo.php?fProdId=9475318"/>
    <hyperlink ref="E5512" r:id="rId5509" display="http://www.grupocva.com/detalle_articulo/articulo.php?fProdId=9475319"/>
    <hyperlink ref="E5513" r:id="rId5510" display="http://www.grupocva.com/detalle_articulo/articulo.php?fProdId=9434919"/>
    <hyperlink ref="E5514" r:id="rId5511" display="http://www.grupocva.com/detalle_articulo/articulo.php?fProdId=9475520"/>
    <hyperlink ref="E5515" r:id="rId5512" display="http://www.grupocva.com/detalle_articulo/articulo.php?fProdId=9475670"/>
    <hyperlink ref="E5516" r:id="rId5513" display="http://www.grupocva.com/detalle_articulo/articulo.php?fProdId=9477969"/>
    <hyperlink ref="E5517" r:id="rId5514" display="http://www.grupocva.com/detalle_articulo/articulo.php?fProdId=9477970"/>
    <hyperlink ref="E5518" r:id="rId5515" display="http://www.grupocva.com/detalle_articulo/articulo.php?fProdId=9477974"/>
    <hyperlink ref="E5519" r:id="rId5516" display="http://www.grupocva.com/detalle_articulo/articulo.php?fProdId=9478018"/>
    <hyperlink ref="E5520" r:id="rId5517" display="http://www.grupocva.com/detalle_articulo/articulo.php?fProdId=9478019"/>
    <hyperlink ref="E5521" r:id="rId5518" display="http://www.grupocva.com/detalle_articulo/articulo.php?fProdId=9485939"/>
    <hyperlink ref="E5522" r:id="rId5519" display="http://www.grupocva.com/detalle_articulo/articulo.php?fProdId=9486584"/>
    <hyperlink ref="E5523" r:id="rId5520" display="http://www.grupocva.com/detalle_articulo/articulo.php?fProdId=9520936"/>
    <hyperlink ref="E5524" r:id="rId5521" display="http://www.grupocva.com/detalle_articulo/articulo.php?fProdId=9523288"/>
    <hyperlink ref="E5525" r:id="rId5522" display="http://www.grupocva.com/detalle_articulo/articulo.php?fProdId=9536986"/>
    <hyperlink ref="E5526" r:id="rId5523" display="http://www.grupocva.com/detalle_articulo/articulo.php?fProdId=9547287"/>
    <hyperlink ref="E5527" r:id="rId5524" display="http://www.grupocva.com/detalle_articulo/articulo.php?fProdId=9434967"/>
    <hyperlink ref="E5528" r:id="rId5525" display="http://www.grupocva.com/detalle_articulo/articulo.php?fProdId=9547786"/>
    <hyperlink ref="E5529" r:id="rId5526" display="http://www.grupocva.com/detalle_articulo/articulo.php?fProdId=9435067"/>
    <hyperlink ref="E5530" r:id="rId5527" display="http://www.grupocva.com/detalle_articulo/articulo.php?fProdId=9435068"/>
    <hyperlink ref="E5531" r:id="rId5528" display="http://www.grupocva.com/detalle_articulo/articulo.php?fProdId=9435117"/>
    <hyperlink ref="E5532" r:id="rId5529" display="http://www.grupocva.com/detalle_articulo/articulo.php?fProdId=9457120"/>
    <hyperlink ref="E5533" r:id="rId5530" display="http://www.grupocva.com/detalle_articulo/articulo.php?fProdId=9457168"/>
    <hyperlink ref="E5534" r:id="rId5531" display="http://www.grupocva.com/detalle_articulo/articulo.php?fProdId=9484370"/>
    <hyperlink ref="E5535" r:id="rId5532" display="http://www.grupocva.com/detalle_articulo/articulo.php?fProdId=9484372"/>
    <hyperlink ref="E5536" r:id="rId5533" display="http://www.grupocva.com/detalle_articulo/articulo.php?fProdId=9484373"/>
    <hyperlink ref="E5537" r:id="rId5534" display="http://www.grupocva.com/detalle_articulo/articulo.php?fProdId=9484375"/>
    <hyperlink ref="E5538" r:id="rId5535" display="http://www.grupocva.com/detalle_articulo/articulo.php?fProdId=9490637"/>
    <hyperlink ref="E5539" r:id="rId5536" display="http://www.grupocva.com/detalle_articulo/articulo.php?fProdId=9496386"/>
    <hyperlink ref="E5540" r:id="rId5537" display="http://www.grupocva.com/detalle_articulo/articulo.php?fProdId=9509486"/>
    <hyperlink ref="E5541" r:id="rId5538" display="http://www.grupocva.com/detalle_articulo/articulo.php?fProdId=9509487"/>
    <hyperlink ref="E5542" r:id="rId5539" display="http://www.grupocva.com/detalle_articulo/articulo.php?fProdId=9509488"/>
    <hyperlink ref="E5543" r:id="rId5540" display="http://www.grupocva.com/detalle_articulo/articulo.php?fProdId=9510136"/>
    <hyperlink ref="E5544" r:id="rId5541" display="http://www.grupocva.com/detalle_articulo/articulo.php?fProdId=9510241"/>
    <hyperlink ref="E5545" r:id="rId5542" display="http://www.grupocva.com/detalle_articulo/articulo.php?fProdId=9510344"/>
    <hyperlink ref="E5546" r:id="rId5543" display="http://www.grupocva.com/detalle_articulo/articulo.php?fProdId=9511537"/>
    <hyperlink ref="E5547" r:id="rId5544" display="http://www.grupocva.com/detalle_articulo/articulo.php?fProdId=9511438"/>
    <hyperlink ref="E5548" r:id="rId5545" display="http://www.grupocva.com/detalle_articulo/articulo.php?fProdId=9511538"/>
    <hyperlink ref="E5549" r:id="rId5546" display="http://www.grupocva.com/detalle_articulo/articulo.php?fProdId=9512487"/>
    <hyperlink ref="E5550" r:id="rId5547" display="http://www.grupocva.com/detalle_articulo/articulo.php?fProdId=9513536"/>
    <hyperlink ref="E5551" r:id="rId5548" display="http://www.grupocva.com/detalle_articulo/articulo.php?fProdId=9514390"/>
    <hyperlink ref="E5552" r:id="rId5549" display="http://www.grupocva.com/detalle_articulo/articulo.php?fProdId=9522086"/>
    <hyperlink ref="E5553" r:id="rId5550" display="http://www.grupocva.com/detalle_articulo/articulo.php?fProdId=9524686"/>
    <hyperlink ref="E5554" r:id="rId5551" display="http://www.grupocva.com/detalle_articulo/articulo.php?fProdId=9525837"/>
    <hyperlink ref="E5555" r:id="rId5552" display="http://www.grupocva.com/detalle_articulo/articulo.php?fProdId=9538837"/>
    <hyperlink ref="E5556" r:id="rId5553" display="http://www.grupocva.com/detalle_articulo/articulo.php?fProdId=9541186"/>
    <hyperlink ref="E5557" r:id="rId5554" display="http://www.grupocva.com/detalle_articulo/articulo.php?fProdId=9542937"/>
    <hyperlink ref="E5558" r:id="rId5555" display="http://www.grupocva.com/detalle_articulo/articulo.php?fProdId=9543191"/>
    <hyperlink ref="E5559" r:id="rId5556" display="http://www.grupocva.com/detalle_articulo/articulo.php?fProdId=9543389"/>
    <hyperlink ref="E5560" r:id="rId5557" display="http://www.grupocva.com/detalle_articulo/articulo.php?fProdId=9544838"/>
    <hyperlink ref="E5561" r:id="rId5558" display="http://www.grupocva.com/detalle_articulo/articulo.php?fProdId=9553286"/>
    <hyperlink ref="E5562" r:id="rId5559" display="http://www.grupocva.com/detalle_articulo/articulo.php?fProdId=9558786"/>
    <hyperlink ref="E5563" r:id="rId5560" display="http://www.grupocva.com/detalle_articulo/articulo.php?fProdId=9558836"/>
    <hyperlink ref="E5564" r:id="rId5561" display="http://www.grupocva.com/detalle_articulo/articulo.php?fProdId=9558886"/>
    <hyperlink ref="E5565" r:id="rId5562" display="http://www.grupocva.com/detalle_articulo/articulo.php?fProdId=9558887"/>
    <hyperlink ref="E5566" r:id="rId5563" display="http://www.grupocva.com/detalle_articulo/articulo.php?fProdId=9562738"/>
    <hyperlink ref="E5567" r:id="rId5564" display="http://www.grupocva.com/detalle_articulo/articulo.php?fProdId=9565488"/>
    <hyperlink ref="E5568" r:id="rId5565" display="http://www.grupocva.com/detalle_articulo/articulo.php?fProdId=9571039"/>
    <hyperlink ref="E5569" r:id="rId5566" display="http://www.grupocva.com/detalle_articulo/articulo.php?fProdId=9574239"/>
    <hyperlink ref="E5570" r:id="rId5567" display="http://www.grupocva.com/detalle_articulo/articulo.php?fProdId=9584288"/>
    <hyperlink ref="E5571" r:id="rId5568" display="http://www.grupocva.com/detalle_articulo/articulo.php?fProdId=9587790"/>
    <hyperlink ref="E5572" r:id="rId5569" display="http://www.grupocva.com/detalle_articulo/articulo.php?fProdId=9596088"/>
    <hyperlink ref="E5573" r:id="rId5570" display="http://www.grupocva.com/detalle_articulo/articulo.php?fProdId=9596138"/>
    <hyperlink ref="E5574" r:id="rId5571" display="http://www.grupocva.com/detalle_articulo/articulo.php?fProdId=9597592"/>
    <hyperlink ref="E5575" r:id="rId5572" display="http://www.grupocva.com/detalle_articulo/articulo.php?fProdId=9605288"/>
    <hyperlink ref="E5576" r:id="rId5573" display="http://www.grupocva.com/detalle_articulo/articulo.php?fProdId=9605289"/>
    <hyperlink ref="E5577" r:id="rId5574" display="http://www.grupocva.com/detalle_articulo/articulo.php?fProdId=9605338"/>
    <hyperlink ref="E5578" r:id="rId5575" display="http://www.grupocva.com/detalle_articulo/articulo.php?fProdId=9605290"/>
    <hyperlink ref="E5579" r:id="rId5576" display="http://www.grupocva.com/detalle_articulo/articulo.php?fProdId=9605291"/>
    <hyperlink ref="E5580" r:id="rId5577" display="http://www.grupocva.com/detalle_articulo/articulo.php?fProdId=9605341"/>
    <hyperlink ref="E5581" r:id="rId5578" display="http://www.grupocva.com/detalle_articulo/articulo.php?fProdId=9565941"/>
    <hyperlink ref="E5582" r:id="rId5579" display="http://www.grupocva.com/detalle_articulo/articulo.php?fProdId=9577388"/>
    <hyperlink ref="E5583" r:id="rId5580" display="http://www.grupocva.com/detalle_articulo/articulo.php?fProdId=1135690"/>
    <hyperlink ref="E5584" r:id="rId5581" display="http://www.grupocva.com/detalle_articulo/articulo.php?fProdId=1651685"/>
    <hyperlink ref="E5585" r:id="rId5582" display="http://www.grupocva.com/detalle_articulo/articulo.php?fProdId=1858689"/>
    <hyperlink ref="E5586" r:id="rId5583" display="http://www.grupocva.com/detalle_articulo/articulo.php?fProdId=3643689"/>
    <hyperlink ref="E5587" r:id="rId5584" display="http://www.grupocva.com/detalle_articulo/articulo.php?fProdId=3643690"/>
    <hyperlink ref="E5588" r:id="rId5585" display="http://www.grupocva.com/detalle_articulo/articulo.php?fProdId=3643691"/>
    <hyperlink ref="E5589" r:id="rId5586" display="http://www.grupocva.com/detalle_articulo/articulo.php?fProdId=5527686"/>
    <hyperlink ref="E5590" r:id="rId5587" display="http://www.grupocva.com/detalle_articulo/articulo.php?fProdId=5876686"/>
    <hyperlink ref="E5591" r:id="rId5588" display="http://www.grupocva.com/detalle_articulo/articulo.php?fProdId=2960687"/>
    <hyperlink ref="E5592" r:id="rId5589" display="http://www.grupocva.com/detalle_articulo/articulo.php?fProdId=4185685"/>
    <hyperlink ref="E5593" r:id="rId5590" display="http://www.grupocva.com/detalle_articulo/articulo.php?fProdId=4287686"/>
    <hyperlink ref="E5594" r:id="rId5591" display="http://www.grupocva.com/detalle_articulo/articulo.php?fProdId=4361688"/>
    <hyperlink ref="E5595" r:id="rId5592" display="http://www.grupocva.com/detalle_articulo/articulo.php?fProdId=4648685"/>
    <hyperlink ref="E5596" r:id="rId5593" display="http://www.grupocva.com/detalle_articulo/articulo.php?fProdId=5742686"/>
    <hyperlink ref="E5597" r:id="rId5594" display="http://www.grupocva.com/detalle_articulo/articulo.php?fProdId=6231685"/>
    <hyperlink ref="E5598" r:id="rId5595" display="http://www.grupocva.com/detalle_articulo/articulo.php?fProdId=9424071"/>
    <hyperlink ref="E5599" r:id="rId5596" display="http://www.grupocva.com/detalle_articulo/articulo.php?fProdId=9424072"/>
    <hyperlink ref="E5600" r:id="rId5597" display="http://www.grupocva.com/detalle_articulo/articulo.php?fProdId=9424527"/>
    <hyperlink ref="E5601" r:id="rId5598" display="http://www.grupocva.com/detalle_articulo/articulo.php?fProdId=9435520"/>
    <hyperlink ref="E5602" r:id="rId5599" display="http://www.grupocva.com/detalle_articulo/articulo.php?fProdId=9455067"/>
    <hyperlink ref="E5603" r:id="rId5600" display="http://www.grupocva.com/detalle_articulo/articulo.php?fProdId=9476717"/>
    <hyperlink ref="E5604" r:id="rId5601" display="http://www.grupocva.com/detalle_articulo/articulo.php?fProdId=9476718"/>
    <hyperlink ref="E5605" r:id="rId5602" display="http://www.grupocva.com/detalle_articulo/articulo.php?fProdId=9476719"/>
    <hyperlink ref="E5606" r:id="rId5603" display="http://www.grupocva.com/detalle_articulo/articulo.php?fProdId=9477574"/>
    <hyperlink ref="E5607" r:id="rId5604" display="http://www.grupocva.com/detalle_articulo/articulo.php?fProdId=9477575"/>
    <hyperlink ref="E5608" r:id="rId5605" display="http://www.grupocva.com/detalle_articulo/articulo.php?fProdId=9484739"/>
    <hyperlink ref="E5609" r:id="rId5606" display="http://www.grupocva.com/detalle_articulo/articulo.php?fProdId=9484931"/>
    <hyperlink ref="E5610" r:id="rId5607" display="http://www.grupocva.com/detalle_articulo/articulo.php?fProdId=9498486"/>
    <hyperlink ref="E5611" r:id="rId5608" display="http://www.grupocva.com/detalle_articulo/articulo.php?fProdId=9509989"/>
    <hyperlink ref="E5612" r:id="rId5609" display="http://www.grupocva.com/detalle_articulo/articulo.php?fProdId=9516186"/>
    <hyperlink ref="E5613" r:id="rId5610" display="http://www.grupocva.com/detalle_articulo/articulo.php?fProdId=9525243"/>
    <hyperlink ref="E5614" r:id="rId5611" display="http://www.grupocva.com/detalle_articulo/articulo.php?fProdId=9525244"/>
    <hyperlink ref="E5615" r:id="rId5612" display="http://www.grupocva.com/detalle_articulo/articulo.php?fProdId=9525841"/>
    <hyperlink ref="E5616" r:id="rId5613" display="http://www.grupocva.com/detalle_articulo/articulo.php?fProdId=9525842"/>
    <hyperlink ref="E5617" r:id="rId5614" display="http://www.grupocva.com/detalle_articulo/articulo.php?fProdId=9536437"/>
    <hyperlink ref="E5618" r:id="rId5615" display="http://www.grupocva.com/detalle_articulo/articulo.php?fProdId=9545337"/>
    <hyperlink ref="E5619" r:id="rId5616" display="http://www.grupocva.com/detalle_articulo/articulo.php?fProdId=9545386"/>
    <hyperlink ref="E5620" r:id="rId5617" display="http://www.grupocva.com/detalle_articulo/articulo.php?fProdId=9545290"/>
    <hyperlink ref="E5621" r:id="rId5618" display="http://www.grupocva.com/detalle_articulo/articulo.php?fProdId=9568038"/>
    <hyperlink ref="E5622" r:id="rId5619" display="http://www.grupocva.com/detalle_articulo/articulo.php?fProdId=9579688"/>
    <hyperlink ref="E5623" r:id="rId5620" display="http://www.grupocva.com/detalle_articulo/articulo.php?fProdId=9588988"/>
    <hyperlink ref="E5624" r:id="rId5621" display="http://www.grupocva.com/detalle_articulo/articulo.php?fProdId=3735685"/>
    <hyperlink ref="E5625" r:id="rId5622" display="http://www.grupocva.com/detalle_articulo/articulo.php?fProdId=4422691"/>
    <hyperlink ref="E5626" r:id="rId5623" display="http://www.grupocva.com/detalle_articulo/articulo.php?fProdId=5706685"/>
    <hyperlink ref="E5627" r:id="rId5624" display="http://www.grupocva.com/detalle_articulo/articulo.php?fProdId=5826691"/>
    <hyperlink ref="E5628" r:id="rId5625" display="http://www.grupocva.com/detalle_articulo/articulo.php?fProdId=5825696"/>
    <hyperlink ref="E5629" r:id="rId5626" display="http://www.grupocva.com/detalle_articulo/articulo.php?fProdId=9429420"/>
    <hyperlink ref="E5630" r:id="rId5627" display="http://www.grupocva.com/detalle_articulo/articulo.php?fProdId=9432119"/>
    <hyperlink ref="E5631" r:id="rId5628" display="http://www.grupocva.com/detalle_articulo/articulo.php?fProdId=9432173"/>
    <hyperlink ref="E5632" r:id="rId5629" display="http://www.grupocva.com/detalle_articulo/articulo.php?fProdId=9434872"/>
    <hyperlink ref="E5633" r:id="rId5630" display="http://www.grupocva.com/detalle_articulo/articulo.php?fProdId=9444417"/>
    <hyperlink ref="E5634" r:id="rId5631" display="http://www.grupocva.com/detalle_articulo/articulo.php?fProdId=9446675"/>
    <hyperlink ref="E5635" r:id="rId5632" display="http://www.grupocva.com/detalle_articulo/articulo.php?fProdId=9447217"/>
    <hyperlink ref="E5636" r:id="rId5633" display="http://www.grupocva.com/detalle_articulo/articulo.php?fProdId=9447974"/>
    <hyperlink ref="E5637" r:id="rId5634" display="http://www.grupocva.com/detalle_articulo/articulo.php?fProdId=9465067"/>
    <hyperlink ref="E5638" r:id="rId5635" display="http://www.grupocva.com/detalle_articulo/articulo.php?fProdId=9473117"/>
    <hyperlink ref="E5639" r:id="rId5636" display="http://www.grupocva.com/detalle_articulo/articulo.php?fProdId=9476871"/>
    <hyperlink ref="E5640" r:id="rId5637" display="http://www.grupocva.com/detalle_articulo/articulo.php?fProdId=9477577"/>
    <hyperlink ref="E5641" r:id="rId5638" display="http://www.grupocva.com/detalle_articulo/articulo.php?fProdId=9479468"/>
    <hyperlink ref="E5642" r:id="rId5639" display="http://www.grupocva.com/detalle_articulo/articulo.php?fProdId=9480218"/>
    <hyperlink ref="E5643" r:id="rId5640" display="http://www.grupocva.com/detalle_articulo/articulo.php?fProdId=9482717"/>
    <hyperlink ref="E5644" r:id="rId5641" display="http://www.grupocva.com/detalle_articulo/articulo.php?fProdId=9482968"/>
    <hyperlink ref="E5645" r:id="rId5642" display="http://www.grupocva.com/detalle_articulo/articulo.php?fProdId=9484267"/>
    <hyperlink ref="E5646" r:id="rId5643" display="http://www.grupocva.com/detalle_articulo/articulo.php?fProdId=9484269"/>
    <hyperlink ref="E5647" r:id="rId5644" display="http://www.grupocva.com/detalle_articulo/articulo.php?fProdId=9484631"/>
    <hyperlink ref="E5648" r:id="rId5645" display="http://www.grupocva.com/detalle_articulo/articulo.php?fProdId=9485035"/>
    <hyperlink ref="E5649" r:id="rId5646" display="http://www.grupocva.com/detalle_articulo/articulo.php?fProdId=9485084"/>
    <hyperlink ref="E5650" r:id="rId5647" display="http://www.grupocva.com/detalle_articulo/articulo.php?fProdId=9485184"/>
    <hyperlink ref="E5651" r:id="rId5648" display="http://www.grupocva.com/detalle_articulo/articulo.php?fProdId=9485642"/>
    <hyperlink ref="E5652" r:id="rId5649" display="http://www.grupocva.com/detalle_articulo/articulo.php?fProdId=9486484"/>
    <hyperlink ref="E5653" r:id="rId5650" display="http://www.grupocva.com/detalle_articulo/articulo.php?fProdId=9487534"/>
    <hyperlink ref="E5654" r:id="rId5651" display="http://www.grupocva.com/detalle_articulo/articulo.php?fProdId=9487947"/>
    <hyperlink ref="E5655" r:id="rId5652" display="http://www.grupocva.com/detalle_articulo/articulo.php?fProdId=9487994"/>
    <hyperlink ref="E5656" r:id="rId5653" display="http://www.grupocva.com/detalle_articulo/articulo.php?fProdId=9487995"/>
    <hyperlink ref="E5657" r:id="rId5654" display="http://www.grupocva.com/detalle_articulo/articulo.php?fProdId=9489936"/>
    <hyperlink ref="E5658" r:id="rId5655" display="http://www.grupocva.com/detalle_articulo/articulo.php?fProdId=9490084"/>
    <hyperlink ref="E5659" r:id="rId5656" display="http://www.grupocva.com/detalle_articulo/articulo.php?fProdId=9490134"/>
    <hyperlink ref="E5660" r:id="rId5657" display="http://www.grupocva.com/detalle_articulo/articulo.php?fProdId=9490139"/>
    <hyperlink ref="E5661" r:id="rId5658" display="http://www.grupocva.com/detalle_articulo/articulo.php?fProdId=9490092"/>
    <hyperlink ref="E5662" r:id="rId5659" display="http://www.grupocva.com/detalle_articulo/articulo.php?fProdId=9490290"/>
    <hyperlink ref="E5663" r:id="rId5660" display="http://www.grupocva.com/detalle_articulo/articulo.php?fProdId=9490338"/>
    <hyperlink ref="E5664" r:id="rId5661" display="http://www.grupocva.com/detalle_articulo/articulo.php?fProdId=9491105"/>
    <hyperlink ref="E5665" r:id="rId5662" display="http://www.grupocva.com/detalle_articulo/articulo.php?fProdId=9493340"/>
    <hyperlink ref="E5666" r:id="rId5663" display="http://www.grupocva.com/detalle_articulo/articulo.php?fProdId=9502436"/>
    <hyperlink ref="E5667" r:id="rId5664" display="http://www.grupocva.com/detalle_articulo/articulo.php?fProdId=9502394"/>
    <hyperlink ref="E5668" r:id="rId5665" display="http://www.grupocva.com/detalle_articulo/articulo.php?fProdId=9505345"/>
    <hyperlink ref="E5669" r:id="rId5666" display="http://www.grupocva.com/detalle_articulo/articulo.php?fProdId=9509240"/>
    <hyperlink ref="E5670" r:id="rId5667" display="http://www.grupocva.com/detalle_articulo/articulo.php?fProdId=9516438"/>
    <hyperlink ref="E5671" r:id="rId5668" display="http://www.grupocva.com/detalle_articulo/articulo.php?fProdId=9532039"/>
    <hyperlink ref="E5672" r:id="rId5669" display="http://www.grupocva.com/detalle_articulo/articulo.php?fProdId=9535487"/>
    <hyperlink ref="E5673" r:id="rId5670" display="http://www.grupocva.com/detalle_articulo/articulo.php?fProdId=9535488"/>
    <hyperlink ref="E5674" r:id="rId5671" display="http://www.grupocva.com/detalle_articulo/articulo.php?fProdId=9538437"/>
    <hyperlink ref="E5675" r:id="rId5672" display="http://www.grupocva.com/detalle_articulo/articulo.php?fProdId=9541036"/>
    <hyperlink ref="E5676" r:id="rId5673" display="http://www.grupocva.com/detalle_articulo/articulo.php?fProdId=9543086"/>
    <hyperlink ref="E5677" r:id="rId5674" display="http://www.grupocva.com/detalle_articulo/articulo.php?fProdId=9544987"/>
    <hyperlink ref="E5678" r:id="rId5675" display="http://www.grupocva.com/detalle_articulo/articulo.php?fProdId=9548542"/>
    <hyperlink ref="E5679" r:id="rId5676" display="http://www.grupocva.com/detalle_articulo/articulo.php?fProdId=9548786"/>
    <hyperlink ref="E5680" r:id="rId5677" display="http://www.grupocva.com/detalle_articulo/articulo.php?fProdId=9548738"/>
    <hyperlink ref="E5681" r:id="rId5678" display="http://www.grupocva.com/detalle_articulo/articulo.php?fProdId=9548936"/>
    <hyperlink ref="E5682" r:id="rId5679" display="http://www.grupocva.com/detalle_articulo/articulo.php?fProdId=9549087"/>
    <hyperlink ref="E5683" r:id="rId5680" display="http://www.grupocva.com/detalle_articulo/articulo.php?fProdId=9549536"/>
    <hyperlink ref="E5684" r:id="rId5681" display="http://www.grupocva.com/detalle_articulo/articulo.php?fProdId=9550087"/>
    <hyperlink ref="E5685" r:id="rId5682" display="http://www.grupocva.com/detalle_articulo/articulo.php?fProdId=9550288"/>
    <hyperlink ref="E5686" r:id="rId5683" display="http://www.grupocva.com/detalle_articulo/articulo.php?fProdId=9550336"/>
    <hyperlink ref="E5687" r:id="rId5684" display="http://www.grupocva.com/detalle_articulo/articulo.php?fProdId=9550289"/>
    <hyperlink ref="E5688" r:id="rId5685" display="http://www.grupocva.com/detalle_articulo/articulo.php?fProdId=9550290"/>
    <hyperlink ref="E5689" r:id="rId5686" display="http://www.grupocva.com/detalle_articulo/articulo.php?fProdId=9550337"/>
    <hyperlink ref="E5690" r:id="rId5687" display="http://www.grupocva.com/detalle_articulo/articulo.php?fProdId=9550291"/>
    <hyperlink ref="E5691" r:id="rId5688" display="http://www.grupocva.com/detalle_articulo/articulo.php?fProdId=9550339"/>
    <hyperlink ref="E5692" r:id="rId5689" display="http://www.grupocva.com/detalle_articulo/articulo.php?fProdId=9552186"/>
    <hyperlink ref="E5693" r:id="rId5690" display="http://www.grupocva.com/detalle_articulo/articulo.php?fProdId=9557836"/>
    <hyperlink ref="E5694" r:id="rId5691" display="http://www.grupocva.com/detalle_articulo/articulo.php?fProdId=9559089"/>
    <hyperlink ref="E5695" r:id="rId5692" display="http://www.grupocva.com/detalle_articulo/articulo.php?fProdId=9559090"/>
    <hyperlink ref="E5696" r:id="rId5693" display="http://www.grupocva.com/detalle_articulo/articulo.php?fProdId=9564988"/>
    <hyperlink ref="E5697" r:id="rId5694" display="http://www.grupocva.com/detalle_articulo/articulo.php?fProdId=9565690"/>
    <hyperlink ref="E5698" r:id="rId5695" display="http://www.grupocva.com/detalle_articulo/articulo.php?fProdId=9567439"/>
    <hyperlink ref="E5699" r:id="rId5696" display="http://www.grupocva.com/detalle_articulo/articulo.php?fProdId=9569839"/>
    <hyperlink ref="E5700" r:id="rId5697" display="http://www.grupocva.com/detalle_articulo/articulo.php?fProdId=9573789"/>
    <hyperlink ref="E5701" r:id="rId5698" display="http://www.grupocva.com/detalle_articulo/articulo.php?fProdId=9573692"/>
    <hyperlink ref="E5702" r:id="rId5699" display="http://www.grupocva.com/detalle_articulo/articulo.php?fProdId=9576539"/>
    <hyperlink ref="E5703" r:id="rId5700" display="http://www.grupocva.com/detalle_articulo/articulo.php?fProdId=9576588"/>
    <hyperlink ref="E5704" r:id="rId5701" display="http://www.grupocva.com/detalle_articulo/articulo.php?fProdId=9576589"/>
    <hyperlink ref="E5705" r:id="rId5702" display="http://www.grupocva.com/detalle_articulo/articulo.php?fProdId=9576540"/>
    <hyperlink ref="E5706" r:id="rId5703" display="http://www.grupocva.com/detalle_articulo/articulo.php?fProdId=9576888"/>
    <hyperlink ref="E5707" r:id="rId5704" display="http://www.grupocva.com/detalle_articulo/articulo.php?fProdId=9577290"/>
    <hyperlink ref="E5708" r:id="rId5705" display="http://www.grupocva.com/detalle_articulo/articulo.php?fProdId=9582988"/>
    <hyperlink ref="E5709" r:id="rId5706" display="http://www.grupocva.com/detalle_articulo/articulo.php?fProdId=9589189"/>
    <hyperlink ref="E5710" r:id="rId5707" display="http://www.grupocva.com/detalle_articulo/articulo.php?fProdId=9591140"/>
    <hyperlink ref="E5711" r:id="rId5708" display="http://www.grupocva.com/detalle_articulo/articulo.php?fProdId=9598590"/>
    <hyperlink ref="E5712" r:id="rId5709" display="http://www.grupocva.com/detalle_articulo/articulo.php?fProdId=9598638"/>
    <hyperlink ref="E5713" r:id="rId5710" display="http://www.grupocva.com/detalle_articulo/articulo.php?fProdId=9598688"/>
    <hyperlink ref="E5714" r:id="rId5711" display="http://www.grupocva.com/detalle_articulo/articulo.php?fProdId=9601389"/>
    <hyperlink ref="E5715" r:id="rId5712" display="http://www.grupocva.com/detalle_articulo/articulo.php?fProdId=9601438"/>
    <hyperlink ref="E5716" r:id="rId5713" display="http://www.grupocva.com/detalle_articulo/articulo.php?fProdId=9601439"/>
    <hyperlink ref="E5717" r:id="rId5714" display="http://www.grupocva.com/detalle_articulo/articulo.php?fProdId=9601889"/>
    <hyperlink ref="E5718" r:id="rId5715" display="http://www.grupocva.com/detalle_articulo/articulo.php?fProdId=9603588"/>
    <hyperlink ref="E5719" r:id="rId5716" display="http://www.grupocva.com/detalle_articulo/articulo.php?fProdId=9603638"/>
    <hyperlink ref="E4150" r:id="rId5717" display="http://www.grupocva.com/detalle_articulo/articulo.php?fProdId=4075685"/>
  </hyperlinks>
  <pageMargins left="0.7" right="0.7" top="0.75" bottom="0.75" header="0.3" footer="0.3"/>
  <pageSetup paperSize="9" orientation="portrait" r:id="rId5718"/>
  <tableParts count="1">
    <tablePart r:id="rId5719"/>
  </tableParts>
</worksheet>
</file>

<file path=xl/worksheets/sheet8.xml><?xml version="1.0" encoding="utf-8"?>
<worksheet xmlns="http://schemas.openxmlformats.org/spreadsheetml/2006/main" xmlns:r="http://schemas.openxmlformats.org/officeDocument/2006/relationships">
  <dimension ref="A1:F28"/>
  <sheetViews>
    <sheetView workbookViewId="0">
      <selection activeCell="I1" sqref="I1"/>
    </sheetView>
  </sheetViews>
  <sheetFormatPr baseColWidth="10" defaultColWidth="11.42578125" defaultRowHeight="15"/>
  <cols>
    <col min="1" max="1" width="25.7109375" customWidth="1"/>
    <col min="2" max="2" width="64" bestFit="1" customWidth="1"/>
    <col min="3" max="3" width="25.7109375" customWidth="1"/>
    <col min="4" max="5" width="25.7109375" hidden="1" customWidth="1"/>
    <col min="6" max="6" width="25.7109375" customWidth="1"/>
  </cols>
  <sheetData>
    <row r="1" spans="1:6" ht="63" customHeight="1" thickBot="1">
      <c r="A1" s="299" t="s">
        <v>18775</v>
      </c>
      <c r="B1" s="300"/>
      <c r="C1" s="300"/>
      <c r="D1" s="300"/>
      <c r="E1" s="300"/>
      <c r="F1" s="301"/>
    </row>
    <row r="2" spans="1:6" ht="18.75">
      <c r="A2" s="171" t="s">
        <v>12224</v>
      </c>
      <c r="B2" s="171" t="s">
        <v>0</v>
      </c>
      <c r="C2" s="171" t="s">
        <v>167</v>
      </c>
      <c r="D2" s="172" t="s">
        <v>18719</v>
      </c>
      <c r="E2" s="172" t="s">
        <v>18720</v>
      </c>
      <c r="F2" s="171" t="s">
        <v>18728</v>
      </c>
    </row>
    <row r="3" spans="1:6">
      <c r="A3" t="s">
        <v>0</v>
      </c>
      <c r="B3" t="s">
        <v>167</v>
      </c>
    </row>
    <row r="4" spans="1:6">
      <c r="A4" t="s">
        <v>13393</v>
      </c>
      <c r="B4" t="s">
        <v>18735</v>
      </c>
      <c r="F4" s="86">
        <v>4390.5029999999997</v>
      </c>
    </row>
    <row r="5" spans="1:6">
      <c r="B5" t="s">
        <v>18736</v>
      </c>
      <c r="F5" s="86"/>
    </row>
    <row r="6" spans="1:6">
      <c r="A6" t="s">
        <v>18737</v>
      </c>
      <c r="B6" t="s">
        <v>18738</v>
      </c>
      <c r="F6" s="86">
        <v>6308.9130000000005</v>
      </c>
    </row>
    <row r="7" spans="1:6">
      <c r="B7" t="s">
        <v>18736</v>
      </c>
      <c r="F7" s="86"/>
    </row>
    <row r="8" spans="1:6">
      <c r="A8" t="s">
        <v>2513</v>
      </c>
      <c r="B8" t="s">
        <v>18739</v>
      </c>
      <c r="F8" s="86">
        <v>2435.5370000000003</v>
      </c>
    </row>
    <row r="9" spans="1:6">
      <c r="B9" t="s">
        <v>18736</v>
      </c>
      <c r="F9" s="86"/>
    </row>
    <row r="10" spans="1:6">
      <c r="A10" t="s">
        <v>15093</v>
      </c>
      <c r="B10" t="s">
        <v>18740</v>
      </c>
      <c r="F10" s="86">
        <v>4985.37</v>
      </c>
    </row>
    <row r="11" spans="1:6">
      <c r="B11" t="s">
        <v>18741</v>
      </c>
      <c r="F11" s="86"/>
    </row>
    <row r="12" spans="1:6">
      <c r="B12" t="s">
        <v>18742</v>
      </c>
      <c r="F12" s="86"/>
    </row>
    <row r="13" spans="1:6">
      <c r="A13" t="s">
        <v>18743</v>
      </c>
      <c r="B13" t="s">
        <v>18744</v>
      </c>
      <c r="F13" s="86">
        <v>3134.3</v>
      </c>
    </row>
    <row r="14" spans="1:6">
      <c r="B14" t="s">
        <v>18736</v>
      </c>
      <c r="F14" s="86"/>
    </row>
    <row r="15" spans="1:6">
      <c r="A15" t="s">
        <v>18745</v>
      </c>
      <c r="B15" t="s">
        <v>18746</v>
      </c>
      <c r="F15" s="86">
        <v>10587.304</v>
      </c>
    </row>
    <row r="16" spans="1:6">
      <c r="A16" t="s">
        <v>18736</v>
      </c>
      <c r="F16" s="86"/>
    </row>
    <row r="17" spans="1:6">
      <c r="A17" t="s">
        <v>18747</v>
      </c>
      <c r="B17" t="s">
        <v>18748</v>
      </c>
      <c r="F17" s="86">
        <v>18668.780000000002</v>
      </c>
    </row>
    <row r="18" spans="1:6">
      <c r="B18" t="s">
        <v>18736</v>
      </c>
      <c r="F18" s="86"/>
    </row>
    <row r="19" spans="1:6">
      <c r="A19" t="s">
        <v>18749</v>
      </c>
      <c r="B19" t="s">
        <v>18750</v>
      </c>
      <c r="F19" s="86">
        <v>18112.432000000001</v>
      </c>
    </row>
    <row r="20" spans="1:6">
      <c r="B20" t="s">
        <v>18736</v>
      </c>
      <c r="F20" s="86"/>
    </row>
    <row r="21" spans="1:6">
      <c r="A21" t="s">
        <v>18751</v>
      </c>
      <c r="B21" t="s">
        <v>18752</v>
      </c>
      <c r="F21" s="86">
        <v>8786.4920000000002</v>
      </c>
    </row>
    <row r="22" spans="1:6">
      <c r="B22" t="s">
        <v>18736</v>
      </c>
      <c r="F22" s="86"/>
    </row>
    <row r="23" spans="1:6">
      <c r="A23" t="s">
        <v>15287</v>
      </c>
      <c r="B23" t="s">
        <v>18753</v>
      </c>
      <c r="F23" s="86">
        <v>10376.34</v>
      </c>
    </row>
    <row r="24" spans="1:6">
      <c r="B24" t="s">
        <v>18741</v>
      </c>
      <c r="F24" s="86"/>
    </row>
    <row r="25" spans="1:6">
      <c r="B25" t="s">
        <v>18754</v>
      </c>
      <c r="F25" s="86"/>
    </row>
    <row r="26" spans="1:6">
      <c r="A26" t="s">
        <v>15284</v>
      </c>
      <c r="B26" t="s">
        <v>18755</v>
      </c>
      <c r="F26" s="86">
        <v>16202.523999999999</v>
      </c>
    </row>
    <row r="27" spans="1:6">
      <c r="B27" t="s">
        <v>18741</v>
      </c>
    </row>
    <row r="28" spans="1:6">
      <c r="B28" t="s">
        <v>18754</v>
      </c>
    </row>
  </sheetData>
  <mergeCells count="1">
    <mergeCell ref="A1:F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election activeCell="E20" sqref="E20"/>
    </sheetView>
  </sheetViews>
  <sheetFormatPr baseColWidth="10" defaultColWidth="11.42578125"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514"/>
  <sheetViews>
    <sheetView workbookViewId="0">
      <pane ySplit="11" topLeftCell="A12" activePane="bottomLeft" state="frozen"/>
      <selection pane="bottomLeft" activeCell="F17" sqref="F17"/>
    </sheetView>
  </sheetViews>
  <sheetFormatPr baseColWidth="10" defaultColWidth="11.42578125" defaultRowHeight="15.75"/>
  <cols>
    <col min="1" max="1" width="20.5703125" customWidth="1"/>
    <col min="2" max="2" width="88.5703125" bestFit="1" customWidth="1"/>
    <col min="3" max="3" width="11.140625" customWidth="1"/>
    <col min="4" max="4" width="12.140625" style="12" hidden="1" customWidth="1"/>
    <col min="5" max="5" width="14.42578125" hidden="1" customWidth="1"/>
    <col min="6" max="6" width="16.7109375" style="23" bestFit="1" customWidth="1"/>
    <col min="7" max="7" width="11.42578125" hidden="1" customWidth="1"/>
  </cols>
  <sheetData>
    <row r="1" spans="1:10" ht="16.5" hidden="1" thickBot="1">
      <c r="A1" s="304" t="s">
        <v>236</v>
      </c>
      <c r="B1" s="304"/>
      <c r="C1" s="304"/>
    </row>
    <row r="2" spans="1:10" ht="16.5" hidden="1" thickBot="1">
      <c r="A2" t="s">
        <v>237</v>
      </c>
    </row>
    <row r="3" spans="1:10" ht="16.5" hidden="1" thickBot="1">
      <c r="A3" t="s">
        <v>238</v>
      </c>
    </row>
    <row r="4" spans="1:10" ht="16.5" hidden="1" thickBot="1">
      <c r="A4" t="s">
        <v>239</v>
      </c>
    </row>
    <row r="5" spans="1:10" ht="16.5" hidden="1" thickBot="1">
      <c r="A5" t="s">
        <v>240</v>
      </c>
    </row>
    <row r="6" spans="1:10" ht="16.5" hidden="1" thickBot="1">
      <c r="A6" t="s">
        <v>241</v>
      </c>
    </row>
    <row r="7" spans="1:10" ht="16.5" hidden="1" thickBot="1">
      <c r="A7" t="s">
        <v>242</v>
      </c>
    </row>
    <row r="8" spans="1:10" ht="16.5" hidden="1" thickBot="1">
      <c r="A8" t="s">
        <v>243</v>
      </c>
    </row>
    <row r="9" spans="1:10" ht="16.5" hidden="1" thickBot="1">
      <c r="A9" t="s">
        <v>244</v>
      </c>
    </row>
    <row r="10" spans="1:10" ht="71.25" customHeight="1" thickBot="1">
      <c r="A10" s="305" t="s">
        <v>18774</v>
      </c>
      <c r="B10" s="306"/>
      <c r="C10" s="306"/>
      <c r="D10" s="307"/>
      <c r="F10" s="24">
        <v>16</v>
      </c>
      <c r="G10" s="22">
        <f>F10+0.6</f>
        <v>16.600000000000001</v>
      </c>
      <c r="H10" s="302" t="s">
        <v>12229</v>
      </c>
      <c r="I10" s="303"/>
      <c r="J10" s="303"/>
    </row>
    <row r="11" spans="1:10" s="25" customFormat="1" ht="16.5" thickBot="1">
      <c r="A11" s="25" t="s">
        <v>0</v>
      </c>
      <c r="B11" s="25" t="s">
        <v>167</v>
      </c>
      <c r="C11" s="25" t="s">
        <v>282</v>
      </c>
      <c r="D11" s="26" t="s">
        <v>283</v>
      </c>
      <c r="E11" s="25" t="s">
        <v>284</v>
      </c>
      <c r="F11" s="27" t="s">
        <v>1258</v>
      </c>
      <c r="H11" s="308" t="s">
        <v>1257</v>
      </c>
      <c r="I11" s="309"/>
      <c r="J11" s="310"/>
    </row>
    <row r="12" spans="1:10">
      <c r="A12" t="s">
        <v>245</v>
      </c>
      <c r="B12" t="s">
        <v>249</v>
      </c>
      <c r="C12" t="s">
        <v>246</v>
      </c>
      <c r="D12" s="12">
        <v>127.78</v>
      </c>
      <c r="F12" s="14">
        <f>D12*1.3</f>
        <v>166.114</v>
      </c>
    </row>
    <row r="13" spans="1:10">
      <c r="A13" t="s">
        <v>247</v>
      </c>
      <c r="B13" t="s">
        <v>248</v>
      </c>
      <c r="C13" t="s">
        <v>246</v>
      </c>
      <c r="D13" s="12">
        <v>127.78</v>
      </c>
      <c r="F13" s="14">
        <f t="shared" ref="F13:F76" si="0">D13*1.3</f>
        <v>166.114</v>
      </c>
    </row>
    <row r="14" spans="1:10">
      <c r="A14" t="s">
        <v>250</v>
      </c>
      <c r="B14" t="s">
        <v>251</v>
      </c>
      <c r="C14" t="s">
        <v>246</v>
      </c>
      <c r="D14" s="12">
        <v>127.78</v>
      </c>
      <c r="F14" s="14">
        <f t="shared" si="0"/>
        <v>166.114</v>
      </c>
    </row>
    <row r="15" spans="1:10">
      <c r="A15" t="s">
        <v>252</v>
      </c>
      <c r="B15" t="s">
        <v>253</v>
      </c>
      <c r="C15" t="s">
        <v>246</v>
      </c>
      <c r="D15" s="12">
        <v>48.27</v>
      </c>
      <c r="F15" s="14">
        <f t="shared" si="0"/>
        <v>62.751000000000005</v>
      </c>
    </row>
    <row r="16" spans="1:10">
      <c r="A16" t="s">
        <v>254</v>
      </c>
      <c r="B16" t="s">
        <v>255</v>
      </c>
      <c r="C16" t="s">
        <v>246</v>
      </c>
      <c r="D16" s="12">
        <v>48.27</v>
      </c>
      <c r="F16" s="14">
        <f t="shared" si="0"/>
        <v>62.751000000000005</v>
      </c>
    </row>
    <row r="17" spans="1:6">
      <c r="A17" t="s">
        <v>256</v>
      </c>
      <c r="B17" t="s">
        <v>257</v>
      </c>
      <c r="C17" t="s">
        <v>246</v>
      </c>
      <c r="D17" s="12">
        <v>48.27</v>
      </c>
      <c r="F17" s="14">
        <f t="shared" si="0"/>
        <v>62.751000000000005</v>
      </c>
    </row>
    <row r="18" spans="1:6">
      <c r="A18" t="s">
        <v>258</v>
      </c>
      <c r="B18" t="s">
        <v>259</v>
      </c>
      <c r="C18" t="s">
        <v>246</v>
      </c>
      <c r="D18" s="12">
        <v>126.76</v>
      </c>
      <c r="F18" s="14">
        <f t="shared" si="0"/>
        <v>164.78800000000001</v>
      </c>
    </row>
    <row r="19" spans="1:6">
      <c r="A19" t="s">
        <v>260</v>
      </c>
      <c r="B19" t="s">
        <v>259</v>
      </c>
      <c r="C19" t="s">
        <v>246</v>
      </c>
      <c r="D19" s="12">
        <v>126.45</v>
      </c>
      <c r="F19" s="14">
        <f t="shared" si="0"/>
        <v>164.38500000000002</v>
      </c>
    </row>
    <row r="20" spans="1:6">
      <c r="A20" t="s">
        <v>261</v>
      </c>
      <c r="B20" t="s">
        <v>262</v>
      </c>
      <c r="C20" t="s">
        <v>246</v>
      </c>
      <c r="D20" s="12">
        <v>94.56</v>
      </c>
      <c r="F20" s="14">
        <f t="shared" si="0"/>
        <v>122.92800000000001</v>
      </c>
    </row>
    <row r="21" spans="1:6">
      <c r="A21" t="s">
        <v>264</v>
      </c>
      <c r="B21" t="s">
        <v>265</v>
      </c>
      <c r="C21" t="s">
        <v>263</v>
      </c>
      <c r="D21" s="12">
        <v>111.42</v>
      </c>
      <c r="F21" s="14">
        <f t="shared" si="0"/>
        <v>144.846</v>
      </c>
    </row>
    <row r="22" spans="1:6">
      <c r="A22" t="s">
        <v>266</v>
      </c>
      <c r="B22" t="s">
        <v>267</v>
      </c>
      <c r="C22" t="s">
        <v>263</v>
      </c>
      <c r="D22" s="12">
        <v>158.44</v>
      </c>
      <c r="F22" s="14">
        <f t="shared" si="0"/>
        <v>205.97200000000001</v>
      </c>
    </row>
    <row r="23" spans="1:6">
      <c r="A23" t="s">
        <v>268</v>
      </c>
      <c r="B23" t="s">
        <v>269</v>
      </c>
      <c r="C23" t="s">
        <v>263</v>
      </c>
      <c r="D23" s="12">
        <v>168.67</v>
      </c>
      <c r="F23" s="14">
        <f t="shared" si="0"/>
        <v>219.27099999999999</v>
      </c>
    </row>
    <row r="24" spans="1:6">
      <c r="A24" t="s">
        <v>270</v>
      </c>
      <c r="B24" t="s">
        <v>271</v>
      </c>
      <c r="C24" t="s">
        <v>263</v>
      </c>
      <c r="D24" s="12">
        <v>144.63999999999999</v>
      </c>
      <c r="F24" s="14">
        <f t="shared" si="0"/>
        <v>188.03199999999998</v>
      </c>
    </row>
    <row r="25" spans="1:6">
      <c r="A25" t="s">
        <v>272</v>
      </c>
      <c r="B25" t="s">
        <v>273</v>
      </c>
      <c r="C25" t="s">
        <v>246</v>
      </c>
      <c r="D25" s="12">
        <v>1628.4</v>
      </c>
      <c r="F25" s="14">
        <f t="shared" si="0"/>
        <v>2116.92</v>
      </c>
    </row>
    <row r="26" spans="1:6">
      <c r="A26" t="s">
        <v>274</v>
      </c>
      <c r="B26" t="s">
        <v>275</v>
      </c>
      <c r="C26" t="s">
        <v>263</v>
      </c>
      <c r="D26" s="12">
        <v>1192</v>
      </c>
      <c r="E26" s="20"/>
      <c r="F26" s="14">
        <f t="shared" si="0"/>
        <v>1549.6000000000001</v>
      </c>
    </row>
    <row r="27" spans="1:6">
      <c r="A27" t="s">
        <v>276</v>
      </c>
      <c r="B27" t="s">
        <v>277</v>
      </c>
      <c r="C27" t="s">
        <v>263</v>
      </c>
      <c r="D27" s="12">
        <v>422.18</v>
      </c>
      <c r="F27" s="14">
        <f t="shared" si="0"/>
        <v>548.83400000000006</v>
      </c>
    </row>
    <row r="28" spans="1:6">
      <c r="A28" t="s">
        <v>279</v>
      </c>
      <c r="B28" t="s">
        <v>278</v>
      </c>
      <c r="C28" t="s">
        <v>263</v>
      </c>
      <c r="D28" s="12">
        <v>517.76</v>
      </c>
      <c r="F28" s="14">
        <f t="shared" si="0"/>
        <v>673.08799999999997</v>
      </c>
    </row>
    <row r="29" spans="1:6">
      <c r="A29" t="s">
        <v>280</v>
      </c>
      <c r="B29" t="s">
        <v>281</v>
      </c>
      <c r="C29" t="s">
        <v>263</v>
      </c>
      <c r="D29" s="12">
        <v>817.78</v>
      </c>
      <c r="E29" s="20"/>
      <c r="F29" s="14">
        <f t="shared" si="0"/>
        <v>1063.114</v>
      </c>
    </row>
    <row r="30" spans="1:6">
      <c r="A30" t="s">
        <v>286</v>
      </c>
      <c r="B30" t="s">
        <v>285</v>
      </c>
      <c r="C30" t="s">
        <v>246</v>
      </c>
      <c r="D30" s="12">
        <f>G10*E30</f>
        <v>141.10000000000002</v>
      </c>
      <c r="E30">
        <v>8.5</v>
      </c>
      <c r="F30" s="14">
        <f t="shared" si="0"/>
        <v>183.43000000000004</v>
      </c>
    </row>
    <row r="31" spans="1:6">
      <c r="A31" t="s">
        <v>290</v>
      </c>
      <c r="B31" t="s">
        <v>291</v>
      </c>
      <c r="C31" t="s">
        <v>246</v>
      </c>
      <c r="D31" s="12">
        <f>G10*E31</f>
        <v>784.35</v>
      </c>
      <c r="E31">
        <v>47.25</v>
      </c>
      <c r="F31" s="14">
        <f t="shared" si="0"/>
        <v>1019.6550000000001</v>
      </c>
    </row>
    <row r="32" spans="1:6">
      <c r="A32" t="s">
        <v>293</v>
      </c>
      <c r="B32" t="s">
        <v>292</v>
      </c>
      <c r="C32" t="s">
        <v>246</v>
      </c>
      <c r="D32" s="12">
        <f>G10*E32</f>
        <v>709.31799999999998</v>
      </c>
      <c r="E32">
        <v>42.73</v>
      </c>
      <c r="F32" s="14">
        <f t="shared" si="0"/>
        <v>922.11339999999996</v>
      </c>
    </row>
    <row r="33" spans="1:6">
      <c r="A33" t="s">
        <v>295</v>
      </c>
      <c r="B33" t="s">
        <v>294</v>
      </c>
      <c r="C33" t="s">
        <v>287</v>
      </c>
      <c r="D33" s="12">
        <f>G10*E33</f>
        <v>246.01200000000003</v>
      </c>
      <c r="E33">
        <v>14.82</v>
      </c>
      <c r="F33" s="14">
        <f t="shared" si="0"/>
        <v>319.81560000000007</v>
      </c>
    </row>
    <row r="34" spans="1:6">
      <c r="A34" t="s">
        <v>297</v>
      </c>
      <c r="B34" t="s">
        <v>296</v>
      </c>
      <c r="C34" t="s">
        <v>246</v>
      </c>
      <c r="D34" s="12">
        <f>G10*E34</f>
        <v>335.98399999999998</v>
      </c>
      <c r="E34">
        <v>20.239999999999998</v>
      </c>
      <c r="F34" s="14">
        <f t="shared" si="0"/>
        <v>436.7792</v>
      </c>
    </row>
    <row r="35" spans="1:6">
      <c r="A35" t="s">
        <v>299</v>
      </c>
      <c r="B35" t="s">
        <v>298</v>
      </c>
      <c r="C35" t="s">
        <v>246</v>
      </c>
      <c r="D35" s="12">
        <f>G10*E35</f>
        <v>169.65200000000002</v>
      </c>
      <c r="E35">
        <v>10.220000000000001</v>
      </c>
      <c r="F35" s="14">
        <f t="shared" si="0"/>
        <v>220.54760000000002</v>
      </c>
    </row>
    <row r="36" spans="1:6">
      <c r="A36" t="s">
        <v>314</v>
      </c>
      <c r="B36" t="s">
        <v>300</v>
      </c>
      <c r="C36" t="s">
        <v>246</v>
      </c>
      <c r="D36" s="12">
        <f>G10*E36</f>
        <v>107.236</v>
      </c>
      <c r="E36">
        <v>6.46</v>
      </c>
      <c r="F36" s="14">
        <f t="shared" si="0"/>
        <v>139.4068</v>
      </c>
    </row>
    <row r="37" spans="1:6">
      <c r="A37" t="s">
        <v>315</v>
      </c>
      <c r="B37" t="s">
        <v>301</v>
      </c>
      <c r="C37" t="s">
        <v>246</v>
      </c>
      <c r="D37" s="12">
        <f>G10*E37</f>
        <v>118.85600000000001</v>
      </c>
      <c r="E37">
        <v>7.16</v>
      </c>
      <c r="F37" s="14">
        <f t="shared" si="0"/>
        <v>154.51280000000003</v>
      </c>
    </row>
    <row r="38" spans="1:6">
      <c r="A38" t="s">
        <v>316</v>
      </c>
      <c r="B38" t="s">
        <v>302</v>
      </c>
      <c r="C38" t="s">
        <v>246</v>
      </c>
      <c r="D38" s="12">
        <f>G10*E38</f>
        <v>118.85600000000001</v>
      </c>
      <c r="E38">
        <v>7.16</v>
      </c>
      <c r="F38" s="14">
        <f t="shared" si="0"/>
        <v>154.51280000000003</v>
      </c>
    </row>
    <row r="39" spans="1:6">
      <c r="A39" t="s">
        <v>317</v>
      </c>
      <c r="B39" t="s">
        <v>303</v>
      </c>
      <c r="C39" t="s">
        <v>246</v>
      </c>
      <c r="D39" s="12">
        <f>G10*E39</f>
        <v>118.85600000000001</v>
      </c>
      <c r="E39">
        <v>7.16</v>
      </c>
      <c r="F39" s="14">
        <f t="shared" si="0"/>
        <v>154.51280000000003</v>
      </c>
    </row>
    <row r="40" spans="1:6">
      <c r="A40" t="s">
        <v>318</v>
      </c>
      <c r="B40" t="s">
        <v>304</v>
      </c>
      <c r="C40" t="s">
        <v>246</v>
      </c>
      <c r="D40" s="12">
        <f>G10*E40</f>
        <v>118.85600000000001</v>
      </c>
      <c r="E40">
        <v>7.16</v>
      </c>
      <c r="F40" s="14">
        <f t="shared" si="0"/>
        <v>154.51280000000003</v>
      </c>
    </row>
    <row r="41" spans="1:6">
      <c r="A41" t="s">
        <v>319</v>
      </c>
      <c r="B41" t="s">
        <v>305</v>
      </c>
      <c r="C41" t="s">
        <v>246</v>
      </c>
      <c r="D41" s="12">
        <f>G10*E41</f>
        <v>112.05000000000001</v>
      </c>
      <c r="E41">
        <v>6.75</v>
      </c>
      <c r="F41" s="14">
        <f t="shared" si="0"/>
        <v>145.66500000000002</v>
      </c>
    </row>
    <row r="42" spans="1:6">
      <c r="A42" t="s">
        <v>320</v>
      </c>
      <c r="B42" t="s">
        <v>306</v>
      </c>
      <c r="C42" t="s">
        <v>246</v>
      </c>
      <c r="D42" s="12">
        <f>G10*E42</f>
        <v>78.02000000000001</v>
      </c>
      <c r="E42">
        <v>4.7</v>
      </c>
      <c r="F42" s="14">
        <f t="shared" si="0"/>
        <v>101.42600000000002</v>
      </c>
    </row>
    <row r="43" spans="1:6">
      <c r="A43" t="s">
        <v>322</v>
      </c>
      <c r="B43" t="s">
        <v>307</v>
      </c>
      <c r="C43" t="s">
        <v>246</v>
      </c>
      <c r="D43" s="12">
        <f>G10*E43</f>
        <v>78.02000000000001</v>
      </c>
      <c r="E43">
        <v>4.7</v>
      </c>
      <c r="F43" s="14">
        <f t="shared" si="0"/>
        <v>101.42600000000002</v>
      </c>
    </row>
    <row r="44" spans="1:6">
      <c r="A44" t="s">
        <v>321</v>
      </c>
      <c r="B44" t="s">
        <v>308</v>
      </c>
      <c r="C44" t="s">
        <v>288</v>
      </c>
      <c r="D44" s="12">
        <f>G10*E44</f>
        <v>44.654000000000003</v>
      </c>
      <c r="E44">
        <v>2.69</v>
      </c>
      <c r="F44" s="14">
        <f t="shared" si="0"/>
        <v>58.050200000000004</v>
      </c>
    </row>
    <row r="45" spans="1:6">
      <c r="A45" t="s">
        <v>323</v>
      </c>
      <c r="B45" t="s">
        <v>309</v>
      </c>
      <c r="C45" t="s">
        <v>246</v>
      </c>
      <c r="D45" s="12">
        <f>G10*E45</f>
        <v>41.00200000000001</v>
      </c>
      <c r="E45">
        <v>2.4700000000000002</v>
      </c>
      <c r="F45" s="14">
        <f t="shared" si="0"/>
        <v>53.302600000000012</v>
      </c>
    </row>
    <row r="46" spans="1:6">
      <c r="A46" t="s">
        <v>324</v>
      </c>
      <c r="B46" t="s">
        <v>310</v>
      </c>
      <c r="C46" t="s">
        <v>246</v>
      </c>
      <c r="D46" s="12">
        <f>G10*E46</f>
        <v>41.00200000000001</v>
      </c>
      <c r="E46">
        <v>2.4700000000000002</v>
      </c>
      <c r="F46" s="14">
        <f t="shared" si="0"/>
        <v>53.302600000000012</v>
      </c>
    </row>
    <row r="47" spans="1:6">
      <c r="A47" t="s">
        <v>325</v>
      </c>
      <c r="B47" t="s">
        <v>311</v>
      </c>
      <c r="C47" t="s">
        <v>246</v>
      </c>
      <c r="D47" s="12">
        <f>G10*E47</f>
        <v>106.90400000000001</v>
      </c>
      <c r="E47">
        <v>6.44</v>
      </c>
      <c r="F47" s="14">
        <f t="shared" si="0"/>
        <v>138.97520000000003</v>
      </c>
    </row>
    <row r="48" spans="1:6">
      <c r="A48" t="s">
        <v>326</v>
      </c>
      <c r="B48" t="s">
        <v>312</v>
      </c>
      <c r="C48" t="s">
        <v>287</v>
      </c>
      <c r="D48" s="12">
        <f>G10*E48</f>
        <v>280.04200000000003</v>
      </c>
      <c r="E48">
        <v>16.87</v>
      </c>
      <c r="F48" s="14">
        <f t="shared" si="0"/>
        <v>364.05460000000005</v>
      </c>
    </row>
    <row r="49" spans="1:6">
      <c r="A49" t="s">
        <v>327</v>
      </c>
      <c r="B49" t="s">
        <v>313</v>
      </c>
      <c r="C49" t="s">
        <v>246</v>
      </c>
      <c r="D49" s="12">
        <f>G10*E49</f>
        <v>41.00200000000001</v>
      </c>
      <c r="E49">
        <v>2.4700000000000002</v>
      </c>
      <c r="F49" s="14">
        <f t="shared" si="0"/>
        <v>53.302600000000012</v>
      </c>
    </row>
    <row r="50" spans="1:6">
      <c r="A50" t="s">
        <v>328</v>
      </c>
      <c r="B50" t="s">
        <v>329</v>
      </c>
      <c r="C50" t="s">
        <v>288</v>
      </c>
      <c r="D50" s="12">
        <f>G10*E50</f>
        <v>142.92600000000002</v>
      </c>
      <c r="E50">
        <v>8.61</v>
      </c>
      <c r="F50" s="14">
        <f t="shared" si="0"/>
        <v>185.80380000000002</v>
      </c>
    </row>
    <row r="51" spans="1:6">
      <c r="A51" t="s">
        <v>330</v>
      </c>
      <c r="B51" t="s">
        <v>331</v>
      </c>
      <c r="C51" t="s">
        <v>246</v>
      </c>
      <c r="D51" s="12">
        <f>G10*E51</f>
        <v>94.951999999999998</v>
      </c>
      <c r="E51">
        <v>5.72</v>
      </c>
      <c r="F51" s="14">
        <f t="shared" si="0"/>
        <v>123.4376</v>
      </c>
    </row>
    <row r="52" spans="1:6">
      <c r="A52" t="s">
        <v>332</v>
      </c>
      <c r="B52" t="s">
        <v>333</v>
      </c>
      <c r="C52" t="s">
        <v>246</v>
      </c>
      <c r="D52" s="12">
        <f>G10*E52</f>
        <v>71.38000000000001</v>
      </c>
      <c r="E52">
        <v>4.3</v>
      </c>
      <c r="F52" s="14">
        <f t="shared" si="0"/>
        <v>92.794000000000011</v>
      </c>
    </row>
    <row r="53" spans="1:6">
      <c r="A53" t="s">
        <v>334</v>
      </c>
      <c r="B53" t="s">
        <v>335</v>
      </c>
      <c r="C53" t="s">
        <v>288</v>
      </c>
      <c r="D53" s="12">
        <f>G10*E53</f>
        <v>74.7</v>
      </c>
      <c r="E53">
        <v>4.5</v>
      </c>
      <c r="F53" s="14">
        <f t="shared" si="0"/>
        <v>97.110000000000014</v>
      </c>
    </row>
    <row r="54" spans="1:6">
      <c r="A54" t="s">
        <v>336</v>
      </c>
      <c r="B54" t="s">
        <v>337</v>
      </c>
      <c r="C54" t="s">
        <v>288</v>
      </c>
      <c r="D54" s="12">
        <f>G10*E54</f>
        <v>75.862000000000009</v>
      </c>
      <c r="E54">
        <v>4.57</v>
      </c>
      <c r="F54" s="14">
        <f t="shared" si="0"/>
        <v>98.62060000000001</v>
      </c>
    </row>
    <row r="55" spans="1:6">
      <c r="A55" t="s">
        <v>338</v>
      </c>
      <c r="B55" t="s">
        <v>339</v>
      </c>
      <c r="C55" t="s">
        <v>288</v>
      </c>
      <c r="D55" s="12">
        <f>G10*E55</f>
        <v>34.196000000000005</v>
      </c>
      <c r="E55">
        <v>2.06</v>
      </c>
      <c r="F55" s="14">
        <f t="shared" si="0"/>
        <v>44.454800000000006</v>
      </c>
    </row>
    <row r="56" spans="1:6">
      <c r="A56" t="s">
        <v>340</v>
      </c>
      <c r="B56" t="s">
        <v>341</v>
      </c>
      <c r="C56" t="s">
        <v>288</v>
      </c>
      <c r="D56" s="12">
        <f>G10*E56</f>
        <v>62.748000000000005</v>
      </c>
      <c r="E56">
        <v>3.78</v>
      </c>
      <c r="F56" s="14">
        <f t="shared" si="0"/>
        <v>81.572400000000002</v>
      </c>
    </row>
    <row r="57" spans="1:6">
      <c r="A57" t="s">
        <v>342</v>
      </c>
      <c r="B57" t="s">
        <v>343</v>
      </c>
      <c r="C57" t="s">
        <v>246</v>
      </c>
      <c r="D57" s="12">
        <f>G10*E57</f>
        <v>142.59400000000002</v>
      </c>
      <c r="E57">
        <v>8.59</v>
      </c>
      <c r="F57" s="14">
        <f t="shared" si="0"/>
        <v>185.37220000000005</v>
      </c>
    </row>
    <row r="58" spans="1:6">
      <c r="A58" t="s">
        <v>344</v>
      </c>
      <c r="B58" t="s">
        <v>343</v>
      </c>
      <c r="C58" t="s">
        <v>246</v>
      </c>
      <c r="D58" s="12">
        <f>G10*E58</f>
        <v>141.76400000000001</v>
      </c>
      <c r="E58">
        <v>8.5399999999999991</v>
      </c>
      <c r="F58" s="14">
        <f t="shared" si="0"/>
        <v>184.29320000000001</v>
      </c>
    </row>
    <row r="59" spans="1:6">
      <c r="A59" t="s">
        <v>345</v>
      </c>
      <c r="B59" t="s">
        <v>346</v>
      </c>
      <c r="C59" t="s">
        <v>288</v>
      </c>
      <c r="D59" s="12">
        <f>G10*E59</f>
        <v>175.13000000000002</v>
      </c>
      <c r="E59">
        <v>10.55</v>
      </c>
      <c r="F59" s="14">
        <f t="shared" si="0"/>
        <v>227.66900000000004</v>
      </c>
    </row>
    <row r="60" spans="1:6">
      <c r="A60" t="s">
        <v>347</v>
      </c>
      <c r="B60" t="s">
        <v>348</v>
      </c>
      <c r="C60" t="s">
        <v>246</v>
      </c>
      <c r="D60" s="12">
        <f>G10*E60</f>
        <v>175.13000000000002</v>
      </c>
      <c r="E60">
        <v>10.55</v>
      </c>
      <c r="F60" s="14">
        <f t="shared" si="0"/>
        <v>227.66900000000004</v>
      </c>
    </row>
    <row r="61" spans="1:6">
      <c r="A61" t="s">
        <v>349</v>
      </c>
      <c r="B61" t="s">
        <v>350</v>
      </c>
      <c r="C61" t="s">
        <v>288</v>
      </c>
      <c r="D61" s="12">
        <f>G10*E61</f>
        <v>71.214000000000013</v>
      </c>
      <c r="E61">
        <v>4.29</v>
      </c>
      <c r="F61" s="14">
        <f t="shared" si="0"/>
        <v>92.578200000000024</v>
      </c>
    </row>
    <row r="62" spans="1:6">
      <c r="A62" t="s">
        <v>351</v>
      </c>
      <c r="B62" t="s">
        <v>352</v>
      </c>
      <c r="C62" t="s">
        <v>288</v>
      </c>
      <c r="D62" s="12">
        <f>G10*E62</f>
        <v>71.214000000000013</v>
      </c>
      <c r="E62">
        <v>4.29</v>
      </c>
      <c r="F62" s="14">
        <f t="shared" si="0"/>
        <v>92.578200000000024</v>
      </c>
    </row>
    <row r="63" spans="1:6">
      <c r="A63" t="s">
        <v>353</v>
      </c>
      <c r="B63" t="s">
        <v>354</v>
      </c>
      <c r="C63" t="s">
        <v>246</v>
      </c>
      <c r="D63" s="12">
        <f>G10*E63</f>
        <v>71.214000000000013</v>
      </c>
      <c r="E63">
        <v>4.29</v>
      </c>
      <c r="F63" s="14">
        <f t="shared" si="0"/>
        <v>92.578200000000024</v>
      </c>
    </row>
    <row r="64" spans="1:6">
      <c r="A64" t="s">
        <v>355</v>
      </c>
      <c r="B64" t="s">
        <v>354</v>
      </c>
      <c r="C64" t="s">
        <v>246</v>
      </c>
      <c r="D64" s="12">
        <f>G10*E64</f>
        <v>71.214000000000013</v>
      </c>
      <c r="E64">
        <v>4.29</v>
      </c>
      <c r="F64" s="14">
        <f t="shared" si="0"/>
        <v>92.578200000000024</v>
      </c>
    </row>
    <row r="65" spans="1:6">
      <c r="A65" t="s">
        <v>356</v>
      </c>
      <c r="B65" t="s">
        <v>357</v>
      </c>
      <c r="C65" t="s">
        <v>246</v>
      </c>
      <c r="D65" s="12">
        <f>G10*E65</f>
        <v>53.452000000000005</v>
      </c>
      <c r="E65">
        <v>3.22</v>
      </c>
      <c r="F65" s="14">
        <f t="shared" si="0"/>
        <v>69.487600000000015</v>
      </c>
    </row>
    <row r="66" spans="1:6">
      <c r="A66" t="s">
        <v>358</v>
      </c>
      <c r="B66" t="s">
        <v>359</v>
      </c>
      <c r="C66" t="s">
        <v>246</v>
      </c>
      <c r="D66" s="12">
        <f>G10*E66</f>
        <v>53.452000000000005</v>
      </c>
      <c r="E66">
        <v>3.22</v>
      </c>
      <c r="F66" s="14">
        <f t="shared" si="0"/>
        <v>69.487600000000015</v>
      </c>
    </row>
    <row r="67" spans="1:6">
      <c r="A67" t="s">
        <v>360</v>
      </c>
      <c r="B67" t="s">
        <v>361</v>
      </c>
      <c r="C67" t="s">
        <v>288</v>
      </c>
      <c r="D67" s="12">
        <f>G10*E67</f>
        <v>243.02400000000003</v>
      </c>
      <c r="E67">
        <v>14.64</v>
      </c>
      <c r="F67" s="14">
        <f t="shared" si="0"/>
        <v>315.93120000000005</v>
      </c>
    </row>
    <row r="68" spans="1:6">
      <c r="A68" t="s">
        <v>362</v>
      </c>
      <c r="B68" t="s">
        <v>363</v>
      </c>
      <c r="C68" t="s">
        <v>246</v>
      </c>
      <c r="D68" s="12">
        <f>G10*E68</f>
        <v>84.826000000000008</v>
      </c>
      <c r="E68">
        <v>5.1100000000000003</v>
      </c>
      <c r="F68" s="14">
        <f t="shared" si="0"/>
        <v>110.27380000000001</v>
      </c>
    </row>
    <row r="69" spans="1:6">
      <c r="A69" t="s">
        <v>364</v>
      </c>
      <c r="B69" t="s">
        <v>365</v>
      </c>
      <c r="C69" t="s">
        <v>246</v>
      </c>
      <c r="D69" s="12">
        <f>G10*E69</f>
        <v>1085.9720000000002</v>
      </c>
      <c r="E69">
        <v>65.42</v>
      </c>
      <c r="F69" s="14">
        <f t="shared" si="0"/>
        <v>1411.7636000000002</v>
      </c>
    </row>
    <row r="70" spans="1:6">
      <c r="A70" t="s">
        <v>366</v>
      </c>
      <c r="B70" t="s">
        <v>367</v>
      </c>
      <c r="C70" t="s">
        <v>246</v>
      </c>
      <c r="D70" s="12">
        <f>G10*E70</f>
        <v>746.66800000000001</v>
      </c>
      <c r="E70">
        <v>44.98</v>
      </c>
      <c r="F70" s="14">
        <f t="shared" si="0"/>
        <v>970.66840000000002</v>
      </c>
    </row>
    <row r="71" spans="1:6">
      <c r="A71" t="s">
        <v>368</v>
      </c>
      <c r="B71" t="s">
        <v>369</v>
      </c>
      <c r="C71" t="s">
        <v>246</v>
      </c>
      <c r="D71" s="12">
        <f>G10*E71</f>
        <v>746.50200000000007</v>
      </c>
      <c r="E71">
        <v>44.97</v>
      </c>
      <c r="F71" s="14">
        <f t="shared" si="0"/>
        <v>970.45260000000007</v>
      </c>
    </row>
    <row r="72" spans="1:6">
      <c r="A72" t="s">
        <v>370</v>
      </c>
      <c r="B72" t="s">
        <v>371</v>
      </c>
      <c r="C72" t="s">
        <v>246</v>
      </c>
      <c r="D72" s="12">
        <f>G10*E72</f>
        <v>48.638000000000005</v>
      </c>
      <c r="E72">
        <v>2.93</v>
      </c>
      <c r="F72" s="14">
        <f t="shared" si="0"/>
        <v>63.229400000000012</v>
      </c>
    </row>
    <row r="73" spans="1:6">
      <c r="A73" t="s">
        <v>372</v>
      </c>
      <c r="B73" t="s">
        <v>373</v>
      </c>
      <c r="C73" t="s">
        <v>246</v>
      </c>
      <c r="D73" s="12">
        <f>G10*E73</f>
        <v>453.01400000000001</v>
      </c>
      <c r="E73">
        <v>27.29</v>
      </c>
      <c r="F73" s="14">
        <f t="shared" si="0"/>
        <v>588.91820000000007</v>
      </c>
    </row>
    <row r="74" spans="1:6">
      <c r="A74" t="s">
        <v>374</v>
      </c>
      <c r="B74" t="s">
        <v>375</v>
      </c>
      <c r="C74" t="s">
        <v>246</v>
      </c>
      <c r="D74" s="12">
        <f>G10*E74</f>
        <v>113.71000000000001</v>
      </c>
      <c r="E74">
        <v>6.85</v>
      </c>
      <c r="F74" s="14">
        <f t="shared" si="0"/>
        <v>147.82300000000001</v>
      </c>
    </row>
    <row r="75" spans="1:6">
      <c r="A75" t="s">
        <v>376</v>
      </c>
      <c r="B75" t="s">
        <v>377</v>
      </c>
      <c r="C75" t="s">
        <v>288</v>
      </c>
      <c r="D75" s="12">
        <f>G10*E75</f>
        <v>73.040000000000006</v>
      </c>
      <c r="E75">
        <v>4.4000000000000004</v>
      </c>
      <c r="F75" s="14">
        <f t="shared" si="0"/>
        <v>94.952000000000012</v>
      </c>
    </row>
    <row r="76" spans="1:6">
      <c r="A76" t="s">
        <v>378</v>
      </c>
      <c r="B76" t="s">
        <v>379</v>
      </c>
      <c r="C76" t="s">
        <v>246</v>
      </c>
      <c r="D76" s="12">
        <f>G10*E76</f>
        <v>497.17</v>
      </c>
      <c r="E76">
        <v>29.95</v>
      </c>
      <c r="F76" s="14">
        <f t="shared" si="0"/>
        <v>646.32100000000003</v>
      </c>
    </row>
    <row r="77" spans="1:6">
      <c r="A77" t="s">
        <v>380</v>
      </c>
      <c r="B77" t="s">
        <v>381</v>
      </c>
      <c r="C77" t="s">
        <v>246</v>
      </c>
      <c r="D77" s="12">
        <f>G10*E77</f>
        <v>734.71600000000001</v>
      </c>
      <c r="E77">
        <v>44.26</v>
      </c>
      <c r="F77" s="14">
        <f t="shared" ref="F77:F140" si="1">D77*1.3</f>
        <v>955.13080000000002</v>
      </c>
    </row>
    <row r="78" spans="1:6">
      <c r="A78" t="s">
        <v>382</v>
      </c>
      <c r="B78" t="s">
        <v>383</v>
      </c>
      <c r="C78" t="s">
        <v>246</v>
      </c>
      <c r="D78" s="12">
        <f>G10*E78</f>
        <v>763.6</v>
      </c>
      <c r="E78">
        <v>46</v>
      </c>
      <c r="F78" s="14">
        <f t="shared" si="1"/>
        <v>992.68000000000006</v>
      </c>
    </row>
    <row r="79" spans="1:6">
      <c r="A79" t="s">
        <v>384</v>
      </c>
      <c r="B79" t="s">
        <v>385</v>
      </c>
      <c r="C79" t="s">
        <v>246</v>
      </c>
      <c r="D79" s="12">
        <f>G10*E79</f>
        <v>3308.8780000000006</v>
      </c>
      <c r="E79">
        <v>199.33</v>
      </c>
      <c r="F79" s="14">
        <f t="shared" si="1"/>
        <v>4301.541400000001</v>
      </c>
    </row>
    <row r="80" spans="1:6">
      <c r="A80" t="s">
        <v>386</v>
      </c>
      <c r="B80" t="s">
        <v>387</v>
      </c>
      <c r="C80" t="s">
        <v>246</v>
      </c>
      <c r="D80" s="12">
        <f>G10*E80</f>
        <v>1145.4000000000001</v>
      </c>
      <c r="E80">
        <v>69</v>
      </c>
      <c r="F80" s="14">
        <f t="shared" si="1"/>
        <v>1489.0200000000002</v>
      </c>
    </row>
    <row r="81" spans="1:6">
      <c r="A81" t="s">
        <v>388</v>
      </c>
      <c r="B81" t="s">
        <v>389</v>
      </c>
      <c r="C81" t="s">
        <v>246</v>
      </c>
      <c r="D81" s="12">
        <f>G10*E81</f>
        <v>301.95400000000006</v>
      </c>
      <c r="E81">
        <v>18.190000000000001</v>
      </c>
      <c r="F81" s="14">
        <f t="shared" si="1"/>
        <v>392.54020000000008</v>
      </c>
    </row>
    <row r="82" spans="1:6">
      <c r="A82" t="s">
        <v>390</v>
      </c>
      <c r="B82" t="s">
        <v>391</v>
      </c>
      <c r="C82" t="s">
        <v>246</v>
      </c>
      <c r="D82" s="12">
        <f>G10*E82</f>
        <v>73.87</v>
      </c>
      <c r="E82">
        <v>4.45</v>
      </c>
      <c r="F82" s="14">
        <f t="shared" si="1"/>
        <v>96.031000000000006</v>
      </c>
    </row>
    <row r="83" spans="1:6">
      <c r="A83" t="s">
        <v>392</v>
      </c>
      <c r="B83" t="s">
        <v>393</v>
      </c>
      <c r="C83" t="s">
        <v>246</v>
      </c>
      <c r="D83" s="12">
        <f>G10*E83</f>
        <v>73.87</v>
      </c>
      <c r="E83">
        <v>4.45</v>
      </c>
      <c r="F83" s="14">
        <f t="shared" si="1"/>
        <v>96.031000000000006</v>
      </c>
    </row>
    <row r="84" spans="1:6">
      <c r="A84" t="s">
        <v>394</v>
      </c>
      <c r="B84" t="s">
        <v>395</v>
      </c>
      <c r="C84" t="s">
        <v>246</v>
      </c>
      <c r="D84" s="12">
        <f>G10*E84</f>
        <v>73.87</v>
      </c>
      <c r="E84">
        <v>4.45</v>
      </c>
      <c r="F84" s="14">
        <f t="shared" si="1"/>
        <v>96.031000000000006</v>
      </c>
    </row>
    <row r="85" spans="1:6">
      <c r="A85" t="s">
        <v>396</v>
      </c>
      <c r="B85" t="s">
        <v>397</v>
      </c>
      <c r="C85" t="s">
        <v>246</v>
      </c>
      <c r="D85" s="12">
        <f>G10*E85</f>
        <v>369.18400000000003</v>
      </c>
      <c r="E85">
        <v>22.24</v>
      </c>
      <c r="F85" s="14">
        <f t="shared" si="1"/>
        <v>479.93920000000003</v>
      </c>
    </row>
    <row r="86" spans="1:6">
      <c r="A86" t="s">
        <v>398</v>
      </c>
      <c r="B86" t="s">
        <v>399</v>
      </c>
      <c r="C86" t="s">
        <v>246</v>
      </c>
      <c r="D86" s="12">
        <f>G10*E86</f>
        <v>89.308000000000007</v>
      </c>
      <c r="E86">
        <v>5.38</v>
      </c>
      <c r="F86" s="14">
        <f t="shared" si="1"/>
        <v>116.10040000000001</v>
      </c>
    </row>
    <row r="87" spans="1:6">
      <c r="A87" t="s">
        <v>400</v>
      </c>
      <c r="B87" t="s">
        <v>401</v>
      </c>
      <c r="C87" t="s">
        <v>246</v>
      </c>
      <c r="D87" s="12">
        <f>G10*E87</f>
        <v>89.308000000000007</v>
      </c>
      <c r="E87">
        <v>5.38</v>
      </c>
      <c r="F87" s="14">
        <f t="shared" si="1"/>
        <v>116.10040000000001</v>
      </c>
    </row>
    <row r="88" spans="1:6">
      <c r="A88" t="s">
        <v>402</v>
      </c>
      <c r="B88" t="s">
        <v>403</v>
      </c>
      <c r="C88" t="s">
        <v>288</v>
      </c>
      <c r="D88" s="12">
        <f>G10*E88</f>
        <v>91.632000000000005</v>
      </c>
      <c r="E88">
        <v>5.52</v>
      </c>
      <c r="F88" s="14">
        <f t="shared" si="1"/>
        <v>119.12160000000002</v>
      </c>
    </row>
    <row r="89" spans="1:6">
      <c r="A89" t="s">
        <v>404</v>
      </c>
      <c r="B89" t="s">
        <v>405</v>
      </c>
      <c r="C89" t="s">
        <v>288</v>
      </c>
      <c r="D89" s="12">
        <f>G10*E89</f>
        <v>67.894000000000005</v>
      </c>
      <c r="E89">
        <v>4.09</v>
      </c>
      <c r="F89" s="14">
        <f t="shared" si="1"/>
        <v>88.262200000000007</v>
      </c>
    </row>
    <row r="90" spans="1:6">
      <c r="A90" t="s">
        <v>406</v>
      </c>
      <c r="B90" t="s">
        <v>407</v>
      </c>
      <c r="C90" t="s">
        <v>288</v>
      </c>
      <c r="D90" s="12">
        <f>G10*E90</f>
        <v>178.45000000000002</v>
      </c>
      <c r="E90">
        <v>10.75</v>
      </c>
      <c r="F90" s="14">
        <f t="shared" si="1"/>
        <v>231.98500000000004</v>
      </c>
    </row>
    <row r="91" spans="1:6">
      <c r="A91" t="s">
        <v>408</v>
      </c>
      <c r="B91" t="s">
        <v>422</v>
      </c>
      <c r="C91" t="s">
        <v>246</v>
      </c>
      <c r="D91" s="12">
        <f>G10*E91</f>
        <v>62.582000000000008</v>
      </c>
      <c r="E91">
        <v>3.77</v>
      </c>
      <c r="F91" s="14">
        <f t="shared" si="1"/>
        <v>81.356600000000014</v>
      </c>
    </row>
    <row r="92" spans="1:6">
      <c r="A92" t="s">
        <v>409</v>
      </c>
      <c r="B92" t="s">
        <v>410</v>
      </c>
      <c r="C92" t="s">
        <v>246</v>
      </c>
      <c r="D92" s="12">
        <f>G10*E92</f>
        <v>62.250000000000007</v>
      </c>
      <c r="E92">
        <v>3.75</v>
      </c>
      <c r="F92" s="14">
        <f t="shared" si="1"/>
        <v>80.925000000000011</v>
      </c>
    </row>
    <row r="93" spans="1:6">
      <c r="A93" t="s">
        <v>411</v>
      </c>
      <c r="B93" t="s">
        <v>412</v>
      </c>
      <c r="C93" t="s">
        <v>246</v>
      </c>
      <c r="D93" s="12">
        <f>G10*E93</f>
        <v>130.31</v>
      </c>
      <c r="E93">
        <v>7.85</v>
      </c>
      <c r="F93" s="14">
        <f t="shared" si="1"/>
        <v>169.40300000000002</v>
      </c>
    </row>
    <row r="94" spans="1:6">
      <c r="A94" t="s">
        <v>413</v>
      </c>
      <c r="B94" t="s">
        <v>414</v>
      </c>
      <c r="C94" t="s">
        <v>246</v>
      </c>
      <c r="D94" s="12">
        <f>G10*E94</f>
        <v>130.31</v>
      </c>
      <c r="E94">
        <v>7.85</v>
      </c>
      <c r="F94" s="14">
        <f t="shared" si="1"/>
        <v>169.40300000000002</v>
      </c>
    </row>
    <row r="95" spans="1:6">
      <c r="A95" t="s">
        <v>415</v>
      </c>
      <c r="B95" t="s">
        <v>416</v>
      </c>
      <c r="C95" t="s">
        <v>246</v>
      </c>
      <c r="D95" s="12">
        <f>G10*E95</f>
        <v>356.40199999999999</v>
      </c>
      <c r="E95">
        <v>21.47</v>
      </c>
      <c r="F95" s="14">
        <f t="shared" si="1"/>
        <v>463.32260000000002</v>
      </c>
    </row>
    <row r="96" spans="1:6">
      <c r="A96" t="s">
        <v>417</v>
      </c>
      <c r="B96" t="s">
        <v>418</v>
      </c>
      <c r="C96" t="s">
        <v>288</v>
      </c>
      <c r="D96" s="12">
        <f>G10*E96</f>
        <v>288.50799999999998</v>
      </c>
      <c r="E96">
        <v>17.38</v>
      </c>
      <c r="F96" s="14">
        <f t="shared" si="1"/>
        <v>375.06040000000002</v>
      </c>
    </row>
    <row r="97" spans="1:6">
      <c r="A97" t="s">
        <v>419</v>
      </c>
      <c r="B97" t="s">
        <v>420</v>
      </c>
      <c r="C97" t="s">
        <v>288</v>
      </c>
      <c r="D97" s="12">
        <f>G10*E97</f>
        <v>441.22800000000001</v>
      </c>
      <c r="E97">
        <v>26.58</v>
      </c>
      <c r="F97" s="14">
        <f t="shared" si="1"/>
        <v>573.59640000000002</v>
      </c>
    </row>
    <row r="98" spans="1:6">
      <c r="A98" t="s">
        <v>421</v>
      </c>
      <c r="B98" t="s">
        <v>561</v>
      </c>
      <c r="C98" t="s">
        <v>288</v>
      </c>
      <c r="D98" s="12">
        <f>G10*E98</f>
        <v>630.46799999999996</v>
      </c>
      <c r="E98">
        <v>37.979999999999997</v>
      </c>
      <c r="F98" s="14">
        <f t="shared" si="1"/>
        <v>819.60839999999996</v>
      </c>
    </row>
    <row r="99" spans="1:6">
      <c r="A99" t="s">
        <v>423</v>
      </c>
      <c r="B99" t="s">
        <v>424</v>
      </c>
      <c r="C99" t="s">
        <v>288</v>
      </c>
      <c r="D99" s="12">
        <f>G10*E99</f>
        <v>786.50800000000015</v>
      </c>
      <c r="E99">
        <v>47.38</v>
      </c>
      <c r="F99" s="14">
        <f t="shared" si="1"/>
        <v>1022.4604000000003</v>
      </c>
    </row>
    <row r="100" spans="1:6">
      <c r="A100" t="s">
        <v>425</v>
      </c>
      <c r="B100" t="s">
        <v>426</v>
      </c>
      <c r="C100" t="s">
        <v>246</v>
      </c>
      <c r="D100" s="12">
        <f>G10*E100</f>
        <v>786.50800000000015</v>
      </c>
      <c r="E100">
        <v>47.38</v>
      </c>
      <c r="F100" s="14">
        <f t="shared" si="1"/>
        <v>1022.4604000000003</v>
      </c>
    </row>
    <row r="101" spans="1:6">
      <c r="A101" t="s">
        <v>427</v>
      </c>
      <c r="B101" t="s">
        <v>428</v>
      </c>
      <c r="C101" t="s">
        <v>288</v>
      </c>
      <c r="D101" s="12">
        <f>G10*E101</f>
        <v>712.63800000000003</v>
      </c>
      <c r="E101">
        <v>42.93</v>
      </c>
      <c r="F101" s="14">
        <f t="shared" si="1"/>
        <v>926.4294000000001</v>
      </c>
    </row>
    <row r="102" spans="1:6">
      <c r="A102" t="s">
        <v>429</v>
      </c>
      <c r="B102" t="s">
        <v>430</v>
      </c>
      <c r="C102" t="s">
        <v>246</v>
      </c>
      <c r="D102" s="12">
        <f>G10*E102</f>
        <v>1108.3820000000001</v>
      </c>
      <c r="E102">
        <v>66.77</v>
      </c>
      <c r="F102" s="14">
        <f t="shared" si="1"/>
        <v>1440.8966</v>
      </c>
    </row>
    <row r="103" spans="1:6">
      <c r="A103" t="s">
        <v>431</v>
      </c>
      <c r="B103" t="s">
        <v>432</v>
      </c>
      <c r="C103" t="s">
        <v>246</v>
      </c>
      <c r="D103" s="12">
        <f>G10*E103</f>
        <v>451.35400000000004</v>
      </c>
      <c r="E103">
        <v>27.19</v>
      </c>
      <c r="F103" s="14">
        <f t="shared" si="1"/>
        <v>586.76020000000005</v>
      </c>
    </row>
    <row r="104" spans="1:6">
      <c r="A104" t="s">
        <v>433</v>
      </c>
      <c r="B104" t="s">
        <v>434</v>
      </c>
      <c r="C104" t="s">
        <v>246</v>
      </c>
      <c r="D104" s="12">
        <f>G10*E104</f>
        <v>251.98800000000003</v>
      </c>
      <c r="E104">
        <v>15.18</v>
      </c>
      <c r="F104" s="14">
        <f t="shared" si="1"/>
        <v>327.58440000000007</v>
      </c>
    </row>
    <row r="105" spans="1:6">
      <c r="A105" t="s">
        <v>435</v>
      </c>
      <c r="B105" t="s">
        <v>436</v>
      </c>
      <c r="C105" t="s">
        <v>246</v>
      </c>
      <c r="D105" s="12">
        <f>G10*E105</f>
        <v>324.03200000000004</v>
      </c>
      <c r="E105">
        <v>19.52</v>
      </c>
      <c r="F105" s="14">
        <f t="shared" si="1"/>
        <v>421.24160000000006</v>
      </c>
    </row>
    <row r="106" spans="1:6">
      <c r="A106" t="s">
        <v>437</v>
      </c>
      <c r="B106" t="s">
        <v>438</v>
      </c>
      <c r="C106" t="s">
        <v>246</v>
      </c>
      <c r="D106" s="12">
        <f>G10*E106</f>
        <v>396.24200000000008</v>
      </c>
      <c r="E106">
        <v>23.87</v>
      </c>
      <c r="F106" s="14">
        <f t="shared" si="1"/>
        <v>515.11460000000011</v>
      </c>
    </row>
    <row r="107" spans="1:6">
      <c r="A107" t="s">
        <v>439</v>
      </c>
      <c r="B107" t="s">
        <v>440</v>
      </c>
      <c r="C107" t="s">
        <v>246</v>
      </c>
      <c r="D107" s="12">
        <f>G10*E107</f>
        <v>396.24200000000008</v>
      </c>
      <c r="E107">
        <v>23.87</v>
      </c>
      <c r="F107" s="14">
        <f t="shared" si="1"/>
        <v>515.11460000000011</v>
      </c>
    </row>
    <row r="108" spans="1:6">
      <c r="A108" t="s">
        <v>441</v>
      </c>
      <c r="B108" t="s">
        <v>442</v>
      </c>
      <c r="C108" t="s">
        <v>246</v>
      </c>
      <c r="D108" s="12">
        <f>G10*E108</f>
        <v>468.28600000000006</v>
      </c>
      <c r="E108">
        <v>28.21</v>
      </c>
      <c r="F108" s="14">
        <f t="shared" si="1"/>
        <v>608.7718000000001</v>
      </c>
    </row>
    <row r="109" spans="1:6">
      <c r="A109" t="s">
        <v>447</v>
      </c>
      <c r="B109" t="s">
        <v>448</v>
      </c>
      <c r="C109" t="s">
        <v>287</v>
      </c>
      <c r="D109" s="12">
        <f>G10*E109</f>
        <v>100.92800000000001</v>
      </c>
      <c r="E109">
        <v>6.08</v>
      </c>
      <c r="F109" s="14">
        <f t="shared" si="1"/>
        <v>131.20640000000003</v>
      </c>
    </row>
    <row r="110" spans="1:6">
      <c r="A110" t="s">
        <v>450</v>
      </c>
      <c r="B110" t="s">
        <v>449</v>
      </c>
      <c r="C110" t="s">
        <v>263</v>
      </c>
      <c r="D110" s="12">
        <f>G10*E110</f>
        <v>83</v>
      </c>
      <c r="E110">
        <v>5</v>
      </c>
      <c r="F110" s="14">
        <f t="shared" si="1"/>
        <v>107.9</v>
      </c>
    </row>
    <row r="111" spans="1:6">
      <c r="A111" t="s">
        <v>451</v>
      </c>
      <c r="B111" t="s">
        <v>452</v>
      </c>
      <c r="C111" t="s">
        <v>287</v>
      </c>
      <c r="D111" s="12">
        <f>G10*E111</f>
        <v>75.198000000000008</v>
      </c>
      <c r="E111">
        <v>4.53</v>
      </c>
      <c r="F111" s="14">
        <f t="shared" si="1"/>
        <v>97.757400000000018</v>
      </c>
    </row>
    <row r="112" spans="1:6">
      <c r="A112" t="s">
        <v>453</v>
      </c>
      <c r="B112" t="s">
        <v>454</v>
      </c>
      <c r="C112" t="s">
        <v>287</v>
      </c>
      <c r="D112" s="12">
        <f>G10*E112</f>
        <v>42.496000000000002</v>
      </c>
      <c r="E112">
        <v>2.56</v>
      </c>
      <c r="F112" s="14">
        <f t="shared" si="1"/>
        <v>55.244800000000005</v>
      </c>
    </row>
    <row r="113" spans="1:6">
      <c r="A113" t="s">
        <v>455</v>
      </c>
      <c r="B113" t="s">
        <v>456</v>
      </c>
      <c r="C113" t="s">
        <v>246</v>
      </c>
      <c r="D113" s="12">
        <f>G10*E113</f>
        <v>69.554000000000016</v>
      </c>
      <c r="E113">
        <v>4.1900000000000004</v>
      </c>
      <c r="F113" s="14">
        <f t="shared" si="1"/>
        <v>90.420200000000023</v>
      </c>
    </row>
    <row r="114" spans="1:6">
      <c r="A114" t="s">
        <v>457</v>
      </c>
      <c r="B114" t="s">
        <v>458</v>
      </c>
      <c r="C114" t="s">
        <v>246</v>
      </c>
      <c r="D114" s="12">
        <f>G10*E114</f>
        <v>50.132000000000005</v>
      </c>
      <c r="E114">
        <v>3.02</v>
      </c>
      <c r="F114" s="14">
        <f t="shared" si="1"/>
        <v>65.171600000000012</v>
      </c>
    </row>
    <row r="115" spans="1:6">
      <c r="A115" t="s">
        <v>459</v>
      </c>
      <c r="B115" t="s">
        <v>460</v>
      </c>
      <c r="C115" t="s">
        <v>287</v>
      </c>
      <c r="D115" s="12">
        <f>G10*E115</f>
        <v>16.932000000000002</v>
      </c>
      <c r="E115">
        <v>1.02</v>
      </c>
      <c r="F115" s="14">
        <f t="shared" si="1"/>
        <v>22.011600000000005</v>
      </c>
    </row>
    <row r="116" spans="1:6">
      <c r="A116" t="s">
        <v>461</v>
      </c>
      <c r="B116" t="s">
        <v>462</v>
      </c>
      <c r="C116" t="s">
        <v>246</v>
      </c>
      <c r="D116" s="12">
        <f>G10*E116</f>
        <v>62.748000000000005</v>
      </c>
      <c r="E116">
        <v>3.78</v>
      </c>
      <c r="F116" s="14">
        <f t="shared" si="1"/>
        <v>81.572400000000002</v>
      </c>
    </row>
    <row r="117" spans="1:6">
      <c r="A117" t="s">
        <v>463</v>
      </c>
      <c r="B117" t="s">
        <v>464</v>
      </c>
      <c r="C117" t="s">
        <v>246</v>
      </c>
      <c r="D117" s="12">
        <f>G10*E117</f>
        <v>35.690000000000005</v>
      </c>
      <c r="E117">
        <v>2.15</v>
      </c>
      <c r="F117" s="14">
        <f t="shared" si="1"/>
        <v>46.397000000000006</v>
      </c>
    </row>
    <row r="118" spans="1:6">
      <c r="A118" t="s">
        <v>465</v>
      </c>
      <c r="B118" t="s">
        <v>466</v>
      </c>
      <c r="C118" t="s">
        <v>246</v>
      </c>
      <c r="D118" s="12">
        <f>G10*E118</f>
        <v>11.952</v>
      </c>
      <c r="E118">
        <v>0.72</v>
      </c>
      <c r="F118" s="14">
        <f t="shared" si="1"/>
        <v>15.537600000000001</v>
      </c>
    </row>
    <row r="119" spans="1:6">
      <c r="A119" t="s">
        <v>467</v>
      </c>
      <c r="B119" t="s">
        <v>468</v>
      </c>
      <c r="C119" t="s">
        <v>246</v>
      </c>
      <c r="D119" s="12">
        <f>G10*E119</f>
        <v>12.782000000000002</v>
      </c>
      <c r="E119">
        <v>0.77</v>
      </c>
      <c r="F119" s="14">
        <f t="shared" si="1"/>
        <v>16.616600000000002</v>
      </c>
    </row>
    <row r="120" spans="1:6">
      <c r="A120" t="s">
        <v>469</v>
      </c>
      <c r="B120" t="s">
        <v>470</v>
      </c>
      <c r="C120" t="s">
        <v>263</v>
      </c>
      <c r="D120" s="12">
        <f>G10*E120</f>
        <v>18.592000000000002</v>
      </c>
      <c r="E120">
        <v>1.1200000000000001</v>
      </c>
      <c r="F120" s="14">
        <f t="shared" si="1"/>
        <v>24.169600000000003</v>
      </c>
    </row>
    <row r="121" spans="1:6">
      <c r="A121" t="s">
        <v>471</v>
      </c>
      <c r="B121" t="s">
        <v>472</v>
      </c>
      <c r="C121" t="s">
        <v>288</v>
      </c>
      <c r="D121" s="12">
        <f>G10*E121</f>
        <v>86.486000000000004</v>
      </c>
      <c r="E121">
        <v>5.21</v>
      </c>
      <c r="F121" s="14">
        <f t="shared" si="1"/>
        <v>112.43180000000001</v>
      </c>
    </row>
    <row r="122" spans="1:6">
      <c r="A122" t="s">
        <v>473</v>
      </c>
      <c r="B122" t="s">
        <v>474</v>
      </c>
      <c r="C122" t="s">
        <v>246</v>
      </c>
      <c r="D122" s="12">
        <f>G10*E122</f>
        <v>65.404000000000011</v>
      </c>
      <c r="E122">
        <v>3.94</v>
      </c>
      <c r="F122" s="14">
        <f t="shared" si="1"/>
        <v>85.025200000000012</v>
      </c>
    </row>
    <row r="123" spans="1:6">
      <c r="A123" t="s">
        <v>475</v>
      </c>
      <c r="B123" t="s">
        <v>476</v>
      </c>
      <c r="C123" t="s">
        <v>287</v>
      </c>
      <c r="D123" s="12">
        <f>G10*E123</f>
        <v>196.04600000000002</v>
      </c>
      <c r="E123">
        <v>11.81</v>
      </c>
      <c r="F123" s="14">
        <f t="shared" si="1"/>
        <v>254.85980000000004</v>
      </c>
    </row>
    <row r="124" spans="1:6">
      <c r="A124" t="s">
        <v>477</v>
      </c>
      <c r="B124" t="s">
        <v>478</v>
      </c>
      <c r="C124" t="s">
        <v>287</v>
      </c>
      <c r="D124" s="12">
        <f>G10*E124</f>
        <v>37.35</v>
      </c>
      <c r="E124">
        <v>2.25</v>
      </c>
      <c r="F124" s="14">
        <f t="shared" si="1"/>
        <v>48.555000000000007</v>
      </c>
    </row>
    <row r="125" spans="1:6">
      <c r="A125" t="s">
        <v>479</v>
      </c>
      <c r="B125" t="s">
        <v>480</v>
      </c>
      <c r="C125" t="s">
        <v>287</v>
      </c>
      <c r="D125" s="12">
        <f>G10*E125</f>
        <v>27.556000000000001</v>
      </c>
      <c r="E125">
        <v>1.66</v>
      </c>
      <c r="F125" s="14">
        <f t="shared" si="1"/>
        <v>35.822800000000001</v>
      </c>
    </row>
    <row r="126" spans="1:6">
      <c r="A126" t="s">
        <v>481</v>
      </c>
      <c r="B126" t="s">
        <v>482</v>
      </c>
      <c r="C126" t="s">
        <v>263</v>
      </c>
      <c r="D126" s="12">
        <f>G10*E126</f>
        <v>289.00600000000003</v>
      </c>
      <c r="E126">
        <v>17.41</v>
      </c>
      <c r="F126" s="14">
        <f t="shared" si="1"/>
        <v>375.70780000000008</v>
      </c>
    </row>
    <row r="127" spans="1:6">
      <c r="A127" t="s">
        <v>483</v>
      </c>
      <c r="B127" t="s">
        <v>484</v>
      </c>
      <c r="C127" t="s">
        <v>288</v>
      </c>
      <c r="D127" s="12">
        <f>G10*E127</f>
        <v>101.26</v>
      </c>
      <c r="E127">
        <v>6.1</v>
      </c>
      <c r="F127" s="14">
        <f t="shared" si="1"/>
        <v>131.63800000000001</v>
      </c>
    </row>
    <row r="128" spans="1:6">
      <c r="A128" t="s">
        <v>485</v>
      </c>
      <c r="B128" t="s">
        <v>486</v>
      </c>
      <c r="C128" t="s">
        <v>288</v>
      </c>
      <c r="D128" s="12">
        <f>G10*E128</f>
        <v>124.83200000000001</v>
      </c>
      <c r="E128">
        <v>7.52</v>
      </c>
      <c r="F128" s="14">
        <f t="shared" si="1"/>
        <v>162.28160000000003</v>
      </c>
    </row>
    <row r="129" spans="1:6">
      <c r="A129" t="s">
        <v>487</v>
      </c>
      <c r="B129" t="s">
        <v>488</v>
      </c>
      <c r="C129" t="s">
        <v>246</v>
      </c>
      <c r="D129" s="12">
        <f>G10*E129</f>
        <v>60.756000000000007</v>
      </c>
      <c r="E129">
        <v>3.66</v>
      </c>
      <c r="F129" s="14">
        <f t="shared" si="1"/>
        <v>78.982800000000012</v>
      </c>
    </row>
    <row r="130" spans="1:6">
      <c r="A130" t="s">
        <v>489</v>
      </c>
      <c r="B130" t="s">
        <v>490</v>
      </c>
      <c r="C130" t="s">
        <v>246</v>
      </c>
      <c r="D130" s="12">
        <f>G10*E130</f>
        <v>80.012000000000015</v>
      </c>
      <c r="E130">
        <v>4.82</v>
      </c>
      <c r="F130" s="14">
        <f t="shared" si="1"/>
        <v>104.01560000000002</v>
      </c>
    </row>
    <row r="131" spans="1:6">
      <c r="A131" t="s">
        <v>491</v>
      </c>
      <c r="B131" t="s">
        <v>492</v>
      </c>
      <c r="C131" t="s">
        <v>289</v>
      </c>
      <c r="D131" s="12">
        <f>G10*E131</f>
        <v>509.12200000000007</v>
      </c>
      <c r="E131">
        <v>30.67</v>
      </c>
      <c r="F131" s="14">
        <f t="shared" si="1"/>
        <v>661.85860000000014</v>
      </c>
    </row>
    <row r="132" spans="1:6">
      <c r="A132" t="s">
        <v>493</v>
      </c>
      <c r="B132" t="s">
        <v>494</v>
      </c>
      <c r="C132" t="s">
        <v>289</v>
      </c>
      <c r="D132" s="12">
        <f>G10*E132</f>
        <v>366.52800000000002</v>
      </c>
      <c r="E132">
        <v>22.08</v>
      </c>
      <c r="F132" s="14">
        <f t="shared" si="1"/>
        <v>476.48640000000006</v>
      </c>
    </row>
    <row r="133" spans="1:6">
      <c r="A133" t="s">
        <v>495</v>
      </c>
      <c r="B133" t="s">
        <v>496</v>
      </c>
      <c r="C133" t="s">
        <v>289</v>
      </c>
      <c r="D133" s="12">
        <f>G10*E133</f>
        <v>614.20000000000005</v>
      </c>
      <c r="E133">
        <v>37</v>
      </c>
      <c r="F133" s="14">
        <f t="shared" si="1"/>
        <v>798.46</v>
      </c>
    </row>
    <row r="134" spans="1:6">
      <c r="A134" t="s">
        <v>497</v>
      </c>
      <c r="B134" t="s">
        <v>498</v>
      </c>
      <c r="C134" t="s">
        <v>289</v>
      </c>
      <c r="D134" s="12">
        <f>G10*E134</f>
        <v>634.61800000000005</v>
      </c>
      <c r="E134">
        <v>38.229999999999997</v>
      </c>
      <c r="F134" s="14">
        <f t="shared" si="1"/>
        <v>825.00340000000006</v>
      </c>
    </row>
    <row r="135" spans="1:6">
      <c r="A135" t="s">
        <v>499</v>
      </c>
      <c r="B135" t="s">
        <v>500</v>
      </c>
      <c r="C135" t="s">
        <v>289</v>
      </c>
      <c r="D135" s="12">
        <f>G10*E135</f>
        <v>1179.2640000000001</v>
      </c>
      <c r="E135">
        <v>71.040000000000006</v>
      </c>
      <c r="F135" s="14">
        <f t="shared" si="1"/>
        <v>1533.0432000000003</v>
      </c>
    </row>
    <row r="136" spans="1:6">
      <c r="A136" t="s">
        <v>501</v>
      </c>
      <c r="B136" t="s">
        <v>502</v>
      </c>
      <c r="C136" t="s">
        <v>289</v>
      </c>
      <c r="D136" s="12">
        <f>G10*E136</f>
        <v>1196.3620000000001</v>
      </c>
      <c r="E136">
        <v>72.069999999999993</v>
      </c>
      <c r="F136" s="14">
        <f t="shared" si="1"/>
        <v>1555.2706000000001</v>
      </c>
    </row>
    <row r="137" spans="1:6">
      <c r="A137" t="s">
        <v>503</v>
      </c>
      <c r="B137" t="s">
        <v>504</v>
      </c>
      <c r="C137" t="s">
        <v>289</v>
      </c>
      <c r="D137" s="12">
        <f>G10*E137</f>
        <v>322.37200000000007</v>
      </c>
      <c r="E137">
        <v>19.420000000000002</v>
      </c>
      <c r="F137" s="14">
        <f t="shared" si="1"/>
        <v>419.0836000000001</v>
      </c>
    </row>
    <row r="138" spans="1:6">
      <c r="A138" t="s">
        <v>505</v>
      </c>
      <c r="B138" t="s">
        <v>506</v>
      </c>
      <c r="C138" t="s">
        <v>289</v>
      </c>
      <c r="D138" s="12">
        <f>G10*E138</f>
        <v>578.67600000000004</v>
      </c>
      <c r="E138">
        <v>34.86</v>
      </c>
      <c r="F138" s="14">
        <f t="shared" si="1"/>
        <v>752.27880000000005</v>
      </c>
    </row>
    <row r="139" spans="1:6">
      <c r="A139" t="s">
        <v>507</v>
      </c>
      <c r="B139" t="s">
        <v>508</v>
      </c>
      <c r="C139" t="s">
        <v>289</v>
      </c>
      <c r="D139" s="12">
        <f>G10*E139</f>
        <v>2490.1660000000002</v>
      </c>
      <c r="E139">
        <v>150.01</v>
      </c>
      <c r="F139" s="14">
        <f t="shared" si="1"/>
        <v>3237.2158000000004</v>
      </c>
    </row>
    <row r="140" spans="1:6">
      <c r="A140" t="s">
        <v>507</v>
      </c>
      <c r="B140" t="s">
        <v>509</v>
      </c>
      <c r="C140" t="s">
        <v>289</v>
      </c>
      <c r="D140" s="12">
        <f>G10*E140</f>
        <v>2236.02</v>
      </c>
      <c r="E140">
        <v>134.69999999999999</v>
      </c>
      <c r="F140" s="14">
        <f t="shared" si="1"/>
        <v>2906.826</v>
      </c>
    </row>
    <row r="141" spans="1:6">
      <c r="A141" t="s">
        <v>507</v>
      </c>
      <c r="B141" t="s">
        <v>510</v>
      </c>
      <c r="C141" t="s">
        <v>289</v>
      </c>
      <c r="D141" s="12">
        <f>G10*E141</f>
        <v>2236.02</v>
      </c>
      <c r="E141">
        <v>134.69999999999999</v>
      </c>
      <c r="F141" s="14">
        <f t="shared" ref="F141:F204" si="2">D141*1.3</f>
        <v>2906.826</v>
      </c>
    </row>
    <row r="142" spans="1:6">
      <c r="A142" t="s">
        <v>511</v>
      </c>
      <c r="B142" t="s">
        <v>512</v>
      </c>
      <c r="C142" t="s">
        <v>289</v>
      </c>
      <c r="D142" s="12">
        <f>G10*E142</f>
        <v>614.20000000000005</v>
      </c>
      <c r="E142">
        <v>37</v>
      </c>
      <c r="F142" s="14">
        <f t="shared" si="2"/>
        <v>798.46</v>
      </c>
    </row>
    <row r="143" spans="1:6">
      <c r="A143" t="s">
        <v>513</v>
      </c>
      <c r="B143" t="s">
        <v>514</v>
      </c>
      <c r="C143" t="s">
        <v>289</v>
      </c>
      <c r="D143" s="12">
        <f>G10*E143</f>
        <v>1179.2640000000001</v>
      </c>
      <c r="E143">
        <v>71.040000000000006</v>
      </c>
      <c r="F143" s="14">
        <f t="shared" si="2"/>
        <v>1533.0432000000003</v>
      </c>
    </row>
    <row r="144" spans="1:6">
      <c r="A144" t="s">
        <v>515</v>
      </c>
      <c r="B144" t="s">
        <v>516</v>
      </c>
      <c r="C144" t="s">
        <v>289</v>
      </c>
      <c r="D144" s="12">
        <f>G10*E144</f>
        <v>1180.4260000000002</v>
      </c>
      <c r="E144">
        <v>71.11</v>
      </c>
      <c r="F144" s="14">
        <f t="shared" si="2"/>
        <v>1534.5538000000004</v>
      </c>
    </row>
    <row r="145" spans="1:6">
      <c r="A145" t="s">
        <v>517</v>
      </c>
      <c r="B145" t="s">
        <v>518</v>
      </c>
      <c r="C145" t="s">
        <v>289</v>
      </c>
      <c r="D145" s="12">
        <f>G10*E145</f>
        <v>1118.01</v>
      </c>
      <c r="E145">
        <v>67.349999999999994</v>
      </c>
      <c r="F145" s="14">
        <f t="shared" si="2"/>
        <v>1453.413</v>
      </c>
    </row>
    <row r="146" spans="1:6">
      <c r="A146" t="s">
        <v>519</v>
      </c>
      <c r="B146" t="s">
        <v>520</v>
      </c>
      <c r="C146" t="s">
        <v>289</v>
      </c>
      <c r="D146" s="12">
        <f>G10*E146</f>
        <v>1185.2400000000002</v>
      </c>
      <c r="E146">
        <v>71.400000000000006</v>
      </c>
      <c r="F146" s="14">
        <f t="shared" si="2"/>
        <v>1540.8120000000004</v>
      </c>
    </row>
    <row r="147" spans="1:6">
      <c r="A147" t="s">
        <v>521</v>
      </c>
      <c r="B147" t="s">
        <v>522</v>
      </c>
      <c r="C147" t="s">
        <v>289</v>
      </c>
      <c r="D147" s="12">
        <f>G10*E147</f>
        <v>1114.856</v>
      </c>
      <c r="E147">
        <v>67.16</v>
      </c>
      <c r="F147" s="14">
        <f t="shared" si="2"/>
        <v>1449.3128000000002</v>
      </c>
    </row>
    <row r="148" spans="1:6">
      <c r="A148" t="s">
        <v>523</v>
      </c>
      <c r="B148" t="s">
        <v>524</v>
      </c>
      <c r="C148" t="s">
        <v>289</v>
      </c>
      <c r="D148" s="12">
        <f>G10*E148</f>
        <v>3325.9760000000006</v>
      </c>
      <c r="E148">
        <v>200.36</v>
      </c>
      <c r="F148" s="14">
        <f t="shared" si="2"/>
        <v>4323.7688000000007</v>
      </c>
    </row>
    <row r="149" spans="1:6">
      <c r="A149" t="s">
        <v>525</v>
      </c>
      <c r="B149" t="s">
        <v>526</v>
      </c>
      <c r="C149" t="s">
        <v>246</v>
      </c>
      <c r="D149" s="12">
        <f>G10*E149</f>
        <v>237.54600000000002</v>
      </c>
      <c r="E149">
        <v>14.31</v>
      </c>
      <c r="F149" s="14">
        <f t="shared" si="2"/>
        <v>308.80980000000005</v>
      </c>
    </row>
    <row r="150" spans="1:6">
      <c r="A150" t="s">
        <v>527</v>
      </c>
      <c r="B150" t="s">
        <v>528</v>
      </c>
      <c r="C150" t="s">
        <v>246</v>
      </c>
      <c r="D150" s="12">
        <f>G10*E150</f>
        <v>254.47800000000004</v>
      </c>
      <c r="E150">
        <v>15.33</v>
      </c>
      <c r="F150" s="14">
        <f t="shared" si="2"/>
        <v>330.82140000000004</v>
      </c>
    </row>
    <row r="151" spans="1:6">
      <c r="A151" t="s">
        <v>529</v>
      </c>
      <c r="B151" t="s">
        <v>530</v>
      </c>
      <c r="C151" t="s">
        <v>288</v>
      </c>
      <c r="D151" s="12">
        <f>G10*E151</f>
        <v>823.02800000000002</v>
      </c>
      <c r="E151">
        <v>49.58</v>
      </c>
      <c r="F151" s="14">
        <f t="shared" si="2"/>
        <v>1069.9364</v>
      </c>
    </row>
    <row r="152" spans="1:6">
      <c r="A152" t="s">
        <v>531</v>
      </c>
      <c r="B152" t="s">
        <v>532</v>
      </c>
      <c r="C152" t="s">
        <v>288</v>
      </c>
      <c r="D152" s="12">
        <f>G10*E152</f>
        <v>2358.6940000000004</v>
      </c>
      <c r="E152">
        <v>142.09</v>
      </c>
      <c r="F152" s="14">
        <f t="shared" si="2"/>
        <v>3066.3022000000005</v>
      </c>
    </row>
    <row r="153" spans="1:6">
      <c r="A153" t="s">
        <v>533</v>
      </c>
      <c r="B153" t="s">
        <v>534</v>
      </c>
      <c r="C153" t="s">
        <v>288</v>
      </c>
      <c r="D153" s="12">
        <f>G10*E153</f>
        <v>661.84199999999998</v>
      </c>
      <c r="E153">
        <v>39.869999999999997</v>
      </c>
      <c r="F153" s="14">
        <f t="shared" si="2"/>
        <v>860.39459999999997</v>
      </c>
    </row>
    <row r="154" spans="1:6">
      <c r="A154" t="s">
        <v>535</v>
      </c>
      <c r="B154" t="s">
        <v>536</v>
      </c>
      <c r="C154" t="s">
        <v>288</v>
      </c>
      <c r="D154" s="12">
        <f>G10*E154</f>
        <v>788.99800000000005</v>
      </c>
      <c r="E154">
        <v>47.53</v>
      </c>
      <c r="F154" s="14">
        <f t="shared" si="2"/>
        <v>1025.6974</v>
      </c>
    </row>
    <row r="155" spans="1:6">
      <c r="A155" t="s">
        <v>537</v>
      </c>
      <c r="B155" t="s">
        <v>538</v>
      </c>
      <c r="C155" t="s">
        <v>288</v>
      </c>
      <c r="D155" s="12">
        <f>G10*E155</f>
        <v>823.02800000000002</v>
      </c>
      <c r="E155">
        <v>49.58</v>
      </c>
      <c r="F155" s="14">
        <f t="shared" si="2"/>
        <v>1069.9364</v>
      </c>
    </row>
    <row r="156" spans="1:6">
      <c r="A156" t="s">
        <v>539</v>
      </c>
      <c r="B156" t="s">
        <v>540</v>
      </c>
      <c r="C156" t="s">
        <v>288</v>
      </c>
      <c r="D156" s="12">
        <f>G10*E156</f>
        <v>678.77400000000011</v>
      </c>
      <c r="E156">
        <v>40.89</v>
      </c>
      <c r="F156" s="14">
        <f t="shared" si="2"/>
        <v>882.40620000000013</v>
      </c>
    </row>
    <row r="157" spans="1:6">
      <c r="A157" t="s">
        <v>541</v>
      </c>
      <c r="B157" t="s">
        <v>542</v>
      </c>
      <c r="C157" t="s">
        <v>288</v>
      </c>
      <c r="D157" s="12">
        <f>G10*E157</f>
        <v>899.38800000000003</v>
      </c>
      <c r="E157">
        <v>54.18</v>
      </c>
      <c r="F157" s="14">
        <f t="shared" si="2"/>
        <v>1169.2044000000001</v>
      </c>
    </row>
    <row r="158" spans="1:6">
      <c r="A158" t="s">
        <v>543</v>
      </c>
      <c r="B158" t="s">
        <v>544</v>
      </c>
      <c r="C158" t="s">
        <v>288</v>
      </c>
      <c r="D158" s="12">
        <f>G10*E158</f>
        <v>661.84199999999998</v>
      </c>
      <c r="E158">
        <v>39.869999999999997</v>
      </c>
      <c r="F158" s="14">
        <f t="shared" si="2"/>
        <v>860.39459999999997</v>
      </c>
    </row>
    <row r="159" spans="1:6">
      <c r="A159" t="s">
        <v>545</v>
      </c>
      <c r="B159" t="s">
        <v>546</v>
      </c>
      <c r="C159" t="s">
        <v>288</v>
      </c>
      <c r="D159" s="12">
        <f>G10*E159</f>
        <v>623.66200000000003</v>
      </c>
      <c r="E159">
        <v>37.57</v>
      </c>
      <c r="F159" s="14">
        <f t="shared" si="2"/>
        <v>810.76060000000007</v>
      </c>
    </row>
    <row r="160" spans="1:6">
      <c r="A160" t="s">
        <v>547</v>
      </c>
      <c r="B160" t="s">
        <v>548</v>
      </c>
      <c r="C160" t="s">
        <v>246</v>
      </c>
      <c r="D160" s="12">
        <f>G10*E160</f>
        <v>653.37600000000009</v>
      </c>
      <c r="E160">
        <v>39.36</v>
      </c>
      <c r="F160" s="14">
        <f t="shared" si="2"/>
        <v>849.38880000000017</v>
      </c>
    </row>
    <row r="161" spans="1:6">
      <c r="A161" t="s">
        <v>549</v>
      </c>
      <c r="B161" t="s">
        <v>550</v>
      </c>
      <c r="C161" t="s">
        <v>246</v>
      </c>
      <c r="D161" s="12">
        <f>G10*E161</f>
        <v>280.04200000000003</v>
      </c>
      <c r="E161">
        <v>16.87</v>
      </c>
      <c r="F161" s="14">
        <f t="shared" si="2"/>
        <v>364.05460000000005</v>
      </c>
    </row>
    <row r="162" spans="1:6">
      <c r="A162" t="s">
        <v>551</v>
      </c>
      <c r="B162" t="s">
        <v>552</v>
      </c>
      <c r="C162" t="s">
        <v>246</v>
      </c>
      <c r="D162" s="12">
        <f>G10*E162</f>
        <v>381.8</v>
      </c>
      <c r="E162">
        <v>23</v>
      </c>
      <c r="F162" s="14">
        <f t="shared" si="2"/>
        <v>496.34000000000003</v>
      </c>
    </row>
    <row r="163" spans="1:6">
      <c r="A163" t="s">
        <v>553</v>
      </c>
      <c r="B163" t="s">
        <v>554</v>
      </c>
      <c r="C163" t="s">
        <v>246</v>
      </c>
      <c r="D163" s="12">
        <f>G10*E163</f>
        <v>417.49</v>
      </c>
      <c r="E163">
        <v>25.15</v>
      </c>
      <c r="F163" s="14">
        <f t="shared" si="2"/>
        <v>542.73700000000008</v>
      </c>
    </row>
    <row r="164" spans="1:6">
      <c r="A164" t="s">
        <v>555</v>
      </c>
      <c r="B164" t="s">
        <v>556</v>
      </c>
      <c r="C164" t="s">
        <v>246</v>
      </c>
      <c r="D164" s="12">
        <f>G10*E164</f>
        <v>577.01599999999996</v>
      </c>
      <c r="E164">
        <v>34.76</v>
      </c>
      <c r="F164" s="14">
        <f t="shared" si="2"/>
        <v>750.12080000000003</v>
      </c>
    </row>
    <row r="165" spans="1:6">
      <c r="A165" t="s">
        <v>557</v>
      </c>
      <c r="B165" t="s">
        <v>558</v>
      </c>
      <c r="C165" t="s">
        <v>246</v>
      </c>
      <c r="D165" s="12">
        <f>G10*E165</f>
        <v>1136.934</v>
      </c>
      <c r="E165">
        <v>68.489999999999995</v>
      </c>
      <c r="F165" s="14">
        <f t="shared" si="2"/>
        <v>1478.0142000000001</v>
      </c>
    </row>
    <row r="166" spans="1:6">
      <c r="A166" t="s">
        <v>559</v>
      </c>
      <c r="B166" t="s">
        <v>560</v>
      </c>
      <c r="C166" t="s">
        <v>246</v>
      </c>
      <c r="D166" s="12">
        <f>G10*E166</f>
        <v>1985.3600000000001</v>
      </c>
      <c r="E166">
        <v>119.6</v>
      </c>
      <c r="F166" s="14">
        <f t="shared" si="2"/>
        <v>2580.9680000000003</v>
      </c>
    </row>
    <row r="167" spans="1:6">
      <c r="A167" t="s">
        <v>562</v>
      </c>
      <c r="B167" t="s">
        <v>563</v>
      </c>
      <c r="C167" t="s">
        <v>246</v>
      </c>
      <c r="D167" s="12">
        <f>G10*E167</f>
        <v>1781.6780000000001</v>
      </c>
      <c r="E167">
        <v>107.33</v>
      </c>
      <c r="F167" s="14">
        <f t="shared" si="2"/>
        <v>2316.1814000000004</v>
      </c>
    </row>
    <row r="168" spans="1:6">
      <c r="A168" t="s">
        <v>564</v>
      </c>
      <c r="B168" t="s">
        <v>565</v>
      </c>
      <c r="C168" t="s">
        <v>246</v>
      </c>
      <c r="D168" s="12">
        <f>G10*E168</f>
        <v>3139.2260000000006</v>
      </c>
      <c r="E168">
        <v>189.11</v>
      </c>
      <c r="F168" s="14">
        <f t="shared" si="2"/>
        <v>4080.9938000000011</v>
      </c>
    </row>
    <row r="169" spans="1:6">
      <c r="A169" t="s">
        <v>566</v>
      </c>
      <c r="B169" t="s">
        <v>567</v>
      </c>
      <c r="C169" t="s">
        <v>246</v>
      </c>
      <c r="D169" s="12">
        <f>G10*E169</f>
        <v>1399.8780000000002</v>
      </c>
      <c r="E169">
        <v>84.33</v>
      </c>
      <c r="F169" s="14">
        <f t="shared" si="2"/>
        <v>1819.8414000000002</v>
      </c>
    </row>
    <row r="170" spans="1:6">
      <c r="A170" t="s">
        <v>568</v>
      </c>
      <c r="B170" t="s">
        <v>569</v>
      </c>
      <c r="C170" t="s">
        <v>246</v>
      </c>
      <c r="D170" s="12">
        <f>G10*E170</f>
        <v>2256.9360000000001</v>
      </c>
      <c r="E170">
        <v>135.96</v>
      </c>
      <c r="F170" s="14">
        <f t="shared" si="2"/>
        <v>2934.0168000000003</v>
      </c>
    </row>
    <row r="171" spans="1:6">
      <c r="A171" t="s">
        <v>570</v>
      </c>
      <c r="B171" t="s">
        <v>571</v>
      </c>
      <c r="C171" t="s">
        <v>246</v>
      </c>
      <c r="D171" s="12">
        <f>G10*E171</f>
        <v>1187.8960000000002</v>
      </c>
      <c r="E171">
        <v>71.56</v>
      </c>
      <c r="F171" s="14">
        <f t="shared" si="2"/>
        <v>1544.2648000000004</v>
      </c>
    </row>
    <row r="172" spans="1:6">
      <c r="A172" t="s">
        <v>572</v>
      </c>
      <c r="B172" t="s">
        <v>573</v>
      </c>
      <c r="C172" t="s">
        <v>246</v>
      </c>
      <c r="D172" s="12">
        <f>G10*E172</f>
        <v>916.32000000000016</v>
      </c>
      <c r="E172">
        <v>55.2</v>
      </c>
      <c r="F172" s="14">
        <f t="shared" si="2"/>
        <v>1191.2160000000003</v>
      </c>
    </row>
    <row r="173" spans="1:6">
      <c r="A173" t="s">
        <v>574</v>
      </c>
      <c r="B173" t="s">
        <v>575</v>
      </c>
      <c r="C173" t="s">
        <v>246</v>
      </c>
      <c r="D173" s="12">
        <f>G10*E173</f>
        <v>916.32000000000016</v>
      </c>
      <c r="E173">
        <v>55.2</v>
      </c>
      <c r="F173" s="14">
        <f t="shared" si="2"/>
        <v>1191.2160000000003</v>
      </c>
    </row>
    <row r="174" spans="1:6">
      <c r="A174" t="s">
        <v>576</v>
      </c>
      <c r="B174" t="s">
        <v>577</v>
      </c>
      <c r="C174" t="s">
        <v>443</v>
      </c>
      <c r="D174" s="12">
        <f>G10*E174</f>
        <v>814.56200000000013</v>
      </c>
      <c r="E174">
        <v>49.07</v>
      </c>
      <c r="F174" s="14">
        <f t="shared" si="2"/>
        <v>1058.9306000000001</v>
      </c>
    </row>
    <row r="175" spans="1:6">
      <c r="A175" t="s">
        <v>578</v>
      </c>
      <c r="B175" t="s">
        <v>579</v>
      </c>
      <c r="C175" t="s">
        <v>444</v>
      </c>
      <c r="D175" s="12">
        <f>G10*E175</f>
        <v>466.62600000000003</v>
      </c>
      <c r="E175">
        <v>28.11</v>
      </c>
      <c r="F175" s="14">
        <f t="shared" si="2"/>
        <v>606.61380000000008</v>
      </c>
    </row>
    <row r="176" spans="1:6">
      <c r="A176" t="s">
        <v>580</v>
      </c>
      <c r="B176" t="s">
        <v>581</v>
      </c>
      <c r="C176" t="s">
        <v>246</v>
      </c>
      <c r="D176" s="12">
        <f>G10*E176</f>
        <v>134.12800000000001</v>
      </c>
      <c r="E176">
        <v>8.08</v>
      </c>
      <c r="F176" s="14">
        <f t="shared" si="2"/>
        <v>174.36640000000003</v>
      </c>
    </row>
    <row r="177" spans="1:6">
      <c r="A177" t="s">
        <v>582</v>
      </c>
      <c r="B177" t="s">
        <v>583</v>
      </c>
      <c r="C177" t="s">
        <v>246</v>
      </c>
      <c r="D177" s="12">
        <f>G10*E177</f>
        <v>195.714</v>
      </c>
      <c r="E177">
        <v>11.79</v>
      </c>
      <c r="F177" s="14">
        <f t="shared" si="2"/>
        <v>254.4282</v>
      </c>
    </row>
    <row r="178" spans="1:6">
      <c r="A178" t="s">
        <v>584</v>
      </c>
      <c r="B178" t="s">
        <v>585</v>
      </c>
      <c r="C178" t="s">
        <v>246</v>
      </c>
      <c r="D178" s="12">
        <f>G10*E178</f>
        <v>251.98800000000003</v>
      </c>
      <c r="E178">
        <v>15.18</v>
      </c>
      <c r="F178" s="14">
        <f t="shared" si="2"/>
        <v>327.58440000000007</v>
      </c>
    </row>
    <row r="179" spans="1:6">
      <c r="A179" t="s">
        <v>586</v>
      </c>
      <c r="B179" t="s">
        <v>587</v>
      </c>
      <c r="C179" t="s">
        <v>246</v>
      </c>
      <c r="D179" s="12">
        <f>G10*E179</f>
        <v>271.57600000000002</v>
      </c>
      <c r="E179">
        <v>16.36</v>
      </c>
      <c r="F179" s="14">
        <f t="shared" si="2"/>
        <v>353.04880000000003</v>
      </c>
    </row>
    <row r="180" spans="1:6">
      <c r="A180" t="s">
        <v>588</v>
      </c>
      <c r="B180" t="s">
        <v>589</v>
      </c>
      <c r="C180" t="s">
        <v>246</v>
      </c>
      <c r="D180" s="12">
        <f>G10*E180</f>
        <v>547.30200000000002</v>
      </c>
      <c r="E180">
        <v>32.97</v>
      </c>
      <c r="F180" s="14">
        <f t="shared" si="2"/>
        <v>711.49260000000004</v>
      </c>
    </row>
    <row r="181" spans="1:6">
      <c r="A181" t="s">
        <v>590</v>
      </c>
      <c r="B181" t="s">
        <v>591</v>
      </c>
      <c r="C181" t="s">
        <v>246</v>
      </c>
      <c r="D181" s="12">
        <f>G10*E181</f>
        <v>429.27600000000001</v>
      </c>
      <c r="E181">
        <v>25.86</v>
      </c>
      <c r="F181" s="14">
        <f t="shared" si="2"/>
        <v>558.05880000000002</v>
      </c>
    </row>
    <row r="182" spans="1:6">
      <c r="A182" t="s">
        <v>592</v>
      </c>
      <c r="B182" t="s">
        <v>593</v>
      </c>
      <c r="C182" t="s">
        <v>246</v>
      </c>
      <c r="D182" s="12">
        <f>G10*E182</f>
        <v>466.62600000000003</v>
      </c>
      <c r="E182">
        <v>28.11</v>
      </c>
      <c r="F182" s="14">
        <f t="shared" si="2"/>
        <v>606.61380000000008</v>
      </c>
    </row>
    <row r="183" spans="1:6">
      <c r="A183" t="s">
        <v>594</v>
      </c>
      <c r="B183" t="s">
        <v>595</v>
      </c>
      <c r="C183" t="s">
        <v>246</v>
      </c>
      <c r="D183" s="12">
        <f>G10*E183</f>
        <v>970.60200000000009</v>
      </c>
      <c r="E183">
        <v>58.47</v>
      </c>
      <c r="F183" s="14">
        <f t="shared" si="2"/>
        <v>1261.7826000000002</v>
      </c>
    </row>
    <row r="184" spans="1:6">
      <c r="A184" t="s">
        <v>596</v>
      </c>
      <c r="B184" t="s">
        <v>597</v>
      </c>
      <c r="C184" t="s">
        <v>246</v>
      </c>
      <c r="D184" s="12">
        <f>G10*E184</f>
        <v>2482.5300000000002</v>
      </c>
      <c r="E184">
        <v>149.55000000000001</v>
      </c>
      <c r="F184" s="14">
        <f t="shared" si="2"/>
        <v>3227.2890000000002</v>
      </c>
    </row>
    <row r="185" spans="1:6">
      <c r="A185" t="s">
        <v>598</v>
      </c>
      <c r="B185" t="s">
        <v>599</v>
      </c>
      <c r="C185" t="s">
        <v>246</v>
      </c>
      <c r="D185" s="12">
        <f>G10*E185</f>
        <v>4367.7920000000004</v>
      </c>
      <c r="E185">
        <v>263.12</v>
      </c>
      <c r="F185" s="14">
        <f t="shared" si="2"/>
        <v>5678.1296000000011</v>
      </c>
    </row>
    <row r="186" spans="1:6">
      <c r="A186" t="s">
        <v>600</v>
      </c>
      <c r="B186" t="s">
        <v>601</v>
      </c>
      <c r="C186" t="s">
        <v>246</v>
      </c>
      <c r="D186" s="12">
        <f>G10*E186</f>
        <v>1063.8940000000002</v>
      </c>
      <c r="E186">
        <v>64.09</v>
      </c>
      <c r="F186" s="14">
        <f t="shared" si="2"/>
        <v>1383.0622000000003</v>
      </c>
    </row>
    <row r="187" spans="1:6">
      <c r="A187" t="s">
        <v>602</v>
      </c>
      <c r="B187" t="s">
        <v>603</v>
      </c>
      <c r="C187" t="s">
        <v>246</v>
      </c>
      <c r="D187" s="12">
        <f>G10*E187</f>
        <v>128.982</v>
      </c>
      <c r="E187">
        <v>7.77</v>
      </c>
      <c r="F187" s="14">
        <f t="shared" si="2"/>
        <v>167.67660000000001</v>
      </c>
    </row>
    <row r="188" spans="1:6">
      <c r="A188" t="s">
        <v>604</v>
      </c>
      <c r="B188" t="s">
        <v>605</v>
      </c>
      <c r="C188" t="s">
        <v>246</v>
      </c>
      <c r="D188" s="12">
        <f>G10*E188</f>
        <v>190.07</v>
      </c>
      <c r="E188">
        <v>11.45</v>
      </c>
      <c r="F188" s="14">
        <f t="shared" si="2"/>
        <v>247.09100000000001</v>
      </c>
    </row>
    <row r="189" spans="1:6">
      <c r="A189" t="s">
        <v>606</v>
      </c>
      <c r="B189" t="s">
        <v>607</v>
      </c>
      <c r="C189" t="s">
        <v>246</v>
      </c>
      <c r="D189" s="12">
        <f>G10*E189</f>
        <v>366.52800000000002</v>
      </c>
      <c r="E189">
        <v>22.08</v>
      </c>
      <c r="F189" s="14">
        <f t="shared" si="2"/>
        <v>476.48640000000006</v>
      </c>
    </row>
    <row r="190" spans="1:6">
      <c r="A190" t="s">
        <v>608</v>
      </c>
      <c r="B190" t="s">
        <v>609</v>
      </c>
      <c r="C190" t="s">
        <v>246</v>
      </c>
      <c r="D190" s="12">
        <f>G10*E190</f>
        <v>134.12800000000001</v>
      </c>
      <c r="E190">
        <v>8.08</v>
      </c>
      <c r="F190" s="14">
        <f t="shared" si="2"/>
        <v>174.36640000000003</v>
      </c>
    </row>
    <row r="191" spans="1:6">
      <c r="A191" t="s">
        <v>610</v>
      </c>
      <c r="B191" t="s">
        <v>611</v>
      </c>
      <c r="C191" t="s">
        <v>246</v>
      </c>
      <c r="D191" s="12">
        <f>G10*E191</f>
        <v>373.334</v>
      </c>
      <c r="E191">
        <v>22.49</v>
      </c>
      <c r="F191" s="14">
        <f t="shared" si="2"/>
        <v>485.33420000000001</v>
      </c>
    </row>
    <row r="192" spans="1:6">
      <c r="A192" t="s">
        <v>612</v>
      </c>
      <c r="B192" t="s">
        <v>613</v>
      </c>
      <c r="C192" t="s">
        <v>288</v>
      </c>
      <c r="D192" s="12">
        <f>G10*E192</f>
        <v>89.972000000000008</v>
      </c>
      <c r="E192">
        <v>5.42</v>
      </c>
      <c r="F192" s="14">
        <f t="shared" si="2"/>
        <v>116.96360000000001</v>
      </c>
    </row>
    <row r="193" spans="1:6">
      <c r="A193" t="s">
        <v>614</v>
      </c>
      <c r="B193" t="s">
        <v>615</v>
      </c>
      <c r="C193" t="s">
        <v>288</v>
      </c>
      <c r="D193" s="12">
        <f>G10*E193</f>
        <v>93.292000000000016</v>
      </c>
      <c r="E193">
        <v>5.62</v>
      </c>
      <c r="F193" s="14">
        <f t="shared" si="2"/>
        <v>121.27960000000003</v>
      </c>
    </row>
    <row r="194" spans="1:6">
      <c r="A194" t="s">
        <v>616</v>
      </c>
      <c r="B194" t="s">
        <v>617</v>
      </c>
      <c r="C194" t="s">
        <v>288</v>
      </c>
      <c r="D194" s="12">
        <f>G10*E194</f>
        <v>200.19600000000003</v>
      </c>
      <c r="E194">
        <v>12.06</v>
      </c>
      <c r="F194" s="14">
        <f t="shared" si="2"/>
        <v>260.25480000000005</v>
      </c>
    </row>
    <row r="195" spans="1:6">
      <c r="A195" t="s">
        <v>618</v>
      </c>
      <c r="B195" t="s">
        <v>619</v>
      </c>
      <c r="C195" t="s">
        <v>246</v>
      </c>
      <c r="D195" s="12">
        <f>G10*E195</f>
        <v>67.894000000000005</v>
      </c>
      <c r="E195">
        <v>4.09</v>
      </c>
      <c r="F195" s="14">
        <f t="shared" si="2"/>
        <v>88.262200000000007</v>
      </c>
    </row>
    <row r="196" spans="1:6">
      <c r="A196" t="s">
        <v>620</v>
      </c>
      <c r="B196" t="s">
        <v>621</v>
      </c>
      <c r="C196" t="s">
        <v>246</v>
      </c>
      <c r="D196" s="12">
        <f>G10*E196</f>
        <v>1606.0500000000002</v>
      </c>
      <c r="E196">
        <v>96.75</v>
      </c>
      <c r="F196" s="14">
        <f t="shared" si="2"/>
        <v>2087.8650000000002</v>
      </c>
    </row>
    <row r="197" spans="1:6">
      <c r="A197" t="s">
        <v>622</v>
      </c>
      <c r="B197" t="s">
        <v>623</v>
      </c>
      <c r="C197" t="s">
        <v>246</v>
      </c>
      <c r="D197" s="12">
        <f>G10*E197</f>
        <v>421.64</v>
      </c>
      <c r="E197">
        <v>25.4</v>
      </c>
      <c r="F197" s="14">
        <f t="shared" si="2"/>
        <v>548.13199999999995</v>
      </c>
    </row>
    <row r="198" spans="1:6">
      <c r="A198" t="s">
        <v>624</v>
      </c>
      <c r="B198" t="s">
        <v>625</v>
      </c>
      <c r="C198" t="s">
        <v>246</v>
      </c>
      <c r="D198" s="12">
        <f>G10*E198</f>
        <v>366.52800000000002</v>
      </c>
      <c r="E198">
        <v>22.08</v>
      </c>
      <c r="F198" s="14">
        <f t="shared" si="2"/>
        <v>476.48640000000006</v>
      </c>
    </row>
    <row r="199" spans="1:6">
      <c r="A199" t="s">
        <v>626</v>
      </c>
      <c r="B199" t="s">
        <v>627</v>
      </c>
      <c r="C199" t="s">
        <v>246</v>
      </c>
      <c r="D199" s="12">
        <f>G10*E199</f>
        <v>366.52800000000002</v>
      </c>
      <c r="E199">
        <v>22.08</v>
      </c>
      <c r="F199" s="14">
        <f t="shared" si="2"/>
        <v>476.48640000000006</v>
      </c>
    </row>
    <row r="200" spans="1:6">
      <c r="A200" t="s">
        <v>628</v>
      </c>
      <c r="B200" t="s">
        <v>629</v>
      </c>
      <c r="C200" t="s">
        <v>246</v>
      </c>
      <c r="D200" s="12">
        <f>G10*E200</f>
        <v>341.96000000000004</v>
      </c>
      <c r="E200">
        <v>20.6</v>
      </c>
      <c r="F200" s="14">
        <f t="shared" si="2"/>
        <v>444.54800000000006</v>
      </c>
    </row>
    <row r="201" spans="1:6">
      <c r="A201" t="s">
        <v>630</v>
      </c>
      <c r="B201" t="s">
        <v>631</v>
      </c>
      <c r="C201" t="s">
        <v>246</v>
      </c>
      <c r="D201" s="12">
        <f>G10*E201</f>
        <v>341.96000000000004</v>
      </c>
      <c r="E201">
        <v>20.6</v>
      </c>
      <c r="F201" s="14">
        <f t="shared" si="2"/>
        <v>444.54800000000006</v>
      </c>
    </row>
    <row r="202" spans="1:6">
      <c r="A202" t="s">
        <v>632</v>
      </c>
      <c r="B202" t="s">
        <v>633</v>
      </c>
      <c r="C202" t="s">
        <v>246</v>
      </c>
      <c r="D202" s="12">
        <f>G10*E202</f>
        <v>443.71800000000002</v>
      </c>
      <c r="E202">
        <v>26.73</v>
      </c>
      <c r="F202" s="14">
        <f t="shared" si="2"/>
        <v>576.8334000000001</v>
      </c>
    </row>
    <row r="203" spans="1:6">
      <c r="A203" t="s">
        <v>634</v>
      </c>
      <c r="B203" t="s">
        <v>635</v>
      </c>
      <c r="C203" t="s">
        <v>246</v>
      </c>
      <c r="D203" s="12">
        <f>G10*E203</f>
        <v>831.49400000000014</v>
      </c>
      <c r="E203">
        <v>50.09</v>
      </c>
      <c r="F203" s="14">
        <f t="shared" si="2"/>
        <v>1080.9422000000002</v>
      </c>
    </row>
    <row r="204" spans="1:6">
      <c r="A204" t="s">
        <v>636</v>
      </c>
      <c r="B204" t="s">
        <v>637</v>
      </c>
      <c r="C204" t="s">
        <v>246</v>
      </c>
      <c r="D204" s="21">
        <f>G10*E204</f>
        <v>577.01599999999996</v>
      </c>
      <c r="E204">
        <v>34.76</v>
      </c>
      <c r="F204" s="14">
        <f t="shared" si="2"/>
        <v>750.12080000000003</v>
      </c>
    </row>
    <row r="205" spans="1:6">
      <c r="A205" t="s">
        <v>638</v>
      </c>
      <c r="B205" t="s">
        <v>639</v>
      </c>
      <c r="C205" t="s">
        <v>246</v>
      </c>
      <c r="D205" s="12">
        <f>G10*E205</f>
        <v>498.00000000000006</v>
      </c>
      <c r="E205">
        <v>30</v>
      </c>
      <c r="F205" s="14">
        <f t="shared" ref="F205:F268" si="3">D205*1.3</f>
        <v>647.40000000000009</v>
      </c>
    </row>
    <row r="206" spans="1:6">
      <c r="A206" t="s">
        <v>640</v>
      </c>
      <c r="B206" t="s">
        <v>641</v>
      </c>
      <c r="C206" t="s">
        <v>246</v>
      </c>
      <c r="D206" s="12">
        <f>G10*E206</f>
        <v>487.04400000000004</v>
      </c>
      <c r="E206">
        <v>29.34</v>
      </c>
      <c r="F206" s="14">
        <f t="shared" si="3"/>
        <v>633.1572000000001</v>
      </c>
    </row>
    <row r="207" spans="1:6">
      <c r="A207" t="s">
        <v>642</v>
      </c>
      <c r="B207" t="s">
        <v>643</v>
      </c>
      <c r="C207" t="s">
        <v>246</v>
      </c>
      <c r="D207" s="12">
        <f>G10*E207</f>
        <v>483.55800000000005</v>
      </c>
      <c r="E207">
        <v>29.13</v>
      </c>
      <c r="F207" s="14">
        <f t="shared" si="3"/>
        <v>628.62540000000013</v>
      </c>
    </row>
    <row r="208" spans="1:6">
      <c r="A208" t="s">
        <v>644</v>
      </c>
      <c r="B208" t="s">
        <v>645</v>
      </c>
      <c r="C208" t="s">
        <v>246</v>
      </c>
      <c r="D208" s="12">
        <f>G10*E208</f>
        <v>1175.9440000000002</v>
      </c>
      <c r="E208">
        <v>70.84</v>
      </c>
      <c r="F208" s="14">
        <f t="shared" si="3"/>
        <v>1528.7272000000003</v>
      </c>
    </row>
    <row r="209" spans="1:6">
      <c r="A209" t="s">
        <v>646</v>
      </c>
      <c r="B209" t="s">
        <v>647</v>
      </c>
      <c r="C209" t="s">
        <v>246</v>
      </c>
      <c r="D209" s="12">
        <f>G10*E209</f>
        <v>319.88200000000001</v>
      </c>
      <c r="E209">
        <v>19.27</v>
      </c>
      <c r="F209" s="14">
        <f t="shared" si="3"/>
        <v>415.84660000000002</v>
      </c>
    </row>
    <row r="210" spans="1:6">
      <c r="A210" t="s">
        <v>648</v>
      </c>
      <c r="B210" t="s">
        <v>649</v>
      </c>
      <c r="C210" t="s">
        <v>246</v>
      </c>
      <c r="D210" s="12">
        <f>G10*E210</f>
        <v>319.55</v>
      </c>
      <c r="E210">
        <v>19.25</v>
      </c>
      <c r="F210" s="14">
        <f t="shared" si="3"/>
        <v>415.41500000000002</v>
      </c>
    </row>
    <row r="211" spans="1:6">
      <c r="A211" t="s">
        <v>650</v>
      </c>
      <c r="B211" t="s">
        <v>651</v>
      </c>
      <c r="C211" t="s">
        <v>246</v>
      </c>
      <c r="D211" s="12">
        <f>G10*E211</f>
        <v>319.55</v>
      </c>
      <c r="E211">
        <v>19.25</v>
      </c>
      <c r="F211" s="14">
        <f t="shared" si="3"/>
        <v>415.41500000000002</v>
      </c>
    </row>
    <row r="212" spans="1:6">
      <c r="A212" t="s">
        <v>652</v>
      </c>
      <c r="B212" t="s">
        <v>653</v>
      </c>
      <c r="C212" t="s">
        <v>246</v>
      </c>
      <c r="D212" s="12">
        <f>G10*E212</f>
        <v>319.88200000000001</v>
      </c>
      <c r="E212">
        <v>19.27</v>
      </c>
      <c r="F212" s="14">
        <f t="shared" si="3"/>
        <v>415.84660000000002</v>
      </c>
    </row>
    <row r="213" spans="1:6">
      <c r="A213" t="s">
        <v>654</v>
      </c>
      <c r="B213" t="s">
        <v>655</v>
      </c>
      <c r="C213" t="s">
        <v>246</v>
      </c>
      <c r="D213" s="12">
        <f>G10*E213</f>
        <v>319.55</v>
      </c>
      <c r="E213">
        <v>19.25</v>
      </c>
      <c r="F213" s="14">
        <f t="shared" si="3"/>
        <v>415.41500000000002</v>
      </c>
    </row>
    <row r="214" spans="1:6">
      <c r="A214" t="s">
        <v>656</v>
      </c>
      <c r="B214" t="s">
        <v>655</v>
      </c>
      <c r="C214" t="s">
        <v>246</v>
      </c>
      <c r="D214" s="12">
        <f>G10*E214</f>
        <v>319.55</v>
      </c>
      <c r="E214">
        <v>19.25</v>
      </c>
      <c r="F214" s="14">
        <f t="shared" si="3"/>
        <v>415.41500000000002</v>
      </c>
    </row>
    <row r="215" spans="1:6">
      <c r="A215" t="s">
        <v>657</v>
      </c>
      <c r="B215" t="s">
        <v>658</v>
      </c>
      <c r="C215" t="s">
        <v>246</v>
      </c>
      <c r="D215" s="12">
        <f>G10*E215</f>
        <v>319.55</v>
      </c>
      <c r="E215">
        <v>19.25</v>
      </c>
      <c r="F215" s="14">
        <f t="shared" si="3"/>
        <v>415.41500000000002</v>
      </c>
    </row>
    <row r="216" spans="1:6">
      <c r="A216" t="s">
        <v>659</v>
      </c>
      <c r="B216" t="s">
        <v>660</v>
      </c>
      <c r="C216" t="s">
        <v>246</v>
      </c>
      <c r="D216" s="12">
        <f>G10*E216</f>
        <v>319.55</v>
      </c>
      <c r="E216">
        <v>19.25</v>
      </c>
      <c r="F216" s="14">
        <f t="shared" si="3"/>
        <v>415.41500000000002</v>
      </c>
    </row>
    <row r="217" spans="1:6">
      <c r="A217" t="s">
        <v>661</v>
      </c>
      <c r="B217" t="s">
        <v>662</v>
      </c>
      <c r="C217" t="s">
        <v>246</v>
      </c>
      <c r="D217" s="12">
        <f>G10*E217</f>
        <v>743.18200000000013</v>
      </c>
      <c r="E217">
        <v>44.77</v>
      </c>
      <c r="F217" s="14">
        <f t="shared" si="3"/>
        <v>966.13660000000016</v>
      </c>
    </row>
    <row r="218" spans="1:6">
      <c r="A218" t="s">
        <v>663</v>
      </c>
      <c r="B218" t="s">
        <v>664</v>
      </c>
      <c r="C218" t="s">
        <v>246</v>
      </c>
      <c r="D218" s="12">
        <f>G10*E218</f>
        <v>449.69400000000002</v>
      </c>
      <c r="E218">
        <v>27.09</v>
      </c>
      <c r="F218" s="14">
        <f t="shared" si="3"/>
        <v>584.60220000000004</v>
      </c>
    </row>
    <row r="219" spans="1:6">
      <c r="A219" t="s">
        <v>665</v>
      </c>
      <c r="B219" t="s">
        <v>666</v>
      </c>
      <c r="C219" t="s">
        <v>246</v>
      </c>
      <c r="D219" s="12">
        <f>G10*E219</f>
        <v>449.69400000000002</v>
      </c>
      <c r="E219">
        <v>27.09</v>
      </c>
      <c r="F219" s="14">
        <f t="shared" si="3"/>
        <v>584.60220000000004</v>
      </c>
    </row>
    <row r="220" spans="1:6">
      <c r="A220" t="s">
        <v>667</v>
      </c>
      <c r="B220" t="s">
        <v>668</v>
      </c>
      <c r="C220" t="s">
        <v>246</v>
      </c>
      <c r="D220" s="12">
        <f>G10*E220</f>
        <v>449.69400000000002</v>
      </c>
      <c r="E220">
        <v>27.09</v>
      </c>
      <c r="F220" s="14">
        <f t="shared" si="3"/>
        <v>584.60220000000004</v>
      </c>
    </row>
    <row r="221" spans="1:6">
      <c r="A221" t="s">
        <v>669</v>
      </c>
      <c r="B221" t="s">
        <v>670</v>
      </c>
      <c r="C221" t="s">
        <v>246</v>
      </c>
      <c r="D221" s="12">
        <f>G10*E221</f>
        <v>449.69400000000002</v>
      </c>
      <c r="E221">
        <v>27.09</v>
      </c>
      <c r="F221" s="14">
        <f t="shared" si="3"/>
        <v>584.60220000000004</v>
      </c>
    </row>
    <row r="222" spans="1:6">
      <c r="A222" t="s">
        <v>671</v>
      </c>
      <c r="B222" t="s">
        <v>672</v>
      </c>
      <c r="C222" t="s">
        <v>246</v>
      </c>
      <c r="D222" s="12">
        <f>G10*E222</f>
        <v>311.41600000000005</v>
      </c>
      <c r="E222">
        <v>18.760000000000002</v>
      </c>
      <c r="F222" s="14">
        <f t="shared" si="3"/>
        <v>404.84080000000006</v>
      </c>
    </row>
    <row r="223" spans="1:6">
      <c r="A223" t="s">
        <v>673</v>
      </c>
      <c r="B223" t="s">
        <v>674</v>
      </c>
      <c r="C223" t="s">
        <v>288</v>
      </c>
      <c r="D223" s="12">
        <f>G10*E223</f>
        <v>221.44400000000002</v>
      </c>
      <c r="E223">
        <v>13.34</v>
      </c>
      <c r="F223" s="14">
        <f t="shared" si="3"/>
        <v>287.87720000000002</v>
      </c>
    </row>
    <row r="224" spans="1:6">
      <c r="A224" t="s">
        <v>675</v>
      </c>
      <c r="B224" t="s">
        <v>676</v>
      </c>
      <c r="C224" t="s">
        <v>246</v>
      </c>
      <c r="D224" s="12">
        <f>G10*E224</f>
        <v>2743.8140000000003</v>
      </c>
      <c r="E224">
        <v>165.29</v>
      </c>
      <c r="F224" s="14">
        <f t="shared" si="3"/>
        <v>3566.9582000000005</v>
      </c>
    </row>
    <row r="225" spans="1:6">
      <c r="A225" t="s">
        <v>677</v>
      </c>
      <c r="B225" t="s">
        <v>678</v>
      </c>
      <c r="C225" t="s">
        <v>246</v>
      </c>
      <c r="D225" s="12">
        <f>G10*E225</f>
        <v>1045.1360000000002</v>
      </c>
      <c r="E225">
        <v>62.96</v>
      </c>
      <c r="F225" s="14">
        <f t="shared" si="3"/>
        <v>1358.6768000000004</v>
      </c>
    </row>
    <row r="226" spans="1:6">
      <c r="A226" t="s">
        <v>679</v>
      </c>
      <c r="B226" t="s">
        <v>680</v>
      </c>
      <c r="C226" t="s">
        <v>246</v>
      </c>
      <c r="D226" s="12">
        <f>G10*E226</f>
        <v>1045.4680000000001</v>
      </c>
      <c r="E226">
        <v>62.98</v>
      </c>
      <c r="F226" s="14">
        <f t="shared" si="3"/>
        <v>1359.1084000000001</v>
      </c>
    </row>
    <row r="227" spans="1:6">
      <c r="A227" t="s">
        <v>681</v>
      </c>
      <c r="B227" t="s">
        <v>682</v>
      </c>
      <c r="C227" t="s">
        <v>246</v>
      </c>
      <c r="D227" s="12">
        <f>G10*E227</f>
        <v>1941.2040000000002</v>
      </c>
      <c r="E227">
        <v>116.94</v>
      </c>
      <c r="F227" s="14">
        <f t="shared" si="3"/>
        <v>2523.5652000000005</v>
      </c>
    </row>
    <row r="228" spans="1:6">
      <c r="A228" t="s">
        <v>683</v>
      </c>
      <c r="B228" t="s">
        <v>684</v>
      </c>
      <c r="C228" t="s">
        <v>246</v>
      </c>
      <c r="D228" s="12">
        <f>G10*E228</f>
        <v>2930.3980000000001</v>
      </c>
      <c r="E228">
        <v>176.53</v>
      </c>
      <c r="F228" s="14">
        <f t="shared" si="3"/>
        <v>3809.5174000000002</v>
      </c>
    </row>
    <row r="229" spans="1:6">
      <c r="A229" t="s">
        <v>685</v>
      </c>
      <c r="B229" t="s">
        <v>686</v>
      </c>
      <c r="C229" t="s">
        <v>287</v>
      </c>
      <c r="D229" s="12">
        <f>G10*E229</f>
        <v>5226.3440000000001</v>
      </c>
      <c r="E229">
        <v>314.83999999999997</v>
      </c>
      <c r="F229" s="14">
        <f t="shared" si="3"/>
        <v>6794.2472000000007</v>
      </c>
    </row>
    <row r="230" spans="1:6">
      <c r="A230" t="s">
        <v>687</v>
      </c>
      <c r="B230" t="s">
        <v>688</v>
      </c>
      <c r="C230" t="s">
        <v>246</v>
      </c>
      <c r="D230" s="12">
        <f>G10*E230</f>
        <v>690.56000000000006</v>
      </c>
      <c r="E230">
        <v>41.6</v>
      </c>
      <c r="F230" s="14">
        <f t="shared" si="3"/>
        <v>897.72800000000007</v>
      </c>
    </row>
    <row r="231" spans="1:6">
      <c r="A231" t="s">
        <v>689</v>
      </c>
      <c r="B231" t="s">
        <v>690</v>
      </c>
      <c r="C231" t="s">
        <v>246</v>
      </c>
      <c r="D231" s="12">
        <f>G10*E231</f>
        <v>788.99800000000005</v>
      </c>
      <c r="E231">
        <v>47.53</v>
      </c>
      <c r="F231" s="14">
        <f t="shared" si="3"/>
        <v>1025.6974</v>
      </c>
    </row>
    <row r="232" spans="1:6">
      <c r="A232" t="s">
        <v>691</v>
      </c>
      <c r="B232" t="s">
        <v>692</v>
      </c>
      <c r="C232" t="s">
        <v>246</v>
      </c>
      <c r="D232" s="12">
        <f>G10*E232</f>
        <v>634.61800000000005</v>
      </c>
      <c r="E232">
        <v>38.229999999999997</v>
      </c>
      <c r="F232" s="14">
        <f t="shared" si="3"/>
        <v>825.00340000000006</v>
      </c>
    </row>
    <row r="233" spans="1:6">
      <c r="A233" t="s">
        <v>693</v>
      </c>
      <c r="B233" t="s">
        <v>694</v>
      </c>
      <c r="C233" t="s">
        <v>246</v>
      </c>
      <c r="D233" s="12">
        <f>G10*E233</f>
        <v>839.96000000000015</v>
      </c>
      <c r="E233">
        <v>50.6</v>
      </c>
      <c r="F233" s="14">
        <f t="shared" si="3"/>
        <v>1091.9480000000003</v>
      </c>
    </row>
    <row r="234" spans="1:6">
      <c r="A234" t="s">
        <v>695</v>
      </c>
      <c r="B234" t="s">
        <v>696</v>
      </c>
      <c r="C234" t="s">
        <v>246</v>
      </c>
      <c r="D234" s="12">
        <f>G10*E234</f>
        <v>434.42200000000008</v>
      </c>
      <c r="E234">
        <v>26.17</v>
      </c>
      <c r="F234" s="14">
        <f t="shared" si="3"/>
        <v>564.74860000000012</v>
      </c>
    </row>
    <row r="235" spans="1:6">
      <c r="A235" t="s">
        <v>697</v>
      </c>
      <c r="B235" t="s">
        <v>698</v>
      </c>
      <c r="C235" t="s">
        <v>246</v>
      </c>
      <c r="D235" s="12">
        <f>G10*E235</f>
        <v>412.34400000000005</v>
      </c>
      <c r="E235">
        <v>24.84</v>
      </c>
      <c r="F235" s="14">
        <f t="shared" si="3"/>
        <v>536.04720000000009</v>
      </c>
    </row>
    <row r="236" spans="1:6">
      <c r="A236" t="s">
        <v>699</v>
      </c>
      <c r="B236" t="s">
        <v>700</v>
      </c>
      <c r="C236" t="s">
        <v>246</v>
      </c>
      <c r="D236" s="12">
        <f>G10*E236</f>
        <v>1238.6920000000002</v>
      </c>
      <c r="E236">
        <v>74.62</v>
      </c>
      <c r="F236" s="14">
        <f t="shared" si="3"/>
        <v>1610.2996000000003</v>
      </c>
    </row>
    <row r="237" spans="1:6">
      <c r="A237" t="s">
        <v>701</v>
      </c>
      <c r="B237" t="s">
        <v>702</v>
      </c>
      <c r="C237" t="s">
        <v>246</v>
      </c>
      <c r="D237" s="12">
        <f>G10*E237</f>
        <v>1425.4420000000002</v>
      </c>
      <c r="E237">
        <v>85.87</v>
      </c>
      <c r="F237" s="14">
        <f t="shared" si="3"/>
        <v>1853.0746000000004</v>
      </c>
    </row>
    <row r="238" spans="1:6">
      <c r="A238" t="s">
        <v>703</v>
      </c>
      <c r="B238" t="s">
        <v>704</v>
      </c>
      <c r="C238" t="s">
        <v>288</v>
      </c>
      <c r="D238" s="12">
        <f>G10*E238</f>
        <v>154.38000000000002</v>
      </c>
      <c r="E238">
        <v>9.3000000000000007</v>
      </c>
      <c r="F238" s="14">
        <f t="shared" si="3"/>
        <v>200.69400000000005</v>
      </c>
    </row>
    <row r="239" spans="1:6">
      <c r="A239" t="s">
        <v>705</v>
      </c>
      <c r="B239" t="s">
        <v>706</v>
      </c>
      <c r="C239" t="s">
        <v>246</v>
      </c>
      <c r="D239" s="12">
        <f>G10*E239</f>
        <v>151.89000000000001</v>
      </c>
      <c r="E239">
        <v>9.15</v>
      </c>
      <c r="F239" s="14">
        <f t="shared" si="3"/>
        <v>197.45700000000002</v>
      </c>
    </row>
    <row r="240" spans="1:6">
      <c r="A240" t="s">
        <v>708</v>
      </c>
      <c r="B240" t="s">
        <v>707</v>
      </c>
      <c r="C240" t="s">
        <v>288</v>
      </c>
      <c r="D240" s="12">
        <f>G10*E240</f>
        <v>151.89000000000001</v>
      </c>
      <c r="E240">
        <v>9.15</v>
      </c>
      <c r="F240" s="14">
        <f t="shared" si="3"/>
        <v>197.45700000000002</v>
      </c>
    </row>
    <row r="241" spans="1:6">
      <c r="A241" t="s">
        <v>709</v>
      </c>
      <c r="B241" t="s">
        <v>710</v>
      </c>
      <c r="C241" t="s">
        <v>246</v>
      </c>
      <c r="D241" s="12">
        <f>G10*E241</f>
        <v>2965.59</v>
      </c>
      <c r="E241">
        <v>178.65</v>
      </c>
      <c r="F241" s="14">
        <f t="shared" si="3"/>
        <v>3855.2670000000003</v>
      </c>
    </row>
    <row r="242" spans="1:6">
      <c r="A242" t="s">
        <v>711</v>
      </c>
      <c r="B242" t="s">
        <v>712</v>
      </c>
      <c r="C242" t="s">
        <v>246</v>
      </c>
      <c r="D242" s="12">
        <f>G10*E242</f>
        <v>2682.56</v>
      </c>
      <c r="E242">
        <v>161.6</v>
      </c>
      <c r="F242" s="14">
        <f t="shared" si="3"/>
        <v>3487.328</v>
      </c>
    </row>
    <row r="243" spans="1:6">
      <c r="A243" t="s">
        <v>713</v>
      </c>
      <c r="B243" t="s">
        <v>714</v>
      </c>
      <c r="C243" t="s">
        <v>246</v>
      </c>
      <c r="D243" s="12">
        <f>G10*E243</f>
        <v>4580.2720000000008</v>
      </c>
      <c r="E243">
        <v>275.92</v>
      </c>
      <c r="F243" s="14">
        <f t="shared" si="3"/>
        <v>5954.3536000000013</v>
      </c>
    </row>
    <row r="244" spans="1:6">
      <c r="A244" t="s">
        <v>715</v>
      </c>
      <c r="B244" t="s">
        <v>716</v>
      </c>
      <c r="C244" t="s">
        <v>246</v>
      </c>
      <c r="D244" s="12">
        <f>G10*E244</f>
        <v>2225.2300000000005</v>
      </c>
      <c r="E244">
        <v>134.05000000000001</v>
      </c>
      <c r="F244" s="14">
        <f t="shared" si="3"/>
        <v>2892.7990000000009</v>
      </c>
    </row>
    <row r="245" spans="1:6">
      <c r="A245" t="s">
        <v>718</v>
      </c>
      <c r="B245" t="s">
        <v>717</v>
      </c>
      <c r="C245" t="s">
        <v>246</v>
      </c>
      <c r="D245" s="12">
        <f>G10*E245</f>
        <v>4547.5700000000006</v>
      </c>
      <c r="E245">
        <v>273.95</v>
      </c>
      <c r="F245" s="14">
        <f t="shared" si="3"/>
        <v>5911.8410000000013</v>
      </c>
    </row>
    <row r="246" spans="1:6">
      <c r="A246" t="s">
        <v>719</v>
      </c>
      <c r="B246" t="s">
        <v>720</v>
      </c>
      <c r="C246" t="s">
        <v>246</v>
      </c>
      <c r="D246" s="12">
        <f>G10*E246</f>
        <v>8353.9500000000007</v>
      </c>
      <c r="E246">
        <v>503.25</v>
      </c>
      <c r="F246" s="14">
        <f t="shared" si="3"/>
        <v>10860.135000000002</v>
      </c>
    </row>
    <row r="247" spans="1:6">
      <c r="A247" t="s">
        <v>721</v>
      </c>
      <c r="B247" t="s">
        <v>722</v>
      </c>
      <c r="C247" t="s">
        <v>246</v>
      </c>
      <c r="D247" s="12">
        <f>G10*E247</f>
        <v>2409.6559999999999</v>
      </c>
      <c r="E247">
        <v>145.16</v>
      </c>
      <c r="F247" s="14">
        <f t="shared" si="3"/>
        <v>3132.5527999999999</v>
      </c>
    </row>
    <row r="248" spans="1:6">
      <c r="A248" t="s">
        <v>723</v>
      </c>
      <c r="B248" t="s">
        <v>724</v>
      </c>
      <c r="C248" t="s">
        <v>246</v>
      </c>
      <c r="D248" s="12">
        <f>G10*E248</f>
        <v>70.550000000000011</v>
      </c>
      <c r="E248">
        <v>4.25</v>
      </c>
      <c r="F248" s="14">
        <f t="shared" si="3"/>
        <v>91.715000000000018</v>
      </c>
    </row>
    <row r="249" spans="1:6">
      <c r="A249" t="s">
        <v>725</v>
      </c>
      <c r="B249" t="s">
        <v>726</v>
      </c>
      <c r="C249" t="s">
        <v>263</v>
      </c>
      <c r="D249" s="12">
        <f>G10*E249</f>
        <v>66.566000000000003</v>
      </c>
      <c r="E249">
        <v>4.01</v>
      </c>
      <c r="F249" s="14">
        <f t="shared" si="3"/>
        <v>86.535800000000009</v>
      </c>
    </row>
    <row r="250" spans="1:6">
      <c r="A250" t="s">
        <v>727</v>
      </c>
      <c r="B250" t="s">
        <v>728</v>
      </c>
      <c r="C250" t="s">
        <v>246</v>
      </c>
      <c r="D250" s="12">
        <f>G10*E250</f>
        <v>106.40600000000001</v>
      </c>
      <c r="E250">
        <v>6.41</v>
      </c>
      <c r="F250" s="14">
        <f t="shared" si="3"/>
        <v>138.32780000000002</v>
      </c>
    </row>
    <row r="251" spans="1:6">
      <c r="A251" t="s">
        <v>729</v>
      </c>
      <c r="B251" t="s">
        <v>730</v>
      </c>
      <c r="C251" t="s">
        <v>246</v>
      </c>
      <c r="D251" s="12">
        <f>G10*E251</f>
        <v>66.400000000000006</v>
      </c>
      <c r="E251">
        <v>4</v>
      </c>
      <c r="F251" s="14">
        <f t="shared" si="3"/>
        <v>86.320000000000007</v>
      </c>
    </row>
    <row r="252" spans="1:6">
      <c r="A252" t="s">
        <v>731</v>
      </c>
      <c r="B252" t="s">
        <v>732</v>
      </c>
      <c r="C252" t="s">
        <v>246</v>
      </c>
      <c r="D252" s="12">
        <f>G10*E252</f>
        <v>59.428000000000004</v>
      </c>
      <c r="E252">
        <v>3.58</v>
      </c>
      <c r="F252" s="14">
        <f t="shared" si="3"/>
        <v>77.256400000000014</v>
      </c>
    </row>
    <row r="253" spans="1:6">
      <c r="A253" t="s">
        <v>733</v>
      </c>
      <c r="B253" t="s">
        <v>734</v>
      </c>
      <c r="C253" t="s">
        <v>288</v>
      </c>
      <c r="D253" s="12">
        <f>G10*E253</f>
        <v>692.38600000000008</v>
      </c>
      <c r="E253">
        <v>41.71</v>
      </c>
      <c r="F253" s="14">
        <f t="shared" si="3"/>
        <v>900.10180000000014</v>
      </c>
    </row>
    <row r="254" spans="1:6">
      <c r="A254" t="s">
        <v>735</v>
      </c>
      <c r="B254" t="s">
        <v>736</v>
      </c>
      <c r="C254" t="s">
        <v>288</v>
      </c>
      <c r="D254" s="12">
        <f>G10*E254</f>
        <v>880.63</v>
      </c>
      <c r="E254">
        <v>53.05</v>
      </c>
      <c r="F254" s="14">
        <f t="shared" si="3"/>
        <v>1144.819</v>
      </c>
    </row>
    <row r="255" spans="1:6">
      <c r="A255" t="s">
        <v>737</v>
      </c>
      <c r="B255" t="s">
        <v>738</v>
      </c>
      <c r="C255" t="s">
        <v>263</v>
      </c>
      <c r="D255" s="12">
        <f>G56*E255</f>
        <v>0</v>
      </c>
      <c r="E255">
        <v>51.93</v>
      </c>
      <c r="F255" s="14">
        <f t="shared" si="3"/>
        <v>0</v>
      </c>
    </row>
    <row r="256" spans="1:6">
      <c r="A256" t="s">
        <v>739</v>
      </c>
      <c r="B256" t="s">
        <v>740</v>
      </c>
      <c r="C256" t="s">
        <v>263</v>
      </c>
      <c r="D256" s="12">
        <f>G10*E256</f>
        <v>907.85400000000004</v>
      </c>
      <c r="E256">
        <v>54.69</v>
      </c>
      <c r="F256" s="14">
        <f t="shared" si="3"/>
        <v>1180.2102</v>
      </c>
    </row>
    <row r="257" spans="1:6">
      <c r="A257" t="s">
        <v>741</v>
      </c>
      <c r="B257" t="s">
        <v>742</v>
      </c>
      <c r="C257" t="s">
        <v>263</v>
      </c>
      <c r="D257" s="12">
        <f>G10*E257</f>
        <v>1153.8660000000002</v>
      </c>
      <c r="E257">
        <v>69.510000000000005</v>
      </c>
      <c r="F257" s="14">
        <f t="shared" si="3"/>
        <v>1500.0258000000003</v>
      </c>
    </row>
    <row r="258" spans="1:6">
      <c r="A258" t="s">
        <v>743</v>
      </c>
      <c r="B258" t="s">
        <v>744</v>
      </c>
      <c r="C258" t="s">
        <v>263</v>
      </c>
      <c r="D258" s="12">
        <f>10*E258</f>
        <v>628.69999999999993</v>
      </c>
      <c r="E258">
        <v>62.87</v>
      </c>
      <c r="F258" s="14">
        <f t="shared" si="3"/>
        <v>817.31</v>
      </c>
    </row>
    <row r="259" spans="1:6">
      <c r="A259" t="s">
        <v>745</v>
      </c>
      <c r="B259" t="s">
        <v>746</v>
      </c>
      <c r="C259" t="s">
        <v>263</v>
      </c>
      <c r="D259" s="12">
        <f>G10*E259</f>
        <v>1399.8780000000002</v>
      </c>
      <c r="E259">
        <v>84.33</v>
      </c>
      <c r="F259" s="14">
        <f t="shared" si="3"/>
        <v>1819.8414000000002</v>
      </c>
    </row>
    <row r="260" spans="1:6">
      <c r="A260" t="s">
        <v>747</v>
      </c>
      <c r="B260" t="s">
        <v>748</v>
      </c>
      <c r="C260" t="s">
        <v>263</v>
      </c>
      <c r="D260" s="12">
        <f>G10*E260</f>
        <v>873.82400000000007</v>
      </c>
      <c r="E260">
        <v>52.64</v>
      </c>
      <c r="F260" s="14">
        <f t="shared" si="3"/>
        <v>1135.9712000000002</v>
      </c>
    </row>
    <row r="261" spans="1:6">
      <c r="A261" t="s">
        <v>749</v>
      </c>
      <c r="B261" t="s">
        <v>750</v>
      </c>
      <c r="C261" t="s">
        <v>263</v>
      </c>
      <c r="D261" s="12">
        <f>G10*E261</f>
        <v>716.12400000000002</v>
      </c>
      <c r="E261">
        <v>43.14</v>
      </c>
      <c r="F261" s="14">
        <f t="shared" si="3"/>
        <v>930.96120000000008</v>
      </c>
    </row>
    <row r="262" spans="1:6">
      <c r="A262" t="s">
        <v>751</v>
      </c>
      <c r="B262" t="s">
        <v>752</v>
      </c>
      <c r="C262" t="s">
        <v>263</v>
      </c>
      <c r="D262" s="12">
        <f>G10*E262</f>
        <v>1102.904</v>
      </c>
      <c r="E262">
        <v>66.44</v>
      </c>
      <c r="F262" s="14">
        <f t="shared" si="3"/>
        <v>1433.7752</v>
      </c>
    </row>
    <row r="263" spans="1:6">
      <c r="A263" t="s">
        <v>753</v>
      </c>
      <c r="B263" t="s">
        <v>754</v>
      </c>
      <c r="C263" t="s">
        <v>263</v>
      </c>
      <c r="D263" s="12">
        <f>G10*E263</f>
        <v>1530.5200000000002</v>
      </c>
      <c r="E263">
        <v>92.2</v>
      </c>
      <c r="F263" s="14">
        <f t="shared" si="3"/>
        <v>1989.6760000000004</v>
      </c>
    </row>
    <row r="264" spans="1:6">
      <c r="A264" t="s">
        <v>755</v>
      </c>
      <c r="B264" t="s">
        <v>756</v>
      </c>
      <c r="C264" t="s">
        <v>263</v>
      </c>
      <c r="D264" s="12">
        <f>G10*E264</f>
        <v>1315.0520000000001</v>
      </c>
      <c r="E264">
        <v>79.22</v>
      </c>
      <c r="F264" s="14">
        <f t="shared" si="3"/>
        <v>1709.5676000000003</v>
      </c>
    </row>
    <row r="265" spans="1:6">
      <c r="A265" t="s">
        <v>757</v>
      </c>
      <c r="B265" t="s">
        <v>758</v>
      </c>
      <c r="C265" t="s">
        <v>263</v>
      </c>
      <c r="D265" s="12">
        <f>G10*E265</f>
        <v>1399.8780000000002</v>
      </c>
      <c r="E265">
        <v>84.33</v>
      </c>
      <c r="F265" s="14">
        <f t="shared" si="3"/>
        <v>1819.8414000000002</v>
      </c>
    </row>
    <row r="266" spans="1:6">
      <c r="A266" t="s">
        <v>759</v>
      </c>
      <c r="B266" t="s">
        <v>760</v>
      </c>
      <c r="C266" t="s">
        <v>263</v>
      </c>
      <c r="D266" s="12">
        <f>G10*E266</f>
        <v>2531.8320000000003</v>
      </c>
      <c r="E266">
        <v>152.52000000000001</v>
      </c>
      <c r="F266" s="14">
        <f t="shared" si="3"/>
        <v>3291.3816000000006</v>
      </c>
    </row>
    <row r="267" spans="1:6">
      <c r="A267" t="s">
        <v>761</v>
      </c>
      <c r="B267" t="s">
        <v>762</v>
      </c>
      <c r="C267" t="s">
        <v>263</v>
      </c>
      <c r="D267" s="12">
        <f>G10*E267</f>
        <v>2548.7640000000001</v>
      </c>
      <c r="E267">
        <v>153.54</v>
      </c>
      <c r="F267" s="14">
        <f t="shared" si="3"/>
        <v>3313.3932000000004</v>
      </c>
    </row>
    <row r="268" spans="1:6">
      <c r="A268" t="s">
        <v>763</v>
      </c>
      <c r="B268" t="s">
        <v>764</v>
      </c>
      <c r="C268" t="s">
        <v>263</v>
      </c>
      <c r="D268" s="12">
        <f>G10*E268</f>
        <v>1841.106</v>
      </c>
      <c r="E268">
        <v>110.91</v>
      </c>
      <c r="F268" s="14">
        <f t="shared" si="3"/>
        <v>2393.4378000000002</v>
      </c>
    </row>
    <row r="269" spans="1:6">
      <c r="A269" t="s">
        <v>765</v>
      </c>
      <c r="B269" t="s">
        <v>766</v>
      </c>
      <c r="C269" t="s">
        <v>263</v>
      </c>
      <c r="D269" s="12">
        <f>G10*E269</f>
        <v>1595.0940000000003</v>
      </c>
      <c r="E269">
        <v>96.09</v>
      </c>
      <c r="F269" s="14">
        <f t="shared" ref="F269:F332" si="4">D269*1.3</f>
        <v>2073.6222000000002</v>
      </c>
    </row>
    <row r="270" spans="1:6">
      <c r="A270" t="s">
        <v>767</v>
      </c>
      <c r="B270" t="s">
        <v>768</v>
      </c>
      <c r="C270" t="s">
        <v>263</v>
      </c>
      <c r="D270" s="12">
        <f>G10*E270</f>
        <v>1646.056</v>
      </c>
      <c r="E270">
        <v>99.16</v>
      </c>
      <c r="F270" s="14">
        <f t="shared" si="4"/>
        <v>2139.8728000000001</v>
      </c>
    </row>
    <row r="271" spans="1:6">
      <c r="A271" t="s">
        <v>769</v>
      </c>
      <c r="B271" t="s">
        <v>770</v>
      </c>
      <c r="C271" t="s">
        <v>263</v>
      </c>
      <c r="D271" s="12">
        <f>G10*E271</f>
        <v>1561.0640000000003</v>
      </c>
      <c r="E271">
        <v>94.04</v>
      </c>
      <c r="F271" s="14">
        <f t="shared" si="4"/>
        <v>2029.3832000000004</v>
      </c>
    </row>
    <row r="272" spans="1:6">
      <c r="A272" t="s">
        <v>771</v>
      </c>
      <c r="B272" t="s">
        <v>772</v>
      </c>
      <c r="C272" t="s">
        <v>263</v>
      </c>
      <c r="D272" s="12">
        <f>G10*E272</f>
        <v>1892.0680000000002</v>
      </c>
      <c r="E272">
        <v>113.98</v>
      </c>
      <c r="F272" s="14">
        <f t="shared" si="4"/>
        <v>2459.6884000000005</v>
      </c>
    </row>
    <row r="273" spans="1:6">
      <c r="A273" t="s">
        <v>773</v>
      </c>
      <c r="B273" t="s">
        <v>774</v>
      </c>
      <c r="C273" t="s">
        <v>263</v>
      </c>
      <c r="D273" s="12">
        <f>G10*E273</f>
        <v>2384.0920000000001</v>
      </c>
      <c r="E273">
        <v>143.62</v>
      </c>
      <c r="F273" s="14">
        <f t="shared" si="4"/>
        <v>3099.3196000000003</v>
      </c>
    </row>
    <row r="274" spans="1:6">
      <c r="A274" t="s">
        <v>775</v>
      </c>
      <c r="B274" t="s">
        <v>776</v>
      </c>
      <c r="C274" t="s">
        <v>263</v>
      </c>
      <c r="D274" s="12">
        <f>G10*E274</f>
        <v>2222.9059999999999</v>
      </c>
      <c r="E274">
        <v>133.91</v>
      </c>
      <c r="F274" s="14">
        <f t="shared" si="4"/>
        <v>2889.7777999999998</v>
      </c>
    </row>
    <row r="275" spans="1:6">
      <c r="A275" t="s">
        <v>777</v>
      </c>
      <c r="B275" t="s">
        <v>778</v>
      </c>
      <c r="C275" t="s">
        <v>263</v>
      </c>
      <c r="D275" s="12">
        <f>G10*E275</f>
        <v>5012.5360000000001</v>
      </c>
      <c r="E275">
        <v>301.95999999999998</v>
      </c>
      <c r="F275" s="14">
        <f t="shared" si="4"/>
        <v>6516.2968000000001</v>
      </c>
    </row>
    <row r="276" spans="1:6">
      <c r="A276" t="s">
        <v>779</v>
      </c>
      <c r="B276" t="s">
        <v>780</v>
      </c>
      <c r="C276" t="s">
        <v>263</v>
      </c>
      <c r="D276" s="12">
        <f>G10*E276</f>
        <v>3369.9660000000003</v>
      </c>
      <c r="E276">
        <v>203.01</v>
      </c>
      <c r="F276" s="14">
        <f t="shared" si="4"/>
        <v>4380.9558000000006</v>
      </c>
    </row>
    <row r="277" spans="1:6">
      <c r="A277" t="s">
        <v>781</v>
      </c>
      <c r="B277" t="s">
        <v>782</v>
      </c>
      <c r="C277" t="s">
        <v>263</v>
      </c>
      <c r="D277" s="12">
        <f>G10*E277</f>
        <v>1727.3960000000002</v>
      </c>
      <c r="E277">
        <v>104.06</v>
      </c>
      <c r="F277" s="14">
        <f t="shared" si="4"/>
        <v>2245.6148000000003</v>
      </c>
    </row>
    <row r="278" spans="1:6">
      <c r="A278" t="s">
        <v>783</v>
      </c>
      <c r="B278" t="s">
        <v>784</v>
      </c>
      <c r="C278" t="s">
        <v>263</v>
      </c>
      <c r="D278" s="12">
        <f>G10*E278</f>
        <v>2876.2820000000006</v>
      </c>
      <c r="E278">
        <v>173.27</v>
      </c>
      <c r="F278" s="14">
        <f t="shared" si="4"/>
        <v>3739.1666000000009</v>
      </c>
    </row>
    <row r="279" spans="1:6">
      <c r="A279" t="s">
        <v>785</v>
      </c>
      <c r="B279" t="s">
        <v>786</v>
      </c>
      <c r="C279" t="s">
        <v>263</v>
      </c>
      <c r="D279" s="12">
        <f>G10*E279</f>
        <v>2056.5740000000001</v>
      </c>
      <c r="E279">
        <v>123.89</v>
      </c>
      <c r="F279" s="14">
        <f t="shared" si="4"/>
        <v>2673.5462000000002</v>
      </c>
    </row>
    <row r="280" spans="1:6">
      <c r="A280" t="s">
        <v>787</v>
      </c>
      <c r="B280" t="s">
        <v>788</v>
      </c>
      <c r="C280" t="s">
        <v>263</v>
      </c>
      <c r="D280" s="12">
        <f>G10*E280</f>
        <v>2384.0920000000001</v>
      </c>
      <c r="E280">
        <v>143.62</v>
      </c>
      <c r="F280" s="14">
        <f t="shared" si="4"/>
        <v>3099.3196000000003</v>
      </c>
    </row>
    <row r="281" spans="1:6">
      <c r="A281" t="s">
        <v>789</v>
      </c>
      <c r="B281" t="s">
        <v>790</v>
      </c>
      <c r="C281" t="s">
        <v>263</v>
      </c>
      <c r="D281" s="12">
        <f>G10*E281</f>
        <v>3207.12</v>
      </c>
      <c r="E281">
        <v>193.2</v>
      </c>
      <c r="F281" s="14">
        <f t="shared" si="4"/>
        <v>4169.2560000000003</v>
      </c>
    </row>
    <row r="282" spans="1:6">
      <c r="A282" t="s">
        <v>791</v>
      </c>
      <c r="B282" t="s">
        <v>792</v>
      </c>
      <c r="C282" t="s">
        <v>288</v>
      </c>
      <c r="D282" s="12">
        <f>G10*E282</f>
        <v>526.05400000000009</v>
      </c>
      <c r="E282">
        <v>31.69</v>
      </c>
      <c r="F282" s="14">
        <f t="shared" si="4"/>
        <v>683.87020000000018</v>
      </c>
    </row>
    <row r="283" spans="1:6">
      <c r="A283" t="s">
        <v>793</v>
      </c>
      <c r="B283" t="s">
        <v>794</v>
      </c>
      <c r="C283" t="s">
        <v>288</v>
      </c>
      <c r="D283" s="12">
        <f>G10*E283</f>
        <v>577.01599999999996</v>
      </c>
      <c r="E283">
        <v>34.76</v>
      </c>
      <c r="F283" s="14">
        <f t="shared" si="4"/>
        <v>750.12080000000003</v>
      </c>
    </row>
    <row r="284" spans="1:6">
      <c r="A284" t="s">
        <v>795</v>
      </c>
      <c r="B284" t="s">
        <v>796</v>
      </c>
      <c r="C284" t="s">
        <v>263</v>
      </c>
      <c r="D284" s="12">
        <f>G10*E284</f>
        <v>823.02800000000002</v>
      </c>
      <c r="E284">
        <v>49.58</v>
      </c>
      <c r="F284" s="14">
        <f t="shared" si="4"/>
        <v>1069.9364</v>
      </c>
    </row>
    <row r="285" spans="1:6">
      <c r="A285" t="s">
        <v>797</v>
      </c>
      <c r="B285" t="s">
        <v>798</v>
      </c>
      <c r="C285" t="s">
        <v>263</v>
      </c>
      <c r="D285" s="12">
        <f>G10*E285</f>
        <v>702.51200000000006</v>
      </c>
      <c r="E285">
        <v>42.32</v>
      </c>
      <c r="F285" s="14">
        <f t="shared" si="4"/>
        <v>913.26560000000006</v>
      </c>
    </row>
    <row r="286" spans="1:6">
      <c r="A286" t="s">
        <v>799</v>
      </c>
      <c r="B286" t="s">
        <v>800</v>
      </c>
      <c r="C286" t="s">
        <v>263</v>
      </c>
      <c r="D286" s="12">
        <f>G10*E286</f>
        <v>756.7940000000001</v>
      </c>
      <c r="E286">
        <v>45.59</v>
      </c>
      <c r="F286" s="14">
        <f t="shared" si="4"/>
        <v>983.83220000000017</v>
      </c>
    </row>
    <row r="287" spans="1:6">
      <c r="A287" t="s">
        <v>801</v>
      </c>
      <c r="B287" t="s">
        <v>802</v>
      </c>
      <c r="C287" t="s">
        <v>263</v>
      </c>
      <c r="D287" s="12">
        <f>G10*E287</f>
        <v>823.02800000000002</v>
      </c>
      <c r="E287">
        <v>49.58</v>
      </c>
      <c r="F287" s="14">
        <f t="shared" si="4"/>
        <v>1069.9364</v>
      </c>
    </row>
    <row r="288" spans="1:6">
      <c r="A288" t="s">
        <v>803</v>
      </c>
      <c r="B288" t="s">
        <v>804</v>
      </c>
      <c r="C288" t="s">
        <v>263</v>
      </c>
      <c r="D288" s="12">
        <f>G10*E288</f>
        <v>619.34600000000012</v>
      </c>
      <c r="E288">
        <v>37.31</v>
      </c>
      <c r="F288" s="14">
        <f t="shared" si="4"/>
        <v>805.14980000000014</v>
      </c>
    </row>
    <row r="289" spans="1:6">
      <c r="A289" t="s">
        <v>805</v>
      </c>
      <c r="B289" t="s">
        <v>806</v>
      </c>
      <c r="C289" t="s">
        <v>263</v>
      </c>
      <c r="D289" s="12">
        <f>G10*E289</f>
        <v>1462.7920000000001</v>
      </c>
      <c r="E289">
        <v>88.12</v>
      </c>
      <c r="F289" s="14">
        <f t="shared" si="4"/>
        <v>1901.6296000000002</v>
      </c>
    </row>
    <row r="290" spans="1:6">
      <c r="A290" t="s">
        <v>807</v>
      </c>
      <c r="B290" t="s">
        <v>808</v>
      </c>
      <c r="C290" t="s">
        <v>263</v>
      </c>
      <c r="D290" s="12">
        <f>G10*E290</f>
        <v>1391.412</v>
      </c>
      <c r="E290">
        <v>83.82</v>
      </c>
      <c r="F290" s="14">
        <f t="shared" si="4"/>
        <v>1808.8356000000001</v>
      </c>
    </row>
    <row r="291" spans="1:6">
      <c r="A291" t="s">
        <v>809</v>
      </c>
      <c r="B291" t="s">
        <v>810</v>
      </c>
      <c r="C291" t="s">
        <v>263</v>
      </c>
      <c r="D291" s="12">
        <f>G10*E291</f>
        <v>3453.1320000000005</v>
      </c>
      <c r="E291">
        <v>208.02</v>
      </c>
      <c r="F291" s="14">
        <f t="shared" si="4"/>
        <v>4489.0716000000011</v>
      </c>
    </row>
    <row r="292" spans="1:6">
      <c r="A292" t="s">
        <v>811</v>
      </c>
      <c r="B292" t="s">
        <v>812</v>
      </c>
      <c r="C292" t="s">
        <v>288</v>
      </c>
      <c r="D292" s="12">
        <f>G10*E292</f>
        <v>398.73200000000003</v>
      </c>
      <c r="E292">
        <v>24.02</v>
      </c>
      <c r="F292" s="14">
        <f t="shared" si="4"/>
        <v>518.35160000000008</v>
      </c>
    </row>
    <row r="293" spans="1:6">
      <c r="A293" t="s">
        <v>813</v>
      </c>
      <c r="B293" t="s">
        <v>814</v>
      </c>
      <c r="C293" t="s">
        <v>263</v>
      </c>
      <c r="D293" s="12">
        <f>G10*E293</f>
        <v>500.65600000000006</v>
      </c>
      <c r="E293">
        <v>30.16</v>
      </c>
      <c r="F293" s="14">
        <f t="shared" si="4"/>
        <v>650.85280000000012</v>
      </c>
    </row>
    <row r="294" spans="1:6">
      <c r="A294" t="s">
        <v>815</v>
      </c>
      <c r="B294" t="s">
        <v>816</v>
      </c>
      <c r="C294" t="s">
        <v>288</v>
      </c>
      <c r="D294" s="12">
        <f>G10*E294</f>
        <v>512.44200000000001</v>
      </c>
      <c r="E294">
        <v>30.87</v>
      </c>
      <c r="F294" s="14">
        <f t="shared" si="4"/>
        <v>666.17460000000005</v>
      </c>
    </row>
    <row r="295" spans="1:6">
      <c r="A295" t="s">
        <v>817</v>
      </c>
      <c r="B295" t="s">
        <v>818</v>
      </c>
      <c r="C295" t="s">
        <v>288</v>
      </c>
      <c r="D295" s="12">
        <f>G10*E295</f>
        <v>746.66800000000001</v>
      </c>
      <c r="E295">
        <v>44.98</v>
      </c>
      <c r="F295" s="14">
        <f t="shared" si="4"/>
        <v>970.66840000000002</v>
      </c>
    </row>
    <row r="296" spans="1:6">
      <c r="A296" t="s">
        <v>819</v>
      </c>
      <c r="B296" t="s">
        <v>820</v>
      </c>
      <c r="C296" t="s">
        <v>263</v>
      </c>
      <c r="D296" s="12">
        <f>G10*E296</f>
        <v>670.30800000000011</v>
      </c>
      <c r="E296">
        <v>40.380000000000003</v>
      </c>
      <c r="F296" s="14">
        <f t="shared" si="4"/>
        <v>871.40040000000022</v>
      </c>
    </row>
    <row r="297" spans="1:6">
      <c r="A297" t="s">
        <v>821</v>
      </c>
      <c r="B297" t="s">
        <v>822</v>
      </c>
      <c r="C297" t="s">
        <v>263</v>
      </c>
      <c r="D297" s="12">
        <f>G10*E297</f>
        <v>906.19400000000019</v>
      </c>
      <c r="E297">
        <v>54.59</v>
      </c>
      <c r="F297" s="14">
        <f t="shared" si="4"/>
        <v>1178.0522000000003</v>
      </c>
    </row>
    <row r="298" spans="1:6">
      <c r="A298" t="s">
        <v>823</v>
      </c>
      <c r="B298" t="s">
        <v>824</v>
      </c>
      <c r="C298" t="s">
        <v>263</v>
      </c>
      <c r="D298" s="12">
        <f>G10*E298</f>
        <v>685.58</v>
      </c>
      <c r="E298">
        <v>41.3</v>
      </c>
      <c r="F298" s="14">
        <f t="shared" si="4"/>
        <v>891.25400000000013</v>
      </c>
    </row>
    <row r="299" spans="1:6">
      <c r="A299" t="s">
        <v>825</v>
      </c>
      <c r="B299" t="s">
        <v>826</v>
      </c>
      <c r="C299" t="s">
        <v>263</v>
      </c>
      <c r="D299" s="12">
        <f>G10*E299</f>
        <v>1942.8640000000003</v>
      </c>
      <c r="E299">
        <v>117.04</v>
      </c>
      <c r="F299" s="14">
        <f t="shared" si="4"/>
        <v>2525.7232000000004</v>
      </c>
    </row>
    <row r="300" spans="1:6">
      <c r="A300" t="s">
        <v>827</v>
      </c>
      <c r="B300" t="s">
        <v>828</v>
      </c>
      <c r="C300" t="s">
        <v>288</v>
      </c>
      <c r="D300" s="12">
        <f>G10*E300</f>
        <v>1031.69</v>
      </c>
      <c r="E300">
        <v>62.15</v>
      </c>
      <c r="F300" s="14">
        <f t="shared" si="4"/>
        <v>1341.1970000000001</v>
      </c>
    </row>
    <row r="301" spans="1:6">
      <c r="A301" t="s">
        <v>829</v>
      </c>
      <c r="B301" t="s">
        <v>830</v>
      </c>
      <c r="C301" t="s">
        <v>288</v>
      </c>
      <c r="D301" s="12">
        <f>G10*E301</f>
        <v>729.7360000000001</v>
      </c>
      <c r="E301">
        <v>43.96</v>
      </c>
      <c r="F301" s="14">
        <f t="shared" si="4"/>
        <v>948.6568000000002</v>
      </c>
    </row>
    <row r="302" spans="1:6">
      <c r="A302" t="s">
        <v>831</v>
      </c>
      <c r="B302" t="s">
        <v>832</v>
      </c>
      <c r="C302" t="s">
        <v>288</v>
      </c>
      <c r="D302" s="12">
        <f>G10*E302</f>
        <v>772.89600000000007</v>
      </c>
      <c r="E302">
        <v>46.56</v>
      </c>
      <c r="F302" s="14">
        <f t="shared" si="4"/>
        <v>1004.7648000000002</v>
      </c>
    </row>
    <row r="303" spans="1:6">
      <c r="A303" t="s">
        <v>833</v>
      </c>
      <c r="B303" t="s">
        <v>834</v>
      </c>
      <c r="C303" t="s">
        <v>263</v>
      </c>
      <c r="D303" s="12">
        <f>G10*E303</f>
        <v>989.19400000000019</v>
      </c>
      <c r="E303">
        <v>59.59</v>
      </c>
      <c r="F303" s="14">
        <f t="shared" si="4"/>
        <v>1285.9522000000002</v>
      </c>
    </row>
    <row r="304" spans="1:6">
      <c r="A304" t="s">
        <v>835</v>
      </c>
      <c r="B304" t="s">
        <v>836</v>
      </c>
      <c r="C304" t="s">
        <v>263</v>
      </c>
      <c r="D304" s="12">
        <f>G10*E304</f>
        <v>904.36800000000005</v>
      </c>
      <c r="E304">
        <v>54.48</v>
      </c>
      <c r="F304" s="14">
        <f t="shared" si="4"/>
        <v>1175.6784</v>
      </c>
    </row>
    <row r="305" spans="1:6">
      <c r="A305" t="s">
        <v>837</v>
      </c>
      <c r="B305" t="s">
        <v>838</v>
      </c>
      <c r="C305" t="s">
        <v>288</v>
      </c>
      <c r="D305" s="12">
        <f>G10*E305</f>
        <v>721.10400000000004</v>
      </c>
      <c r="E305">
        <v>43.44</v>
      </c>
      <c r="F305" s="14">
        <f t="shared" si="4"/>
        <v>937.43520000000012</v>
      </c>
    </row>
    <row r="306" spans="1:6">
      <c r="A306" t="s">
        <v>839</v>
      </c>
      <c r="B306" t="s">
        <v>840</v>
      </c>
      <c r="C306" t="s">
        <v>263</v>
      </c>
      <c r="D306" s="12">
        <f>G10*E306</f>
        <v>763.6</v>
      </c>
      <c r="E306">
        <v>46</v>
      </c>
      <c r="F306" s="14">
        <f t="shared" si="4"/>
        <v>992.68000000000006</v>
      </c>
    </row>
    <row r="307" spans="1:6">
      <c r="A307" t="s">
        <v>841</v>
      </c>
      <c r="B307" t="s">
        <v>842</v>
      </c>
      <c r="C307" t="s">
        <v>263</v>
      </c>
      <c r="D307" s="12">
        <f>G10*E307</f>
        <v>987.53400000000011</v>
      </c>
      <c r="E307">
        <v>59.49</v>
      </c>
      <c r="F307" s="14">
        <f t="shared" si="4"/>
        <v>1283.7942000000003</v>
      </c>
    </row>
    <row r="308" spans="1:6">
      <c r="A308" t="s">
        <v>843</v>
      </c>
      <c r="B308" t="s">
        <v>844</v>
      </c>
      <c r="C308" t="s">
        <v>246</v>
      </c>
      <c r="D308" s="12">
        <f>G10*E308</f>
        <v>619.34600000000012</v>
      </c>
      <c r="E308">
        <v>37.31</v>
      </c>
      <c r="F308" s="14">
        <f t="shared" si="4"/>
        <v>805.14980000000014</v>
      </c>
    </row>
    <row r="309" spans="1:6">
      <c r="A309" t="s">
        <v>845</v>
      </c>
      <c r="B309" t="s">
        <v>846</v>
      </c>
      <c r="C309" t="s">
        <v>288</v>
      </c>
      <c r="D309" s="12">
        <f>G10*E309</f>
        <v>610.88</v>
      </c>
      <c r="E309">
        <v>36.799999999999997</v>
      </c>
      <c r="F309" s="14">
        <f t="shared" si="4"/>
        <v>794.14400000000001</v>
      </c>
    </row>
    <row r="310" spans="1:6">
      <c r="A310" t="s">
        <v>847</v>
      </c>
      <c r="B310" t="s">
        <v>848</v>
      </c>
      <c r="C310" t="s">
        <v>263</v>
      </c>
      <c r="D310" s="12">
        <f>G10*E310</f>
        <v>780.53200000000015</v>
      </c>
      <c r="E310">
        <v>47.02</v>
      </c>
      <c r="F310" s="14">
        <f t="shared" si="4"/>
        <v>1014.6916000000002</v>
      </c>
    </row>
    <row r="311" spans="1:6">
      <c r="A311" t="s">
        <v>849</v>
      </c>
      <c r="B311" t="s">
        <v>850</v>
      </c>
      <c r="C311" t="s">
        <v>263</v>
      </c>
      <c r="D311" s="12">
        <f>G10*E311</f>
        <v>889.09600000000012</v>
      </c>
      <c r="E311">
        <v>53.56</v>
      </c>
      <c r="F311" s="14">
        <f t="shared" si="4"/>
        <v>1155.8248000000001</v>
      </c>
    </row>
    <row r="312" spans="1:6">
      <c r="A312" t="s">
        <v>851</v>
      </c>
      <c r="B312" t="s">
        <v>852</v>
      </c>
      <c r="C312" t="s">
        <v>263</v>
      </c>
      <c r="D312" s="12">
        <f>G10*E312</f>
        <v>1153.8660000000002</v>
      </c>
      <c r="E312">
        <v>69.510000000000005</v>
      </c>
      <c r="F312" s="14">
        <f t="shared" si="4"/>
        <v>1500.0258000000003</v>
      </c>
    </row>
    <row r="313" spans="1:6">
      <c r="A313" t="s">
        <v>853</v>
      </c>
      <c r="B313" t="s">
        <v>854</v>
      </c>
      <c r="C313" t="s">
        <v>263</v>
      </c>
      <c r="D313" s="12">
        <f>G10*E313</f>
        <v>1612.0260000000001</v>
      </c>
      <c r="E313">
        <v>97.11</v>
      </c>
      <c r="F313" s="14">
        <f t="shared" si="4"/>
        <v>2095.6338000000001</v>
      </c>
    </row>
    <row r="314" spans="1:6">
      <c r="A314" t="s">
        <v>855</v>
      </c>
      <c r="B314" t="s">
        <v>856</v>
      </c>
      <c r="C314" t="s">
        <v>263</v>
      </c>
      <c r="D314" s="12">
        <f>G10*E314</f>
        <v>1561.0640000000003</v>
      </c>
      <c r="E314">
        <v>94.04</v>
      </c>
      <c r="F314" s="14">
        <f t="shared" si="4"/>
        <v>2029.3832000000004</v>
      </c>
    </row>
    <row r="315" spans="1:6">
      <c r="A315" t="s">
        <v>857</v>
      </c>
      <c r="B315" t="s">
        <v>858</v>
      </c>
      <c r="C315" t="s">
        <v>445</v>
      </c>
      <c r="D315" s="12">
        <f>G10*E315</f>
        <v>339.30400000000003</v>
      </c>
      <c r="E315">
        <v>20.440000000000001</v>
      </c>
      <c r="F315" s="14">
        <f t="shared" si="4"/>
        <v>441.09520000000003</v>
      </c>
    </row>
    <row r="316" spans="1:6">
      <c r="A316" t="s">
        <v>859</v>
      </c>
      <c r="B316" t="s">
        <v>860</v>
      </c>
      <c r="C316" t="s">
        <v>444</v>
      </c>
      <c r="D316" s="12">
        <f>G10*E316</f>
        <v>122.17600000000002</v>
      </c>
      <c r="E316">
        <v>7.36</v>
      </c>
      <c r="F316" s="14">
        <f t="shared" si="4"/>
        <v>158.82880000000003</v>
      </c>
    </row>
    <row r="317" spans="1:6">
      <c r="A317" t="s">
        <v>861</v>
      </c>
      <c r="B317" t="s">
        <v>862</v>
      </c>
      <c r="C317" t="s">
        <v>246</v>
      </c>
      <c r="D317" s="12">
        <f>G10*E317</f>
        <v>3930.05</v>
      </c>
      <c r="E317">
        <v>236.75</v>
      </c>
      <c r="F317" s="14">
        <f t="shared" si="4"/>
        <v>5109.0650000000005</v>
      </c>
    </row>
    <row r="318" spans="1:6">
      <c r="A318" t="s">
        <v>863</v>
      </c>
      <c r="B318" t="s">
        <v>864</v>
      </c>
      <c r="C318" t="s">
        <v>246</v>
      </c>
      <c r="D318" s="12">
        <f>G10*E318</f>
        <v>5005.8960000000006</v>
      </c>
      <c r="E318">
        <v>301.56</v>
      </c>
      <c r="F318" s="14">
        <f t="shared" si="4"/>
        <v>6507.6648000000014</v>
      </c>
    </row>
    <row r="319" spans="1:6">
      <c r="A319" t="s">
        <v>865</v>
      </c>
      <c r="B319" t="s">
        <v>866</v>
      </c>
      <c r="C319" t="s">
        <v>288</v>
      </c>
      <c r="D319" s="12">
        <f>G10*E319</f>
        <v>195.21600000000001</v>
      </c>
      <c r="E319">
        <v>11.76</v>
      </c>
      <c r="F319" s="14">
        <f t="shared" si="4"/>
        <v>253.78080000000003</v>
      </c>
    </row>
    <row r="320" spans="1:6">
      <c r="A320" t="s">
        <v>867</v>
      </c>
      <c r="B320" t="s">
        <v>868</v>
      </c>
      <c r="C320" t="s">
        <v>288</v>
      </c>
      <c r="D320" s="12">
        <f>G10*E320</f>
        <v>195.21600000000001</v>
      </c>
      <c r="E320">
        <v>11.76</v>
      </c>
      <c r="F320" s="14">
        <f t="shared" si="4"/>
        <v>253.78080000000003</v>
      </c>
    </row>
    <row r="321" spans="1:6">
      <c r="A321" t="s">
        <v>869</v>
      </c>
      <c r="B321" t="s">
        <v>870</v>
      </c>
      <c r="C321" t="s">
        <v>288</v>
      </c>
      <c r="D321" s="12">
        <f>G10*E321</f>
        <v>195.21600000000001</v>
      </c>
      <c r="E321">
        <v>11.76</v>
      </c>
      <c r="F321" s="14">
        <f t="shared" si="4"/>
        <v>253.78080000000003</v>
      </c>
    </row>
    <row r="322" spans="1:6">
      <c r="A322" t="s">
        <v>871</v>
      </c>
      <c r="B322" t="s">
        <v>872</v>
      </c>
      <c r="C322" t="s">
        <v>246</v>
      </c>
      <c r="D322" s="12">
        <f>G10*E322</f>
        <v>171.31200000000001</v>
      </c>
      <c r="E322">
        <v>10.32</v>
      </c>
      <c r="F322" s="14">
        <f t="shared" si="4"/>
        <v>222.70560000000003</v>
      </c>
    </row>
    <row r="323" spans="1:6">
      <c r="A323" t="s">
        <v>873</v>
      </c>
      <c r="B323" t="s">
        <v>874</v>
      </c>
      <c r="C323" t="s">
        <v>287</v>
      </c>
      <c r="D323" s="12">
        <f>G10*E323</f>
        <v>339.30400000000003</v>
      </c>
      <c r="E323">
        <v>20.440000000000001</v>
      </c>
      <c r="F323" s="14">
        <f t="shared" si="4"/>
        <v>441.09520000000003</v>
      </c>
    </row>
    <row r="324" spans="1:6">
      <c r="A324" t="s">
        <v>875</v>
      </c>
      <c r="B324" t="s">
        <v>876</v>
      </c>
      <c r="C324" t="s">
        <v>246</v>
      </c>
      <c r="D324" s="12">
        <f>G10*E324</f>
        <v>1628.9580000000001</v>
      </c>
      <c r="E324">
        <v>98.13</v>
      </c>
      <c r="F324" s="14">
        <f t="shared" si="4"/>
        <v>2117.6454000000003</v>
      </c>
    </row>
    <row r="325" spans="1:6">
      <c r="A325" t="s">
        <v>877</v>
      </c>
      <c r="B325" t="s">
        <v>878</v>
      </c>
      <c r="C325" t="s">
        <v>246</v>
      </c>
      <c r="D325" s="12">
        <f>G10*E325</f>
        <v>1357.5480000000002</v>
      </c>
      <c r="E325">
        <v>81.78</v>
      </c>
      <c r="F325" s="14">
        <f t="shared" si="4"/>
        <v>1764.8124000000003</v>
      </c>
    </row>
    <row r="326" spans="1:6">
      <c r="A326" t="s">
        <v>879</v>
      </c>
      <c r="B326" t="s">
        <v>880</v>
      </c>
      <c r="C326" t="s">
        <v>246</v>
      </c>
      <c r="D326" s="12">
        <f>G10*E326</f>
        <v>1055.4280000000001</v>
      </c>
      <c r="E326">
        <v>63.58</v>
      </c>
      <c r="F326" s="14">
        <f t="shared" si="4"/>
        <v>1372.0564000000002</v>
      </c>
    </row>
    <row r="327" spans="1:6">
      <c r="A327" t="s">
        <v>881</v>
      </c>
      <c r="B327" t="s">
        <v>882</v>
      </c>
      <c r="C327" t="s">
        <v>246</v>
      </c>
      <c r="D327" s="12">
        <f>G10*E327</f>
        <v>1357.88</v>
      </c>
      <c r="E327">
        <v>81.8</v>
      </c>
      <c r="F327" s="14">
        <f t="shared" si="4"/>
        <v>1765.2440000000001</v>
      </c>
    </row>
    <row r="328" spans="1:6">
      <c r="A328" t="s">
        <v>883</v>
      </c>
      <c r="B328" t="s">
        <v>884</v>
      </c>
      <c r="C328" t="s">
        <v>246</v>
      </c>
      <c r="D328" s="12">
        <f>G10*E328</f>
        <v>1742.6680000000001</v>
      </c>
      <c r="E328">
        <v>104.98</v>
      </c>
      <c r="F328" s="14">
        <f t="shared" si="4"/>
        <v>2265.4684000000002</v>
      </c>
    </row>
    <row r="329" spans="1:6">
      <c r="A329" t="s">
        <v>885</v>
      </c>
      <c r="B329" t="s">
        <v>886</v>
      </c>
      <c r="C329" t="s">
        <v>246</v>
      </c>
      <c r="D329" s="12">
        <f>G10*E329</f>
        <v>2412.9760000000006</v>
      </c>
      <c r="E329">
        <v>145.36000000000001</v>
      </c>
      <c r="F329" s="14">
        <f t="shared" si="4"/>
        <v>3136.8688000000006</v>
      </c>
    </row>
    <row r="330" spans="1:6">
      <c r="A330" t="s">
        <v>887</v>
      </c>
      <c r="B330" t="s">
        <v>888</v>
      </c>
      <c r="C330" t="s">
        <v>246</v>
      </c>
      <c r="D330" s="12">
        <f>G10*E330</f>
        <v>3587.26</v>
      </c>
      <c r="E330">
        <v>216.1</v>
      </c>
      <c r="F330" s="14">
        <f t="shared" si="4"/>
        <v>4663.4380000000001</v>
      </c>
    </row>
    <row r="331" spans="1:6">
      <c r="A331" t="s">
        <v>889</v>
      </c>
      <c r="B331" t="s">
        <v>890</v>
      </c>
      <c r="C331" t="s">
        <v>246</v>
      </c>
      <c r="D331" s="12">
        <f>G10*E331</f>
        <v>3843.3980000000001</v>
      </c>
      <c r="E331">
        <v>231.53</v>
      </c>
      <c r="F331" s="14">
        <f t="shared" si="4"/>
        <v>4996.4174000000003</v>
      </c>
    </row>
    <row r="332" spans="1:6">
      <c r="A332" t="s">
        <v>891</v>
      </c>
      <c r="B332" t="s">
        <v>892</v>
      </c>
      <c r="C332" t="s">
        <v>246</v>
      </c>
      <c r="D332" s="12">
        <f>G10*E332</f>
        <v>2070.1860000000001</v>
      </c>
      <c r="E332">
        <v>124.71</v>
      </c>
      <c r="F332" s="14">
        <f t="shared" si="4"/>
        <v>2691.2418000000002</v>
      </c>
    </row>
    <row r="333" spans="1:6">
      <c r="A333" t="s">
        <v>893</v>
      </c>
      <c r="B333" t="s">
        <v>894</v>
      </c>
      <c r="C333" t="s">
        <v>263</v>
      </c>
      <c r="D333" s="12">
        <f>G10*E333</f>
        <v>54.614000000000004</v>
      </c>
      <c r="E333">
        <v>3.29</v>
      </c>
      <c r="F333" s="14">
        <f t="shared" ref="F333:F396" si="5">D333*1.3</f>
        <v>70.998200000000011</v>
      </c>
    </row>
    <row r="334" spans="1:6">
      <c r="A334" t="s">
        <v>895</v>
      </c>
      <c r="B334" t="s">
        <v>896</v>
      </c>
      <c r="C334" t="s">
        <v>263</v>
      </c>
      <c r="D334" s="12">
        <f>G10*E334</f>
        <v>142.92600000000002</v>
      </c>
      <c r="E334">
        <v>8.61</v>
      </c>
      <c r="F334" s="14">
        <f t="shared" si="5"/>
        <v>185.80380000000002</v>
      </c>
    </row>
    <row r="335" spans="1:6">
      <c r="A335" t="s">
        <v>897</v>
      </c>
      <c r="B335" t="s">
        <v>898</v>
      </c>
      <c r="C335" t="s">
        <v>263</v>
      </c>
      <c r="D335" s="12">
        <f>G10*E335</f>
        <v>142.92600000000002</v>
      </c>
      <c r="E335">
        <v>8.61</v>
      </c>
      <c r="F335" s="14">
        <f t="shared" si="5"/>
        <v>185.80380000000002</v>
      </c>
    </row>
    <row r="336" spans="1:6">
      <c r="A336" t="s">
        <v>899</v>
      </c>
      <c r="B336" t="s">
        <v>900</v>
      </c>
      <c r="C336" t="s">
        <v>263</v>
      </c>
      <c r="D336" s="12">
        <f>G10*E336</f>
        <v>64.408000000000001</v>
      </c>
      <c r="E336">
        <v>3.88</v>
      </c>
      <c r="F336" s="14">
        <f t="shared" si="5"/>
        <v>83.730400000000003</v>
      </c>
    </row>
    <row r="337" spans="1:6">
      <c r="A337" t="s">
        <v>901</v>
      </c>
      <c r="B337" t="s">
        <v>902</v>
      </c>
      <c r="C337" t="s">
        <v>263</v>
      </c>
      <c r="D337" s="12">
        <f>G10*E337</f>
        <v>61.088000000000008</v>
      </c>
      <c r="E337">
        <v>3.68</v>
      </c>
      <c r="F337" s="14">
        <f t="shared" si="5"/>
        <v>79.414400000000015</v>
      </c>
    </row>
    <row r="338" spans="1:6">
      <c r="A338" t="s">
        <v>906</v>
      </c>
      <c r="B338" t="s">
        <v>903</v>
      </c>
      <c r="C338" t="s">
        <v>263</v>
      </c>
      <c r="D338" s="12">
        <f>G10*E338</f>
        <v>142.92600000000002</v>
      </c>
      <c r="E338">
        <v>8.61</v>
      </c>
      <c r="F338" s="14">
        <f t="shared" si="5"/>
        <v>185.80380000000002</v>
      </c>
    </row>
    <row r="339" spans="1:6">
      <c r="A339" t="s">
        <v>904</v>
      </c>
      <c r="B339" t="s">
        <v>905</v>
      </c>
      <c r="C339" t="s">
        <v>263</v>
      </c>
      <c r="D339" s="12">
        <f>G10*E339</f>
        <v>151.06</v>
      </c>
      <c r="E339">
        <v>9.1</v>
      </c>
      <c r="F339" s="14">
        <f t="shared" si="5"/>
        <v>196.37800000000001</v>
      </c>
    </row>
    <row r="340" spans="1:6">
      <c r="A340" t="s">
        <v>907</v>
      </c>
      <c r="B340" t="s">
        <v>908</v>
      </c>
      <c r="C340" t="s">
        <v>263</v>
      </c>
      <c r="D340" s="12">
        <f>G10*E340</f>
        <v>151.06</v>
      </c>
      <c r="E340">
        <v>9.1</v>
      </c>
      <c r="F340" s="14">
        <f t="shared" si="5"/>
        <v>196.37800000000001</v>
      </c>
    </row>
    <row r="341" spans="1:6">
      <c r="A341" t="s">
        <v>909</v>
      </c>
      <c r="B341" t="s">
        <v>910</v>
      </c>
      <c r="C341" t="s">
        <v>263</v>
      </c>
      <c r="D341" s="12">
        <f>G10*E341</f>
        <v>53.452000000000005</v>
      </c>
      <c r="E341">
        <v>3.22</v>
      </c>
      <c r="F341" s="14">
        <f t="shared" si="5"/>
        <v>69.487600000000015</v>
      </c>
    </row>
    <row r="342" spans="1:6">
      <c r="A342" t="s">
        <v>911</v>
      </c>
      <c r="B342" t="s">
        <v>912</v>
      </c>
      <c r="C342" t="s">
        <v>246</v>
      </c>
      <c r="D342" s="12">
        <f>G10*E342</f>
        <v>62.582000000000008</v>
      </c>
      <c r="E342">
        <v>3.77</v>
      </c>
      <c r="F342" s="14">
        <f t="shared" si="5"/>
        <v>81.356600000000014</v>
      </c>
    </row>
    <row r="343" spans="1:6">
      <c r="A343" t="s">
        <v>913</v>
      </c>
      <c r="B343" t="s">
        <v>914</v>
      </c>
      <c r="C343" t="s">
        <v>246</v>
      </c>
      <c r="D343" s="12">
        <f>G10*E343</f>
        <v>62.582000000000008</v>
      </c>
      <c r="E343">
        <v>3.77</v>
      </c>
      <c r="F343" s="14">
        <f t="shared" si="5"/>
        <v>81.356600000000014</v>
      </c>
    </row>
    <row r="344" spans="1:6">
      <c r="A344" t="s">
        <v>915</v>
      </c>
      <c r="B344" t="s">
        <v>916</v>
      </c>
      <c r="C344" t="s">
        <v>263</v>
      </c>
      <c r="D344" s="12">
        <f>G10*E344</f>
        <v>55.112000000000002</v>
      </c>
      <c r="E344">
        <v>3.32</v>
      </c>
      <c r="F344" s="14">
        <f t="shared" si="5"/>
        <v>71.645600000000002</v>
      </c>
    </row>
    <row r="345" spans="1:6">
      <c r="A345" t="s">
        <v>917</v>
      </c>
      <c r="B345" t="s">
        <v>918</v>
      </c>
      <c r="C345" t="s">
        <v>246</v>
      </c>
      <c r="D345" s="12">
        <f>G10*E345</f>
        <v>373.334</v>
      </c>
      <c r="E345">
        <v>22.49</v>
      </c>
      <c r="F345" s="14">
        <f t="shared" si="5"/>
        <v>485.33420000000001</v>
      </c>
    </row>
    <row r="346" spans="1:6">
      <c r="A346" t="s">
        <v>919</v>
      </c>
      <c r="B346" t="s">
        <v>920</v>
      </c>
      <c r="C346" t="s">
        <v>246</v>
      </c>
      <c r="D346" s="12">
        <f>G10*E346</f>
        <v>347.93600000000004</v>
      </c>
      <c r="E346">
        <v>20.96</v>
      </c>
      <c r="F346" s="14">
        <f t="shared" si="5"/>
        <v>452.31680000000006</v>
      </c>
    </row>
    <row r="347" spans="1:6">
      <c r="A347" t="s">
        <v>921</v>
      </c>
      <c r="B347" t="s">
        <v>922</v>
      </c>
      <c r="C347" t="s">
        <v>246</v>
      </c>
      <c r="D347" s="12">
        <f>G10*E347</f>
        <v>580.33600000000001</v>
      </c>
      <c r="E347">
        <v>34.96</v>
      </c>
      <c r="F347" s="14">
        <f t="shared" si="5"/>
        <v>754.43680000000006</v>
      </c>
    </row>
    <row r="348" spans="1:6">
      <c r="A348" t="s">
        <v>923</v>
      </c>
      <c r="B348" t="s">
        <v>924</v>
      </c>
      <c r="C348" t="s">
        <v>246</v>
      </c>
      <c r="D348" s="12">
        <f>G10*E348</f>
        <v>653.37600000000009</v>
      </c>
      <c r="E348">
        <v>39.36</v>
      </c>
      <c r="F348" s="14">
        <f t="shared" si="5"/>
        <v>849.38880000000017</v>
      </c>
    </row>
    <row r="349" spans="1:6">
      <c r="A349" t="s">
        <v>925</v>
      </c>
      <c r="B349" t="s">
        <v>926</v>
      </c>
      <c r="C349" t="s">
        <v>246</v>
      </c>
      <c r="D349" s="12">
        <f>G10*E349</f>
        <v>34.03</v>
      </c>
      <c r="E349">
        <v>2.0499999999999998</v>
      </c>
      <c r="F349" s="14">
        <f t="shared" si="5"/>
        <v>44.239000000000004</v>
      </c>
    </row>
    <row r="350" spans="1:6">
      <c r="A350" t="s">
        <v>927</v>
      </c>
      <c r="B350" t="s">
        <v>928</v>
      </c>
      <c r="C350" t="s">
        <v>246</v>
      </c>
      <c r="D350" s="12">
        <f>G10*E350</f>
        <v>50.63</v>
      </c>
      <c r="E350">
        <v>3.05</v>
      </c>
      <c r="F350" s="14">
        <f t="shared" si="5"/>
        <v>65.819000000000003</v>
      </c>
    </row>
    <row r="351" spans="1:6">
      <c r="A351" t="s">
        <v>929</v>
      </c>
      <c r="B351" t="s">
        <v>930</v>
      </c>
      <c r="C351" t="s">
        <v>246</v>
      </c>
      <c r="D351" s="12">
        <f>G10*E351</f>
        <v>50.63</v>
      </c>
      <c r="E351">
        <v>3.05</v>
      </c>
      <c r="F351" s="14">
        <f t="shared" si="5"/>
        <v>65.819000000000003</v>
      </c>
    </row>
    <row r="352" spans="1:6">
      <c r="A352" t="s">
        <v>931</v>
      </c>
      <c r="B352" t="s">
        <v>932</v>
      </c>
      <c r="C352" t="s">
        <v>246</v>
      </c>
      <c r="D352" s="12">
        <f>G10*E352</f>
        <v>50.63</v>
      </c>
      <c r="E352">
        <v>3.05</v>
      </c>
      <c r="F352" s="14">
        <f t="shared" si="5"/>
        <v>65.819000000000003</v>
      </c>
    </row>
    <row r="353" spans="1:6">
      <c r="A353" t="s">
        <v>933</v>
      </c>
      <c r="B353" t="s">
        <v>934</v>
      </c>
      <c r="C353" t="s">
        <v>263</v>
      </c>
      <c r="D353" s="12">
        <f>G10*E353</f>
        <v>49.800000000000004</v>
      </c>
      <c r="E353">
        <v>3</v>
      </c>
      <c r="F353" s="14">
        <f t="shared" si="5"/>
        <v>64.740000000000009</v>
      </c>
    </row>
    <row r="354" spans="1:6">
      <c r="A354" t="s">
        <v>935</v>
      </c>
      <c r="B354" t="s">
        <v>936</v>
      </c>
      <c r="C354" t="s">
        <v>263</v>
      </c>
      <c r="D354" s="12">
        <f>G10*E354</f>
        <v>49.800000000000004</v>
      </c>
      <c r="E354">
        <v>3</v>
      </c>
      <c r="F354" s="14">
        <f t="shared" si="5"/>
        <v>64.740000000000009</v>
      </c>
    </row>
    <row r="355" spans="1:6">
      <c r="A355" t="s">
        <v>937</v>
      </c>
      <c r="B355" t="s">
        <v>938</v>
      </c>
      <c r="C355" t="s">
        <v>263</v>
      </c>
      <c r="D355" s="12">
        <f>G10*E355</f>
        <v>49.800000000000004</v>
      </c>
      <c r="E355">
        <v>3</v>
      </c>
      <c r="F355" s="14">
        <f t="shared" si="5"/>
        <v>64.740000000000009</v>
      </c>
    </row>
    <row r="356" spans="1:6">
      <c r="A356" t="s">
        <v>939</v>
      </c>
      <c r="B356" t="s">
        <v>940</v>
      </c>
      <c r="C356" t="s">
        <v>263</v>
      </c>
      <c r="D356" s="12">
        <f>G10*E356</f>
        <v>49.800000000000004</v>
      </c>
      <c r="E356">
        <v>3</v>
      </c>
      <c r="F356" s="14">
        <f t="shared" si="5"/>
        <v>64.740000000000009</v>
      </c>
    </row>
    <row r="357" spans="1:6">
      <c r="A357" t="s">
        <v>941</v>
      </c>
      <c r="B357" t="s">
        <v>942</v>
      </c>
      <c r="C357" t="s">
        <v>263</v>
      </c>
      <c r="D357" s="12">
        <f>G10*E357</f>
        <v>49.800000000000004</v>
      </c>
      <c r="E357">
        <v>3</v>
      </c>
      <c r="F357" s="14">
        <f t="shared" si="5"/>
        <v>64.740000000000009</v>
      </c>
    </row>
    <row r="358" spans="1:6">
      <c r="A358" t="s">
        <v>943</v>
      </c>
      <c r="B358" t="s">
        <v>944</v>
      </c>
      <c r="C358" t="s">
        <v>246</v>
      </c>
      <c r="D358" s="12">
        <f>G10*E358</f>
        <v>39.010000000000005</v>
      </c>
      <c r="E358">
        <v>2.35</v>
      </c>
      <c r="F358" s="14">
        <f t="shared" si="5"/>
        <v>50.713000000000008</v>
      </c>
    </row>
    <row r="359" spans="1:6">
      <c r="A359" t="s">
        <v>945</v>
      </c>
      <c r="B359" t="s">
        <v>946</v>
      </c>
      <c r="C359" t="s">
        <v>246</v>
      </c>
      <c r="D359" s="12">
        <f>G10*E359</f>
        <v>7109.6140000000014</v>
      </c>
      <c r="E359">
        <v>428.29</v>
      </c>
      <c r="F359" s="14">
        <f t="shared" si="5"/>
        <v>9242.4982000000018</v>
      </c>
    </row>
    <row r="360" spans="1:6">
      <c r="A360" t="s">
        <v>947</v>
      </c>
      <c r="B360" t="s">
        <v>948</v>
      </c>
      <c r="C360" t="s">
        <v>246</v>
      </c>
      <c r="D360" s="12">
        <f>G10*E360</f>
        <v>1009.6120000000001</v>
      </c>
      <c r="E360">
        <v>60.82</v>
      </c>
      <c r="F360" s="14">
        <f t="shared" si="5"/>
        <v>1312.4956000000002</v>
      </c>
    </row>
    <row r="361" spans="1:6">
      <c r="A361" t="s">
        <v>949</v>
      </c>
      <c r="B361" t="s">
        <v>950</v>
      </c>
      <c r="C361" t="s">
        <v>246</v>
      </c>
      <c r="D361" s="12">
        <f>G10*E361</f>
        <v>220.614</v>
      </c>
      <c r="E361">
        <v>13.29</v>
      </c>
      <c r="F361" s="14">
        <f t="shared" si="5"/>
        <v>286.79820000000001</v>
      </c>
    </row>
    <row r="362" spans="1:6">
      <c r="A362" t="s">
        <v>951</v>
      </c>
      <c r="B362" t="s">
        <v>952</v>
      </c>
      <c r="C362" t="s">
        <v>246</v>
      </c>
      <c r="D362" s="12">
        <f>G10*E362</f>
        <v>330.83800000000002</v>
      </c>
      <c r="E362">
        <v>19.93</v>
      </c>
      <c r="F362" s="14">
        <f t="shared" si="5"/>
        <v>430.08940000000007</v>
      </c>
    </row>
    <row r="363" spans="1:6">
      <c r="A363" t="s">
        <v>953</v>
      </c>
      <c r="B363" t="s">
        <v>954</v>
      </c>
      <c r="C363" t="s">
        <v>246</v>
      </c>
      <c r="D363" s="12">
        <f>G10*E363</f>
        <v>280.04200000000003</v>
      </c>
      <c r="E363">
        <v>16.87</v>
      </c>
      <c r="F363" s="14">
        <f t="shared" si="5"/>
        <v>364.05460000000005</v>
      </c>
    </row>
    <row r="364" spans="1:6">
      <c r="A364" t="s">
        <v>955</v>
      </c>
      <c r="B364" t="s">
        <v>956</v>
      </c>
      <c r="C364" t="s">
        <v>246</v>
      </c>
      <c r="D364" s="12">
        <f>G10*E364</f>
        <v>356.40199999999999</v>
      </c>
      <c r="E364">
        <v>21.47</v>
      </c>
      <c r="F364" s="14">
        <f t="shared" si="5"/>
        <v>463.32260000000002</v>
      </c>
    </row>
    <row r="365" spans="1:6">
      <c r="A365" t="s">
        <v>957</v>
      </c>
      <c r="B365" t="s">
        <v>958</v>
      </c>
      <c r="C365" t="s">
        <v>246</v>
      </c>
      <c r="D365" s="12">
        <f>G10*E365</f>
        <v>390.26600000000008</v>
      </c>
      <c r="E365">
        <v>23.51</v>
      </c>
      <c r="F365" s="14">
        <f t="shared" si="5"/>
        <v>507.34580000000011</v>
      </c>
    </row>
    <row r="366" spans="1:6">
      <c r="A366" t="s">
        <v>959</v>
      </c>
      <c r="B366" t="s">
        <v>960</v>
      </c>
      <c r="C366" t="s">
        <v>246</v>
      </c>
      <c r="D366" s="12">
        <f>G10*E366</f>
        <v>371.67400000000004</v>
      </c>
      <c r="E366">
        <v>22.39</v>
      </c>
      <c r="F366" s="14">
        <f t="shared" si="5"/>
        <v>483.17620000000005</v>
      </c>
    </row>
    <row r="367" spans="1:6">
      <c r="A367" t="s">
        <v>961</v>
      </c>
      <c r="B367" t="s">
        <v>962</v>
      </c>
      <c r="C367" t="s">
        <v>263</v>
      </c>
      <c r="D367" s="12">
        <f>G10*E367</f>
        <v>806.09600000000012</v>
      </c>
      <c r="E367">
        <v>48.56</v>
      </c>
      <c r="F367" s="14">
        <f t="shared" si="5"/>
        <v>1047.9248000000002</v>
      </c>
    </row>
    <row r="368" spans="1:6">
      <c r="A368" t="s">
        <v>963</v>
      </c>
      <c r="B368" t="s">
        <v>964</v>
      </c>
      <c r="C368" t="s">
        <v>263</v>
      </c>
      <c r="D368" s="12">
        <f>G10*E368</f>
        <v>1671.4540000000002</v>
      </c>
      <c r="E368">
        <v>100.69</v>
      </c>
      <c r="F368" s="14">
        <f t="shared" si="5"/>
        <v>2172.8902000000003</v>
      </c>
    </row>
    <row r="369" spans="1:6">
      <c r="A369" t="s">
        <v>965</v>
      </c>
      <c r="B369" t="s">
        <v>966</v>
      </c>
      <c r="C369" t="s">
        <v>263</v>
      </c>
      <c r="D369" s="12">
        <f>G10*E369</f>
        <v>2715.0960000000005</v>
      </c>
      <c r="E369">
        <v>163.56</v>
      </c>
      <c r="F369" s="14">
        <f t="shared" si="5"/>
        <v>3529.6248000000005</v>
      </c>
    </row>
    <row r="370" spans="1:6">
      <c r="A370" t="s">
        <v>967</v>
      </c>
      <c r="B370" t="s">
        <v>968</v>
      </c>
      <c r="C370" t="s">
        <v>263</v>
      </c>
      <c r="D370" s="12">
        <f>G10*E370</f>
        <v>2732.0280000000002</v>
      </c>
      <c r="E370">
        <v>164.58</v>
      </c>
      <c r="F370" s="14">
        <f t="shared" si="5"/>
        <v>3551.6364000000003</v>
      </c>
    </row>
    <row r="371" spans="1:6">
      <c r="A371" t="s">
        <v>969</v>
      </c>
      <c r="B371" t="s">
        <v>970</v>
      </c>
      <c r="C371" t="s">
        <v>263</v>
      </c>
      <c r="D371" s="12">
        <f>G10*E371</f>
        <v>3269.8679999999999</v>
      </c>
      <c r="E371">
        <v>196.98</v>
      </c>
      <c r="F371" s="14">
        <f t="shared" si="5"/>
        <v>4250.8284000000003</v>
      </c>
    </row>
    <row r="372" spans="1:6">
      <c r="A372" t="s">
        <v>971</v>
      </c>
      <c r="B372" t="s">
        <v>972</v>
      </c>
      <c r="C372" t="s">
        <v>263</v>
      </c>
      <c r="D372" s="12">
        <f>G10*E372</f>
        <v>3485.3360000000002</v>
      </c>
      <c r="E372">
        <v>209.96</v>
      </c>
      <c r="F372" s="14">
        <f t="shared" si="5"/>
        <v>4530.9368000000004</v>
      </c>
    </row>
    <row r="373" spans="1:6">
      <c r="A373" t="s">
        <v>973</v>
      </c>
      <c r="B373" t="s">
        <v>974</v>
      </c>
      <c r="C373" t="s">
        <v>263</v>
      </c>
      <c r="D373" s="12">
        <f>G10*E373</f>
        <v>4510.3860000000004</v>
      </c>
      <c r="E373">
        <v>271.70999999999998</v>
      </c>
      <c r="F373" s="14">
        <f t="shared" si="5"/>
        <v>5863.5018000000009</v>
      </c>
    </row>
    <row r="374" spans="1:6">
      <c r="A374" t="s">
        <v>975</v>
      </c>
      <c r="B374" t="s">
        <v>976</v>
      </c>
      <c r="C374" t="s">
        <v>263</v>
      </c>
      <c r="D374" s="12">
        <f>G10*E374</f>
        <v>814.56200000000013</v>
      </c>
      <c r="E374">
        <v>49.07</v>
      </c>
      <c r="F374" s="14">
        <f t="shared" si="5"/>
        <v>1058.9306000000001</v>
      </c>
    </row>
    <row r="375" spans="1:6">
      <c r="A375" t="s">
        <v>977</v>
      </c>
      <c r="B375" t="s">
        <v>978</v>
      </c>
      <c r="C375" t="s">
        <v>263</v>
      </c>
      <c r="D375" s="12">
        <f>G10*E375</f>
        <v>1662.9880000000003</v>
      </c>
      <c r="E375">
        <v>100.18</v>
      </c>
      <c r="F375" s="14">
        <f t="shared" si="5"/>
        <v>2161.8844000000004</v>
      </c>
    </row>
    <row r="376" spans="1:6">
      <c r="A376" t="s">
        <v>979</v>
      </c>
      <c r="B376" t="s">
        <v>980</v>
      </c>
      <c r="C376" t="s">
        <v>263</v>
      </c>
      <c r="D376" s="12">
        <f>G10*E376</f>
        <v>5124.5860000000002</v>
      </c>
      <c r="E376">
        <v>308.70999999999998</v>
      </c>
      <c r="F376" s="14">
        <f t="shared" si="5"/>
        <v>6661.9618000000009</v>
      </c>
    </row>
    <row r="377" spans="1:6">
      <c r="A377" t="s">
        <v>983</v>
      </c>
      <c r="B377" t="s">
        <v>981</v>
      </c>
      <c r="C377" t="s">
        <v>263</v>
      </c>
      <c r="D377" s="12">
        <f>G10*E377</f>
        <v>8756.0020000000004</v>
      </c>
      <c r="E377">
        <v>527.47</v>
      </c>
      <c r="F377" s="14">
        <f t="shared" si="5"/>
        <v>11382.802600000001</v>
      </c>
    </row>
    <row r="378" spans="1:6">
      <c r="A378" t="s">
        <v>984</v>
      </c>
      <c r="B378" t="s">
        <v>982</v>
      </c>
      <c r="C378" t="s">
        <v>263</v>
      </c>
      <c r="D378" s="12">
        <f>G10*E378</f>
        <v>722.93000000000006</v>
      </c>
      <c r="E378">
        <v>43.55</v>
      </c>
      <c r="F378" s="14">
        <f t="shared" si="5"/>
        <v>939.80900000000008</v>
      </c>
    </row>
    <row r="379" spans="1:6">
      <c r="A379" t="s">
        <v>985</v>
      </c>
      <c r="B379" t="s">
        <v>986</v>
      </c>
      <c r="C379" t="s">
        <v>263</v>
      </c>
      <c r="D379" s="12">
        <f>G10*E379</f>
        <v>885.44400000000019</v>
      </c>
      <c r="E379">
        <v>53.34</v>
      </c>
      <c r="F379" s="14">
        <f t="shared" si="5"/>
        <v>1151.0772000000002</v>
      </c>
    </row>
    <row r="380" spans="1:6">
      <c r="A380" t="s">
        <v>987</v>
      </c>
      <c r="B380" t="s">
        <v>988</v>
      </c>
      <c r="C380" t="s">
        <v>263</v>
      </c>
      <c r="D380" s="12">
        <f>G10*E380</f>
        <v>480.23800000000006</v>
      </c>
      <c r="E380">
        <v>28.93</v>
      </c>
      <c r="F380" s="14">
        <f t="shared" si="5"/>
        <v>624.3094000000001</v>
      </c>
    </row>
    <row r="381" spans="1:6">
      <c r="A381" t="s">
        <v>989</v>
      </c>
      <c r="B381" t="s">
        <v>990</v>
      </c>
      <c r="C381" t="s">
        <v>263</v>
      </c>
      <c r="D381" s="12">
        <f>G10*E381</f>
        <v>563.404</v>
      </c>
      <c r="E381">
        <v>33.94</v>
      </c>
      <c r="F381" s="14">
        <f t="shared" si="5"/>
        <v>732.42520000000002</v>
      </c>
    </row>
    <row r="382" spans="1:6">
      <c r="A382" t="s">
        <v>991</v>
      </c>
      <c r="B382" t="s">
        <v>992</v>
      </c>
      <c r="C382" t="s">
        <v>263</v>
      </c>
      <c r="D382" s="12">
        <f>G10*E382</f>
        <v>1595.0940000000003</v>
      </c>
      <c r="E382">
        <v>96.09</v>
      </c>
      <c r="F382" s="14">
        <f t="shared" si="5"/>
        <v>2073.6222000000002</v>
      </c>
    </row>
    <row r="383" spans="1:6">
      <c r="A383" t="s">
        <v>993</v>
      </c>
      <c r="B383" t="s">
        <v>994</v>
      </c>
      <c r="C383" t="s">
        <v>263</v>
      </c>
      <c r="D383" s="12">
        <f>G10*E383</f>
        <v>2087.1180000000004</v>
      </c>
      <c r="E383">
        <v>125.73</v>
      </c>
      <c r="F383" s="14">
        <f t="shared" si="5"/>
        <v>2713.2534000000005</v>
      </c>
    </row>
    <row r="384" spans="1:6">
      <c r="A384" t="s">
        <v>995</v>
      </c>
      <c r="B384" t="s">
        <v>996</v>
      </c>
      <c r="C384" t="s">
        <v>263</v>
      </c>
      <c r="D384" s="12">
        <f>G10*E384</f>
        <v>424.29599999999999</v>
      </c>
      <c r="E384">
        <v>25.56</v>
      </c>
      <c r="F384" s="14">
        <f t="shared" si="5"/>
        <v>551.58479999999997</v>
      </c>
    </row>
    <row r="385" spans="1:6">
      <c r="A385" t="s">
        <v>997</v>
      </c>
      <c r="B385" t="s">
        <v>998</v>
      </c>
      <c r="C385" t="s">
        <v>263</v>
      </c>
      <c r="D385" s="12">
        <f>G10*E385</f>
        <v>517.58800000000008</v>
      </c>
      <c r="E385">
        <v>31.18</v>
      </c>
      <c r="F385" s="14">
        <f t="shared" si="5"/>
        <v>672.86440000000016</v>
      </c>
    </row>
    <row r="386" spans="1:6">
      <c r="A386" t="s">
        <v>999</v>
      </c>
      <c r="B386" t="s">
        <v>1000</v>
      </c>
      <c r="C386" t="s">
        <v>263</v>
      </c>
      <c r="D386" s="12">
        <f>G10*E386</f>
        <v>831.49400000000014</v>
      </c>
      <c r="E386">
        <v>50.09</v>
      </c>
      <c r="F386" s="14">
        <f t="shared" si="5"/>
        <v>1080.9422000000002</v>
      </c>
    </row>
    <row r="387" spans="1:6">
      <c r="A387" t="s">
        <v>1001</v>
      </c>
      <c r="B387" t="s">
        <v>1002</v>
      </c>
      <c r="C387" t="s">
        <v>263</v>
      </c>
      <c r="D387" s="12">
        <f>G10*E387</f>
        <v>1394.8980000000001</v>
      </c>
      <c r="E387">
        <v>84.03</v>
      </c>
      <c r="F387" s="14">
        <f t="shared" si="5"/>
        <v>1813.3674000000003</v>
      </c>
    </row>
    <row r="388" spans="1:6">
      <c r="A388" t="s">
        <v>1003</v>
      </c>
      <c r="B388" t="s">
        <v>1004</v>
      </c>
      <c r="C388" t="s">
        <v>263</v>
      </c>
      <c r="D388" s="12">
        <f>G10*E388</f>
        <v>1561.0640000000003</v>
      </c>
      <c r="E388">
        <v>94.04</v>
      </c>
      <c r="F388" s="14">
        <f t="shared" si="5"/>
        <v>2029.3832000000004</v>
      </c>
    </row>
    <row r="389" spans="1:6">
      <c r="A389" t="s">
        <v>1005</v>
      </c>
      <c r="B389" t="s">
        <v>1006</v>
      </c>
      <c r="C389" t="s">
        <v>263</v>
      </c>
      <c r="D389" s="12">
        <f>G10*E389</f>
        <v>1408.3440000000003</v>
      </c>
      <c r="E389">
        <v>84.84</v>
      </c>
      <c r="F389" s="14">
        <f t="shared" si="5"/>
        <v>1830.8472000000004</v>
      </c>
    </row>
    <row r="390" spans="1:6">
      <c r="A390" t="s">
        <v>1007</v>
      </c>
      <c r="B390" t="s">
        <v>1008</v>
      </c>
      <c r="C390" t="s">
        <v>263</v>
      </c>
      <c r="D390" s="12">
        <f>G10*E390</f>
        <v>2036.3220000000001</v>
      </c>
      <c r="E390">
        <v>122.67</v>
      </c>
      <c r="F390" s="14">
        <f t="shared" si="5"/>
        <v>2647.2186000000002</v>
      </c>
    </row>
    <row r="391" spans="1:6">
      <c r="A391" t="s">
        <v>1009</v>
      </c>
      <c r="B391" t="s">
        <v>1010</v>
      </c>
      <c r="C391" t="s">
        <v>263</v>
      </c>
      <c r="D391" s="12">
        <f>G10*E391</f>
        <v>2306.902</v>
      </c>
      <c r="E391">
        <v>138.97</v>
      </c>
      <c r="F391" s="14">
        <f t="shared" si="5"/>
        <v>2998.9726000000001</v>
      </c>
    </row>
    <row r="392" spans="1:6">
      <c r="A392" t="s">
        <v>1011</v>
      </c>
      <c r="B392" t="s">
        <v>1012</v>
      </c>
      <c r="C392" t="s">
        <v>263</v>
      </c>
      <c r="D392" s="12">
        <f>G10*E392</f>
        <v>495.51000000000005</v>
      </c>
      <c r="E392">
        <v>29.85</v>
      </c>
      <c r="F392" s="14">
        <f t="shared" si="5"/>
        <v>644.16300000000012</v>
      </c>
    </row>
    <row r="393" spans="1:6">
      <c r="A393" t="s">
        <v>1013</v>
      </c>
      <c r="B393" t="s">
        <v>1014</v>
      </c>
      <c r="C393" t="s">
        <v>263</v>
      </c>
      <c r="D393" s="12">
        <f>G10*E393</f>
        <v>621.00599999999997</v>
      </c>
      <c r="E393">
        <v>37.409999999999997</v>
      </c>
      <c r="F393" s="14">
        <f t="shared" si="5"/>
        <v>807.30780000000004</v>
      </c>
    </row>
    <row r="394" spans="1:6">
      <c r="A394" t="s">
        <v>1015</v>
      </c>
      <c r="B394" t="s">
        <v>1016</v>
      </c>
      <c r="C394" t="s">
        <v>246</v>
      </c>
      <c r="D394" s="12">
        <f>G10*E394</f>
        <v>239.20600000000002</v>
      </c>
      <c r="E394">
        <v>14.41</v>
      </c>
      <c r="F394" s="14">
        <f t="shared" si="5"/>
        <v>310.96780000000001</v>
      </c>
    </row>
    <row r="395" spans="1:6">
      <c r="A395" t="s">
        <v>1017</v>
      </c>
      <c r="B395" t="s">
        <v>1018</v>
      </c>
      <c r="C395" t="s">
        <v>246</v>
      </c>
      <c r="D395" s="12">
        <f>G10*E395</f>
        <v>338.14200000000005</v>
      </c>
      <c r="E395">
        <v>20.37</v>
      </c>
      <c r="F395" s="14">
        <f t="shared" si="5"/>
        <v>439.58460000000008</v>
      </c>
    </row>
    <row r="396" spans="1:6">
      <c r="A396" t="s">
        <v>1019</v>
      </c>
      <c r="B396" t="s">
        <v>1020</v>
      </c>
      <c r="C396" t="s">
        <v>446</v>
      </c>
      <c r="D396" s="12">
        <f>G10*E396</f>
        <v>249.00000000000003</v>
      </c>
      <c r="E396">
        <v>15</v>
      </c>
      <c r="F396" s="14">
        <f t="shared" si="5"/>
        <v>323.70000000000005</v>
      </c>
    </row>
    <row r="397" spans="1:6">
      <c r="A397" t="s">
        <v>1021</v>
      </c>
      <c r="B397" t="s">
        <v>1022</v>
      </c>
      <c r="C397" t="s">
        <v>289</v>
      </c>
      <c r="D397" s="12">
        <f>G10*E397</f>
        <v>661.84199999999998</v>
      </c>
      <c r="E397">
        <v>39.869999999999997</v>
      </c>
      <c r="F397" s="14">
        <f t="shared" ref="F397:F460" si="6">D397*1.3</f>
        <v>860.39459999999997</v>
      </c>
    </row>
    <row r="398" spans="1:6">
      <c r="A398" t="s">
        <v>1023</v>
      </c>
      <c r="B398" t="s">
        <v>1024</v>
      </c>
      <c r="C398" t="s">
        <v>289</v>
      </c>
      <c r="D398" s="12">
        <f>G10*E398</f>
        <v>653.37600000000009</v>
      </c>
      <c r="E398">
        <v>39.36</v>
      </c>
      <c r="F398" s="14">
        <f t="shared" si="6"/>
        <v>849.38880000000017</v>
      </c>
    </row>
    <row r="399" spans="1:6">
      <c r="A399" t="s">
        <v>1025</v>
      </c>
      <c r="B399" t="s">
        <v>1026</v>
      </c>
      <c r="C399" t="s">
        <v>289</v>
      </c>
      <c r="D399" s="12">
        <f>G10*E399</f>
        <v>1070.7</v>
      </c>
      <c r="E399">
        <v>64.5</v>
      </c>
      <c r="F399" s="14">
        <f t="shared" si="6"/>
        <v>1391.91</v>
      </c>
    </row>
    <row r="400" spans="1:6">
      <c r="A400" t="s">
        <v>1027</v>
      </c>
      <c r="B400" t="s">
        <v>1028</v>
      </c>
      <c r="C400" t="s">
        <v>289</v>
      </c>
      <c r="D400" s="12">
        <f>G10*E400</f>
        <v>627.81200000000001</v>
      </c>
      <c r="E400">
        <v>37.82</v>
      </c>
      <c r="F400" s="14">
        <f t="shared" si="6"/>
        <v>816.15560000000005</v>
      </c>
    </row>
    <row r="401" spans="1:6">
      <c r="A401" t="s">
        <v>1029</v>
      </c>
      <c r="B401" t="s">
        <v>1030</v>
      </c>
      <c r="C401" t="s">
        <v>289</v>
      </c>
      <c r="D401" s="12">
        <f>G10*E401</f>
        <v>1186.0700000000002</v>
      </c>
      <c r="E401">
        <v>71.45</v>
      </c>
      <c r="F401" s="14">
        <f t="shared" si="6"/>
        <v>1541.8910000000003</v>
      </c>
    </row>
    <row r="402" spans="1:6">
      <c r="A402" t="s">
        <v>1031</v>
      </c>
      <c r="B402" t="s">
        <v>1032</v>
      </c>
      <c r="C402" t="s">
        <v>289</v>
      </c>
      <c r="D402" s="12">
        <f>G10*E402</f>
        <v>1179.2640000000001</v>
      </c>
      <c r="E402">
        <v>71.040000000000006</v>
      </c>
      <c r="F402" s="14">
        <f t="shared" si="6"/>
        <v>1533.0432000000003</v>
      </c>
    </row>
    <row r="403" spans="1:6">
      <c r="A403" t="s">
        <v>1033</v>
      </c>
      <c r="B403" t="s">
        <v>1034</v>
      </c>
      <c r="C403" t="s">
        <v>289</v>
      </c>
      <c r="D403" s="12">
        <f>G10*E403</f>
        <v>509.12200000000007</v>
      </c>
      <c r="E403">
        <v>30.67</v>
      </c>
      <c r="F403" s="14">
        <f t="shared" si="6"/>
        <v>661.85860000000014</v>
      </c>
    </row>
    <row r="404" spans="1:6">
      <c r="A404" t="s">
        <v>1035</v>
      </c>
      <c r="B404" t="s">
        <v>1036</v>
      </c>
      <c r="C404" t="s">
        <v>246</v>
      </c>
      <c r="D404" s="12">
        <f>G10*E404</f>
        <v>104.41400000000002</v>
      </c>
      <c r="E404">
        <v>6.29</v>
      </c>
      <c r="F404" s="14">
        <f t="shared" si="6"/>
        <v>135.73820000000003</v>
      </c>
    </row>
    <row r="405" spans="1:6">
      <c r="A405" t="s">
        <v>1037</v>
      </c>
      <c r="B405" t="s">
        <v>1038</v>
      </c>
      <c r="C405" t="s">
        <v>246</v>
      </c>
      <c r="D405" s="12">
        <f>G10*E405</f>
        <v>249.49800000000002</v>
      </c>
      <c r="E405">
        <v>15.03</v>
      </c>
      <c r="F405" s="14">
        <f t="shared" si="6"/>
        <v>324.34740000000005</v>
      </c>
    </row>
    <row r="406" spans="1:6">
      <c r="A406" t="s">
        <v>1039</v>
      </c>
      <c r="B406" t="s">
        <v>1040</v>
      </c>
      <c r="C406" t="s">
        <v>246</v>
      </c>
      <c r="D406" s="12">
        <f>G10*E406</f>
        <v>1214.7880000000002</v>
      </c>
      <c r="E406">
        <v>73.180000000000007</v>
      </c>
      <c r="F406" s="14">
        <f t="shared" si="6"/>
        <v>1579.2244000000003</v>
      </c>
    </row>
    <row r="407" spans="1:6">
      <c r="A407" t="s">
        <v>1041</v>
      </c>
      <c r="B407" t="s">
        <v>1042</v>
      </c>
      <c r="C407" t="s">
        <v>246</v>
      </c>
      <c r="D407" s="12">
        <f>G10*E407</f>
        <v>1124.982</v>
      </c>
      <c r="E407">
        <v>67.77</v>
      </c>
      <c r="F407" s="14">
        <f t="shared" si="6"/>
        <v>1462.4766</v>
      </c>
    </row>
    <row r="408" spans="1:6">
      <c r="A408" t="s">
        <v>1043</v>
      </c>
      <c r="B408" t="s">
        <v>1044</v>
      </c>
      <c r="C408" t="s">
        <v>246</v>
      </c>
      <c r="D408" s="12">
        <f>G10*E408</f>
        <v>1124.982</v>
      </c>
      <c r="E408">
        <v>67.77</v>
      </c>
      <c r="F408" s="14">
        <f t="shared" si="6"/>
        <v>1462.4766</v>
      </c>
    </row>
    <row r="409" spans="1:6">
      <c r="A409" t="s">
        <v>1045</v>
      </c>
      <c r="B409" t="s">
        <v>1046</v>
      </c>
      <c r="C409" t="s">
        <v>246</v>
      </c>
      <c r="D409" s="12">
        <f>G10*E409</f>
        <v>1124.982</v>
      </c>
      <c r="E409">
        <v>67.77</v>
      </c>
      <c r="F409" s="14">
        <f t="shared" si="6"/>
        <v>1462.4766</v>
      </c>
    </row>
    <row r="410" spans="1:6">
      <c r="A410" t="s">
        <v>1047</v>
      </c>
      <c r="B410" t="s">
        <v>1048</v>
      </c>
      <c r="C410" t="s">
        <v>246</v>
      </c>
      <c r="D410" s="12">
        <f>G10*E410</f>
        <v>1124.982</v>
      </c>
      <c r="E410">
        <v>67.77</v>
      </c>
      <c r="F410" s="14">
        <f t="shared" si="6"/>
        <v>1462.4766</v>
      </c>
    </row>
    <row r="411" spans="1:6">
      <c r="A411" t="s">
        <v>1049</v>
      </c>
      <c r="B411" t="s">
        <v>1050</v>
      </c>
      <c r="C411" t="s">
        <v>246</v>
      </c>
      <c r="D411" s="12">
        <f>G10*E411</f>
        <v>1124.982</v>
      </c>
      <c r="E411">
        <v>67.77</v>
      </c>
      <c r="F411" s="14">
        <f t="shared" si="6"/>
        <v>1462.4766</v>
      </c>
    </row>
    <row r="412" spans="1:6">
      <c r="A412" t="s">
        <v>1051</v>
      </c>
      <c r="B412" t="s">
        <v>1052</v>
      </c>
      <c r="C412" t="s">
        <v>246</v>
      </c>
      <c r="D412" s="12">
        <f>G10*E412</f>
        <v>1612.0260000000001</v>
      </c>
      <c r="E412">
        <v>97.11</v>
      </c>
      <c r="F412" s="14">
        <f t="shared" si="6"/>
        <v>2095.6338000000001</v>
      </c>
    </row>
    <row r="413" spans="1:6">
      <c r="A413" t="s">
        <v>1053</v>
      </c>
      <c r="B413" t="s">
        <v>1054</v>
      </c>
      <c r="C413" t="s">
        <v>443</v>
      </c>
      <c r="D413" s="12">
        <f>G10*E413</f>
        <v>806.09600000000012</v>
      </c>
      <c r="E413">
        <v>48.56</v>
      </c>
      <c r="F413" s="14">
        <f t="shared" si="6"/>
        <v>1047.9248000000002</v>
      </c>
    </row>
    <row r="414" spans="1:6">
      <c r="A414" t="s">
        <v>1055</v>
      </c>
      <c r="B414" t="s">
        <v>1056</v>
      </c>
      <c r="C414" t="s">
        <v>443</v>
      </c>
      <c r="D414" s="12">
        <f>G10*E414</f>
        <v>806.09600000000012</v>
      </c>
      <c r="E414">
        <v>48.56</v>
      </c>
      <c r="F414" s="14">
        <f t="shared" si="6"/>
        <v>1047.9248000000002</v>
      </c>
    </row>
    <row r="415" spans="1:6">
      <c r="A415" t="s">
        <v>1057</v>
      </c>
      <c r="B415" t="s">
        <v>1058</v>
      </c>
      <c r="C415" t="s">
        <v>443</v>
      </c>
      <c r="D415" s="12">
        <f>G10*E415</f>
        <v>806.09600000000012</v>
      </c>
      <c r="E415">
        <v>48.56</v>
      </c>
      <c r="F415" s="14">
        <f t="shared" si="6"/>
        <v>1047.9248000000002</v>
      </c>
    </row>
    <row r="416" spans="1:6">
      <c r="A416" t="s">
        <v>1059</v>
      </c>
      <c r="B416" t="s">
        <v>1060</v>
      </c>
      <c r="C416" t="s">
        <v>246</v>
      </c>
      <c r="D416" s="12">
        <f>G10*E416</f>
        <v>1026.5440000000001</v>
      </c>
      <c r="E416">
        <v>61.84</v>
      </c>
      <c r="F416" s="14">
        <f t="shared" si="6"/>
        <v>1334.5072000000002</v>
      </c>
    </row>
    <row r="417" spans="1:6">
      <c r="A417" t="s">
        <v>1061</v>
      </c>
      <c r="B417" t="s">
        <v>1062</v>
      </c>
      <c r="C417" t="s">
        <v>443</v>
      </c>
      <c r="D417" s="12">
        <f>G10*E417</f>
        <v>806.09600000000012</v>
      </c>
      <c r="E417">
        <v>48.56</v>
      </c>
      <c r="F417" s="14">
        <f t="shared" si="6"/>
        <v>1047.9248000000002</v>
      </c>
    </row>
    <row r="418" spans="1:6">
      <c r="A418" t="s">
        <v>1063</v>
      </c>
      <c r="B418" t="s">
        <v>1064</v>
      </c>
      <c r="C418" t="s">
        <v>246</v>
      </c>
      <c r="D418" s="12">
        <f>G10*E418</f>
        <v>1481.384</v>
      </c>
      <c r="E418">
        <v>89.24</v>
      </c>
      <c r="F418" s="14">
        <f t="shared" si="6"/>
        <v>1925.7992000000002</v>
      </c>
    </row>
    <row r="419" spans="1:6">
      <c r="A419" t="s">
        <v>1065</v>
      </c>
      <c r="B419" t="s">
        <v>1066</v>
      </c>
      <c r="C419" t="s">
        <v>246</v>
      </c>
      <c r="D419" s="12">
        <f>G10*E419</f>
        <v>1292.9740000000002</v>
      </c>
      <c r="E419">
        <v>77.89</v>
      </c>
      <c r="F419" s="14">
        <f t="shared" si="6"/>
        <v>1680.8662000000002</v>
      </c>
    </row>
    <row r="420" spans="1:6">
      <c r="A420" t="s">
        <v>1067</v>
      </c>
      <c r="B420" t="s">
        <v>1068</v>
      </c>
      <c r="C420" t="s">
        <v>246</v>
      </c>
      <c r="D420" s="12">
        <f>G10*E420</f>
        <v>1713.7840000000001</v>
      </c>
      <c r="E420">
        <v>103.24</v>
      </c>
      <c r="F420" s="14">
        <f t="shared" si="6"/>
        <v>2227.9192000000003</v>
      </c>
    </row>
    <row r="421" spans="1:6">
      <c r="A421" t="s">
        <v>1069</v>
      </c>
      <c r="B421" t="s">
        <v>1070</v>
      </c>
      <c r="C421" t="s">
        <v>443</v>
      </c>
      <c r="D421" s="12">
        <f>G10*E421</f>
        <v>1306.586</v>
      </c>
      <c r="E421">
        <v>78.709999999999994</v>
      </c>
      <c r="F421" s="14">
        <f t="shared" si="6"/>
        <v>1698.5618000000002</v>
      </c>
    </row>
    <row r="422" spans="1:6">
      <c r="A422" t="s">
        <v>1071</v>
      </c>
      <c r="B422" t="s">
        <v>1072</v>
      </c>
      <c r="C422" t="s">
        <v>246</v>
      </c>
      <c r="D422" s="12">
        <f>G10*E422</f>
        <v>2061.7200000000003</v>
      </c>
      <c r="E422">
        <v>124.2</v>
      </c>
      <c r="F422" s="14">
        <f t="shared" si="6"/>
        <v>2680.2360000000003</v>
      </c>
    </row>
    <row r="423" spans="1:6">
      <c r="A423" t="s">
        <v>1073</v>
      </c>
      <c r="B423" t="s">
        <v>1074</v>
      </c>
      <c r="C423" t="s">
        <v>263</v>
      </c>
      <c r="D423" s="12">
        <f>G10*E423</f>
        <v>3444.6660000000002</v>
      </c>
      <c r="E423">
        <v>207.51</v>
      </c>
      <c r="F423" s="14">
        <f t="shared" si="6"/>
        <v>4478.0658000000003</v>
      </c>
    </row>
    <row r="424" spans="1:6">
      <c r="A424" t="s">
        <v>1075</v>
      </c>
      <c r="B424" t="s">
        <v>1076</v>
      </c>
      <c r="C424" t="s">
        <v>246</v>
      </c>
      <c r="D424" s="12">
        <f>G10*E424</f>
        <v>373.334</v>
      </c>
      <c r="E424">
        <v>22.49</v>
      </c>
      <c r="F424" s="14">
        <f t="shared" si="6"/>
        <v>485.33420000000001</v>
      </c>
    </row>
    <row r="425" spans="1:6">
      <c r="A425" t="s">
        <v>1077</v>
      </c>
      <c r="B425" t="s">
        <v>1078</v>
      </c>
      <c r="C425" t="s">
        <v>263</v>
      </c>
      <c r="D425" s="12">
        <f>G10*E425</f>
        <v>105.57600000000001</v>
      </c>
      <c r="E425">
        <v>6.36</v>
      </c>
      <c r="F425" s="14">
        <f t="shared" si="6"/>
        <v>137.24880000000002</v>
      </c>
    </row>
    <row r="426" spans="1:6">
      <c r="A426" t="s">
        <v>1079</v>
      </c>
      <c r="B426" t="s">
        <v>1080</v>
      </c>
      <c r="C426" t="s">
        <v>263</v>
      </c>
      <c r="D426" s="12">
        <f>G10*E426</f>
        <v>196.37800000000001</v>
      </c>
      <c r="E426">
        <v>11.83</v>
      </c>
      <c r="F426" s="14">
        <f t="shared" si="6"/>
        <v>255.29140000000004</v>
      </c>
    </row>
    <row r="427" spans="1:6">
      <c r="A427" t="s">
        <v>1081</v>
      </c>
      <c r="B427" t="s">
        <v>1082</v>
      </c>
      <c r="C427" t="s">
        <v>263</v>
      </c>
      <c r="D427" s="12">
        <f>G10*E427</f>
        <v>65.902000000000015</v>
      </c>
      <c r="E427">
        <v>3.97</v>
      </c>
      <c r="F427" s="14">
        <f t="shared" si="6"/>
        <v>85.672600000000017</v>
      </c>
    </row>
    <row r="428" spans="1:6">
      <c r="A428" t="s">
        <v>1083</v>
      </c>
      <c r="B428" t="s">
        <v>1084</v>
      </c>
      <c r="C428" t="s">
        <v>263</v>
      </c>
      <c r="D428" s="12">
        <f>G10*E428</f>
        <v>269.75</v>
      </c>
      <c r="E428">
        <v>16.25</v>
      </c>
      <c r="F428" s="14">
        <f t="shared" si="6"/>
        <v>350.67500000000001</v>
      </c>
    </row>
    <row r="429" spans="1:6">
      <c r="A429" t="s">
        <v>1085</v>
      </c>
      <c r="B429" t="s">
        <v>1086</v>
      </c>
      <c r="C429" t="s">
        <v>263</v>
      </c>
      <c r="D429" s="12">
        <f>G10*E429</f>
        <v>288.50799999999998</v>
      </c>
      <c r="E429">
        <v>17.38</v>
      </c>
      <c r="F429" s="14">
        <f t="shared" si="6"/>
        <v>375.06040000000002</v>
      </c>
    </row>
    <row r="430" spans="1:6">
      <c r="A430" t="s">
        <v>1087</v>
      </c>
      <c r="B430" t="s">
        <v>1088</v>
      </c>
      <c r="C430" t="s">
        <v>263</v>
      </c>
      <c r="D430" s="12">
        <f>G10*E430</f>
        <v>127.322</v>
      </c>
      <c r="E430">
        <v>7.67</v>
      </c>
      <c r="F430" s="14">
        <f t="shared" si="6"/>
        <v>165.51860000000002</v>
      </c>
    </row>
    <row r="431" spans="1:6">
      <c r="A431" t="s">
        <v>1089</v>
      </c>
      <c r="B431" t="s">
        <v>1090</v>
      </c>
      <c r="C431" t="s">
        <v>246</v>
      </c>
      <c r="D431" s="12">
        <f>G10*E431</f>
        <v>127.322</v>
      </c>
      <c r="E431">
        <v>7.67</v>
      </c>
      <c r="F431" s="14">
        <f t="shared" si="6"/>
        <v>165.51860000000002</v>
      </c>
    </row>
    <row r="432" spans="1:6">
      <c r="A432" t="s">
        <v>1091</v>
      </c>
      <c r="B432" t="s">
        <v>1092</v>
      </c>
      <c r="C432" t="s">
        <v>246</v>
      </c>
      <c r="D432" s="12">
        <f>G10*E432</f>
        <v>134.95800000000003</v>
      </c>
      <c r="E432">
        <v>8.1300000000000008</v>
      </c>
      <c r="F432" s="14">
        <f t="shared" si="6"/>
        <v>175.44540000000003</v>
      </c>
    </row>
    <row r="433" spans="1:6">
      <c r="A433" t="s">
        <v>1093</v>
      </c>
      <c r="B433" t="s">
        <v>1094</v>
      </c>
      <c r="C433" t="s">
        <v>263</v>
      </c>
      <c r="D433" s="12">
        <f>G10*E433</f>
        <v>216.464</v>
      </c>
      <c r="E433">
        <v>13.04</v>
      </c>
      <c r="F433" s="14">
        <f t="shared" si="6"/>
        <v>281.40320000000003</v>
      </c>
    </row>
    <row r="434" spans="1:6">
      <c r="A434" t="s">
        <v>1095</v>
      </c>
      <c r="B434" t="s">
        <v>1096</v>
      </c>
      <c r="C434" t="s">
        <v>263</v>
      </c>
      <c r="D434" s="12">
        <f>G10*E434</f>
        <v>73.040000000000006</v>
      </c>
      <c r="E434">
        <v>4.4000000000000004</v>
      </c>
      <c r="F434" s="14">
        <f t="shared" si="6"/>
        <v>94.952000000000012</v>
      </c>
    </row>
    <row r="435" spans="1:6">
      <c r="A435" t="s">
        <v>1097</v>
      </c>
      <c r="B435" t="s">
        <v>1098</v>
      </c>
      <c r="C435" t="s">
        <v>246</v>
      </c>
      <c r="D435" s="12">
        <f>G10*E435</f>
        <v>74.866</v>
      </c>
      <c r="E435">
        <v>4.51</v>
      </c>
      <c r="F435" s="14">
        <f t="shared" si="6"/>
        <v>97.325800000000001</v>
      </c>
    </row>
    <row r="436" spans="1:6">
      <c r="A436" t="s">
        <v>1099</v>
      </c>
      <c r="B436" t="s">
        <v>1100</v>
      </c>
      <c r="C436" t="s">
        <v>263</v>
      </c>
      <c r="D436" s="12">
        <f>G10*E436</f>
        <v>80.012000000000015</v>
      </c>
      <c r="E436">
        <v>4.82</v>
      </c>
      <c r="F436" s="14">
        <f t="shared" si="6"/>
        <v>104.01560000000002</v>
      </c>
    </row>
    <row r="437" spans="1:6">
      <c r="A437" t="s">
        <v>1101</v>
      </c>
      <c r="B437" t="s">
        <v>1102</v>
      </c>
      <c r="C437" t="s">
        <v>263</v>
      </c>
      <c r="D437" s="12">
        <f>G10*E437</f>
        <v>73.040000000000006</v>
      </c>
      <c r="E437">
        <v>4.4000000000000004</v>
      </c>
      <c r="F437" s="14">
        <f t="shared" si="6"/>
        <v>94.952000000000012</v>
      </c>
    </row>
    <row r="438" spans="1:6">
      <c r="A438" t="s">
        <v>1103</v>
      </c>
      <c r="B438" t="s">
        <v>1104</v>
      </c>
      <c r="C438" t="s">
        <v>246</v>
      </c>
      <c r="D438" s="12">
        <f>G10*E438</f>
        <v>248.66800000000003</v>
      </c>
      <c r="E438">
        <v>14.98</v>
      </c>
      <c r="F438" s="14">
        <f t="shared" si="6"/>
        <v>323.26840000000004</v>
      </c>
    </row>
    <row r="439" spans="1:6">
      <c r="A439" t="s">
        <v>1105</v>
      </c>
      <c r="B439" t="s">
        <v>1106</v>
      </c>
      <c r="C439" t="s">
        <v>263</v>
      </c>
      <c r="D439" s="12">
        <f>G10*E439</f>
        <v>103.58400000000002</v>
      </c>
      <c r="E439">
        <v>6.24</v>
      </c>
      <c r="F439" s="14">
        <f t="shared" si="6"/>
        <v>134.65920000000003</v>
      </c>
    </row>
    <row r="440" spans="1:6">
      <c r="A440" t="s">
        <v>1107</v>
      </c>
      <c r="B440" t="s">
        <v>1108</v>
      </c>
      <c r="C440" t="s">
        <v>246</v>
      </c>
      <c r="D440" s="12">
        <f>G10*E440</f>
        <v>344.45000000000005</v>
      </c>
      <c r="E440">
        <v>20.75</v>
      </c>
      <c r="F440" s="14">
        <f t="shared" si="6"/>
        <v>447.78500000000008</v>
      </c>
    </row>
    <row r="441" spans="1:6">
      <c r="A441" t="s">
        <v>1109</v>
      </c>
      <c r="B441" t="s">
        <v>1110</v>
      </c>
      <c r="C441" t="s">
        <v>246</v>
      </c>
      <c r="D441" s="12">
        <f>G10*E441</f>
        <v>116.20000000000002</v>
      </c>
      <c r="E441">
        <v>7</v>
      </c>
      <c r="F441" s="14">
        <f t="shared" si="6"/>
        <v>151.06000000000003</v>
      </c>
    </row>
    <row r="442" spans="1:6">
      <c r="A442" t="s">
        <v>1111</v>
      </c>
      <c r="B442" t="s">
        <v>1112</v>
      </c>
      <c r="C442" t="s">
        <v>246</v>
      </c>
      <c r="D442" s="12">
        <f>G10*E442</f>
        <v>1063.8940000000002</v>
      </c>
      <c r="E442">
        <v>64.09</v>
      </c>
      <c r="F442" s="14">
        <f t="shared" si="6"/>
        <v>1383.0622000000003</v>
      </c>
    </row>
    <row r="443" spans="1:6">
      <c r="A443" t="s">
        <v>1113</v>
      </c>
      <c r="B443" t="s">
        <v>1114</v>
      </c>
      <c r="C443" t="s">
        <v>246</v>
      </c>
      <c r="D443" s="12">
        <f>G10*E443</f>
        <v>1026.5440000000001</v>
      </c>
      <c r="E443">
        <v>61.84</v>
      </c>
      <c r="F443" s="14">
        <f t="shared" si="6"/>
        <v>1334.5072000000002</v>
      </c>
    </row>
    <row r="444" spans="1:6">
      <c r="A444" t="s">
        <v>1115</v>
      </c>
      <c r="B444" t="s">
        <v>1116</v>
      </c>
      <c r="C444" t="s">
        <v>246</v>
      </c>
      <c r="D444" s="12">
        <f>G10*E444</f>
        <v>1306.586</v>
      </c>
      <c r="E444">
        <v>78.709999999999994</v>
      </c>
      <c r="F444" s="14">
        <f t="shared" si="6"/>
        <v>1698.5618000000002</v>
      </c>
    </row>
    <row r="445" spans="1:6">
      <c r="A445" t="s">
        <v>1117</v>
      </c>
      <c r="B445" t="s">
        <v>1118</v>
      </c>
      <c r="C445" t="s">
        <v>246</v>
      </c>
      <c r="D445" s="12">
        <f>G10*E445</f>
        <v>92.462000000000018</v>
      </c>
      <c r="E445">
        <v>5.57</v>
      </c>
      <c r="F445" s="14">
        <f t="shared" si="6"/>
        <v>120.20060000000002</v>
      </c>
    </row>
    <row r="446" spans="1:6">
      <c r="A446" t="s">
        <v>1119</v>
      </c>
      <c r="B446" t="s">
        <v>1120</v>
      </c>
      <c r="C446" t="s">
        <v>246</v>
      </c>
      <c r="D446" s="12">
        <f>G10*E446</f>
        <v>122.50800000000001</v>
      </c>
      <c r="E446">
        <v>7.38</v>
      </c>
      <c r="F446" s="14">
        <f t="shared" si="6"/>
        <v>159.2604</v>
      </c>
    </row>
    <row r="447" spans="1:6">
      <c r="A447" t="s">
        <v>1121</v>
      </c>
      <c r="B447" t="s">
        <v>1122</v>
      </c>
      <c r="C447" t="s">
        <v>246</v>
      </c>
      <c r="D447" s="12">
        <f>G10*E447</f>
        <v>144.25399999999999</v>
      </c>
      <c r="E447">
        <v>8.69</v>
      </c>
      <c r="F447" s="14">
        <f t="shared" si="6"/>
        <v>187.53020000000001</v>
      </c>
    </row>
    <row r="448" spans="1:6">
      <c r="A448" t="s">
        <v>1123</v>
      </c>
      <c r="B448" t="s">
        <v>1124</v>
      </c>
      <c r="C448" t="s">
        <v>246</v>
      </c>
      <c r="D448" s="12">
        <f>G10*E448</f>
        <v>192.726</v>
      </c>
      <c r="E448">
        <v>11.61</v>
      </c>
      <c r="F448" s="14">
        <f t="shared" si="6"/>
        <v>250.5438</v>
      </c>
    </row>
    <row r="449" spans="1:6">
      <c r="A449" t="s">
        <v>1125</v>
      </c>
      <c r="B449" t="s">
        <v>1126</v>
      </c>
      <c r="C449" t="s">
        <v>246</v>
      </c>
      <c r="D449" s="12">
        <f>G10*E449</f>
        <v>207.83200000000002</v>
      </c>
      <c r="E449">
        <v>12.52</v>
      </c>
      <c r="F449" s="14">
        <f t="shared" si="6"/>
        <v>270.18160000000006</v>
      </c>
    </row>
    <row r="450" spans="1:6">
      <c r="A450" t="s">
        <v>1127</v>
      </c>
      <c r="B450" t="s">
        <v>1128</v>
      </c>
      <c r="C450" t="s">
        <v>246</v>
      </c>
      <c r="D450" s="12">
        <f>G10*E450</f>
        <v>56.772000000000006</v>
      </c>
      <c r="E450">
        <v>3.42</v>
      </c>
      <c r="F450" s="14">
        <f t="shared" si="6"/>
        <v>73.803600000000003</v>
      </c>
    </row>
    <row r="451" spans="1:6">
      <c r="A451" t="s">
        <v>1129</v>
      </c>
      <c r="B451" t="s">
        <v>1130</v>
      </c>
      <c r="C451" t="s">
        <v>246</v>
      </c>
      <c r="D451" s="12">
        <f>G10*E451</f>
        <v>89.972000000000008</v>
      </c>
      <c r="E451">
        <v>5.42</v>
      </c>
      <c r="F451" s="14">
        <f t="shared" si="6"/>
        <v>116.96360000000001</v>
      </c>
    </row>
    <row r="452" spans="1:6">
      <c r="A452" t="s">
        <v>1131</v>
      </c>
      <c r="B452" t="s">
        <v>1132</v>
      </c>
      <c r="C452" t="s">
        <v>288</v>
      </c>
      <c r="D452" s="12">
        <f>G10*E452</f>
        <v>31.374000000000002</v>
      </c>
      <c r="E452">
        <v>1.89</v>
      </c>
      <c r="F452" s="14">
        <f t="shared" si="6"/>
        <v>40.786200000000001</v>
      </c>
    </row>
    <row r="453" spans="1:6">
      <c r="A453" t="s">
        <v>1133</v>
      </c>
      <c r="B453" t="s">
        <v>1134</v>
      </c>
      <c r="C453" t="s">
        <v>246</v>
      </c>
      <c r="D453" s="12">
        <f>G10*E453</f>
        <v>169.65200000000002</v>
      </c>
      <c r="E453">
        <v>10.220000000000001</v>
      </c>
      <c r="F453" s="14">
        <f t="shared" si="6"/>
        <v>220.54760000000002</v>
      </c>
    </row>
    <row r="454" spans="1:6">
      <c r="A454" t="s">
        <v>1135</v>
      </c>
      <c r="B454" t="s">
        <v>1136</v>
      </c>
      <c r="C454" t="s">
        <v>246</v>
      </c>
      <c r="D454" s="12">
        <f>G10*E454</f>
        <v>45.816000000000003</v>
      </c>
      <c r="E454">
        <v>2.76</v>
      </c>
      <c r="F454" s="14">
        <f t="shared" si="6"/>
        <v>59.560800000000008</v>
      </c>
    </row>
    <row r="455" spans="1:6">
      <c r="A455" t="s">
        <v>1137</v>
      </c>
      <c r="B455" t="s">
        <v>1138</v>
      </c>
      <c r="C455" t="s">
        <v>246</v>
      </c>
      <c r="D455" s="12">
        <f>G10*E455</f>
        <v>142.59400000000002</v>
      </c>
      <c r="E455">
        <v>8.59</v>
      </c>
      <c r="F455" s="14">
        <f t="shared" si="6"/>
        <v>185.37220000000005</v>
      </c>
    </row>
    <row r="456" spans="1:6">
      <c r="A456" t="s">
        <v>1139</v>
      </c>
      <c r="B456" t="s">
        <v>1140</v>
      </c>
      <c r="C456" t="s">
        <v>246</v>
      </c>
      <c r="D456" s="12">
        <f>G10*E456</f>
        <v>262.94400000000002</v>
      </c>
      <c r="E456">
        <v>15.84</v>
      </c>
      <c r="F456" s="14">
        <f t="shared" si="6"/>
        <v>341.82720000000006</v>
      </c>
    </row>
    <row r="457" spans="1:6">
      <c r="A457" t="s">
        <v>1141</v>
      </c>
      <c r="B457" t="s">
        <v>1142</v>
      </c>
      <c r="C457" t="s">
        <v>246</v>
      </c>
      <c r="D457" s="12">
        <f>G10*E457</f>
        <v>234.226</v>
      </c>
      <c r="E457">
        <v>14.11</v>
      </c>
      <c r="F457" s="14">
        <f t="shared" si="6"/>
        <v>304.49380000000002</v>
      </c>
    </row>
    <row r="458" spans="1:6">
      <c r="A458" t="s">
        <v>1143</v>
      </c>
      <c r="B458" t="s">
        <v>1144</v>
      </c>
      <c r="C458" t="s">
        <v>246</v>
      </c>
      <c r="D458" s="12">
        <f>G10*E458</f>
        <v>88.312000000000012</v>
      </c>
      <c r="E458">
        <v>5.32</v>
      </c>
      <c r="F458" s="14">
        <f t="shared" si="6"/>
        <v>114.80560000000001</v>
      </c>
    </row>
    <row r="459" spans="1:6">
      <c r="A459" t="s">
        <v>1145</v>
      </c>
      <c r="B459" t="s">
        <v>1146</v>
      </c>
      <c r="C459" t="s">
        <v>246</v>
      </c>
      <c r="D459" s="12">
        <f>G10*E459</f>
        <v>164.67200000000003</v>
      </c>
      <c r="E459">
        <v>9.92</v>
      </c>
      <c r="F459" s="14">
        <f t="shared" si="6"/>
        <v>214.07360000000003</v>
      </c>
    </row>
    <row r="460" spans="1:6">
      <c r="A460" t="s">
        <v>1147</v>
      </c>
      <c r="B460" t="s">
        <v>1148</v>
      </c>
      <c r="C460" t="s">
        <v>246</v>
      </c>
      <c r="D460" s="12">
        <f>G10*E460</f>
        <v>381.8</v>
      </c>
      <c r="E460">
        <v>23</v>
      </c>
      <c r="F460" s="14">
        <f t="shared" si="6"/>
        <v>496.34000000000003</v>
      </c>
    </row>
    <row r="461" spans="1:6">
      <c r="A461" t="s">
        <v>1149</v>
      </c>
      <c r="B461" t="s">
        <v>1150</v>
      </c>
      <c r="C461" t="s">
        <v>246</v>
      </c>
      <c r="D461" s="12">
        <f>G10*E461</f>
        <v>7381.5220000000008</v>
      </c>
      <c r="E461">
        <v>444.67</v>
      </c>
      <c r="F461" s="14">
        <f t="shared" ref="F461:F514" si="7">D461*1.3</f>
        <v>9595.9786000000022</v>
      </c>
    </row>
    <row r="462" spans="1:6">
      <c r="A462" t="s">
        <v>1151</v>
      </c>
      <c r="B462" t="s">
        <v>1152</v>
      </c>
      <c r="C462" t="s">
        <v>445</v>
      </c>
      <c r="D462" s="12">
        <f>G10*E462</f>
        <v>509.12200000000007</v>
      </c>
      <c r="E462">
        <v>30.67</v>
      </c>
      <c r="F462" s="14">
        <f t="shared" si="7"/>
        <v>661.85860000000014</v>
      </c>
    </row>
    <row r="463" spans="1:6">
      <c r="A463" t="s">
        <v>1153</v>
      </c>
      <c r="B463" t="s">
        <v>1154</v>
      </c>
      <c r="C463" t="s">
        <v>246</v>
      </c>
      <c r="D463" s="12">
        <f>G10*E463</f>
        <v>678.77400000000011</v>
      </c>
      <c r="E463">
        <v>40.89</v>
      </c>
      <c r="F463" s="14">
        <f t="shared" si="7"/>
        <v>882.40620000000013</v>
      </c>
    </row>
    <row r="464" spans="1:6">
      <c r="A464" t="s">
        <v>1155</v>
      </c>
      <c r="B464" t="s">
        <v>1156</v>
      </c>
      <c r="C464" t="s">
        <v>263</v>
      </c>
      <c r="D464" s="12">
        <f>G10*E464</f>
        <v>461.48000000000008</v>
      </c>
      <c r="E464">
        <v>27.8</v>
      </c>
      <c r="F464" s="14">
        <f t="shared" si="7"/>
        <v>599.92400000000009</v>
      </c>
    </row>
    <row r="465" spans="1:6">
      <c r="A465" t="s">
        <v>1157</v>
      </c>
      <c r="B465" t="s">
        <v>1158</v>
      </c>
      <c r="C465" t="s">
        <v>263</v>
      </c>
      <c r="D465" s="12">
        <f>G10*E465</f>
        <v>743.18200000000013</v>
      </c>
      <c r="E465">
        <v>44.77</v>
      </c>
      <c r="F465" s="14">
        <f t="shared" si="7"/>
        <v>966.13660000000016</v>
      </c>
    </row>
    <row r="466" spans="1:6">
      <c r="A466" t="s">
        <v>1159</v>
      </c>
      <c r="B466" t="s">
        <v>1160</v>
      </c>
      <c r="C466" t="s">
        <v>263</v>
      </c>
      <c r="D466" s="12">
        <f>G10*E466</f>
        <v>2867.8160000000003</v>
      </c>
      <c r="E466">
        <v>172.76</v>
      </c>
      <c r="F466" s="14">
        <f t="shared" si="7"/>
        <v>3728.1608000000006</v>
      </c>
    </row>
    <row r="467" spans="1:6">
      <c r="A467" t="s">
        <v>1161</v>
      </c>
      <c r="B467" t="s">
        <v>1162</v>
      </c>
      <c r="C467" t="s">
        <v>263</v>
      </c>
      <c r="D467" s="12">
        <f>G10*E467</f>
        <v>987.53400000000011</v>
      </c>
      <c r="E467">
        <v>59.49</v>
      </c>
      <c r="F467" s="14">
        <f t="shared" si="7"/>
        <v>1283.7942000000003</v>
      </c>
    </row>
    <row r="468" spans="1:6">
      <c r="A468" t="s">
        <v>1163</v>
      </c>
      <c r="B468" t="s">
        <v>1164</v>
      </c>
      <c r="C468" t="s">
        <v>263</v>
      </c>
      <c r="D468" s="12">
        <f>G10*E468</f>
        <v>1730.8820000000001</v>
      </c>
      <c r="E468">
        <v>104.27</v>
      </c>
      <c r="F468" s="14">
        <f t="shared" si="7"/>
        <v>2250.1466</v>
      </c>
    </row>
    <row r="469" spans="1:6">
      <c r="A469" t="s">
        <v>1165</v>
      </c>
      <c r="B469" t="s">
        <v>1166</v>
      </c>
      <c r="C469" t="s">
        <v>263</v>
      </c>
      <c r="D469" s="12">
        <f>G10*E469</f>
        <v>4360.9859999999999</v>
      </c>
      <c r="E469">
        <v>262.70999999999998</v>
      </c>
      <c r="F469" s="14">
        <f t="shared" si="7"/>
        <v>5669.2817999999997</v>
      </c>
    </row>
    <row r="470" spans="1:6">
      <c r="A470" t="s">
        <v>1167</v>
      </c>
      <c r="B470" t="s">
        <v>1168</v>
      </c>
      <c r="C470" t="s">
        <v>263</v>
      </c>
      <c r="D470" s="12">
        <f>G10*E470</f>
        <v>471.77200000000005</v>
      </c>
      <c r="E470">
        <v>28.42</v>
      </c>
      <c r="F470" s="14">
        <f t="shared" si="7"/>
        <v>613.30360000000007</v>
      </c>
    </row>
    <row r="471" spans="1:6">
      <c r="A471" t="s">
        <v>1169</v>
      </c>
      <c r="B471" t="s">
        <v>1170</v>
      </c>
      <c r="C471" t="s">
        <v>263</v>
      </c>
      <c r="D471" s="12">
        <f>G10*E471</f>
        <v>1430.5880000000002</v>
      </c>
      <c r="E471">
        <v>86.18</v>
      </c>
      <c r="F471" s="14">
        <f t="shared" si="7"/>
        <v>1859.7644000000003</v>
      </c>
    </row>
    <row r="472" spans="1:6">
      <c r="A472" t="s">
        <v>1171</v>
      </c>
      <c r="B472" t="s">
        <v>1172</v>
      </c>
      <c r="C472" t="s">
        <v>263</v>
      </c>
      <c r="D472" s="12">
        <f>G10*E472</f>
        <v>1380.7880000000002</v>
      </c>
      <c r="E472">
        <v>83.18</v>
      </c>
      <c r="F472" s="14">
        <f t="shared" si="7"/>
        <v>1795.0244000000005</v>
      </c>
    </row>
    <row r="473" spans="1:6">
      <c r="A473" t="s">
        <v>1173</v>
      </c>
      <c r="B473" t="s">
        <v>1174</v>
      </c>
      <c r="C473" t="s">
        <v>263</v>
      </c>
      <c r="D473" s="12">
        <f>G10*E473</f>
        <v>1535.1680000000001</v>
      </c>
      <c r="E473">
        <v>92.48</v>
      </c>
      <c r="F473" s="14">
        <f t="shared" si="7"/>
        <v>1995.7184000000002</v>
      </c>
    </row>
    <row r="474" spans="1:6">
      <c r="A474" t="s">
        <v>1175</v>
      </c>
      <c r="B474" t="s">
        <v>1176</v>
      </c>
      <c r="C474" t="s">
        <v>263</v>
      </c>
      <c r="D474" s="12">
        <f>G10*E474</f>
        <v>1612.3580000000002</v>
      </c>
      <c r="E474">
        <v>97.13</v>
      </c>
      <c r="F474" s="14">
        <f t="shared" si="7"/>
        <v>2096.0654000000004</v>
      </c>
    </row>
    <row r="475" spans="1:6">
      <c r="A475" t="s">
        <v>1177</v>
      </c>
      <c r="B475" t="s">
        <v>1178</v>
      </c>
      <c r="C475" t="s">
        <v>263</v>
      </c>
      <c r="D475" s="12">
        <f>G10*E475</f>
        <v>2067.0320000000002</v>
      </c>
      <c r="E475">
        <v>124.52</v>
      </c>
      <c r="F475" s="14">
        <f t="shared" si="7"/>
        <v>2687.1416000000004</v>
      </c>
    </row>
    <row r="476" spans="1:6">
      <c r="A476" t="s">
        <v>1179</v>
      </c>
      <c r="B476" t="s">
        <v>1180</v>
      </c>
      <c r="C476" t="s">
        <v>263</v>
      </c>
      <c r="D476" s="12">
        <f>G10*E476</f>
        <v>3393.7040000000002</v>
      </c>
      <c r="E476">
        <v>204.44</v>
      </c>
      <c r="F476" s="14">
        <f t="shared" si="7"/>
        <v>4411.8152</v>
      </c>
    </row>
    <row r="477" spans="1:6">
      <c r="A477" t="s">
        <v>1181</v>
      </c>
      <c r="B477" t="s">
        <v>1182</v>
      </c>
      <c r="C477" t="s">
        <v>263</v>
      </c>
      <c r="D477" s="12">
        <f>G10*E477</f>
        <v>4403.482</v>
      </c>
      <c r="E477">
        <v>265.27</v>
      </c>
      <c r="F477" s="14">
        <f t="shared" si="7"/>
        <v>5724.5266000000001</v>
      </c>
    </row>
    <row r="478" spans="1:6">
      <c r="A478" t="s">
        <v>1183</v>
      </c>
      <c r="B478" t="s">
        <v>1184</v>
      </c>
      <c r="C478" t="s">
        <v>263</v>
      </c>
      <c r="D478" s="12">
        <f>G10*E478</f>
        <v>517.58800000000008</v>
      </c>
      <c r="E478">
        <v>31.18</v>
      </c>
      <c r="F478" s="14">
        <f t="shared" si="7"/>
        <v>672.86440000000016</v>
      </c>
    </row>
    <row r="479" spans="1:6">
      <c r="A479" t="s">
        <v>1185</v>
      </c>
      <c r="B479" t="s">
        <v>1186</v>
      </c>
      <c r="C479" t="s">
        <v>263</v>
      </c>
      <c r="D479" s="12">
        <f>G10*E479</f>
        <v>1153.8660000000002</v>
      </c>
      <c r="E479">
        <v>69.510000000000005</v>
      </c>
      <c r="F479" s="14">
        <f t="shared" si="7"/>
        <v>1500.0258000000003</v>
      </c>
    </row>
    <row r="480" spans="1:6">
      <c r="A480" t="s">
        <v>1187</v>
      </c>
      <c r="B480" t="s">
        <v>1188</v>
      </c>
      <c r="C480" t="s">
        <v>263</v>
      </c>
      <c r="D480" s="12">
        <f>G10*E480</f>
        <v>1187.8960000000002</v>
      </c>
      <c r="E480">
        <v>71.56</v>
      </c>
      <c r="F480" s="14">
        <f t="shared" si="7"/>
        <v>1544.2648000000004</v>
      </c>
    </row>
    <row r="481" spans="1:6">
      <c r="A481" t="s">
        <v>1189</v>
      </c>
      <c r="B481" t="s">
        <v>1190</v>
      </c>
      <c r="C481" t="s">
        <v>263</v>
      </c>
      <c r="D481" s="12">
        <f>G10*E481</f>
        <v>1781.6780000000001</v>
      </c>
      <c r="E481">
        <v>107.33</v>
      </c>
      <c r="F481" s="14">
        <f t="shared" si="7"/>
        <v>2316.1814000000004</v>
      </c>
    </row>
    <row r="482" spans="1:6">
      <c r="A482" t="s">
        <v>1191</v>
      </c>
      <c r="B482" t="s">
        <v>1192</v>
      </c>
      <c r="C482" t="s">
        <v>263</v>
      </c>
      <c r="D482" s="12">
        <f>G10*E482</f>
        <v>2697.998</v>
      </c>
      <c r="E482">
        <v>162.53</v>
      </c>
      <c r="F482" s="14">
        <f t="shared" si="7"/>
        <v>3507.3974000000003</v>
      </c>
    </row>
    <row r="483" spans="1:6">
      <c r="A483" t="s">
        <v>1193</v>
      </c>
      <c r="B483" t="s">
        <v>1194</v>
      </c>
      <c r="C483" t="s">
        <v>263</v>
      </c>
      <c r="D483" s="12">
        <f>G10*E483</f>
        <v>3393.7040000000002</v>
      </c>
      <c r="E483">
        <v>204.44</v>
      </c>
      <c r="F483" s="14">
        <f t="shared" si="7"/>
        <v>4411.8152</v>
      </c>
    </row>
    <row r="484" spans="1:6">
      <c r="A484" t="s">
        <v>1195</v>
      </c>
      <c r="B484" t="s">
        <v>1196</v>
      </c>
      <c r="C484" t="s">
        <v>263</v>
      </c>
      <c r="D484" s="12">
        <f>G10*E484</f>
        <v>4664.4340000000002</v>
      </c>
      <c r="E484">
        <v>280.99</v>
      </c>
      <c r="F484" s="14">
        <f t="shared" si="7"/>
        <v>6063.7642000000005</v>
      </c>
    </row>
    <row r="485" spans="1:6">
      <c r="A485" t="s">
        <v>1197</v>
      </c>
      <c r="B485" t="s">
        <v>1198</v>
      </c>
      <c r="C485" t="s">
        <v>263</v>
      </c>
      <c r="D485" s="12">
        <f>G10*E485</f>
        <v>5684.5040000000008</v>
      </c>
      <c r="E485">
        <v>342.44</v>
      </c>
      <c r="F485" s="14">
        <f t="shared" si="7"/>
        <v>7389.8552000000009</v>
      </c>
    </row>
    <row r="486" spans="1:6">
      <c r="A486" t="s">
        <v>1199</v>
      </c>
      <c r="B486" t="s">
        <v>1200</v>
      </c>
      <c r="C486" t="s">
        <v>263</v>
      </c>
      <c r="D486" s="12">
        <f>G10*E486</f>
        <v>6444.7840000000006</v>
      </c>
      <c r="E486">
        <v>388.24</v>
      </c>
      <c r="F486" s="14">
        <f t="shared" si="7"/>
        <v>8378.2192000000014</v>
      </c>
    </row>
    <row r="487" spans="1:6">
      <c r="A487" t="s">
        <v>1201</v>
      </c>
      <c r="B487" t="s">
        <v>1202</v>
      </c>
      <c r="C487" t="s">
        <v>445</v>
      </c>
      <c r="D487" s="12">
        <f>G10*E487</f>
        <v>339.30400000000003</v>
      </c>
      <c r="E487">
        <v>20.440000000000001</v>
      </c>
      <c r="F487" s="14">
        <f t="shared" si="7"/>
        <v>441.09520000000003</v>
      </c>
    </row>
    <row r="488" spans="1:6">
      <c r="A488" t="s">
        <v>1203</v>
      </c>
      <c r="B488" t="s">
        <v>1204</v>
      </c>
      <c r="C488" t="s">
        <v>445</v>
      </c>
      <c r="D488" s="12">
        <f>G10*E488</f>
        <v>678.77400000000011</v>
      </c>
      <c r="E488">
        <v>40.89</v>
      </c>
      <c r="F488" s="14">
        <f t="shared" si="7"/>
        <v>882.40620000000013</v>
      </c>
    </row>
    <row r="489" spans="1:6">
      <c r="A489" t="s">
        <v>1205</v>
      </c>
      <c r="B489" t="s">
        <v>1206</v>
      </c>
      <c r="C489" t="s">
        <v>445</v>
      </c>
      <c r="D489" s="12">
        <f>G10*E489</f>
        <v>678.77400000000011</v>
      </c>
      <c r="E489">
        <v>40.89</v>
      </c>
      <c r="F489" s="14">
        <f t="shared" si="7"/>
        <v>882.40620000000013</v>
      </c>
    </row>
    <row r="490" spans="1:6">
      <c r="A490" t="s">
        <v>1207</v>
      </c>
      <c r="B490" t="s">
        <v>1208</v>
      </c>
      <c r="C490" t="s">
        <v>246</v>
      </c>
      <c r="D490" s="12">
        <f>G10*E490</f>
        <v>135.78800000000001</v>
      </c>
      <c r="E490">
        <v>8.18</v>
      </c>
      <c r="F490" s="14">
        <f t="shared" si="7"/>
        <v>176.52440000000001</v>
      </c>
    </row>
    <row r="491" spans="1:6">
      <c r="A491" t="s">
        <v>1209</v>
      </c>
      <c r="B491" t="s">
        <v>1210</v>
      </c>
      <c r="C491" t="s">
        <v>246</v>
      </c>
      <c r="D491" s="12">
        <f>G10*E491</f>
        <v>251.15800000000004</v>
      </c>
      <c r="E491">
        <v>15.13</v>
      </c>
      <c r="F491" s="14">
        <f t="shared" si="7"/>
        <v>326.50540000000007</v>
      </c>
    </row>
    <row r="492" spans="1:6">
      <c r="A492" t="s">
        <v>1211</v>
      </c>
      <c r="B492" t="s">
        <v>1212</v>
      </c>
      <c r="C492" t="s">
        <v>246</v>
      </c>
      <c r="D492" s="12">
        <f>G10*E492</f>
        <v>86.486000000000004</v>
      </c>
      <c r="E492">
        <v>5.21</v>
      </c>
      <c r="F492" s="14">
        <f t="shared" si="7"/>
        <v>112.43180000000001</v>
      </c>
    </row>
    <row r="493" spans="1:6">
      <c r="A493" t="s">
        <v>1213</v>
      </c>
      <c r="B493" t="s">
        <v>1214</v>
      </c>
      <c r="C493" t="s">
        <v>444</v>
      </c>
      <c r="D493" s="12">
        <f>G10*E493</f>
        <v>55.942000000000007</v>
      </c>
      <c r="E493">
        <v>3.37</v>
      </c>
      <c r="F493" s="14">
        <f t="shared" si="7"/>
        <v>72.724600000000009</v>
      </c>
    </row>
    <row r="494" spans="1:6">
      <c r="A494" t="s">
        <v>1215</v>
      </c>
      <c r="B494" t="s">
        <v>1216</v>
      </c>
      <c r="C494" t="s">
        <v>246</v>
      </c>
      <c r="D494" s="12">
        <f>G10*E494</f>
        <v>441.22800000000001</v>
      </c>
      <c r="E494">
        <v>26.58</v>
      </c>
      <c r="F494" s="14">
        <f t="shared" si="7"/>
        <v>573.59640000000002</v>
      </c>
    </row>
    <row r="495" spans="1:6">
      <c r="A495" t="s">
        <v>1217</v>
      </c>
      <c r="B495" t="s">
        <v>1218</v>
      </c>
      <c r="C495" t="s">
        <v>444</v>
      </c>
      <c r="D495" s="12">
        <f>G10*E495</f>
        <v>114.54000000000002</v>
      </c>
      <c r="E495">
        <v>6.9</v>
      </c>
      <c r="F495" s="14">
        <f t="shared" si="7"/>
        <v>148.90200000000004</v>
      </c>
    </row>
    <row r="496" spans="1:6">
      <c r="A496" t="s">
        <v>1219</v>
      </c>
      <c r="B496" t="s">
        <v>1220</v>
      </c>
      <c r="C496" t="s">
        <v>246</v>
      </c>
      <c r="D496" s="12">
        <f>G10*E496</f>
        <v>461.48000000000008</v>
      </c>
      <c r="E496">
        <v>27.8</v>
      </c>
      <c r="F496" s="14">
        <f t="shared" si="7"/>
        <v>599.92400000000009</v>
      </c>
    </row>
    <row r="497" spans="1:6">
      <c r="A497" t="s">
        <v>1221</v>
      </c>
      <c r="B497" t="s">
        <v>1222</v>
      </c>
      <c r="C497" t="s">
        <v>246</v>
      </c>
      <c r="D497" s="12">
        <f>G10*E497</f>
        <v>1381.2860000000001</v>
      </c>
      <c r="E497">
        <v>83.21</v>
      </c>
      <c r="F497" s="14">
        <f t="shared" si="7"/>
        <v>1795.6718000000001</v>
      </c>
    </row>
    <row r="498" spans="1:6">
      <c r="A498" t="s">
        <v>1223</v>
      </c>
      <c r="B498" t="s">
        <v>1224</v>
      </c>
      <c r="C498" t="s">
        <v>246</v>
      </c>
      <c r="D498" s="12">
        <f>G10*E498</f>
        <v>1399.8780000000002</v>
      </c>
      <c r="E498">
        <v>84.33</v>
      </c>
      <c r="F498" s="14">
        <f t="shared" si="7"/>
        <v>1819.8414000000002</v>
      </c>
    </row>
    <row r="499" spans="1:6">
      <c r="A499" t="s">
        <v>1225</v>
      </c>
      <c r="B499" t="s">
        <v>1226</v>
      </c>
      <c r="C499" t="s">
        <v>246</v>
      </c>
      <c r="D499" s="12">
        <f>G10*E499</f>
        <v>177.28800000000001</v>
      </c>
      <c r="E499">
        <v>10.68</v>
      </c>
      <c r="F499" s="14">
        <f t="shared" si="7"/>
        <v>230.47440000000003</v>
      </c>
    </row>
    <row r="500" spans="1:6">
      <c r="A500" t="s">
        <v>1227</v>
      </c>
      <c r="B500" t="s">
        <v>1228</v>
      </c>
      <c r="C500" t="s">
        <v>246</v>
      </c>
      <c r="D500" s="12">
        <f>G10*E500</f>
        <v>130.64200000000002</v>
      </c>
      <c r="E500">
        <v>7.87</v>
      </c>
      <c r="F500" s="14">
        <f t="shared" si="7"/>
        <v>169.83460000000005</v>
      </c>
    </row>
    <row r="501" spans="1:6">
      <c r="A501" t="s">
        <v>1229</v>
      </c>
      <c r="B501" t="s">
        <v>1230</v>
      </c>
      <c r="C501" t="s">
        <v>246</v>
      </c>
      <c r="D501" s="12">
        <f>G10*E501</f>
        <v>121.346</v>
      </c>
      <c r="E501">
        <v>7.31</v>
      </c>
      <c r="F501" s="14">
        <f t="shared" si="7"/>
        <v>157.74980000000002</v>
      </c>
    </row>
    <row r="502" spans="1:6">
      <c r="A502" t="s">
        <v>1231</v>
      </c>
      <c r="B502" t="s">
        <v>1232</v>
      </c>
      <c r="C502" t="s">
        <v>246</v>
      </c>
      <c r="D502" s="12">
        <f>G10*E502</f>
        <v>74.7</v>
      </c>
      <c r="E502">
        <v>4.5</v>
      </c>
      <c r="F502" s="14">
        <f t="shared" si="7"/>
        <v>97.110000000000014</v>
      </c>
    </row>
    <row r="503" spans="1:6">
      <c r="A503" t="s">
        <v>1233</v>
      </c>
      <c r="B503" t="s">
        <v>1234</v>
      </c>
      <c r="C503" t="s">
        <v>246</v>
      </c>
      <c r="D503" s="12">
        <f>G10*E503</f>
        <v>223.93400000000003</v>
      </c>
      <c r="E503">
        <v>13.49</v>
      </c>
      <c r="F503" s="14">
        <f t="shared" si="7"/>
        <v>291.11420000000004</v>
      </c>
    </row>
    <row r="504" spans="1:6">
      <c r="A504" t="s">
        <v>1235</v>
      </c>
      <c r="B504" t="s">
        <v>1236</v>
      </c>
      <c r="C504" t="s">
        <v>246</v>
      </c>
      <c r="D504" s="12">
        <f>G10*E504</f>
        <v>223.93400000000003</v>
      </c>
      <c r="E504">
        <v>13.49</v>
      </c>
      <c r="F504" s="14">
        <f t="shared" si="7"/>
        <v>291.11420000000004</v>
      </c>
    </row>
    <row r="505" spans="1:6">
      <c r="A505" t="s">
        <v>1237</v>
      </c>
      <c r="B505" t="s">
        <v>1238</v>
      </c>
      <c r="C505" t="s">
        <v>246</v>
      </c>
      <c r="D505" s="12">
        <f>G10*E505</f>
        <v>223.93400000000003</v>
      </c>
      <c r="E505">
        <v>13.49</v>
      </c>
      <c r="F505" s="14">
        <f t="shared" si="7"/>
        <v>291.11420000000004</v>
      </c>
    </row>
    <row r="506" spans="1:6">
      <c r="A506" t="s">
        <v>1239</v>
      </c>
      <c r="B506" t="s">
        <v>1240</v>
      </c>
      <c r="C506" t="s">
        <v>287</v>
      </c>
      <c r="D506" s="12">
        <f>G10*E506</f>
        <v>102.58800000000001</v>
      </c>
      <c r="E506">
        <v>6.18</v>
      </c>
      <c r="F506" s="14">
        <f t="shared" si="7"/>
        <v>133.36440000000002</v>
      </c>
    </row>
    <row r="507" spans="1:6">
      <c r="A507" t="s">
        <v>1241</v>
      </c>
      <c r="B507" t="s">
        <v>1242</v>
      </c>
      <c r="C507" t="s">
        <v>246</v>
      </c>
      <c r="D507" s="12">
        <f>G10*E507</f>
        <v>112.05000000000001</v>
      </c>
      <c r="E507">
        <v>6.75</v>
      </c>
      <c r="F507" s="14">
        <f t="shared" si="7"/>
        <v>145.66500000000002</v>
      </c>
    </row>
    <row r="508" spans="1:6">
      <c r="A508" t="s">
        <v>1243</v>
      </c>
      <c r="B508" t="s">
        <v>1244</v>
      </c>
      <c r="C508" t="s">
        <v>287</v>
      </c>
      <c r="D508" s="12">
        <f>G10*E508</f>
        <v>112.05000000000001</v>
      </c>
      <c r="E508">
        <v>6.75</v>
      </c>
      <c r="F508" s="14">
        <f t="shared" si="7"/>
        <v>145.66500000000002</v>
      </c>
    </row>
    <row r="509" spans="1:6">
      <c r="A509" t="s">
        <v>1245</v>
      </c>
      <c r="B509" t="s">
        <v>1246</v>
      </c>
      <c r="C509" t="s">
        <v>287</v>
      </c>
      <c r="D509" s="12">
        <f>G10*E509</f>
        <v>354.57600000000002</v>
      </c>
      <c r="E509">
        <v>21.36</v>
      </c>
      <c r="F509" s="14">
        <f t="shared" si="7"/>
        <v>460.94880000000006</v>
      </c>
    </row>
    <row r="510" spans="1:6">
      <c r="A510" t="s">
        <v>1247</v>
      </c>
      <c r="B510" t="s">
        <v>1248</v>
      </c>
      <c r="C510" t="s">
        <v>246</v>
      </c>
      <c r="D510" s="12">
        <f>G10*E510</f>
        <v>186.58400000000003</v>
      </c>
      <c r="E510">
        <v>11.24</v>
      </c>
      <c r="F510" s="14">
        <f t="shared" si="7"/>
        <v>242.55920000000006</v>
      </c>
    </row>
    <row r="511" spans="1:6">
      <c r="A511" t="s">
        <v>1249</v>
      </c>
      <c r="B511" t="s">
        <v>1250</v>
      </c>
      <c r="C511" t="s">
        <v>246</v>
      </c>
      <c r="D511" s="12">
        <f>G10*E511</f>
        <v>354.57600000000002</v>
      </c>
      <c r="E511">
        <v>21.36</v>
      </c>
      <c r="F511" s="14">
        <f t="shared" si="7"/>
        <v>460.94880000000006</v>
      </c>
    </row>
    <row r="512" spans="1:6">
      <c r="A512" t="s">
        <v>1251</v>
      </c>
      <c r="B512" t="s">
        <v>1252</v>
      </c>
      <c r="C512" t="s">
        <v>287</v>
      </c>
      <c r="D512" s="12">
        <f>G10*E512</f>
        <v>186.58400000000003</v>
      </c>
      <c r="E512">
        <v>11.24</v>
      </c>
      <c r="F512" s="14">
        <f t="shared" si="7"/>
        <v>242.55920000000006</v>
      </c>
    </row>
    <row r="513" spans="1:6">
      <c r="A513" t="s">
        <v>1253</v>
      </c>
      <c r="B513" t="s">
        <v>1254</v>
      </c>
      <c r="C513" t="s">
        <v>287</v>
      </c>
      <c r="D513" s="12">
        <f>G10*E513</f>
        <v>81.506000000000014</v>
      </c>
      <c r="E513">
        <v>4.91</v>
      </c>
      <c r="F513" s="14">
        <f t="shared" si="7"/>
        <v>105.95780000000002</v>
      </c>
    </row>
    <row r="514" spans="1:6">
      <c r="A514" t="s">
        <v>1255</v>
      </c>
      <c r="B514" t="s">
        <v>1256</v>
      </c>
      <c r="C514" t="s">
        <v>287</v>
      </c>
      <c r="D514" s="12">
        <f>G10*E514</f>
        <v>112.05000000000001</v>
      </c>
      <c r="E514">
        <v>6.75</v>
      </c>
      <c r="F514" s="14">
        <f t="shared" si="7"/>
        <v>145.66500000000002</v>
      </c>
    </row>
  </sheetData>
  <mergeCells count="4">
    <mergeCell ref="H10:J10"/>
    <mergeCell ref="A1:C1"/>
    <mergeCell ref="A10:D10"/>
    <mergeCell ref="H11:J11"/>
  </mergeCells>
  <hyperlinks>
    <hyperlink ref="H11" r:id="rId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dimension ref="A1:M25"/>
  <sheetViews>
    <sheetView tabSelected="1" zoomScale="90" zoomScaleNormal="90" workbookViewId="0">
      <selection activeCell="F4" sqref="F4"/>
    </sheetView>
  </sheetViews>
  <sheetFormatPr baseColWidth="10" defaultColWidth="11.42578125" defaultRowHeight="15"/>
  <cols>
    <col min="1" max="1" width="12.42578125" style="5" bestFit="1" customWidth="1"/>
    <col min="2" max="2" width="17.7109375" style="5" bestFit="1" customWidth="1"/>
    <col min="3" max="3" width="24.28515625" style="5" hidden="1" customWidth="1"/>
    <col min="4" max="4" width="14.85546875" style="144" customWidth="1"/>
    <col min="5" max="5" width="18" style="5" customWidth="1"/>
    <col min="6" max="6" width="11.42578125" style="5"/>
    <col min="7" max="8" width="4.42578125" style="5" bestFit="1" customWidth="1"/>
    <col min="9" max="9" width="6.7109375" style="5" bestFit="1" customWidth="1"/>
    <col min="10" max="10" width="11.42578125" style="5"/>
    <col min="11" max="11" width="13.85546875" style="5" customWidth="1"/>
    <col min="12" max="12" width="11.42578125" style="5"/>
    <col min="13" max="13" width="13.28515625" style="5" bestFit="1" customWidth="1"/>
    <col min="14" max="16384" width="11.42578125" style="5"/>
  </cols>
  <sheetData>
    <row r="1" spans="1:13" ht="25.5">
      <c r="A1" s="320" t="s">
        <v>18770</v>
      </c>
      <c r="B1" s="320"/>
      <c r="C1" s="320"/>
      <c r="D1" s="320"/>
      <c r="E1" s="320"/>
      <c r="F1" s="320"/>
    </row>
    <row r="2" spans="1:13" ht="37.5">
      <c r="A2"/>
      <c r="B2" s="218" t="s">
        <v>12234</v>
      </c>
      <c r="C2" s="217" t="s">
        <v>14278</v>
      </c>
      <c r="D2" s="217" t="s">
        <v>12235</v>
      </c>
      <c r="E2" s="217" t="s">
        <v>18718</v>
      </c>
    </row>
    <row r="3" spans="1:13" ht="21">
      <c r="A3"/>
      <c r="B3" s="211">
        <v>50</v>
      </c>
      <c r="C3" s="212"/>
      <c r="D3" s="213">
        <v>3</v>
      </c>
      <c r="E3" s="214">
        <f>Tabla2[[#This Row],[Paquete]]*Tabla2[[#This Row],[Precio sin IVA]]</f>
        <v>150</v>
      </c>
      <c r="I3" s="209"/>
      <c r="M3" s="144"/>
    </row>
    <row r="4" spans="1:13" ht="21">
      <c r="A4"/>
      <c r="B4" s="211">
        <v>100</v>
      </c>
      <c r="C4" s="212"/>
      <c r="D4" s="213">
        <v>2.75</v>
      </c>
      <c r="E4" s="214">
        <f>Tabla2[[#This Row],[Paquete]]*Tabla2[[#This Row],[Precio sin IVA]]</f>
        <v>275</v>
      </c>
      <c r="I4" s="209"/>
      <c r="M4" s="144"/>
    </row>
    <row r="5" spans="1:13" ht="21">
      <c r="A5"/>
      <c r="B5" s="215">
        <v>200</v>
      </c>
      <c r="C5" s="216"/>
      <c r="D5" s="213">
        <v>2.5</v>
      </c>
      <c r="E5" s="214">
        <f>Tabla2[[#This Row],[Paquete]]*Tabla2[[#This Row],[Precio sin IVA]]</f>
        <v>500</v>
      </c>
      <c r="I5" s="209"/>
      <c r="M5" s="144"/>
    </row>
    <row r="6" spans="1:13" ht="21">
      <c r="A6"/>
      <c r="B6" s="211">
        <v>300</v>
      </c>
      <c r="C6" s="212"/>
      <c r="D6" s="213">
        <v>2.25</v>
      </c>
      <c r="E6" s="214">
        <f>Tabla2[[#This Row],[Paquete]]*Tabla2[[#This Row],[Precio sin IVA]]</f>
        <v>675</v>
      </c>
      <c r="G6" s="145"/>
      <c r="I6" s="209"/>
      <c r="K6" s="145"/>
      <c r="L6" s="144"/>
      <c r="M6" s="144"/>
    </row>
    <row r="7" spans="1:13" ht="21">
      <c r="A7"/>
      <c r="B7" s="211">
        <v>400</v>
      </c>
      <c r="C7" s="212"/>
      <c r="D7" s="213">
        <v>2</v>
      </c>
      <c r="E7" s="214">
        <f>Tabla2[[#This Row],[Paquete]]*Tabla2[[#This Row],[Precio sin IVA]]</f>
        <v>800</v>
      </c>
      <c r="G7" s="145"/>
      <c r="K7" s="145"/>
      <c r="L7" s="144"/>
      <c r="M7" s="144"/>
    </row>
    <row r="8" spans="1:13" ht="21">
      <c r="A8"/>
      <c r="B8" s="211">
        <v>500</v>
      </c>
      <c r="C8" s="212"/>
      <c r="D8" s="213">
        <v>1.65</v>
      </c>
      <c r="E8" s="214">
        <f>Tabla2[[#This Row],[Paquete]]*Tabla2[[#This Row],[Precio sin IVA]]</f>
        <v>825</v>
      </c>
      <c r="M8" s="144"/>
    </row>
    <row r="9" spans="1:13" ht="21">
      <c r="A9"/>
      <c r="B9" s="211">
        <v>1000</v>
      </c>
      <c r="C9" s="212">
        <v>3</v>
      </c>
      <c r="D9" s="213">
        <v>1</v>
      </c>
      <c r="E9" s="214">
        <f>Tabla2[[#This Row],[Paquete]]*Tabla2[[#This Row],[Precio sin IVA]]</f>
        <v>1000</v>
      </c>
      <c r="M9" s="144"/>
    </row>
    <row r="10" spans="1:13" ht="21">
      <c r="A10"/>
      <c r="B10" s="211">
        <v>5000</v>
      </c>
      <c r="C10" s="212">
        <v>1.6</v>
      </c>
      <c r="D10" s="213">
        <v>0.98</v>
      </c>
      <c r="E10" s="214">
        <f>Tabla2[[#This Row],[Paquete]]*Tabla2[[#This Row],[Precio sin IVA]]</f>
        <v>4900</v>
      </c>
      <c r="M10" s="144"/>
    </row>
    <row r="11" spans="1:13" ht="21">
      <c r="A11"/>
      <c r="B11" s="211">
        <v>10000</v>
      </c>
      <c r="C11" s="212">
        <v>0.85</v>
      </c>
      <c r="D11" s="213">
        <v>0.95</v>
      </c>
      <c r="E11" s="214">
        <f>Tabla2[[#This Row],[Paquete]]*Tabla2[[#This Row],[Precio sin IVA]]</f>
        <v>9500</v>
      </c>
      <c r="G11" s="145"/>
      <c r="K11" s="145"/>
      <c r="L11" s="144"/>
      <c r="M11" s="144"/>
    </row>
    <row r="12" spans="1:13" ht="21">
      <c r="A12"/>
      <c r="B12" s="211">
        <v>20000</v>
      </c>
      <c r="C12" s="212">
        <v>0.75</v>
      </c>
      <c r="D12" s="213">
        <v>0.92</v>
      </c>
      <c r="E12" s="214">
        <f>Tabla2[[#This Row],[Paquete]]*Tabla2[[#This Row],[Precio sin IVA]]</f>
        <v>18400</v>
      </c>
      <c r="F12" s="5">
        <f>+Tabla2[[#This Row],[Paquete]]*Tabla2[[#This Row],[Costo eCodex]]</f>
        <v>15000</v>
      </c>
      <c r="G12" s="145"/>
      <c r="K12" s="145"/>
      <c r="L12" s="144"/>
      <c r="M12" s="144"/>
    </row>
    <row r="13" spans="1:13" ht="21">
      <c r="A13"/>
      <c r="B13" s="211">
        <v>50000</v>
      </c>
      <c r="C13" s="212">
        <v>0.68</v>
      </c>
      <c r="D13" s="213">
        <v>0.88</v>
      </c>
      <c r="E13" s="214">
        <f>Tabla2[[#This Row],[Paquete]]*Tabla2[[#This Row],[Precio sin IVA]]</f>
        <v>44000</v>
      </c>
      <c r="G13" s="145"/>
      <c r="K13" s="145"/>
      <c r="L13" s="144"/>
      <c r="M13" s="144"/>
    </row>
    <row r="14" spans="1:13" ht="21">
      <c r="A14"/>
      <c r="B14" s="211">
        <v>100000</v>
      </c>
      <c r="C14" s="212">
        <v>0.53</v>
      </c>
      <c r="D14" s="213">
        <v>0.78</v>
      </c>
      <c r="E14" s="214">
        <f>Tabla2[[#This Row],[Paquete]]*Tabla2[[#This Row],[Precio sin IVA]]</f>
        <v>78000</v>
      </c>
      <c r="K14" s="145"/>
    </row>
    <row r="15" spans="1:13" ht="3.75" customHeight="1" thickBot="1"/>
    <row r="16" spans="1:13" ht="15" customHeight="1">
      <c r="A16" s="311" t="s">
        <v>18769</v>
      </c>
      <c r="B16" s="312"/>
      <c r="C16" s="312"/>
      <c r="D16" s="312"/>
      <c r="E16" s="312"/>
      <c r="F16" s="313"/>
      <c r="G16" s="210"/>
    </row>
    <row r="17" spans="1:7">
      <c r="A17" s="314"/>
      <c r="B17" s="315"/>
      <c r="C17" s="315"/>
      <c r="D17" s="315"/>
      <c r="E17" s="315"/>
      <c r="F17" s="316"/>
      <c r="G17" s="210"/>
    </row>
    <row r="18" spans="1:7">
      <c r="A18" s="314"/>
      <c r="B18" s="315"/>
      <c r="C18" s="315"/>
      <c r="D18" s="315"/>
      <c r="E18" s="315"/>
      <c r="F18" s="316"/>
      <c r="G18" s="210"/>
    </row>
    <row r="19" spans="1:7">
      <c r="A19" s="314"/>
      <c r="B19" s="315"/>
      <c r="C19" s="315"/>
      <c r="D19" s="315"/>
      <c r="E19" s="315"/>
      <c r="F19" s="316"/>
      <c r="G19" s="210"/>
    </row>
    <row r="20" spans="1:7" ht="15.75" thickBot="1">
      <c r="A20" s="317"/>
      <c r="B20" s="318"/>
      <c r="C20" s="318"/>
      <c r="D20" s="318"/>
      <c r="E20" s="318"/>
      <c r="F20" s="319"/>
      <c r="G20" s="210"/>
    </row>
    <row r="21" spans="1:7" ht="3.75" customHeight="1" thickBot="1">
      <c r="B21" s="210"/>
      <c r="C21" s="210"/>
      <c r="D21" s="210"/>
      <c r="E21" s="210"/>
      <c r="F21" s="210"/>
      <c r="G21" s="210"/>
    </row>
    <row r="22" spans="1:7">
      <c r="A22" s="311" t="s">
        <v>18771</v>
      </c>
      <c r="B22" s="312"/>
      <c r="C22" s="312"/>
      <c r="D22" s="312"/>
      <c r="E22" s="312"/>
      <c r="F22" s="313"/>
    </row>
    <row r="23" spans="1:7" ht="15" customHeight="1">
      <c r="A23" s="314"/>
      <c r="B23" s="315"/>
      <c r="C23" s="315"/>
      <c r="D23" s="315"/>
      <c r="E23" s="315"/>
      <c r="F23" s="316"/>
      <c r="G23" s="210"/>
    </row>
    <row r="24" spans="1:7" ht="15.75" thickBot="1">
      <c r="A24" s="317"/>
      <c r="B24" s="318"/>
      <c r="C24" s="318"/>
      <c r="D24" s="318"/>
      <c r="E24" s="318"/>
      <c r="F24" s="319"/>
      <c r="G24" s="210"/>
    </row>
    <row r="25" spans="1:7">
      <c r="B25" s="210"/>
      <c r="C25" s="210"/>
      <c r="D25" s="210"/>
      <c r="E25" s="210"/>
      <c r="F25" s="210"/>
      <c r="G25" s="210"/>
    </row>
  </sheetData>
  <sheetProtection formatColumns="0"/>
  <mergeCells count="3">
    <mergeCell ref="A16:F20"/>
    <mergeCell ref="A22:F24"/>
    <mergeCell ref="A1:F1"/>
  </mergeCells>
  <pageMargins left="0.7" right="0.7" top="0.75" bottom="0.75" header="0.3" footer="0.3"/>
  <pageSetup orientation="portrait" r:id="rId1"/>
  <ignoredErrors>
    <ignoredError sqref="D3 D9 D4:D8" calculatedColumn="1"/>
  </ignoredErrors>
  <tableParts count="1">
    <tablePart r:id="rId2"/>
  </tableParts>
</worksheet>
</file>

<file path=xl/worksheets/sheet12.xml><?xml version="1.0" encoding="utf-8"?>
<worksheet xmlns="http://schemas.openxmlformats.org/spreadsheetml/2006/main" xmlns:r="http://schemas.openxmlformats.org/officeDocument/2006/relationships">
  <dimension ref="A1:H40"/>
  <sheetViews>
    <sheetView workbookViewId="0">
      <selection sqref="A1:E1"/>
    </sheetView>
  </sheetViews>
  <sheetFormatPr baseColWidth="10" defaultColWidth="9.140625" defaultRowHeight="15"/>
  <cols>
    <col min="1" max="1" width="58.85546875" style="8" customWidth="1"/>
    <col min="2" max="2" width="10.85546875" style="8" customWidth="1"/>
    <col min="3" max="3" width="9.28515625" style="8" bestFit="1" customWidth="1"/>
    <col min="4" max="4" width="14.42578125" style="8" bestFit="1" customWidth="1"/>
    <col min="5" max="5" width="14.5703125" style="8" bestFit="1" customWidth="1"/>
    <col min="6" max="16384" width="9.140625" style="8"/>
  </cols>
  <sheetData>
    <row r="1" spans="1:8" ht="19.5" thickBot="1">
      <c r="A1" s="321" t="s">
        <v>12248</v>
      </c>
      <c r="B1" s="322"/>
      <c r="C1" s="322"/>
      <c r="D1" s="322"/>
      <c r="E1" s="322"/>
      <c r="F1"/>
      <c r="G1"/>
      <c r="H1"/>
    </row>
    <row r="2" spans="1:8" ht="30.75" thickBot="1">
      <c r="A2" s="114" t="s">
        <v>12241</v>
      </c>
      <c r="B2" s="115" t="s">
        <v>12242</v>
      </c>
      <c r="C2" s="115" t="s">
        <v>12243</v>
      </c>
      <c r="D2" s="116" t="s">
        <v>12244</v>
      </c>
      <c r="E2" s="117" t="s">
        <v>12245</v>
      </c>
      <c r="F2"/>
      <c r="G2"/>
      <c r="H2"/>
    </row>
    <row r="3" spans="1:8" ht="60">
      <c r="A3" s="139" t="s">
        <v>12250</v>
      </c>
      <c r="B3" s="110" t="s">
        <v>12246</v>
      </c>
      <c r="C3" s="111">
        <v>1</v>
      </c>
      <c r="D3" s="112">
        <f>99*12</f>
        <v>1188</v>
      </c>
      <c r="E3" s="113">
        <f t="shared" ref="E3:E27" si="0">+D3</f>
        <v>1188</v>
      </c>
      <c r="F3"/>
      <c r="G3"/>
      <c r="H3"/>
    </row>
    <row r="4" spans="1:8" ht="30.75" thickBot="1">
      <c r="A4" s="140" t="s">
        <v>12254</v>
      </c>
      <c r="B4" s="106"/>
      <c r="C4" s="107">
        <v>8</v>
      </c>
      <c r="D4" s="108">
        <f>+C4*75</f>
        <v>600</v>
      </c>
      <c r="E4" s="109">
        <f>+D4</f>
        <v>600</v>
      </c>
      <c r="F4" s="12"/>
      <c r="G4"/>
      <c r="H4"/>
    </row>
    <row r="5" spans="1:8" ht="15.75" thickBot="1">
      <c r="A5" s="103" t="s">
        <v>12245</v>
      </c>
      <c r="B5"/>
      <c r="C5"/>
      <c r="D5"/>
      <c r="E5" s="104">
        <f>+SUM(E3:E4)</f>
        <v>1788</v>
      </c>
      <c r="F5"/>
      <c r="G5"/>
      <c r="H5"/>
    </row>
    <row r="6" spans="1:8">
      <c r="A6"/>
      <c r="B6"/>
      <c r="C6"/>
      <c r="D6"/>
      <c r="E6"/>
      <c r="F6"/>
      <c r="G6"/>
      <c r="H6"/>
    </row>
    <row r="7" spans="1:8">
      <c r="A7"/>
      <c r="B7"/>
      <c r="C7"/>
      <c r="D7"/>
      <c r="E7"/>
      <c r="F7"/>
      <c r="G7"/>
      <c r="H7"/>
    </row>
    <row r="8" spans="1:8" ht="105">
      <c r="A8" s="141" t="s">
        <v>12259</v>
      </c>
      <c r="B8" s="98" t="s">
        <v>12246</v>
      </c>
      <c r="C8" s="99">
        <v>1</v>
      </c>
      <c r="D8" s="100">
        <v>2149.1999999999998</v>
      </c>
      <c r="E8" s="105">
        <f t="shared" si="0"/>
        <v>2149.1999999999998</v>
      </c>
      <c r="F8"/>
      <c r="G8"/>
      <c r="H8"/>
    </row>
    <row r="9" spans="1:8" ht="30.75" thickBot="1">
      <c r="A9" s="140" t="s">
        <v>12253</v>
      </c>
      <c r="B9" s="106"/>
      <c r="C9" s="107">
        <v>12</v>
      </c>
      <c r="D9" s="108">
        <f>+C9*75</f>
        <v>900</v>
      </c>
      <c r="E9" s="109">
        <f>+D9</f>
        <v>900</v>
      </c>
      <c r="F9" s="12"/>
      <c r="G9"/>
      <c r="H9"/>
    </row>
    <row r="10" spans="1:8" ht="15.75" thickBot="1">
      <c r="A10" s="103" t="s">
        <v>12245</v>
      </c>
      <c r="B10"/>
      <c r="C10"/>
      <c r="D10"/>
      <c r="E10" s="104">
        <f>+SUM(E8:E9)</f>
        <v>3049.2</v>
      </c>
      <c r="F10"/>
      <c r="G10"/>
      <c r="H10"/>
    </row>
    <row r="11" spans="1:8">
      <c r="A11"/>
      <c r="B11"/>
      <c r="C11"/>
      <c r="D11"/>
      <c r="E11"/>
      <c r="F11"/>
      <c r="G11"/>
      <c r="H11"/>
    </row>
    <row r="12" spans="1:8" ht="15.75" thickBot="1">
      <c r="A12"/>
      <c r="B12"/>
      <c r="C12"/>
      <c r="D12"/>
      <c r="E12"/>
      <c r="F12"/>
      <c r="G12"/>
      <c r="H12"/>
    </row>
    <row r="13" spans="1:8" ht="19.5" thickBot="1">
      <c r="A13" s="323" t="s">
        <v>12249</v>
      </c>
      <c r="B13" s="324"/>
      <c r="C13" s="324"/>
      <c r="D13" s="324"/>
      <c r="E13" s="325"/>
      <c r="F13"/>
      <c r="G13"/>
      <c r="H13"/>
    </row>
    <row r="14" spans="1:8" ht="30.75" thickBot="1">
      <c r="A14" s="119" t="s">
        <v>12241</v>
      </c>
      <c r="B14" s="120" t="s">
        <v>12242</v>
      </c>
      <c r="C14" s="120" t="s">
        <v>12243</v>
      </c>
      <c r="D14" s="121" t="s">
        <v>12244</v>
      </c>
      <c r="E14" s="122" t="s">
        <v>12245</v>
      </c>
      <c r="F14"/>
      <c r="G14"/>
      <c r="H14"/>
    </row>
    <row r="15" spans="1:8" ht="90">
      <c r="A15" s="142" t="s">
        <v>12260</v>
      </c>
      <c r="B15" s="123" t="s">
        <v>12246</v>
      </c>
      <c r="C15" s="124">
        <v>1</v>
      </c>
      <c r="D15" s="125">
        <v>3299</v>
      </c>
      <c r="E15" s="126">
        <f t="shared" si="0"/>
        <v>3299</v>
      </c>
      <c r="F15"/>
      <c r="G15"/>
      <c r="H15"/>
    </row>
    <row r="16" spans="1:8" ht="30">
      <c r="A16" s="141" t="s">
        <v>12256</v>
      </c>
      <c r="B16" s="98" t="s">
        <v>12251</v>
      </c>
      <c r="C16" s="99">
        <v>22</v>
      </c>
      <c r="D16" s="100">
        <f>+C16*75</f>
        <v>1650</v>
      </c>
      <c r="E16" s="105">
        <f>+D16</f>
        <v>1650</v>
      </c>
      <c r="F16" s="12"/>
      <c r="G16"/>
      <c r="H16"/>
    </row>
    <row r="17" spans="1:8" ht="16.5" thickBot="1">
      <c r="A17" s="140" t="s">
        <v>12255</v>
      </c>
      <c r="B17" s="118"/>
      <c r="C17" s="107">
        <v>25</v>
      </c>
      <c r="D17" s="108">
        <f>+C17*19</f>
        <v>475</v>
      </c>
      <c r="E17" s="109">
        <f>+D17</f>
        <v>475</v>
      </c>
      <c r="F17" s="12"/>
      <c r="G17"/>
      <c r="H17"/>
    </row>
    <row r="18" spans="1:8" ht="15.75" thickBot="1">
      <c r="A18" s="103" t="s">
        <v>12245</v>
      </c>
      <c r="B18"/>
      <c r="C18"/>
      <c r="D18"/>
      <c r="E18" s="104">
        <f>+SUM(E15:E17)</f>
        <v>5424</v>
      </c>
      <c r="F18"/>
      <c r="G18"/>
      <c r="H18"/>
    </row>
    <row r="19" spans="1:8">
      <c r="A19"/>
      <c r="B19"/>
      <c r="C19"/>
      <c r="D19"/>
      <c r="E19"/>
      <c r="F19"/>
      <c r="G19"/>
      <c r="H19"/>
    </row>
    <row r="20" spans="1:8" ht="15.75" thickBot="1">
      <c r="A20"/>
      <c r="B20"/>
      <c r="C20"/>
      <c r="D20"/>
      <c r="E20"/>
      <c r="F20"/>
      <c r="G20"/>
      <c r="H20"/>
    </row>
    <row r="21" spans="1:8" ht="60">
      <c r="A21" s="142" t="s">
        <v>12252</v>
      </c>
      <c r="B21" s="123" t="s">
        <v>12246</v>
      </c>
      <c r="C21" s="124">
        <v>1</v>
      </c>
      <c r="D21" s="125">
        <v>9990</v>
      </c>
      <c r="E21" s="126">
        <f t="shared" si="0"/>
        <v>9990</v>
      </c>
      <c r="F21"/>
      <c r="G21"/>
      <c r="H21"/>
    </row>
    <row r="22" spans="1:8" ht="30">
      <c r="A22" s="141" t="s">
        <v>12256</v>
      </c>
      <c r="B22" s="98" t="s">
        <v>12251</v>
      </c>
      <c r="C22" s="99">
        <v>22</v>
      </c>
      <c r="D22" s="100">
        <f>+C22*75</f>
        <v>1650</v>
      </c>
      <c r="E22" s="105">
        <f>+D22</f>
        <v>1650</v>
      </c>
      <c r="F22"/>
      <c r="G22"/>
      <c r="H22"/>
    </row>
    <row r="23" spans="1:8" ht="16.5" thickBot="1">
      <c r="A23" s="140" t="s">
        <v>12255</v>
      </c>
      <c r="B23" s="118"/>
      <c r="C23" s="107">
        <v>25</v>
      </c>
      <c r="D23" s="108">
        <f>+C23*19</f>
        <v>475</v>
      </c>
      <c r="E23" s="109">
        <f>+D23</f>
        <v>475</v>
      </c>
      <c r="F23"/>
      <c r="G23"/>
      <c r="H23"/>
    </row>
    <row r="24" spans="1:8" ht="15.75" thickBot="1">
      <c r="A24" s="103" t="s">
        <v>12245</v>
      </c>
      <c r="B24"/>
      <c r="C24"/>
      <c r="D24"/>
      <c r="E24" s="104">
        <f>+SUM(E21:E23)</f>
        <v>12115</v>
      </c>
      <c r="F24"/>
      <c r="G24"/>
      <c r="H24"/>
    </row>
    <row r="25" spans="1:8">
      <c r="A25"/>
      <c r="B25"/>
      <c r="C25"/>
      <c r="D25"/>
      <c r="E25"/>
      <c r="F25"/>
      <c r="G25"/>
      <c r="H25"/>
    </row>
    <row r="26" spans="1:8">
      <c r="A26"/>
      <c r="B26"/>
      <c r="C26"/>
      <c r="D26"/>
      <c r="E26"/>
      <c r="F26"/>
      <c r="G26"/>
      <c r="H26"/>
    </row>
    <row r="27" spans="1:8" ht="30">
      <c r="A27" s="143" t="s">
        <v>12247</v>
      </c>
      <c r="B27" s="98" t="s">
        <v>12246</v>
      </c>
      <c r="C27" s="99">
        <v>1</v>
      </c>
      <c r="D27" s="100">
        <v>30000</v>
      </c>
      <c r="E27" s="100">
        <f t="shared" si="0"/>
        <v>30000</v>
      </c>
      <c r="F27"/>
      <c r="G27"/>
      <c r="H27"/>
    </row>
    <row r="28" spans="1:8" ht="30">
      <c r="A28" s="141" t="s">
        <v>12256</v>
      </c>
      <c r="B28" s="98" t="s">
        <v>12251</v>
      </c>
      <c r="C28" s="99">
        <v>22</v>
      </c>
      <c r="D28" s="100">
        <f>+C28*75</f>
        <v>1650</v>
      </c>
      <c r="E28" s="105">
        <f>+D28</f>
        <v>1650</v>
      </c>
      <c r="F28"/>
      <c r="G28"/>
      <c r="H28"/>
    </row>
    <row r="29" spans="1:8" ht="16.5" thickBot="1">
      <c r="A29" s="140" t="s">
        <v>12255</v>
      </c>
      <c r="B29" s="118"/>
      <c r="C29" s="107">
        <v>25</v>
      </c>
      <c r="D29" s="108">
        <f>+C29*19</f>
        <v>475</v>
      </c>
      <c r="E29" s="109">
        <f>+D29</f>
        <v>475</v>
      </c>
      <c r="F29"/>
      <c r="G29"/>
      <c r="H29"/>
    </row>
    <row r="30" spans="1:8" ht="15.75" hidden="1">
      <c r="A30" s="97"/>
      <c r="B30" s="101" t="s">
        <v>12246</v>
      </c>
      <c r="C30" s="99">
        <v>4</v>
      </c>
      <c r="D30" s="102">
        <v>2000</v>
      </c>
      <c r="E30" s="102"/>
      <c r="F30"/>
      <c r="G30"/>
      <c r="H30"/>
    </row>
    <row r="31" spans="1:8" ht="15.75" thickBot="1">
      <c r="A31" s="103" t="s">
        <v>12245</v>
      </c>
      <c r="B31"/>
      <c r="C31"/>
      <c r="D31"/>
      <c r="E31" s="104">
        <f>+SUM(E27:E30)</f>
        <v>32125</v>
      </c>
    </row>
    <row r="32" spans="1:8">
      <c r="A32"/>
      <c r="B32"/>
    </row>
    <row r="34" spans="1:5" ht="15.75" thickBot="1"/>
    <row r="35" spans="1:5" ht="19.5" thickBot="1">
      <c r="A35" s="326" t="s">
        <v>12257</v>
      </c>
      <c r="B35" s="327"/>
      <c r="C35" s="327"/>
      <c r="D35" s="327"/>
      <c r="E35" s="328"/>
    </row>
    <row r="36" spans="1:5" ht="30.75" thickBot="1">
      <c r="A36" s="119" t="s">
        <v>12241</v>
      </c>
      <c r="B36" s="120" t="s">
        <v>12242</v>
      </c>
      <c r="C36" s="120" t="s">
        <v>12243</v>
      </c>
      <c r="D36" s="121" t="s">
        <v>12244</v>
      </c>
      <c r="E36" s="122" t="s">
        <v>12245</v>
      </c>
    </row>
    <row r="37" spans="1:5" ht="90">
      <c r="A37" s="142" t="s">
        <v>12261</v>
      </c>
      <c r="B37" s="98" t="s">
        <v>12246</v>
      </c>
      <c r="C37" s="124">
        <v>1</v>
      </c>
      <c r="D37" s="125">
        <v>0</v>
      </c>
      <c r="E37" s="126">
        <f t="shared" ref="E37" si="1">+D37</f>
        <v>0</v>
      </c>
    </row>
    <row r="38" spans="1:5" ht="75">
      <c r="A38" s="141" t="s">
        <v>12258</v>
      </c>
      <c r="B38" s="98" t="s">
        <v>12241</v>
      </c>
      <c r="C38" s="99">
        <v>24</v>
      </c>
      <c r="D38" s="100">
        <f>+C38*75</f>
        <v>1800</v>
      </c>
      <c r="E38" s="105">
        <f t="shared" ref="E38" si="2">+D38</f>
        <v>1800</v>
      </c>
    </row>
    <row r="39" spans="1:5" ht="16.5" thickBot="1">
      <c r="A39" s="140" t="s">
        <v>12262</v>
      </c>
      <c r="B39" s="118"/>
      <c r="C39" s="107"/>
      <c r="D39" s="108">
        <f>+D38*-0.2</f>
        <v>-360</v>
      </c>
      <c r="E39" s="109">
        <f t="shared" ref="E39" si="3">+D39</f>
        <v>-360</v>
      </c>
    </row>
    <row r="40" spans="1:5" ht="15.75" thickBot="1">
      <c r="A40" s="103" t="s">
        <v>12245</v>
      </c>
      <c r="B40"/>
      <c r="C40"/>
      <c r="D40"/>
      <c r="E40" s="127">
        <f>+SUM(E37:E39)</f>
        <v>1440</v>
      </c>
    </row>
  </sheetData>
  <mergeCells count="3">
    <mergeCell ref="A1:E1"/>
    <mergeCell ref="A13:E13"/>
    <mergeCell ref="A35:E35"/>
  </mergeCells>
  <conditionalFormatting sqref="C21:E23 C8:E9 C3:E4 C15:E17 C27:E30 C37:E39">
    <cfRule type="containsBlanks" dxfId="1" priority="18">
      <formula>LEN(TRIM(C3))=0</formula>
    </cfRule>
  </conditionalFormatting>
  <conditionalFormatting sqref="D21:E23 D8:E9 D3:E4 D15:E17 D27:E30 D37:E39">
    <cfRule type="cellIs" dxfId="0" priority="17" operator="lessThan">
      <formula>0</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E26"/>
  <sheetViews>
    <sheetView workbookViewId="0">
      <selection activeCell="A7" sqref="A7"/>
    </sheetView>
  </sheetViews>
  <sheetFormatPr baseColWidth="10" defaultColWidth="11.42578125" defaultRowHeight="15"/>
  <cols>
    <col min="1" max="1" width="69" customWidth="1"/>
    <col min="2" max="2" width="10" customWidth="1"/>
    <col min="3" max="3" width="14.7109375" style="86" bestFit="1" customWidth="1"/>
    <col min="6" max="6" width="29.85546875" customWidth="1"/>
    <col min="7" max="7" width="11" bestFit="1" customWidth="1"/>
  </cols>
  <sheetData>
    <row r="1" spans="1:5">
      <c r="A1" s="173"/>
      <c r="B1" s="187"/>
      <c r="C1" s="174"/>
    </row>
    <row r="2" spans="1:5">
      <c r="A2" s="175"/>
      <c r="B2" s="188"/>
      <c r="C2" s="176"/>
    </row>
    <row r="3" spans="1:5">
      <c r="A3" s="177"/>
      <c r="B3" s="189"/>
      <c r="C3" s="178"/>
    </row>
    <row r="4" spans="1:5">
      <c r="A4" s="177"/>
      <c r="B4" s="189"/>
      <c r="C4" s="178"/>
    </row>
    <row r="5" spans="1:5" ht="15.75" thickBot="1">
      <c r="A5" s="179"/>
      <c r="B5" s="190"/>
      <c r="C5" s="180"/>
    </row>
    <row r="6" spans="1:5" ht="32.25" thickBot="1">
      <c r="A6" s="181" t="s">
        <v>18729</v>
      </c>
      <c r="B6" s="182" t="s">
        <v>18758</v>
      </c>
      <c r="C6" s="193" t="s">
        <v>18728</v>
      </c>
      <c r="D6" t="s">
        <v>18734</v>
      </c>
      <c r="E6" t="s">
        <v>18733</v>
      </c>
    </row>
    <row r="7" spans="1:5" ht="15.75">
      <c r="A7" s="194" t="s">
        <v>18761</v>
      </c>
      <c r="B7" s="195">
        <v>40</v>
      </c>
      <c r="C7" s="196">
        <f>+B7*1.8</f>
        <v>72</v>
      </c>
    </row>
    <row r="8" spans="1:5" ht="15.75">
      <c r="A8" s="197" t="s">
        <v>18762</v>
      </c>
      <c r="B8" s="198">
        <v>53</v>
      </c>
      <c r="C8" s="199">
        <v>96</v>
      </c>
    </row>
    <row r="9" spans="1:5" ht="15.75">
      <c r="A9" s="197" t="s">
        <v>18763</v>
      </c>
      <c r="B9" s="198">
        <v>65</v>
      </c>
      <c r="C9" s="199">
        <f>+B9*1.8</f>
        <v>117</v>
      </c>
    </row>
    <row r="10" spans="1:5" ht="15.75">
      <c r="A10" s="197" t="s">
        <v>18764</v>
      </c>
      <c r="B10" s="198">
        <v>82</v>
      </c>
      <c r="C10" s="199">
        <f>+B10*1.8</f>
        <v>147.6</v>
      </c>
    </row>
    <row r="11" spans="1:5" ht="15.75">
      <c r="A11" s="197" t="s">
        <v>18765</v>
      </c>
      <c r="B11" s="198">
        <v>4.5</v>
      </c>
      <c r="C11" s="199">
        <f>+B11*2</f>
        <v>9</v>
      </c>
    </row>
    <row r="12" spans="1:5" ht="16.5" thickBot="1">
      <c r="A12" s="200" t="s">
        <v>18765</v>
      </c>
      <c r="B12" s="201">
        <v>6.5</v>
      </c>
      <c r="C12" s="202">
        <f>+B12*2</f>
        <v>13</v>
      </c>
    </row>
    <row r="13" spans="1:5" ht="15.75">
      <c r="A13" s="203" t="s">
        <v>18756</v>
      </c>
      <c r="B13" s="204">
        <f>152/120</f>
        <v>1.2666666666666666</v>
      </c>
      <c r="C13" s="205">
        <f>151.96*1.5</f>
        <v>227.94</v>
      </c>
    </row>
    <row r="14" spans="1:5" ht="15.75">
      <c r="A14" s="206" t="s">
        <v>18757</v>
      </c>
      <c r="B14" s="207">
        <v>0.29899999999999999</v>
      </c>
      <c r="C14" s="208">
        <f>299*1.5</f>
        <v>448.5</v>
      </c>
    </row>
    <row r="15" spans="1:5" ht="15.75">
      <c r="A15" s="206" t="s">
        <v>18759</v>
      </c>
      <c r="B15" s="207"/>
      <c r="C15" s="208">
        <v>60</v>
      </c>
    </row>
    <row r="16" spans="1:5" ht="15.75">
      <c r="A16" s="206" t="s">
        <v>18760</v>
      </c>
      <c r="B16" s="207"/>
      <c r="C16" s="208">
        <v>150</v>
      </c>
    </row>
    <row r="17" spans="1:3" ht="31.5">
      <c r="A17" s="183" t="s">
        <v>18731</v>
      </c>
      <c r="B17" s="191"/>
      <c r="C17" s="184">
        <f>240*1.3</f>
        <v>312</v>
      </c>
    </row>
    <row r="18" spans="1:3" ht="15.75">
      <c r="A18" s="183" t="s">
        <v>18732</v>
      </c>
      <c r="B18" s="191"/>
      <c r="C18" s="184">
        <f>385*1.3</f>
        <v>500.5</v>
      </c>
    </row>
    <row r="19" spans="1:3" ht="15.75">
      <c r="A19" s="183" t="s">
        <v>18721</v>
      </c>
      <c r="B19" s="191"/>
      <c r="C19" s="184">
        <v>500</v>
      </c>
    </row>
    <row r="20" spans="1:3" ht="15.75">
      <c r="A20" s="183" t="s">
        <v>18727</v>
      </c>
      <c r="B20" s="191"/>
      <c r="C20" s="184">
        <v>300</v>
      </c>
    </row>
    <row r="21" spans="1:3" ht="15.75">
      <c r="A21" s="183" t="s">
        <v>18722</v>
      </c>
      <c r="B21" s="191"/>
      <c r="C21" s="184">
        <v>900</v>
      </c>
    </row>
    <row r="22" spans="1:3" ht="15.75">
      <c r="A22" s="183" t="s">
        <v>18723</v>
      </c>
      <c r="B22" s="191"/>
      <c r="C22" s="184">
        <v>5500</v>
      </c>
    </row>
    <row r="23" spans="1:3" ht="15.75">
      <c r="A23" s="183" t="s">
        <v>18724</v>
      </c>
      <c r="B23" s="191"/>
      <c r="C23" s="184">
        <v>9500</v>
      </c>
    </row>
    <row r="24" spans="1:3" ht="15.75">
      <c r="A24" s="183" t="s">
        <v>18726</v>
      </c>
      <c r="B24" s="191"/>
      <c r="C24" s="184">
        <v>200</v>
      </c>
    </row>
    <row r="25" spans="1:3" ht="15.75">
      <c r="A25" s="183" t="s">
        <v>18730</v>
      </c>
      <c r="B25" s="191"/>
      <c r="C25" s="184">
        <v>390</v>
      </c>
    </row>
    <row r="26" spans="1:3" ht="16.5" thickBot="1">
      <c r="A26" s="185" t="s">
        <v>18725</v>
      </c>
      <c r="B26" s="192"/>
      <c r="C26" s="186">
        <v>900</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1:J33"/>
  <sheetViews>
    <sheetView topLeftCell="A3" workbookViewId="0">
      <selection activeCell="D32" sqref="D32"/>
    </sheetView>
  </sheetViews>
  <sheetFormatPr baseColWidth="10" defaultColWidth="11.42578125" defaultRowHeight="15"/>
  <cols>
    <col min="1" max="1" width="35.5703125" bestFit="1" customWidth="1"/>
    <col min="2" max="2" width="16.85546875" bestFit="1" customWidth="1"/>
    <col min="3" max="3" width="16.85546875" customWidth="1"/>
    <col min="4" max="4" width="20" customWidth="1"/>
    <col min="5" max="5" width="12.7109375" customWidth="1"/>
  </cols>
  <sheetData>
    <row r="1" spans="1:9" ht="10.5" customHeight="1">
      <c r="D1" s="233"/>
    </row>
    <row r="2" spans="1:9" ht="21" customHeight="1">
      <c r="A2" s="329" t="s">
        <v>18846</v>
      </c>
      <c r="B2" s="330"/>
      <c r="C2" s="330"/>
      <c r="D2" s="330"/>
      <c r="E2" s="331"/>
    </row>
    <row r="3" spans="1:9" ht="23.25" customHeight="1">
      <c r="A3" s="332" t="s">
        <v>18845</v>
      </c>
      <c r="B3" s="332"/>
      <c r="C3" s="332"/>
      <c r="D3" s="332"/>
      <c r="E3" s="332"/>
    </row>
    <row r="4" spans="1:9">
      <c r="B4" s="221"/>
      <c r="C4" s="222"/>
      <c r="D4" s="340" t="s">
        <v>18841</v>
      </c>
      <c r="E4" s="222"/>
    </row>
    <row r="5" spans="1:9" ht="15" customHeight="1">
      <c r="B5" s="222"/>
      <c r="C5" s="222"/>
      <c r="D5" s="340"/>
      <c r="E5" s="222"/>
      <c r="I5" s="220"/>
    </row>
    <row r="6" spans="1:9">
      <c r="B6" s="222"/>
      <c r="C6" s="222"/>
      <c r="D6" s="340"/>
      <c r="E6" s="222"/>
    </row>
    <row r="7" spans="1:9" ht="15.75">
      <c r="A7" s="232" t="s">
        <v>18843</v>
      </c>
      <c r="B7" s="222"/>
      <c r="C7" s="222"/>
      <c r="D7" s="340"/>
      <c r="E7" s="231"/>
    </row>
    <row r="8" spans="1:9" ht="45">
      <c r="A8" s="229" t="s">
        <v>18825</v>
      </c>
      <c r="B8" s="227" t="s">
        <v>18842</v>
      </c>
      <c r="C8" s="227" t="s">
        <v>12221</v>
      </c>
      <c r="D8" s="228" t="s">
        <v>1373</v>
      </c>
      <c r="E8" s="227" t="s">
        <v>18844</v>
      </c>
      <c r="F8" s="222"/>
      <c r="G8" s="222"/>
      <c r="H8" s="243"/>
    </row>
    <row r="9" spans="1:9">
      <c r="A9" s="87" t="s">
        <v>18826</v>
      </c>
      <c r="B9" s="87">
        <v>39.9</v>
      </c>
      <c r="C9" s="225" t="s">
        <v>284</v>
      </c>
      <c r="D9" s="339">
        <v>18.5</v>
      </c>
      <c r="E9" s="241">
        <f>B9*1.16*D9*1.5</f>
        <v>1284.3809999999999</v>
      </c>
      <c r="G9" s="243"/>
    </row>
    <row r="10" spans="1:9">
      <c r="A10" s="87" t="s">
        <v>18827</v>
      </c>
      <c r="B10" s="87">
        <v>99</v>
      </c>
      <c r="C10" s="225" t="s">
        <v>284</v>
      </c>
      <c r="D10" s="339"/>
      <c r="E10" s="241">
        <f>B10*1.16*D9*1.5</f>
        <v>3186.81</v>
      </c>
    </row>
    <row r="11" spans="1:9">
      <c r="A11" s="87" t="s">
        <v>18828</v>
      </c>
      <c r="B11" s="87">
        <v>139</v>
      </c>
      <c r="C11" s="225" t="s">
        <v>284</v>
      </c>
      <c r="D11" s="339"/>
      <c r="E11" s="241">
        <f>B11*1.16*D9*1.5</f>
        <v>4474.41</v>
      </c>
    </row>
    <row r="12" spans="1:9">
      <c r="A12" s="87" t="s">
        <v>18829</v>
      </c>
      <c r="B12" s="87">
        <v>199</v>
      </c>
      <c r="C12" s="225" t="s">
        <v>284</v>
      </c>
      <c r="D12" s="339"/>
      <c r="E12" s="241">
        <f>B12*1.16*D9*1.5</f>
        <v>6405.8099999999995</v>
      </c>
      <c r="G12" s="243"/>
    </row>
    <row r="13" spans="1:9">
      <c r="A13" s="87" t="s">
        <v>18830</v>
      </c>
      <c r="B13" s="87">
        <v>299</v>
      </c>
      <c r="C13" s="225" t="s">
        <v>284</v>
      </c>
      <c r="D13" s="339"/>
      <c r="E13" s="241">
        <f>B13*1.16*D9*1.5</f>
        <v>9624.81</v>
      </c>
    </row>
    <row r="14" spans="1:9" ht="15.75">
      <c r="A14" s="230" t="s">
        <v>18835</v>
      </c>
      <c r="B14" s="87"/>
      <c r="C14" s="87"/>
      <c r="D14" s="339"/>
      <c r="E14" s="242"/>
    </row>
    <row r="15" spans="1:9">
      <c r="A15" s="335" t="s">
        <v>18831</v>
      </c>
      <c r="B15" s="337">
        <v>242</v>
      </c>
      <c r="C15" s="334" t="s">
        <v>284</v>
      </c>
      <c r="D15" s="339"/>
      <c r="E15" s="333">
        <f>B15*1.16*D9*1.3</f>
        <v>6751.3159999999998</v>
      </c>
    </row>
    <row r="16" spans="1:9">
      <c r="A16" s="335"/>
      <c r="B16" s="337"/>
      <c r="C16" s="334"/>
      <c r="D16" s="339"/>
      <c r="E16" s="333"/>
    </row>
    <row r="17" spans="1:10" ht="15" customHeight="1">
      <c r="A17" s="335" t="s">
        <v>18832</v>
      </c>
      <c r="B17" s="337">
        <v>290</v>
      </c>
      <c r="C17" s="335" t="s">
        <v>284</v>
      </c>
      <c r="D17" s="339"/>
      <c r="E17" s="338">
        <f>B17*1.16*D9*1.3</f>
        <v>8090.42</v>
      </c>
    </row>
    <row r="18" spans="1:10">
      <c r="A18" s="335"/>
      <c r="B18" s="337"/>
      <c r="C18" s="335"/>
      <c r="D18" s="339"/>
      <c r="E18" s="338"/>
    </row>
    <row r="19" spans="1:10">
      <c r="A19" s="335" t="s">
        <v>18833</v>
      </c>
      <c r="B19" s="342">
        <v>370</v>
      </c>
      <c r="C19" s="334" t="s">
        <v>284</v>
      </c>
      <c r="D19" s="339"/>
      <c r="E19" s="333">
        <f>B19*1.16*D9*1.3</f>
        <v>10322.26</v>
      </c>
    </row>
    <row r="20" spans="1:10">
      <c r="A20" s="335"/>
      <c r="B20" s="342"/>
      <c r="C20" s="334"/>
      <c r="D20" s="339"/>
      <c r="E20" s="333"/>
    </row>
    <row r="21" spans="1:10" ht="15" customHeight="1">
      <c r="A21" s="335" t="s">
        <v>18834</v>
      </c>
      <c r="B21" s="337">
        <v>530</v>
      </c>
      <c r="C21" s="335" t="s">
        <v>284</v>
      </c>
      <c r="D21" s="339"/>
      <c r="E21" s="333">
        <f>B21*1.16*D9*1.3</f>
        <v>14785.939999999999</v>
      </c>
    </row>
    <row r="22" spans="1:10">
      <c r="A22" s="335"/>
      <c r="B22" s="337"/>
      <c r="C22" s="335"/>
      <c r="D22" s="339"/>
      <c r="E22" s="333"/>
    </row>
    <row r="23" spans="1:10" ht="15.75">
      <c r="A23" s="230" t="s">
        <v>18840</v>
      </c>
      <c r="B23" s="226"/>
      <c r="C23" s="226"/>
      <c r="D23" s="339"/>
      <c r="E23" s="242"/>
      <c r="J23" s="224"/>
    </row>
    <row r="24" spans="1:10" ht="15" customHeight="1">
      <c r="A24" s="335" t="s">
        <v>18836</v>
      </c>
      <c r="B24" s="337">
        <v>418</v>
      </c>
      <c r="C24" s="335" t="s">
        <v>284</v>
      </c>
      <c r="D24" s="339"/>
      <c r="E24" s="333">
        <f>B24*1.16*D9*1.3</f>
        <v>11661.364</v>
      </c>
    </row>
    <row r="25" spans="1:10">
      <c r="A25" s="335"/>
      <c r="B25" s="337"/>
      <c r="C25" s="335"/>
      <c r="D25" s="339"/>
      <c r="E25" s="333"/>
    </row>
    <row r="26" spans="1:10">
      <c r="A26" s="336" t="s">
        <v>18837</v>
      </c>
      <c r="B26" s="341">
        <v>497</v>
      </c>
      <c r="C26" s="336" t="s">
        <v>284</v>
      </c>
      <c r="D26" s="339"/>
      <c r="E26" s="333">
        <f>B26*1.16*D9*1.3</f>
        <v>13865.305999999999</v>
      </c>
    </row>
    <row r="27" spans="1:10">
      <c r="A27" s="336"/>
      <c r="B27" s="341"/>
      <c r="C27" s="336"/>
      <c r="D27" s="339"/>
      <c r="E27" s="333"/>
    </row>
    <row r="28" spans="1:10" ht="15" customHeight="1">
      <c r="A28" s="336" t="s">
        <v>18838</v>
      </c>
      <c r="B28" s="341">
        <v>649</v>
      </c>
      <c r="C28" s="336" t="s">
        <v>284</v>
      </c>
      <c r="D28" s="339"/>
      <c r="E28" s="333">
        <f>B28*1.16*D9*1.3</f>
        <v>18105.802</v>
      </c>
    </row>
    <row r="29" spans="1:10">
      <c r="A29" s="336"/>
      <c r="B29" s="341"/>
      <c r="C29" s="336"/>
      <c r="D29" s="339"/>
      <c r="E29" s="333"/>
    </row>
    <row r="30" spans="1:10">
      <c r="A30" s="335" t="s">
        <v>18839</v>
      </c>
      <c r="B30" s="337">
        <v>913</v>
      </c>
      <c r="C30" s="335" t="s">
        <v>284</v>
      </c>
      <c r="D30" s="339"/>
      <c r="E30" s="333">
        <f>B30*1.16*D9*1.3</f>
        <v>25470.874</v>
      </c>
    </row>
    <row r="31" spans="1:10">
      <c r="A31" s="335"/>
      <c r="B31" s="337"/>
      <c r="C31" s="335"/>
      <c r="D31" s="339"/>
      <c r="E31" s="333"/>
    </row>
    <row r="32" spans="1:10">
      <c r="A32" s="223"/>
      <c r="B32" s="223"/>
      <c r="C32" s="223"/>
      <c r="D32" s="223"/>
    </row>
    <row r="33" spans="1:4">
      <c r="A33" s="223"/>
      <c r="B33" s="223"/>
      <c r="C33" s="223"/>
      <c r="D33" s="223"/>
    </row>
  </sheetData>
  <mergeCells count="36">
    <mergeCell ref="A24:A25"/>
    <mergeCell ref="A26:A27"/>
    <mergeCell ref="A28:A29"/>
    <mergeCell ref="A30:A31"/>
    <mergeCell ref="A15:A16"/>
    <mergeCell ref="A17:A18"/>
    <mergeCell ref="A19:A20"/>
    <mergeCell ref="A21:A22"/>
    <mergeCell ref="B24:B25"/>
    <mergeCell ref="B26:B27"/>
    <mergeCell ref="B28:B29"/>
    <mergeCell ref="B30:B31"/>
    <mergeCell ref="B17:B18"/>
    <mergeCell ref="B19:B20"/>
    <mergeCell ref="B21:B22"/>
    <mergeCell ref="D9:D31"/>
    <mergeCell ref="C28:C29"/>
    <mergeCell ref="C30:C31"/>
    <mergeCell ref="E30:E31"/>
    <mergeCell ref="D4:D7"/>
    <mergeCell ref="A2:E2"/>
    <mergeCell ref="A3:E3"/>
    <mergeCell ref="E24:E25"/>
    <mergeCell ref="E26:E27"/>
    <mergeCell ref="E28:E29"/>
    <mergeCell ref="C15:C16"/>
    <mergeCell ref="C17:C18"/>
    <mergeCell ref="C19:C20"/>
    <mergeCell ref="C21:C22"/>
    <mergeCell ref="C24:C25"/>
    <mergeCell ref="C26:C27"/>
    <mergeCell ref="E15:E16"/>
    <mergeCell ref="B15:B16"/>
    <mergeCell ref="E17:E18"/>
    <mergeCell ref="E19:E20"/>
    <mergeCell ref="E21:E22"/>
  </mergeCells>
  <hyperlinks>
    <hyperlink ref="D4:D7" r:id="rId1" display="Consulta el tipo de cambio aquí, sumale .40 e ingresalo en la casilla &quot;C7&quot;"/>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dimension ref="A1:O27"/>
  <sheetViews>
    <sheetView topLeftCell="D7" workbookViewId="0">
      <selection activeCell="P22" sqref="P22"/>
    </sheetView>
  </sheetViews>
  <sheetFormatPr baseColWidth="10" defaultColWidth="11.42578125" defaultRowHeight="15"/>
  <cols>
    <col min="1" max="3" width="28.7109375" style="240" customWidth="1"/>
  </cols>
  <sheetData>
    <row r="1" spans="1:15" ht="75">
      <c r="A1" s="238" t="s">
        <v>18869</v>
      </c>
      <c r="B1" s="239" t="s">
        <v>18871</v>
      </c>
      <c r="C1" s="239"/>
    </row>
    <row r="2" spans="1:15" ht="60">
      <c r="A2" s="238" t="s">
        <v>18870</v>
      </c>
      <c r="B2" s="239" t="s">
        <v>18872</v>
      </c>
      <c r="C2" s="239"/>
    </row>
    <row r="3" spans="1:15">
      <c r="A3" s="7">
        <v>10280</v>
      </c>
      <c r="B3" s="7" t="s">
        <v>18874</v>
      </c>
      <c r="C3" s="239" t="s">
        <v>18875</v>
      </c>
    </row>
    <row r="4" spans="1:15">
      <c r="A4" s="7" t="s">
        <v>18873</v>
      </c>
      <c r="B4" s="7"/>
      <c r="C4" s="239"/>
    </row>
    <row r="5" spans="1:15" ht="45">
      <c r="A5" s="7" t="s">
        <v>18876</v>
      </c>
      <c r="B5" s="7"/>
      <c r="C5" s="239"/>
    </row>
    <row r="6" spans="1:15">
      <c r="A6" s="238" t="s">
        <v>18877</v>
      </c>
      <c r="B6" s="239"/>
      <c r="C6" s="239"/>
    </row>
    <row r="7" spans="1:15">
      <c r="A7" s="238" t="s">
        <v>18880</v>
      </c>
      <c r="B7" s="239" t="s">
        <v>18879</v>
      </c>
      <c r="C7" s="239"/>
    </row>
    <row r="8" spans="1:15">
      <c r="A8" s="238" t="s">
        <v>18878</v>
      </c>
      <c r="B8" s="239"/>
      <c r="C8" s="239"/>
    </row>
    <row r="9" spans="1:15">
      <c r="A9" s="240" t="s">
        <v>18881</v>
      </c>
    </row>
    <row r="10" spans="1:15" ht="45">
      <c r="A10" s="240" t="s">
        <v>18882</v>
      </c>
      <c r="B10" s="240" t="s">
        <v>18883</v>
      </c>
    </row>
    <row r="11" spans="1:15" ht="23.25">
      <c r="A11" s="343" t="s">
        <v>18877</v>
      </c>
      <c r="B11" s="343"/>
      <c r="C11" s="343"/>
      <c r="E11" t="s">
        <v>18891</v>
      </c>
    </row>
    <row r="12" spans="1:15">
      <c r="A12" s="240" t="s">
        <v>18884</v>
      </c>
      <c r="B12" s="240" t="s">
        <v>18885</v>
      </c>
      <c r="E12" t="s">
        <v>18892</v>
      </c>
    </row>
    <row r="13" spans="1:15">
      <c r="B13" s="240" t="s">
        <v>18886</v>
      </c>
    </row>
    <row r="14" spans="1:15">
      <c r="B14" s="240" t="s">
        <v>18894</v>
      </c>
    </row>
    <row r="15" spans="1:15">
      <c r="B15" s="240" t="s">
        <v>18893</v>
      </c>
      <c r="N15">
        <v>23560</v>
      </c>
      <c r="O15">
        <v>100</v>
      </c>
    </row>
    <row r="16" spans="1:15">
      <c r="B16" s="240" t="s">
        <v>18887</v>
      </c>
      <c r="E16" t="s">
        <v>18895</v>
      </c>
      <c r="N16">
        <v>21400</v>
      </c>
      <c r="O16">
        <f>N16*O15/N15</f>
        <v>90.831918505942269</v>
      </c>
    </row>
    <row r="17" spans="1:15">
      <c r="F17" s="240" t="s">
        <v>18902</v>
      </c>
      <c r="G17" s="240" t="s">
        <v>18899</v>
      </c>
      <c r="O17">
        <f>O15-O16</f>
        <v>9.1680814940577307</v>
      </c>
    </row>
    <row r="18" spans="1:15">
      <c r="A18" s="240" t="s">
        <v>12237</v>
      </c>
      <c r="B18" s="240" t="s">
        <v>18888</v>
      </c>
      <c r="C18" s="240">
        <v>3</v>
      </c>
      <c r="E18" t="s">
        <v>18900</v>
      </c>
      <c r="F18">
        <v>615</v>
      </c>
      <c r="G18">
        <v>4</v>
      </c>
      <c r="H18">
        <f>F18*G18</f>
        <v>2460</v>
      </c>
    </row>
    <row r="19" spans="1:15">
      <c r="B19" s="240" t="s">
        <v>18889</v>
      </c>
      <c r="C19" s="240">
        <v>3</v>
      </c>
      <c r="E19" t="s">
        <v>18901</v>
      </c>
      <c r="F19">
        <v>50</v>
      </c>
      <c r="G19">
        <v>10</v>
      </c>
      <c r="H19">
        <f t="shared" ref="H19:H21" si="0">F19*G19</f>
        <v>500</v>
      </c>
    </row>
    <row r="20" spans="1:15">
      <c r="B20" s="240" t="s">
        <v>18890</v>
      </c>
      <c r="C20" s="240">
        <v>2</v>
      </c>
      <c r="E20" t="s">
        <v>18896</v>
      </c>
      <c r="F20">
        <v>100</v>
      </c>
      <c r="G20">
        <v>24</v>
      </c>
      <c r="H20">
        <f t="shared" si="0"/>
        <v>2400</v>
      </c>
    </row>
    <row r="21" spans="1:15">
      <c r="E21" t="s">
        <v>18897</v>
      </c>
      <c r="F21">
        <v>650</v>
      </c>
      <c r="G21">
        <v>4</v>
      </c>
      <c r="H21">
        <f t="shared" si="0"/>
        <v>2600</v>
      </c>
    </row>
    <row r="22" spans="1:15">
      <c r="E22" t="s">
        <v>18898</v>
      </c>
      <c r="F22">
        <v>560</v>
      </c>
      <c r="G22">
        <v>24</v>
      </c>
      <c r="H22">
        <f>650*G22</f>
        <v>15600</v>
      </c>
      <c r="I22" t="s">
        <v>18903</v>
      </c>
      <c r="J22">
        <f>SUM(H18:H22)</f>
        <v>23560</v>
      </c>
      <c r="K22">
        <f>650*30</f>
        <v>19500</v>
      </c>
    </row>
    <row r="23" spans="1:15">
      <c r="F23">
        <v>30</v>
      </c>
      <c r="K23">
        <f>K22-H22</f>
        <v>3900</v>
      </c>
    </row>
    <row r="24" spans="1:15">
      <c r="F24">
        <v>650</v>
      </c>
    </row>
    <row r="25" spans="1:15">
      <c r="F25">
        <f>F23*F24</f>
        <v>19500</v>
      </c>
      <c r="G25">
        <f>G22</f>
        <v>24</v>
      </c>
      <c r="H25">
        <f>F25-G25</f>
        <v>19476</v>
      </c>
      <c r="K25">
        <v>3600</v>
      </c>
    </row>
    <row r="26" spans="1:15">
      <c r="F26">
        <v>100</v>
      </c>
      <c r="G26">
        <f>F26*G25/F25</f>
        <v>0.12307692307692308</v>
      </c>
    </row>
    <row r="27" spans="1:15">
      <c r="G27">
        <f>F26-G26</f>
        <v>99.876923076923077</v>
      </c>
    </row>
  </sheetData>
  <mergeCells count="1">
    <mergeCell ref="A11:C1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A1:K6436"/>
  <sheetViews>
    <sheetView workbookViewId="0">
      <selection activeCell="B6" sqref="B6"/>
    </sheetView>
  </sheetViews>
  <sheetFormatPr baseColWidth="10" defaultRowHeight="15"/>
  <cols>
    <col min="1" max="1" width="20.7109375" style="245" customWidth="1"/>
    <col min="2" max="4" width="60.7109375" style="245" customWidth="1"/>
    <col min="5" max="5" width="100.7109375" style="245" customWidth="1"/>
    <col min="6" max="8" width="10.7109375" style="245" customWidth="1"/>
    <col min="9" max="9" width="18.7109375" style="245" customWidth="1"/>
    <col min="10" max="11" width="13.7109375" style="245" customWidth="1"/>
    <col min="12" max="256" width="9.140625" style="245" customWidth="1"/>
    <col min="257" max="257" width="20.7109375" style="245" customWidth="1"/>
    <col min="258" max="260" width="60.7109375" style="245" customWidth="1"/>
    <col min="261" max="261" width="100.7109375" style="245" customWidth="1"/>
    <col min="262" max="264" width="10.7109375" style="245" customWidth="1"/>
    <col min="265" max="265" width="18.7109375" style="245" customWidth="1"/>
    <col min="266" max="267" width="13.7109375" style="245" customWidth="1"/>
    <col min="268" max="512" width="9.140625" style="245" customWidth="1"/>
    <col min="513" max="513" width="20.7109375" style="245" customWidth="1"/>
    <col min="514" max="516" width="60.7109375" style="245" customWidth="1"/>
    <col min="517" max="517" width="100.7109375" style="245" customWidth="1"/>
    <col min="518" max="520" width="10.7109375" style="245" customWidth="1"/>
    <col min="521" max="521" width="18.7109375" style="245" customWidth="1"/>
    <col min="522" max="523" width="13.7109375" style="245" customWidth="1"/>
    <col min="524" max="768" width="9.140625" style="245" customWidth="1"/>
    <col min="769" max="769" width="20.7109375" style="245" customWidth="1"/>
    <col min="770" max="772" width="60.7109375" style="245" customWidth="1"/>
    <col min="773" max="773" width="100.7109375" style="245" customWidth="1"/>
    <col min="774" max="776" width="10.7109375" style="245" customWidth="1"/>
    <col min="777" max="777" width="18.7109375" style="245" customWidth="1"/>
    <col min="778" max="779" width="13.7109375" style="245" customWidth="1"/>
    <col min="780" max="1024" width="9.140625" style="245" customWidth="1"/>
    <col min="1025" max="1025" width="20.7109375" style="245" customWidth="1"/>
    <col min="1026" max="1028" width="60.7109375" style="245" customWidth="1"/>
    <col min="1029" max="1029" width="100.7109375" style="245" customWidth="1"/>
    <col min="1030" max="1032" width="10.7109375" style="245" customWidth="1"/>
    <col min="1033" max="1033" width="18.7109375" style="245" customWidth="1"/>
    <col min="1034" max="1035" width="13.7109375" style="245" customWidth="1"/>
    <col min="1036" max="1280" width="9.140625" style="245" customWidth="1"/>
    <col min="1281" max="1281" width="20.7109375" style="245" customWidth="1"/>
    <col min="1282" max="1284" width="60.7109375" style="245" customWidth="1"/>
    <col min="1285" max="1285" width="100.7109375" style="245" customWidth="1"/>
    <col min="1286" max="1288" width="10.7109375" style="245" customWidth="1"/>
    <col min="1289" max="1289" width="18.7109375" style="245" customWidth="1"/>
    <col min="1290" max="1291" width="13.7109375" style="245" customWidth="1"/>
    <col min="1292" max="1536" width="9.140625" style="245" customWidth="1"/>
    <col min="1537" max="1537" width="20.7109375" style="245" customWidth="1"/>
    <col min="1538" max="1540" width="60.7109375" style="245" customWidth="1"/>
    <col min="1541" max="1541" width="100.7109375" style="245" customWidth="1"/>
    <col min="1542" max="1544" width="10.7109375" style="245" customWidth="1"/>
    <col min="1545" max="1545" width="18.7109375" style="245" customWidth="1"/>
    <col min="1546" max="1547" width="13.7109375" style="245" customWidth="1"/>
    <col min="1548" max="1792" width="9.140625" style="245" customWidth="1"/>
    <col min="1793" max="1793" width="20.7109375" style="245" customWidth="1"/>
    <col min="1794" max="1796" width="60.7109375" style="245" customWidth="1"/>
    <col min="1797" max="1797" width="100.7109375" style="245" customWidth="1"/>
    <col min="1798" max="1800" width="10.7109375" style="245" customWidth="1"/>
    <col min="1801" max="1801" width="18.7109375" style="245" customWidth="1"/>
    <col min="1802" max="1803" width="13.7109375" style="245" customWidth="1"/>
    <col min="1804" max="2048" width="9.140625" style="245" customWidth="1"/>
    <col min="2049" max="2049" width="20.7109375" style="245" customWidth="1"/>
    <col min="2050" max="2052" width="60.7109375" style="245" customWidth="1"/>
    <col min="2053" max="2053" width="100.7109375" style="245" customWidth="1"/>
    <col min="2054" max="2056" width="10.7109375" style="245" customWidth="1"/>
    <col min="2057" max="2057" width="18.7109375" style="245" customWidth="1"/>
    <col min="2058" max="2059" width="13.7109375" style="245" customWidth="1"/>
    <col min="2060" max="2304" width="9.140625" style="245" customWidth="1"/>
    <col min="2305" max="2305" width="20.7109375" style="245" customWidth="1"/>
    <col min="2306" max="2308" width="60.7109375" style="245" customWidth="1"/>
    <col min="2309" max="2309" width="100.7109375" style="245" customWidth="1"/>
    <col min="2310" max="2312" width="10.7109375" style="245" customWidth="1"/>
    <col min="2313" max="2313" width="18.7109375" style="245" customWidth="1"/>
    <col min="2314" max="2315" width="13.7109375" style="245" customWidth="1"/>
    <col min="2316" max="2560" width="9.140625" style="245" customWidth="1"/>
    <col min="2561" max="2561" width="20.7109375" style="245" customWidth="1"/>
    <col min="2562" max="2564" width="60.7109375" style="245" customWidth="1"/>
    <col min="2565" max="2565" width="100.7109375" style="245" customWidth="1"/>
    <col min="2566" max="2568" width="10.7109375" style="245" customWidth="1"/>
    <col min="2569" max="2569" width="18.7109375" style="245" customWidth="1"/>
    <col min="2570" max="2571" width="13.7109375" style="245" customWidth="1"/>
    <col min="2572" max="2816" width="9.140625" style="245" customWidth="1"/>
    <col min="2817" max="2817" width="20.7109375" style="245" customWidth="1"/>
    <col min="2818" max="2820" width="60.7109375" style="245" customWidth="1"/>
    <col min="2821" max="2821" width="100.7109375" style="245" customWidth="1"/>
    <col min="2822" max="2824" width="10.7109375" style="245" customWidth="1"/>
    <col min="2825" max="2825" width="18.7109375" style="245" customWidth="1"/>
    <col min="2826" max="2827" width="13.7109375" style="245" customWidth="1"/>
    <col min="2828" max="3072" width="9.140625" style="245" customWidth="1"/>
    <col min="3073" max="3073" width="20.7109375" style="245" customWidth="1"/>
    <col min="3074" max="3076" width="60.7109375" style="245" customWidth="1"/>
    <col min="3077" max="3077" width="100.7109375" style="245" customWidth="1"/>
    <col min="3078" max="3080" width="10.7109375" style="245" customWidth="1"/>
    <col min="3081" max="3081" width="18.7109375" style="245" customWidth="1"/>
    <col min="3082" max="3083" width="13.7109375" style="245" customWidth="1"/>
    <col min="3084" max="3328" width="9.140625" style="245" customWidth="1"/>
    <col min="3329" max="3329" width="20.7109375" style="245" customWidth="1"/>
    <col min="3330" max="3332" width="60.7109375" style="245" customWidth="1"/>
    <col min="3333" max="3333" width="100.7109375" style="245" customWidth="1"/>
    <col min="3334" max="3336" width="10.7109375" style="245" customWidth="1"/>
    <col min="3337" max="3337" width="18.7109375" style="245" customWidth="1"/>
    <col min="3338" max="3339" width="13.7109375" style="245" customWidth="1"/>
    <col min="3340" max="3584" width="9.140625" style="245" customWidth="1"/>
    <col min="3585" max="3585" width="20.7109375" style="245" customWidth="1"/>
    <col min="3586" max="3588" width="60.7109375" style="245" customWidth="1"/>
    <col min="3589" max="3589" width="100.7109375" style="245" customWidth="1"/>
    <col min="3590" max="3592" width="10.7109375" style="245" customWidth="1"/>
    <col min="3593" max="3593" width="18.7109375" style="245" customWidth="1"/>
    <col min="3594" max="3595" width="13.7109375" style="245" customWidth="1"/>
    <col min="3596" max="3840" width="9.140625" style="245" customWidth="1"/>
    <col min="3841" max="3841" width="20.7109375" style="245" customWidth="1"/>
    <col min="3842" max="3844" width="60.7109375" style="245" customWidth="1"/>
    <col min="3845" max="3845" width="100.7109375" style="245" customWidth="1"/>
    <col min="3846" max="3848" width="10.7109375" style="245" customWidth="1"/>
    <col min="3849" max="3849" width="18.7109375" style="245" customWidth="1"/>
    <col min="3850" max="3851" width="13.7109375" style="245" customWidth="1"/>
    <col min="3852" max="4096" width="9.140625" style="245" customWidth="1"/>
    <col min="4097" max="4097" width="20.7109375" style="245" customWidth="1"/>
    <col min="4098" max="4100" width="60.7109375" style="245" customWidth="1"/>
    <col min="4101" max="4101" width="100.7109375" style="245" customWidth="1"/>
    <col min="4102" max="4104" width="10.7109375" style="245" customWidth="1"/>
    <col min="4105" max="4105" width="18.7109375" style="245" customWidth="1"/>
    <col min="4106" max="4107" width="13.7109375" style="245" customWidth="1"/>
    <col min="4108" max="4352" width="9.140625" style="245" customWidth="1"/>
    <col min="4353" max="4353" width="20.7109375" style="245" customWidth="1"/>
    <col min="4354" max="4356" width="60.7109375" style="245" customWidth="1"/>
    <col min="4357" max="4357" width="100.7109375" style="245" customWidth="1"/>
    <col min="4358" max="4360" width="10.7109375" style="245" customWidth="1"/>
    <col min="4361" max="4361" width="18.7109375" style="245" customWidth="1"/>
    <col min="4362" max="4363" width="13.7109375" style="245" customWidth="1"/>
    <col min="4364" max="4608" width="9.140625" style="245" customWidth="1"/>
    <col min="4609" max="4609" width="20.7109375" style="245" customWidth="1"/>
    <col min="4610" max="4612" width="60.7109375" style="245" customWidth="1"/>
    <col min="4613" max="4613" width="100.7109375" style="245" customWidth="1"/>
    <col min="4614" max="4616" width="10.7109375" style="245" customWidth="1"/>
    <col min="4617" max="4617" width="18.7109375" style="245" customWidth="1"/>
    <col min="4618" max="4619" width="13.7109375" style="245" customWidth="1"/>
    <col min="4620" max="4864" width="9.140625" style="245" customWidth="1"/>
    <col min="4865" max="4865" width="20.7109375" style="245" customWidth="1"/>
    <col min="4866" max="4868" width="60.7109375" style="245" customWidth="1"/>
    <col min="4869" max="4869" width="100.7109375" style="245" customWidth="1"/>
    <col min="4870" max="4872" width="10.7109375" style="245" customWidth="1"/>
    <col min="4873" max="4873" width="18.7109375" style="245" customWidth="1"/>
    <col min="4874" max="4875" width="13.7109375" style="245" customWidth="1"/>
    <col min="4876" max="5120" width="9.140625" style="245" customWidth="1"/>
    <col min="5121" max="5121" width="20.7109375" style="245" customWidth="1"/>
    <col min="5122" max="5124" width="60.7109375" style="245" customWidth="1"/>
    <col min="5125" max="5125" width="100.7109375" style="245" customWidth="1"/>
    <col min="5126" max="5128" width="10.7109375" style="245" customWidth="1"/>
    <col min="5129" max="5129" width="18.7109375" style="245" customWidth="1"/>
    <col min="5130" max="5131" width="13.7109375" style="245" customWidth="1"/>
    <col min="5132" max="5376" width="9.140625" style="245" customWidth="1"/>
    <col min="5377" max="5377" width="20.7109375" style="245" customWidth="1"/>
    <col min="5378" max="5380" width="60.7109375" style="245" customWidth="1"/>
    <col min="5381" max="5381" width="100.7109375" style="245" customWidth="1"/>
    <col min="5382" max="5384" width="10.7109375" style="245" customWidth="1"/>
    <col min="5385" max="5385" width="18.7109375" style="245" customWidth="1"/>
    <col min="5386" max="5387" width="13.7109375" style="245" customWidth="1"/>
    <col min="5388" max="5632" width="9.140625" style="245" customWidth="1"/>
    <col min="5633" max="5633" width="20.7109375" style="245" customWidth="1"/>
    <col min="5634" max="5636" width="60.7109375" style="245" customWidth="1"/>
    <col min="5637" max="5637" width="100.7109375" style="245" customWidth="1"/>
    <col min="5638" max="5640" width="10.7109375" style="245" customWidth="1"/>
    <col min="5641" max="5641" width="18.7109375" style="245" customWidth="1"/>
    <col min="5642" max="5643" width="13.7109375" style="245" customWidth="1"/>
    <col min="5644" max="5888" width="9.140625" style="245" customWidth="1"/>
    <col min="5889" max="5889" width="20.7109375" style="245" customWidth="1"/>
    <col min="5890" max="5892" width="60.7109375" style="245" customWidth="1"/>
    <col min="5893" max="5893" width="100.7109375" style="245" customWidth="1"/>
    <col min="5894" max="5896" width="10.7109375" style="245" customWidth="1"/>
    <col min="5897" max="5897" width="18.7109375" style="245" customWidth="1"/>
    <col min="5898" max="5899" width="13.7109375" style="245" customWidth="1"/>
    <col min="5900" max="6144" width="9.140625" style="245" customWidth="1"/>
    <col min="6145" max="6145" width="20.7109375" style="245" customWidth="1"/>
    <col min="6146" max="6148" width="60.7109375" style="245" customWidth="1"/>
    <col min="6149" max="6149" width="100.7109375" style="245" customWidth="1"/>
    <col min="6150" max="6152" width="10.7109375" style="245" customWidth="1"/>
    <col min="6153" max="6153" width="18.7109375" style="245" customWidth="1"/>
    <col min="6154" max="6155" width="13.7109375" style="245" customWidth="1"/>
    <col min="6156" max="6400" width="9.140625" style="245" customWidth="1"/>
    <col min="6401" max="6401" width="20.7109375" style="245" customWidth="1"/>
    <col min="6402" max="6404" width="60.7109375" style="245" customWidth="1"/>
    <col min="6405" max="6405" width="100.7109375" style="245" customWidth="1"/>
    <col min="6406" max="6408" width="10.7109375" style="245" customWidth="1"/>
    <col min="6409" max="6409" width="18.7109375" style="245" customWidth="1"/>
    <col min="6410" max="6411" width="13.7109375" style="245" customWidth="1"/>
    <col min="6412" max="6656" width="9.140625" style="245" customWidth="1"/>
    <col min="6657" max="6657" width="20.7109375" style="245" customWidth="1"/>
    <col min="6658" max="6660" width="60.7109375" style="245" customWidth="1"/>
    <col min="6661" max="6661" width="100.7109375" style="245" customWidth="1"/>
    <col min="6662" max="6664" width="10.7109375" style="245" customWidth="1"/>
    <col min="6665" max="6665" width="18.7109375" style="245" customWidth="1"/>
    <col min="6666" max="6667" width="13.7109375" style="245" customWidth="1"/>
    <col min="6668" max="6912" width="9.140625" style="245" customWidth="1"/>
    <col min="6913" max="6913" width="20.7109375" style="245" customWidth="1"/>
    <col min="6914" max="6916" width="60.7109375" style="245" customWidth="1"/>
    <col min="6917" max="6917" width="100.7109375" style="245" customWidth="1"/>
    <col min="6918" max="6920" width="10.7109375" style="245" customWidth="1"/>
    <col min="6921" max="6921" width="18.7109375" style="245" customWidth="1"/>
    <col min="6922" max="6923" width="13.7109375" style="245" customWidth="1"/>
    <col min="6924" max="7168" width="9.140625" style="245" customWidth="1"/>
    <col min="7169" max="7169" width="20.7109375" style="245" customWidth="1"/>
    <col min="7170" max="7172" width="60.7109375" style="245" customWidth="1"/>
    <col min="7173" max="7173" width="100.7109375" style="245" customWidth="1"/>
    <col min="7174" max="7176" width="10.7109375" style="245" customWidth="1"/>
    <col min="7177" max="7177" width="18.7109375" style="245" customWidth="1"/>
    <col min="7178" max="7179" width="13.7109375" style="245" customWidth="1"/>
    <col min="7180" max="7424" width="9.140625" style="245" customWidth="1"/>
    <col min="7425" max="7425" width="20.7109375" style="245" customWidth="1"/>
    <col min="7426" max="7428" width="60.7109375" style="245" customWidth="1"/>
    <col min="7429" max="7429" width="100.7109375" style="245" customWidth="1"/>
    <col min="7430" max="7432" width="10.7109375" style="245" customWidth="1"/>
    <col min="7433" max="7433" width="18.7109375" style="245" customWidth="1"/>
    <col min="7434" max="7435" width="13.7109375" style="245" customWidth="1"/>
    <col min="7436" max="7680" width="9.140625" style="245" customWidth="1"/>
    <col min="7681" max="7681" width="20.7109375" style="245" customWidth="1"/>
    <col min="7682" max="7684" width="60.7109375" style="245" customWidth="1"/>
    <col min="7685" max="7685" width="100.7109375" style="245" customWidth="1"/>
    <col min="7686" max="7688" width="10.7109375" style="245" customWidth="1"/>
    <col min="7689" max="7689" width="18.7109375" style="245" customWidth="1"/>
    <col min="7690" max="7691" width="13.7109375" style="245" customWidth="1"/>
    <col min="7692" max="7936" width="9.140625" style="245" customWidth="1"/>
    <col min="7937" max="7937" width="20.7109375" style="245" customWidth="1"/>
    <col min="7938" max="7940" width="60.7109375" style="245" customWidth="1"/>
    <col min="7941" max="7941" width="100.7109375" style="245" customWidth="1"/>
    <col min="7942" max="7944" width="10.7109375" style="245" customWidth="1"/>
    <col min="7945" max="7945" width="18.7109375" style="245" customWidth="1"/>
    <col min="7946" max="7947" width="13.7109375" style="245" customWidth="1"/>
    <col min="7948" max="8192" width="9.140625" style="245" customWidth="1"/>
    <col min="8193" max="8193" width="20.7109375" style="245" customWidth="1"/>
    <col min="8194" max="8196" width="60.7109375" style="245" customWidth="1"/>
    <col min="8197" max="8197" width="100.7109375" style="245" customWidth="1"/>
    <col min="8198" max="8200" width="10.7109375" style="245" customWidth="1"/>
    <col min="8201" max="8201" width="18.7109375" style="245" customWidth="1"/>
    <col min="8202" max="8203" width="13.7109375" style="245" customWidth="1"/>
    <col min="8204" max="8448" width="9.140625" style="245" customWidth="1"/>
    <col min="8449" max="8449" width="20.7109375" style="245" customWidth="1"/>
    <col min="8450" max="8452" width="60.7109375" style="245" customWidth="1"/>
    <col min="8453" max="8453" width="100.7109375" style="245" customWidth="1"/>
    <col min="8454" max="8456" width="10.7109375" style="245" customWidth="1"/>
    <col min="8457" max="8457" width="18.7109375" style="245" customWidth="1"/>
    <col min="8458" max="8459" width="13.7109375" style="245" customWidth="1"/>
    <col min="8460" max="8704" width="9.140625" style="245" customWidth="1"/>
    <col min="8705" max="8705" width="20.7109375" style="245" customWidth="1"/>
    <col min="8706" max="8708" width="60.7109375" style="245" customWidth="1"/>
    <col min="8709" max="8709" width="100.7109375" style="245" customWidth="1"/>
    <col min="8710" max="8712" width="10.7109375" style="245" customWidth="1"/>
    <col min="8713" max="8713" width="18.7109375" style="245" customWidth="1"/>
    <col min="8714" max="8715" width="13.7109375" style="245" customWidth="1"/>
    <col min="8716" max="8960" width="9.140625" style="245" customWidth="1"/>
    <col min="8961" max="8961" width="20.7109375" style="245" customWidth="1"/>
    <col min="8962" max="8964" width="60.7109375" style="245" customWidth="1"/>
    <col min="8965" max="8965" width="100.7109375" style="245" customWidth="1"/>
    <col min="8966" max="8968" width="10.7109375" style="245" customWidth="1"/>
    <col min="8969" max="8969" width="18.7109375" style="245" customWidth="1"/>
    <col min="8970" max="8971" width="13.7109375" style="245" customWidth="1"/>
    <col min="8972" max="9216" width="9.140625" style="245" customWidth="1"/>
    <col min="9217" max="9217" width="20.7109375" style="245" customWidth="1"/>
    <col min="9218" max="9220" width="60.7109375" style="245" customWidth="1"/>
    <col min="9221" max="9221" width="100.7109375" style="245" customWidth="1"/>
    <col min="9222" max="9224" width="10.7109375" style="245" customWidth="1"/>
    <col min="9225" max="9225" width="18.7109375" style="245" customWidth="1"/>
    <col min="9226" max="9227" width="13.7109375" style="245" customWidth="1"/>
    <col min="9228" max="9472" width="9.140625" style="245" customWidth="1"/>
    <col min="9473" max="9473" width="20.7109375" style="245" customWidth="1"/>
    <col min="9474" max="9476" width="60.7109375" style="245" customWidth="1"/>
    <col min="9477" max="9477" width="100.7109375" style="245" customWidth="1"/>
    <col min="9478" max="9480" width="10.7109375" style="245" customWidth="1"/>
    <col min="9481" max="9481" width="18.7109375" style="245" customWidth="1"/>
    <col min="9482" max="9483" width="13.7109375" style="245" customWidth="1"/>
    <col min="9484" max="9728" width="9.140625" style="245" customWidth="1"/>
    <col min="9729" max="9729" width="20.7109375" style="245" customWidth="1"/>
    <col min="9730" max="9732" width="60.7109375" style="245" customWidth="1"/>
    <col min="9733" max="9733" width="100.7109375" style="245" customWidth="1"/>
    <col min="9734" max="9736" width="10.7109375" style="245" customWidth="1"/>
    <col min="9737" max="9737" width="18.7109375" style="245" customWidth="1"/>
    <col min="9738" max="9739" width="13.7109375" style="245" customWidth="1"/>
    <col min="9740" max="9984" width="9.140625" style="245" customWidth="1"/>
    <col min="9985" max="9985" width="20.7109375" style="245" customWidth="1"/>
    <col min="9986" max="9988" width="60.7109375" style="245" customWidth="1"/>
    <col min="9989" max="9989" width="100.7109375" style="245" customWidth="1"/>
    <col min="9990" max="9992" width="10.7109375" style="245" customWidth="1"/>
    <col min="9993" max="9993" width="18.7109375" style="245" customWidth="1"/>
    <col min="9994" max="9995" width="13.7109375" style="245" customWidth="1"/>
    <col min="9996" max="10240" width="9.140625" style="245" customWidth="1"/>
    <col min="10241" max="10241" width="20.7109375" style="245" customWidth="1"/>
    <col min="10242" max="10244" width="60.7109375" style="245" customWidth="1"/>
    <col min="10245" max="10245" width="100.7109375" style="245" customWidth="1"/>
    <col min="10246" max="10248" width="10.7109375" style="245" customWidth="1"/>
    <col min="10249" max="10249" width="18.7109375" style="245" customWidth="1"/>
    <col min="10250" max="10251" width="13.7109375" style="245" customWidth="1"/>
    <col min="10252" max="10496" width="9.140625" style="245" customWidth="1"/>
    <col min="10497" max="10497" width="20.7109375" style="245" customWidth="1"/>
    <col min="10498" max="10500" width="60.7109375" style="245" customWidth="1"/>
    <col min="10501" max="10501" width="100.7109375" style="245" customWidth="1"/>
    <col min="10502" max="10504" width="10.7109375" style="245" customWidth="1"/>
    <col min="10505" max="10505" width="18.7109375" style="245" customWidth="1"/>
    <col min="10506" max="10507" width="13.7109375" style="245" customWidth="1"/>
    <col min="10508" max="10752" width="9.140625" style="245" customWidth="1"/>
    <col min="10753" max="10753" width="20.7109375" style="245" customWidth="1"/>
    <col min="10754" max="10756" width="60.7109375" style="245" customWidth="1"/>
    <col min="10757" max="10757" width="100.7109375" style="245" customWidth="1"/>
    <col min="10758" max="10760" width="10.7109375" style="245" customWidth="1"/>
    <col min="10761" max="10761" width="18.7109375" style="245" customWidth="1"/>
    <col min="10762" max="10763" width="13.7109375" style="245" customWidth="1"/>
    <col min="10764" max="11008" width="9.140625" style="245" customWidth="1"/>
    <col min="11009" max="11009" width="20.7109375" style="245" customWidth="1"/>
    <col min="11010" max="11012" width="60.7109375" style="245" customWidth="1"/>
    <col min="11013" max="11013" width="100.7109375" style="245" customWidth="1"/>
    <col min="11014" max="11016" width="10.7109375" style="245" customWidth="1"/>
    <col min="11017" max="11017" width="18.7109375" style="245" customWidth="1"/>
    <col min="11018" max="11019" width="13.7109375" style="245" customWidth="1"/>
    <col min="11020" max="11264" width="9.140625" style="245" customWidth="1"/>
    <col min="11265" max="11265" width="20.7109375" style="245" customWidth="1"/>
    <col min="11266" max="11268" width="60.7109375" style="245" customWidth="1"/>
    <col min="11269" max="11269" width="100.7109375" style="245" customWidth="1"/>
    <col min="11270" max="11272" width="10.7109375" style="245" customWidth="1"/>
    <col min="11273" max="11273" width="18.7109375" style="245" customWidth="1"/>
    <col min="11274" max="11275" width="13.7109375" style="245" customWidth="1"/>
    <col min="11276" max="11520" width="9.140625" style="245" customWidth="1"/>
    <col min="11521" max="11521" width="20.7109375" style="245" customWidth="1"/>
    <col min="11522" max="11524" width="60.7109375" style="245" customWidth="1"/>
    <col min="11525" max="11525" width="100.7109375" style="245" customWidth="1"/>
    <col min="11526" max="11528" width="10.7109375" style="245" customWidth="1"/>
    <col min="11529" max="11529" width="18.7109375" style="245" customWidth="1"/>
    <col min="11530" max="11531" width="13.7109375" style="245" customWidth="1"/>
    <col min="11532" max="11776" width="9.140625" style="245" customWidth="1"/>
    <col min="11777" max="11777" width="20.7109375" style="245" customWidth="1"/>
    <col min="11778" max="11780" width="60.7109375" style="245" customWidth="1"/>
    <col min="11781" max="11781" width="100.7109375" style="245" customWidth="1"/>
    <col min="11782" max="11784" width="10.7109375" style="245" customWidth="1"/>
    <col min="11785" max="11785" width="18.7109375" style="245" customWidth="1"/>
    <col min="11786" max="11787" width="13.7109375" style="245" customWidth="1"/>
    <col min="11788" max="12032" width="9.140625" style="245" customWidth="1"/>
    <col min="12033" max="12033" width="20.7109375" style="245" customWidth="1"/>
    <col min="12034" max="12036" width="60.7109375" style="245" customWidth="1"/>
    <col min="12037" max="12037" width="100.7109375" style="245" customWidth="1"/>
    <col min="12038" max="12040" width="10.7109375" style="245" customWidth="1"/>
    <col min="12041" max="12041" width="18.7109375" style="245" customWidth="1"/>
    <col min="12042" max="12043" width="13.7109375" style="245" customWidth="1"/>
    <col min="12044" max="12288" width="9.140625" style="245" customWidth="1"/>
    <col min="12289" max="12289" width="20.7109375" style="245" customWidth="1"/>
    <col min="12290" max="12292" width="60.7109375" style="245" customWidth="1"/>
    <col min="12293" max="12293" width="100.7109375" style="245" customWidth="1"/>
    <col min="12294" max="12296" width="10.7109375" style="245" customWidth="1"/>
    <col min="12297" max="12297" width="18.7109375" style="245" customWidth="1"/>
    <col min="12298" max="12299" width="13.7109375" style="245" customWidth="1"/>
    <col min="12300" max="12544" width="9.140625" style="245" customWidth="1"/>
    <col min="12545" max="12545" width="20.7109375" style="245" customWidth="1"/>
    <col min="12546" max="12548" width="60.7109375" style="245" customWidth="1"/>
    <col min="12549" max="12549" width="100.7109375" style="245" customWidth="1"/>
    <col min="12550" max="12552" width="10.7109375" style="245" customWidth="1"/>
    <col min="12553" max="12553" width="18.7109375" style="245" customWidth="1"/>
    <col min="12554" max="12555" width="13.7109375" style="245" customWidth="1"/>
    <col min="12556" max="12800" width="9.140625" style="245" customWidth="1"/>
    <col min="12801" max="12801" width="20.7109375" style="245" customWidth="1"/>
    <col min="12802" max="12804" width="60.7109375" style="245" customWidth="1"/>
    <col min="12805" max="12805" width="100.7109375" style="245" customWidth="1"/>
    <col min="12806" max="12808" width="10.7109375" style="245" customWidth="1"/>
    <col min="12809" max="12809" width="18.7109375" style="245" customWidth="1"/>
    <col min="12810" max="12811" width="13.7109375" style="245" customWidth="1"/>
    <col min="12812" max="13056" width="9.140625" style="245" customWidth="1"/>
    <col min="13057" max="13057" width="20.7109375" style="245" customWidth="1"/>
    <col min="13058" max="13060" width="60.7109375" style="245" customWidth="1"/>
    <col min="13061" max="13061" width="100.7109375" style="245" customWidth="1"/>
    <col min="13062" max="13064" width="10.7109375" style="245" customWidth="1"/>
    <col min="13065" max="13065" width="18.7109375" style="245" customWidth="1"/>
    <col min="13066" max="13067" width="13.7109375" style="245" customWidth="1"/>
    <col min="13068" max="13312" width="9.140625" style="245" customWidth="1"/>
    <col min="13313" max="13313" width="20.7109375" style="245" customWidth="1"/>
    <col min="13314" max="13316" width="60.7109375" style="245" customWidth="1"/>
    <col min="13317" max="13317" width="100.7109375" style="245" customWidth="1"/>
    <col min="13318" max="13320" width="10.7109375" style="245" customWidth="1"/>
    <col min="13321" max="13321" width="18.7109375" style="245" customWidth="1"/>
    <col min="13322" max="13323" width="13.7109375" style="245" customWidth="1"/>
    <col min="13324" max="13568" width="9.140625" style="245" customWidth="1"/>
    <col min="13569" max="13569" width="20.7109375" style="245" customWidth="1"/>
    <col min="13570" max="13572" width="60.7109375" style="245" customWidth="1"/>
    <col min="13573" max="13573" width="100.7109375" style="245" customWidth="1"/>
    <col min="13574" max="13576" width="10.7109375" style="245" customWidth="1"/>
    <col min="13577" max="13577" width="18.7109375" style="245" customWidth="1"/>
    <col min="13578" max="13579" width="13.7109375" style="245" customWidth="1"/>
    <col min="13580" max="13824" width="9.140625" style="245" customWidth="1"/>
    <col min="13825" max="13825" width="20.7109375" style="245" customWidth="1"/>
    <col min="13826" max="13828" width="60.7109375" style="245" customWidth="1"/>
    <col min="13829" max="13829" width="100.7109375" style="245" customWidth="1"/>
    <col min="13830" max="13832" width="10.7109375" style="245" customWidth="1"/>
    <col min="13833" max="13833" width="18.7109375" style="245" customWidth="1"/>
    <col min="13834" max="13835" width="13.7109375" style="245" customWidth="1"/>
    <col min="13836" max="14080" width="9.140625" style="245" customWidth="1"/>
    <col min="14081" max="14081" width="20.7109375" style="245" customWidth="1"/>
    <col min="14082" max="14084" width="60.7109375" style="245" customWidth="1"/>
    <col min="14085" max="14085" width="100.7109375" style="245" customWidth="1"/>
    <col min="14086" max="14088" width="10.7109375" style="245" customWidth="1"/>
    <col min="14089" max="14089" width="18.7109375" style="245" customWidth="1"/>
    <col min="14090" max="14091" width="13.7109375" style="245" customWidth="1"/>
    <col min="14092" max="14336" width="9.140625" style="245" customWidth="1"/>
    <col min="14337" max="14337" width="20.7109375" style="245" customWidth="1"/>
    <col min="14338" max="14340" width="60.7109375" style="245" customWidth="1"/>
    <col min="14341" max="14341" width="100.7109375" style="245" customWidth="1"/>
    <col min="14342" max="14344" width="10.7109375" style="245" customWidth="1"/>
    <col min="14345" max="14345" width="18.7109375" style="245" customWidth="1"/>
    <col min="14346" max="14347" width="13.7109375" style="245" customWidth="1"/>
    <col min="14348" max="14592" width="9.140625" style="245" customWidth="1"/>
    <col min="14593" max="14593" width="20.7109375" style="245" customWidth="1"/>
    <col min="14594" max="14596" width="60.7109375" style="245" customWidth="1"/>
    <col min="14597" max="14597" width="100.7109375" style="245" customWidth="1"/>
    <col min="14598" max="14600" width="10.7109375" style="245" customWidth="1"/>
    <col min="14601" max="14601" width="18.7109375" style="245" customWidth="1"/>
    <col min="14602" max="14603" width="13.7109375" style="245" customWidth="1"/>
    <col min="14604" max="14848" width="9.140625" style="245" customWidth="1"/>
    <col min="14849" max="14849" width="20.7109375" style="245" customWidth="1"/>
    <col min="14850" max="14852" width="60.7109375" style="245" customWidth="1"/>
    <col min="14853" max="14853" width="100.7109375" style="245" customWidth="1"/>
    <col min="14854" max="14856" width="10.7109375" style="245" customWidth="1"/>
    <col min="14857" max="14857" width="18.7109375" style="245" customWidth="1"/>
    <col min="14858" max="14859" width="13.7109375" style="245" customWidth="1"/>
    <col min="14860" max="15104" width="9.140625" style="245" customWidth="1"/>
    <col min="15105" max="15105" width="20.7109375" style="245" customWidth="1"/>
    <col min="15106" max="15108" width="60.7109375" style="245" customWidth="1"/>
    <col min="15109" max="15109" width="100.7109375" style="245" customWidth="1"/>
    <col min="15110" max="15112" width="10.7109375" style="245" customWidth="1"/>
    <col min="15113" max="15113" width="18.7109375" style="245" customWidth="1"/>
    <col min="15114" max="15115" width="13.7109375" style="245" customWidth="1"/>
    <col min="15116" max="15360" width="9.140625" style="245" customWidth="1"/>
    <col min="15361" max="15361" width="20.7109375" style="245" customWidth="1"/>
    <col min="15362" max="15364" width="60.7109375" style="245" customWidth="1"/>
    <col min="15365" max="15365" width="100.7109375" style="245" customWidth="1"/>
    <col min="15366" max="15368" width="10.7109375" style="245" customWidth="1"/>
    <col min="15369" max="15369" width="18.7109375" style="245" customWidth="1"/>
    <col min="15370" max="15371" width="13.7109375" style="245" customWidth="1"/>
    <col min="15372" max="15616" width="9.140625" style="245" customWidth="1"/>
    <col min="15617" max="15617" width="20.7109375" style="245" customWidth="1"/>
    <col min="15618" max="15620" width="60.7109375" style="245" customWidth="1"/>
    <col min="15621" max="15621" width="100.7109375" style="245" customWidth="1"/>
    <col min="15622" max="15624" width="10.7109375" style="245" customWidth="1"/>
    <col min="15625" max="15625" width="18.7109375" style="245" customWidth="1"/>
    <col min="15626" max="15627" width="13.7109375" style="245" customWidth="1"/>
    <col min="15628" max="15872" width="9.140625" style="245" customWidth="1"/>
    <col min="15873" max="15873" width="20.7109375" style="245" customWidth="1"/>
    <col min="15874" max="15876" width="60.7109375" style="245" customWidth="1"/>
    <col min="15877" max="15877" width="100.7109375" style="245" customWidth="1"/>
    <col min="15878" max="15880" width="10.7109375" style="245" customWidth="1"/>
    <col min="15881" max="15881" width="18.7109375" style="245" customWidth="1"/>
    <col min="15882" max="15883" width="13.7109375" style="245" customWidth="1"/>
    <col min="15884" max="16128" width="9.140625" style="245" customWidth="1"/>
    <col min="16129" max="16129" width="20.7109375" style="245" customWidth="1"/>
    <col min="16130" max="16132" width="60.7109375" style="245" customWidth="1"/>
    <col min="16133" max="16133" width="100.7109375" style="245" customWidth="1"/>
    <col min="16134" max="16136" width="10.7109375" style="245" customWidth="1"/>
    <col min="16137" max="16137" width="18.7109375" style="245" customWidth="1"/>
    <col min="16138" max="16139" width="13.7109375" style="245" customWidth="1"/>
    <col min="16140" max="16384" width="9.140625" style="245" customWidth="1"/>
  </cols>
  <sheetData>
    <row r="1" spans="1:11" ht="18.75">
      <c r="A1" s="244" t="s">
        <v>18904</v>
      </c>
      <c r="B1" s="244"/>
      <c r="C1" s="244"/>
      <c r="D1" s="244"/>
      <c r="E1" s="244"/>
      <c r="F1" s="244"/>
      <c r="G1" s="244"/>
      <c r="H1" s="244"/>
      <c r="I1" s="244"/>
      <c r="J1" s="244"/>
      <c r="K1" s="244"/>
    </row>
    <row r="2" spans="1:11">
      <c r="A2" s="246" t="s">
        <v>187</v>
      </c>
      <c r="B2" s="246" t="s">
        <v>12225</v>
      </c>
      <c r="C2" s="246" t="s">
        <v>12224</v>
      </c>
      <c r="D2" s="246" t="s">
        <v>12223</v>
      </c>
      <c r="E2" s="246" t="s">
        <v>12222</v>
      </c>
      <c r="F2" s="246" t="s">
        <v>135</v>
      </c>
      <c r="G2" s="246" t="s">
        <v>12221</v>
      </c>
      <c r="H2" s="246" t="s">
        <v>18905</v>
      </c>
      <c r="I2" s="246" t="s">
        <v>18906</v>
      </c>
      <c r="J2" s="246" t="s">
        <v>12220</v>
      </c>
      <c r="K2" s="246" t="s">
        <v>18907</v>
      </c>
    </row>
    <row r="3" spans="1:11">
      <c r="A3" s="247" t="s">
        <v>11790</v>
      </c>
      <c r="B3" s="247" t="s">
        <v>11789</v>
      </c>
      <c r="C3" s="247" t="s">
        <v>11471</v>
      </c>
      <c r="D3" s="247" t="s">
        <v>10961</v>
      </c>
      <c r="E3" s="248" t="s">
        <v>11788</v>
      </c>
      <c r="F3" s="247">
        <v>15.57</v>
      </c>
      <c r="G3" s="247" t="s">
        <v>1373</v>
      </c>
      <c r="H3" s="247" t="s">
        <v>14318</v>
      </c>
      <c r="I3" s="247">
        <v>1</v>
      </c>
      <c r="J3" s="247">
        <v>0</v>
      </c>
      <c r="K3" s="247">
        <v>0</v>
      </c>
    </row>
    <row r="4" spans="1:11">
      <c r="A4" s="247" t="s">
        <v>11787</v>
      </c>
      <c r="B4" s="247" t="s">
        <v>11786</v>
      </c>
      <c r="C4" s="247" t="s">
        <v>11471</v>
      </c>
      <c r="D4" s="247" t="s">
        <v>10961</v>
      </c>
      <c r="E4" s="248" t="s">
        <v>11785</v>
      </c>
      <c r="F4" s="247">
        <v>10.8</v>
      </c>
      <c r="G4" s="247" t="s">
        <v>1373</v>
      </c>
      <c r="H4" s="247" t="s">
        <v>14318</v>
      </c>
      <c r="I4" s="247">
        <v>1</v>
      </c>
      <c r="J4" s="247">
        <v>0</v>
      </c>
      <c r="K4" s="247">
        <v>0</v>
      </c>
    </row>
    <row r="5" spans="1:11">
      <c r="A5" s="247" t="s">
        <v>11784</v>
      </c>
      <c r="B5" s="247" t="s">
        <v>11783</v>
      </c>
      <c r="C5" s="247" t="s">
        <v>11471</v>
      </c>
      <c r="D5" s="247" t="s">
        <v>10961</v>
      </c>
      <c r="E5" s="248" t="s">
        <v>11782</v>
      </c>
      <c r="F5" s="247">
        <v>8.52</v>
      </c>
      <c r="G5" s="247" t="s">
        <v>1373</v>
      </c>
      <c r="H5" s="247" t="s">
        <v>14318</v>
      </c>
      <c r="I5" s="247">
        <v>1</v>
      </c>
      <c r="J5" s="247">
        <v>0</v>
      </c>
      <c r="K5" s="247">
        <v>0</v>
      </c>
    </row>
    <row r="6" spans="1:11">
      <c r="A6" s="247" t="s">
        <v>12264</v>
      </c>
      <c r="B6" s="247" t="s">
        <v>12265</v>
      </c>
      <c r="C6" s="247" t="s">
        <v>1394</v>
      </c>
      <c r="D6" s="247" t="s">
        <v>4886</v>
      </c>
      <c r="E6" s="248" t="s">
        <v>12266</v>
      </c>
      <c r="F6" s="247">
        <v>1247.25</v>
      </c>
      <c r="G6" s="247" t="s">
        <v>1367</v>
      </c>
      <c r="H6" s="247" t="s">
        <v>14318</v>
      </c>
      <c r="I6" s="247">
        <v>3</v>
      </c>
      <c r="J6" s="247">
        <v>0</v>
      </c>
      <c r="K6" s="247">
        <v>0</v>
      </c>
    </row>
    <row r="7" spans="1:11">
      <c r="A7" s="247" t="s">
        <v>18908</v>
      </c>
      <c r="B7" s="247" t="s">
        <v>18909</v>
      </c>
      <c r="C7" s="247" t="s">
        <v>1394</v>
      </c>
      <c r="D7" s="247" t="s">
        <v>4886</v>
      </c>
      <c r="E7" s="248" t="s">
        <v>18910</v>
      </c>
      <c r="F7" s="247">
        <v>1542.86</v>
      </c>
      <c r="G7" s="247" t="s">
        <v>1367</v>
      </c>
      <c r="H7" s="247" t="s">
        <v>14318</v>
      </c>
      <c r="I7" s="247">
        <v>3</v>
      </c>
      <c r="J7" s="247">
        <v>0</v>
      </c>
      <c r="K7" s="247">
        <v>0</v>
      </c>
    </row>
    <row r="8" spans="1:11">
      <c r="A8" s="247" t="s">
        <v>18911</v>
      </c>
      <c r="B8" s="247" t="s">
        <v>18912</v>
      </c>
      <c r="C8" s="247" t="s">
        <v>1394</v>
      </c>
      <c r="D8" s="247" t="s">
        <v>4886</v>
      </c>
      <c r="E8" s="248" t="s">
        <v>18913</v>
      </c>
      <c r="F8" s="247">
        <v>1494.51</v>
      </c>
      <c r="G8" s="247" t="s">
        <v>1367</v>
      </c>
      <c r="H8" s="247" t="s">
        <v>14318</v>
      </c>
      <c r="I8" s="247">
        <v>3</v>
      </c>
      <c r="J8" s="247">
        <v>0</v>
      </c>
      <c r="K8" s="247">
        <v>0</v>
      </c>
    </row>
    <row r="9" spans="1:11">
      <c r="A9" s="247" t="s">
        <v>18914</v>
      </c>
      <c r="B9" s="247" t="s">
        <v>18915</v>
      </c>
      <c r="C9" s="247" t="s">
        <v>1394</v>
      </c>
      <c r="D9" s="247" t="s">
        <v>4886</v>
      </c>
      <c r="E9" s="248" t="s">
        <v>18916</v>
      </c>
      <c r="F9" s="247">
        <v>2046.15</v>
      </c>
      <c r="G9" s="247" t="s">
        <v>1367</v>
      </c>
      <c r="H9" s="247" t="s">
        <v>14318</v>
      </c>
      <c r="I9" s="247">
        <v>3</v>
      </c>
      <c r="J9" s="247">
        <v>0</v>
      </c>
      <c r="K9" s="247">
        <v>0</v>
      </c>
    </row>
    <row r="10" spans="1:11">
      <c r="A10" s="247" t="s">
        <v>15860</v>
      </c>
      <c r="B10" s="247" t="s">
        <v>15859</v>
      </c>
      <c r="C10" s="247" t="s">
        <v>1394</v>
      </c>
      <c r="D10" s="247" t="s">
        <v>3925</v>
      </c>
      <c r="E10" s="248" t="s">
        <v>15858</v>
      </c>
      <c r="F10" s="247">
        <v>8525.1</v>
      </c>
      <c r="G10" s="247" t="s">
        <v>1367</v>
      </c>
      <c r="H10" s="247" t="s">
        <v>14318</v>
      </c>
      <c r="I10" s="247">
        <v>1</v>
      </c>
      <c r="J10" s="247">
        <v>0</v>
      </c>
      <c r="K10" s="247">
        <v>0</v>
      </c>
    </row>
    <row r="11" spans="1:11">
      <c r="A11" s="247" t="s">
        <v>15771</v>
      </c>
      <c r="B11" s="247" t="s">
        <v>15770</v>
      </c>
      <c r="C11" s="247" t="s">
        <v>1394</v>
      </c>
      <c r="D11" s="247" t="s">
        <v>3925</v>
      </c>
      <c r="E11" s="248" t="s">
        <v>15769</v>
      </c>
      <c r="F11" s="247">
        <v>6318.68</v>
      </c>
      <c r="G11" s="247" t="s">
        <v>1367</v>
      </c>
      <c r="H11" s="247" t="s">
        <v>14318</v>
      </c>
      <c r="I11" s="247">
        <v>1</v>
      </c>
      <c r="J11" s="247">
        <v>0</v>
      </c>
      <c r="K11" s="247">
        <v>0</v>
      </c>
    </row>
    <row r="12" spans="1:11">
      <c r="A12" s="247" t="s">
        <v>18917</v>
      </c>
      <c r="B12" s="247" t="s">
        <v>18918</v>
      </c>
      <c r="C12" s="247" t="s">
        <v>1394</v>
      </c>
      <c r="D12" s="247" t="s">
        <v>3925</v>
      </c>
      <c r="E12" s="248" t="s">
        <v>18919</v>
      </c>
      <c r="F12" s="247">
        <v>12362.64</v>
      </c>
      <c r="G12" s="247" t="s">
        <v>1367</v>
      </c>
      <c r="H12" s="247" t="s">
        <v>14318</v>
      </c>
      <c r="I12" s="247">
        <v>1</v>
      </c>
      <c r="J12" s="247">
        <v>0</v>
      </c>
      <c r="K12" s="247">
        <v>0</v>
      </c>
    </row>
    <row r="13" spans="1:11">
      <c r="A13" s="247" t="s">
        <v>18920</v>
      </c>
      <c r="B13" s="247" t="s">
        <v>18921</v>
      </c>
      <c r="C13" s="247" t="s">
        <v>1394</v>
      </c>
      <c r="D13" s="247" t="s">
        <v>3925</v>
      </c>
      <c r="E13" s="248" t="s">
        <v>18922</v>
      </c>
      <c r="F13" s="247">
        <v>15054.95</v>
      </c>
      <c r="G13" s="247" t="s">
        <v>1367</v>
      </c>
      <c r="H13" s="247" t="s">
        <v>14318</v>
      </c>
      <c r="I13" s="247">
        <v>1</v>
      </c>
      <c r="J13" s="247">
        <v>0</v>
      </c>
      <c r="K13" s="247">
        <v>0</v>
      </c>
    </row>
    <row r="14" spans="1:11">
      <c r="A14" s="247" t="s">
        <v>18923</v>
      </c>
      <c r="B14" s="247" t="s">
        <v>18924</v>
      </c>
      <c r="C14" s="247" t="s">
        <v>1394</v>
      </c>
      <c r="D14" s="247" t="s">
        <v>3925</v>
      </c>
      <c r="E14" s="248" t="s">
        <v>18925</v>
      </c>
      <c r="F14" s="247">
        <v>8184.01</v>
      </c>
      <c r="G14" s="247" t="s">
        <v>1367</v>
      </c>
      <c r="H14" s="247" t="s">
        <v>14318</v>
      </c>
      <c r="I14" s="247">
        <v>1</v>
      </c>
      <c r="J14" s="247">
        <v>0</v>
      </c>
      <c r="K14" s="247">
        <v>0</v>
      </c>
    </row>
    <row r="15" spans="1:11">
      <c r="A15" s="247" t="s">
        <v>18926</v>
      </c>
      <c r="B15" s="247" t="s">
        <v>18927</v>
      </c>
      <c r="C15" s="247" t="s">
        <v>1394</v>
      </c>
      <c r="D15" s="247" t="s">
        <v>3925</v>
      </c>
      <c r="E15" s="248" t="s">
        <v>18928</v>
      </c>
      <c r="F15" s="247">
        <v>12788.09</v>
      </c>
      <c r="G15" s="247" t="s">
        <v>1367</v>
      </c>
      <c r="H15" s="247" t="s">
        <v>14318</v>
      </c>
      <c r="I15" s="247">
        <v>1</v>
      </c>
      <c r="J15" s="247">
        <v>0</v>
      </c>
      <c r="K15" s="247">
        <v>0</v>
      </c>
    </row>
    <row r="16" spans="1:11">
      <c r="A16" s="247" t="s">
        <v>18929</v>
      </c>
      <c r="B16" s="247" t="s">
        <v>18930</v>
      </c>
      <c r="C16" s="247" t="s">
        <v>1394</v>
      </c>
      <c r="D16" s="247" t="s">
        <v>4315</v>
      </c>
      <c r="E16" s="248" t="s">
        <v>18931</v>
      </c>
      <c r="F16" s="247">
        <v>5685.99</v>
      </c>
      <c r="G16" s="247" t="s">
        <v>1367</v>
      </c>
      <c r="H16" s="247" t="s">
        <v>14318</v>
      </c>
      <c r="I16" s="247">
        <v>1</v>
      </c>
      <c r="J16" s="247">
        <v>0</v>
      </c>
      <c r="K16" s="247">
        <v>0</v>
      </c>
    </row>
    <row r="17" spans="1:11">
      <c r="A17" s="247" t="s">
        <v>18932</v>
      </c>
      <c r="B17" s="247" t="s">
        <v>18933</v>
      </c>
      <c r="C17" s="247" t="s">
        <v>1394</v>
      </c>
      <c r="D17" s="247" t="s">
        <v>4315</v>
      </c>
      <c r="E17" s="248" t="s">
        <v>18934</v>
      </c>
      <c r="F17" s="247">
        <v>6373.63</v>
      </c>
      <c r="G17" s="247" t="s">
        <v>1367</v>
      </c>
      <c r="H17" s="247" t="s">
        <v>14318</v>
      </c>
      <c r="I17" s="247">
        <v>1</v>
      </c>
      <c r="J17" s="247">
        <v>0</v>
      </c>
      <c r="K17" s="247">
        <v>0</v>
      </c>
    </row>
    <row r="18" spans="1:11">
      <c r="A18" s="247" t="s">
        <v>18935</v>
      </c>
      <c r="B18" s="247" t="s">
        <v>18936</v>
      </c>
      <c r="C18" s="247" t="s">
        <v>1394</v>
      </c>
      <c r="D18" s="247" t="s">
        <v>4315</v>
      </c>
      <c r="E18" s="248" t="s">
        <v>18937</v>
      </c>
      <c r="F18" s="247">
        <v>4351.6499999999996</v>
      </c>
      <c r="G18" s="247" t="s">
        <v>1367</v>
      </c>
      <c r="H18" s="247" t="s">
        <v>14318</v>
      </c>
      <c r="I18" s="247">
        <v>1</v>
      </c>
      <c r="J18" s="247">
        <v>0</v>
      </c>
      <c r="K18" s="247">
        <v>0</v>
      </c>
    </row>
    <row r="19" spans="1:11">
      <c r="A19" s="247" t="s">
        <v>18938</v>
      </c>
      <c r="B19" s="247" t="s">
        <v>18939</v>
      </c>
      <c r="C19" s="247" t="s">
        <v>1394</v>
      </c>
      <c r="D19" s="247" t="s">
        <v>4315</v>
      </c>
      <c r="E19" s="248" t="s">
        <v>18940</v>
      </c>
      <c r="F19" s="247">
        <v>3516.48</v>
      </c>
      <c r="G19" s="247" t="s">
        <v>1367</v>
      </c>
      <c r="H19" s="247" t="s">
        <v>14318</v>
      </c>
      <c r="I19" s="247">
        <v>1</v>
      </c>
      <c r="J19" s="247">
        <v>0</v>
      </c>
      <c r="K19" s="247">
        <v>0</v>
      </c>
    </row>
    <row r="20" spans="1:11">
      <c r="A20" s="247" t="s">
        <v>18941</v>
      </c>
      <c r="B20" s="247" t="s">
        <v>18942</v>
      </c>
      <c r="C20" s="247" t="s">
        <v>1394</v>
      </c>
      <c r="D20" s="247" t="s">
        <v>4315</v>
      </c>
      <c r="E20" s="248" t="s">
        <v>18943</v>
      </c>
      <c r="F20" s="247">
        <v>5972.53</v>
      </c>
      <c r="G20" s="247" t="s">
        <v>1367</v>
      </c>
      <c r="H20" s="247" t="s">
        <v>14318</v>
      </c>
      <c r="I20" s="247">
        <v>1</v>
      </c>
      <c r="J20" s="247">
        <v>0</v>
      </c>
      <c r="K20" s="247">
        <v>0</v>
      </c>
    </row>
    <row r="21" spans="1:11">
      <c r="A21" s="247" t="s">
        <v>18944</v>
      </c>
      <c r="B21" s="247" t="s">
        <v>18945</v>
      </c>
      <c r="C21" s="247" t="s">
        <v>1394</v>
      </c>
      <c r="D21" s="247" t="s">
        <v>4315</v>
      </c>
      <c r="E21" s="248" t="s">
        <v>18946</v>
      </c>
      <c r="F21" s="247">
        <v>9235.16</v>
      </c>
      <c r="G21" s="247" t="s">
        <v>1367</v>
      </c>
      <c r="H21" s="247" t="s">
        <v>14318</v>
      </c>
      <c r="I21" s="247">
        <v>1</v>
      </c>
      <c r="J21" s="247">
        <v>0</v>
      </c>
      <c r="K21" s="247">
        <v>0</v>
      </c>
    </row>
    <row r="22" spans="1:11">
      <c r="A22" s="247" t="s">
        <v>18947</v>
      </c>
      <c r="B22" s="247" t="s">
        <v>18948</v>
      </c>
      <c r="C22" s="247" t="s">
        <v>1394</v>
      </c>
      <c r="D22" s="247" t="s">
        <v>4315</v>
      </c>
      <c r="E22" s="248" t="s">
        <v>18949</v>
      </c>
      <c r="F22" s="247">
        <v>6939.07</v>
      </c>
      <c r="G22" s="247" t="s">
        <v>1367</v>
      </c>
      <c r="H22" s="247" t="s">
        <v>14318</v>
      </c>
      <c r="I22" s="247">
        <v>1</v>
      </c>
      <c r="J22" s="247">
        <v>0</v>
      </c>
      <c r="K22" s="247">
        <v>0</v>
      </c>
    </row>
    <row r="23" spans="1:11">
      <c r="A23" s="247" t="s">
        <v>18950</v>
      </c>
      <c r="B23" s="247" t="s">
        <v>18951</v>
      </c>
      <c r="C23" s="247" t="s">
        <v>1394</v>
      </c>
      <c r="D23" s="247" t="s">
        <v>4315</v>
      </c>
      <c r="E23" s="248" t="s">
        <v>18952</v>
      </c>
      <c r="F23" s="247">
        <v>5226.5200000000004</v>
      </c>
      <c r="G23" s="247" t="s">
        <v>1367</v>
      </c>
      <c r="H23" s="247" t="s">
        <v>14318</v>
      </c>
      <c r="I23" s="247">
        <v>1</v>
      </c>
      <c r="J23" s="247">
        <v>0</v>
      </c>
      <c r="K23" s="247">
        <v>0</v>
      </c>
    </row>
    <row r="24" spans="1:11">
      <c r="A24" s="247" t="s">
        <v>18953</v>
      </c>
      <c r="B24" s="247" t="s">
        <v>18954</v>
      </c>
      <c r="C24" s="247" t="s">
        <v>1394</v>
      </c>
      <c r="D24" s="247" t="s">
        <v>4315</v>
      </c>
      <c r="E24" s="248" t="s">
        <v>18955</v>
      </c>
      <c r="F24" s="247">
        <v>8781.32</v>
      </c>
      <c r="G24" s="247" t="s">
        <v>1367</v>
      </c>
      <c r="H24" s="247" t="s">
        <v>14318</v>
      </c>
      <c r="I24" s="247">
        <v>1</v>
      </c>
      <c r="J24" s="247">
        <v>0</v>
      </c>
      <c r="K24" s="247">
        <v>0</v>
      </c>
    </row>
    <row r="25" spans="1:11">
      <c r="A25" s="247" t="s">
        <v>18956</v>
      </c>
      <c r="B25" s="247" t="s">
        <v>18957</v>
      </c>
      <c r="C25" s="247" t="s">
        <v>1394</v>
      </c>
      <c r="D25" s="247" t="s">
        <v>4315</v>
      </c>
      <c r="E25" s="248" t="s">
        <v>18958</v>
      </c>
      <c r="F25" s="247">
        <v>9661.9500000000007</v>
      </c>
      <c r="G25" s="247" t="s">
        <v>1367</v>
      </c>
      <c r="H25" s="247" t="s">
        <v>14318</v>
      </c>
      <c r="I25" s="247">
        <v>1</v>
      </c>
      <c r="J25" s="247">
        <v>0</v>
      </c>
      <c r="K25" s="247">
        <v>0</v>
      </c>
    </row>
    <row r="26" spans="1:11">
      <c r="A26" s="247" t="s">
        <v>18959</v>
      </c>
      <c r="B26" s="247" t="s">
        <v>18960</v>
      </c>
      <c r="C26" s="247" t="s">
        <v>1394</v>
      </c>
      <c r="D26" s="247" t="s">
        <v>4315</v>
      </c>
      <c r="E26" s="248" t="s">
        <v>18961</v>
      </c>
      <c r="F26" s="247">
        <v>6675</v>
      </c>
      <c r="G26" s="247" t="s">
        <v>1367</v>
      </c>
      <c r="H26" s="247" t="s">
        <v>14318</v>
      </c>
      <c r="I26" s="247">
        <v>1</v>
      </c>
      <c r="J26" s="247">
        <v>0</v>
      </c>
      <c r="K26" s="247">
        <v>0</v>
      </c>
    </row>
    <row r="27" spans="1:11">
      <c r="A27" s="247" t="s">
        <v>14399</v>
      </c>
      <c r="B27" s="247" t="s">
        <v>14398</v>
      </c>
      <c r="C27" s="247" t="s">
        <v>1394</v>
      </c>
      <c r="D27" s="247" t="s">
        <v>1369</v>
      </c>
      <c r="E27" s="248" t="s">
        <v>14397</v>
      </c>
      <c r="F27" s="247">
        <v>4276.5600000000004</v>
      </c>
      <c r="G27" s="247" t="s">
        <v>1367</v>
      </c>
      <c r="H27" s="247" t="s">
        <v>14318</v>
      </c>
      <c r="I27" s="247">
        <v>3</v>
      </c>
      <c r="J27" s="247">
        <v>0</v>
      </c>
      <c r="K27" s="247">
        <v>0</v>
      </c>
    </row>
    <row r="28" spans="1:11">
      <c r="A28" s="247" t="s">
        <v>12270</v>
      </c>
      <c r="B28" s="247" t="s">
        <v>12271</v>
      </c>
      <c r="C28" s="247" t="s">
        <v>1394</v>
      </c>
      <c r="D28" s="247" t="s">
        <v>1369</v>
      </c>
      <c r="E28" s="248" t="s">
        <v>14393</v>
      </c>
      <c r="F28" s="247">
        <v>6030.11</v>
      </c>
      <c r="G28" s="247" t="s">
        <v>1367</v>
      </c>
      <c r="H28" s="247" t="s">
        <v>14318</v>
      </c>
      <c r="I28" s="247">
        <v>3</v>
      </c>
      <c r="J28" s="247">
        <v>0</v>
      </c>
      <c r="K28" s="247">
        <v>0</v>
      </c>
    </row>
    <row r="29" spans="1:11">
      <c r="A29" s="247" t="s">
        <v>11756</v>
      </c>
      <c r="B29" s="247" t="s">
        <v>11755</v>
      </c>
      <c r="C29" s="247" t="s">
        <v>1789</v>
      </c>
      <c r="D29" s="247" t="s">
        <v>10961</v>
      </c>
      <c r="E29" s="248" t="s">
        <v>11754</v>
      </c>
      <c r="F29" s="247">
        <v>63.74</v>
      </c>
      <c r="G29" s="247" t="s">
        <v>1367</v>
      </c>
      <c r="H29" s="247" t="s">
        <v>14318</v>
      </c>
      <c r="I29" s="247">
        <v>1</v>
      </c>
      <c r="J29" s="247">
        <v>0</v>
      </c>
      <c r="K29" s="247">
        <v>0</v>
      </c>
    </row>
    <row r="30" spans="1:11">
      <c r="A30" s="247" t="s">
        <v>11753</v>
      </c>
      <c r="B30" s="247" t="s">
        <v>11752</v>
      </c>
      <c r="C30" s="247" t="s">
        <v>1789</v>
      </c>
      <c r="D30" s="247" t="s">
        <v>10961</v>
      </c>
      <c r="E30" s="248" t="s">
        <v>18962</v>
      </c>
      <c r="F30" s="247">
        <v>116.71</v>
      </c>
      <c r="G30" s="247" t="s">
        <v>1367</v>
      </c>
      <c r="H30" s="247" t="s">
        <v>14318</v>
      </c>
      <c r="I30" s="247">
        <v>1</v>
      </c>
      <c r="J30" s="247">
        <v>0</v>
      </c>
      <c r="K30" s="247">
        <v>0</v>
      </c>
    </row>
    <row r="31" spans="1:11">
      <c r="A31" s="247" t="s">
        <v>18963</v>
      </c>
      <c r="B31" s="247" t="s">
        <v>18964</v>
      </c>
      <c r="C31" s="247" t="s">
        <v>1789</v>
      </c>
      <c r="D31" s="247" t="s">
        <v>10961</v>
      </c>
      <c r="E31" s="248" t="s">
        <v>18965</v>
      </c>
      <c r="F31" s="247">
        <v>93.6</v>
      </c>
      <c r="G31" s="247" t="s">
        <v>1367</v>
      </c>
      <c r="H31" s="247" t="s">
        <v>14318</v>
      </c>
      <c r="I31" s="247">
        <v>1</v>
      </c>
      <c r="J31" s="247">
        <v>0</v>
      </c>
      <c r="K31" s="247">
        <v>0</v>
      </c>
    </row>
    <row r="32" spans="1:11">
      <c r="A32" s="247" t="s">
        <v>18604</v>
      </c>
      <c r="B32" s="247" t="s">
        <v>18603</v>
      </c>
      <c r="C32" s="247" t="s">
        <v>1789</v>
      </c>
      <c r="D32" s="247" t="s">
        <v>10961</v>
      </c>
      <c r="E32" s="248" t="s">
        <v>18602</v>
      </c>
      <c r="F32" s="247">
        <v>114.42</v>
      </c>
      <c r="G32" s="247" t="s">
        <v>1367</v>
      </c>
      <c r="H32" s="247" t="s">
        <v>14318</v>
      </c>
      <c r="I32" s="247">
        <v>1</v>
      </c>
      <c r="J32" s="247">
        <v>0</v>
      </c>
      <c r="K32" s="247">
        <v>0</v>
      </c>
    </row>
    <row r="33" spans="1:11">
      <c r="A33" s="247" t="s">
        <v>11301</v>
      </c>
      <c r="B33" s="247" t="s">
        <v>11300</v>
      </c>
      <c r="C33" s="247" t="s">
        <v>1789</v>
      </c>
      <c r="D33" s="247" t="s">
        <v>10961</v>
      </c>
      <c r="E33" s="248" t="s">
        <v>11299</v>
      </c>
      <c r="F33" s="247">
        <v>170</v>
      </c>
      <c r="G33" s="247" t="s">
        <v>1367</v>
      </c>
      <c r="H33" s="247" t="s">
        <v>14318</v>
      </c>
      <c r="I33" s="247">
        <v>1</v>
      </c>
      <c r="J33" s="247">
        <v>0</v>
      </c>
      <c r="K33" s="247">
        <v>0</v>
      </c>
    </row>
    <row r="34" spans="1:11">
      <c r="A34" s="247" t="s">
        <v>16932</v>
      </c>
      <c r="B34" s="247" t="s">
        <v>16931</v>
      </c>
      <c r="C34" s="247" t="s">
        <v>1789</v>
      </c>
      <c r="D34" s="247" t="s">
        <v>6253</v>
      </c>
      <c r="E34" s="248" t="s">
        <v>18966</v>
      </c>
      <c r="F34" s="247">
        <v>96.82</v>
      </c>
      <c r="G34" s="247" t="s">
        <v>1367</v>
      </c>
      <c r="H34" s="247" t="s">
        <v>14318</v>
      </c>
      <c r="I34" s="247">
        <v>1</v>
      </c>
      <c r="J34" s="247">
        <v>0</v>
      </c>
      <c r="K34" s="247">
        <v>0</v>
      </c>
    </row>
    <row r="35" spans="1:11">
      <c r="A35" s="247" t="s">
        <v>12278</v>
      </c>
      <c r="B35" s="247" t="s">
        <v>12279</v>
      </c>
      <c r="C35" s="247" t="s">
        <v>1789</v>
      </c>
      <c r="D35" s="247" t="s">
        <v>10961</v>
      </c>
      <c r="E35" s="248" t="s">
        <v>12280</v>
      </c>
      <c r="F35" s="247">
        <v>201.56</v>
      </c>
      <c r="G35" s="247" t="s">
        <v>1367</v>
      </c>
      <c r="H35" s="247" t="s">
        <v>14318</v>
      </c>
      <c r="I35" s="247">
        <v>1</v>
      </c>
      <c r="J35" s="247">
        <v>0</v>
      </c>
      <c r="K35" s="247">
        <v>0</v>
      </c>
    </row>
    <row r="36" spans="1:11">
      <c r="A36" s="247" t="s">
        <v>12287</v>
      </c>
      <c r="B36" s="247" t="s">
        <v>12288</v>
      </c>
      <c r="C36" s="247" t="s">
        <v>1789</v>
      </c>
      <c r="D36" s="247" t="s">
        <v>10961</v>
      </c>
      <c r="E36" s="248" t="s">
        <v>12289</v>
      </c>
      <c r="F36" s="247">
        <v>61.69</v>
      </c>
      <c r="G36" s="247" t="s">
        <v>1367</v>
      </c>
      <c r="H36" s="247" t="s">
        <v>14318</v>
      </c>
      <c r="I36" s="247">
        <v>1</v>
      </c>
      <c r="J36" s="247">
        <v>0</v>
      </c>
      <c r="K36" s="247">
        <v>0</v>
      </c>
    </row>
    <row r="37" spans="1:11">
      <c r="A37" s="247" t="s">
        <v>18506</v>
      </c>
      <c r="B37" s="247" t="s">
        <v>18505</v>
      </c>
      <c r="C37" s="247" t="s">
        <v>1789</v>
      </c>
      <c r="D37" s="247" t="s">
        <v>10961</v>
      </c>
      <c r="E37" s="248" t="s">
        <v>18504</v>
      </c>
      <c r="F37" s="247">
        <v>150.88999999999999</v>
      </c>
      <c r="G37" s="247" t="s">
        <v>1367</v>
      </c>
      <c r="H37" s="247" t="s">
        <v>14318</v>
      </c>
      <c r="I37" s="247">
        <v>1</v>
      </c>
      <c r="J37" s="247">
        <v>0</v>
      </c>
      <c r="K37" s="247">
        <v>0</v>
      </c>
    </row>
    <row r="38" spans="1:11">
      <c r="A38" s="247" t="s">
        <v>18455</v>
      </c>
      <c r="B38" s="247" t="s">
        <v>18454</v>
      </c>
      <c r="C38" s="247" t="s">
        <v>1789</v>
      </c>
      <c r="D38" s="247" t="s">
        <v>10961</v>
      </c>
      <c r="E38" s="248" t="s">
        <v>18453</v>
      </c>
      <c r="F38" s="247">
        <v>72.56</v>
      </c>
      <c r="G38" s="247" t="s">
        <v>1367</v>
      </c>
      <c r="H38" s="247" t="s">
        <v>14318</v>
      </c>
      <c r="I38" s="247">
        <v>1</v>
      </c>
      <c r="J38" s="247">
        <v>0</v>
      </c>
      <c r="K38" s="247">
        <v>0</v>
      </c>
    </row>
    <row r="39" spans="1:11">
      <c r="A39" s="247" t="s">
        <v>18425</v>
      </c>
      <c r="B39" s="247" t="s">
        <v>18424</v>
      </c>
      <c r="C39" s="247" t="s">
        <v>1789</v>
      </c>
      <c r="D39" s="247" t="s">
        <v>10961</v>
      </c>
      <c r="E39" s="248" t="s">
        <v>18423</v>
      </c>
      <c r="F39" s="247">
        <v>150.88999999999999</v>
      </c>
      <c r="G39" s="247" t="s">
        <v>1367</v>
      </c>
      <c r="H39" s="247" t="s">
        <v>14318</v>
      </c>
      <c r="I39" s="247">
        <v>1</v>
      </c>
      <c r="J39" s="247">
        <v>0</v>
      </c>
      <c r="K39" s="247">
        <v>0</v>
      </c>
    </row>
    <row r="40" spans="1:11">
      <c r="A40" s="247" t="s">
        <v>18422</v>
      </c>
      <c r="B40" s="247" t="s">
        <v>18421</v>
      </c>
      <c r="C40" s="247" t="s">
        <v>1789</v>
      </c>
      <c r="D40" s="247" t="s">
        <v>10961</v>
      </c>
      <c r="E40" s="248" t="s">
        <v>18420</v>
      </c>
      <c r="F40" s="247">
        <v>150.88999999999999</v>
      </c>
      <c r="G40" s="247" t="s">
        <v>1367</v>
      </c>
      <c r="H40" s="247" t="s">
        <v>14318</v>
      </c>
      <c r="I40" s="247">
        <v>1</v>
      </c>
      <c r="J40" s="247">
        <v>0</v>
      </c>
      <c r="K40" s="247">
        <v>0</v>
      </c>
    </row>
    <row r="41" spans="1:11">
      <c r="A41" s="247" t="s">
        <v>18419</v>
      </c>
      <c r="B41" s="247" t="s">
        <v>18418</v>
      </c>
      <c r="C41" s="247" t="s">
        <v>1789</v>
      </c>
      <c r="D41" s="247" t="s">
        <v>10961</v>
      </c>
      <c r="E41" s="248" t="s">
        <v>18417</v>
      </c>
      <c r="F41" s="247">
        <v>150.88999999999999</v>
      </c>
      <c r="G41" s="247" t="s">
        <v>1367</v>
      </c>
      <c r="H41" s="247" t="s">
        <v>14318</v>
      </c>
      <c r="I41" s="247">
        <v>1</v>
      </c>
      <c r="J41" s="247">
        <v>0</v>
      </c>
      <c r="K41" s="247">
        <v>0</v>
      </c>
    </row>
    <row r="42" spans="1:11">
      <c r="A42" s="247" t="s">
        <v>16929</v>
      </c>
      <c r="B42" s="247" t="s">
        <v>16928</v>
      </c>
      <c r="C42" s="247" t="s">
        <v>1789</v>
      </c>
      <c r="D42" s="247" t="s">
        <v>6253</v>
      </c>
      <c r="E42" s="248" t="s">
        <v>16927</v>
      </c>
      <c r="F42" s="247">
        <v>158.34</v>
      </c>
      <c r="G42" s="247" t="s">
        <v>1367</v>
      </c>
      <c r="H42" s="247" t="s">
        <v>14318</v>
      </c>
      <c r="I42" s="247">
        <v>1</v>
      </c>
      <c r="J42" s="247">
        <v>0</v>
      </c>
      <c r="K42" s="247">
        <v>0</v>
      </c>
    </row>
    <row r="43" spans="1:11">
      <c r="A43" s="247" t="s">
        <v>16926</v>
      </c>
      <c r="B43" s="247" t="s">
        <v>16925</v>
      </c>
      <c r="C43" s="247" t="s">
        <v>1789</v>
      </c>
      <c r="D43" s="247" t="s">
        <v>6253</v>
      </c>
      <c r="E43" s="248" t="s">
        <v>16924</v>
      </c>
      <c r="F43" s="247">
        <v>158.34</v>
      </c>
      <c r="G43" s="247" t="s">
        <v>1367</v>
      </c>
      <c r="H43" s="247" t="s">
        <v>14318</v>
      </c>
      <c r="I43" s="247">
        <v>1</v>
      </c>
      <c r="J43" s="247">
        <v>0</v>
      </c>
      <c r="K43" s="247">
        <v>0</v>
      </c>
    </row>
    <row r="44" spans="1:11">
      <c r="A44" s="247" t="s">
        <v>18389</v>
      </c>
      <c r="B44" s="247" t="s">
        <v>18388</v>
      </c>
      <c r="C44" s="247" t="s">
        <v>1789</v>
      </c>
      <c r="D44" s="247" t="s">
        <v>10961</v>
      </c>
      <c r="E44" s="248" t="s">
        <v>18387</v>
      </c>
      <c r="F44" s="247">
        <v>74.48</v>
      </c>
      <c r="G44" s="247" t="s">
        <v>1367</v>
      </c>
      <c r="H44" s="247" t="s">
        <v>14318</v>
      </c>
      <c r="I44" s="247">
        <v>1</v>
      </c>
      <c r="J44" s="247">
        <v>0</v>
      </c>
      <c r="K44" s="247">
        <v>0</v>
      </c>
    </row>
    <row r="45" spans="1:11">
      <c r="A45" s="247" t="s">
        <v>18967</v>
      </c>
      <c r="B45" s="247" t="s">
        <v>18968</v>
      </c>
      <c r="C45" s="247" t="s">
        <v>1789</v>
      </c>
      <c r="D45" s="247" t="s">
        <v>6253</v>
      </c>
      <c r="E45" s="248" t="s">
        <v>18969</v>
      </c>
      <c r="F45" s="247">
        <v>46.54</v>
      </c>
      <c r="G45" s="247" t="s">
        <v>1367</v>
      </c>
      <c r="H45" s="247" t="s">
        <v>14318</v>
      </c>
      <c r="I45" s="247">
        <v>1</v>
      </c>
      <c r="J45" s="247">
        <v>0</v>
      </c>
      <c r="K45" s="247">
        <v>0</v>
      </c>
    </row>
    <row r="46" spans="1:11">
      <c r="A46" s="247" t="s">
        <v>18970</v>
      </c>
      <c r="B46" s="247" t="s">
        <v>18971</v>
      </c>
      <c r="C46" s="247" t="s">
        <v>1789</v>
      </c>
      <c r="D46" s="247" t="s">
        <v>6253</v>
      </c>
      <c r="E46" s="248" t="s">
        <v>18972</v>
      </c>
      <c r="F46" s="247">
        <v>46.54</v>
      </c>
      <c r="G46" s="247" t="s">
        <v>1367</v>
      </c>
      <c r="H46" s="247" t="s">
        <v>14318</v>
      </c>
      <c r="I46" s="247">
        <v>1</v>
      </c>
      <c r="J46" s="247">
        <v>0</v>
      </c>
      <c r="K46" s="247">
        <v>0</v>
      </c>
    </row>
    <row r="47" spans="1:11">
      <c r="A47" s="247" t="s">
        <v>18973</v>
      </c>
      <c r="B47" s="247" t="s">
        <v>18974</v>
      </c>
      <c r="C47" s="247" t="s">
        <v>1789</v>
      </c>
      <c r="D47" s="247" t="s">
        <v>10961</v>
      </c>
      <c r="E47" s="248" t="s">
        <v>18975</v>
      </c>
      <c r="F47" s="247">
        <v>51.57</v>
      </c>
      <c r="G47" s="247" t="s">
        <v>1367</v>
      </c>
      <c r="H47" s="247" t="s">
        <v>14318</v>
      </c>
      <c r="I47" s="247">
        <v>1</v>
      </c>
      <c r="J47" s="247">
        <v>0</v>
      </c>
      <c r="K47" s="247">
        <v>0</v>
      </c>
    </row>
    <row r="48" spans="1:11">
      <c r="A48" s="247" t="s">
        <v>18976</v>
      </c>
      <c r="B48" s="247" t="s">
        <v>18977</v>
      </c>
      <c r="C48" s="247" t="s">
        <v>1789</v>
      </c>
      <c r="D48" s="247" t="s">
        <v>10961</v>
      </c>
      <c r="E48" s="248" t="s">
        <v>18978</v>
      </c>
      <c r="F48" s="247">
        <v>51.57</v>
      </c>
      <c r="G48" s="247" t="s">
        <v>1367</v>
      </c>
      <c r="H48" s="247" t="s">
        <v>14318</v>
      </c>
      <c r="I48" s="247">
        <v>1</v>
      </c>
      <c r="J48" s="247">
        <v>0</v>
      </c>
      <c r="K48" s="247">
        <v>0</v>
      </c>
    </row>
    <row r="49" spans="1:11">
      <c r="A49" s="247" t="s">
        <v>18979</v>
      </c>
      <c r="B49" s="247" t="s">
        <v>18980</v>
      </c>
      <c r="C49" s="247" t="s">
        <v>1789</v>
      </c>
      <c r="D49" s="247" t="s">
        <v>10961</v>
      </c>
      <c r="E49" s="248" t="s">
        <v>18981</v>
      </c>
      <c r="F49" s="247">
        <v>51.57</v>
      </c>
      <c r="G49" s="247" t="s">
        <v>1367</v>
      </c>
      <c r="H49" s="247" t="s">
        <v>14318</v>
      </c>
      <c r="I49" s="247">
        <v>1</v>
      </c>
      <c r="J49" s="247">
        <v>0</v>
      </c>
      <c r="K49" s="247">
        <v>0</v>
      </c>
    </row>
    <row r="50" spans="1:11">
      <c r="A50" s="247" t="s">
        <v>18982</v>
      </c>
      <c r="B50" s="247" t="s">
        <v>18983</v>
      </c>
      <c r="C50" s="247" t="s">
        <v>1789</v>
      </c>
      <c r="D50" s="247" t="s">
        <v>10961</v>
      </c>
      <c r="E50" s="248" t="s">
        <v>18984</v>
      </c>
      <c r="F50" s="247">
        <v>55.42</v>
      </c>
      <c r="G50" s="247" t="s">
        <v>1367</v>
      </c>
      <c r="H50" s="247" t="s">
        <v>14318</v>
      </c>
      <c r="I50" s="247">
        <v>1</v>
      </c>
      <c r="J50" s="247">
        <v>0</v>
      </c>
      <c r="K50" s="247">
        <v>0</v>
      </c>
    </row>
    <row r="51" spans="1:11">
      <c r="A51" s="247" t="s">
        <v>18985</v>
      </c>
      <c r="B51" s="247" t="s">
        <v>18986</v>
      </c>
      <c r="C51" s="247" t="s">
        <v>1789</v>
      </c>
      <c r="D51" s="247" t="s">
        <v>10961</v>
      </c>
      <c r="E51" s="248" t="s">
        <v>18987</v>
      </c>
      <c r="F51" s="247">
        <v>51.57</v>
      </c>
      <c r="G51" s="247" t="s">
        <v>1367</v>
      </c>
      <c r="H51" s="247" t="s">
        <v>14318</v>
      </c>
      <c r="I51" s="247">
        <v>1</v>
      </c>
      <c r="J51" s="247">
        <v>0</v>
      </c>
      <c r="K51" s="247">
        <v>0</v>
      </c>
    </row>
    <row r="52" spans="1:11">
      <c r="A52" s="247" t="s">
        <v>18988</v>
      </c>
      <c r="B52" s="247" t="s">
        <v>18989</v>
      </c>
      <c r="C52" s="247" t="s">
        <v>1789</v>
      </c>
      <c r="D52" s="247" t="s">
        <v>10961</v>
      </c>
      <c r="E52" s="248" t="s">
        <v>18990</v>
      </c>
      <c r="F52" s="247">
        <v>55.42</v>
      </c>
      <c r="G52" s="247" t="s">
        <v>1367</v>
      </c>
      <c r="H52" s="247" t="s">
        <v>14318</v>
      </c>
      <c r="I52" s="247">
        <v>1</v>
      </c>
      <c r="J52" s="247">
        <v>0</v>
      </c>
      <c r="K52" s="247">
        <v>0</v>
      </c>
    </row>
    <row r="53" spans="1:11">
      <c r="A53" s="247" t="s">
        <v>18991</v>
      </c>
      <c r="B53" s="247" t="s">
        <v>18992</v>
      </c>
      <c r="C53" s="247" t="s">
        <v>1789</v>
      </c>
      <c r="D53" s="247" t="s">
        <v>10961</v>
      </c>
      <c r="E53" s="248" t="s">
        <v>18993</v>
      </c>
      <c r="F53" s="247">
        <v>55.42</v>
      </c>
      <c r="G53" s="247" t="s">
        <v>1367</v>
      </c>
      <c r="H53" s="247" t="s">
        <v>14318</v>
      </c>
      <c r="I53" s="247">
        <v>1</v>
      </c>
      <c r="J53" s="247">
        <v>0</v>
      </c>
      <c r="K53" s="247">
        <v>0</v>
      </c>
    </row>
    <row r="54" spans="1:11">
      <c r="A54" s="247" t="s">
        <v>18994</v>
      </c>
      <c r="B54" s="247" t="s">
        <v>18995</v>
      </c>
      <c r="C54" s="247" t="s">
        <v>1789</v>
      </c>
      <c r="D54" s="247" t="s">
        <v>10961</v>
      </c>
      <c r="E54" s="248" t="s">
        <v>18996</v>
      </c>
      <c r="F54" s="247">
        <v>54.42</v>
      </c>
      <c r="G54" s="247" t="s">
        <v>1367</v>
      </c>
      <c r="H54" s="247" t="s">
        <v>14318</v>
      </c>
      <c r="I54" s="247">
        <v>1</v>
      </c>
      <c r="J54" s="247">
        <v>0</v>
      </c>
      <c r="K54" s="247">
        <v>0</v>
      </c>
    </row>
    <row r="55" spans="1:11">
      <c r="A55" s="247" t="s">
        <v>11221</v>
      </c>
      <c r="B55" s="247" t="s">
        <v>11220</v>
      </c>
      <c r="C55" s="247" t="s">
        <v>1789</v>
      </c>
      <c r="D55" s="247" t="s">
        <v>10961</v>
      </c>
      <c r="E55" s="248" t="s">
        <v>18338</v>
      </c>
      <c r="F55" s="247">
        <v>83.18</v>
      </c>
      <c r="G55" s="247" t="s">
        <v>1367</v>
      </c>
      <c r="H55" s="247" t="s">
        <v>14318</v>
      </c>
      <c r="I55" s="247">
        <v>0</v>
      </c>
      <c r="J55" s="247">
        <v>0</v>
      </c>
      <c r="K55" s="247">
        <v>1</v>
      </c>
    </row>
    <row r="56" spans="1:11">
      <c r="A56" s="247" t="s">
        <v>18997</v>
      </c>
      <c r="B56" s="247" t="s">
        <v>18998</v>
      </c>
      <c r="C56" s="247" t="s">
        <v>1789</v>
      </c>
      <c r="D56" s="247" t="s">
        <v>1664</v>
      </c>
      <c r="E56" s="248" t="s">
        <v>18999</v>
      </c>
      <c r="F56" s="247">
        <v>802.3</v>
      </c>
      <c r="G56" s="247" t="s">
        <v>1367</v>
      </c>
      <c r="H56" s="247" t="s">
        <v>14318</v>
      </c>
      <c r="I56" s="247">
        <v>1</v>
      </c>
      <c r="J56" s="247">
        <v>0</v>
      </c>
      <c r="K56" s="247">
        <v>0</v>
      </c>
    </row>
    <row r="57" spans="1:11">
      <c r="A57" s="247" t="s">
        <v>6252</v>
      </c>
      <c r="B57" s="247" t="s">
        <v>6251</v>
      </c>
      <c r="C57" s="247" t="s">
        <v>1789</v>
      </c>
      <c r="D57" s="247" t="s">
        <v>6172</v>
      </c>
      <c r="E57" s="248" t="s">
        <v>19000</v>
      </c>
      <c r="F57" s="247">
        <v>531.79</v>
      </c>
      <c r="G57" s="247" t="s">
        <v>1367</v>
      </c>
      <c r="H57" s="247" t="s">
        <v>14318</v>
      </c>
      <c r="I57" s="247">
        <v>1</v>
      </c>
      <c r="J57" s="247">
        <v>0</v>
      </c>
      <c r="K57" s="247">
        <v>0</v>
      </c>
    </row>
    <row r="58" spans="1:11">
      <c r="A58" s="247" t="s">
        <v>6246</v>
      </c>
      <c r="B58" s="247" t="s">
        <v>6245</v>
      </c>
      <c r="C58" s="247" t="s">
        <v>1789</v>
      </c>
      <c r="D58" s="247" t="s">
        <v>6172</v>
      </c>
      <c r="E58" s="248" t="s">
        <v>19001</v>
      </c>
      <c r="F58" s="247">
        <v>400.87</v>
      </c>
      <c r="G58" s="247" t="s">
        <v>1367</v>
      </c>
      <c r="H58" s="247" t="s">
        <v>14318</v>
      </c>
      <c r="I58" s="247">
        <v>1</v>
      </c>
      <c r="J58" s="247">
        <v>0</v>
      </c>
      <c r="K58" s="247">
        <v>0</v>
      </c>
    </row>
    <row r="59" spans="1:11">
      <c r="A59" s="247" t="s">
        <v>6204</v>
      </c>
      <c r="B59" s="247" t="s">
        <v>6203</v>
      </c>
      <c r="C59" s="247" t="s">
        <v>1789</v>
      </c>
      <c r="D59" s="247" t="s">
        <v>6172</v>
      </c>
      <c r="E59" s="248" t="s">
        <v>19002</v>
      </c>
      <c r="F59" s="247">
        <v>340.52</v>
      </c>
      <c r="G59" s="247" t="s">
        <v>1367</v>
      </c>
      <c r="H59" s="247" t="s">
        <v>14318</v>
      </c>
      <c r="I59" s="247">
        <v>1</v>
      </c>
      <c r="J59" s="247">
        <v>0</v>
      </c>
      <c r="K59" s="247">
        <v>0</v>
      </c>
    </row>
    <row r="60" spans="1:11">
      <c r="A60" s="247" t="s">
        <v>6198</v>
      </c>
      <c r="B60" s="247" t="s">
        <v>6197</v>
      </c>
      <c r="C60" s="247" t="s">
        <v>1789</v>
      </c>
      <c r="D60" s="247" t="s">
        <v>6172</v>
      </c>
      <c r="E60" s="248" t="s">
        <v>19003</v>
      </c>
      <c r="F60" s="247">
        <v>373.77</v>
      </c>
      <c r="G60" s="247" t="s">
        <v>1367</v>
      </c>
      <c r="H60" s="247" t="s">
        <v>14318</v>
      </c>
      <c r="I60" s="247">
        <v>1</v>
      </c>
      <c r="J60" s="247">
        <v>0</v>
      </c>
      <c r="K60" s="247">
        <v>0</v>
      </c>
    </row>
    <row r="61" spans="1:11">
      <c r="A61" s="247" t="s">
        <v>6196</v>
      </c>
      <c r="B61" s="247" t="s">
        <v>6195</v>
      </c>
      <c r="C61" s="247" t="s">
        <v>1789</v>
      </c>
      <c r="D61" s="247" t="s">
        <v>6172</v>
      </c>
      <c r="E61" s="248" t="s">
        <v>19004</v>
      </c>
      <c r="F61" s="247">
        <v>373.77</v>
      </c>
      <c r="G61" s="247" t="s">
        <v>1367</v>
      </c>
      <c r="H61" s="247" t="s">
        <v>14318</v>
      </c>
      <c r="I61" s="247">
        <v>1</v>
      </c>
      <c r="J61" s="247">
        <v>0</v>
      </c>
      <c r="K61" s="247">
        <v>0</v>
      </c>
    </row>
    <row r="62" spans="1:11">
      <c r="A62" s="247" t="s">
        <v>12290</v>
      </c>
      <c r="B62" s="247" t="s">
        <v>12291</v>
      </c>
      <c r="C62" s="247" t="s">
        <v>1789</v>
      </c>
      <c r="D62" s="247" t="s">
        <v>6172</v>
      </c>
      <c r="E62" s="248" t="s">
        <v>19005</v>
      </c>
      <c r="F62" s="247">
        <v>461.1</v>
      </c>
      <c r="G62" s="247" t="s">
        <v>1367</v>
      </c>
      <c r="H62" s="247" t="s">
        <v>14318</v>
      </c>
      <c r="I62" s="247">
        <v>1</v>
      </c>
      <c r="J62" s="247">
        <v>0</v>
      </c>
      <c r="K62" s="247">
        <v>0</v>
      </c>
    </row>
    <row r="63" spans="1:11">
      <c r="A63" s="247" t="s">
        <v>16921</v>
      </c>
      <c r="B63" s="247" t="s">
        <v>19006</v>
      </c>
      <c r="C63" s="247" t="s">
        <v>1789</v>
      </c>
      <c r="D63" s="247" t="s">
        <v>6172</v>
      </c>
      <c r="E63" s="248" t="s">
        <v>16920</v>
      </c>
      <c r="F63" s="247">
        <v>21.55</v>
      </c>
      <c r="G63" s="247" t="s">
        <v>1373</v>
      </c>
      <c r="H63" s="247" t="s">
        <v>14318</v>
      </c>
      <c r="I63" s="247">
        <v>1</v>
      </c>
      <c r="J63" s="247">
        <v>0</v>
      </c>
      <c r="K63" s="247">
        <v>0</v>
      </c>
    </row>
    <row r="64" spans="1:11">
      <c r="A64" s="247" t="s">
        <v>7021</v>
      </c>
      <c r="B64" s="247" t="s">
        <v>7020</v>
      </c>
      <c r="C64" s="247" t="s">
        <v>1789</v>
      </c>
      <c r="D64" s="247" t="s">
        <v>6343</v>
      </c>
      <c r="E64" s="248" t="s">
        <v>17068</v>
      </c>
      <c r="F64" s="247">
        <v>584.85</v>
      </c>
      <c r="G64" s="247" t="s">
        <v>1367</v>
      </c>
      <c r="H64" s="247" t="s">
        <v>14318</v>
      </c>
      <c r="I64" s="247">
        <v>1</v>
      </c>
      <c r="J64" s="247">
        <v>0</v>
      </c>
      <c r="K64" s="247">
        <v>0</v>
      </c>
    </row>
    <row r="65" spans="1:11">
      <c r="A65" s="247" t="s">
        <v>7019</v>
      </c>
      <c r="B65" s="247" t="s">
        <v>7018</v>
      </c>
      <c r="C65" s="247" t="s">
        <v>1789</v>
      </c>
      <c r="D65" s="247" t="s">
        <v>6343</v>
      </c>
      <c r="E65" s="248" t="s">
        <v>17067</v>
      </c>
      <c r="F65" s="247">
        <v>257.87</v>
      </c>
      <c r="G65" s="247" t="s">
        <v>1367</v>
      </c>
      <c r="H65" s="247" t="s">
        <v>14318</v>
      </c>
      <c r="I65" s="247">
        <v>1</v>
      </c>
      <c r="J65" s="247">
        <v>0</v>
      </c>
      <c r="K65" s="247">
        <v>0</v>
      </c>
    </row>
    <row r="66" spans="1:11">
      <c r="A66" s="247" t="s">
        <v>7017</v>
      </c>
      <c r="B66" s="247" t="s">
        <v>7016</v>
      </c>
      <c r="C66" s="247" t="s">
        <v>1789</v>
      </c>
      <c r="D66" s="247" t="s">
        <v>6343</v>
      </c>
      <c r="E66" s="248" t="s">
        <v>17066</v>
      </c>
      <c r="F66" s="247">
        <v>209.11</v>
      </c>
      <c r="G66" s="247" t="s">
        <v>1367</v>
      </c>
      <c r="H66" s="247" t="s">
        <v>14318</v>
      </c>
      <c r="I66" s="247">
        <v>1</v>
      </c>
      <c r="J66" s="247">
        <v>0</v>
      </c>
      <c r="K66" s="247">
        <v>0</v>
      </c>
    </row>
    <row r="67" spans="1:11">
      <c r="A67" s="247" t="s">
        <v>7015</v>
      </c>
      <c r="B67" s="247" t="s">
        <v>7014</v>
      </c>
      <c r="C67" s="247" t="s">
        <v>1789</v>
      </c>
      <c r="D67" s="247" t="s">
        <v>6343</v>
      </c>
      <c r="E67" s="248" t="s">
        <v>17065</v>
      </c>
      <c r="F67" s="247">
        <v>276.01</v>
      </c>
      <c r="G67" s="247" t="s">
        <v>1367</v>
      </c>
      <c r="H67" s="247" t="s">
        <v>14318</v>
      </c>
      <c r="I67" s="247">
        <v>1</v>
      </c>
      <c r="J67" s="247">
        <v>0</v>
      </c>
      <c r="K67" s="247">
        <v>0</v>
      </c>
    </row>
    <row r="68" spans="1:11">
      <c r="A68" s="247" t="s">
        <v>9761</v>
      </c>
      <c r="B68" s="247" t="s">
        <v>9760</v>
      </c>
      <c r="C68" s="247" t="s">
        <v>1789</v>
      </c>
      <c r="D68" s="247" t="s">
        <v>9659</v>
      </c>
      <c r="E68" s="248" t="s">
        <v>9759</v>
      </c>
      <c r="F68" s="247">
        <v>94.55</v>
      </c>
      <c r="G68" s="247" t="s">
        <v>1367</v>
      </c>
      <c r="H68" s="247" t="s">
        <v>14318</v>
      </c>
      <c r="I68" s="247">
        <v>2</v>
      </c>
      <c r="J68" s="247">
        <v>0</v>
      </c>
      <c r="K68" s="247">
        <v>0</v>
      </c>
    </row>
    <row r="69" spans="1:11">
      <c r="A69" s="247" t="s">
        <v>19007</v>
      </c>
      <c r="B69" s="247" t="s">
        <v>19008</v>
      </c>
      <c r="C69" s="247" t="s">
        <v>1789</v>
      </c>
      <c r="D69" s="247" t="s">
        <v>6343</v>
      </c>
      <c r="E69" s="248" t="s">
        <v>19009</v>
      </c>
      <c r="F69" s="247">
        <v>560.80999999999995</v>
      </c>
      <c r="G69" s="247" t="s">
        <v>1367</v>
      </c>
      <c r="H69" s="247" t="s">
        <v>14318</v>
      </c>
      <c r="I69" s="247">
        <v>1</v>
      </c>
      <c r="J69" s="247">
        <v>0</v>
      </c>
      <c r="K69" s="247">
        <v>0</v>
      </c>
    </row>
    <row r="70" spans="1:11">
      <c r="A70" s="247" t="s">
        <v>1957</v>
      </c>
      <c r="B70" s="247" t="s">
        <v>1956</v>
      </c>
      <c r="C70" s="247" t="s">
        <v>1789</v>
      </c>
      <c r="D70" s="247" t="s">
        <v>1877</v>
      </c>
      <c r="E70" s="248" t="s">
        <v>1955</v>
      </c>
      <c r="F70" s="247">
        <v>112.7</v>
      </c>
      <c r="G70" s="247" t="s">
        <v>1367</v>
      </c>
      <c r="H70" s="247" t="s">
        <v>14318</v>
      </c>
      <c r="I70" s="247">
        <v>1</v>
      </c>
      <c r="J70" s="247">
        <v>0</v>
      </c>
      <c r="K70" s="247">
        <v>0</v>
      </c>
    </row>
    <row r="71" spans="1:11">
      <c r="A71" s="247" t="s">
        <v>1863</v>
      </c>
      <c r="B71" s="247" t="s">
        <v>1862</v>
      </c>
      <c r="C71" s="247" t="s">
        <v>1789</v>
      </c>
      <c r="D71" s="247" t="s">
        <v>1763</v>
      </c>
      <c r="E71" s="248" t="s">
        <v>1861</v>
      </c>
      <c r="F71" s="247">
        <v>68.72</v>
      </c>
      <c r="G71" s="247" t="s">
        <v>1367</v>
      </c>
      <c r="H71" s="247" t="s">
        <v>14318</v>
      </c>
      <c r="I71" s="247">
        <v>1</v>
      </c>
      <c r="J71" s="247">
        <v>0</v>
      </c>
      <c r="K71" s="247">
        <v>0</v>
      </c>
    </row>
    <row r="72" spans="1:11">
      <c r="A72" s="247" t="s">
        <v>19010</v>
      </c>
      <c r="B72" s="247" t="s">
        <v>19011</v>
      </c>
      <c r="C72" s="247" t="s">
        <v>1789</v>
      </c>
      <c r="D72" s="247" t="s">
        <v>1763</v>
      </c>
      <c r="E72" s="248" t="s">
        <v>19012</v>
      </c>
      <c r="F72" s="247">
        <v>86.3</v>
      </c>
      <c r="G72" s="247" t="s">
        <v>1367</v>
      </c>
      <c r="H72" s="247" t="s">
        <v>14318</v>
      </c>
      <c r="I72" s="247">
        <v>1</v>
      </c>
      <c r="J72" s="247">
        <v>0</v>
      </c>
      <c r="K72" s="247">
        <v>0</v>
      </c>
    </row>
    <row r="73" spans="1:11">
      <c r="A73" s="247" t="s">
        <v>1791</v>
      </c>
      <c r="B73" s="247" t="s">
        <v>1790</v>
      </c>
      <c r="C73" s="247" t="s">
        <v>1789</v>
      </c>
      <c r="D73" s="247" t="s">
        <v>1763</v>
      </c>
      <c r="E73" s="248" t="s">
        <v>14521</v>
      </c>
      <c r="F73" s="247">
        <v>60.66</v>
      </c>
      <c r="G73" s="247" t="s">
        <v>1367</v>
      </c>
      <c r="H73" s="247" t="s">
        <v>14318</v>
      </c>
      <c r="I73" s="247">
        <v>1</v>
      </c>
      <c r="J73" s="247">
        <v>0</v>
      </c>
      <c r="K73" s="247">
        <v>0</v>
      </c>
    </row>
    <row r="74" spans="1:11">
      <c r="A74" s="247" t="s">
        <v>19013</v>
      </c>
      <c r="B74" s="247" t="s">
        <v>19014</v>
      </c>
      <c r="C74" s="247" t="s">
        <v>1789</v>
      </c>
      <c r="D74" s="247" t="s">
        <v>1763</v>
      </c>
      <c r="E74" s="248" t="s">
        <v>19015</v>
      </c>
      <c r="F74" s="247">
        <v>72.260000000000005</v>
      </c>
      <c r="G74" s="247" t="s">
        <v>1367</v>
      </c>
      <c r="H74" s="247" t="s">
        <v>14318</v>
      </c>
      <c r="I74" s="247">
        <v>1</v>
      </c>
      <c r="J74" s="247">
        <v>0</v>
      </c>
      <c r="K74" s="247">
        <v>0</v>
      </c>
    </row>
    <row r="75" spans="1:11">
      <c r="A75" s="247" t="s">
        <v>12296</v>
      </c>
      <c r="B75" s="247" t="s">
        <v>12297</v>
      </c>
      <c r="C75" s="247" t="s">
        <v>1789</v>
      </c>
      <c r="D75" s="247" t="s">
        <v>1763</v>
      </c>
      <c r="E75" s="248" t="s">
        <v>19016</v>
      </c>
      <c r="F75" s="247">
        <v>74.489999999999995</v>
      </c>
      <c r="G75" s="247" t="s">
        <v>1367</v>
      </c>
      <c r="H75" s="247" t="s">
        <v>14318</v>
      </c>
      <c r="I75" s="247">
        <v>1</v>
      </c>
      <c r="J75" s="247">
        <v>0</v>
      </c>
      <c r="K75" s="247">
        <v>0</v>
      </c>
    </row>
    <row r="76" spans="1:11">
      <c r="A76" s="247" t="s">
        <v>1882</v>
      </c>
      <c r="B76" s="247" t="s">
        <v>1881</v>
      </c>
      <c r="C76" s="247" t="s">
        <v>1789</v>
      </c>
      <c r="D76" s="247" t="s">
        <v>1877</v>
      </c>
      <c r="E76" s="248" t="s">
        <v>1880</v>
      </c>
      <c r="F76" s="247">
        <v>95.31</v>
      </c>
      <c r="G76" s="247" t="s">
        <v>1367</v>
      </c>
      <c r="H76" s="247" t="s">
        <v>14318</v>
      </c>
      <c r="I76" s="247">
        <v>1</v>
      </c>
      <c r="J76" s="247">
        <v>0</v>
      </c>
      <c r="K76" s="247">
        <v>0</v>
      </c>
    </row>
    <row r="77" spans="1:11">
      <c r="A77" s="247" t="s">
        <v>14530</v>
      </c>
      <c r="B77" s="247" t="s">
        <v>14529</v>
      </c>
      <c r="C77" s="247" t="s">
        <v>1789</v>
      </c>
      <c r="D77" s="247" t="s">
        <v>1877</v>
      </c>
      <c r="E77" s="248" t="s">
        <v>19017</v>
      </c>
      <c r="F77" s="247">
        <v>453.24</v>
      </c>
      <c r="G77" s="247" t="s">
        <v>1367</v>
      </c>
      <c r="H77" s="247" t="s">
        <v>14318</v>
      </c>
      <c r="I77" s="247">
        <v>1</v>
      </c>
      <c r="J77" s="247">
        <v>0</v>
      </c>
      <c r="K77" s="247">
        <v>0</v>
      </c>
    </row>
    <row r="78" spans="1:11">
      <c r="A78" s="247" t="s">
        <v>6167</v>
      </c>
      <c r="B78" s="247" t="s">
        <v>6166</v>
      </c>
      <c r="C78" s="247" t="s">
        <v>1789</v>
      </c>
      <c r="D78" s="247" t="s">
        <v>6146</v>
      </c>
      <c r="E78" s="248" t="s">
        <v>6165</v>
      </c>
      <c r="F78" s="247">
        <v>161.15</v>
      </c>
      <c r="G78" s="247" t="s">
        <v>1367</v>
      </c>
      <c r="H78" s="247" t="s">
        <v>14318</v>
      </c>
      <c r="I78" s="247">
        <v>1</v>
      </c>
      <c r="J78" s="247">
        <v>0</v>
      </c>
      <c r="K78" s="247">
        <v>0</v>
      </c>
    </row>
    <row r="79" spans="1:11">
      <c r="A79" s="247" t="s">
        <v>6158</v>
      </c>
      <c r="B79" s="247" t="s">
        <v>6157</v>
      </c>
      <c r="C79" s="247" t="s">
        <v>1789</v>
      </c>
      <c r="D79" s="247" t="s">
        <v>6146</v>
      </c>
      <c r="E79" s="248" t="s">
        <v>19018</v>
      </c>
      <c r="F79" s="247">
        <v>137.46</v>
      </c>
      <c r="G79" s="247" t="s">
        <v>1367</v>
      </c>
      <c r="H79" s="247" t="s">
        <v>14318</v>
      </c>
      <c r="I79" s="247">
        <v>1</v>
      </c>
      <c r="J79" s="247">
        <v>0</v>
      </c>
      <c r="K79" s="247">
        <v>0</v>
      </c>
    </row>
    <row r="80" spans="1:11">
      <c r="A80" s="247" t="s">
        <v>6155</v>
      </c>
      <c r="B80" s="247" t="s">
        <v>6154</v>
      </c>
      <c r="C80" s="247" t="s">
        <v>1789</v>
      </c>
      <c r="D80" s="247" t="s">
        <v>6146</v>
      </c>
      <c r="E80" s="248" t="s">
        <v>19019</v>
      </c>
      <c r="F80" s="247">
        <v>137.46</v>
      </c>
      <c r="G80" s="247" t="s">
        <v>1367</v>
      </c>
      <c r="H80" s="247" t="s">
        <v>14318</v>
      </c>
      <c r="I80" s="247">
        <v>1</v>
      </c>
      <c r="J80" s="247">
        <v>0</v>
      </c>
      <c r="K80" s="247">
        <v>0</v>
      </c>
    </row>
    <row r="81" spans="1:11">
      <c r="A81" s="247" t="s">
        <v>19020</v>
      </c>
      <c r="B81" s="247" t="s">
        <v>19021</v>
      </c>
      <c r="C81" s="247" t="s">
        <v>1789</v>
      </c>
      <c r="D81" s="247" t="s">
        <v>6146</v>
      </c>
      <c r="E81" s="248" t="s">
        <v>19022</v>
      </c>
      <c r="F81" s="247">
        <v>166.14</v>
      </c>
      <c r="G81" s="247" t="s">
        <v>1367</v>
      </c>
      <c r="H81" s="247" t="s">
        <v>14318</v>
      </c>
      <c r="I81" s="247">
        <v>1</v>
      </c>
      <c r="J81" s="247">
        <v>0</v>
      </c>
      <c r="K81" s="247">
        <v>0</v>
      </c>
    </row>
    <row r="82" spans="1:11">
      <c r="A82" s="247" t="s">
        <v>19023</v>
      </c>
      <c r="B82" s="247" t="s">
        <v>19024</v>
      </c>
      <c r="C82" s="247" t="s">
        <v>1789</v>
      </c>
      <c r="D82" s="247" t="s">
        <v>4667</v>
      </c>
      <c r="E82" s="248" t="s">
        <v>19025</v>
      </c>
      <c r="F82" s="247">
        <v>49.47</v>
      </c>
      <c r="G82" s="247" t="s">
        <v>1367</v>
      </c>
      <c r="H82" s="247" t="s">
        <v>14318</v>
      </c>
      <c r="I82" s="247">
        <v>1</v>
      </c>
      <c r="J82" s="247">
        <v>0</v>
      </c>
      <c r="K82" s="247">
        <v>0</v>
      </c>
    </row>
    <row r="83" spans="1:11">
      <c r="A83" s="247" t="s">
        <v>4787</v>
      </c>
      <c r="B83" s="247" t="s">
        <v>4786</v>
      </c>
      <c r="C83" s="247" t="s">
        <v>1789</v>
      </c>
      <c r="D83" s="247" t="s">
        <v>4667</v>
      </c>
      <c r="E83" s="248" t="s">
        <v>4785</v>
      </c>
      <c r="F83" s="247">
        <v>57.08</v>
      </c>
      <c r="G83" s="247" t="s">
        <v>1367</v>
      </c>
      <c r="H83" s="247" t="s">
        <v>14318</v>
      </c>
      <c r="I83" s="247">
        <v>1</v>
      </c>
      <c r="J83" s="247">
        <v>0</v>
      </c>
      <c r="K83" s="247">
        <v>0</v>
      </c>
    </row>
    <row r="84" spans="1:11">
      <c r="A84" s="247" t="s">
        <v>4784</v>
      </c>
      <c r="B84" s="247" t="s">
        <v>4783</v>
      </c>
      <c r="C84" s="247" t="s">
        <v>1789</v>
      </c>
      <c r="D84" s="247" t="s">
        <v>4667</v>
      </c>
      <c r="E84" s="248" t="s">
        <v>4782</v>
      </c>
      <c r="F84" s="247">
        <v>58.87</v>
      </c>
      <c r="G84" s="247" t="s">
        <v>1367</v>
      </c>
      <c r="H84" s="247" t="s">
        <v>14318</v>
      </c>
      <c r="I84" s="247">
        <v>1</v>
      </c>
      <c r="J84" s="247">
        <v>0</v>
      </c>
      <c r="K84" s="247">
        <v>0</v>
      </c>
    </row>
    <row r="85" spans="1:11">
      <c r="A85" s="247" t="s">
        <v>4675</v>
      </c>
      <c r="B85" s="247" t="s">
        <v>4674</v>
      </c>
      <c r="C85" s="247" t="s">
        <v>1789</v>
      </c>
      <c r="D85" s="247" t="s">
        <v>4667</v>
      </c>
      <c r="E85" s="248" t="s">
        <v>16599</v>
      </c>
      <c r="F85" s="247">
        <v>41.07</v>
      </c>
      <c r="G85" s="247" t="s">
        <v>1367</v>
      </c>
      <c r="H85" s="247" t="s">
        <v>14318</v>
      </c>
      <c r="I85" s="247">
        <v>1</v>
      </c>
      <c r="J85" s="247">
        <v>0</v>
      </c>
      <c r="K85" s="247">
        <v>0</v>
      </c>
    </row>
    <row r="86" spans="1:11">
      <c r="A86" s="247" t="s">
        <v>12303</v>
      </c>
      <c r="B86" s="247" t="s">
        <v>12304</v>
      </c>
      <c r="C86" s="247" t="s">
        <v>1789</v>
      </c>
      <c r="D86" s="247" t="s">
        <v>4667</v>
      </c>
      <c r="E86" s="248" t="s">
        <v>12305</v>
      </c>
      <c r="F86" s="247">
        <v>114.42</v>
      </c>
      <c r="G86" s="247" t="s">
        <v>1367</v>
      </c>
      <c r="H86" s="247" t="s">
        <v>14318</v>
      </c>
      <c r="I86" s="247">
        <v>1</v>
      </c>
      <c r="J86" s="247">
        <v>0</v>
      </c>
      <c r="K86" s="247">
        <v>0</v>
      </c>
    </row>
    <row r="87" spans="1:11">
      <c r="A87" s="247" t="s">
        <v>12306</v>
      </c>
      <c r="B87" s="247" t="s">
        <v>12307</v>
      </c>
      <c r="C87" s="247" t="s">
        <v>1789</v>
      </c>
      <c r="D87" s="247" t="s">
        <v>4667</v>
      </c>
      <c r="E87" s="248" t="s">
        <v>12308</v>
      </c>
      <c r="F87" s="247">
        <v>114.42</v>
      </c>
      <c r="G87" s="247" t="s">
        <v>1367</v>
      </c>
      <c r="H87" s="247" t="s">
        <v>14318</v>
      </c>
      <c r="I87" s="247">
        <v>1</v>
      </c>
      <c r="J87" s="247">
        <v>0</v>
      </c>
      <c r="K87" s="247">
        <v>0</v>
      </c>
    </row>
    <row r="88" spans="1:11">
      <c r="A88" s="247" t="s">
        <v>12309</v>
      </c>
      <c r="B88" s="247" t="s">
        <v>12310</v>
      </c>
      <c r="C88" s="247" t="s">
        <v>1789</v>
      </c>
      <c r="D88" s="247" t="s">
        <v>4667</v>
      </c>
      <c r="E88" s="248" t="s">
        <v>12311</v>
      </c>
      <c r="F88" s="247">
        <v>114.42</v>
      </c>
      <c r="G88" s="247" t="s">
        <v>1367</v>
      </c>
      <c r="H88" s="247" t="s">
        <v>14318</v>
      </c>
      <c r="I88" s="247">
        <v>1</v>
      </c>
      <c r="J88" s="247">
        <v>0</v>
      </c>
      <c r="K88" s="247">
        <v>0</v>
      </c>
    </row>
    <row r="89" spans="1:11">
      <c r="A89" s="247" t="s">
        <v>12312</v>
      </c>
      <c r="B89" s="247" t="s">
        <v>12313</v>
      </c>
      <c r="C89" s="247" t="s">
        <v>1789</v>
      </c>
      <c r="D89" s="247" t="s">
        <v>4667</v>
      </c>
      <c r="E89" s="248" t="s">
        <v>12314</v>
      </c>
      <c r="F89" s="247">
        <v>114.42</v>
      </c>
      <c r="G89" s="247" t="s">
        <v>1367</v>
      </c>
      <c r="H89" s="247" t="s">
        <v>14318</v>
      </c>
      <c r="I89" s="247">
        <v>0</v>
      </c>
      <c r="J89" s="247">
        <v>0</v>
      </c>
      <c r="K89" s="247">
        <v>0</v>
      </c>
    </row>
    <row r="90" spans="1:11">
      <c r="A90" s="247" t="s">
        <v>12315</v>
      </c>
      <c r="B90" s="247" t="s">
        <v>12316</v>
      </c>
      <c r="C90" s="247" t="s">
        <v>1789</v>
      </c>
      <c r="D90" s="247" t="s">
        <v>4667</v>
      </c>
      <c r="E90" s="248" t="s">
        <v>12317</v>
      </c>
      <c r="F90" s="247">
        <v>114.42</v>
      </c>
      <c r="G90" s="247" t="s">
        <v>1367</v>
      </c>
      <c r="H90" s="247" t="s">
        <v>14318</v>
      </c>
      <c r="I90" s="247">
        <v>1</v>
      </c>
      <c r="J90" s="247">
        <v>0</v>
      </c>
      <c r="K90" s="247">
        <v>0</v>
      </c>
    </row>
    <row r="91" spans="1:11">
      <c r="A91" s="247" t="s">
        <v>19026</v>
      </c>
      <c r="B91" s="247" t="s">
        <v>19027</v>
      </c>
      <c r="C91" s="247" t="s">
        <v>1789</v>
      </c>
      <c r="D91" s="247" t="s">
        <v>2054</v>
      </c>
      <c r="E91" s="248" t="s">
        <v>19028</v>
      </c>
      <c r="F91" s="247">
        <v>642.86</v>
      </c>
      <c r="G91" s="247" t="s">
        <v>1367</v>
      </c>
      <c r="H91" s="247" t="s">
        <v>14318</v>
      </c>
      <c r="I91" s="247">
        <v>1</v>
      </c>
      <c r="J91" s="247">
        <v>0</v>
      </c>
      <c r="K91" s="247">
        <v>0</v>
      </c>
    </row>
    <row r="92" spans="1:11">
      <c r="A92" s="247" t="s">
        <v>12323</v>
      </c>
      <c r="B92" s="247" t="s">
        <v>12324</v>
      </c>
      <c r="C92" s="247" t="s">
        <v>1789</v>
      </c>
      <c r="D92" s="247" t="s">
        <v>10654</v>
      </c>
      <c r="E92" s="248" t="s">
        <v>12325</v>
      </c>
      <c r="F92" s="247">
        <v>33.4</v>
      </c>
      <c r="G92" s="247" t="s">
        <v>1367</v>
      </c>
      <c r="H92" s="247" t="s">
        <v>14318</v>
      </c>
      <c r="I92" s="247">
        <v>1</v>
      </c>
      <c r="J92" s="247">
        <v>0</v>
      </c>
      <c r="K92" s="247">
        <v>0</v>
      </c>
    </row>
    <row r="93" spans="1:11">
      <c r="A93" s="247" t="s">
        <v>18053</v>
      </c>
      <c r="B93" s="247" t="s">
        <v>18052</v>
      </c>
      <c r="C93" s="247" t="s">
        <v>1789</v>
      </c>
      <c r="D93" s="247" t="s">
        <v>10654</v>
      </c>
      <c r="E93" s="248" t="s">
        <v>18051</v>
      </c>
      <c r="F93" s="247">
        <v>47.75</v>
      </c>
      <c r="G93" s="247" t="s">
        <v>1367</v>
      </c>
      <c r="H93" s="247" t="s">
        <v>14318</v>
      </c>
      <c r="I93" s="247">
        <v>1</v>
      </c>
      <c r="J93" s="247">
        <v>0</v>
      </c>
      <c r="K93" s="247">
        <v>0</v>
      </c>
    </row>
    <row r="94" spans="1:11">
      <c r="A94" s="247" t="s">
        <v>18050</v>
      </c>
      <c r="B94" s="247" t="s">
        <v>18049</v>
      </c>
      <c r="C94" s="247" t="s">
        <v>1789</v>
      </c>
      <c r="D94" s="247" t="s">
        <v>10654</v>
      </c>
      <c r="E94" s="248" t="s">
        <v>18048</v>
      </c>
      <c r="F94" s="247">
        <v>47.75</v>
      </c>
      <c r="G94" s="247" t="s">
        <v>1367</v>
      </c>
      <c r="H94" s="247" t="s">
        <v>14318</v>
      </c>
      <c r="I94" s="247">
        <v>1</v>
      </c>
      <c r="J94" s="247">
        <v>0</v>
      </c>
      <c r="K94" s="247">
        <v>0</v>
      </c>
    </row>
    <row r="95" spans="1:11">
      <c r="A95" s="247" t="s">
        <v>18047</v>
      </c>
      <c r="B95" s="247" t="s">
        <v>18046</v>
      </c>
      <c r="C95" s="247" t="s">
        <v>1789</v>
      </c>
      <c r="D95" s="247" t="s">
        <v>10654</v>
      </c>
      <c r="E95" s="248" t="s">
        <v>18045</v>
      </c>
      <c r="F95" s="247">
        <v>57.08</v>
      </c>
      <c r="G95" s="247" t="s">
        <v>1367</v>
      </c>
      <c r="H95" s="247" t="s">
        <v>14318</v>
      </c>
      <c r="I95" s="247">
        <v>1</v>
      </c>
      <c r="J95" s="247">
        <v>0</v>
      </c>
      <c r="K95" s="247">
        <v>0</v>
      </c>
    </row>
    <row r="96" spans="1:11">
      <c r="A96" s="247" t="s">
        <v>18044</v>
      </c>
      <c r="B96" s="247" t="s">
        <v>18043</v>
      </c>
      <c r="C96" s="247" t="s">
        <v>1789</v>
      </c>
      <c r="D96" s="247" t="s">
        <v>10654</v>
      </c>
      <c r="E96" s="248" t="s">
        <v>18042</v>
      </c>
      <c r="F96" s="247">
        <v>57.08</v>
      </c>
      <c r="G96" s="247" t="s">
        <v>1367</v>
      </c>
      <c r="H96" s="247" t="s">
        <v>14318</v>
      </c>
      <c r="I96" s="247">
        <v>1</v>
      </c>
      <c r="J96" s="247">
        <v>0</v>
      </c>
      <c r="K96" s="247">
        <v>0</v>
      </c>
    </row>
    <row r="97" spans="1:11">
      <c r="A97" s="247" t="s">
        <v>18041</v>
      </c>
      <c r="B97" s="247" t="s">
        <v>18040</v>
      </c>
      <c r="C97" s="247" t="s">
        <v>1789</v>
      </c>
      <c r="D97" s="247" t="s">
        <v>10654</v>
      </c>
      <c r="E97" s="248" t="s">
        <v>18039</v>
      </c>
      <c r="F97" s="247">
        <v>54.39</v>
      </c>
      <c r="G97" s="247" t="s">
        <v>1367</v>
      </c>
      <c r="H97" s="247" t="s">
        <v>14318</v>
      </c>
      <c r="I97" s="247">
        <v>1</v>
      </c>
      <c r="J97" s="247">
        <v>0</v>
      </c>
      <c r="K97" s="247">
        <v>0</v>
      </c>
    </row>
    <row r="98" spans="1:11">
      <c r="A98" s="247" t="s">
        <v>17928</v>
      </c>
      <c r="B98" s="247" t="s">
        <v>17927</v>
      </c>
      <c r="C98" s="247" t="s">
        <v>1789</v>
      </c>
      <c r="D98" s="247" t="s">
        <v>10430</v>
      </c>
      <c r="E98" s="248" t="s">
        <v>17926</v>
      </c>
      <c r="F98" s="247">
        <v>292.08</v>
      </c>
      <c r="G98" s="247" t="s">
        <v>1367</v>
      </c>
      <c r="H98" s="247" t="s">
        <v>14318</v>
      </c>
      <c r="I98" s="247">
        <v>1</v>
      </c>
      <c r="J98" s="247">
        <v>0</v>
      </c>
      <c r="K98" s="247">
        <v>0</v>
      </c>
    </row>
    <row r="99" spans="1:11">
      <c r="A99" s="247" t="s">
        <v>17925</v>
      </c>
      <c r="B99" s="247" t="s">
        <v>17924</v>
      </c>
      <c r="C99" s="247" t="s">
        <v>1789</v>
      </c>
      <c r="D99" s="247" t="s">
        <v>10430</v>
      </c>
      <c r="E99" s="248" t="s">
        <v>17923</v>
      </c>
      <c r="F99" s="247">
        <v>292.08</v>
      </c>
      <c r="G99" s="247" t="s">
        <v>1367</v>
      </c>
      <c r="H99" s="247" t="s">
        <v>14318</v>
      </c>
      <c r="I99" s="247">
        <v>1</v>
      </c>
      <c r="J99" s="247">
        <v>0</v>
      </c>
      <c r="K99" s="247">
        <v>0</v>
      </c>
    </row>
    <row r="100" spans="1:11">
      <c r="A100" s="247" t="s">
        <v>17922</v>
      </c>
      <c r="B100" s="247" t="s">
        <v>17921</v>
      </c>
      <c r="C100" s="247" t="s">
        <v>1789</v>
      </c>
      <c r="D100" s="247" t="s">
        <v>10430</v>
      </c>
      <c r="E100" s="248" t="s">
        <v>17920</v>
      </c>
      <c r="F100" s="247">
        <v>292.08</v>
      </c>
      <c r="G100" s="247" t="s">
        <v>1367</v>
      </c>
      <c r="H100" s="247" t="s">
        <v>14318</v>
      </c>
      <c r="I100" s="247">
        <v>1</v>
      </c>
      <c r="J100" s="247">
        <v>0</v>
      </c>
      <c r="K100" s="247">
        <v>0</v>
      </c>
    </row>
    <row r="101" spans="1:11">
      <c r="A101" s="247" t="s">
        <v>19029</v>
      </c>
      <c r="B101" s="247" t="s">
        <v>19030</v>
      </c>
      <c r="C101" s="247" t="s">
        <v>1789</v>
      </c>
      <c r="D101" s="247" t="s">
        <v>10430</v>
      </c>
      <c r="E101" s="248" t="s">
        <v>19031</v>
      </c>
      <c r="F101" s="247">
        <v>460.48</v>
      </c>
      <c r="G101" s="247" t="s">
        <v>1367</v>
      </c>
      <c r="H101" s="247" t="s">
        <v>14318</v>
      </c>
      <c r="I101" s="247">
        <v>1</v>
      </c>
      <c r="J101" s="247">
        <v>0</v>
      </c>
      <c r="K101" s="247">
        <v>0</v>
      </c>
    </row>
    <row r="102" spans="1:11">
      <c r="A102" s="247" t="s">
        <v>19032</v>
      </c>
      <c r="B102" s="247" t="s">
        <v>19033</v>
      </c>
      <c r="C102" s="247" t="s">
        <v>1789</v>
      </c>
      <c r="D102" s="247" t="s">
        <v>10654</v>
      </c>
      <c r="E102" s="248" t="s">
        <v>19034</v>
      </c>
      <c r="F102" s="247">
        <v>51.57</v>
      </c>
      <c r="G102" s="247" t="s">
        <v>1367</v>
      </c>
      <c r="H102" s="247" t="s">
        <v>14318</v>
      </c>
      <c r="I102" s="247">
        <v>1</v>
      </c>
      <c r="J102" s="247">
        <v>0</v>
      </c>
      <c r="K102" s="247">
        <v>0</v>
      </c>
    </row>
    <row r="103" spans="1:11">
      <c r="A103" s="247" t="s">
        <v>19035</v>
      </c>
      <c r="B103" s="247" t="s">
        <v>19036</v>
      </c>
      <c r="C103" s="247" t="s">
        <v>1789</v>
      </c>
      <c r="D103" s="247" t="s">
        <v>10654</v>
      </c>
      <c r="E103" s="248" t="s">
        <v>19037</v>
      </c>
      <c r="F103" s="247">
        <v>51.57</v>
      </c>
      <c r="G103" s="247" t="s">
        <v>1367</v>
      </c>
      <c r="H103" s="247" t="s">
        <v>14318</v>
      </c>
      <c r="I103" s="247">
        <v>1</v>
      </c>
      <c r="J103" s="247">
        <v>0</v>
      </c>
      <c r="K103" s="247">
        <v>0</v>
      </c>
    </row>
    <row r="104" spans="1:11">
      <c r="A104" s="247" t="s">
        <v>19038</v>
      </c>
      <c r="B104" s="247" t="s">
        <v>19039</v>
      </c>
      <c r="C104" s="247" t="s">
        <v>1789</v>
      </c>
      <c r="D104" s="247" t="s">
        <v>10654</v>
      </c>
      <c r="E104" s="248" t="s">
        <v>19040</v>
      </c>
      <c r="F104" s="247">
        <v>51.57</v>
      </c>
      <c r="G104" s="247" t="s">
        <v>1367</v>
      </c>
      <c r="H104" s="247" t="s">
        <v>14318</v>
      </c>
      <c r="I104" s="247">
        <v>1</v>
      </c>
      <c r="J104" s="247">
        <v>0</v>
      </c>
      <c r="K104" s="247">
        <v>0</v>
      </c>
    </row>
    <row r="105" spans="1:11">
      <c r="A105" s="247" t="s">
        <v>19041</v>
      </c>
      <c r="B105" s="247" t="s">
        <v>19042</v>
      </c>
      <c r="C105" s="247" t="s">
        <v>1789</v>
      </c>
      <c r="D105" s="247" t="s">
        <v>10654</v>
      </c>
      <c r="E105" s="248" t="s">
        <v>19043</v>
      </c>
      <c r="F105" s="247">
        <v>51.57</v>
      </c>
      <c r="G105" s="247" t="s">
        <v>1367</v>
      </c>
      <c r="H105" s="247" t="s">
        <v>14318</v>
      </c>
      <c r="I105" s="247">
        <v>1</v>
      </c>
      <c r="J105" s="247">
        <v>0</v>
      </c>
      <c r="K105" s="247">
        <v>0</v>
      </c>
    </row>
    <row r="106" spans="1:11">
      <c r="A106" s="247" t="s">
        <v>19044</v>
      </c>
      <c r="B106" s="247" t="s">
        <v>19045</v>
      </c>
      <c r="C106" s="247" t="s">
        <v>1789</v>
      </c>
      <c r="D106" s="247" t="s">
        <v>10430</v>
      </c>
      <c r="E106" s="248" t="s">
        <v>19046</v>
      </c>
      <c r="F106" s="247">
        <v>55.67</v>
      </c>
      <c r="G106" s="247" t="s">
        <v>1367</v>
      </c>
      <c r="H106" s="247" t="s">
        <v>14318</v>
      </c>
      <c r="I106" s="247">
        <v>1</v>
      </c>
      <c r="J106" s="247">
        <v>0</v>
      </c>
      <c r="K106" s="247">
        <v>0</v>
      </c>
    </row>
    <row r="107" spans="1:11">
      <c r="A107" s="247" t="s">
        <v>10582</v>
      </c>
      <c r="B107" s="247" t="s">
        <v>10581</v>
      </c>
      <c r="C107" s="247" t="s">
        <v>1789</v>
      </c>
      <c r="D107" s="247" t="s">
        <v>10430</v>
      </c>
      <c r="E107" s="248" t="s">
        <v>17889</v>
      </c>
      <c r="F107" s="247">
        <v>99.76</v>
      </c>
      <c r="G107" s="247" t="s">
        <v>1367</v>
      </c>
      <c r="H107" s="247" t="s">
        <v>14318</v>
      </c>
      <c r="I107" s="247">
        <v>1</v>
      </c>
      <c r="J107" s="247">
        <v>0</v>
      </c>
      <c r="K107" s="247">
        <v>0</v>
      </c>
    </row>
    <row r="108" spans="1:11">
      <c r="A108" s="247" t="s">
        <v>10574</v>
      </c>
      <c r="B108" s="247" t="s">
        <v>10573</v>
      </c>
      <c r="C108" s="247" t="s">
        <v>1789</v>
      </c>
      <c r="D108" s="247" t="s">
        <v>10430</v>
      </c>
      <c r="E108" s="248" t="s">
        <v>17888</v>
      </c>
      <c r="F108" s="247">
        <v>310.41000000000003</v>
      </c>
      <c r="G108" s="247" t="s">
        <v>1367</v>
      </c>
      <c r="H108" s="247" t="s">
        <v>14318</v>
      </c>
      <c r="I108" s="247">
        <v>1</v>
      </c>
      <c r="J108" s="247">
        <v>0</v>
      </c>
      <c r="K108" s="247">
        <v>0</v>
      </c>
    </row>
    <row r="109" spans="1:11">
      <c r="A109" s="247" t="s">
        <v>10846</v>
      </c>
      <c r="B109" s="247" t="s">
        <v>10845</v>
      </c>
      <c r="C109" s="247" t="s">
        <v>1789</v>
      </c>
      <c r="D109" s="247" t="s">
        <v>10654</v>
      </c>
      <c r="E109" s="248" t="s">
        <v>17975</v>
      </c>
      <c r="F109" s="247">
        <v>36.61</v>
      </c>
      <c r="G109" s="247" t="s">
        <v>1367</v>
      </c>
      <c r="H109" s="247" t="s">
        <v>14318</v>
      </c>
      <c r="I109" s="247">
        <v>1</v>
      </c>
      <c r="J109" s="247">
        <v>0</v>
      </c>
      <c r="K109" s="247">
        <v>0</v>
      </c>
    </row>
    <row r="110" spans="1:11">
      <c r="A110" s="247" t="s">
        <v>10841</v>
      </c>
      <c r="B110" s="247" t="s">
        <v>10840</v>
      </c>
      <c r="C110" s="247" t="s">
        <v>1789</v>
      </c>
      <c r="D110" s="247" t="s">
        <v>10654</v>
      </c>
      <c r="E110" s="248" t="s">
        <v>10839</v>
      </c>
      <c r="F110" s="247">
        <v>79.989999999999995</v>
      </c>
      <c r="G110" s="247" t="s">
        <v>1367</v>
      </c>
      <c r="H110" s="247" t="s">
        <v>14318</v>
      </c>
      <c r="I110" s="247">
        <v>1</v>
      </c>
      <c r="J110" s="247">
        <v>0</v>
      </c>
      <c r="K110" s="247">
        <v>0</v>
      </c>
    </row>
    <row r="111" spans="1:11">
      <c r="A111" s="247" t="s">
        <v>10838</v>
      </c>
      <c r="B111" s="247" t="s">
        <v>10837</v>
      </c>
      <c r="C111" s="247" t="s">
        <v>1789</v>
      </c>
      <c r="D111" s="247" t="s">
        <v>10654</v>
      </c>
      <c r="E111" s="248" t="s">
        <v>17974</v>
      </c>
      <c r="F111" s="247">
        <v>81.010000000000005</v>
      </c>
      <c r="G111" s="247" t="s">
        <v>1367</v>
      </c>
      <c r="H111" s="247" t="s">
        <v>14318</v>
      </c>
      <c r="I111" s="247">
        <v>1</v>
      </c>
      <c r="J111" s="247">
        <v>0</v>
      </c>
      <c r="K111" s="247">
        <v>0</v>
      </c>
    </row>
    <row r="112" spans="1:11">
      <c r="A112" s="247" t="s">
        <v>10497</v>
      </c>
      <c r="B112" s="247" t="s">
        <v>10496</v>
      </c>
      <c r="C112" s="247" t="s">
        <v>1789</v>
      </c>
      <c r="D112" s="247" t="s">
        <v>10430</v>
      </c>
      <c r="E112" s="248" t="s">
        <v>17883</v>
      </c>
      <c r="F112" s="247">
        <v>483.22</v>
      </c>
      <c r="G112" s="247" t="s">
        <v>1367</v>
      </c>
      <c r="H112" s="247" t="s">
        <v>14318</v>
      </c>
      <c r="I112" s="247">
        <v>1</v>
      </c>
      <c r="J112" s="247">
        <v>0</v>
      </c>
      <c r="K112" s="247">
        <v>0</v>
      </c>
    </row>
    <row r="113" spans="1:11">
      <c r="A113" s="247" t="s">
        <v>19047</v>
      </c>
      <c r="B113" s="247" t="s">
        <v>19048</v>
      </c>
      <c r="C113" s="247" t="s">
        <v>5045</v>
      </c>
      <c r="D113" s="247" t="s">
        <v>10961</v>
      </c>
      <c r="E113" s="248" t="s">
        <v>19049</v>
      </c>
      <c r="F113" s="247">
        <v>14.76</v>
      </c>
      <c r="G113" s="247" t="s">
        <v>1373</v>
      </c>
      <c r="H113" s="247" t="s">
        <v>14318</v>
      </c>
      <c r="I113" s="247">
        <v>1</v>
      </c>
      <c r="J113" s="247">
        <v>0</v>
      </c>
      <c r="K113" s="247">
        <v>0</v>
      </c>
    </row>
    <row r="114" spans="1:11">
      <c r="A114" s="247" t="s">
        <v>19050</v>
      </c>
      <c r="B114" s="247" t="s">
        <v>19051</v>
      </c>
      <c r="C114" s="247" t="s">
        <v>5045</v>
      </c>
      <c r="D114" s="247" t="s">
        <v>10961</v>
      </c>
      <c r="E114" s="248" t="s">
        <v>19052</v>
      </c>
      <c r="F114" s="247">
        <v>14.76</v>
      </c>
      <c r="G114" s="247" t="s">
        <v>1373</v>
      </c>
      <c r="H114" s="247" t="s">
        <v>14318</v>
      </c>
      <c r="I114" s="247">
        <v>1</v>
      </c>
      <c r="J114" s="247">
        <v>0</v>
      </c>
      <c r="K114" s="247">
        <v>0</v>
      </c>
    </row>
    <row r="115" spans="1:11">
      <c r="A115" s="247" t="s">
        <v>19053</v>
      </c>
      <c r="B115" s="247" t="s">
        <v>19054</v>
      </c>
      <c r="C115" s="247" t="s">
        <v>5045</v>
      </c>
      <c r="D115" s="247" t="s">
        <v>7107</v>
      </c>
      <c r="E115" s="248" t="s">
        <v>19055</v>
      </c>
      <c r="F115" s="247">
        <v>98.29</v>
      </c>
      <c r="G115" s="247" t="s">
        <v>1373</v>
      </c>
      <c r="H115" s="247" t="s">
        <v>14318</v>
      </c>
      <c r="I115" s="247">
        <v>1</v>
      </c>
      <c r="J115" s="247">
        <v>0</v>
      </c>
      <c r="K115" s="247">
        <v>0</v>
      </c>
    </row>
    <row r="116" spans="1:11">
      <c r="A116" s="247" t="s">
        <v>19056</v>
      </c>
      <c r="B116" s="247" t="s">
        <v>19057</v>
      </c>
      <c r="C116" s="247" t="s">
        <v>5045</v>
      </c>
      <c r="D116" s="247" t="s">
        <v>7107</v>
      </c>
      <c r="E116" s="248" t="s">
        <v>19058</v>
      </c>
      <c r="F116" s="247">
        <v>93.71</v>
      </c>
      <c r="G116" s="247" t="s">
        <v>1373</v>
      </c>
      <c r="H116" s="247" t="s">
        <v>14318</v>
      </c>
      <c r="I116" s="247">
        <v>5</v>
      </c>
      <c r="J116" s="247">
        <v>0</v>
      </c>
      <c r="K116" s="247">
        <v>0</v>
      </c>
    </row>
    <row r="117" spans="1:11">
      <c r="A117" s="247" t="s">
        <v>19059</v>
      </c>
      <c r="B117" s="247" t="s">
        <v>19060</v>
      </c>
      <c r="C117" s="247" t="s">
        <v>5045</v>
      </c>
      <c r="D117" s="247" t="s">
        <v>7107</v>
      </c>
      <c r="E117" s="248" t="s">
        <v>19061</v>
      </c>
      <c r="F117" s="247">
        <v>60.57</v>
      </c>
      <c r="G117" s="247" t="s">
        <v>1373</v>
      </c>
      <c r="H117" s="247" t="s">
        <v>14318</v>
      </c>
      <c r="I117" s="247">
        <v>5</v>
      </c>
      <c r="J117" s="247">
        <v>0</v>
      </c>
      <c r="K117" s="247">
        <v>0</v>
      </c>
    </row>
    <row r="118" spans="1:11">
      <c r="A118" s="247" t="s">
        <v>19062</v>
      </c>
      <c r="B118" s="247" t="s">
        <v>19063</v>
      </c>
      <c r="C118" s="247" t="s">
        <v>5045</v>
      </c>
      <c r="D118" s="247" t="s">
        <v>7107</v>
      </c>
      <c r="E118" s="248" t="s">
        <v>19064</v>
      </c>
      <c r="F118" s="247">
        <v>43.43</v>
      </c>
      <c r="G118" s="247" t="s">
        <v>1373</v>
      </c>
      <c r="H118" s="247" t="s">
        <v>14318</v>
      </c>
      <c r="I118" s="247">
        <v>3</v>
      </c>
      <c r="J118" s="247">
        <v>0</v>
      </c>
      <c r="K118" s="247">
        <v>0</v>
      </c>
    </row>
    <row r="119" spans="1:11">
      <c r="A119" s="247" t="s">
        <v>19065</v>
      </c>
      <c r="B119" s="247" t="s">
        <v>19066</v>
      </c>
      <c r="C119" s="247" t="s">
        <v>5045</v>
      </c>
      <c r="D119" s="247" t="s">
        <v>7107</v>
      </c>
      <c r="E119" s="248" t="s">
        <v>19067</v>
      </c>
      <c r="F119" s="247">
        <v>52.57</v>
      </c>
      <c r="G119" s="247" t="s">
        <v>1373</v>
      </c>
      <c r="H119" s="247" t="s">
        <v>14318</v>
      </c>
      <c r="I119" s="247">
        <v>3</v>
      </c>
      <c r="J119" s="247">
        <v>0</v>
      </c>
      <c r="K119" s="247">
        <v>0</v>
      </c>
    </row>
    <row r="120" spans="1:11">
      <c r="A120" s="247" t="s">
        <v>19068</v>
      </c>
      <c r="B120" s="247" t="s">
        <v>19069</v>
      </c>
      <c r="C120" s="247" t="s">
        <v>5045</v>
      </c>
      <c r="D120" s="247" t="s">
        <v>7107</v>
      </c>
      <c r="E120" s="248" t="s">
        <v>19070</v>
      </c>
      <c r="F120" s="247">
        <v>73.03</v>
      </c>
      <c r="G120" s="247" t="s">
        <v>1373</v>
      </c>
      <c r="H120" s="247" t="s">
        <v>14318</v>
      </c>
      <c r="I120" s="247">
        <v>3</v>
      </c>
      <c r="J120" s="247">
        <v>0</v>
      </c>
      <c r="K120" s="247">
        <v>0</v>
      </c>
    </row>
    <row r="121" spans="1:11">
      <c r="A121" s="247" t="s">
        <v>19071</v>
      </c>
      <c r="B121" s="247" t="s">
        <v>19072</v>
      </c>
      <c r="C121" s="247" t="s">
        <v>5045</v>
      </c>
      <c r="D121" s="247" t="s">
        <v>7107</v>
      </c>
      <c r="E121" s="248" t="s">
        <v>19073</v>
      </c>
      <c r="F121" s="247">
        <v>181.71</v>
      </c>
      <c r="G121" s="247" t="s">
        <v>1373</v>
      </c>
      <c r="H121" s="247" t="s">
        <v>14318</v>
      </c>
      <c r="I121" s="247">
        <v>5</v>
      </c>
      <c r="J121" s="247">
        <v>0</v>
      </c>
      <c r="K121" s="247">
        <v>0</v>
      </c>
    </row>
    <row r="122" spans="1:11">
      <c r="A122" s="247" t="s">
        <v>19074</v>
      </c>
      <c r="B122" s="247" t="s">
        <v>19075</v>
      </c>
      <c r="C122" s="247" t="s">
        <v>5045</v>
      </c>
      <c r="D122" s="247" t="s">
        <v>7107</v>
      </c>
      <c r="E122" s="248" t="s">
        <v>19076</v>
      </c>
      <c r="F122" s="247">
        <v>142.86000000000001</v>
      </c>
      <c r="G122" s="247" t="s">
        <v>1373</v>
      </c>
      <c r="H122" s="247" t="s">
        <v>14318</v>
      </c>
      <c r="I122" s="247">
        <v>3</v>
      </c>
      <c r="J122" s="247">
        <v>0</v>
      </c>
      <c r="K122" s="247">
        <v>0</v>
      </c>
    </row>
    <row r="123" spans="1:11">
      <c r="A123" s="247" t="s">
        <v>19077</v>
      </c>
      <c r="B123" s="247" t="s">
        <v>19078</v>
      </c>
      <c r="C123" s="247" t="s">
        <v>5045</v>
      </c>
      <c r="D123" s="247" t="s">
        <v>7107</v>
      </c>
      <c r="E123" s="248" t="s">
        <v>19079</v>
      </c>
      <c r="F123" s="247">
        <v>158.29</v>
      </c>
      <c r="G123" s="247" t="s">
        <v>1373</v>
      </c>
      <c r="H123" s="247" t="s">
        <v>14318</v>
      </c>
      <c r="I123" s="247">
        <v>3</v>
      </c>
      <c r="J123" s="247">
        <v>0</v>
      </c>
      <c r="K123" s="247">
        <v>0</v>
      </c>
    </row>
    <row r="124" spans="1:11">
      <c r="A124" s="247" t="s">
        <v>19080</v>
      </c>
      <c r="B124" s="247" t="s">
        <v>19081</v>
      </c>
      <c r="C124" s="247" t="s">
        <v>5045</v>
      </c>
      <c r="D124" s="247" t="s">
        <v>7107</v>
      </c>
      <c r="E124" s="248" t="s">
        <v>19082</v>
      </c>
      <c r="F124" s="247">
        <v>112</v>
      </c>
      <c r="G124" s="247" t="s">
        <v>1373</v>
      </c>
      <c r="H124" s="247" t="s">
        <v>14318</v>
      </c>
      <c r="I124" s="247">
        <v>3</v>
      </c>
      <c r="J124" s="247">
        <v>0</v>
      </c>
      <c r="K124" s="247">
        <v>0</v>
      </c>
    </row>
    <row r="125" spans="1:11">
      <c r="A125" s="247" t="s">
        <v>19083</v>
      </c>
      <c r="B125" s="247" t="s">
        <v>19084</v>
      </c>
      <c r="C125" s="247" t="s">
        <v>5045</v>
      </c>
      <c r="D125" s="247" t="s">
        <v>7107</v>
      </c>
      <c r="E125" s="248" t="s">
        <v>19085</v>
      </c>
      <c r="F125" s="247">
        <v>89.14</v>
      </c>
      <c r="G125" s="247" t="s">
        <v>1373</v>
      </c>
      <c r="H125" s="247" t="s">
        <v>14318</v>
      </c>
      <c r="I125" s="247">
        <v>3</v>
      </c>
      <c r="J125" s="247">
        <v>0</v>
      </c>
      <c r="K125" s="247">
        <v>0</v>
      </c>
    </row>
    <row r="126" spans="1:11">
      <c r="A126" s="247" t="s">
        <v>7514</v>
      </c>
      <c r="B126" s="247" t="s">
        <v>7513</v>
      </c>
      <c r="C126" s="247" t="s">
        <v>5045</v>
      </c>
      <c r="D126" s="247" t="s">
        <v>7107</v>
      </c>
      <c r="E126" s="248" t="s">
        <v>7512</v>
      </c>
      <c r="F126" s="247">
        <v>60.86</v>
      </c>
      <c r="G126" s="247" t="s">
        <v>1373</v>
      </c>
      <c r="H126" s="247" t="s">
        <v>14318</v>
      </c>
      <c r="I126" s="247">
        <v>3</v>
      </c>
      <c r="J126" s="247">
        <v>0</v>
      </c>
      <c r="K126" s="247">
        <v>0</v>
      </c>
    </row>
    <row r="127" spans="1:11">
      <c r="A127" s="247" t="s">
        <v>7511</v>
      </c>
      <c r="B127" s="247" t="s">
        <v>7510</v>
      </c>
      <c r="C127" s="247" t="s">
        <v>5045</v>
      </c>
      <c r="D127" s="247" t="s">
        <v>7107</v>
      </c>
      <c r="E127" s="248" t="s">
        <v>7509</v>
      </c>
      <c r="F127" s="247">
        <v>60.86</v>
      </c>
      <c r="G127" s="247" t="s">
        <v>1373</v>
      </c>
      <c r="H127" s="247" t="s">
        <v>14318</v>
      </c>
      <c r="I127" s="247">
        <v>3</v>
      </c>
      <c r="J127" s="247">
        <v>0</v>
      </c>
      <c r="K127" s="247">
        <v>0</v>
      </c>
    </row>
    <row r="128" spans="1:11">
      <c r="A128" s="247" t="s">
        <v>7505</v>
      </c>
      <c r="B128" s="247" t="s">
        <v>7504</v>
      </c>
      <c r="C128" s="247" t="s">
        <v>5045</v>
      </c>
      <c r="D128" s="247" t="s">
        <v>7107</v>
      </c>
      <c r="E128" s="248" t="s">
        <v>19086</v>
      </c>
      <c r="F128" s="247">
        <v>60</v>
      </c>
      <c r="G128" s="247" t="s">
        <v>1373</v>
      </c>
      <c r="H128" s="247" t="s">
        <v>14318</v>
      </c>
      <c r="I128" s="247">
        <v>3</v>
      </c>
      <c r="J128" s="247">
        <v>0</v>
      </c>
      <c r="K128" s="247">
        <v>0</v>
      </c>
    </row>
    <row r="129" spans="1:11">
      <c r="A129" s="247" t="s">
        <v>7464</v>
      </c>
      <c r="B129" s="247" t="s">
        <v>7463</v>
      </c>
      <c r="C129" s="247" t="s">
        <v>5045</v>
      </c>
      <c r="D129" s="247" t="s">
        <v>7107</v>
      </c>
      <c r="E129" s="248" t="s">
        <v>19087</v>
      </c>
      <c r="F129" s="247">
        <v>36</v>
      </c>
      <c r="G129" s="247" t="s">
        <v>1373</v>
      </c>
      <c r="H129" s="247" t="s">
        <v>14318</v>
      </c>
      <c r="I129" s="247">
        <v>3</v>
      </c>
      <c r="J129" s="247">
        <v>0</v>
      </c>
      <c r="K129" s="247">
        <v>0</v>
      </c>
    </row>
    <row r="130" spans="1:11">
      <c r="A130" s="247" t="s">
        <v>7372</v>
      </c>
      <c r="B130" s="247" t="s">
        <v>7371</v>
      </c>
      <c r="C130" s="247" t="s">
        <v>5045</v>
      </c>
      <c r="D130" s="247" t="s">
        <v>7107</v>
      </c>
      <c r="E130" s="248" t="s">
        <v>7370</v>
      </c>
      <c r="F130" s="247">
        <v>53.14</v>
      </c>
      <c r="G130" s="247" t="s">
        <v>1373</v>
      </c>
      <c r="H130" s="247" t="s">
        <v>14318</v>
      </c>
      <c r="I130" s="247">
        <v>3</v>
      </c>
      <c r="J130" s="247">
        <v>0</v>
      </c>
      <c r="K130" s="247">
        <v>0</v>
      </c>
    </row>
    <row r="131" spans="1:11">
      <c r="A131" s="247" t="s">
        <v>7369</v>
      </c>
      <c r="B131" s="247" t="s">
        <v>7368</v>
      </c>
      <c r="C131" s="247" t="s">
        <v>5045</v>
      </c>
      <c r="D131" s="247" t="s">
        <v>7107</v>
      </c>
      <c r="E131" s="248" t="s">
        <v>7367</v>
      </c>
      <c r="F131" s="247">
        <v>88.57</v>
      </c>
      <c r="G131" s="247" t="s">
        <v>1373</v>
      </c>
      <c r="H131" s="247" t="s">
        <v>14318</v>
      </c>
      <c r="I131" s="247">
        <v>3</v>
      </c>
      <c r="J131" s="247">
        <v>0</v>
      </c>
      <c r="K131" s="247">
        <v>0</v>
      </c>
    </row>
    <row r="132" spans="1:11">
      <c r="A132" s="247" t="s">
        <v>7205</v>
      </c>
      <c r="B132" s="247" t="s">
        <v>7204</v>
      </c>
      <c r="C132" s="247" t="s">
        <v>5045</v>
      </c>
      <c r="D132" s="247" t="s">
        <v>7107</v>
      </c>
      <c r="E132" s="248" t="s">
        <v>7203</v>
      </c>
      <c r="F132" s="247">
        <v>55.43</v>
      </c>
      <c r="G132" s="247" t="s">
        <v>1373</v>
      </c>
      <c r="H132" s="247" t="s">
        <v>14318</v>
      </c>
      <c r="I132" s="247">
        <v>3</v>
      </c>
      <c r="J132" s="247">
        <v>0</v>
      </c>
      <c r="K132" s="247">
        <v>0</v>
      </c>
    </row>
    <row r="133" spans="1:11">
      <c r="A133" s="247" t="s">
        <v>7202</v>
      </c>
      <c r="B133" s="247" t="s">
        <v>7201</v>
      </c>
      <c r="C133" s="247" t="s">
        <v>5045</v>
      </c>
      <c r="D133" s="247" t="s">
        <v>7107</v>
      </c>
      <c r="E133" s="248" t="s">
        <v>7200</v>
      </c>
      <c r="F133" s="247">
        <v>55.43</v>
      </c>
      <c r="G133" s="247" t="s">
        <v>1373</v>
      </c>
      <c r="H133" s="247" t="s">
        <v>14318</v>
      </c>
      <c r="I133" s="247">
        <v>3</v>
      </c>
      <c r="J133" s="247">
        <v>0</v>
      </c>
      <c r="K133" s="247">
        <v>0</v>
      </c>
    </row>
    <row r="134" spans="1:11">
      <c r="A134" s="247" t="s">
        <v>17183</v>
      </c>
      <c r="B134" s="247" t="s">
        <v>17182</v>
      </c>
      <c r="C134" s="247" t="s">
        <v>5045</v>
      </c>
      <c r="D134" s="247" t="s">
        <v>7107</v>
      </c>
      <c r="E134" s="248" t="s">
        <v>17181</v>
      </c>
      <c r="F134" s="247">
        <v>102.86</v>
      </c>
      <c r="G134" s="247" t="s">
        <v>1373</v>
      </c>
      <c r="H134" s="247" t="s">
        <v>14318</v>
      </c>
      <c r="I134" s="247">
        <v>3</v>
      </c>
      <c r="J134" s="247">
        <v>0</v>
      </c>
      <c r="K134" s="247">
        <v>0</v>
      </c>
    </row>
    <row r="135" spans="1:11">
      <c r="A135" s="247" t="s">
        <v>17119</v>
      </c>
      <c r="B135" s="247" t="s">
        <v>17118</v>
      </c>
      <c r="C135" s="247" t="s">
        <v>5045</v>
      </c>
      <c r="D135" s="247" t="s">
        <v>7107</v>
      </c>
      <c r="E135" s="248" t="s">
        <v>19088</v>
      </c>
      <c r="F135" s="247">
        <v>52.46</v>
      </c>
      <c r="G135" s="247" t="s">
        <v>1373</v>
      </c>
      <c r="H135" s="247" t="s">
        <v>14318</v>
      </c>
      <c r="I135" s="247">
        <v>3</v>
      </c>
      <c r="J135" s="247">
        <v>0</v>
      </c>
      <c r="K135" s="247">
        <v>0</v>
      </c>
    </row>
    <row r="136" spans="1:11">
      <c r="A136" s="247" t="s">
        <v>5438</v>
      </c>
      <c r="B136" s="247" t="s">
        <v>5437</v>
      </c>
      <c r="C136" s="247" t="s">
        <v>5045</v>
      </c>
      <c r="D136" s="247" t="s">
        <v>5027</v>
      </c>
      <c r="E136" s="248" t="s">
        <v>5436</v>
      </c>
      <c r="F136" s="247">
        <v>3.2</v>
      </c>
      <c r="G136" s="247" t="s">
        <v>1373</v>
      </c>
      <c r="H136" s="247" t="s">
        <v>14318</v>
      </c>
      <c r="I136" s="247">
        <v>99</v>
      </c>
      <c r="J136" s="247">
        <v>0</v>
      </c>
      <c r="K136" s="247">
        <v>0</v>
      </c>
    </row>
    <row r="137" spans="1:11">
      <c r="A137" s="247" t="s">
        <v>5435</v>
      </c>
      <c r="B137" s="247" t="s">
        <v>5434</v>
      </c>
      <c r="C137" s="247" t="s">
        <v>5045</v>
      </c>
      <c r="D137" s="247" t="s">
        <v>5027</v>
      </c>
      <c r="E137" s="248" t="s">
        <v>19089</v>
      </c>
      <c r="F137" s="247">
        <v>2.23</v>
      </c>
      <c r="G137" s="247" t="s">
        <v>1373</v>
      </c>
      <c r="H137" s="247" t="s">
        <v>14318</v>
      </c>
      <c r="I137" s="247">
        <v>99</v>
      </c>
      <c r="J137" s="247">
        <v>0</v>
      </c>
      <c r="K137" s="247">
        <v>0</v>
      </c>
    </row>
    <row r="138" spans="1:11">
      <c r="A138" s="247" t="s">
        <v>5432</v>
      </c>
      <c r="B138" s="247" t="s">
        <v>5431</v>
      </c>
      <c r="C138" s="247" t="s">
        <v>5045</v>
      </c>
      <c r="D138" s="247" t="s">
        <v>5027</v>
      </c>
      <c r="E138" s="248" t="s">
        <v>19090</v>
      </c>
      <c r="F138" s="247">
        <v>2.8</v>
      </c>
      <c r="G138" s="247" t="s">
        <v>1373</v>
      </c>
      <c r="H138" s="247" t="s">
        <v>14318</v>
      </c>
      <c r="I138" s="247">
        <v>99</v>
      </c>
      <c r="J138" s="247">
        <v>0</v>
      </c>
      <c r="K138" s="247">
        <v>0</v>
      </c>
    </row>
    <row r="139" spans="1:11">
      <c r="A139" s="247" t="s">
        <v>5429</v>
      </c>
      <c r="B139" s="247" t="s">
        <v>5428</v>
      </c>
      <c r="C139" s="247" t="s">
        <v>5045</v>
      </c>
      <c r="D139" s="247" t="s">
        <v>5027</v>
      </c>
      <c r="E139" s="248" t="s">
        <v>19091</v>
      </c>
      <c r="F139" s="247">
        <v>3.91</v>
      </c>
      <c r="G139" s="247" t="s">
        <v>1373</v>
      </c>
      <c r="H139" s="247" t="s">
        <v>14318</v>
      </c>
      <c r="I139" s="247">
        <v>99</v>
      </c>
      <c r="J139" s="247">
        <v>0</v>
      </c>
      <c r="K139" s="247">
        <v>0</v>
      </c>
    </row>
    <row r="140" spans="1:11">
      <c r="A140" s="247" t="s">
        <v>5426</v>
      </c>
      <c r="B140" s="247" t="s">
        <v>5425</v>
      </c>
      <c r="C140" s="247" t="s">
        <v>5045</v>
      </c>
      <c r="D140" s="247" t="s">
        <v>5027</v>
      </c>
      <c r="E140" s="248" t="s">
        <v>19092</v>
      </c>
      <c r="F140" s="247">
        <v>2.23</v>
      </c>
      <c r="G140" s="247" t="s">
        <v>1373</v>
      </c>
      <c r="H140" s="247" t="s">
        <v>14318</v>
      </c>
      <c r="I140" s="247">
        <v>99</v>
      </c>
      <c r="J140" s="247">
        <v>0</v>
      </c>
      <c r="K140" s="247">
        <v>0</v>
      </c>
    </row>
    <row r="141" spans="1:11">
      <c r="A141" s="247" t="s">
        <v>5423</v>
      </c>
      <c r="B141" s="247" t="s">
        <v>5422</v>
      </c>
      <c r="C141" s="247" t="s">
        <v>5045</v>
      </c>
      <c r="D141" s="247" t="s">
        <v>5027</v>
      </c>
      <c r="E141" s="248" t="s">
        <v>19093</v>
      </c>
      <c r="F141" s="247">
        <v>3.75</v>
      </c>
      <c r="G141" s="247" t="s">
        <v>1373</v>
      </c>
      <c r="H141" s="247" t="s">
        <v>14318</v>
      </c>
      <c r="I141" s="247">
        <v>99</v>
      </c>
      <c r="J141" s="247">
        <v>0</v>
      </c>
      <c r="K141" s="247">
        <v>0</v>
      </c>
    </row>
    <row r="142" spans="1:11">
      <c r="A142" s="247" t="s">
        <v>5420</v>
      </c>
      <c r="B142" s="247" t="s">
        <v>5419</v>
      </c>
      <c r="C142" s="247" t="s">
        <v>5045</v>
      </c>
      <c r="D142" s="247" t="s">
        <v>5027</v>
      </c>
      <c r="E142" s="248" t="s">
        <v>19094</v>
      </c>
      <c r="F142" s="247">
        <v>24.86</v>
      </c>
      <c r="G142" s="247" t="s">
        <v>1373</v>
      </c>
      <c r="H142" s="247" t="s">
        <v>14318</v>
      </c>
      <c r="I142" s="247">
        <v>99</v>
      </c>
      <c r="J142" s="247">
        <v>0</v>
      </c>
      <c r="K142" s="247">
        <v>0</v>
      </c>
    </row>
    <row r="143" spans="1:11">
      <c r="A143" s="247" t="s">
        <v>5417</v>
      </c>
      <c r="B143" s="247" t="s">
        <v>5416</v>
      </c>
      <c r="C143" s="247" t="s">
        <v>5045</v>
      </c>
      <c r="D143" s="247" t="s">
        <v>5027</v>
      </c>
      <c r="E143" s="248" t="s">
        <v>19095</v>
      </c>
      <c r="F143" s="247">
        <v>13.89</v>
      </c>
      <c r="G143" s="247" t="s">
        <v>1373</v>
      </c>
      <c r="H143" s="247" t="s">
        <v>14318</v>
      </c>
      <c r="I143" s="247">
        <v>99</v>
      </c>
      <c r="J143" s="247">
        <v>0</v>
      </c>
      <c r="K143" s="247">
        <v>0</v>
      </c>
    </row>
    <row r="144" spans="1:11">
      <c r="A144" s="247" t="s">
        <v>5414</v>
      </c>
      <c r="B144" s="247" t="s">
        <v>5413</v>
      </c>
      <c r="C144" s="247" t="s">
        <v>5045</v>
      </c>
      <c r="D144" s="247" t="s">
        <v>5027</v>
      </c>
      <c r="E144" s="248" t="s">
        <v>19096</v>
      </c>
      <c r="F144" s="247">
        <v>25.37</v>
      </c>
      <c r="G144" s="247" t="s">
        <v>1373</v>
      </c>
      <c r="H144" s="247" t="s">
        <v>14318</v>
      </c>
      <c r="I144" s="247">
        <v>99</v>
      </c>
      <c r="J144" s="247">
        <v>0</v>
      </c>
      <c r="K144" s="247">
        <v>0</v>
      </c>
    </row>
    <row r="145" spans="1:11">
      <c r="A145" s="247" t="s">
        <v>5411</v>
      </c>
      <c r="B145" s="247" t="s">
        <v>5410</v>
      </c>
      <c r="C145" s="247" t="s">
        <v>5045</v>
      </c>
      <c r="D145" s="247" t="s">
        <v>5027</v>
      </c>
      <c r="E145" s="248" t="s">
        <v>19097</v>
      </c>
      <c r="F145" s="247">
        <v>13.89</v>
      </c>
      <c r="G145" s="247" t="s">
        <v>1373</v>
      </c>
      <c r="H145" s="247" t="s">
        <v>14318</v>
      </c>
      <c r="I145" s="247">
        <v>99</v>
      </c>
      <c r="J145" s="247">
        <v>0</v>
      </c>
      <c r="K145" s="247">
        <v>0</v>
      </c>
    </row>
    <row r="146" spans="1:11">
      <c r="A146" s="247" t="s">
        <v>5408</v>
      </c>
      <c r="B146" s="247" t="s">
        <v>5407</v>
      </c>
      <c r="C146" s="247" t="s">
        <v>5045</v>
      </c>
      <c r="D146" s="247" t="s">
        <v>5027</v>
      </c>
      <c r="E146" s="248" t="s">
        <v>19098</v>
      </c>
      <c r="F146" s="247">
        <v>25.37</v>
      </c>
      <c r="G146" s="247" t="s">
        <v>1373</v>
      </c>
      <c r="H146" s="247" t="s">
        <v>14318</v>
      </c>
      <c r="I146" s="247">
        <v>99</v>
      </c>
      <c r="J146" s="247">
        <v>0</v>
      </c>
      <c r="K146" s="247">
        <v>0</v>
      </c>
    </row>
    <row r="147" spans="1:11">
      <c r="A147" s="247" t="s">
        <v>5406</v>
      </c>
      <c r="B147" s="247" t="s">
        <v>5405</v>
      </c>
      <c r="C147" s="247" t="s">
        <v>5045</v>
      </c>
      <c r="D147" s="247" t="s">
        <v>5027</v>
      </c>
      <c r="E147" s="248" t="s">
        <v>19099</v>
      </c>
      <c r="F147" s="247">
        <v>19.71</v>
      </c>
      <c r="G147" s="247" t="s">
        <v>1373</v>
      </c>
      <c r="H147" s="247" t="s">
        <v>14318</v>
      </c>
      <c r="I147" s="247">
        <v>99</v>
      </c>
      <c r="J147" s="247">
        <v>0</v>
      </c>
      <c r="K147" s="247">
        <v>0</v>
      </c>
    </row>
    <row r="148" spans="1:11">
      <c r="A148" s="247" t="s">
        <v>5403</v>
      </c>
      <c r="B148" s="247" t="s">
        <v>5402</v>
      </c>
      <c r="C148" s="247" t="s">
        <v>5045</v>
      </c>
      <c r="D148" s="247" t="s">
        <v>5027</v>
      </c>
      <c r="E148" s="248" t="s">
        <v>19100</v>
      </c>
      <c r="F148" s="247">
        <v>25.37</v>
      </c>
      <c r="G148" s="247" t="s">
        <v>1373</v>
      </c>
      <c r="H148" s="247" t="s">
        <v>14318</v>
      </c>
      <c r="I148" s="247">
        <v>99</v>
      </c>
      <c r="J148" s="247">
        <v>0</v>
      </c>
      <c r="K148" s="247">
        <v>0</v>
      </c>
    </row>
    <row r="149" spans="1:11">
      <c r="A149" s="247" t="s">
        <v>5397</v>
      </c>
      <c r="B149" s="247" t="s">
        <v>5396</v>
      </c>
      <c r="C149" s="247" t="s">
        <v>5045</v>
      </c>
      <c r="D149" s="247" t="s">
        <v>5027</v>
      </c>
      <c r="E149" s="248" t="s">
        <v>19101</v>
      </c>
      <c r="F149" s="247">
        <v>25.37</v>
      </c>
      <c r="G149" s="247" t="s">
        <v>1373</v>
      </c>
      <c r="H149" s="247" t="s">
        <v>14318</v>
      </c>
      <c r="I149" s="247">
        <v>99</v>
      </c>
      <c r="J149" s="247">
        <v>0</v>
      </c>
      <c r="K149" s="247">
        <v>0</v>
      </c>
    </row>
    <row r="150" spans="1:11">
      <c r="A150" s="247" t="s">
        <v>5394</v>
      </c>
      <c r="B150" s="247" t="s">
        <v>5393</v>
      </c>
      <c r="C150" s="247" t="s">
        <v>5045</v>
      </c>
      <c r="D150" s="247" t="s">
        <v>5027</v>
      </c>
      <c r="E150" s="248" t="s">
        <v>19102</v>
      </c>
      <c r="F150" s="247">
        <v>11.54</v>
      </c>
      <c r="G150" s="247" t="s">
        <v>1373</v>
      </c>
      <c r="H150" s="247" t="s">
        <v>14318</v>
      </c>
      <c r="I150" s="247">
        <v>99</v>
      </c>
      <c r="J150" s="247">
        <v>0</v>
      </c>
      <c r="K150" s="247">
        <v>0</v>
      </c>
    </row>
    <row r="151" spans="1:11">
      <c r="A151" s="247" t="s">
        <v>5383</v>
      </c>
      <c r="B151" s="247" t="s">
        <v>5382</v>
      </c>
      <c r="C151" s="247" t="s">
        <v>5045</v>
      </c>
      <c r="D151" s="247" t="s">
        <v>5027</v>
      </c>
      <c r="E151" s="248" t="s">
        <v>19103</v>
      </c>
      <c r="F151" s="247">
        <v>20</v>
      </c>
      <c r="G151" s="247" t="s">
        <v>1373</v>
      </c>
      <c r="H151" s="247" t="s">
        <v>14318</v>
      </c>
      <c r="I151" s="247">
        <v>99</v>
      </c>
      <c r="J151" s="247">
        <v>0</v>
      </c>
      <c r="K151" s="247">
        <v>0</v>
      </c>
    </row>
    <row r="152" spans="1:11">
      <c r="A152" s="247" t="s">
        <v>5378</v>
      </c>
      <c r="B152" s="247" t="s">
        <v>5377</v>
      </c>
      <c r="C152" s="247" t="s">
        <v>5045</v>
      </c>
      <c r="D152" s="247" t="s">
        <v>5027</v>
      </c>
      <c r="E152" s="248" t="s">
        <v>19104</v>
      </c>
      <c r="F152" s="247">
        <v>3.89</v>
      </c>
      <c r="G152" s="247" t="s">
        <v>1373</v>
      </c>
      <c r="H152" s="247" t="s">
        <v>14318</v>
      </c>
      <c r="I152" s="247">
        <v>99</v>
      </c>
      <c r="J152" s="247">
        <v>0</v>
      </c>
      <c r="K152" s="247">
        <v>0</v>
      </c>
    </row>
    <row r="153" spans="1:11">
      <c r="A153" s="247" t="s">
        <v>5375</v>
      </c>
      <c r="B153" s="247" t="s">
        <v>5374</v>
      </c>
      <c r="C153" s="247" t="s">
        <v>5045</v>
      </c>
      <c r="D153" s="247" t="s">
        <v>5027</v>
      </c>
      <c r="E153" s="248" t="s">
        <v>19105</v>
      </c>
      <c r="F153" s="247">
        <v>2.8</v>
      </c>
      <c r="G153" s="247" t="s">
        <v>1373</v>
      </c>
      <c r="H153" s="247" t="s">
        <v>14318</v>
      </c>
      <c r="I153" s="247">
        <v>99</v>
      </c>
      <c r="J153" s="247">
        <v>0</v>
      </c>
      <c r="K153" s="247">
        <v>0</v>
      </c>
    </row>
    <row r="154" spans="1:11">
      <c r="A154" s="247" t="s">
        <v>5363</v>
      </c>
      <c r="B154" s="247" t="s">
        <v>5362</v>
      </c>
      <c r="C154" s="247" t="s">
        <v>5045</v>
      </c>
      <c r="D154" s="247" t="s">
        <v>5027</v>
      </c>
      <c r="E154" s="248" t="s">
        <v>19106</v>
      </c>
      <c r="F154" s="247">
        <v>2.8</v>
      </c>
      <c r="G154" s="247" t="s">
        <v>1373</v>
      </c>
      <c r="H154" s="247" t="s">
        <v>14318</v>
      </c>
      <c r="I154" s="247">
        <v>99</v>
      </c>
      <c r="J154" s="247">
        <v>0</v>
      </c>
      <c r="K154" s="247">
        <v>0</v>
      </c>
    </row>
    <row r="155" spans="1:11">
      <c r="A155" s="247" t="s">
        <v>5360</v>
      </c>
      <c r="B155" s="247" t="s">
        <v>5359</v>
      </c>
      <c r="C155" s="247" t="s">
        <v>5045</v>
      </c>
      <c r="D155" s="247" t="s">
        <v>5027</v>
      </c>
      <c r="E155" s="248" t="s">
        <v>19107</v>
      </c>
      <c r="F155" s="247">
        <v>2.8</v>
      </c>
      <c r="G155" s="247" t="s">
        <v>1373</v>
      </c>
      <c r="H155" s="247" t="s">
        <v>14318</v>
      </c>
      <c r="I155" s="247">
        <v>99</v>
      </c>
      <c r="J155" s="247">
        <v>0</v>
      </c>
      <c r="K155" s="247">
        <v>0</v>
      </c>
    </row>
    <row r="156" spans="1:11">
      <c r="A156" s="247" t="s">
        <v>19108</v>
      </c>
      <c r="B156" s="247" t="s">
        <v>19109</v>
      </c>
      <c r="C156" s="247" t="s">
        <v>5045</v>
      </c>
      <c r="D156" s="247" t="s">
        <v>5027</v>
      </c>
      <c r="E156" s="248" t="s">
        <v>19110</v>
      </c>
      <c r="F156" s="247">
        <v>3.91</v>
      </c>
      <c r="G156" s="247" t="s">
        <v>1373</v>
      </c>
      <c r="H156" s="247" t="s">
        <v>14318</v>
      </c>
      <c r="I156" s="247">
        <v>99</v>
      </c>
      <c r="J156" s="247">
        <v>0</v>
      </c>
      <c r="K156" s="247">
        <v>0</v>
      </c>
    </row>
    <row r="157" spans="1:11">
      <c r="A157" s="247" t="s">
        <v>5357</v>
      </c>
      <c r="B157" s="247" t="s">
        <v>5356</v>
      </c>
      <c r="C157" s="247" t="s">
        <v>5045</v>
      </c>
      <c r="D157" s="247" t="s">
        <v>5027</v>
      </c>
      <c r="E157" s="248" t="s">
        <v>19111</v>
      </c>
      <c r="F157" s="247">
        <v>3.91</v>
      </c>
      <c r="G157" s="247" t="s">
        <v>1373</v>
      </c>
      <c r="H157" s="247" t="s">
        <v>14318</v>
      </c>
      <c r="I157" s="247">
        <v>99</v>
      </c>
      <c r="J157" s="247">
        <v>0</v>
      </c>
      <c r="K157" s="247">
        <v>0</v>
      </c>
    </row>
    <row r="158" spans="1:11">
      <c r="A158" s="247" t="s">
        <v>5351</v>
      </c>
      <c r="B158" s="247" t="s">
        <v>5350</v>
      </c>
      <c r="C158" s="247" t="s">
        <v>5045</v>
      </c>
      <c r="D158" s="247" t="s">
        <v>5027</v>
      </c>
      <c r="E158" s="248" t="s">
        <v>19112</v>
      </c>
      <c r="F158" s="247">
        <v>7.82</v>
      </c>
      <c r="G158" s="247" t="s">
        <v>1373</v>
      </c>
      <c r="H158" s="247" t="s">
        <v>14318</v>
      </c>
      <c r="I158" s="247">
        <v>99</v>
      </c>
      <c r="J158" s="247">
        <v>0</v>
      </c>
      <c r="K158" s="247">
        <v>0</v>
      </c>
    </row>
    <row r="159" spans="1:11">
      <c r="A159" s="247" t="s">
        <v>5345</v>
      </c>
      <c r="B159" s="247" t="s">
        <v>5344</v>
      </c>
      <c r="C159" s="247" t="s">
        <v>5045</v>
      </c>
      <c r="D159" s="247" t="s">
        <v>5027</v>
      </c>
      <c r="E159" s="248" t="s">
        <v>19113</v>
      </c>
      <c r="F159" s="247">
        <v>38.57</v>
      </c>
      <c r="G159" s="247" t="s">
        <v>1373</v>
      </c>
      <c r="H159" s="247" t="s">
        <v>14318</v>
      </c>
      <c r="I159" s="247">
        <v>99</v>
      </c>
      <c r="J159" s="247">
        <v>0</v>
      </c>
      <c r="K159" s="247">
        <v>0</v>
      </c>
    </row>
    <row r="160" spans="1:11">
      <c r="A160" s="247" t="s">
        <v>5310</v>
      </c>
      <c r="B160" s="247" t="s">
        <v>5309</v>
      </c>
      <c r="C160" s="247" t="s">
        <v>5045</v>
      </c>
      <c r="D160" s="247" t="s">
        <v>5027</v>
      </c>
      <c r="E160" s="248" t="s">
        <v>19114</v>
      </c>
      <c r="F160" s="247">
        <v>2.8</v>
      </c>
      <c r="G160" s="247" t="s">
        <v>1373</v>
      </c>
      <c r="H160" s="247" t="s">
        <v>14318</v>
      </c>
      <c r="I160" s="247">
        <v>99</v>
      </c>
      <c r="J160" s="247">
        <v>0</v>
      </c>
      <c r="K160" s="247">
        <v>0</v>
      </c>
    </row>
    <row r="161" spans="1:11">
      <c r="A161" s="247" t="s">
        <v>5307</v>
      </c>
      <c r="B161" s="247" t="s">
        <v>5306</v>
      </c>
      <c r="C161" s="247" t="s">
        <v>5045</v>
      </c>
      <c r="D161" s="247" t="s">
        <v>5027</v>
      </c>
      <c r="E161" s="248" t="s">
        <v>19115</v>
      </c>
      <c r="F161" s="247">
        <v>4.75</v>
      </c>
      <c r="G161" s="247" t="s">
        <v>1373</v>
      </c>
      <c r="H161" s="247" t="s">
        <v>14318</v>
      </c>
      <c r="I161" s="247">
        <v>99</v>
      </c>
      <c r="J161" s="247">
        <v>0</v>
      </c>
      <c r="K161" s="247">
        <v>0</v>
      </c>
    </row>
    <row r="162" spans="1:11">
      <c r="A162" s="247" t="s">
        <v>5301</v>
      </c>
      <c r="B162" s="247" t="s">
        <v>5300</v>
      </c>
      <c r="C162" s="247" t="s">
        <v>5045</v>
      </c>
      <c r="D162" s="247" t="s">
        <v>5027</v>
      </c>
      <c r="E162" s="248" t="s">
        <v>19116</v>
      </c>
      <c r="F162" s="247">
        <v>3.91</v>
      </c>
      <c r="G162" s="247" t="s">
        <v>1373</v>
      </c>
      <c r="H162" s="247" t="s">
        <v>14318</v>
      </c>
      <c r="I162" s="247">
        <v>99</v>
      </c>
      <c r="J162" s="247">
        <v>0</v>
      </c>
      <c r="K162" s="247">
        <v>0</v>
      </c>
    </row>
    <row r="163" spans="1:11">
      <c r="A163" s="247" t="s">
        <v>5292</v>
      </c>
      <c r="B163" s="247" t="s">
        <v>5291</v>
      </c>
      <c r="C163" s="247" t="s">
        <v>5045</v>
      </c>
      <c r="D163" s="247" t="s">
        <v>5027</v>
      </c>
      <c r="E163" s="248" t="s">
        <v>19117</v>
      </c>
      <c r="F163" s="247">
        <v>8</v>
      </c>
      <c r="G163" s="247" t="s">
        <v>1373</v>
      </c>
      <c r="H163" s="247" t="s">
        <v>14318</v>
      </c>
      <c r="I163" s="247">
        <v>99</v>
      </c>
      <c r="J163" s="247">
        <v>0</v>
      </c>
      <c r="K163" s="247">
        <v>0</v>
      </c>
    </row>
    <row r="164" spans="1:11">
      <c r="A164" s="247" t="s">
        <v>5289</v>
      </c>
      <c r="B164" s="247" t="s">
        <v>5288</v>
      </c>
      <c r="C164" s="247" t="s">
        <v>5045</v>
      </c>
      <c r="D164" s="247" t="s">
        <v>5027</v>
      </c>
      <c r="E164" s="248" t="s">
        <v>19118</v>
      </c>
      <c r="F164" s="247">
        <v>8</v>
      </c>
      <c r="G164" s="247" t="s">
        <v>1373</v>
      </c>
      <c r="H164" s="247" t="s">
        <v>14318</v>
      </c>
      <c r="I164" s="247">
        <v>99</v>
      </c>
      <c r="J164" s="247">
        <v>0</v>
      </c>
      <c r="K164" s="247">
        <v>0</v>
      </c>
    </row>
    <row r="165" spans="1:11">
      <c r="A165" s="247" t="s">
        <v>5281</v>
      </c>
      <c r="B165" s="247" t="s">
        <v>5280</v>
      </c>
      <c r="C165" s="247" t="s">
        <v>5045</v>
      </c>
      <c r="D165" s="247" t="s">
        <v>5027</v>
      </c>
      <c r="E165" s="248" t="s">
        <v>19119</v>
      </c>
      <c r="F165" s="247">
        <v>2.8</v>
      </c>
      <c r="G165" s="247" t="s">
        <v>1373</v>
      </c>
      <c r="H165" s="247" t="s">
        <v>14318</v>
      </c>
      <c r="I165" s="247">
        <v>99</v>
      </c>
      <c r="J165" s="247">
        <v>0</v>
      </c>
      <c r="K165" s="247">
        <v>0</v>
      </c>
    </row>
    <row r="166" spans="1:11">
      <c r="A166" s="247" t="s">
        <v>5278</v>
      </c>
      <c r="B166" s="247" t="s">
        <v>5277</v>
      </c>
      <c r="C166" s="247" t="s">
        <v>5045</v>
      </c>
      <c r="D166" s="247" t="s">
        <v>5027</v>
      </c>
      <c r="E166" s="248" t="s">
        <v>19120</v>
      </c>
      <c r="F166" s="247">
        <v>3.91</v>
      </c>
      <c r="G166" s="247" t="s">
        <v>1373</v>
      </c>
      <c r="H166" s="247" t="s">
        <v>14318</v>
      </c>
      <c r="I166" s="247">
        <v>99</v>
      </c>
      <c r="J166" s="247">
        <v>0</v>
      </c>
      <c r="K166" s="247">
        <v>0</v>
      </c>
    </row>
    <row r="167" spans="1:11">
      <c r="A167" s="247" t="s">
        <v>5229</v>
      </c>
      <c r="B167" s="247" t="s">
        <v>5228</v>
      </c>
      <c r="C167" s="247" t="s">
        <v>5045</v>
      </c>
      <c r="D167" s="247" t="s">
        <v>5027</v>
      </c>
      <c r="E167" s="248" t="s">
        <v>19121</v>
      </c>
      <c r="F167" s="247">
        <v>4.46</v>
      </c>
      <c r="G167" s="247" t="s">
        <v>1373</v>
      </c>
      <c r="H167" s="247" t="s">
        <v>14318</v>
      </c>
      <c r="I167" s="247">
        <v>99</v>
      </c>
      <c r="J167" s="247">
        <v>0</v>
      </c>
      <c r="K167" s="247">
        <v>0</v>
      </c>
    </row>
    <row r="168" spans="1:11">
      <c r="A168" s="247" t="s">
        <v>5227</v>
      </c>
      <c r="B168" s="247" t="s">
        <v>5226</v>
      </c>
      <c r="C168" s="247" t="s">
        <v>5045</v>
      </c>
      <c r="D168" s="247" t="s">
        <v>5027</v>
      </c>
      <c r="E168" s="248" t="s">
        <v>19122</v>
      </c>
      <c r="F168" s="247">
        <v>4.57</v>
      </c>
      <c r="G168" s="247" t="s">
        <v>1373</v>
      </c>
      <c r="H168" s="247" t="s">
        <v>14318</v>
      </c>
      <c r="I168" s="247">
        <v>99</v>
      </c>
      <c r="J168" s="247">
        <v>0</v>
      </c>
      <c r="K168" s="247">
        <v>0</v>
      </c>
    </row>
    <row r="169" spans="1:11">
      <c r="A169" s="247" t="s">
        <v>5224</v>
      </c>
      <c r="B169" s="247" t="s">
        <v>5223</v>
      </c>
      <c r="C169" s="247" t="s">
        <v>5045</v>
      </c>
      <c r="D169" s="247" t="s">
        <v>5027</v>
      </c>
      <c r="E169" s="248" t="s">
        <v>19123</v>
      </c>
      <c r="F169" s="247">
        <v>8.0500000000000007</v>
      </c>
      <c r="G169" s="247" t="s">
        <v>1373</v>
      </c>
      <c r="H169" s="247" t="s">
        <v>14318</v>
      </c>
      <c r="I169" s="247">
        <v>99</v>
      </c>
      <c r="J169" s="247">
        <v>0</v>
      </c>
      <c r="K169" s="247">
        <v>0</v>
      </c>
    </row>
    <row r="170" spans="1:11">
      <c r="A170" s="247" t="s">
        <v>5221</v>
      </c>
      <c r="B170" s="247" t="s">
        <v>5220</v>
      </c>
      <c r="C170" s="247" t="s">
        <v>5045</v>
      </c>
      <c r="D170" s="247" t="s">
        <v>5027</v>
      </c>
      <c r="E170" s="248" t="s">
        <v>19124</v>
      </c>
      <c r="F170" s="247">
        <v>8.11</v>
      </c>
      <c r="G170" s="247" t="s">
        <v>1373</v>
      </c>
      <c r="H170" s="247" t="s">
        <v>14318</v>
      </c>
      <c r="I170" s="247">
        <v>99</v>
      </c>
      <c r="J170" s="247">
        <v>0</v>
      </c>
      <c r="K170" s="247">
        <v>0</v>
      </c>
    </row>
    <row r="171" spans="1:11">
      <c r="A171" s="247" t="s">
        <v>5208</v>
      </c>
      <c r="B171" s="247" t="s">
        <v>5207</v>
      </c>
      <c r="C171" s="247" t="s">
        <v>5045</v>
      </c>
      <c r="D171" s="247" t="s">
        <v>5027</v>
      </c>
      <c r="E171" s="248" t="s">
        <v>19125</v>
      </c>
      <c r="F171" s="247">
        <v>8</v>
      </c>
      <c r="G171" s="247" t="s">
        <v>1373</v>
      </c>
      <c r="H171" s="247" t="s">
        <v>14318</v>
      </c>
      <c r="I171" s="247">
        <v>99</v>
      </c>
      <c r="J171" s="247">
        <v>0</v>
      </c>
      <c r="K171" s="247">
        <v>0</v>
      </c>
    </row>
    <row r="172" spans="1:11">
      <c r="A172" s="247" t="s">
        <v>5205</v>
      </c>
      <c r="B172" s="247" t="s">
        <v>5204</v>
      </c>
      <c r="C172" s="247" t="s">
        <v>5045</v>
      </c>
      <c r="D172" s="247" t="s">
        <v>5027</v>
      </c>
      <c r="E172" s="248" t="s">
        <v>19126</v>
      </c>
      <c r="F172" s="247">
        <v>4.2300000000000004</v>
      </c>
      <c r="G172" s="247" t="s">
        <v>1373</v>
      </c>
      <c r="H172" s="247" t="s">
        <v>14318</v>
      </c>
      <c r="I172" s="247">
        <v>99</v>
      </c>
      <c r="J172" s="247">
        <v>0</v>
      </c>
      <c r="K172" s="247">
        <v>0</v>
      </c>
    </row>
    <row r="173" spans="1:11">
      <c r="A173" s="247" t="s">
        <v>5202</v>
      </c>
      <c r="B173" s="247" t="s">
        <v>5201</v>
      </c>
      <c r="C173" s="247" t="s">
        <v>5045</v>
      </c>
      <c r="D173" s="247" t="s">
        <v>5027</v>
      </c>
      <c r="E173" s="248" t="s">
        <v>19127</v>
      </c>
      <c r="F173" s="247">
        <v>3.2</v>
      </c>
      <c r="G173" s="247" t="s">
        <v>1373</v>
      </c>
      <c r="H173" s="247" t="s">
        <v>14318</v>
      </c>
      <c r="I173" s="247">
        <v>99</v>
      </c>
      <c r="J173" s="247">
        <v>0</v>
      </c>
      <c r="K173" s="247">
        <v>0</v>
      </c>
    </row>
    <row r="174" spans="1:11">
      <c r="A174" s="247" t="s">
        <v>5193</v>
      </c>
      <c r="B174" s="247" t="s">
        <v>5192</v>
      </c>
      <c r="C174" s="247" t="s">
        <v>5045</v>
      </c>
      <c r="D174" s="247" t="s">
        <v>5027</v>
      </c>
      <c r="E174" s="248" t="s">
        <v>19128</v>
      </c>
      <c r="F174" s="247">
        <v>4.18</v>
      </c>
      <c r="G174" s="247" t="s">
        <v>1373</v>
      </c>
      <c r="H174" s="247" t="s">
        <v>14318</v>
      </c>
      <c r="I174" s="247">
        <v>99</v>
      </c>
      <c r="J174" s="247">
        <v>0</v>
      </c>
      <c r="K174" s="247">
        <v>0</v>
      </c>
    </row>
    <row r="175" spans="1:11">
      <c r="A175" s="247" t="s">
        <v>5187</v>
      </c>
      <c r="B175" s="247" t="s">
        <v>5186</v>
      </c>
      <c r="C175" s="247" t="s">
        <v>5045</v>
      </c>
      <c r="D175" s="247" t="s">
        <v>5027</v>
      </c>
      <c r="E175" s="248" t="s">
        <v>19129</v>
      </c>
      <c r="F175" s="247">
        <v>18.86</v>
      </c>
      <c r="G175" s="247" t="s">
        <v>1373</v>
      </c>
      <c r="H175" s="247" t="s">
        <v>14318</v>
      </c>
      <c r="I175" s="247">
        <v>99</v>
      </c>
      <c r="J175" s="247">
        <v>0</v>
      </c>
      <c r="K175" s="247">
        <v>0</v>
      </c>
    </row>
    <row r="176" spans="1:11">
      <c r="A176" s="247" t="s">
        <v>5168</v>
      </c>
      <c r="B176" s="247" t="s">
        <v>5167</v>
      </c>
      <c r="C176" s="247" t="s">
        <v>5045</v>
      </c>
      <c r="D176" s="247" t="s">
        <v>5027</v>
      </c>
      <c r="E176" s="248" t="s">
        <v>19130</v>
      </c>
      <c r="F176" s="247">
        <v>8.34</v>
      </c>
      <c r="G176" s="247" t="s">
        <v>1373</v>
      </c>
      <c r="H176" s="247" t="s">
        <v>14318</v>
      </c>
      <c r="I176" s="247">
        <v>99</v>
      </c>
      <c r="J176" s="247">
        <v>0</v>
      </c>
      <c r="K176" s="247">
        <v>0</v>
      </c>
    </row>
    <row r="177" spans="1:11">
      <c r="A177" s="247" t="s">
        <v>5165</v>
      </c>
      <c r="B177" s="247" t="s">
        <v>5164</v>
      </c>
      <c r="C177" s="247" t="s">
        <v>5045</v>
      </c>
      <c r="D177" s="247" t="s">
        <v>5027</v>
      </c>
      <c r="E177" s="248" t="s">
        <v>19131</v>
      </c>
      <c r="F177" s="247">
        <v>8.4600000000000009</v>
      </c>
      <c r="G177" s="247" t="s">
        <v>1373</v>
      </c>
      <c r="H177" s="247" t="s">
        <v>14318</v>
      </c>
      <c r="I177" s="247">
        <v>99</v>
      </c>
      <c r="J177" s="247">
        <v>0</v>
      </c>
      <c r="K177" s="247">
        <v>0</v>
      </c>
    </row>
    <row r="178" spans="1:11">
      <c r="A178" s="247" t="s">
        <v>5154</v>
      </c>
      <c r="B178" s="247" t="s">
        <v>5153</v>
      </c>
      <c r="C178" s="247" t="s">
        <v>5045</v>
      </c>
      <c r="D178" s="247" t="s">
        <v>5027</v>
      </c>
      <c r="E178" s="248" t="s">
        <v>19132</v>
      </c>
      <c r="F178" s="247">
        <v>11.71</v>
      </c>
      <c r="G178" s="247" t="s">
        <v>1373</v>
      </c>
      <c r="H178" s="247" t="s">
        <v>14318</v>
      </c>
      <c r="I178" s="247">
        <v>99</v>
      </c>
      <c r="J178" s="247">
        <v>0</v>
      </c>
      <c r="K178" s="247">
        <v>0</v>
      </c>
    </row>
    <row r="179" spans="1:11">
      <c r="A179" s="247" t="s">
        <v>5147</v>
      </c>
      <c r="B179" s="247" t="s">
        <v>5146</v>
      </c>
      <c r="C179" s="247" t="s">
        <v>5045</v>
      </c>
      <c r="D179" s="247" t="s">
        <v>5027</v>
      </c>
      <c r="E179" s="248" t="s">
        <v>19133</v>
      </c>
      <c r="F179" s="247">
        <v>18.57</v>
      </c>
      <c r="G179" s="247" t="s">
        <v>1373</v>
      </c>
      <c r="H179" s="247" t="s">
        <v>14318</v>
      </c>
      <c r="I179" s="247">
        <v>99</v>
      </c>
      <c r="J179" s="247">
        <v>0</v>
      </c>
      <c r="K179" s="247">
        <v>0</v>
      </c>
    </row>
    <row r="180" spans="1:11">
      <c r="A180" s="247" t="s">
        <v>5144</v>
      </c>
      <c r="B180" s="247" t="s">
        <v>5143</v>
      </c>
      <c r="C180" s="247" t="s">
        <v>5045</v>
      </c>
      <c r="D180" s="247" t="s">
        <v>5027</v>
      </c>
      <c r="E180" s="248" t="s">
        <v>19134</v>
      </c>
      <c r="F180" s="247">
        <v>19.71</v>
      </c>
      <c r="G180" s="247" t="s">
        <v>1373</v>
      </c>
      <c r="H180" s="247" t="s">
        <v>14318</v>
      </c>
      <c r="I180" s="247">
        <v>99</v>
      </c>
      <c r="J180" s="247">
        <v>0</v>
      </c>
      <c r="K180" s="247">
        <v>0</v>
      </c>
    </row>
    <row r="181" spans="1:11">
      <c r="A181" s="247" t="s">
        <v>5141</v>
      </c>
      <c r="B181" s="247" t="s">
        <v>5140</v>
      </c>
      <c r="C181" s="247" t="s">
        <v>5045</v>
      </c>
      <c r="D181" s="247" t="s">
        <v>5027</v>
      </c>
      <c r="E181" s="248" t="s">
        <v>19135</v>
      </c>
      <c r="F181" s="247">
        <v>37.6</v>
      </c>
      <c r="G181" s="247" t="s">
        <v>1373</v>
      </c>
      <c r="H181" s="247" t="s">
        <v>14318</v>
      </c>
      <c r="I181" s="247">
        <v>99</v>
      </c>
      <c r="J181" s="247">
        <v>0</v>
      </c>
      <c r="K181" s="247">
        <v>0</v>
      </c>
    </row>
    <row r="182" spans="1:11">
      <c r="A182" s="247" t="s">
        <v>5131</v>
      </c>
      <c r="B182" s="247" t="s">
        <v>5130</v>
      </c>
      <c r="C182" s="247" t="s">
        <v>5045</v>
      </c>
      <c r="D182" s="247" t="s">
        <v>5027</v>
      </c>
      <c r="E182" s="248" t="s">
        <v>19136</v>
      </c>
      <c r="F182" s="247">
        <v>17.14</v>
      </c>
      <c r="G182" s="247" t="s">
        <v>1373</v>
      </c>
      <c r="H182" s="247" t="s">
        <v>14318</v>
      </c>
      <c r="I182" s="247">
        <v>99</v>
      </c>
      <c r="J182" s="247">
        <v>0</v>
      </c>
      <c r="K182" s="247">
        <v>0</v>
      </c>
    </row>
    <row r="183" spans="1:11">
      <c r="A183" s="247" t="s">
        <v>5128</v>
      </c>
      <c r="B183" s="247" t="s">
        <v>5127</v>
      </c>
      <c r="C183" s="247" t="s">
        <v>5045</v>
      </c>
      <c r="D183" s="247" t="s">
        <v>5027</v>
      </c>
      <c r="E183" s="248" t="s">
        <v>19137</v>
      </c>
      <c r="F183" s="247">
        <v>17.14</v>
      </c>
      <c r="G183" s="247" t="s">
        <v>1373</v>
      </c>
      <c r="H183" s="247" t="s">
        <v>14318</v>
      </c>
      <c r="I183" s="247">
        <v>99</v>
      </c>
      <c r="J183" s="247">
        <v>0</v>
      </c>
      <c r="K183" s="247">
        <v>0</v>
      </c>
    </row>
    <row r="184" spans="1:11">
      <c r="A184" s="247" t="s">
        <v>5125</v>
      </c>
      <c r="B184" s="247" t="s">
        <v>5124</v>
      </c>
      <c r="C184" s="247" t="s">
        <v>5045</v>
      </c>
      <c r="D184" s="247" t="s">
        <v>5027</v>
      </c>
      <c r="E184" s="248" t="s">
        <v>19138</v>
      </c>
      <c r="F184" s="247">
        <v>17.14</v>
      </c>
      <c r="G184" s="247" t="s">
        <v>1373</v>
      </c>
      <c r="H184" s="247" t="s">
        <v>14318</v>
      </c>
      <c r="I184" s="247">
        <v>99</v>
      </c>
      <c r="J184" s="247">
        <v>0</v>
      </c>
      <c r="K184" s="247">
        <v>0</v>
      </c>
    </row>
    <row r="185" spans="1:11">
      <c r="A185" s="247" t="s">
        <v>5122</v>
      </c>
      <c r="B185" s="247" t="s">
        <v>5121</v>
      </c>
      <c r="C185" s="247" t="s">
        <v>5045</v>
      </c>
      <c r="D185" s="247" t="s">
        <v>5027</v>
      </c>
      <c r="E185" s="248" t="s">
        <v>19139</v>
      </c>
      <c r="F185" s="247">
        <v>17.03</v>
      </c>
      <c r="G185" s="247" t="s">
        <v>1373</v>
      </c>
      <c r="H185" s="247" t="s">
        <v>14318</v>
      </c>
      <c r="I185" s="247">
        <v>99</v>
      </c>
      <c r="J185" s="247">
        <v>0</v>
      </c>
      <c r="K185" s="247">
        <v>0</v>
      </c>
    </row>
    <row r="186" spans="1:11">
      <c r="A186" s="247" t="s">
        <v>5106</v>
      </c>
      <c r="B186" s="247" t="s">
        <v>5105</v>
      </c>
      <c r="C186" s="247" t="s">
        <v>5045</v>
      </c>
      <c r="D186" s="247" t="s">
        <v>5027</v>
      </c>
      <c r="E186" s="248" t="s">
        <v>19140</v>
      </c>
      <c r="F186" s="247">
        <v>7.82</v>
      </c>
      <c r="G186" s="247" t="s">
        <v>1373</v>
      </c>
      <c r="H186" s="247" t="s">
        <v>14318</v>
      </c>
      <c r="I186" s="247">
        <v>99</v>
      </c>
      <c r="J186" s="247">
        <v>0</v>
      </c>
      <c r="K186" s="247">
        <v>0</v>
      </c>
    </row>
    <row r="187" spans="1:11">
      <c r="A187" s="247" t="s">
        <v>5060</v>
      </c>
      <c r="B187" s="247" t="s">
        <v>5059</v>
      </c>
      <c r="C187" s="247" t="s">
        <v>5045</v>
      </c>
      <c r="D187" s="247" t="s">
        <v>5027</v>
      </c>
      <c r="E187" s="248" t="s">
        <v>19141</v>
      </c>
      <c r="F187" s="247">
        <v>36.340000000000003</v>
      </c>
      <c r="G187" s="247" t="s">
        <v>1373</v>
      </c>
      <c r="H187" s="247" t="s">
        <v>14318</v>
      </c>
      <c r="I187" s="247">
        <v>99</v>
      </c>
      <c r="J187" s="247">
        <v>0</v>
      </c>
      <c r="K187" s="247">
        <v>0</v>
      </c>
    </row>
    <row r="188" spans="1:11">
      <c r="A188" s="247" t="s">
        <v>5057</v>
      </c>
      <c r="B188" s="247" t="s">
        <v>5056</v>
      </c>
      <c r="C188" s="247" t="s">
        <v>5045</v>
      </c>
      <c r="D188" s="247" t="s">
        <v>5027</v>
      </c>
      <c r="E188" s="248" t="s">
        <v>19142</v>
      </c>
      <c r="F188" s="247">
        <v>21.48</v>
      </c>
      <c r="G188" s="247" t="s">
        <v>1373</v>
      </c>
      <c r="H188" s="247" t="s">
        <v>14318</v>
      </c>
      <c r="I188" s="247">
        <v>99</v>
      </c>
      <c r="J188" s="247">
        <v>0</v>
      </c>
      <c r="K188" s="247">
        <v>0</v>
      </c>
    </row>
    <row r="189" spans="1:11">
      <c r="A189" s="247" t="s">
        <v>5050</v>
      </c>
      <c r="B189" s="247" t="s">
        <v>5049</v>
      </c>
      <c r="C189" s="247" t="s">
        <v>5045</v>
      </c>
      <c r="D189" s="247" t="s">
        <v>5027</v>
      </c>
      <c r="E189" s="248" t="s">
        <v>19143</v>
      </c>
      <c r="F189" s="247">
        <v>18.57</v>
      </c>
      <c r="G189" s="247" t="s">
        <v>1373</v>
      </c>
      <c r="H189" s="247" t="s">
        <v>14318</v>
      </c>
      <c r="I189" s="247">
        <v>99</v>
      </c>
      <c r="J189" s="247">
        <v>0</v>
      </c>
      <c r="K189" s="247">
        <v>0</v>
      </c>
    </row>
    <row r="190" spans="1:11">
      <c r="A190" s="247" t="s">
        <v>5047</v>
      </c>
      <c r="B190" s="247" t="s">
        <v>5046</v>
      </c>
      <c r="C190" s="247" t="s">
        <v>5045</v>
      </c>
      <c r="D190" s="247" t="s">
        <v>5027</v>
      </c>
      <c r="E190" s="248" t="s">
        <v>19144</v>
      </c>
      <c r="F190" s="247">
        <v>35.770000000000003</v>
      </c>
      <c r="G190" s="247" t="s">
        <v>1373</v>
      </c>
      <c r="H190" s="247" t="s">
        <v>14318</v>
      </c>
      <c r="I190" s="247">
        <v>99</v>
      </c>
      <c r="J190" s="247">
        <v>0</v>
      </c>
      <c r="K190" s="247">
        <v>0</v>
      </c>
    </row>
    <row r="191" spans="1:11">
      <c r="A191" s="247" t="s">
        <v>16809</v>
      </c>
      <c r="B191" s="247" t="s">
        <v>16808</v>
      </c>
      <c r="C191" s="247" t="s">
        <v>5045</v>
      </c>
      <c r="D191" s="247" t="s">
        <v>5027</v>
      </c>
      <c r="E191" s="248" t="s">
        <v>19145</v>
      </c>
      <c r="F191" s="247">
        <v>2.8</v>
      </c>
      <c r="G191" s="247" t="s">
        <v>1373</v>
      </c>
      <c r="H191" s="247" t="s">
        <v>14318</v>
      </c>
      <c r="I191" s="247">
        <v>0</v>
      </c>
      <c r="J191" s="247">
        <v>0</v>
      </c>
      <c r="K191" s="247">
        <v>0</v>
      </c>
    </row>
    <row r="192" spans="1:11">
      <c r="A192" s="247" t="s">
        <v>19146</v>
      </c>
      <c r="B192" s="247" t="s">
        <v>19147</v>
      </c>
      <c r="C192" s="247" t="s">
        <v>5045</v>
      </c>
      <c r="D192" s="247" t="s">
        <v>5027</v>
      </c>
      <c r="E192" s="248" t="s">
        <v>19148</v>
      </c>
      <c r="F192" s="247">
        <v>371.43</v>
      </c>
      <c r="G192" s="247" t="s">
        <v>1373</v>
      </c>
      <c r="H192" s="247" t="s">
        <v>14318</v>
      </c>
      <c r="I192" s="247">
        <v>1</v>
      </c>
      <c r="J192" s="247">
        <v>0</v>
      </c>
      <c r="K192" s="247">
        <v>0</v>
      </c>
    </row>
    <row r="193" spans="1:11">
      <c r="A193" s="247" t="s">
        <v>19149</v>
      </c>
      <c r="B193" s="247" t="s">
        <v>19150</v>
      </c>
      <c r="C193" s="247" t="s">
        <v>5045</v>
      </c>
      <c r="D193" s="247" t="s">
        <v>5027</v>
      </c>
      <c r="E193" s="248" t="s">
        <v>19151</v>
      </c>
      <c r="F193" s="247">
        <v>19.14</v>
      </c>
      <c r="G193" s="247" t="s">
        <v>1373</v>
      </c>
      <c r="H193" s="247" t="s">
        <v>14318</v>
      </c>
      <c r="I193" s="247">
        <v>0</v>
      </c>
      <c r="J193" s="247">
        <v>0</v>
      </c>
      <c r="K193" s="247">
        <v>0</v>
      </c>
    </row>
    <row r="194" spans="1:11">
      <c r="A194" s="247" t="s">
        <v>19152</v>
      </c>
      <c r="B194" s="247" t="s">
        <v>19153</v>
      </c>
      <c r="C194" s="247" t="s">
        <v>5045</v>
      </c>
      <c r="D194" s="247" t="s">
        <v>5027</v>
      </c>
      <c r="E194" s="248" t="s">
        <v>19154</v>
      </c>
      <c r="F194" s="247">
        <v>36.340000000000003</v>
      </c>
      <c r="G194" s="247" t="s">
        <v>1373</v>
      </c>
      <c r="H194" s="247" t="s">
        <v>14318</v>
      </c>
      <c r="I194" s="247">
        <v>99</v>
      </c>
      <c r="J194" s="247">
        <v>0</v>
      </c>
      <c r="K194" s="247">
        <v>0</v>
      </c>
    </row>
    <row r="195" spans="1:11">
      <c r="A195" s="247" t="s">
        <v>19155</v>
      </c>
      <c r="B195" s="247" t="s">
        <v>19156</v>
      </c>
      <c r="C195" s="247" t="s">
        <v>5045</v>
      </c>
      <c r="D195" s="247" t="s">
        <v>5027</v>
      </c>
      <c r="E195" s="248" t="s">
        <v>19157</v>
      </c>
      <c r="F195" s="247">
        <v>20.29</v>
      </c>
      <c r="G195" s="247" t="s">
        <v>1373</v>
      </c>
      <c r="H195" s="247" t="s">
        <v>14318</v>
      </c>
      <c r="I195" s="247">
        <v>99</v>
      </c>
      <c r="J195" s="247">
        <v>0</v>
      </c>
      <c r="K195" s="247">
        <v>0</v>
      </c>
    </row>
    <row r="196" spans="1:11">
      <c r="A196" s="247" t="s">
        <v>19158</v>
      </c>
      <c r="B196" s="247" t="s">
        <v>19159</v>
      </c>
      <c r="C196" s="247" t="s">
        <v>5045</v>
      </c>
      <c r="D196" s="247" t="s">
        <v>5027</v>
      </c>
      <c r="E196" s="248" t="s">
        <v>19160</v>
      </c>
      <c r="F196" s="247">
        <v>2.8</v>
      </c>
      <c r="G196" s="247" t="s">
        <v>1373</v>
      </c>
      <c r="H196" s="247" t="s">
        <v>14318</v>
      </c>
      <c r="I196" s="247">
        <v>99</v>
      </c>
      <c r="J196" s="247">
        <v>0</v>
      </c>
      <c r="K196" s="247">
        <v>0</v>
      </c>
    </row>
    <row r="197" spans="1:11">
      <c r="A197" s="247" t="s">
        <v>19161</v>
      </c>
      <c r="B197" s="247" t="s">
        <v>19162</v>
      </c>
      <c r="C197" s="247" t="s">
        <v>5045</v>
      </c>
      <c r="D197" s="247" t="s">
        <v>5027</v>
      </c>
      <c r="E197" s="248" t="s">
        <v>19163</v>
      </c>
      <c r="F197" s="247">
        <v>38.29</v>
      </c>
      <c r="G197" s="247" t="s">
        <v>1373</v>
      </c>
      <c r="H197" s="247" t="s">
        <v>14318</v>
      </c>
      <c r="I197" s="247">
        <v>99</v>
      </c>
      <c r="J197" s="247">
        <v>0</v>
      </c>
      <c r="K197" s="247">
        <v>0</v>
      </c>
    </row>
    <row r="198" spans="1:11">
      <c r="A198" s="247" t="s">
        <v>19164</v>
      </c>
      <c r="B198" s="247" t="s">
        <v>19165</v>
      </c>
      <c r="C198" s="247" t="s">
        <v>5045</v>
      </c>
      <c r="D198" s="247" t="s">
        <v>5027</v>
      </c>
      <c r="E198" s="248" t="s">
        <v>19166</v>
      </c>
      <c r="F198" s="247">
        <v>2.8</v>
      </c>
      <c r="G198" s="247" t="s">
        <v>1373</v>
      </c>
      <c r="H198" s="247" t="s">
        <v>14318</v>
      </c>
      <c r="I198" s="247">
        <v>99</v>
      </c>
      <c r="J198" s="247">
        <v>0</v>
      </c>
      <c r="K198" s="247">
        <v>0</v>
      </c>
    </row>
    <row r="199" spans="1:11">
      <c r="A199" s="247" t="s">
        <v>19167</v>
      </c>
      <c r="B199" s="247" t="s">
        <v>19168</v>
      </c>
      <c r="C199" s="247" t="s">
        <v>5045</v>
      </c>
      <c r="D199" s="247" t="s">
        <v>5027</v>
      </c>
      <c r="E199" s="248" t="s">
        <v>19169</v>
      </c>
      <c r="F199" s="247">
        <v>2.8</v>
      </c>
      <c r="G199" s="247" t="s">
        <v>1373</v>
      </c>
      <c r="H199" s="247" t="s">
        <v>14318</v>
      </c>
      <c r="I199" s="247">
        <v>99</v>
      </c>
      <c r="J199" s="247">
        <v>0</v>
      </c>
      <c r="K199" s="247">
        <v>0</v>
      </c>
    </row>
    <row r="200" spans="1:11">
      <c r="A200" s="247" t="s">
        <v>14740</v>
      </c>
      <c r="B200" s="247" t="s">
        <v>14739</v>
      </c>
      <c r="C200" s="247" t="s">
        <v>14702</v>
      </c>
      <c r="D200" s="247" t="s">
        <v>2156</v>
      </c>
      <c r="E200" s="248" t="s">
        <v>19170</v>
      </c>
      <c r="F200" s="247">
        <v>184.98</v>
      </c>
      <c r="G200" s="247" t="s">
        <v>1373</v>
      </c>
      <c r="H200" s="247" t="s">
        <v>14318</v>
      </c>
      <c r="I200" s="247">
        <v>0</v>
      </c>
      <c r="J200" s="247">
        <v>0</v>
      </c>
      <c r="K200" s="247">
        <v>0</v>
      </c>
    </row>
    <row r="201" spans="1:11">
      <c r="A201" s="247" t="s">
        <v>14734</v>
      </c>
      <c r="B201" s="247" t="s">
        <v>14733</v>
      </c>
      <c r="C201" s="247" t="s">
        <v>14702</v>
      </c>
      <c r="D201" s="247" t="s">
        <v>2156</v>
      </c>
      <c r="E201" s="248" t="s">
        <v>14732</v>
      </c>
      <c r="F201" s="247">
        <v>160.30000000000001</v>
      </c>
      <c r="G201" s="247" t="s">
        <v>1373</v>
      </c>
      <c r="H201" s="247" t="s">
        <v>14318</v>
      </c>
      <c r="I201" s="247">
        <v>0</v>
      </c>
      <c r="J201" s="247">
        <v>0</v>
      </c>
      <c r="K201" s="247">
        <v>0</v>
      </c>
    </row>
    <row r="202" spans="1:11">
      <c r="A202" s="247" t="s">
        <v>19171</v>
      </c>
      <c r="B202" s="247" t="s">
        <v>19172</v>
      </c>
      <c r="C202" s="247" t="s">
        <v>14702</v>
      </c>
      <c r="D202" s="247" t="s">
        <v>2156</v>
      </c>
      <c r="E202" s="248" t="s">
        <v>19173</v>
      </c>
      <c r="F202" s="247">
        <v>462.22</v>
      </c>
      <c r="G202" s="247" t="s">
        <v>1373</v>
      </c>
      <c r="H202" s="247" t="s">
        <v>14318</v>
      </c>
      <c r="I202" s="247">
        <v>0</v>
      </c>
      <c r="J202" s="247">
        <v>0</v>
      </c>
      <c r="K202" s="247">
        <v>0</v>
      </c>
    </row>
    <row r="203" spans="1:11">
      <c r="A203" s="247" t="s">
        <v>19174</v>
      </c>
      <c r="B203" s="247" t="s">
        <v>19175</v>
      </c>
      <c r="C203" s="247" t="s">
        <v>14702</v>
      </c>
      <c r="D203" s="247" t="s">
        <v>2156</v>
      </c>
      <c r="E203" s="248" t="s">
        <v>19176</v>
      </c>
      <c r="F203" s="247">
        <v>308.52999999999997</v>
      </c>
      <c r="G203" s="247" t="s">
        <v>1373</v>
      </c>
      <c r="H203" s="247" t="s">
        <v>14318</v>
      </c>
      <c r="I203" s="247">
        <v>0</v>
      </c>
      <c r="J203" s="247">
        <v>0</v>
      </c>
      <c r="K203" s="247">
        <v>0</v>
      </c>
    </row>
    <row r="204" spans="1:11">
      <c r="A204" s="247" t="s">
        <v>19177</v>
      </c>
      <c r="B204" s="247" t="s">
        <v>19178</v>
      </c>
      <c r="C204" s="247" t="s">
        <v>14702</v>
      </c>
      <c r="D204" s="247" t="s">
        <v>2156</v>
      </c>
      <c r="E204" s="248" t="s">
        <v>19179</v>
      </c>
      <c r="F204" s="247">
        <v>462.22</v>
      </c>
      <c r="G204" s="247" t="s">
        <v>1373</v>
      </c>
      <c r="H204" s="247" t="s">
        <v>14318</v>
      </c>
      <c r="I204" s="247">
        <v>0</v>
      </c>
      <c r="J204" s="247">
        <v>0</v>
      </c>
      <c r="K204" s="247">
        <v>0</v>
      </c>
    </row>
    <row r="205" spans="1:11">
      <c r="A205" s="247" t="s">
        <v>19180</v>
      </c>
      <c r="B205" s="247" t="s">
        <v>19181</v>
      </c>
      <c r="C205" s="247" t="s">
        <v>14702</v>
      </c>
      <c r="D205" s="247" t="s">
        <v>2156</v>
      </c>
      <c r="E205" s="248" t="s">
        <v>19182</v>
      </c>
      <c r="F205" s="247">
        <v>98.22</v>
      </c>
      <c r="G205" s="247" t="s">
        <v>1373</v>
      </c>
      <c r="H205" s="247" t="s">
        <v>14318</v>
      </c>
      <c r="I205" s="247">
        <v>0</v>
      </c>
      <c r="J205" s="247">
        <v>0</v>
      </c>
      <c r="K205" s="247">
        <v>0</v>
      </c>
    </row>
    <row r="206" spans="1:11">
      <c r="A206" s="247" t="s">
        <v>19183</v>
      </c>
      <c r="B206" s="247" t="s">
        <v>19184</v>
      </c>
      <c r="C206" s="247" t="s">
        <v>14702</v>
      </c>
      <c r="D206" s="247" t="s">
        <v>2156</v>
      </c>
      <c r="E206" s="248" t="s">
        <v>19185</v>
      </c>
      <c r="F206" s="247">
        <v>369.78</v>
      </c>
      <c r="G206" s="247" t="s">
        <v>1373</v>
      </c>
      <c r="H206" s="247" t="s">
        <v>14318</v>
      </c>
      <c r="I206" s="247">
        <v>0</v>
      </c>
      <c r="J206" s="247">
        <v>0</v>
      </c>
      <c r="K206" s="247">
        <v>0</v>
      </c>
    </row>
    <row r="207" spans="1:11">
      <c r="A207" s="247" t="s">
        <v>19186</v>
      </c>
      <c r="B207" s="247" t="s">
        <v>19187</v>
      </c>
      <c r="C207" s="247" t="s">
        <v>14702</v>
      </c>
      <c r="D207" s="247" t="s">
        <v>2156</v>
      </c>
      <c r="E207" s="248" t="s">
        <v>19188</v>
      </c>
      <c r="F207" s="247">
        <v>17918.04</v>
      </c>
      <c r="G207" s="247" t="s">
        <v>1373</v>
      </c>
      <c r="H207" s="247" t="s">
        <v>14318</v>
      </c>
      <c r="I207" s="247">
        <v>0</v>
      </c>
      <c r="J207" s="247">
        <v>0</v>
      </c>
      <c r="K207" s="247">
        <v>0</v>
      </c>
    </row>
    <row r="208" spans="1:11">
      <c r="A208" s="247" t="s">
        <v>19189</v>
      </c>
      <c r="B208" s="247" t="s">
        <v>19190</v>
      </c>
      <c r="C208" s="247" t="s">
        <v>14702</v>
      </c>
      <c r="D208" s="247" t="s">
        <v>2156</v>
      </c>
      <c r="E208" s="248" t="s">
        <v>19191</v>
      </c>
      <c r="F208" s="247">
        <v>35095.379999999997</v>
      </c>
      <c r="G208" s="247" t="s">
        <v>1373</v>
      </c>
      <c r="H208" s="247" t="s">
        <v>14318</v>
      </c>
      <c r="I208" s="247">
        <v>0</v>
      </c>
      <c r="J208" s="247">
        <v>0</v>
      </c>
      <c r="K208" s="247">
        <v>0</v>
      </c>
    </row>
    <row r="209" spans="1:11">
      <c r="A209" s="247" t="s">
        <v>19192</v>
      </c>
      <c r="B209" s="247" t="s">
        <v>19193</v>
      </c>
      <c r="C209" s="247" t="s">
        <v>14702</v>
      </c>
      <c r="D209" s="247" t="s">
        <v>2156</v>
      </c>
      <c r="E209" s="248" t="s">
        <v>19194</v>
      </c>
      <c r="F209" s="247">
        <v>863.74</v>
      </c>
      <c r="G209" s="247" t="s">
        <v>1373</v>
      </c>
      <c r="H209" s="247" t="s">
        <v>14318</v>
      </c>
      <c r="I209" s="247">
        <v>0</v>
      </c>
      <c r="J209" s="247">
        <v>0</v>
      </c>
      <c r="K209" s="247">
        <v>0</v>
      </c>
    </row>
    <row r="210" spans="1:11">
      <c r="A210" s="247" t="s">
        <v>19195</v>
      </c>
      <c r="B210" s="247" t="s">
        <v>19196</v>
      </c>
      <c r="C210" s="247" t="s">
        <v>14702</v>
      </c>
      <c r="D210" s="247" t="s">
        <v>2156</v>
      </c>
      <c r="E210" s="248" t="s">
        <v>19197</v>
      </c>
      <c r="F210" s="247">
        <v>370.09</v>
      </c>
      <c r="G210" s="247" t="s">
        <v>1373</v>
      </c>
      <c r="H210" s="247" t="s">
        <v>14318</v>
      </c>
      <c r="I210" s="247">
        <v>0</v>
      </c>
      <c r="J210" s="247">
        <v>0</v>
      </c>
      <c r="K210" s="247">
        <v>0</v>
      </c>
    </row>
    <row r="211" spans="1:11">
      <c r="A211" s="247" t="s">
        <v>19198</v>
      </c>
      <c r="B211" s="247" t="s">
        <v>19199</v>
      </c>
      <c r="C211" s="247" t="s">
        <v>14702</v>
      </c>
      <c r="D211" s="247" t="s">
        <v>2156</v>
      </c>
      <c r="E211" s="248" t="s">
        <v>19200</v>
      </c>
      <c r="F211" s="247">
        <v>370.09</v>
      </c>
      <c r="G211" s="247" t="s">
        <v>1373</v>
      </c>
      <c r="H211" s="247" t="s">
        <v>14318</v>
      </c>
      <c r="I211" s="247">
        <v>0</v>
      </c>
      <c r="J211" s="247">
        <v>0</v>
      </c>
      <c r="K211" s="247">
        <v>0</v>
      </c>
    </row>
    <row r="212" spans="1:11">
      <c r="A212" s="247" t="s">
        <v>19201</v>
      </c>
      <c r="B212" s="247" t="s">
        <v>19202</v>
      </c>
      <c r="C212" s="247" t="s">
        <v>14702</v>
      </c>
      <c r="D212" s="247" t="s">
        <v>2156</v>
      </c>
      <c r="E212" s="248" t="s">
        <v>19203</v>
      </c>
      <c r="F212" s="247">
        <v>863.74</v>
      </c>
      <c r="G212" s="247" t="s">
        <v>1373</v>
      </c>
      <c r="H212" s="247" t="s">
        <v>14318</v>
      </c>
      <c r="I212" s="247">
        <v>0</v>
      </c>
      <c r="J212" s="247">
        <v>0</v>
      </c>
      <c r="K212" s="247">
        <v>0</v>
      </c>
    </row>
    <row r="213" spans="1:11">
      <c r="A213" s="247" t="s">
        <v>3910</v>
      </c>
      <c r="B213" s="247" t="s">
        <v>3909</v>
      </c>
      <c r="C213" s="247" t="s">
        <v>3857</v>
      </c>
      <c r="D213" s="247" t="s">
        <v>3843</v>
      </c>
      <c r="E213" s="248" t="s">
        <v>15754</v>
      </c>
      <c r="F213" s="247">
        <v>169.78</v>
      </c>
      <c r="G213" s="247" t="s">
        <v>1373</v>
      </c>
      <c r="H213" s="247" t="s">
        <v>14318</v>
      </c>
      <c r="I213" s="247">
        <v>3</v>
      </c>
      <c r="J213" s="247">
        <v>0</v>
      </c>
      <c r="K213" s="247">
        <v>0</v>
      </c>
    </row>
    <row r="214" spans="1:11">
      <c r="A214" s="247" t="s">
        <v>3908</v>
      </c>
      <c r="B214" s="247" t="s">
        <v>3907</v>
      </c>
      <c r="C214" s="247" t="s">
        <v>3857</v>
      </c>
      <c r="D214" s="247" t="s">
        <v>3843</v>
      </c>
      <c r="E214" s="248" t="s">
        <v>19204</v>
      </c>
      <c r="F214" s="247">
        <v>97.42</v>
      </c>
      <c r="G214" s="247" t="s">
        <v>1373</v>
      </c>
      <c r="H214" s="247" t="s">
        <v>14318</v>
      </c>
      <c r="I214" s="247">
        <v>3</v>
      </c>
      <c r="J214" s="247">
        <v>0</v>
      </c>
      <c r="K214" s="247">
        <v>0</v>
      </c>
    </row>
    <row r="215" spans="1:11">
      <c r="A215" s="247" t="s">
        <v>3906</v>
      </c>
      <c r="B215" s="247" t="s">
        <v>3905</v>
      </c>
      <c r="C215" s="247" t="s">
        <v>3857</v>
      </c>
      <c r="D215" s="247" t="s">
        <v>3843</v>
      </c>
      <c r="E215" s="248" t="s">
        <v>3904</v>
      </c>
      <c r="F215" s="247">
        <v>25.27</v>
      </c>
      <c r="G215" s="247" t="s">
        <v>1373</v>
      </c>
      <c r="H215" s="247" t="s">
        <v>14318</v>
      </c>
      <c r="I215" s="247">
        <v>3</v>
      </c>
      <c r="J215" s="247">
        <v>0</v>
      </c>
      <c r="K215" s="247">
        <v>0</v>
      </c>
    </row>
    <row r="216" spans="1:11">
      <c r="A216" s="247" t="s">
        <v>3874</v>
      </c>
      <c r="B216" s="247" t="s">
        <v>3873</v>
      </c>
      <c r="C216" s="247" t="s">
        <v>3857</v>
      </c>
      <c r="D216" s="247" t="s">
        <v>3843</v>
      </c>
      <c r="E216" s="248" t="s">
        <v>15751</v>
      </c>
      <c r="F216" s="247">
        <v>119.78</v>
      </c>
      <c r="G216" s="247" t="s">
        <v>1373</v>
      </c>
      <c r="H216" s="247" t="s">
        <v>14318</v>
      </c>
      <c r="I216" s="247">
        <v>3</v>
      </c>
      <c r="J216" s="247">
        <v>0</v>
      </c>
      <c r="K216" s="247">
        <v>0</v>
      </c>
    </row>
    <row r="217" spans="1:11">
      <c r="A217" s="247" t="s">
        <v>3872</v>
      </c>
      <c r="B217" s="247" t="s">
        <v>3871</v>
      </c>
      <c r="C217" s="247" t="s">
        <v>3857</v>
      </c>
      <c r="D217" s="247" t="s">
        <v>3843</v>
      </c>
      <c r="E217" s="248" t="s">
        <v>15750</v>
      </c>
      <c r="F217" s="247">
        <v>115.33</v>
      </c>
      <c r="G217" s="247" t="s">
        <v>1373</v>
      </c>
      <c r="H217" s="247" t="s">
        <v>14318</v>
      </c>
      <c r="I217" s="247">
        <v>3</v>
      </c>
      <c r="J217" s="247">
        <v>0</v>
      </c>
      <c r="K217" s="247">
        <v>0</v>
      </c>
    </row>
    <row r="218" spans="1:11">
      <c r="A218" s="247" t="s">
        <v>3870</v>
      </c>
      <c r="B218" s="247" t="s">
        <v>3869</v>
      </c>
      <c r="C218" s="247" t="s">
        <v>3857</v>
      </c>
      <c r="D218" s="247" t="s">
        <v>3843</v>
      </c>
      <c r="E218" s="248" t="s">
        <v>15749</v>
      </c>
      <c r="F218" s="247">
        <v>28.91</v>
      </c>
      <c r="G218" s="247" t="s">
        <v>1373</v>
      </c>
      <c r="H218" s="247" t="s">
        <v>14318</v>
      </c>
      <c r="I218" s="247">
        <v>3</v>
      </c>
      <c r="J218" s="247">
        <v>0</v>
      </c>
      <c r="K218" s="247">
        <v>0</v>
      </c>
    </row>
    <row r="219" spans="1:11">
      <c r="A219" s="247" t="s">
        <v>3868</v>
      </c>
      <c r="B219" s="247" t="s">
        <v>3867</v>
      </c>
      <c r="C219" s="247" t="s">
        <v>3857</v>
      </c>
      <c r="D219" s="247" t="s">
        <v>3843</v>
      </c>
      <c r="E219" s="248" t="s">
        <v>15748</v>
      </c>
      <c r="F219" s="247">
        <v>24.18</v>
      </c>
      <c r="G219" s="247" t="s">
        <v>1373</v>
      </c>
      <c r="H219" s="247" t="s">
        <v>14318</v>
      </c>
      <c r="I219" s="247">
        <v>3</v>
      </c>
      <c r="J219" s="247">
        <v>0</v>
      </c>
      <c r="K219" s="247">
        <v>0</v>
      </c>
    </row>
    <row r="220" spans="1:11">
      <c r="A220" s="247" t="s">
        <v>3866</v>
      </c>
      <c r="B220" s="247" t="s">
        <v>3865</v>
      </c>
      <c r="C220" s="247" t="s">
        <v>3857</v>
      </c>
      <c r="D220" s="247" t="s">
        <v>3843</v>
      </c>
      <c r="E220" s="248" t="s">
        <v>19205</v>
      </c>
      <c r="F220" s="247">
        <v>34.4</v>
      </c>
      <c r="G220" s="247" t="s">
        <v>1373</v>
      </c>
      <c r="H220" s="247" t="s">
        <v>14318</v>
      </c>
      <c r="I220" s="247">
        <v>3</v>
      </c>
      <c r="J220" s="247">
        <v>0</v>
      </c>
      <c r="K220" s="247">
        <v>0</v>
      </c>
    </row>
    <row r="221" spans="1:11">
      <c r="A221" s="247" t="s">
        <v>3864</v>
      </c>
      <c r="B221" s="247" t="s">
        <v>3863</v>
      </c>
      <c r="C221" s="247" t="s">
        <v>3857</v>
      </c>
      <c r="D221" s="247" t="s">
        <v>3843</v>
      </c>
      <c r="E221" s="248" t="s">
        <v>15746</v>
      </c>
      <c r="F221" s="247">
        <v>42.55</v>
      </c>
      <c r="G221" s="247" t="s">
        <v>1373</v>
      </c>
      <c r="H221" s="247" t="s">
        <v>14318</v>
      </c>
      <c r="I221" s="247">
        <v>3</v>
      </c>
      <c r="J221" s="247">
        <v>0</v>
      </c>
      <c r="K221" s="247">
        <v>0</v>
      </c>
    </row>
    <row r="222" spans="1:11">
      <c r="A222" s="247" t="s">
        <v>3859</v>
      </c>
      <c r="B222" s="247" t="s">
        <v>3858</v>
      </c>
      <c r="C222" s="247" t="s">
        <v>3857</v>
      </c>
      <c r="D222" s="247" t="s">
        <v>3843</v>
      </c>
      <c r="E222" s="248" t="s">
        <v>3856</v>
      </c>
      <c r="F222" s="247">
        <v>34.4</v>
      </c>
      <c r="G222" s="247" t="s">
        <v>1373</v>
      </c>
      <c r="H222" s="247" t="s">
        <v>14318</v>
      </c>
      <c r="I222" s="247">
        <v>3</v>
      </c>
      <c r="J222" s="247">
        <v>0</v>
      </c>
      <c r="K222" s="247">
        <v>0</v>
      </c>
    </row>
    <row r="223" spans="1:11">
      <c r="A223" s="247" t="s">
        <v>15710</v>
      </c>
      <c r="B223" s="247" t="s">
        <v>15709</v>
      </c>
      <c r="C223" s="247" t="s">
        <v>3857</v>
      </c>
      <c r="D223" s="247" t="s">
        <v>3843</v>
      </c>
      <c r="E223" s="248" t="s">
        <v>15708</v>
      </c>
      <c r="F223" s="247">
        <v>79.010000000000005</v>
      </c>
      <c r="G223" s="247" t="s">
        <v>1373</v>
      </c>
      <c r="H223" s="247" t="s">
        <v>14318</v>
      </c>
      <c r="I223" s="247">
        <v>3</v>
      </c>
      <c r="J223" s="247">
        <v>0</v>
      </c>
      <c r="K223" s="247">
        <v>0</v>
      </c>
    </row>
    <row r="224" spans="1:11">
      <c r="A224" s="247" t="s">
        <v>15707</v>
      </c>
      <c r="B224" s="247" t="s">
        <v>15706</v>
      </c>
      <c r="C224" s="247" t="s">
        <v>3857</v>
      </c>
      <c r="D224" s="247" t="s">
        <v>3843</v>
      </c>
      <c r="E224" s="248" t="s">
        <v>15705</v>
      </c>
      <c r="F224" s="247">
        <v>115.43</v>
      </c>
      <c r="G224" s="247" t="s">
        <v>1373</v>
      </c>
      <c r="H224" s="247" t="s">
        <v>14318</v>
      </c>
      <c r="I224" s="247">
        <v>3</v>
      </c>
      <c r="J224" s="247">
        <v>0</v>
      </c>
      <c r="K224" s="247">
        <v>0</v>
      </c>
    </row>
    <row r="225" spans="1:11">
      <c r="A225" s="247" t="s">
        <v>15701</v>
      </c>
      <c r="B225" s="247" t="s">
        <v>15700</v>
      </c>
      <c r="C225" s="247" t="s">
        <v>3857</v>
      </c>
      <c r="D225" s="247" t="s">
        <v>3843</v>
      </c>
      <c r="E225" s="248" t="s">
        <v>15699</v>
      </c>
      <c r="F225" s="247">
        <v>56.48</v>
      </c>
      <c r="G225" s="247" t="s">
        <v>1373</v>
      </c>
      <c r="H225" s="247" t="s">
        <v>14318</v>
      </c>
      <c r="I225" s="247">
        <v>3</v>
      </c>
      <c r="J225" s="247">
        <v>0</v>
      </c>
      <c r="K225" s="247">
        <v>0</v>
      </c>
    </row>
    <row r="226" spans="1:11">
      <c r="A226" s="247" t="s">
        <v>19206</v>
      </c>
      <c r="B226" s="247" t="s">
        <v>19207</v>
      </c>
      <c r="C226" s="247" t="s">
        <v>3857</v>
      </c>
      <c r="D226" s="247" t="s">
        <v>3843</v>
      </c>
      <c r="E226" s="248" t="s">
        <v>19208</v>
      </c>
      <c r="F226" s="247">
        <v>109.89</v>
      </c>
      <c r="G226" s="247" t="s">
        <v>1373</v>
      </c>
      <c r="H226" s="247" t="s">
        <v>14318</v>
      </c>
      <c r="I226" s="247">
        <v>3</v>
      </c>
      <c r="J226" s="247">
        <v>0</v>
      </c>
      <c r="K226" s="247">
        <v>0</v>
      </c>
    </row>
    <row r="227" spans="1:11">
      <c r="A227" s="247" t="s">
        <v>19209</v>
      </c>
      <c r="B227" s="247" t="s">
        <v>19210</v>
      </c>
      <c r="C227" s="247" t="s">
        <v>3857</v>
      </c>
      <c r="D227" s="247" t="s">
        <v>3843</v>
      </c>
      <c r="E227" s="248" t="s">
        <v>19211</v>
      </c>
      <c r="F227" s="247">
        <v>41.65</v>
      </c>
      <c r="G227" s="247" t="s">
        <v>1373</v>
      </c>
      <c r="H227" s="247" t="s">
        <v>14318</v>
      </c>
      <c r="I227" s="247">
        <v>3</v>
      </c>
      <c r="J227" s="247">
        <v>0</v>
      </c>
      <c r="K227" s="247">
        <v>0</v>
      </c>
    </row>
    <row r="228" spans="1:11">
      <c r="A228" s="247" t="s">
        <v>19212</v>
      </c>
      <c r="B228" s="247" t="s">
        <v>19213</v>
      </c>
      <c r="C228" s="247" t="s">
        <v>19214</v>
      </c>
      <c r="D228" s="247" t="s">
        <v>10961</v>
      </c>
      <c r="E228" s="248" t="s">
        <v>19215</v>
      </c>
      <c r="F228" s="247">
        <v>113</v>
      </c>
      <c r="G228" s="247" t="s">
        <v>1373</v>
      </c>
      <c r="H228" s="247" t="s">
        <v>14318</v>
      </c>
      <c r="I228" s="247">
        <v>1</v>
      </c>
      <c r="J228" s="247">
        <v>0</v>
      </c>
      <c r="K228" s="247">
        <v>0</v>
      </c>
    </row>
    <row r="229" spans="1:11">
      <c r="A229" s="247" t="s">
        <v>19216</v>
      </c>
      <c r="B229" s="247" t="s">
        <v>19217</v>
      </c>
      <c r="C229" s="247" t="s">
        <v>19214</v>
      </c>
      <c r="D229" s="247" t="s">
        <v>10961</v>
      </c>
      <c r="E229" s="248" t="s">
        <v>19218</v>
      </c>
      <c r="F229" s="247">
        <v>155.66999999999999</v>
      </c>
      <c r="G229" s="247" t="s">
        <v>1373</v>
      </c>
      <c r="H229" s="247" t="s">
        <v>14318</v>
      </c>
      <c r="I229" s="247">
        <v>1</v>
      </c>
      <c r="J229" s="247">
        <v>0</v>
      </c>
      <c r="K229" s="247">
        <v>0</v>
      </c>
    </row>
    <row r="230" spans="1:11">
      <c r="A230" s="247" t="s">
        <v>19219</v>
      </c>
      <c r="B230" s="247" t="s">
        <v>19220</v>
      </c>
      <c r="C230" s="247" t="s">
        <v>19214</v>
      </c>
      <c r="D230" s="247" t="s">
        <v>10961</v>
      </c>
      <c r="E230" s="248" t="s">
        <v>19221</v>
      </c>
      <c r="F230" s="247">
        <v>105.26</v>
      </c>
      <c r="G230" s="247" t="s">
        <v>1373</v>
      </c>
      <c r="H230" s="247" t="s">
        <v>14318</v>
      </c>
      <c r="I230" s="247">
        <v>1</v>
      </c>
      <c r="J230" s="247">
        <v>0</v>
      </c>
      <c r="K230" s="247">
        <v>0</v>
      </c>
    </row>
    <row r="231" spans="1:11">
      <c r="A231" s="247" t="s">
        <v>19222</v>
      </c>
      <c r="B231" s="247" t="s">
        <v>19223</v>
      </c>
      <c r="C231" s="247" t="s">
        <v>19214</v>
      </c>
      <c r="D231" s="247" t="s">
        <v>10961</v>
      </c>
      <c r="E231" s="248" t="s">
        <v>19224</v>
      </c>
      <c r="F231" s="247">
        <v>130.19</v>
      </c>
      <c r="G231" s="247" t="s">
        <v>1373</v>
      </c>
      <c r="H231" s="247" t="s">
        <v>14318</v>
      </c>
      <c r="I231" s="247">
        <v>1</v>
      </c>
      <c r="J231" s="247">
        <v>0</v>
      </c>
      <c r="K231" s="247">
        <v>0</v>
      </c>
    </row>
    <row r="232" spans="1:11">
      <c r="A232" s="247" t="s">
        <v>19225</v>
      </c>
      <c r="B232" s="247" t="s">
        <v>19226</v>
      </c>
      <c r="C232" s="247" t="s">
        <v>19214</v>
      </c>
      <c r="D232" s="247" t="s">
        <v>10961</v>
      </c>
      <c r="E232" s="248" t="s">
        <v>19227</v>
      </c>
      <c r="F232" s="247">
        <v>178.08</v>
      </c>
      <c r="G232" s="247" t="s">
        <v>1373</v>
      </c>
      <c r="H232" s="247" t="s">
        <v>14318</v>
      </c>
      <c r="I232" s="247">
        <v>1</v>
      </c>
      <c r="J232" s="247">
        <v>0</v>
      </c>
      <c r="K232" s="247">
        <v>0</v>
      </c>
    </row>
    <row r="233" spans="1:11">
      <c r="A233" s="247" t="s">
        <v>19228</v>
      </c>
      <c r="B233" s="247" t="s">
        <v>19229</v>
      </c>
      <c r="C233" s="247" t="s">
        <v>19214</v>
      </c>
      <c r="D233" s="247" t="s">
        <v>10961</v>
      </c>
      <c r="E233" s="248" t="s">
        <v>19230</v>
      </c>
      <c r="F233" s="247">
        <v>272.06</v>
      </c>
      <c r="G233" s="247" t="s">
        <v>1373</v>
      </c>
      <c r="H233" s="247" t="s">
        <v>14318</v>
      </c>
      <c r="I233" s="247">
        <v>1</v>
      </c>
      <c r="J233" s="247">
        <v>0</v>
      </c>
      <c r="K233" s="247">
        <v>0</v>
      </c>
    </row>
    <row r="234" spans="1:11">
      <c r="A234" s="247" t="s">
        <v>19231</v>
      </c>
      <c r="B234" s="247" t="s">
        <v>19232</v>
      </c>
      <c r="C234" s="247" t="s">
        <v>19214</v>
      </c>
      <c r="D234" s="247" t="s">
        <v>10961</v>
      </c>
      <c r="E234" s="248" t="s">
        <v>19233</v>
      </c>
      <c r="F234" s="247">
        <v>0.64</v>
      </c>
      <c r="G234" s="247" t="s">
        <v>1373</v>
      </c>
      <c r="H234" s="247" t="s">
        <v>14318</v>
      </c>
      <c r="I234" s="247">
        <v>1</v>
      </c>
      <c r="J234" s="247">
        <v>0</v>
      </c>
      <c r="K234" s="247">
        <v>0</v>
      </c>
    </row>
    <row r="235" spans="1:11">
      <c r="A235" s="247" t="s">
        <v>19234</v>
      </c>
      <c r="B235" s="247" t="s">
        <v>19235</v>
      </c>
      <c r="C235" s="247" t="s">
        <v>19214</v>
      </c>
      <c r="D235" s="247" t="s">
        <v>10961</v>
      </c>
      <c r="E235" s="248" t="s">
        <v>19236</v>
      </c>
      <c r="F235" s="247">
        <v>0.64</v>
      </c>
      <c r="G235" s="247" t="s">
        <v>1373</v>
      </c>
      <c r="H235" s="247" t="s">
        <v>14318</v>
      </c>
      <c r="I235" s="247">
        <v>1</v>
      </c>
      <c r="J235" s="247">
        <v>0</v>
      </c>
      <c r="K235" s="247">
        <v>0</v>
      </c>
    </row>
    <row r="236" spans="1:11">
      <c r="A236" s="247" t="s">
        <v>19237</v>
      </c>
      <c r="B236" s="247" t="s">
        <v>19238</v>
      </c>
      <c r="C236" s="247" t="s">
        <v>19214</v>
      </c>
      <c r="D236" s="247" t="s">
        <v>10961</v>
      </c>
      <c r="E236" s="248" t="s">
        <v>19239</v>
      </c>
      <c r="F236" s="247">
        <v>90.21</v>
      </c>
      <c r="G236" s="247" t="s">
        <v>1373</v>
      </c>
      <c r="H236" s="247" t="s">
        <v>14318</v>
      </c>
      <c r="I236" s="247">
        <v>1</v>
      </c>
      <c r="J236" s="247">
        <v>0</v>
      </c>
      <c r="K236" s="247">
        <v>0</v>
      </c>
    </row>
    <row r="237" spans="1:11">
      <c r="A237" s="247" t="s">
        <v>19240</v>
      </c>
      <c r="B237" s="247" t="s">
        <v>19241</v>
      </c>
      <c r="C237" s="247" t="s">
        <v>19214</v>
      </c>
      <c r="D237" s="247" t="s">
        <v>10961</v>
      </c>
      <c r="E237" s="248" t="s">
        <v>19242</v>
      </c>
      <c r="F237" s="247">
        <v>70.33</v>
      </c>
      <c r="G237" s="247" t="s">
        <v>1373</v>
      </c>
      <c r="H237" s="247" t="s">
        <v>14318</v>
      </c>
      <c r="I237" s="247">
        <v>1</v>
      </c>
      <c r="J237" s="247">
        <v>0</v>
      </c>
      <c r="K237" s="247">
        <v>0</v>
      </c>
    </row>
    <row r="238" spans="1:11">
      <c r="A238" s="247" t="s">
        <v>14502</v>
      </c>
      <c r="B238" s="247" t="s">
        <v>14501</v>
      </c>
      <c r="C238" s="247" t="s">
        <v>4937</v>
      </c>
      <c r="D238" s="247" t="s">
        <v>1664</v>
      </c>
      <c r="E238" s="248" t="s">
        <v>14500</v>
      </c>
      <c r="F238" s="247">
        <v>53.87</v>
      </c>
      <c r="G238" s="247" t="s">
        <v>1373</v>
      </c>
      <c r="H238" s="247" t="s">
        <v>14318</v>
      </c>
      <c r="I238" s="247">
        <v>1</v>
      </c>
      <c r="J238" s="247">
        <v>0</v>
      </c>
      <c r="K238" s="247">
        <v>0</v>
      </c>
    </row>
    <row r="239" spans="1:11">
      <c r="A239" s="247" t="s">
        <v>14499</v>
      </c>
      <c r="B239" s="247" t="s">
        <v>14498</v>
      </c>
      <c r="C239" s="247" t="s">
        <v>4937</v>
      </c>
      <c r="D239" s="247" t="s">
        <v>1664</v>
      </c>
      <c r="E239" s="248" t="s">
        <v>14497</v>
      </c>
      <c r="F239" s="247">
        <v>89.7</v>
      </c>
      <c r="G239" s="247" t="s">
        <v>1373</v>
      </c>
      <c r="H239" s="247" t="s">
        <v>14318</v>
      </c>
      <c r="I239" s="247">
        <v>1</v>
      </c>
      <c r="J239" s="247">
        <v>0</v>
      </c>
      <c r="K239" s="247">
        <v>0</v>
      </c>
    </row>
    <row r="240" spans="1:11">
      <c r="A240" s="247" t="s">
        <v>14496</v>
      </c>
      <c r="B240" s="247" t="s">
        <v>14495</v>
      </c>
      <c r="C240" s="247" t="s">
        <v>4937</v>
      </c>
      <c r="D240" s="247" t="s">
        <v>1664</v>
      </c>
      <c r="E240" s="248" t="s">
        <v>19243</v>
      </c>
      <c r="F240" s="247">
        <v>82.86</v>
      </c>
      <c r="G240" s="247" t="s">
        <v>1373</v>
      </c>
      <c r="H240" s="247" t="s">
        <v>14318</v>
      </c>
      <c r="I240" s="247">
        <v>1</v>
      </c>
      <c r="J240" s="247">
        <v>0</v>
      </c>
      <c r="K240" s="247">
        <v>0</v>
      </c>
    </row>
    <row r="241" spans="1:11">
      <c r="A241" s="247" t="s">
        <v>14490</v>
      </c>
      <c r="B241" s="247" t="s">
        <v>14489</v>
      </c>
      <c r="C241" s="247" t="s">
        <v>4937</v>
      </c>
      <c r="D241" s="247" t="s">
        <v>1664</v>
      </c>
      <c r="E241" s="248" t="s">
        <v>19244</v>
      </c>
      <c r="F241" s="247">
        <v>159.06</v>
      </c>
      <c r="G241" s="247" t="s">
        <v>1373</v>
      </c>
      <c r="H241" s="247" t="s">
        <v>14318</v>
      </c>
      <c r="I241" s="247">
        <v>1</v>
      </c>
      <c r="J241" s="247">
        <v>0</v>
      </c>
      <c r="K241" s="247">
        <v>0</v>
      </c>
    </row>
    <row r="242" spans="1:11">
      <c r="A242" s="247" t="s">
        <v>14487</v>
      </c>
      <c r="B242" s="247" t="s">
        <v>14486</v>
      </c>
      <c r="C242" s="247" t="s">
        <v>4937</v>
      </c>
      <c r="D242" s="247" t="s">
        <v>1664</v>
      </c>
      <c r="E242" s="248" t="s">
        <v>14485</v>
      </c>
      <c r="F242" s="247">
        <v>233.33</v>
      </c>
      <c r="G242" s="247" t="s">
        <v>1373</v>
      </c>
      <c r="H242" s="247" t="s">
        <v>14318</v>
      </c>
      <c r="I242" s="247">
        <v>1</v>
      </c>
      <c r="J242" s="247">
        <v>0</v>
      </c>
      <c r="K242" s="247">
        <v>0</v>
      </c>
    </row>
    <row r="243" spans="1:11">
      <c r="A243" s="247" t="s">
        <v>19245</v>
      </c>
      <c r="B243" s="247" t="s">
        <v>19246</v>
      </c>
      <c r="C243" s="247" t="s">
        <v>4937</v>
      </c>
      <c r="D243" s="247" t="s">
        <v>1664</v>
      </c>
      <c r="E243" s="248" t="s">
        <v>19247</v>
      </c>
      <c r="F243" s="247">
        <v>13.86</v>
      </c>
      <c r="G243" s="247" t="s">
        <v>1373</v>
      </c>
      <c r="H243" s="247" t="s">
        <v>14318</v>
      </c>
      <c r="I243" s="247">
        <v>1</v>
      </c>
      <c r="J243" s="247">
        <v>0</v>
      </c>
      <c r="K243" s="247">
        <v>0</v>
      </c>
    </row>
    <row r="244" spans="1:11">
      <c r="A244" s="247" t="s">
        <v>19248</v>
      </c>
      <c r="B244" s="247" t="s">
        <v>19249</v>
      </c>
      <c r="C244" s="247" t="s">
        <v>4937</v>
      </c>
      <c r="D244" s="247" t="s">
        <v>1664</v>
      </c>
      <c r="E244" s="248" t="s">
        <v>19250</v>
      </c>
      <c r="F244" s="247">
        <v>13.73</v>
      </c>
      <c r="G244" s="247" t="s">
        <v>1373</v>
      </c>
      <c r="H244" s="247" t="s">
        <v>14318</v>
      </c>
      <c r="I244" s="247">
        <v>1</v>
      </c>
      <c r="J244" s="247">
        <v>0</v>
      </c>
      <c r="K244" s="247">
        <v>0</v>
      </c>
    </row>
    <row r="245" spans="1:11">
      <c r="A245" s="247" t="s">
        <v>19251</v>
      </c>
      <c r="B245" s="247" t="s">
        <v>19252</v>
      </c>
      <c r="C245" s="247" t="s">
        <v>4937</v>
      </c>
      <c r="D245" s="247" t="s">
        <v>1664</v>
      </c>
      <c r="E245" s="248" t="s">
        <v>19253</v>
      </c>
      <c r="F245" s="247">
        <v>14.04</v>
      </c>
      <c r="G245" s="247" t="s">
        <v>1373</v>
      </c>
      <c r="H245" s="247" t="s">
        <v>14318</v>
      </c>
      <c r="I245" s="247">
        <v>1</v>
      </c>
      <c r="J245" s="247">
        <v>0</v>
      </c>
      <c r="K245" s="247">
        <v>0</v>
      </c>
    </row>
    <row r="246" spans="1:11">
      <c r="A246" s="247" t="s">
        <v>19254</v>
      </c>
      <c r="B246" s="247" t="s">
        <v>19255</v>
      </c>
      <c r="C246" s="247" t="s">
        <v>4937</v>
      </c>
      <c r="D246" s="247" t="s">
        <v>1664</v>
      </c>
      <c r="E246" s="248" t="s">
        <v>19256</v>
      </c>
      <c r="F246" s="247">
        <v>14.04</v>
      </c>
      <c r="G246" s="247" t="s">
        <v>1373</v>
      </c>
      <c r="H246" s="247" t="s">
        <v>14318</v>
      </c>
      <c r="I246" s="247">
        <v>1</v>
      </c>
      <c r="J246" s="247">
        <v>0</v>
      </c>
      <c r="K246" s="247">
        <v>0</v>
      </c>
    </row>
    <row r="247" spans="1:11">
      <c r="A247" s="247" t="s">
        <v>19257</v>
      </c>
      <c r="B247" s="247" t="s">
        <v>19258</v>
      </c>
      <c r="C247" s="247" t="s">
        <v>4937</v>
      </c>
      <c r="D247" s="247" t="s">
        <v>1664</v>
      </c>
      <c r="E247" s="248" t="s">
        <v>19259</v>
      </c>
      <c r="F247" s="247">
        <v>14.04</v>
      </c>
      <c r="G247" s="247" t="s">
        <v>1373</v>
      </c>
      <c r="H247" s="247" t="s">
        <v>14318</v>
      </c>
      <c r="I247" s="247">
        <v>1</v>
      </c>
      <c r="J247" s="247">
        <v>0</v>
      </c>
      <c r="K247" s="247">
        <v>0</v>
      </c>
    </row>
    <row r="248" spans="1:11">
      <c r="A248" s="247" t="s">
        <v>19260</v>
      </c>
      <c r="B248" s="247" t="s">
        <v>19261</v>
      </c>
      <c r="C248" s="247" t="s">
        <v>4937</v>
      </c>
      <c r="D248" s="247" t="s">
        <v>1664</v>
      </c>
      <c r="E248" s="248" t="s">
        <v>19262</v>
      </c>
      <c r="F248" s="247">
        <v>14.04</v>
      </c>
      <c r="G248" s="247" t="s">
        <v>1373</v>
      </c>
      <c r="H248" s="247" t="s">
        <v>14318</v>
      </c>
      <c r="I248" s="247">
        <v>1</v>
      </c>
      <c r="J248" s="247">
        <v>0</v>
      </c>
      <c r="K248" s="247">
        <v>0</v>
      </c>
    </row>
    <row r="249" spans="1:11">
      <c r="A249" s="247" t="s">
        <v>5018</v>
      </c>
      <c r="B249" s="247" t="s">
        <v>5017</v>
      </c>
      <c r="C249" s="247" t="s">
        <v>4937</v>
      </c>
      <c r="D249" s="247" t="s">
        <v>4886</v>
      </c>
      <c r="E249" s="248" t="s">
        <v>5016</v>
      </c>
      <c r="F249" s="247">
        <v>82.42</v>
      </c>
      <c r="G249" s="247" t="s">
        <v>1373</v>
      </c>
      <c r="H249" s="247" t="s">
        <v>14318</v>
      </c>
      <c r="I249" s="247">
        <v>3</v>
      </c>
      <c r="J249" s="247">
        <v>0</v>
      </c>
      <c r="K249" s="247">
        <v>0</v>
      </c>
    </row>
    <row r="250" spans="1:11">
      <c r="A250" s="247" t="s">
        <v>4988</v>
      </c>
      <c r="B250" s="247" t="s">
        <v>4987</v>
      </c>
      <c r="C250" s="247" t="s">
        <v>4937</v>
      </c>
      <c r="D250" s="247" t="s">
        <v>4886</v>
      </c>
      <c r="E250" s="248" t="s">
        <v>4986</v>
      </c>
      <c r="F250" s="247">
        <v>65.930000000000007</v>
      </c>
      <c r="G250" s="247" t="s">
        <v>1373</v>
      </c>
      <c r="H250" s="247" t="s">
        <v>14318</v>
      </c>
      <c r="I250" s="247">
        <v>3</v>
      </c>
      <c r="J250" s="247">
        <v>0</v>
      </c>
      <c r="K250" s="247">
        <v>0</v>
      </c>
    </row>
    <row r="251" spans="1:11">
      <c r="A251" s="247" t="s">
        <v>4974</v>
      </c>
      <c r="B251" s="247" t="s">
        <v>4973</v>
      </c>
      <c r="C251" s="247" t="s">
        <v>4937</v>
      </c>
      <c r="D251" s="247" t="s">
        <v>4886</v>
      </c>
      <c r="E251" s="248" t="s">
        <v>4972</v>
      </c>
      <c r="F251" s="247">
        <v>126.37</v>
      </c>
      <c r="G251" s="247" t="s">
        <v>1373</v>
      </c>
      <c r="H251" s="247" t="s">
        <v>14318</v>
      </c>
      <c r="I251" s="247">
        <v>3</v>
      </c>
      <c r="J251" s="247">
        <v>0</v>
      </c>
      <c r="K251" s="247">
        <v>0</v>
      </c>
    </row>
    <row r="252" spans="1:11">
      <c r="A252" s="247" t="s">
        <v>4971</v>
      </c>
      <c r="B252" s="247" t="s">
        <v>4970</v>
      </c>
      <c r="C252" s="247" t="s">
        <v>4937</v>
      </c>
      <c r="D252" s="247" t="s">
        <v>4886</v>
      </c>
      <c r="E252" s="248" t="s">
        <v>4969</v>
      </c>
      <c r="F252" s="247">
        <v>137.36000000000001</v>
      </c>
      <c r="G252" s="247" t="s">
        <v>1373</v>
      </c>
      <c r="H252" s="247" t="s">
        <v>14318</v>
      </c>
      <c r="I252" s="247">
        <v>3</v>
      </c>
      <c r="J252" s="247">
        <v>0</v>
      </c>
      <c r="K252" s="247">
        <v>0</v>
      </c>
    </row>
    <row r="253" spans="1:11">
      <c r="A253" s="247" t="s">
        <v>19263</v>
      </c>
      <c r="B253" s="247" t="s">
        <v>19264</v>
      </c>
      <c r="C253" s="247" t="s">
        <v>4937</v>
      </c>
      <c r="D253" s="247" t="s">
        <v>4886</v>
      </c>
      <c r="E253" s="248" t="s">
        <v>19265</v>
      </c>
      <c r="F253" s="247">
        <v>74.73</v>
      </c>
      <c r="G253" s="247" t="s">
        <v>1373</v>
      </c>
      <c r="H253" s="247" t="s">
        <v>14318</v>
      </c>
      <c r="I253" s="247">
        <v>3</v>
      </c>
      <c r="J253" s="247">
        <v>0</v>
      </c>
      <c r="K253" s="247">
        <v>0</v>
      </c>
    </row>
    <row r="254" spans="1:11">
      <c r="A254" s="247" t="s">
        <v>4941</v>
      </c>
      <c r="B254" s="247" t="s">
        <v>4940</v>
      </c>
      <c r="C254" s="247" t="s">
        <v>4937</v>
      </c>
      <c r="D254" s="247" t="s">
        <v>4886</v>
      </c>
      <c r="E254" s="248" t="s">
        <v>16709</v>
      </c>
      <c r="F254" s="247">
        <v>65.930000000000007</v>
      </c>
      <c r="G254" s="247" t="s">
        <v>1373</v>
      </c>
      <c r="H254" s="247" t="s">
        <v>14318</v>
      </c>
      <c r="I254" s="247">
        <v>3</v>
      </c>
      <c r="J254" s="247">
        <v>0</v>
      </c>
      <c r="K254" s="247">
        <v>0</v>
      </c>
    </row>
    <row r="255" spans="1:11">
      <c r="A255" s="247" t="s">
        <v>4939</v>
      </c>
      <c r="B255" s="247" t="s">
        <v>4938</v>
      </c>
      <c r="C255" s="247" t="s">
        <v>4937</v>
      </c>
      <c r="D255" s="247" t="s">
        <v>4886</v>
      </c>
      <c r="E255" s="248" t="s">
        <v>4936</v>
      </c>
      <c r="F255" s="247">
        <v>104.4</v>
      </c>
      <c r="G255" s="247" t="s">
        <v>1373</v>
      </c>
      <c r="H255" s="247" t="s">
        <v>14318</v>
      </c>
      <c r="I255" s="247">
        <v>3</v>
      </c>
      <c r="J255" s="247">
        <v>0</v>
      </c>
      <c r="K255" s="247">
        <v>0</v>
      </c>
    </row>
    <row r="256" spans="1:11">
      <c r="A256" s="247" t="s">
        <v>12328</v>
      </c>
      <c r="B256" s="247" t="s">
        <v>12329</v>
      </c>
      <c r="C256" s="247" t="s">
        <v>4937</v>
      </c>
      <c r="D256" s="247" t="s">
        <v>4886</v>
      </c>
      <c r="E256" s="248" t="s">
        <v>12330</v>
      </c>
      <c r="F256" s="247">
        <v>230.77</v>
      </c>
      <c r="G256" s="247" t="s">
        <v>1373</v>
      </c>
      <c r="H256" s="247" t="s">
        <v>14318</v>
      </c>
      <c r="I256" s="247">
        <v>3</v>
      </c>
      <c r="J256" s="247">
        <v>0</v>
      </c>
      <c r="K256" s="247">
        <v>0</v>
      </c>
    </row>
    <row r="257" spans="1:11">
      <c r="A257" s="247" t="s">
        <v>12334</v>
      </c>
      <c r="B257" s="247" t="s">
        <v>12335</v>
      </c>
      <c r="C257" s="247" t="s">
        <v>4937</v>
      </c>
      <c r="D257" s="247" t="s">
        <v>4886</v>
      </c>
      <c r="E257" s="248" t="s">
        <v>12336</v>
      </c>
      <c r="F257" s="247">
        <v>362.64</v>
      </c>
      <c r="G257" s="247" t="s">
        <v>1373</v>
      </c>
      <c r="H257" s="247" t="s">
        <v>14318</v>
      </c>
      <c r="I257" s="247">
        <v>3</v>
      </c>
      <c r="J257" s="247">
        <v>0</v>
      </c>
      <c r="K257" s="247">
        <v>0</v>
      </c>
    </row>
    <row r="258" spans="1:11">
      <c r="A258" s="247" t="s">
        <v>16683</v>
      </c>
      <c r="B258" s="247" t="s">
        <v>16682</v>
      </c>
      <c r="C258" s="247" t="s">
        <v>4937</v>
      </c>
      <c r="D258" s="247" t="s">
        <v>4886</v>
      </c>
      <c r="E258" s="248" t="s">
        <v>16681</v>
      </c>
      <c r="F258" s="247">
        <v>236.26</v>
      </c>
      <c r="G258" s="247" t="s">
        <v>1373</v>
      </c>
      <c r="H258" s="247" t="s">
        <v>14318</v>
      </c>
      <c r="I258" s="247">
        <v>3</v>
      </c>
      <c r="J258" s="247">
        <v>0</v>
      </c>
      <c r="K258" s="247">
        <v>0</v>
      </c>
    </row>
    <row r="259" spans="1:11">
      <c r="A259" s="247" t="s">
        <v>16680</v>
      </c>
      <c r="B259" s="247" t="s">
        <v>16679</v>
      </c>
      <c r="C259" s="247" t="s">
        <v>4937</v>
      </c>
      <c r="D259" s="247" t="s">
        <v>4886</v>
      </c>
      <c r="E259" s="248" t="s">
        <v>16678</v>
      </c>
      <c r="F259" s="247">
        <v>197.8</v>
      </c>
      <c r="G259" s="247" t="s">
        <v>1373</v>
      </c>
      <c r="H259" s="247" t="s">
        <v>14318</v>
      </c>
      <c r="I259" s="247">
        <v>3</v>
      </c>
      <c r="J259" s="247">
        <v>0</v>
      </c>
      <c r="K259" s="247">
        <v>0</v>
      </c>
    </row>
    <row r="260" spans="1:11">
      <c r="A260" s="247" t="s">
        <v>16659</v>
      </c>
      <c r="B260" s="247" t="s">
        <v>16658</v>
      </c>
      <c r="C260" s="247" t="s">
        <v>4937</v>
      </c>
      <c r="D260" s="247" t="s">
        <v>4886</v>
      </c>
      <c r="E260" s="248" t="s">
        <v>16657</v>
      </c>
      <c r="F260" s="247">
        <v>141.76</v>
      </c>
      <c r="G260" s="247" t="s">
        <v>1373</v>
      </c>
      <c r="H260" s="247" t="s">
        <v>14318</v>
      </c>
      <c r="I260" s="247">
        <v>3</v>
      </c>
      <c r="J260" s="247">
        <v>0</v>
      </c>
      <c r="K260" s="247">
        <v>0</v>
      </c>
    </row>
    <row r="261" spans="1:11">
      <c r="A261" s="247" t="s">
        <v>14644</v>
      </c>
      <c r="B261" s="247" t="s">
        <v>14643</v>
      </c>
      <c r="C261" s="247" t="s">
        <v>4937</v>
      </c>
      <c r="D261" s="247" t="s">
        <v>2054</v>
      </c>
      <c r="E261" s="248" t="s">
        <v>14642</v>
      </c>
      <c r="F261" s="247">
        <v>1152.45</v>
      </c>
      <c r="G261" s="247" t="s">
        <v>1367</v>
      </c>
      <c r="H261" s="247" t="s">
        <v>14318</v>
      </c>
      <c r="I261" s="247">
        <v>1</v>
      </c>
      <c r="J261" s="247">
        <v>0</v>
      </c>
      <c r="K261" s="247">
        <v>0</v>
      </c>
    </row>
    <row r="262" spans="1:11">
      <c r="A262" s="247" t="s">
        <v>14641</v>
      </c>
      <c r="B262" s="247" t="s">
        <v>14640</v>
      </c>
      <c r="C262" s="247" t="s">
        <v>4937</v>
      </c>
      <c r="D262" s="247" t="s">
        <v>2054</v>
      </c>
      <c r="E262" s="248" t="s">
        <v>14639</v>
      </c>
      <c r="F262" s="247">
        <v>1527.47</v>
      </c>
      <c r="G262" s="247" t="s">
        <v>1367</v>
      </c>
      <c r="H262" s="247" t="s">
        <v>14318</v>
      </c>
      <c r="I262" s="247">
        <v>1</v>
      </c>
      <c r="J262" s="247">
        <v>0</v>
      </c>
      <c r="K262" s="247">
        <v>0</v>
      </c>
    </row>
    <row r="263" spans="1:11">
      <c r="A263" s="247" t="s">
        <v>19266</v>
      </c>
      <c r="B263" s="247" t="s">
        <v>19267</v>
      </c>
      <c r="C263" s="247" t="s">
        <v>4937</v>
      </c>
      <c r="D263" s="247" t="s">
        <v>2054</v>
      </c>
      <c r="E263" s="248" t="s">
        <v>19268</v>
      </c>
      <c r="F263" s="247">
        <v>1999.23</v>
      </c>
      <c r="G263" s="247" t="s">
        <v>1367</v>
      </c>
      <c r="H263" s="247" t="s">
        <v>14318</v>
      </c>
      <c r="I263" s="247">
        <v>1</v>
      </c>
      <c r="J263" s="247">
        <v>0</v>
      </c>
      <c r="K263" s="247">
        <v>0</v>
      </c>
    </row>
    <row r="264" spans="1:11">
      <c r="A264" s="247" t="s">
        <v>19269</v>
      </c>
      <c r="B264" s="247" t="s">
        <v>19270</v>
      </c>
      <c r="C264" s="247" t="s">
        <v>4937</v>
      </c>
      <c r="D264" s="247" t="s">
        <v>2054</v>
      </c>
      <c r="E264" s="248" t="s">
        <v>19271</v>
      </c>
      <c r="F264" s="247">
        <v>747.8</v>
      </c>
      <c r="G264" s="247" t="s">
        <v>1367</v>
      </c>
      <c r="H264" s="247" t="s">
        <v>14318</v>
      </c>
      <c r="I264" s="247">
        <v>1</v>
      </c>
      <c r="J264" s="247">
        <v>0</v>
      </c>
      <c r="K264" s="247">
        <v>0</v>
      </c>
    </row>
    <row r="265" spans="1:11">
      <c r="A265" s="247" t="s">
        <v>19272</v>
      </c>
      <c r="B265" s="247" t="s">
        <v>19273</v>
      </c>
      <c r="C265" s="247" t="s">
        <v>4937</v>
      </c>
      <c r="D265" s="247" t="s">
        <v>2054</v>
      </c>
      <c r="E265" s="248" t="s">
        <v>19274</v>
      </c>
      <c r="F265" s="247">
        <v>1122.1500000000001</v>
      </c>
      <c r="G265" s="247" t="s">
        <v>1367</v>
      </c>
      <c r="H265" s="247" t="s">
        <v>14318</v>
      </c>
      <c r="I265" s="247">
        <v>1</v>
      </c>
      <c r="J265" s="247">
        <v>0</v>
      </c>
      <c r="K265" s="247">
        <v>0</v>
      </c>
    </row>
    <row r="266" spans="1:11">
      <c r="A266" s="247" t="s">
        <v>7084</v>
      </c>
      <c r="B266" s="247" t="s">
        <v>7083</v>
      </c>
      <c r="C266" s="247" t="s">
        <v>3123</v>
      </c>
      <c r="D266" s="247" t="s">
        <v>6343</v>
      </c>
      <c r="E266" s="248" t="s">
        <v>7082</v>
      </c>
      <c r="F266" s="247">
        <v>70.790000000000006</v>
      </c>
      <c r="G266" s="247" t="s">
        <v>1373</v>
      </c>
      <c r="H266" s="247" t="s">
        <v>14318</v>
      </c>
      <c r="I266" s="247">
        <v>2</v>
      </c>
      <c r="J266" s="247">
        <v>0</v>
      </c>
      <c r="K266" s="247">
        <v>0</v>
      </c>
    </row>
    <row r="267" spans="1:11">
      <c r="A267" s="247" t="s">
        <v>18609</v>
      </c>
      <c r="B267" s="247" t="s">
        <v>18608</v>
      </c>
      <c r="C267" s="247" t="s">
        <v>3123</v>
      </c>
      <c r="D267" s="247" t="s">
        <v>10961</v>
      </c>
      <c r="E267" s="248" t="s">
        <v>18607</v>
      </c>
      <c r="F267" s="247">
        <v>1613.06</v>
      </c>
      <c r="G267" s="247" t="s">
        <v>1373</v>
      </c>
      <c r="H267" s="247" t="s">
        <v>14318</v>
      </c>
      <c r="I267" s="247">
        <v>1</v>
      </c>
      <c r="J267" s="247">
        <v>0</v>
      </c>
      <c r="K267" s="247">
        <v>0</v>
      </c>
    </row>
    <row r="268" spans="1:11">
      <c r="A268" s="247" t="s">
        <v>11229</v>
      </c>
      <c r="B268" s="247" t="s">
        <v>11228</v>
      </c>
      <c r="C268" s="247" t="s">
        <v>3123</v>
      </c>
      <c r="D268" s="247" t="s">
        <v>10961</v>
      </c>
      <c r="E268" s="248" t="s">
        <v>11227</v>
      </c>
      <c r="F268" s="247">
        <v>108.97</v>
      </c>
      <c r="G268" s="247" t="s">
        <v>1373</v>
      </c>
      <c r="H268" s="247" t="s">
        <v>14318</v>
      </c>
      <c r="I268" s="247">
        <v>2</v>
      </c>
      <c r="J268" s="247">
        <v>0</v>
      </c>
      <c r="K268" s="247">
        <v>0</v>
      </c>
    </row>
    <row r="269" spans="1:11">
      <c r="A269" s="247" t="s">
        <v>11223</v>
      </c>
      <c r="B269" s="247" t="s">
        <v>11222</v>
      </c>
      <c r="C269" s="247" t="s">
        <v>3123</v>
      </c>
      <c r="D269" s="247" t="s">
        <v>10961</v>
      </c>
      <c r="E269" s="248" t="s">
        <v>12337</v>
      </c>
      <c r="F269" s="247">
        <v>1309.24</v>
      </c>
      <c r="G269" s="247" t="s">
        <v>1373</v>
      </c>
      <c r="H269" s="247" t="s">
        <v>14318</v>
      </c>
      <c r="I269" s="247">
        <v>5</v>
      </c>
      <c r="J269" s="247">
        <v>0</v>
      </c>
      <c r="K269" s="247">
        <v>0</v>
      </c>
    </row>
    <row r="270" spans="1:11">
      <c r="A270" s="247" t="s">
        <v>19275</v>
      </c>
      <c r="B270" s="247" t="s">
        <v>19276</v>
      </c>
      <c r="C270" s="247" t="s">
        <v>3123</v>
      </c>
      <c r="D270" s="247" t="s">
        <v>6343</v>
      </c>
      <c r="E270" s="248" t="s">
        <v>19277</v>
      </c>
      <c r="F270" s="247">
        <v>395.06</v>
      </c>
      <c r="G270" s="247" t="s">
        <v>1373</v>
      </c>
      <c r="H270" s="247" t="s">
        <v>14318</v>
      </c>
      <c r="I270" s="247">
        <v>1</v>
      </c>
      <c r="J270" s="247">
        <v>0</v>
      </c>
      <c r="K270" s="247">
        <v>0</v>
      </c>
    </row>
    <row r="271" spans="1:11">
      <c r="A271" s="247" t="s">
        <v>7007</v>
      </c>
      <c r="B271" s="247" t="s">
        <v>7006</v>
      </c>
      <c r="C271" s="247" t="s">
        <v>3123</v>
      </c>
      <c r="D271" s="247" t="s">
        <v>6343</v>
      </c>
      <c r="E271" s="248" t="s">
        <v>7005</v>
      </c>
      <c r="F271" s="247">
        <v>876.4</v>
      </c>
      <c r="G271" s="247" t="s">
        <v>1373</v>
      </c>
      <c r="H271" s="247" t="s">
        <v>14318</v>
      </c>
      <c r="I271" s="247">
        <v>2</v>
      </c>
      <c r="J271" s="247">
        <v>0</v>
      </c>
      <c r="K271" s="247">
        <v>0</v>
      </c>
    </row>
    <row r="272" spans="1:11">
      <c r="A272" s="247" t="s">
        <v>19278</v>
      </c>
      <c r="B272" s="247" t="s">
        <v>19279</v>
      </c>
      <c r="C272" s="247" t="s">
        <v>3123</v>
      </c>
      <c r="D272" s="247" t="s">
        <v>6343</v>
      </c>
      <c r="E272" s="248" t="s">
        <v>19280</v>
      </c>
      <c r="F272" s="247">
        <v>2548.31</v>
      </c>
      <c r="G272" s="247" t="s">
        <v>1373</v>
      </c>
      <c r="H272" s="247" t="s">
        <v>14318</v>
      </c>
      <c r="I272" s="247">
        <v>3</v>
      </c>
      <c r="J272" s="247">
        <v>0</v>
      </c>
      <c r="K272" s="247">
        <v>0</v>
      </c>
    </row>
    <row r="273" spans="1:11">
      <c r="A273" s="247" t="s">
        <v>19281</v>
      </c>
      <c r="B273" s="247" t="s">
        <v>19282</v>
      </c>
      <c r="C273" s="247" t="s">
        <v>3123</v>
      </c>
      <c r="D273" s="247" t="s">
        <v>6343</v>
      </c>
      <c r="E273" s="248" t="s">
        <v>19283</v>
      </c>
      <c r="F273" s="247">
        <v>2952.81</v>
      </c>
      <c r="G273" s="247" t="s">
        <v>1373</v>
      </c>
      <c r="H273" s="247" t="s">
        <v>14318</v>
      </c>
      <c r="I273" s="247">
        <v>3</v>
      </c>
      <c r="J273" s="247">
        <v>0</v>
      </c>
      <c r="K273" s="247">
        <v>0</v>
      </c>
    </row>
    <row r="274" spans="1:11">
      <c r="A274" s="247" t="s">
        <v>19284</v>
      </c>
      <c r="B274" s="247" t="s">
        <v>19285</v>
      </c>
      <c r="C274" s="247" t="s">
        <v>3123</v>
      </c>
      <c r="D274" s="247" t="s">
        <v>6343</v>
      </c>
      <c r="E274" s="248" t="s">
        <v>19286</v>
      </c>
      <c r="F274" s="247">
        <v>3761.8</v>
      </c>
      <c r="G274" s="247" t="s">
        <v>1373</v>
      </c>
      <c r="H274" s="247" t="s">
        <v>14318</v>
      </c>
      <c r="I274" s="247">
        <v>3</v>
      </c>
      <c r="J274" s="247">
        <v>0</v>
      </c>
      <c r="K274" s="247">
        <v>0</v>
      </c>
    </row>
    <row r="275" spans="1:11">
      <c r="A275" s="247" t="s">
        <v>19287</v>
      </c>
      <c r="B275" s="247" t="s">
        <v>19288</v>
      </c>
      <c r="C275" s="247" t="s">
        <v>3123</v>
      </c>
      <c r="D275" s="247" t="s">
        <v>6343</v>
      </c>
      <c r="E275" s="248" t="s">
        <v>19289</v>
      </c>
      <c r="F275" s="247">
        <v>4166.29</v>
      </c>
      <c r="G275" s="247" t="s">
        <v>1373</v>
      </c>
      <c r="H275" s="247" t="s">
        <v>14318</v>
      </c>
      <c r="I275" s="247">
        <v>3</v>
      </c>
      <c r="J275" s="247">
        <v>0</v>
      </c>
      <c r="K275" s="247">
        <v>0</v>
      </c>
    </row>
    <row r="276" spans="1:11">
      <c r="A276" s="247" t="s">
        <v>7001</v>
      </c>
      <c r="B276" s="247" t="s">
        <v>7000</v>
      </c>
      <c r="C276" s="247" t="s">
        <v>3123</v>
      </c>
      <c r="D276" s="247" t="s">
        <v>6343</v>
      </c>
      <c r="E276" s="248" t="s">
        <v>6999</v>
      </c>
      <c r="F276" s="247">
        <v>942.47</v>
      </c>
      <c r="G276" s="247" t="s">
        <v>1373</v>
      </c>
      <c r="H276" s="247" t="s">
        <v>14318</v>
      </c>
      <c r="I276" s="247">
        <v>2</v>
      </c>
      <c r="J276" s="247">
        <v>0</v>
      </c>
      <c r="K276" s="247">
        <v>0</v>
      </c>
    </row>
    <row r="277" spans="1:11">
      <c r="A277" s="247" t="s">
        <v>6995</v>
      </c>
      <c r="B277" s="247" t="s">
        <v>6994</v>
      </c>
      <c r="C277" s="247" t="s">
        <v>3123</v>
      </c>
      <c r="D277" s="247" t="s">
        <v>6343</v>
      </c>
      <c r="E277" s="248" t="s">
        <v>6993</v>
      </c>
      <c r="F277" s="247">
        <v>848.09</v>
      </c>
      <c r="G277" s="247" t="s">
        <v>1373</v>
      </c>
      <c r="H277" s="247" t="s">
        <v>14318</v>
      </c>
      <c r="I277" s="247">
        <v>2</v>
      </c>
      <c r="J277" s="247">
        <v>0</v>
      </c>
      <c r="K277" s="247">
        <v>0</v>
      </c>
    </row>
    <row r="278" spans="1:11">
      <c r="A278" s="247" t="s">
        <v>19290</v>
      </c>
      <c r="B278" s="247" t="s">
        <v>19291</v>
      </c>
      <c r="C278" s="247" t="s">
        <v>3123</v>
      </c>
      <c r="D278" s="247" t="s">
        <v>6343</v>
      </c>
      <c r="E278" s="248" t="s">
        <v>19292</v>
      </c>
      <c r="F278" s="247">
        <v>33.979999999999997</v>
      </c>
      <c r="G278" s="247" t="s">
        <v>1373</v>
      </c>
      <c r="H278" s="247" t="s">
        <v>14318</v>
      </c>
      <c r="I278" s="247">
        <v>2</v>
      </c>
      <c r="J278" s="247">
        <v>0</v>
      </c>
      <c r="K278" s="247">
        <v>0</v>
      </c>
    </row>
    <row r="279" spans="1:11">
      <c r="A279" s="247" t="s">
        <v>6986</v>
      </c>
      <c r="B279" s="247" t="s">
        <v>6985</v>
      </c>
      <c r="C279" s="247" t="s">
        <v>3123</v>
      </c>
      <c r="D279" s="247" t="s">
        <v>6343</v>
      </c>
      <c r="E279" s="248" t="s">
        <v>6984</v>
      </c>
      <c r="F279" s="247">
        <v>1164.94</v>
      </c>
      <c r="G279" s="247" t="s">
        <v>1373</v>
      </c>
      <c r="H279" s="247" t="s">
        <v>14318</v>
      </c>
      <c r="I279" s="247">
        <v>2</v>
      </c>
      <c r="J279" s="247">
        <v>0</v>
      </c>
      <c r="K279" s="247">
        <v>0</v>
      </c>
    </row>
    <row r="280" spans="1:11">
      <c r="A280" s="247" t="s">
        <v>17061</v>
      </c>
      <c r="B280" s="247" t="s">
        <v>17060</v>
      </c>
      <c r="C280" s="247" t="s">
        <v>3123</v>
      </c>
      <c r="D280" s="247" t="s">
        <v>6343</v>
      </c>
      <c r="E280" s="248" t="s">
        <v>17059</v>
      </c>
      <c r="F280" s="247">
        <v>741.57</v>
      </c>
      <c r="G280" s="247" t="s">
        <v>1373</v>
      </c>
      <c r="H280" s="247" t="s">
        <v>14318</v>
      </c>
      <c r="I280" s="247">
        <v>2</v>
      </c>
      <c r="J280" s="247">
        <v>0</v>
      </c>
      <c r="K280" s="247">
        <v>0</v>
      </c>
    </row>
    <row r="281" spans="1:11">
      <c r="A281" s="247" t="s">
        <v>6977</v>
      </c>
      <c r="B281" s="247" t="s">
        <v>6976</v>
      </c>
      <c r="C281" s="247" t="s">
        <v>3123</v>
      </c>
      <c r="D281" s="247" t="s">
        <v>6343</v>
      </c>
      <c r="E281" s="248" t="s">
        <v>6975</v>
      </c>
      <c r="F281" s="247">
        <v>260.49</v>
      </c>
      <c r="G281" s="247" t="s">
        <v>1373</v>
      </c>
      <c r="H281" s="247" t="s">
        <v>14318</v>
      </c>
      <c r="I281" s="247">
        <v>1</v>
      </c>
      <c r="J281" s="247">
        <v>0</v>
      </c>
      <c r="K281" s="247">
        <v>0</v>
      </c>
    </row>
    <row r="282" spans="1:11">
      <c r="A282" s="247" t="s">
        <v>17058</v>
      </c>
      <c r="B282" s="247" t="s">
        <v>17057</v>
      </c>
      <c r="C282" s="247" t="s">
        <v>3123</v>
      </c>
      <c r="D282" s="247" t="s">
        <v>6343</v>
      </c>
      <c r="E282" s="248" t="s">
        <v>17056</v>
      </c>
      <c r="F282" s="247">
        <v>288.81</v>
      </c>
      <c r="G282" s="247" t="s">
        <v>1373</v>
      </c>
      <c r="H282" s="247" t="s">
        <v>14318</v>
      </c>
      <c r="I282" s="247">
        <v>1</v>
      </c>
      <c r="J282" s="247">
        <v>0</v>
      </c>
      <c r="K282" s="247">
        <v>0</v>
      </c>
    </row>
    <row r="283" spans="1:11">
      <c r="A283" s="247" t="s">
        <v>6971</v>
      </c>
      <c r="B283" s="247" t="s">
        <v>6970</v>
      </c>
      <c r="C283" s="247" t="s">
        <v>3123</v>
      </c>
      <c r="D283" s="247" t="s">
        <v>6343</v>
      </c>
      <c r="E283" s="248" t="s">
        <v>6969</v>
      </c>
      <c r="F283" s="247">
        <v>58.11</v>
      </c>
      <c r="G283" s="247" t="s">
        <v>1373</v>
      </c>
      <c r="H283" s="247" t="s">
        <v>14318</v>
      </c>
      <c r="I283" s="247">
        <v>2</v>
      </c>
      <c r="J283" s="247">
        <v>0</v>
      </c>
      <c r="K283" s="247">
        <v>0</v>
      </c>
    </row>
    <row r="284" spans="1:11">
      <c r="A284" s="247" t="s">
        <v>6956</v>
      </c>
      <c r="B284" s="247" t="s">
        <v>6955</v>
      </c>
      <c r="C284" s="247" t="s">
        <v>3123</v>
      </c>
      <c r="D284" s="247" t="s">
        <v>6343</v>
      </c>
      <c r="E284" s="248" t="s">
        <v>6954</v>
      </c>
      <c r="F284" s="247">
        <v>1044.94</v>
      </c>
      <c r="G284" s="247" t="s">
        <v>1373</v>
      </c>
      <c r="H284" s="247" t="s">
        <v>14318</v>
      </c>
      <c r="I284" s="247">
        <v>2</v>
      </c>
      <c r="J284" s="247">
        <v>0</v>
      </c>
      <c r="K284" s="247">
        <v>0</v>
      </c>
    </row>
    <row r="285" spans="1:11">
      <c r="A285" s="247" t="s">
        <v>17049</v>
      </c>
      <c r="B285" s="247" t="s">
        <v>17048</v>
      </c>
      <c r="C285" s="247" t="s">
        <v>3123</v>
      </c>
      <c r="D285" s="247" t="s">
        <v>6343</v>
      </c>
      <c r="E285" s="248" t="s">
        <v>17047</v>
      </c>
      <c r="F285" s="247">
        <v>397.75</v>
      </c>
      <c r="G285" s="247" t="s">
        <v>1373</v>
      </c>
      <c r="H285" s="247" t="s">
        <v>14318</v>
      </c>
      <c r="I285" s="247">
        <v>2</v>
      </c>
      <c r="J285" s="247">
        <v>0</v>
      </c>
      <c r="K285" s="247">
        <v>0</v>
      </c>
    </row>
    <row r="286" spans="1:11">
      <c r="A286" s="247" t="s">
        <v>6942</v>
      </c>
      <c r="B286" s="247" t="s">
        <v>6941</v>
      </c>
      <c r="C286" s="247" t="s">
        <v>3123</v>
      </c>
      <c r="D286" s="247" t="s">
        <v>6343</v>
      </c>
      <c r="E286" s="248" t="s">
        <v>6940</v>
      </c>
      <c r="F286" s="247">
        <v>1206.74</v>
      </c>
      <c r="G286" s="247" t="s">
        <v>1373</v>
      </c>
      <c r="H286" s="247" t="s">
        <v>14318</v>
      </c>
      <c r="I286" s="247">
        <v>1</v>
      </c>
      <c r="J286" s="247">
        <v>0</v>
      </c>
      <c r="K286" s="247">
        <v>0</v>
      </c>
    </row>
    <row r="287" spans="1:11">
      <c r="A287" s="247" t="s">
        <v>6939</v>
      </c>
      <c r="B287" s="247" t="s">
        <v>6938</v>
      </c>
      <c r="C287" s="247" t="s">
        <v>3123</v>
      </c>
      <c r="D287" s="247" t="s">
        <v>6343</v>
      </c>
      <c r="E287" s="248" t="s">
        <v>6937</v>
      </c>
      <c r="F287" s="247">
        <v>88.99</v>
      </c>
      <c r="G287" s="247" t="s">
        <v>1373</v>
      </c>
      <c r="H287" s="247" t="s">
        <v>14318</v>
      </c>
      <c r="I287" s="247">
        <v>3</v>
      </c>
      <c r="J287" s="247">
        <v>0</v>
      </c>
      <c r="K287" s="247">
        <v>0</v>
      </c>
    </row>
    <row r="288" spans="1:11">
      <c r="A288" s="247" t="s">
        <v>6936</v>
      </c>
      <c r="B288" s="247" t="s">
        <v>6935</v>
      </c>
      <c r="C288" s="247" t="s">
        <v>3123</v>
      </c>
      <c r="D288" s="247" t="s">
        <v>6343</v>
      </c>
      <c r="E288" s="248" t="s">
        <v>6934</v>
      </c>
      <c r="F288" s="247">
        <v>47.19</v>
      </c>
      <c r="G288" s="247" t="s">
        <v>1373</v>
      </c>
      <c r="H288" s="247" t="s">
        <v>14318</v>
      </c>
      <c r="I288" s="247">
        <v>3</v>
      </c>
      <c r="J288" s="247">
        <v>0</v>
      </c>
      <c r="K288" s="247">
        <v>0</v>
      </c>
    </row>
    <row r="289" spans="1:11">
      <c r="A289" s="247" t="s">
        <v>6933</v>
      </c>
      <c r="B289" s="247" t="s">
        <v>6932</v>
      </c>
      <c r="C289" s="247" t="s">
        <v>3123</v>
      </c>
      <c r="D289" s="247" t="s">
        <v>6343</v>
      </c>
      <c r="E289" s="248" t="s">
        <v>6931</v>
      </c>
      <c r="F289" s="247">
        <v>60.67</v>
      </c>
      <c r="G289" s="247" t="s">
        <v>1373</v>
      </c>
      <c r="H289" s="247" t="s">
        <v>14318</v>
      </c>
      <c r="I289" s="247">
        <v>3</v>
      </c>
      <c r="J289" s="247">
        <v>0</v>
      </c>
      <c r="K289" s="247">
        <v>0</v>
      </c>
    </row>
    <row r="290" spans="1:11">
      <c r="A290" s="247" t="s">
        <v>6928</v>
      </c>
      <c r="B290" s="247" t="s">
        <v>6927</v>
      </c>
      <c r="C290" s="247" t="s">
        <v>3123</v>
      </c>
      <c r="D290" s="247" t="s">
        <v>6343</v>
      </c>
      <c r="E290" s="248" t="s">
        <v>6926</v>
      </c>
      <c r="F290" s="247">
        <v>78.2</v>
      </c>
      <c r="G290" s="247" t="s">
        <v>1373</v>
      </c>
      <c r="H290" s="247" t="s">
        <v>14318</v>
      </c>
      <c r="I290" s="247">
        <v>3</v>
      </c>
      <c r="J290" s="247">
        <v>0</v>
      </c>
      <c r="K290" s="247">
        <v>0</v>
      </c>
    </row>
    <row r="291" spans="1:11">
      <c r="A291" s="247" t="s">
        <v>17043</v>
      </c>
      <c r="B291" s="247" t="s">
        <v>17042</v>
      </c>
      <c r="C291" s="247" t="s">
        <v>3123</v>
      </c>
      <c r="D291" s="247" t="s">
        <v>6343</v>
      </c>
      <c r="E291" s="248" t="s">
        <v>17041</v>
      </c>
      <c r="F291" s="247">
        <v>33.979999999999997</v>
      </c>
      <c r="G291" s="247" t="s">
        <v>1373</v>
      </c>
      <c r="H291" s="247" t="s">
        <v>14318</v>
      </c>
      <c r="I291" s="247">
        <v>1</v>
      </c>
      <c r="J291" s="247">
        <v>0</v>
      </c>
      <c r="K291" s="247">
        <v>0</v>
      </c>
    </row>
    <row r="292" spans="1:11">
      <c r="A292" s="247" t="s">
        <v>6852</v>
      </c>
      <c r="B292" s="247" t="s">
        <v>6851</v>
      </c>
      <c r="C292" s="247" t="s">
        <v>3123</v>
      </c>
      <c r="D292" s="247" t="s">
        <v>6343</v>
      </c>
      <c r="E292" s="248" t="s">
        <v>6850</v>
      </c>
      <c r="F292" s="247">
        <v>115.96</v>
      </c>
      <c r="G292" s="247" t="s">
        <v>1373</v>
      </c>
      <c r="H292" s="247" t="s">
        <v>14318</v>
      </c>
      <c r="I292" s="247">
        <v>3</v>
      </c>
      <c r="J292" s="247">
        <v>0</v>
      </c>
      <c r="K292" s="247">
        <v>0</v>
      </c>
    </row>
    <row r="293" spans="1:11">
      <c r="A293" s="247" t="s">
        <v>6837</v>
      </c>
      <c r="B293" s="247" t="s">
        <v>6836</v>
      </c>
      <c r="C293" s="247" t="s">
        <v>3123</v>
      </c>
      <c r="D293" s="247" t="s">
        <v>6343</v>
      </c>
      <c r="E293" s="248" t="s">
        <v>6835</v>
      </c>
      <c r="F293" s="247">
        <v>148.31</v>
      </c>
      <c r="G293" s="247" t="s">
        <v>1373</v>
      </c>
      <c r="H293" s="247" t="s">
        <v>14318</v>
      </c>
      <c r="I293" s="247">
        <v>3</v>
      </c>
      <c r="J293" s="247">
        <v>0</v>
      </c>
      <c r="K293" s="247">
        <v>0</v>
      </c>
    </row>
    <row r="294" spans="1:11">
      <c r="A294" s="247" t="s">
        <v>6803</v>
      </c>
      <c r="B294" s="247" t="s">
        <v>6802</v>
      </c>
      <c r="C294" s="247" t="s">
        <v>3123</v>
      </c>
      <c r="D294" s="247" t="s">
        <v>6343</v>
      </c>
      <c r="E294" s="248" t="s">
        <v>6801</v>
      </c>
      <c r="F294" s="247">
        <v>191.46</v>
      </c>
      <c r="G294" s="247" t="s">
        <v>1373</v>
      </c>
      <c r="H294" s="247" t="s">
        <v>14318</v>
      </c>
      <c r="I294" s="247">
        <v>3</v>
      </c>
      <c r="J294" s="247">
        <v>0</v>
      </c>
      <c r="K294" s="247">
        <v>0</v>
      </c>
    </row>
    <row r="295" spans="1:11">
      <c r="A295" s="247" t="s">
        <v>6800</v>
      </c>
      <c r="B295" s="247" t="s">
        <v>6799</v>
      </c>
      <c r="C295" s="247" t="s">
        <v>3123</v>
      </c>
      <c r="D295" s="247" t="s">
        <v>6343</v>
      </c>
      <c r="E295" s="248" t="s">
        <v>6798</v>
      </c>
      <c r="F295" s="247">
        <v>217.08</v>
      </c>
      <c r="G295" s="247" t="s">
        <v>1373</v>
      </c>
      <c r="H295" s="247" t="s">
        <v>14318</v>
      </c>
      <c r="I295" s="247">
        <v>3</v>
      </c>
      <c r="J295" s="247">
        <v>0</v>
      </c>
      <c r="K295" s="247">
        <v>0</v>
      </c>
    </row>
    <row r="296" spans="1:11">
      <c r="A296" s="247" t="s">
        <v>6785</v>
      </c>
      <c r="B296" s="247" t="s">
        <v>6784</v>
      </c>
      <c r="C296" s="247" t="s">
        <v>3123</v>
      </c>
      <c r="D296" s="247" t="s">
        <v>6343</v>
      </c>
      <c r="E296" s="248" t="s">
        <v>6783</v>
      </c>
      <c r="F296" s="247">
        <v>1009.89</v>
      </c>
      <c r="G296" s="247" t="s">
        <v>1373</v>
      </c>
      <c r="H296" s="247" t="s">
        <v>14318</v>
      </c>
      <c r="I296" s="247">
        <v>2</v>
      </c>
      <c r="J296" s="247">
        <v>0</v>
      </c>
      <c r="K296" s="247">
        <v>0</v>
      </c>
    </row>
    <row r="297" spans="1:11">
      <c r="A297" s="247" t="s">
        <v>6782</v>
      </c>
      <c r="B297" s="247" t="s">
        <v>6781</v>
      </c>
      <c r="C297" s="247" t="s">
        <v>3123</v>
      </c>
      <c r="D297" s="247" t="s">
        <v>6343</v>
      </c>
      <c r="E297" s="248" t="s">
        <v>6780</v>
      </c>
      <c r="F297" s="247">
        <v>478.65</v>
      </c>
      <c r="G297" s="247" t="s">
        <v>1373</v>
      </c>
      <c r="H297" s="247" t="s">
        <v>14318</v>
      </c>
      <c r="I297" s="247">
        <v>2</v>
      </c>
      <c r="J297" s="247">
        <v>0</v>
      </c>
      <c r="K297" s="247">
        <v>0</v>
      </c>
    </row>
    <row r="298" spans="1:11">
      <c r="A298" s="247" t="s">
        <v>6770</v>
      </c>
      <c r="B298" s="247" t="s">
        <v>6769</v>
      </c>
      <c r="C298" s="247" t="s">
        <v>3123</v>
      </c>
      <c r="D298" s="247" t="s">
        <v>6343</v>
      </c>
      <c r="E298" s="248" t="s">
        <v>6768</v>
      </c>
      <c r="F298" s="247">
        <v>465.17</v>
      </c>
      <c r="G298" s="247" t="s">
        <v>1373</v>
      </c>
      <c r="H298" s="247" t="s">
        <v>14318</v>
      </c>
      <c r="I298" s="247">
        <v>2</v>
      </c>
      <c r="J298" s="247">
        <v>0</v>
      </c>
      <c r="K298" s="247">
        <v>0</v>
      </c>
    </row>
    <row r="299" spans="1:11">
      <c r="A299" s="247" t="s">
        <v>6761</v>
      </c>
      <c r="B299" s="247" t="s">
        <v>6760</v>
      </c>
      <c r="C299" s="247" t="s">
        <v>3123</v>
      </c>
      <c r="D299" s="247" t="s">
        <v>6343</v>
      </c>
      <c r="E299" s="248" t="s">
        <v>6759</v>
      </c>
      <c r="F299" s="247">
        <v>728.09</v>
      </c>
      <c r="G299" s="247" t="s">
        <v>1373</v>
      </c>
      <c r="H299" s="247" t="s">
        <v>14318</v>
      </c>
      <c r="I299" s="247">
        <v>2</v>
      </c>
      <c r="J299" s="247">
        <v>0</v>
      </c>
      <c r="K299" s="247">
        <v>0</v>
      </c>
    </row>
    <row r="300" spans="1:11">
      <c r="A300" s="247" t="s">
        <v>19293</v>
      </c>
      <c r="B300" s="247" t="s">
        <v>19294</v>
      </c>
      <c r="C300" s="247" t="s">
        <v>3123</v>
      </c>
      <c r="D300" s="247" t="s">
        <v>6343</v>
      </c>
      <c r="E300" s="248" t="s">
        <v>19295</v>
      </c>
      <c r="F300" s="247">
        <v>398.83</v>
      </c>
      <c r="G300" s="247" t="s">
        <v>1373</v>
      </c>
      <c r="H300" s="247" t="s">
        <v>14318</v>
      </c>
      <c r="I300" s="247">
        <v>3</v>
      </c>
      <c r="J300" s="247">
        <v>0</v>
      </c>
      <c r="K300" s="247">
        <v>0</v>
      </c>
    </row>
    <row r="301" spans="1:11">
      <c r="A301" s="247" t="s">
        <v>6734</v>
      </c>
      <c r="B301" s="247" t="s">
        <v>6733</v>
      </c>
      <c r="C301" s="247" t="s">
        <v>3123</v>
      </c>
      <c r="D301" s="247" t="s">
        <v>6343</v>
      </c>
      <c r="E301" s="248" t="s">
        <v>6732</v>
      </c>
      <c r="F301" s="247">
        <v>74.16</v>
      </c>
      <c r="G301" s="247" t="s">
        <v>1373</v>
      </c>
      <c r="H301" s="247" t="s">
        <v>14318</v>
      </c>
      <c r="I301" s="247">
        <v>3</v>
      </c>
      <c r="J301" s="247">
        <v>0</v>
      </c>
      <c r="K301" s="247">
        <v>0</v>
      </c>
    </row>
    <row r="302" spans="1:11">
      <c r="A302" s="247" t="s">
        <v>6704</v>
      </c>
      <c r="B302" s="247" t="s">
        <v>6703</v>
      </c>
      <c r="C302" s="247" t="s">
        <v>3123</v>
      </c>
      <c r="D302" s="247" t="s">
        <v>6343</v>
      </c>
      <c r="E302" s="248" t="s">
        <v>17015</v>
      </c>
      <c r="F302" s="247">
        <v>1346.97</v>
      </c>
      <c r="G302" s="247" t="s">
        <v>1373</v>
      </c>
      <c r="H302" s="247" t="s">
        <v>14318</v>
      </c>
      <c r="I302" s="247">
        <v>2</v>
      </c>
      <c r="J302" s="247">
        <v>0</v>
      </c>
      <c r="K302" s="247">
        <v>0</v>
      </c>
    </row>
    <row r="303" spans="1:11">
      <c r="A303" s="247" t="s">
        <v>6670</v>
      </c>
      <c r="B303" s="247" t="s">
        <v>6669</v>
      </c>
      <c r="C303" s="247" t="s">
        <v>3123</v>
      </c>
      <c r="D303" s="247" t="s">
        <v>6343</v>
      </c>
      <c r="E303" s="248" t="s">
        <v>6668</v>
      </c>
      <c r="F303" s="247">
        <v>314.16000000000003</v>
      </c>
      <c r="G303" s="247" t="s">
        <v>1373</v>
      </c>
      <c r="H303" s="247" t="s">
        <v>14318</v>
      </c>
      <c r="I303" s="247">
        <v>2</v>
      </c>
      <c r="J303" s="247">
        <v>0</v>
      </c>
      <c r="K303" s="247">
        <v>0</v>
      </c>
    </row>
    <row r="304" spans="1:11">
      <c r="A304" s="247" t="s">
        <v>6667</v>
      </c>
      <c r="B304" s="247" t="s">
        <v>6666</v>
      </c>
      <c r="C304" s="247" t="s">
        <v>3123</v>
      </c>
      <c r="D304" s="247" t="s">
        <v>6343</v>
      </c>
      <c r="E304" s="248" t="s">
        <v>6665</v>
      </c>
      <c r="F304" s="247">
        <v>451.69</v>
      </c>
      <c r="G304" s="247" t="s">
        <v>1373</v>
      </c>
      <c r="H304" s="247" t="s">
        <v>14318</v>
      </c>
      <c r="I304" s="247">
        <v>2</v>
      </c>
      <c r="J304" s="247">
        <v>0</v>
      </c>
      <c r="K304" s="247">
        <v>0</v>
      </c>
    </row>
    <row r="305" spans="1:11">
      <c r="A305" s="247" t="s">
        <v>6662</v>
      </c>
      <c r="B305" s="247" t="s">
        <v>6661</v>
      </c>
      <c r="C305" s="247" t="s">
        <v>3123</v>
      </c>
      <c r="D305" s="247" t="s">
        <v>6343</v>
      </c>
      <c r="E305" s="248" t="s">
        <v>6660</v>
      </c>
      <c r="F305" s="247">
        <v>122.7</v>
      </c>
      <c r="G305" s="247" t="s">
        <v>1373</v>
      </c>
      <c r="H305" s="247" t="s">
        <v>14318</v>
      </c>
      <c r="I305" s="247">
        <v>3</v>
      </c>
      <c r="J305" s="247">
        <v>0</v>
      </c>
      <c r="K305" s="247">
        <v>0</v>
      </c>
    </row>
    <row r="306" spans="1:11">
      <c r="A306" s="247" t="s">
        <v>6659</v>
      </c>
      <c r="B306" s="247" t="s">
        <v>6658</v>
      </c>
      <c r="C306" s="247" t="s">
        <v>3123</v>
      </c>
      <c r="D306" s="247" t="s">
        <v>6343</v>
      </c>
      <c r="E306" s="248" t="s">
        <v>6657</v>
      </c>
      <c r="F306" s="247">
        <v>99.78</v>
      </c>
      <c r="G306" s="247" t="s">
        <v>1373</v>
      </c>
      <c r="H306" s="247" t="s">
        <v>14318</v>
      </c>
      <c r="I306" s="247">
        <v>3</v>
      </c>
      <c r="J306" s="247">
        <v>0</v>
      </c>
      <c r="K306" s="247">
        <v>0</v>
      </c>
    </row>
    <row r="307" spans="1:11">
      <c r="A307" s="247" t="s">
        <v>6580</v>
      </c>
      <c r="B307" s="247" t="s">
        <v>6579</v>
      </c>
      <c r="C307" s="247" t="s">
        <v>3123</v>
      </c>
      <c r="D307" s="247" t="s">
        <v>6343</v>
      </c>
      <c r="E307" s="248" t="s">
        <v>6578</v>
      </c>
      <c r="F307" s="247">
        <v>672.81</v>
      </c>
      <c r="G307" s="247" t="s">
        <v>1373</v>
      </c>
      <c r="H307" s="247" t="s">
        <v>14318</v>
      </c>
      <c r="I307" s="247">
        <v>2</v>
      </c>
      <c r="J307" s="247">
        <v>0</v>
      </c>
      <c r="K307" s="247">
        <v>0</v>
      </c>
    </row>
    <row r="308" spans="1:11">
      <c r="A308" s="247" t="s">
        <v>3700</v>
      </c>
      <c r="B308" s="247" t="s">
        <v>3699</v>
      </c>
      <c r="C308" s="247" t="s">
        <v>3123</v>
      </c>
      <c r="D308" s="247" t="s">
        <v>2933</v>
      </c>
      <c r="E308" s="248" t="s">
        <v>3698</v>
      </c>
      <c r="F308" s="247">
        <v>386.17</v>
      </c>
      <c r="G308" s="247" t="s">
        <v>1373</v>
      </c>
      <c r="H308" s="247" t="s">
        <v>14318</v>
      </c>
      <c r="I308" s="247">
        <v>2</v>
      </c>
      <c r="J308" s="247">
        <v>0</v>
      </c>
      <c r="K308" s="247">
        <v>0</v>
      </c>
    </row>
    <row r="309" spans="1:11">
      <c r="A309" s="247" t="s">
        <v>3125</v>
      </c>
      <c r="B309" s="247" t="s">
        <v>3124</v>
      </c>
      <c r="C309" s="247" t="s">
        <v>3123</v>
      </c>
      <c r="D309" s="247" t="s">
        <v>2933</v>
      </c>
      <c r="E309" s="248" t="s">
        <v>3122</v>
      </c>
      <c r="F309" s="247">
        <v>239.17</v>
      </c>
      <c r="G309" s="247" t="s">
        <v>1373</v>
      </c>
      <c r="H309" s="247" t="s">
        <v>14318</v>
      </c>
      <c r="I309" s="247">
        <v>2</v>
      </c>
      <c r="J309" s="247">
        <v>0</v>
      </c>
      <c r="K309" s="247">
        <v>0</v>
      </c>
    </row>
    <row r="310" spans="1:11">
      <c r="A310" s="247" t="s">
        <v>12338</v>
      </c>
      <c r="B310" s="247" t="s">
        <v>1327</v>
      </c>
      <c r="C310" s="247" t="s">
        <v>2636</v>
      </c>
      <c r="D310" s="247" t="s">
        <v>2156</v>
      </c>
      <c r="E310" s="248" t="s">
        <v>19296</v>
      </c>
      <c r="F310" s="247">
        <v>16598.57</v>
      </c>
      <c r="G310" s="247" t="s">
        <v>1367</v>
      </c>
      <c r="H310" s="247" t="s">
        <v>14318</v>
      </c>
      <c r="I310" s="247">
        <v>0</v>
      </c>
      <c r="J310" s="247">
        <v>0</v>
      </c>
      <c r="K310" s="247">
        <v>0</v>
      </c>
    </row>
    <row r="311" spans="1:11">
      <c r="A311" s="247" t="s">
        <v>12339</v>
      </c>
      <c r="B311" s="247" t="s">
        <v>1323</v>
      </c>
      <c r="C311" s="247" t="s">
        <v>2636</v>
      </c>
      <c r="D311" s="247" t="s">
        <v>2156</v>
      </c>
      <c r="E311" s="248" t="s">
        <v>19297</v>
      </c>
      <c r="F311" s="247">
        <v>9912.86</v>
      </c>
      <c r="G311" s="247" t="s">
        <v>1367</v>
      </c>
      <c r="H311" s="247" t="s">
        <v>14318</v>
      </c>
      <c r="I311" s="247">
        <v>0</v>
      </c>
      <c r="J311" s="247">
        <v>0</v>
      </c>
      <c r="K311" s="247">
        <v>0</v>
      </c>
    </row>
    <row r="312" spans="1:11">
      <c r="A312" s="247" t="s">
        <v>2787</v>
      </c>
      <c r="B312" s="247" t="s">
        <v>1329</v>
      </c>
      <c r="C312" s="247" t="s">
        <v>2636</v>
      </c>
      <c r="D312" s="247" t="s">
        <v>2156</v>
      </c>
      <c r="E312" s="248" t="s">
        <v>15260</v>
      </c>
      <c r="F312" s="247">
        <v>10025.709999999999</v>
      </c>
      <c r="G312" s="247" t="s">
        <v>1367</v>
      </c>
      <c r="H312" s="247" t="s">
        <v>14318</v>
      </c>
      <c r="I312" s="247">
        <v>0</v>
      </c>
      <c r="J312" s="247">
        <v>0</v>
      </c>
      <c r="K312" s="247">
        <v>0</v>
      </c>
    </row>
    <row r="313" spans="1:11">
      <c r="A313" s="247" t="s">
        <v>2786</v>
      </c>
      <c r="B313" s="247" t="s">
        <v>2785</v>
      </c>
      <c r="C313" s="247" t="s">
        <v>2636</v>
      </c>
      <c r="D313" s="247" t="s">
        <v>2156</v>
      </c>
      <c r="E313" s="248" t="s">
        <v>19298</v>
      </c>
      <c r="F313" s="247">
        <v>11140.71</v>
      </c>
      <c r="G313" s="247" t="s">
        <v>1367</v>
      </c>
      <c r="H313" s="247" t="s">
        <v>14318</v>
      </c>
      <c r="I313" s="247">
        <v>0</v>
      </c>
      <c r="J313" s="247">
        <v>0</v>
      </c>
      <c r="K313" s="247">
        <v>0</v>
      </c>
    </row>
    <row r="314" spans="1:11">
      <c r="A314" s="247" t="s">
        <v>2783</v>
      </c>
      <c r="B314" s="247" t="s">
        <v>2782</v>
      </c>
      <c r="C314" s="247" t="s">
        <v>2636</v>
      </c>
      <c r="D314" s="247" t="s">
        <v>2156</v>
      </c>
      <c r="E314" s="248" t="s">
        <v>2781</v>
      </c>
      <c r="F314" s="247">
        <v>13030.71</v>
      </c>
      <c r="G314" s="247" t="s">
        <v>1367</v>
      </c>
      <c r="H314" s="247" t="s">
        <v>14318</v>
      </c>
      <c r="I314" s="247">
        <v>0</v>
      </c>
      <c r="J314" s="247">
        <v>0</v>
      </c>
      <c r="K314" s="247">
        <v>0</v>
      </c>
    </row>
    <row r="315" spans="1:11">
      <c r="A315" s="247" t="s">
        <v>2780</v>
      </c>
      <c r="B315" s="247" t="s">
        <v>2779</v>
      </c>
      <c r="C315" s="247" t="s">
        <v>2636</v>
      </c>
      <c r="D315" s="247" t="s">
        <v>2156</v>
      </c>
      <c r="E315" s="248" t="s">
        <v>2778</v>
      </c>
      <c r="F315" s="247">
        <v>416.54</v>
      </c>
      <c r="G315" s="247" t="s">
        <v>1367</v>
      </c>
      <c r="H315" s="247" t="s">
        <v>14318</v>
      </c>
      <c r="I315" s="247">
        <v>0</v>
      </c>
      <c r="J315" s="247">
        <v>0</v>
      </c>
      <c r="K315" s="247">
        <v>0</v>
      </c>
    </row>
    <row r="316" spans="1:11">
      <c r="A316" s="247" t="s">
        <v>2777</v>
      </c>
      <c r="B316" s="247" t="s">
        <v>1321</v>
      </c>
      <c r="C316" s="247" t="s">
        <v>2636</v>
      </c>
      <c r="D316" s="247" t="s">
        <v>2156</v>
      </c>
      <c r="E316" s="248" t="s">
        <v>2776</v>
      </c>
      <c r="F316" s="247">
        <v>6457.86</v>
      </c>
      <c r="G316" s="247" t="s">
        <v>1367</v>
      </c>
      <c r="H316" s="247" t="s">
        <v>14318</v>
      </c>
      <c r="I316" s="247">
        <v>0</v>
      </c>
      <c r="J316" s="247">
        <v>0</v>
      </c>
      <c r="K316" s="247">
        <v>0</v>
      </c>
    </row>
    <row r="317" spans="1:11">
      <c r="A317" s="247" t="s">
        <v>19299</v>
      </c>
      <c r="B317" s="247" t="s">
        <v>19300</v>
      </c>
      <c r="C317" s="247" t="s">
        <v>2636</v>
      </c>
      <c r="D317" s="247" t="s">
        <v>2156</v>
      </c>
      <c r="E317" s="248" t="s">
        <v>19301</v>
      </c>
      <c r="F317" s="247">
        <v>13480.71</v>
      </c>
      <c r="G317" s="247" t="s">
        <v>1367</v>
      </c>
      <c r="H317" s="247" t="s">
        <v>14318</v>
      </c>
      <c r="I317" s="247">
        <v>0</v>
      </c>
      <c r="J317" s="247">
        <v>0</v>
      </c>
      <c r="K317" s="247">
        <v>0</v>
      </c>
    </row>
    <row r="318" spans="1:11">
      <c r="A318" s="247" t="s">
        <v>2731</v>
      </c>
      <c r="B318" s="247" t="s">
        <v>206</v>
      </c>
      <c r="C318" s="247" t="s">
        <v>2636</v>
      </c>
      <c r="D318" s="247" t="s">
        <v>2156</v>
      </c>
      <c r="E318" s="248" t="s">
        <v>2730</v>
      </c>
      <c r="F318" s="247">
        <v>2064.29</v>
      </c>
      <c r="G318" s="247" t="s">
        <v>1367</v>
      </c>
      <c r="H318" s="247" t="s">
        <v>14318</v>
      </c>
      <c r="I318" s="247">
        <v>0</v>
      </c>
      <c r="J318" s="247">
        <v>0</v>
      </c>
      <c r="K318" s="247">
        <v>0</v>
      </c>
    </row>
    <row r="319" spans="1:11">
      <c r="A319" s="247" t="s">
        <v>2729</v>
      </c>
      <c r="B319" s="247" t="s">
        <v>2728</v>
      </c>
      <c r="C319" s="247" t="s">
        <v>2636</v>
      </c>
      <c r="D319" s="247" t="s">
        <v>2156</v>
      </c>
      <c r="E319" s="248" t="s">
        <v>2727</v>
      </c>
      <c r="F319" s="247">
        <v>1650</v>
      </c>
      <c r="G319" s="247" t="s">
        <v>1367</v>
      </c>
      <c r="H319" s="247" t="s">
        <v>14318</v>
      </c>
      <c r="I319" s="247">
        <v>0</v>
      </c>
      <c r="J319" s="247">
        <v>0</v>
      </c>
      <c r="K319" s="247">
        <v>0</v>
      </c>
    </row>
    <row r="320" spans="1:11">
      <c r="A320" s="247" t="s">
        <v>19302</v>
      </c>
      <c r="B320" s="247" t="s">
        <v>207</v>
      </c>
      <c r="C320" s="247" t="s">
        <v>2636</v>
      </c>
      <c r="D320" s="247" t="s">
        <v>2156</v>
      </c>
      <c r="E320" s="248" t="s">
        <v>19303</v>
      </c>
      <c r="F320" s="247">
        <v>1467.23</v>
      </c>
      <c r="G320" s="247" t="s">
        <v>1367</v>
      </c>
      <c r="H320" s="247" t="s">
        <v>14318</v>
      </c>
      <c r="I320" s="247">
        <v>0</v>
      </c>
      <c r="J320" s="247">
        <v>0</v>
      </c>
      <c r="K320" s="247">
        <v>0</v>
      </c>
    </row>
    <row r="321" spans="1:11">
      <c r="A321" s="247" t="s">
        <v>2726</v>
      </c>
      <c r="B321" s="247" t="s">
        <v>2725</v>
      </c>
      <c r="C321" s="247" t="s">
        <v>2636</v>
      </c>
      <c r="D321" s="247" t="s">
        <v>2156</v>
      </c>
      <c r="E321" s="248" t="s">
        <v>2724</v>
      </c>
      <c r="F321" s="247">
        <v>1172.77</v>
      </c>
      <c r="G321" s="247" t="s">
        <v>1367</v>
      </c>
      <c r="H321" s="247" t="s">
        <v>14318</v>
      </c>
      <c r="I321" s="247">
        <v>0</v>
      </c>
      <c r="J321" s="247">
        <v>0</v>
      </c>
      <c r="K321" s="247">
        <v>0</v>
      </c>
    </row>
    <row r="322" spans="1:11">
      <c r="A322" s="247" t="s">
        <v>2723</v>
      </c>
      <c r="B322" s="247" t="s">
        <v>2722</v>
      </c>
      <c r="C322" s="247" t="s">
        <v>2636</v>
      </c>
      <c r="D322" s="247" t="s">
        <v>2156</v>
      </c>
      <c r="E322" s="248" t="s">
        <v>2721</v>
      </c>
      <c r="F322" s="247">
        <v>1522.86</v>
      </c>
      <c r="G322" s="247" t="s">
        <v>1367</v>
      </c>
      <c r="H322" s="247" t="s">
        <v>14318</v>
      </c>
      <c r="I322" s="247">
        <v>0</v>
      </c>
      <c r="J322" s="247">
        <v>0</v>
      </c>
      <c r="K322" s="247">
        <v>0</v>
      </c>
    </row>
    <row r="323" spans="1:11">
      <c r="A323" s="247" t="s">
        <v>2720</v>
      </c>
      <c r="B323" s="247" t="s">
        <v>1303</v>
      </c>
      <c r="C323" s="247" t="s">
        <v>2636</v>
      </c>
      <c r="D323" s="247" t="s">
        <v>2156</v>
      </c>
      <c r="E323" s="248" t="s">
        <v>2719</v>
      </c>
      <c r="F323" s="247">
        <v>2842.86</v>
      </c>
      <c r="G323" s="247" t="s">
        <v>1367</v>
      </c>
      <c r="H323" s="247" t="s">
        <v>14318</v>
      </c>
      <c r="I323" s="247">
        <v>0</v>
      </c>
      <c r="J323" s="247">
        <v>0</v>
      </c>
      <c r="K323" s="247">
        <v>0</v>
      </c>
    </row>
    <row r="324" spans="1:11">
      <c r="A324" s="247" t="s">
        <v>2718</v>
      </c>
      <c r="B324" s="247" t="s">
        <v>202</v>
      </c>
      <c r="C324" s="247" t="s">
        <v>2636</v>
      </c>
      <c r="D324" s="247" t="s">
        <v>2156</v>
      </c>
      <c r="E324" s="248" t="s">
        <v>2717</v>
      </c>
      <c r="F324" s="247">
        <v>3607.15</v>
      </c>
      <c r="G324" s="247" t="s">
        <v>1367</v>
      </c>
      <c r="H324" s="247" t="s">
        <v>14318</v>
      </c>
      <c r="I324" s="247">
        <v>0</v>
      </c>
      <c r="J324" s="247">
        <v>0</v>
      </c>
      <c r="K324" s="247">
        <v>0</v>
      </c>
    </row>
    <row r="325" spans="1:11">
      <c r="A325" s="247" t="s">
        <v>2716</v>
      </c>
      <c r="B325" s="247" t="s">
        <v>201</v>
      </c>
      <c r="C325" s="247" t="s">
        <v>2636</v>
      </c>
      <c r="D325" s="247" t="s">
        <v>2156</v>
      </c>
      <c r="E325" s="248" t="s">
        <v>2715</v>
      </c>
      <c r="F325" s="247">
        <v>5075</v>
      </c>
      <c r="G325" s="247" t="s">
        <v>1367</v>
      </c>
      <c r="H325" s="247" t="s">
        <v>14318</v>
      </c>
      <c r="I325" s="247">
        <v>0</v>
      </c>
      <c r="J325" s="247">
        <v>0</v>
      </c>
      <c r="K325" s="247">
        <v>0</v>
      </c>
    </row>
    <row r="326" spans="1:11">
      <c r="A326" s="247" t="s">
        <v>15259</v>
      </c>
      <c r="B326" s="247" t="s">
        <v>15258</v>
      </c>
      <c r="C326" s="247" t="s">
        <v>2636</v>
      </c>
      <c r="D326" s="247" t="s">
        <v>2156</v>
      </c>
      <c r="E326" s="248" t="s">
        <v>15257</v>
      </c>
      <c r="F326" s="247">
        <v>1800</v>
      </c>
      <c r="G326" s="247" t="s">
        <v>1367</v>
      </c>
      <c r="H326" s="247" t="s">
        <v>14318</v>
      </c>
      <c r="I326" s="247">
        <v>0</v>
      </c>
      <c r="J326" s="247">
        <v>0</v>
      </c>
      <c r="K326" s="247">
        <v>0</v>
      </c>
    </row>
    <row r="327" spans="1:11">
      <c r="A327" s="247" t="s">
        <v>2687</v>
      </c>
      <c r="B327" s="247" t="s">
        <v>2686</v>
      </c>
      <c r="C327" s="247" t="s">
        <v>2636</v>
      </c>
      <c r="D327" s="247" t="s">
        <v>2156</v>
      </c>
      <c r="E327" s="248" t="s">
        <v>2685</v>
      </c>
      <c r="F327" s="247">
        <v>313.19</v>
      </c>
      <c r="G327" s="247" t="s">
        <v>1367</v>
      </c>
      <c r="H327" s="247" t="s">
        <v>14318</v>
      </c>
      <c r="I327" s="247">
        <v>0</v>
      </c>
      <c r="J327" s="247">
        <v>0</v>
      </c>
      <c r="K327" s="247">
        <v>0</v>
      </c>
    </row>
    <row r="328" spans="1:11">
      <c r="A328" s="247" t="s">
        <v>2684</v>
      </c>
      <c r="B328" s="247" t="s">
        <v>2683</v>
      </c>
      <c r="C328" s="247" t="s">
        <v>2636</v>
      </c>
      <c r="D328" s="247" t="s">
        <v>2156</v>
      </c>
      <c r="E328" s="248" t="s">
        <v>2682</v>
      </c>
      <c r="F328" s="247">
        <v>741.76</v>
      </c>
      <c r="G328" s="247" t="s">
        <v>1367</v>
      </c>
      <c r="H328" s="247" t="s">
        <v>14318</v>
      </c>
      <c r="I328" s="247">
        <v>0</v>
      </c>
      <c r="J328" s="247">
        <v>0</v>
      </c>
      <c r="K328" s="247">
        <v>0</v>
      </c>
    </row>
    <row r="329" spans="1:11">
      <c r="A329" s="247" t="s">
        <v>2680</v>
      </c>
      <c r="B329" s="247" t="s">
        <v>192</v>
      </c>
      <c r="C329" s="247" t="s">
        <v>2636</v>
      </c>
      <c r="D329" s="247" t="s">
        <v>2156</v>
      </c>
      <c r="E329" s="248" t="s">
        <v>15256</v>
      </c>
      <c r="F329" s="247">
        <v>3964.29</v>
      </c>
      <c r="G329" s="247" t="s">
        <v>1367</v>
      </c>
      <c r="H329" s="247" t="s">
        <v>14318</v>
      </c>
      <c r="I329" s="247">
        <v>0</v>
      </c>
      <c r="J329" s="247">
        <v>0</v>
      </c>
      <c r="K329" s="247">
        <v>0</v>
      </c>
    </row>
    <row r="330" spans="1:11">
      <c r="A330" s="247" t="s">
        <v>2679</v>
      </c>
      <c r="B330" s="247" t="s">
        <v>179</v>
      </c>
      <c r="C330" s="247" t="s">
        <v>2636</v>
      </c>
      <c r="D330" s="247" t="s">
        <v>2156</v>
      </c>
      <c r="E330" s="248" t="s">
        <v>2678</v>
      </c>
      <c r="F330" s="247">
        <v>4678.57</v>
      </c>
      <c r="G330" s="247" t="s">
        <v>1367</v>
      </c>
      <c r="H330" s="247" t="s">
        <v>14318</v>
      </c>
      <c r="I330" s="247">
        <v>0</v>
      </c>
      <c r="J330" s="247">
        <v>0</v>
      </c>
      <c r="K330" s="247">
        <v>0</v>
      </c>
    </row>
    <row r="331" spans="1:11">
      <c r="A331" s="247" t="s">
        <v>2677</v>
      </c>
      <c r="B331" s="247" t="s">
        <v>2676</v>
      </c>
      <c r="C331" s="247" t="s">
        <v>2636</v>
      </c>
      <c r="D331" s="247" t="s">
        <v>2156</v>
      </c>
      <c r="E331" s="248" t="s">
        <v>2675</v>
      </c>
      <c r="F331" s="247">
        <v>1191.43</v>
      </c>
      <c r="G331" s="247" t="s">
        <v>1367</v>
      </c>
      <c r="H331" s="247" t="s">
        <v>14318</v>
      </c>
      <c r="I331" s="247">
        <v>0</v>
      </c>
      <c r="J331" s="247">
        <v>0</v>
      </c>
      <c r="K331" s="247">
        <v>0</v>
      </c>
    </row>
    <row r="332" spans="1:11">
      <c r="A332" s="247" t="s">
        <v>2674</v>
      </c>
      <c r="B332" s="247" t="s">
        <v>194</v>
      </c>
      <c r="C332" s="247" t="s">
        <v>2636</v>
      </c>
      <c r="D332" s="247" t="s">
        <v>2156</v>
      </c>
      <c r="E332" s="248" t="s">
        <v>2673</v>
      </c>
      <c r="F332" s="247">
        <v>2817.69</v>
      </c>
      <c r="G332" s="247" t="s">
        <v>1367</v>
      </c>
      <c r="H332" s="247" t="s">
        <v>14318</v>
      </c>
      <c r="I332" s="247">
        <v>0</v>
      </c>
      <c r="J332" s="247">
        <v>0</v>
      </c>
      <c r="K332" s="247">
        <v>0</v>
      </c>
    </row>
    <row r="333" spans="1:11">
      <c r="A333" s="247" t="s">
        <v>2672</v>
      </c>
      <c r="B333" s="247" t="s">
        <v>1265</v>
      </c>
      <c r="C333" s="247" t="s">
        <v>2636</v>
      </c>
      <c r="D333" s="247" t="s">
        <v>2156</v>
      </c>
      <c r="E333" s="248" t="s">
        <v>2671</v>
      </c>
      <c r="F333" s="247">
        <v>5057.1400000000003</v>
      </c>
      <c r="G333" s="247" t="s">
        <v>1367</v>
      </c>
      <c r="H333" s="247" t="s">
        <v>14318</v>
      </c>
      <c r="I333" s="247">
        <v>0</v>
      </c>
      <c r="J333" s="247">
        <v>0</v>
      </c>
      <c r="K333" s="247">
        <v>0</v>
      </c>
    </row>
    <row r="334" spans="1:11">
      <c r="A334" s="247" t="s">
        <v>2670</v>
      </c>
      <c r="B334" s="247" t="s">
        <v>1263</v>
      </c>
      <c r="C334" s="247" t="s">
        <v>2636</v>
      </c>
      <c r="D334" s="247" t="s">
        <v>2156</v>
      </c>
      <c r="E334" s="248" t="s">
        <v>2669</v>
      </c>
      <c r="F334" s="247">
        <v>2222.86</v>
      </c>
      <c r="G334" s="247" t="s">
        <v>1367</v>
      </c>
      <c r="H334" s="247" t="s">
        <v>14318</v>
      </c>
      <c r="I334" s="247">
        <v>0</v>
      </c>
      <c r="J334" s="247">
        <v>0</v>
      </c>
      <c r="K334" s="247">
        <v>0</v>
      </c>
    </row>
    <row r="335" spans="1:11">
      <c r="A335" s="247" t="s">
        <v>2668</v>
      </c>
      <c r="B335" s="247" t="s">
        <v>1267</v>
      </c>
      <c r="C335" s="247" t="s">
        <v>2636</v>
      </c>
      <c r="D335" s="247" t="s">
        <v>2156</v>
      </c>
      <c r="E335" s="248" t="s">
        <v>2667</v>
      </c>
      <c r="F335" s="247">
        <v>8019.29</v>
      </c>
      <c r="G335" s="247" t="s">
        <v>1367</v>
      </c>
      <c r="H335" s="247" t="s">
        <v>14318</v>
      </c>
      <c r="I335" s="247">
        <v>0</v>
      </c>
      <c r="J335" s="247">
        <v>0</v>
      </c>
      <c r="K335" s="247">
        <v>0</v>
      </c>
    </row>
    <row r="336" spans="1:11">
      <c r="A336" s="247" t="s">
        <v>2666</v>
      </c>
      <c r="B336" s="247" t="s">
        <v>1268</v>
      </c>
      <c r="C336" s="247" t="s">
        <v>2636</v>
      </c>
      <c r="D336" s="247" t="s">
        <v>2156</v>
      </c>
      <c r="E336" s="248" t="s">
        <v>2665</v>
      </c>
      <c r="F336" s="247">
        <v>846.15</v>
      </c>
      <c r="G336" s="247" t="s">
        <v>1367</v>
      </c>
      <c r="H336" s="247" t="s">
        <v>14318</v>
      </c>
      <c r="I336" s="247">
        <v>0</v>
      </c>
      <c r="J336" s="247">
        <v>0</v>
      </c>
      <c r="K336" s="247">
        <v>0</v>
      </c>
    </row>
    <row r="337" spans="1:11">
      <c r="A337" s="247" t="s">
        <v>2664</v>
      </c>
      <c r="B337" s="247" t="s">
        <v>1272</v>
      </c>
      <c r="C337" s="247" t="s">
        <v>2636</v>
      </c>
      <c r="D337" s="247" t="s">
        <v>2156</v>
      </c>
      <c r="E337" s="248" t="s">
        <v>2663</v>
      </c>
      <c r="F337" s="247">
        <v>3594.46</v>
      </c>
      <c r="G337" s="247" t="s">
        <v>1367</v>
      </c>
      <c r="H337" s="247" t="s">
        <v>14318</v>
      </c>
      <c r="I337" s="247">
        <v>0</v>
      </c>
      <c r="J337" s="247">
        <v>0</v>
      </c>
      <c r="K337" s="247">
        <v>0</v>
      </c>
    </row>
    <row r="338" spans="1:11">
      <c r="A338" s="247" t="s">
        <v>2662</v>
      </c>
      <c r="B338" s="247" t="s">
        <v>1274</v>
      </c>
      <c r="C338" s="247" t="s">
        <v>2636</v>
      </c>
      <c r="D338" s="247" t="s">
        <v>2156</v>
      </c>
      <c r="E338" s="248" t="s">
        <v>2661</v>
      </c>
      <c r="F338" s="247">
        <v>5699.69</v>
      </c>
      <c r="G338" s="247" t="s">
        <v>1367</v>
      </c>
      <c r="H338" s="247" t="s">
        <v>14318</v>
      </c>
      <c r="I338" s="247">
        <v>0</v>
      </c>
      <c r="J338" s="247">
        <v>0</v>
      </c>
      <c r="K338" s="247">
        <v>0</v>
      </c>
    </row>
    <row r="339" spans="1:11">
      <c r="A339" s="247" t="s">
        <v>2654</v>
      </c>
      <c r="B339" s="247" t="s">
        <v>1275</v>
      </c>
      <c r="C339" s="247" t="s">
        <v>2636</v>
      </c>
      <c r="D339" s="247" t="s">
        <v>2156</v>
      </c>
      <c r="E339" s="248" t="s">
        <v>2653</v>
      </c>
      <c r="F339" s="247">
        <v>1115.71</v>
      </c>
      <c r="G339" s="247" t="s">
        <v>1367</v>
      </c>
      <c r="H339" s="247" t="s">
        <v>14318</v>
      </c>
      <c r="I339" s="247">
        <v>0</v>
      </c>
      <c r="J339" s="247">
        <v>0</v>
      </c>
      <c r="K339" s="247">
        <v>0</v>
      </c>
    </row>
    <row r="340" spans="1:11">
      <c r="A340" s="247" t="s">
        <v>2652</v>
      </c>
      <c r="B340" s="247" t="s">
        <v>195</v>
      </c>
      <c r="C340" s="247" t="s">
        <v>2636</v>
      </c>
      <c r="D340" s="247" t="s">
        <v>2156</v>
      </c>
      <c r="E340" s="248" t="s">
        <v>15255</v>
      </c>
      <c r="F340" s="247">
        <v>3710.71</v>
      </c>
      <c r="G340" s="247" t="s">
        <v>1367</v>
      </c>
      <c r="H340" s="247" t="s">
        <v>14318</v>
      </c>
      <c r="I340" s="247">
        <v>0</v>
      </c>
      <c r="J340" s="247">
        <v>0</v>
      </c>
      <c r="K340" s="247">
        <v>0</v>
      </c>
    </row>
    <row r="341" spans="1:11">
      <c r="A341" s="247" t="s">
        <v>12341</v>
      </c>
      <c r="B341" s="247" t="s">
        <v>181</v>
      </c>
      <c r="C341" s="247" t="s">
        <v>2636</v>
      </c>
      <c r="D341" s="247" t="s">
        <v>2156</v>
      </c>
      <c r="E341" s="248" t="s">
        <v>12342</v>
      </c>
      <c r="F341" s="247">
        <v>4425</v>
      </c>
      <c r="G341" s="247" t="s">
        <v>1367</v>
      </c>
      <c r="H341" s="247" t="s">
        <v>14318</v>
      </c>
      <c r="I341" s="247">
        <v>0</v>
      </c>
      <c r="J341" s="247">
        <v>0</v>
      </c>
      <c r="K341" s="247">
        <v>0</v>
      </c>
    </row>
    <row r="342" spans="1:11">
      <c r="A342" s="247" t="s">
        <v>2651</v>
      </c>
      <c r="B342" s="247" t="s">
        <v>1277</v>
      </c>
      <c r="C342" s="247" t="s">
        <v>2636</v>
      </c>
      <c r="D342" s="247" t="s">
        <v>2156</v>
      </c>
      <c r="E342" s="248" t="s">
        <v>2650</v>
      </c>
      <c r="F342" s="247">
        <v>2078.5700000000002</v>
      </c>
      <c r="G342" s="247" t="s">
        <v>1367</v>
      </c>
      <c r="H342" s="247" t="s">
        <v>14318</v>
      </c>
      <c r="I342" s="247">
        <v>0</v>
      </c>
      <c r="J342" s="247">
        <v>0</v>
      </c>
      <c r="K342" s="247">
        <v>0</v>
      </c>
    </row>
    <row r="343" spans="1:11">
      <c r="A343" s="247" t="s">
        <v>15254</v>
      </c>
      <c r="B343" s="247" t="s">
        <v>1279</v>
      </c>
      <c r="C343" s="247" t="s">
        <v>2636</v>
      </c>
      <c r="D343" s="247" t="s">
        <v>2156</v>
      </c>
      <c r="E343" s="248" t="s">
        <v>15253</v>
      </c>
      <c r="F343" s="247">
        <v>4735</v>
      </c>
      <c r="G343" s="247" t="s">
        <v>1367</v>
      </c>
      <c r="H343" s="247" t="s">
        <v>14318</v>
      </c>
      <c r="I343" s="247">
        <v>0</v>
      </c>
      <c r="J343" s="247">
        <v>0</v>
      </c>
      <c r="K343" s="247">
        <v>0</v>
      </c>
    </row>
    <row r="344" spans="1:11">
      <c r="A344" s="247" t="s">
        <v>2649</v>
      </c>
      <c r="B344" s="247" t="s">
        <v>1281</v>
      </c>
      <c r="C344" s="247" t="s">
        <v>2636</v>
      </c>
      <c r="D344" s="247" t="s">
        <v>2156</v>
      </c>
      <c r="E344" s="248" t="s">
        <v>2648</v>
      </c>
      <c r="F344" s="247">
        <v>7421.43</v>
      </c>
      <c r="G344" s="247" t="s">
        <v>1367</v>
      </c>
      <c r="H344" s="247" t="s">
        <v>14318</v>
      </c>
      <c r="I344" s="247">
        <v>0</v>
      </c>
      <c r="J344" s="247">
        <v>0</v>
      </c>
      <c r="K344" s="247">
        <v>0</v>
      </c>
    </row>
    <row r="345" spans="1:11">
      <c r="A345" s="247" t="s">
        <v>2647</v>
      </c>
      <c r="B345" s="247" t="s">
        <v>196</v>
      </c>
      <c r="C345" s="247" t="s">
        <v>2636</v>
      </c>
      <c r="D345" s="247" t="s">
        <v>2156</v>
      </c>
      <c r="E345" s="248" t="s">
        <v>15252</v>
      </c>
      <c r="F345" s="247">
        <v>2637.46</v>
      </c>
      <c r="G345" s="247" t="s">
        <v>1367</v>
      </c>
      <c r="H345" s="247" t="s">
        <v>14318</v>
      </c>
      <c r="I345" s="247">
        <v>0</v>
      </c>
      <c r="J345" s="247">
        <v>0</v>
      </c>
      <c r="K345" s="247">
        <v>0</v>
      </c>
    </row>
    <row r="346" spans="1:11">
      <c r="A346" s="247" t="s">
        <v>2646</v>
      </c>
      <c r="B346" s="247" t="s">
        <v>182</v>
      </c>
      <c r="C346" s="247" t="s">
        <v>2636</v>
      </c>
      <c r="D346" s="247" t="s">
        <v>2156</v>
      </c>
      <c r="E346" s="248" t="s">
        <v>2645</v>
      </c>
      <c r="F346" s="247">
        <v>3483.62</v>
      </c>
      <c r="G346" s="247" t="s">
        <v>1367</v>
      </c>
      <c r="H346" s="247" t="s">
        <v>14318</v>
      </c>
      <c r="I346" s="247">
        <v>0</v>
      </c>
      <c r="J346" s="247">
        <v>0</v>
      </c>
      <c r="K346" s="247">
        <v>0</v>
      </c>
    </row>
    <row r="347" spans="1:11">
      <c r="A347" s="247" t="s">
        <v>2644</v>
      </c>
      <c r="B347" s="247" t="s">
        <v>2643</v>
      </c>
      <c r="C347" s="247" t="s">
        <v>2636</v>
      </c>
      <c r="D347" s="247" t="s">
        <v>2156</v>
      </c>
      <c r="E347" s="248" t="s">
        <v>2642</v>
      </c>
      <c r="F347" s="247">
        <v>792</v>
      </c>
      <c r="G347" s="247" t="s">
        <v>1367</v>
      </c>
      <c r="H347" s="247" t="s">
        <v>14318</v>
      </c>
      <c r="I347" s="247">
        <v>0</v>
      </c>
      <c r="J347" s="247">
        <v>0</v>
      </c>
      <c r="K347" s="247">
        <v>0</v>
      </c>
    </row>
    <row r="348" spans="1:11">
      <c r="A348" s="247" t="s">
        <v>2641</v>
      </c>
      <c r="B348" s="247" t="s">
        <v>1285</v>
      </c>
      <c r="C348" s="247" t="s">
        <v>2636</v>
      </c>
      <c r="D348" s="247" t="s">
        <v>2156</v>
      </c>
      <c r="E348" s="248" t="s">
        <v>2640</v>
      </c>
      <c r="F348" s="247">
        <v>3365.15</v>
      </c>
      <c r="G348" s="247" t="s">
        <v>1367</v>
      </c>
      <c r="H348" s="247" t="s">
        <v>14318</v>
      </c>
      <c r="I348" s="247">
        <v>0</v>
      </c>
      <c r="J348" s="247">
        <v>0</v>
      </c>
      <c r="K348" s="247">
        <v>0</v>
      </c>
    </row>
    <row r="349" spans="1:11">
      <c r="A349" s="247" t="s">
        <v>2639</v>
      </c>
      <c r="B349" s="247" t="s">
        <v>1283</v>
      </c>
      <c r="C349" s="247" t="s">
        <v>2636</v>
      </c>
      <c r="D349" s="247" t="s">
        <v>2156</v>
      </c>
      <c r="E349" s="248" t="s">
        <v>2638</v>
      </c>
      <c r="F349" s="247">
        <v>1477.38</v>
      </c>
      <c r="G349" s="247" t="s">
        <v>1367</v>
      </c>
      <c r="H349" s="247" t="s">
        <v>14318</v>
      </c>
      <c r="I349" s="247">
        <v>0</v>
      </c>
      <c r="J349" s="247">
        <v>0</v>
      </c>
      <c r="K349" s="247">
        <v>0</v>
      </c>
    </row>
    <row r="350" spans="1:11">
      <c r="A350" s="247" t="s">
        <v>2637</v>
      </c>
      <c r="B350" s="247" t="s">
        <v>1287</v>
      </c>
      <c r="C350" s="247" t="s">
        <v>2636</v>
      </c>
      <c r="D350" s="247" t="s">
        <v>2156</v>
      </c>
      <c r="E350" s="248" t="s">
        <v>2635</v>
      </c>
      <c r="F350" s="247">
        <v>5274.92</v>
      </c>
      <c r="G350" s="247" t="s">
        <v>1367</v>
      </c>
      <c r="H350" s="247" t="s">
        <v>14318</v>
      </c>
      <c r="I350" s="247">
        <v>0</v>
      </c>
      <c r="J350" s="247">
        <v>0</v>
      </c>
      <c r="K350" s="247">
        <v>0</v>
      </c>
    </row>
    <row r="351" spans="1:11">
      <c r="A351" s="247" t="s">
        <v>15248</v>
      </c>
      <c r="B351" s="247" t="s">
        <v>15247</v>
      </c>
      <c r="C351" s="247" t="s">
        <v>2636</v>
      </c>
      <c r="D351" s="247" t="s">
        <v>2156</v>
      </c>
      <c r="E351" s="248" t="s">
        <v>15246</v>
      </c>
      <c r="F351" s="247">
        <v>3464.29</v>
      </c>
      <c r="G351" s="247" t="s">
        <v>1367</v>
      </c>
      <c r="H351" s="247" t="s">
        <v>14318</v>
      </c>
      <c r="I351" s="247">
        <v>0</v>
      </c>
      <c r="J351" s="247">
        <v>0</v>
      </c>
      <c r="K351" s="247">
        <v>0</v>
      </c>
    </row>
    <row r="352" spans="1:11">
      <c r="A352" s="247" t="s">
        <v>15245</v>
      </c>
      <c r="B352" s="247" t="s">
        <v>15244</v>
      </c>
      <c r="C352" s="247" t="s">
        <v>2636</v>
      </c>
      <c r="D352" s="247" t="s">
        <v>2156</v>
      </c>
      <c r="E352" s="248" t="s">
        <v>15243</v>
      </c>
      <c r="F352" s="247">
        <v>1038.57</v>
      </c>
      <c r="G352" s="247" t="s">
        <v>1367</v>
      </c>
      <c r="H352" s="247" t="s">
        <v>14318</v>
      </c>
      <c r="I352" s="247">
        <v>0</v>
      </c>
      <c r="J352" s="247">
        <v>0</v>
      </c>
      <c r="K352" s="247">
        <v>0</v>
      </c>
    </row>
    <row r="353" spans="1:11">
      <c r="A353" s="247" t="s">
        <v>15242</v>
      </c>
      <c r="B353" s="247" t="s">
        <v>15241</v>
      </c>
      <c r="C353" s="247" t="s">
        <v>2636</v>
      </c>
      <c r="D353" s="247" t="s">
        <v>2156</v>
      </c>
      <c r="E353" s="248" t="s">
        <v>15240</v>
      </c>
      <c r="F353" s="247">
        <v>2462.31</v>
      </c>
      <c r="G353" s="247" t="s">
        <v>1367</v>
      </c>
      <c r="H353" s="247" t="s">
        <v>14318</v>
      </c>
      <c r="I353" s="247">
        <v>0</v>
      </c>
      <c r="J353" s="247">
        <v>0</v>
      </c>
      <c r="K353" s="247">
        <v>0</v>
      </c>
    </row>
    <row r="354" spans="1:11">
      <c r="A354" s="247" t="s">
        <v>15239</v>
      </c>
      <c r="B354" s="247" t="s">
        <v>15238</v>
      </c>
      <c r="C354" s="247" t="s">
        <v>2636</v>
      </c>
      <c r="D354" s="247" t="s">
        <v>2156</v>
      </c>
      <c r="E354" s="248" t="s">
        <v>15237</v>
      </c>
      <c r="F354" s="247">
        <v>737.85</v>
      </c>
      <c r="G354" s="247" t="s">
        <v>1367</v>
      </c>
      <c r="H354" s="247" t="s">
        <v>14318</v>
      </c>
      <c r="I354" s="247">
        <v>0</v>
      </c>
      <c r="J354" s="247">
        <v>0</v>
      </c>
      <c r="K354" s="247">
        <v>0</v>
      </c>
    </row>
    <row r="355" spans="1:11">
      <c r="A355" s="247" t="s">
        <v>15236</v>
      </c>
      <c r="B355" s="247" t="s">
        <v>15235</v>
      </c>
      <c r="C355" s="247" t="s">
        <v>2636</v>
      </c>
      <c r="D355" s="247" t="s">
        <v>2156</v>
      </c>
      <c r="E355" s="248" t="s">
        <v>15234</v>
      </c>
      <c r="F355" s="247">
        <v>1938.57</v>
      </c>
      <c r="G355" s="247" t="s">
        <v>1367</v>
      </c>
      <c r="H355" s="247" t="s">
        <v>14318</v>
      </c>
      <c r="I355" s="247">
        <v>0</v>
      </c>
      <c r="J355" s="247">
        <v>0</v>
      </c>
      <c r="K355" s="247">
        <v>0</v>
      </c>
    </row>
    <row r="356" spans="1:11">
      <c r="A356" s="247" t="s">
        <v>15233</v>
      </c>
      <c r="B356" s="247" t="s">
        <v>15232</v>
      </c>
      <c r="C356" s="247" t="s">
        <v>2636</v>
      </c>
      <c r="D356" s="247" t="s">
        <v>2156</v>
      </c>
      <c r="E356" s="248" t="s">
        <v>15231</v>
      </c>
      <c r="F356" s="247">
        <v>1377.54</v>
      </c>
      <c r="G356" s="247" t="s">
        <v>1367</v>
      </c>
      <c r="H356" s="247" t="s">
        <v>14318</v>
      </c>
      <c r="I356" s="247">
        <v>0</v>
      </c>
      <c r="J356" s="247">
        <v>0</v>
      </c>
      <c r="K356" s="247">
        <v>0</v>
      </c>
    </row>
    <row r="357" spans="1:11">
      <c r="A357" s="247" t="s">
        <v>15224</v>
      </c>
      <c r="B357" s="247" t="s">
        <v>15223</v>
      </c>
      <c r="C357" s="247" t="s">
        <v>2636</v>
      </c>
      <c r="D357" s="247" t="s">
        <v>2156</v>
      </c>
      <c r="E357" s="248" t="s">
        <v>15222</v>
      </c>
      <c r="F357" s="247">
        <v>400</v>
      </c>
      <c r="G357" s="247" t="s">
        <v>1367</v>
      </c>
      <c r="H357" s="247" t="s">
        <v>14318</v>
      </c>
      <c r="I357" s="247">
        <v>0</v>
      </c>
      <c r="J357" s="247">
        <v>0</v>
      </c>
      <c r="K357" s="247">
        <v>0</v>
      </c>
    </row>
    <row r="358" spans="1:11">
      <c r="A358" s="247" t="s">
        <v>15221</v>
      </c>
      <c r="B358" s="247" t="s">
        <v>15220</v>
      </c>
      <c r="C358" s="247" t="s">
        <v>2636</v>
      </c>
      <c r="D358" s="247" t="s">
        <v>2156</v>
      </c>
      <c r="E358" s="248" t="s">
        <v>15219</v>
      </c>
      <c r="F358" s="247">
        <v>1133.33</v>
      </c>
      <c r="G358" s="247" t="s">
        <v>1367</v>
      </c>
      <c r="H358" s="247" t="s">
        <v>14318</v>
      </c>
      <c r="I358" s="247">
        <v>0</v>
      </c>
      <c r="J358" s="247">
        <v>0</v>
      </c>
      <c r="K358" s="247">
        <v>0</v>
      </c>
    </row>
    <row r="359" spans="1:11">
      <c r="A359" s="247" t="s">
        <v>15218</v>
      </c>
      <c r="B359" s="247" t="s">
        <v>15217</v>
      </c>
      <c r="C359" s="247" t="s">
        <v>2636</v>
      </c>
      <c r="D359" s="247" t="s">
        <v>2156</v>
      </c>
      <c r="E359" s="248" t="s">
        <v>15216</v>
      </c>
      <c r="F359" s="247">
        <v>2562.86</v>
      </c>
      <c r="G359" s="247" t="s">
        <v>1367</v>
      </c>
      <c r="H359" s="247" t="s">
        <v>14318</v>
      </c>
      <c r="I359" s="247">
        <v>0</v>
      </c>
      <c r="J359" s="247">
        <v>0</v>
      </c>
      <c r="K359" s="247">
        <v>0</v>
      </c>
    </row>
    <row r="360" spans="1:11">
      <c r="A360" s="247" t="s">
        <v>15215</v>
      </c>
      <c r="B360" s="247" t="s">
        <v>15214</v>
      </c>
      <c r="C360" s="247" t="s">
        <v>2636</v>
      </c>
      <c r="D360" s="247" t="s">
        <v>2156</v>
      </c>
      <c r="E360" s="248" t="s">
        <v>15213</v>
      </c>
      <c r="F360" s="247">
        <v>2375</v>
      </c>
      <c r="G360" s="247" t="s">
        <v>1367</v>
      </c>
      <c r="H360" s="247" t="s">
        <v>14318</v>
      </c>
      <c r="I360" s="247">
        <v>0</v>
      </c>
      <c r="J360" s="247">
        <v>0</v>
      </c>
      <c r="K360" s="247">
        <v>0</v>
      </c>
    </row>
    <row r="361" spans="1:11">
      <c r="A361" s="247" t="s">
        <v>15212</v>
      </c>
      <c r="B361" s="247" t="s">
        <v>15211</v>
      </c>
      <c r="C361" s="247" t="s">
        <v>2636</v>
      </c>
      <c r="D361" s="247" t="s">
        <v>2156</v>
      </c>
      <c r="E361" s="248" t="s">
        <v>15210</v>
      </c>
      <c r="F361" s="247">
        <v>158.33000000000001</v>
      </c>
      <c r="G361" s="247" t="s">
        <v>1367</v>
      </c>
      <c r="H361" s="247" t="s">
        <v>14318</v>
      </c>
      <c r="I361" s="247">
        <v>0</v>
      </c>
      <c r="J361" s="247">
        <v>0</v>
      </c>
      <c r="K361" s="247">
        <v>0</v>
      </c>
    </row>
    <row r="362" spans="1:11">
      <c r="A362" s="247" t="s">
        <v>15209</v>
      </c>
      <c r="B362" s="247" t="s">
        <v>15208</v>
      </c>
      <c r="C362" s="247" t="s">
        <v>2636</v>
      </c>
      <c r="D362" s="247" t="s">
        <v>2156</v>
      </c>
      <c r="E362" s="248" t="s">
        <v>2681</v>
      </c>
      <c r="F362" s="247">
        <v>2648.57</v>
      </c>
      <c r="G362" s="247" t="s">
        <v>1367</v>
      </c>
      <c r="H362" s="247" t="s">
        <v>14318</v>
      </c>
      <c r="I362" s="247">
        <v>0</v>
      </c>
      <c r="J362" s="247">
        <v>0</v>
      </c>
      <c r="K362" s="247">
        <v>0</v>
      </c>
    </row>
    <row r="363" spans="1:11">
      <c r="A363" s="247" t="s">
        <v>15207</v>
      </c>
      <c r="B363" s="247" t="s">
        <v>15206</v>
      </c>
      <c r="C363" s="247" t="s">
        <v>2636</v>
      </c>
      <c r="D363" s="247" t="s">
        <v>2156</v>
      </c>
      <c r="E363" s="248" t="s">
        <v>15205</v>
      </c>
      <c r="F363" s="247">
        <v>7303.57</v>
      </c>
      <c r="G363" s="247" t="s">
        <v>1367</v>
      </c>
      <c r="H363" s="247" t="s">
        <v>14318</v>
      </c>
      <c r="I363" s="247">
        <v>0</v>
      </c>
      <c r="J363" s="247">
        <v>0</v>
      </c>
      <c r="K363" s="247">
        <v>0</v>
      </c>
    </row>
    <row r="364" spans="1:11">
      <c r="A364" s="247" t="s">
        <v>15204</v>
      </c>
      <c r="B364" s="247" t="s">
        <v>15203</v>
      </c>
      <c r="C364" s="247" t="s">
        <v>2636</v>
      </c>
      <c r="D364" s="247" t="s">
        <v>2156</v>
      </c>
      <c r="E364" s="248" t="s">
        <v>15202</v>
      </c>
      <c r="F364" s="247">
        <v>8017.86</v>
      </c>
      <c r="G364" s="247" t="s">
        <v>1367</v>
      </c>
      <c r="H364" s="247" t="s">
        <v>14318</v>
      </c>
      <c r="I364" s="247">
        <v>0</v>
      </c>
      <c r="J364" s="247">
        <v>0</v>
      </c>
      <c r="K364" s="247">
        <v>0</v>
      </c>
    </row>
    <row r="365" spans="1:11">
      <c r="A365" s="247" t="s">
        <v>15201</v>
      </c>
      <c r="B365" s="247" t="s">
        <v>15200</v>
      </c>
      <c r="C365" s="247" t="s">
        <v>2636</v>
      </c>
      <c r="D365" s="247" t="s">
        <v>2156</v>
      </c>
      <c r="E365" s="248" t="s">
        <v>15199</v>
      </c>
      <c r="F365" s="247">
        <v>754.29</v>
      </c>
      <c r="G365" s="247" t="s">
        <v>1367</v>
      </c>
      <c r="H365" s="247" t="s">
        <v>14318</v>
      </c>
      <c r="I365" s="247">
        <v>0</v>
      </c>
      <c r="J365" s="247">
        <v>0</v>
      </c>
      <c r="K365" s="247">
        <v>0</v>
      </c>
    </row>
    <row r="366" spans="1:11">
      <c r="A366" s="247" t="s">
        <v>15198</v>
      </c>
      <c r="B366" s="247" t="s">
        <v>15197</v>
      </c>
      <c r="C366" s="247" t="s">
        <v>2636</v>
      </c>
      <c r="D366" s="247" t="s">
        <v>2156</v>
      </c>
      <c r="E366" s="248" t="s">
        <v>15196</v>
      </c>
      <c r="F366" s="247">
        <v>4005</v>
      </c>
      <c r="G366" s="247" t="s">
        <v>1367</v>
      </c>
      <c r="H366" s="247" t="s">
        <v>14318</v>
      </c>
      <c r="I366" s="247">
        <v>0</v>
      </c>
      <c r="J366" s="247">
        <v>0</v>
      </c>
      <c r="K366" s="247">
        <v>0</v>
      </c>
    </row>
    <row r="367" spans="1:11">
      <c r="A367" s="247" t="s">
        <v>15195</v>
      </c>
      <c r="B367" s="247" t="s">
        <v>15194</v>
      </c>
      <c r="C367" s="247" t="s">
        <v>2636</v>
      </c>
      <c r="D367" s="247" t="s">
        <v>2156</v>
      </c>
      <c r="E367" s="248" t="s">
        <v>15193</v>
      </c>
      <c r="F367" s="247">
        <v>2192.86</v>
      </c>
      <c r="G367" s="247" t="s">
        <v>1367</v>
      </c>
      <c r="H367" s="247" t="s">
        <v>14318</v>
      </c>
      <c r="I367" s="247">
        <v>0</v>
      </c>
      <c r="J367" s="247">
        <v>0</v>
      </c>
      <c r="K367" s="247">
        <v>0</v>
      </c>
    </row>
    <row r="368" spans="1:11">
      <c r="A368" s="247" t="s">
        <v>15192</v>
      </c>
      <c r="B368" s="247" t="s">
        <v>15191</v>
      </c>
      <c r="C368" s="247" t="s">
        <v>2636</v>
      </c>
      <c r="D368" s="247" t="s">
        <v>2156</v>
      </c>
      <c r="E368" s="248" t="s">
        <v>15190</v>
      </c>
      <c r="F368" s="247">
        <v>9120</v>
      </c>
      <c r="G368" s="247" t="s">
        <v>1367</v>
      </c>
      <c r="H368" s="247" t="s">
        <v>14318</v>
      </c>
      <c r="I368" s="247">
        <v>0</v>
      </c>
      <c r="J368" s="247">
        <v>0</v>
      </c>
      <c r="K368" s="247">
        <v>0</v>
      </c>
    </row>
    <row r="369" spans="1:11">
      <c r="A369" s="247" t="s">
        <v>15189</v>
      </c>
      <c r="B369" s="247" t="s">
        <v>15188</v>
      </c>
      <c r="C369" s="247" t="s">
        <v>2636</v>
      </c>
      <c r="D369" s="247" t="s">
        <v>2156</v>
      </c>
      <c r="E369" s="248" t="s">
        <v>15187</v>
      </c>
      <c r="F369" s="247">
        <v>16095</v>
      </c>
      <c r="G369" s="247" t="s">
        <v>1367</v>
      </c>
      <c r="H369" s="247" t="s">
        <v>14318</v>
      </c>
      <c r="I369" s="247">
        <v>0</v>
      </c>
      <c r="J369" s="247">
        <v>0</v>
      </c>
      <c r="K369" s="247">
        <v>0</v>
      </c>
    </row>
    <row r="370" spans="1:11">
      <c r="A370" s="247" t="s">
        <v>15186</v>
      </c>
      <c r="B370" s="247" t="s">
        <v>15185</v>
      </c>
      <c r="C370" s="247" t="s">
        <v>2636</v>
      </c>
      <c r="D370" s="247" t="s">
        <v>2156</v>
      </c>
      <c r="E370" s="248" t="s">
        <v>15184</v>
      </c>
      <c r="F370" s="247">
        <v>27242.86</v>
      </c>
      <c r="G370" s="247" t="s">
        <v>1367</v>
      </c>
      <c r="H370" s="247" t="s">
        <v>14318</v>
      </c>
      <c r="I370" s="247">
        <v>0</v>
      </c>
      <c r="J370" s="247">
        <v>0</v>
      </c>
      <c r="K370" s="247">
        <v>0</v>
      </c>
    </row>
    <row r="371" spans="1:11">
      <c r="A371" s="247" t="s">
        <v>15183</v>
      </c>
      <c r="B371" s="247" t="s">
        <v>15182</v>
      </c>
      <c r="C371" s="247" t="s">
        <v>2636</v>
      </c>
      <c r="D371" s="247" t="s">
        <v>2156</v>
      </c>
      <c r="E371" s="248" t="s">
        <v>15181</v>
      </c>
      <c r="F371" s="247">
        <v>5601.54</v>
      </c>
      <c r="G371" s="247" t="s">
        <v>1367</v>
      </c>
      <c r="H371" s="247" t="s">
        <v>14318</v>
      </c>
      <c r="I371" s="247">
        <v>0</v>
      </c>
      <c r="J371" s="247">
        <v>0</v>
      </c>
      <c r="K371" s="247">
        <v>0</v>
      </c>
    </row>
    <row r="372" spans="1:11">
      <c r="A372" s="247" t="s">
        <v>15180</v>
      </c>
      <c r="B372" s="247" t="s">
        <v>15179</v>
      </c>
      <c r="C372" s="247" t="s">
        <v>2636</v>
      </c>
      <c r="D372" s="247" t="s">
        <v>2156</v>
      </c>
      <c r="E372" s="248" t="s">
        <v>15178</v>
      </c>
      <c r="F372" s="247">
        <v>2846.46</v>
      </c>
      <c r="G372" s="247" t="s">
        <v>1367</v>
      </c>
      <c r="H372" s="247" t="s">
        <v>14318</v>
      </c>
      <c r="I372" s="247">
        <v>0</v>
      </c>
      <c r="J372" s="247">
        <v>0</v>
      </c>
      <c r="K372" s="247">
        <v>0</v>
      </c>
    </row>
    <row r="373" spans="1:11">
      <c r="A373" s="247" t="s">
        <v>15177</v>
      </c>
      <c r="B373" s="247" t="s">
        <v>15176</v>
      </c>
      <c r="C373" s="247" t="s">
        <v>2636</v>
      </c>
      <c r="D373" s="247" t="s">
        <v>2156</v>
      </c>
      <c r="E373" s="248" t="s">
        <v>15175</v>
      </c>
      <c r="F373" s="247">
        <v>6447.69</v>
      </c>
      <c r="G373" s="247" t="s">
        <v>1367</v>
      </c>
      <c r="H373" s="247" t="s">
        <v>14318</v>
      </c>
      <c r="I373" s="247">
        <v>0</v>
      </c>
      <c r="J373" s="247">
        <v>0</v>
      </c>
      <c r="K373" s="247">
        <v>0</v>
      </c>
    </row>
    <row r="374" spans="1:11">
      <c r="A374" s="247" t="s">
        <v>15174</v>
      </c>
      <c r="B374" s="247" t="s">
        <v>15173</v>
      </c>
      <c r="C374" s="247" t="s">
        <v>2636</v>
      </c>
      <c r="D374" s="247" t="s">
        <v>2156</v>
      </c>
      <c r="E374" s="248" t="s">
        <v>15172</v>
      </c>
      <c r="F374" s="247">
        <v>19363.38</v>
      </c>
      <c r="G374" s="247" t="s">
        <v>1367</v>
      </c>
      <c r="H374" s="247" t="s">
        <v>14318</v>
      </c>
      <c r="I374" s="247">
        <v>0</v>
      </c>
      <c r="J374" s="247">
        <v>0</v>
      </c>
      <c r="K374" s="247">
        <v>0</v>
      </c>
    </row>
    <row r="375" spans="1:11">
      <c r="A375" s="247" t="s">
        <v>15171</v>
      </c>
      <c r="B375" s="247" t="s">
        <v>15170</v>
      </c>
      <c r="C375" s="247" t="s">
        <v>2636</v>
      </c>
      <c r="D375" s="247" t="s">
        <v>2156</v>
      </c>
      <c r="E375" s="248" t="s">
        <v>15169</v>
      </c>
      <c r="F375" s="247">
        <v>1680.46</v>
      </c>
      <c r="G375" s="247" t="s">
        <v>1367</v>
      </c>
      <c r="H375" s="247" t="s">
        <v>14318</v>
      </c>
      <c r="I375" s="247">
        <v>0</v>
      </c>
      <c r="J375" s="247">
        <v>0</v>
      </c>
      <c r="K375" s="247">
        <v>0</v>
      </c>
    </row>
    <row r="376" spans="1:11">
      <c r="A376" s="247" t="s">
        <v>15168</v>
      </c>
      <c r="B376" s="247" t="s">
        <v>15167</v>
      </c>
      <c r="C376" s="247" t="s">
        <v>2636</v>
      </c>
      <c r="D376" s="247" t="s">
        <v>2156</v>
      </c>
      <c r="E376" s="248" t="s">
        <v>15166</v>
      </c>
      <c r="F376" s="247">
        <v>6481.54</v>
      </c>
      <c r="G376" s="247" t="s">
        <v>1367</v>
      </c>
      <c r="H376" s="247" t="s">
        <v>14318</v>
      </c>
      <c r="I376" s="247">
        <v>0</v>
      </c>
      <c r="J376" s="247">
        <v>0</v>
      </c>
      <c r="K376" s="247">
        <v>0</v>
      </c>
    </row>
    <row r="377" spans="1:11">
      <c r="A377" s="247" t="s">
        <v>15165</v>
      </c>
      <c r="B377" s="247" t="s">
        <v>15164</v>
      </c>
      <c r="C377" s="247" t="s">
        <v>2636</v>
      </c>
      <c r="D377" s="247" t="s">
        <v>2156</v>
      </c>
      <c r="E377" s="248" t="s">
        <v>15163</v>
      </c>
      <c r="F377" s="247">
        <v>11440</v>
      </c>
      <c r="G377" s="247" t="s">
        <v>1367</v>
      </c>
      <c r="H377" s="247" t="s">
        <v>14318</v>
      </c>
      <c r="I377" s="247">
        <v>0</v>
      </c>
      <c r="J377" s="247">
        <v>0</v>
      </c>
      <c r="K377" s="247">
        <v>0</v>
      </c>
    </row>
    <row r="378" spans="1:11">
      <c r="A378" s="247" t="s">
        <v>15162</v>
      </c>
      <c r="B378" s="247" t="s">
        <v>15161</v>
      </c>
      <c r="C378" s="247" t="s">
        <v>2636</v>
      </c>
      <c r="D378" s="247" t="s">
        <v>2156</v>
      </c>
      <c r="E378" s="248" t="s">
        <v>15160</v>
      </c>
      <c r="F378" s="247">
        <v>1125</v>
      </c>
      <c r="G378" s="247" t="s">
        <v>1367</v>
      </c>
      <c r="H378" s="247" t="s">
        <v>14318</v>
      </c>
      <c r="I378" s="247">
        <v>0</v>
      </c>
      <c r="J378" s="247">
        <v>0</v>
      </c>
      <c r="K378" s="247">
        <v>0</v>
      </c>
    </row>
    <row r="379" spans="1:11">
      <c r="A379" s="247" t="s">
        <v>15159</v>
      </c>
      <c r="B379" s="247" t="s">
        <v>15158</v>
      </c>
      <c r="C379" s="247" t="s">
        <v>2636</v>
      </c>
      <c r="D379" s="247" t="s">
        <v>2156</v>
      </c>
      <c r="E379" s="248" t="s">
        <v>15157</v>
      </c>
      <c r="F379" s="247">
        <v>799.62</v>
      </c>
      <c r="G379" s="247" t="s">
        <v>1367</v>
      </c>
      <c r="H379" s="247" t="s">
        <v>14318</v>
      </c>
      <c r="I379" s="247">
        <v>0</v>
      </c>
      <c r="J379" s="247">
        <v>0</v>
      </c>
      <c r="K379" s="247">
        <v>0</v>
      </c>
    </row>
    <row r="380" spans="1:11">
      <c r="A380" s="247" t="s">
        <v>15153</v>
      </c>
      <c r="B380" s="247" t="s">
        <v>15152</v>
      </c>
      <c r="C380" s="247" t="s">
        <v>2636</v>
      </c>
      <c r="D380" s="247" t="s">
        <v>2156</v>
      </c>
      <c r="E380" s="248" t="s">
        <v>15151</v>
      </c>
      <c r="F380" s="247">
        <v>4417.8599999999997</v>
      </c>
      <c r="G380" s="247" t="s">
        <v>1367</v>
      </c>
      <c r="H380" s="247" t="s">
        <v>14318</v>
      </c>
      <c r="I380" s="247">
        <v>0</v>
      </c>
      <c r="J380" s="247">
        <v>0</v>
      </c>
      <c r="K380" s="247">
        <v>0</v>
      </c>
    </row>
    <row r="381" spans="1:11">
      <c r="A381" s="247" t="s">
        <v>15150</v>
      </c>
      <c r="B381" s="247" t="s">
        <v>15149</v>
      </c>
      <c r="C381" s="247" t="s">
        <v>2636</v>
      </c>
      <c r="D381" s="247" t="s">
        <v>2156</v>
      </c>
      <c r="E381" s="248" t="s">
        <v>15148</v>
      </c>
      <c r="F381" s="247">
        <v>6922.86</v>
      </c>
      <c r="G381" s="247" t="s">
        <v>1367</v>
      </c>
      <c r="H381" s="247" t="s">
        <v>14318</v>
      </c>
      <c r="I381" s="247">
        <v>0</v>
      </c>
      <c r="J381" s="247">
        <v>0</v>
      </c>
      <c r="K381" s="247">
        <v>0</v>
      </c>
    </row>
    <row r="382" spans="1:11">
      <c r="A382" s="247" t="s">
        <v>19304</v>
      </c>
      <c r="B382" s="247" t="s">
        <v>19305</v>
      </c>
      <c r="C382" s="247" t="s">
        <v>2636</v>
      </c>
      <c r="D382" s="247" t="s">
        <v>2156</v>
      </c>
      <c r="E382" s="248" t="s">
        <v>19306</v>
      </c>
      <c r="F382" s="247">
        <v>4166.67</v>
      </c>
      <c r="G382" s="247" t="s">
        <v>1367</v>
      </c>
      <c r="H382" s="247" t="s">
        <v>14318</v>
      </c>
      <c r="I382" s="247">
        <v>0</v>
      </c>
      <c r="J382" s="247">
        <v>0</v>
      </c>
      <c r="K382" s="247">
        <v>0</v>
      </c>
    </row>
    <row r="383" spans="1:11">
      <c r="A383" s="247" t="s">
        <v>19307</v>
      </c>
      <c r="B383" s="247" t="s">
        <v>19308</v>
      </c>
      <c r="C383" s="247" t="s">
        <v>2636</v>
      </c>
      <c r="D383" s="247" t="s">
        <v>2156</v>
      </c>
      <c r="E383" s="248" t="s">
        <v>19309</v>
      </c>
      <c r="F383" s="247">
        <v>7500</v>
      </c>
      <c r="G383" s="247" t="s">
        <v>1367</v>
      </c>
      <c r="H383" s="247" t="s">
        <v>14318</v>
      </c>
      <c r="I383" s="247">
        <v>0</v>
      </c>
      <c r="J383" s="247">
        <v>0</v>
      </c>
      <c r="K383" s="247">
        <v>0</v>
      </c>
    </row>
    <row r="384" spans="1:11">
      <c r="A384" s="247" t="s">
        <v>19310</v>
      </c>
      <c r="B384" s="247" t="s">
        <v>19311</v>
      </c>
      <c r="C384" s="247" t="s">
        <v>2636</v>
      </c>
      <c r="D384" s="247" t="s">
        <v>2156</v>
      </c>
      <c r="E384" s="248" t="s">
        <v>19312</v>
      </c>
      <c r="F384" s="247">
        <v>3139.23</v>
      </c>
      <c r="G384" s="247" t="s">
        <v>1367</v>
      </c>
      <c r="H384" s="247" t="s">
        <v>14318</v>
      </c>
      <c r="I384" s="247">
        <v>0</v>
      </c>
      <c r="J384" s="247">
        <v>0</v>
      </c>
      <c r="K384" s="247">
        <v>0</v>
      </c>
    </row>
    <row r="385" spans="1:11">
      <c r="A385" s="247" t="s">
        <v>19313</v>
      </c>
      <c r="B385" s="247" t="s">
        <v>19314</v>
      </c>
      <c r="C385" s="247" t="s">
        <v>12343</v>
      </c>
      <c r="D385" s="247" t="s">
        <v>3925</v>
      </c>
      <c r="E385" s="248" t="s">
        <v>19315</v>
      </c>
      <c r="F385" s="247">
        <v>12362.64</v>
      </c>
      <c r="G385" s="247" t="s">
        <v>1367</v>
      </c>
      <c r="H385" s="247" t="s">
        <v>14318</v>
      </c>
      <c r="I385" s="247">
        <v>1</v>
      </c>
      <c r="J385" s="247">
        <v>0</v>
      </c>
      <c r="K385" s="247">
        <v>0</v>
      </c>
    </row>
    <row r="386" spans="1:11">
      <c r="A386" s="247" t="s">
        <v>19316</v>
      </c>
      <c r="B386" s="247" t="s">
        <v>19317</v>
      </c>
      <c r="C386" s="247" t="s">
        <v>12343</v>
      </c>
      <c r="D386" s="247" t="s">
        <v>2054</v>
      </c>
      <c r="E386" s="248" t="s">
        <v>19318</v>
      </c>
      <c r="F386" s="247">
        <v>3105.13</v>
      </c>
      <c r="G386" s="247" t="s">
        <v>1367</v>
      </c>
      <c r="H386" s="247" t="s">
        <v>14318</v>
      </c>
      <c r="I386" s="247">
        <v>1</v>
      </c>
      <c r="J386" s="247">
        <v>0</v>
      </c>
      <c r="K386" s="247">
        <v>0</v>
      </c>
    </row>
    <row r="387" spans="1:11">
      <c r="A387" s="247" t="s">
        <v>19319</v>
      </c>
      <c r="B387" s="247" t="s">
        <v>19320</v>
      </c>
      <c r="C387" s="247" t="s">
        <v>12343</v>
      </c>
      <c r="D387" s="247" t="s">
        <v>3925</v>
      </c>
      <c r="E387" s="248" t="s">
        <v>19321</v>
      </c>
      <c r="F387" s="247">
        <v>10714.29</v>
      </c>
      <c r="G387" s="247" t="s">
        <v>1367</v>
      </c>
      <c r="H387" s="247" t="s">
        <v>14318</v>
      </c>
      <c r="I387" s="247">
        <v>1</v>
      </c>
      <c r="J387" s="247">
        <v>0</v>
      </c>
      <c r="K387" s="247">
        <v>0</v>
      </c>
    </row>
    <row r="388" spans="1:11">
      <c r="A388" s="247" t="s">
        <v>19322</v>
      </c>
      <c r="B388" s="247" t="s">
        <v>19323</v>
      </c>
      <c r="C388" s="247" t="s">
        <v>12343</v>
      </c>
      <c r="D388" s="247" t="s">
        <v>3925</v>
      </c>
      <c r="E388" s="248" t="s">
        <v>19324</v>
      </c>
      <c r="F388" s="247">
        <v>8516.48</v>
      </c>
      <c r="G388" s="247" t="s">
        <v>1367</v>
      </c>
      <c r="H388" s="247" t="s">
        <v>14318</v>
      </c>
      <c r="I388" s="247">
        <v>1</v>
      </c>
      <c r="J388" s="247">
        <v>0</v>
      </c>
      <c r="K388" s="247">
        <v>0</v>
      </c>
    </row>
    <row r="389" spans="1:11">
      <c r="A389" s="247" t="s">
        <v>19325</v>
      </c>
      <c r="B389" s="247" t="s">
        <v>19326</v>
      </c>
      <c r="C389" s="247" t="s">
        <v>12343</v>
      </c>
      <c r="D389" s="247" t="s">
        <v>3925</v>
      </c>
      <c r="E389" s="248" t="s">
        <v>19327</v>
      </c>
      <c r="F389" s="247">
        <v>11706.59</v>
      </c>
      <c r="G389" s="247" t="s">
        <v>1367</v>
      </c>
      <c r="H389" s="247" t="s">
        <v>14318</v>
      </c>
      <c r="I389" s="247">
        <v>1</v>
      </c>
      <c r="J389" s="247">
        <v>0</v>
      </c>
      <c r="K389" s="247">
        <v>0</v>
      </c>
    </row>
    <row r="390" spans="1:11">
      <c r="A390" s="247" t="s">
        <v>19328</v>
      </c>
      <c r="B390" s="247" t="s">
        <v>19329</v>
      </c>
      <c r="C390" s="247" t="s">
        <v>12343</v>
      </c>
      <c r="D390" s="247" t="s">
        <v>3925</v>
      </c>
      <c r="E390" s="248" t="s">
        <v>19330</v>
      </c>
      <c r="F390" s="247">
        <v>12200</v>
      </c>
      <c r="G390" s="247" t="s">
        <v>1367</v>
      </c>
      <c r="H390" s="247" t="s">
        <v>14318</v>
      </c>
      <c r="I390" s="247">
        <v>1</v>
      </c>
      <c r="J390" s="247">
        <v>0</v>
      </c>
      <c r="K390" s="247">
        <v>0</v>
      </c>
    </row>
    <row r="391" spans="1:11">
      <c r="A391" s="247" t="s">
        <v>19331</v>
      </c>
      <c r="B391" s="247" t="s">
        <v>19332</v>
      </c>
      <c r="C391" s="247" t="s">
        <v>12343</v>
      </c>
      <c r="D391" s="247" t="s">
        <v>3925</v>
      </c>
      <c r="E391" s="248" t="s">
        <v>19333</v>
      </c>
      <c r="F391" s="247">
        <v>11289.01</v>
      </c>
      <c r="G391" s="247" t="s">
        <v>1367</v>
      </c>
      <c r="H391" s="247" t="s">
        <v>14318</v>
      </c>
      <c r="I391" s="247">
        <v>1</v>
      </c>
      <c r="J391" s="247">
        <v>0</v>
      </c>
      <c r="K391" s="247">
        <v>0</v>
      </c>
    </row>
    <row r="392" spans="1:11">
      <c r="A392" s="247" t="s">
        <v>19334</v>
      </c>
      <c r="B392" s="247" t="s">
        <v>19335</v>
      </c>
      <c r="C392" s="247" t="s">
        <v>12343</v>
      </c>
      <c r="D392" s="247" t="s">
        <v>3925</v>
      </c>
      <c r="E392" s="248" t="s">
        <v>19336</v>
      </c>
      <c r="F392" s="247">
        <v>12542.86</v>
      </c>
      <c r="G392" s="247" t="s">
        <v>1367</v>
      </c>
      <c r="H392" s="247" t="s">
        <v>14318</v>
      </c>
      <c r="I392" s="247">
        <v>1</v>
      </c>
      <c r="J392" s="247">
        <v>0</v>
      </c>
      <c r="K392" s="247">
        <v>0</v>
      </c>
    </row>
    <row r="393" spans="1:11">
      <c r="A393" s="247" t="s">
        <v>19337</v>
      </c>
      <c r="B393" s="247" t="s">
        <v>19338</v>
      </c>
      <c r="C393" s="247" t="s">
        <v>12343</v>
      </c>
      <c r="D393" s="247" t="s">
        <v>3925</v>
      </c>
      <c r="E393" s="248" t="s">
        <v>19339</v>
      </c>
      <c r="F393" s="247">
        <v>9198.9</v>
      </c>
      <c r="G393" s="247" t="s">
        <v>1367</v>
      </c>
      <c r="H393" s="247" t="s">
        <v>14318</v>
      </c>
      <c r="I393" s="247">
        <v>1</v>
      </c>
      <c r="J393" s="247">
        <v>0</v>
      </c>
      <c r="K393" s="247">
        <v>0</v>
      </c>
    </row>
    <row r="394" spans="1:11">
      <c r="A394" s="247" t="s">
        <v>19340</v>
      </c>
      <c r="B394" s="247" t="s">
        <v>19341</v>
      </c>
      <c r="C394" s="247" t="s">
        <v>12343</v>
      </c>
      <c r="D394" s="247" t="s">
        <v>2054</v>
      </c>
      <c r="E394" s="248" t="s">
        <v>14678</v>
      </c>
      <c r="F394" s="247">
        <v>2916.48</v>
      </c>
      <c r="G394" s="247" t="s">
        <v>1367</v>
      </c>
      <c r="H394" s="247" t="s">
        <v>14318</v>
      </c>
      <c r="I394" s="247">
        <v>1</v>
      </c>
      <c r="J394" s="247">
        <v>0</v>
      </c>
      <c r="K394" s="247">
        <v>0</v>
      </c>
    </row>
    <row r="395" spans="1:11">
      <c r="A395" s="247" t="s">
        <v>19342</v>
      </c>
      <c r="B395" s="247" t="s">
        <v>19343</v>
      </c>
      <c r="C395" s="247" t="s">
        <v>12343</v>
      </c>
      <c r="D395" s="247" t="s">
        <v>2054</v>
      </c>
      <c r="E395" s="248" t="s">
        <v>19344</v>
      </c>
      <c r="F395" s="247">
        <v>2500</v>
      </c>
      <c r="G395" s="247" t="s">
        <v>1367</v>
      </c>
      <c r="H395" s="247" t="s">
        <v>14318</v>
      </c>
      <c r="I395" s="247">
        <v>1</v>
      </c>
      <c r="J395" s="247">
        <v>0</v>
      </c>
      <c r="K395" s="247">
        <v>0</v>
      </c>
    </row>
    <row r="396" spans="1:11">
      <c r="A396" s="247" t="s">
        <v>19345</v>
      </c>
      <c r="B396" s="247" t="s">
        <v>19346</v>
      </c>
      <c r="C396" s="247" t="s">
        <v>19347</v>
      </c>
      <c r="D396" s="247" t="s">
        <v>2156</v>
      </c>
      <c r="E396" s="248" t="s">
        <v>19348</v>
      </c>
      <c r="F396" s="247">
        <v>1461.78</v>
      </c>
      <c r="G396" s="247" t="s">
        <v>1373</v>
      </c>
      <c r="H396" s="247" t="s">
        <v>14318</v>
      </c>
      <c r="I396" s="247">
        <v>0</v>
      </c>
      <c r="J396" s="247">
        <v>0</v>
      </c>
      <c r="K396" s="247">
        <v>0</v>
      </c>
    </row>
    <row r="397" spans="1:11">
      <c r="A397" s="247" t="s">
        <v>19349</v>
      </c>
      <c r="B397" s="247" t="s">
        <v>19350</v>
      </c>
      <c r="C397" s="247" t="s">
        <v>19347</v>
      </c>
      <c r="D397" s="247" t="s">
        <v>2156</v>
      </c>
      <c r="E397" s="248" t="s">
        <v>19351</v>
      </c>
      <c r="F397" s="247">
        <v>184.17</v>
      </c>
      <c r="G397" s="247" t="s">
        <v>1373</v>
      </c>
      <c r="H397" s="247" t="s">
        <v>14318</v>
      </c>
      <c r="I397" s="247">
        <v>0</v>
      </c>
      <c r="J397" s="247">
        <v>0</v>
      </c>
      <c r="K397" s="247">
        <v>0</v>
      </c>
    </row>
    <row r="398" spans="1:11">
      <c r="A398" s="247" t="s">
        <v>19352</v>
      </c>
      <c r="B398" s="247" t="s">
        <v>19353</v>
      </c>
      <c r="C398" s="247" t="s">
        <v>19347</v>
      </c>
      <c r="D398" s="247" t="s">
        <v>2156</v>
      </c>
      <c r="E398" s="248" t="s">
        <v>19354</v>
      </c>
      <c r="F398" s="247">
        <v>210</v>
      </c>
      <c r="G398" s="247" t="s">
        <v>1373</v>
      </c>
      <c r="H398" s="247" t="s">
        <v>14318</v>
      </c>
      <c r="I398" s="247">
        <v>0</v>
      </c>
      <c r="J398" s="247">
        <v>0</v>
      </c>
      <c r="K398" s="247">
        <v>0</v>
      </c>
    </row>
    <row r="399" spans="1:11">
      <c r="A399" s="247" t="s">
        <v>19355</v>
      </c>
      <c r="B399" s="247" t="s">
        <v>19356</v>
      </c>
      <c r="C399" s="247" t="s">
        <v>19347</v>
      </c>
      <c r="D399" s="247" t="s">
        <v>2156</v>
      </c>
      <c r="E399" s="248" t="s">
        <v>19357</v>
      </c>
      <c r="F399" s="247">
        <v>3177.22</v>
      </c>
      <c r="G399" s="247" t="s">
        <v>1373</v>
      </c>
      <c r="H399" s="247" t="s">
        <v>14318</v>
      </c>
      <c r="I399" s="247">
        <v>0</v>
      </c>
      <c r="J399" s="247">
        <v>0</v>
      </c>
      <c r="K399" s="247">
        <v>0</v>
      </c>
    </row>
    <row r="400" spans="1:11">
      <c r="A400" s="247" t="s">
        <v>19358</v>
      </c>
      <c r="B400" s="247" t="s">
        <v>19359</v>
      </c>
      <c r="C400" s="247" t="s">
        <v>19347</v>
      </c>
      <c r="D400" s="247" t="s">
        <v>2156</v>
      </c>
      <c r="E400" s="248" t="s">
        <v>19360</v>
      </c>
      <c r="F400" s="247">
        <v>464</v>
      </c>
      <c r="G400" s="247" t="s">
        <v>1373</v>
      </c>
      <c r="H400" s="247" t="s">
        <v>14318</v>
      </c>
      <c r="I400" s="247">
        <v>0</v>
      </c>
      <c r="J400" s="247">
        <v>0</v>
      </c>
      <c r="K400" s="247">
        <v>0</v>
      </c>
    </row>
    <row r="401" spans="1:11">
      <c r="A401" s="247" t="s">
        <v>19361</v>
      </c>
      <c r="B401" s="247" t="s">
        <v>19362</v>
      </c>
      <c r="C401" s="247" t="s">
        <v>19347</v>
      </c>
      <c r="D401" s="247" t="s">
        <v>2156</v>
      </c>
      <c r="E401" s="248" t="s">
        <v>19363</v>
      </c>
      <c r="F401" s="247">
        <v>513.33000000000004</v>
      </c>
      <c r="G401" s="247" t="s">
        <v>1373</v>
      </c>
      <c r="H401" s="247" t="s">
        <v>14318</v>
      </c>
      <c r="I401" s="247">
        <v>0</v>
      </c>
      <c r="J401" s="247">
        <v>0</v>
      </c>
      <c r="K401" s="247">
        <v>0</v>
      </c>
    </row>
    <row r="402" spans="1:11">
      <c r="A402" s="247" t="s">
        <v>19364</v>
      </c>
      <c r="B402" s="247" t="s">
        <v>19365</v>
      </c>
      <c r="C402" s="247" t="s">
        <v>19347</v>
      </c>
      <c r="D402" s="247" t="s">
        <v>2156</v>
      </c>
      <c r="E402" s="248" t="s">
        <v>19366</v>
      </c>
      <c r="F402" s="247">
        <v>3262.5</v>
      </c>
      <c r="G402" s="247" t="s">
        <v>1373</v>
      </c>
      <c r="H402" s="247" t="s">
        <v>14318</v>
      </c>
      <c r="I402" s="247">
        <v>0</v>
      </c>
      <c r="J402" s="247">
        <v>0</v>
      </c>
      <c r="K402" s="247">
        <v>0</v>
      </c>
    </row>
    <row r="403" spans="1:11">
      <c r="A403" s="247" t="s">
        <v>19367</v>
      </c>
      <c r="B403" s="247" t="s">
        <v>19368</v>
      </c>
      <c r="C403" s="247" t="s">
        <v>19347</v>
      </c>
      <c r="D403" s="247" t="s">
        <v>2156</v>
      </c>
      <c r="E403" s="248" t="s">
        <v>19369</v>
      </c>
      <c r="F403" s="247">
        <v>459.17</v>
      </c>
      <c r="G403" s="247" t="s">
        <v>1373</v>
      </c>
      <c r="H403" s="247" t="s">
        <v>14318</v>
      </c>
      <c r="I403" s="247">
        <v>0</v>
      </c>
      <c r="J403" s="247">
        <v>0</v>
      </c>
      <c r="K403" s="247">
        <v>0</v>
      </c>
    </row>
    <row r="404" spans="1:11">
      <c r="A404" s="247" t="s">
        <v>19370</v>
      </c>
      <c r="B404" s="247" t="s">
        <v>19371</v>
      </c>
      <c r="C404" s="247" t="s">
        <v>19347</v>
      </c>
      <c r="D404" s="247" t="s">
        <v>2156</v>
      </c>
      <c r="E404" s="248" t="s">
        <v>19372</v>
      </c>
      <c r="F404" s="247">
        <v>504</v>
      </c>
      <c r="G404" s="247" t="s">
        <v>1373</v>
      </c>
      <c r="H404" s="247" t="s">
        <v>14318</v>
      </c>
      <c r="I404" s="247">
        <v>0</v>
      </c>
      <c r="J404" s="247">
        <v>0</v>
      </c>
      <c r="K404" s="247">
        <v>0</v>
      </c>
    </row>
    <row r="405" spans="1:11">
      <c r="A405" s="247" t="s">
        <v>19373</v>
      </c>
      <c r="B405" s="247" t="s">
        <v>19374</v>
      </c>
      <c r="C405" s="247" t="s">
        <v>19347</v>
      </c>
      <c r="D405" s="247" t="s">
        <v>2156</v>
      </c>
      <c r="E405" s="248" t="s">
        <v>19375</v>
      </c>
      <c r="F405" s="247">
        <v>1256.1099999999999</v>
      </c>
      <c r="G405" s="247" t="s">
        <v>1373</v>
      </c>
      <c r="H405" s="247" t="s">
        <v>14318</v>
      </c>
      <c r="I405" s="247">
        <v>0</v>
      </c>
      <c r="J405" s="247">
        <v>0</v>
      </c>
      <c r="K405" s="247">
        <v>0</v>
      </c>
    </row>
    <row r="406" spans="1:11">
      <c r="A406" s="247" t="s">
        <v>19376</v>
      </c>
      <c r="B406" s="247" t="s">
        <v>19377</v>
      </c>
      <c r="C406" s="247" t="s">
        <v>19347</v>
      </c>
      <c r="D406" s="247" t="s">
        <v>2156</v>
      </c>
      <c r="E406" s="248" t="s">
        <v>19378</v>
      </c>
      <c r="F406" s="247">
        <v>337.94</v>
      </c>
      <c r="G406" s="247" t="s">
        <v>1373</v>
      </c>
      <c r="H406" s="247" t="s">
        <v>14318</v>
      </c>
      <c r="I406" s="247">
        <v>0</v>
      </c>
      <c r="J406" s="247">
        <v>0</v>
      </c>
      <c r="K406" s="247">
        <v>0</v>
      </c>
    </row>
    <row r="407" spans="1:11">
      <c r="A407" s="247" t="s">
        <v>19379</v>
      </c>
      <c r="B407" s="247" t="s">
        <v>19380</v>
      </c>
      <c r="C407" s="247" t="s">
        <v>19347</v>
      </c>
      <c r="D407" s="247" t="s">
        <v>2156</v>
      </c>
      <c r="E407" s="248" t="s">
        <v>19381</v>
      </c>
      <c r="F407" s="247">
        <v>1075.02</v>
      </c>
      <c r="G407" s="247" t="s">
        <v>1373</v>
      </c>
      <c r="H407" s="247" t="s">
        <v>14318</v>
      </c>
      <c r="I407" s="247">
        <v>0</v>
      </c>
      <c r="J407" s="247">
        <v>0</v>
      </c>
      <c r="K407" s="247">
        <v>0</v>
      </c>
    </row>
    <row r="408" spans="1:11">
      <c r="A408" s="247" t="s">
        <v>19382</v>
      </c>
      <c r="B408" s="247" t="s">
        <v>19383</v>
      </c>
      <c r="C408" s="247" t="s">
        <v>19384</v>
      </c>
      <c r="D408" s="247" t="s">
        <v>4315</v>
      </c>
      <c r="E408" s="248" t="s">
        <v>19385</v>
      </c>
      <c r="F408" s="247">
        <v>2268.5</v>
      </c>
      <c r="G408" s="247" t="s">
        <v>1373</v>
      </c>
      <c r="H408" s="247" t="s">
        <v>14318</v>
      </c>
      <c r="I408" s="247">
        <v>3</v>
      </c>
      <c r="J408" s="247">
        <v>0</v>
      </c>
      <c r="K408" s="247">
        <v>0</v>
      </c>
    </row>
    <row r="409" spans="1:11">
      <c r="A409" s="247" t="s">
        <v>2093</v>
      </c>
      <c r="B409" s="247" t="s">
        <v>2092</v>
      </c>
      <c r="C409" s="247" t="s">
        <v>2090</v>
      </c>
      <c r="D409" s="247" t="s">
        <v>2089</v>
      </c>
      <c r="E409" s="248" t="s">
        <v>2091</v>
      </c>
      <c r="F409" s="247">
        <v>34.049999999999997</v>
      </c>
      <c r="G409" s="247" t="s">
        <v>1373</v>
      </c>
      <c r="H409" s="247" t="s">
        <v>14318</v>
      </c>
      <c r="I409" s="247">
        <v>1</v>
      </c>
      <c r="J409" s="247">
        <v>0</v>
      </c>
      <c r="K409" s="247">
        <v>0</v>
      </c>
    </row>
    <row r="410" spans="1:11">
      <c r="A410" s="247" t="s">
        <v>11680</v>
      </c>
      <c r="B410" s="247" t="s">
        <v>11679</v>
      </c>
      <c r="C410" s="247" t="s">
        <v>9681</v>
      </c>
      <c r="D410" s="247" t="s">
        <v>10961</v>
      </c>
      <c r="E410" s="248" t="s">
        <v>11678</v>
      </c>
      <c r="F410" s="247">
        <v>169.67</v>
      </c>
      <c r="G410" s="247" t="s">
        <v>1373</v>
      </c>
      <c r="H410" s="247" t="s">
        <v>14318</v>
      </c>
      <c r="I410" s="247">
        <v>1</v>
      </c>
      <c r="J410" s="247">
        <v>0</v>
      </c>
      <c r="K410" s="247">
        <v>0</v>
      </c>
    </row>
    <row r="411" spans="1:11">
      <c r="A411" s="247" t="s">
        <v>11677</v>
      </c>
      <c r="B411" s="247" t="s">
        <v>11676</v>
      </c>
      <c r="C411" s="247" t="s">
        <v>9681</v>
      </c>
      <c r="D411" s="247" t="s">
        <v>10961</v>
      </c>
      <c r="E411" s="248" t="s">
        <v>11675</v>
      </c>
      <c r="F411" s="247">
        <v>227.59</v>
      </c>
      <c r="G411" s="247" t="s">
        <v>1373</v>
      </c>
      <c r="H411" s="247" t="s">
        <v>14318</v>
      </c>
      <c r="I411" s="247">
        <v>1</v>
      </c>
      <c r="J411" s="247">
        <v>0</v>
      </c>
      <c r="K411" s="247">
        <v>0</v>
      </c>
    </row>
    <row r="412" spans="1:11">
      <c r="A412" s="247" t="s">
        <v>11671</v>
      </c>
      <c r="B412" s="247" t="s">
        <v>11670</v>
      </c>
      <c r="C412" s="247" t="s">
        <v>9681</v>
      </c>
      <c r="D412" s="247" t="s">
        <v>10961</v>
      </c>
      <c r="E412" s="248" t="s">
        <v>11669</v>
      </c>
      <c r="F412" s="247">
        <v>148.41</v>
      </c>
      <c r="G412" s="247" t="s">
        <v>1373</v>
      </c>
      <c r="H412" s="247" t="s">
        <v>14318</v>
      </c>
      <c r="I412" s="247">
        <v>1</v>
      </c>
      <c r="J412" s="247">
        <v>0</v>
      </c>
      <c r="K412" s="247">
        <v>0</v>
      </c>
    </row>
    <row r="413" spans="1:11">
      <c r="A413" s="247" t="s">
        <v>11668</v>
      </c>
      <c r="B413" s="247" t="s">
        <v>11667</v>
      </c>
      <c r="C413" s="247" t="s">
        <v>9681</v>
      </c>
      <c r="D413" s="247" t="s">
        <v>10961</v>
      </c>
      <c r="E413" s="248" t="s">
        <v>11666</v>
      </c>
      <c r="F413" s="247">
        <v>29.24</v>
      </c>
      <c r="G413" s="247" t="s">
        <v>1373</v>
      </c>
      <c r="H413" s="247" t="s">
        <v>14318</v>
      </c>
      <c r="I413" s="247">
        <v>1</v>
      </c>
      <c r="J413" s="247">
        <v>0</v>
      </c>
      <c r="K413" s="247">
        <v>0</v>
      </c>
    </row>
    <row r="414" spans="1:11">
      <c r="A414" s="247" t="s">
        <v>11665</v>
      </c>
      <c r="B414" s="247" t="s">
        <v>11664</v>
      </c>
      <c r="C414" s="247" t="s">
        <v>9681</v>
      </c>
      <c r="D414" s="247" t="s">
        <v>10961</v>
      </c>
      <c r="E414" s="248" t="s">
        <v>11663</v>
      </c>
      <c r="F414" s="247">
        <v>124.3</v>
      </c>
      <c r="G414" s="247" t="s">
        <v>1373</v>
      </c>
      <c r="H414" s="247" t="s">
        <v>14318</v>
      </c>
      <c r="I414" s="247">
        <v>1</v>
      </c>
      <c r="J414" s="247">
        <v>0</v>
      </c>
      <c r="K414" s="247">
        <v>0</v>
      </c>
    </row>
    <row r="415" spans="1:11">
      <c r="A415" s="247" t="s">
        <v>11390</v>
      </c>
      <c r="B415" s="247" t="s">
        <v>11389</v>
      </c>
      <c r="C415" s="247" t="s">
        <v>9681</v>
      </c>
      <c r="D415" s="247" t="s">
        <v>10961</v>
      </c>
      <c r="E415" s="248" t="s">
        <v>11388</v>
      </c>
      <c r="F415" s="247">
        <v>42.18</v>
      </c>
      <c r="G415" s="247" t="s">
        <v>1373</v>
      </c>
      <c r="H415" s="247" t="s">
        <v>14318</v>
      </c>
      <c r="I415" s="247">
        <v>1</v>
      </c>
      <c r="J415" s="247">
        <v>0</v>
      </c>
      <c r="K415" s="247">
        <v>0</v>
      </c>
    </row>
    <row r="416" spans="1:11">
      <c r="A416" s="247" t="s">
        <v>11349</v>
      </c>
      <c r="B416" s="247" t="s">
        <v>11348</v>
      </c>
      <c r="C416" s="247" t="s">
        <v>9681</v>
      </c>
      <c r="D416" s="247" t="s">
        <v>10961</v>
      </c>
      <c r="E416" s="248" t="s">
        <v>11347</v>
      </c>
      <c r="F416" s="247">
        <v>43.03</v>
      </c>
      <c r="G416" s="247" t="s">
        <v>1373</v>
      </c>
      <c r="H416" s="247" t="s">
        <v>14318</v>
      </c>
      <c r="I416" s="247">
        <v>1</v>
      </c>
      <c r="J416" s="247">
        <v>0</v>
      </c>
      <c r="K416" s="247">
        <v>0</v>
      </c>
    </row>
    <row r="417" spans="1:11">
      <c r="A417" s="247" t="s">
        <v>11093</v>
      </c>
      <c r="B417" s="247" t="s">
        <v>11092</v>
      </c>
      <c r="C417" s="247" t="s">
        <v>9681</v>
      </c>
      <c r="D417" s="247" t="s">
        <v>10961</v>
      </c>
      <c r="E417" s="248" t="s">
        <v>11091</v>
      </c>
      <c r="F417" s="247">
        <v>11.95</v>
      </c>
      <c r="G417" s="247" t="s">
        <v>1373</v>
      </c>
      <c r="H417" s="247" t="s">
        <v>14318</v>
      </c>
      <c r="I417" s="247">
        <v>1</v>
      </c>
      <c r="J417" s="247">
        <v>0</v>
      </c>
      <c r="K417" s="247">
        <v>0</v>
      </c>
    </row>
    <row r="418" spans="1:11">
      <c r="A418" s="247" t="s">
        <v>11090</v>
      </c>
      <c r="B418" s="247" t="s">
        <v>11089</v>
      </c>
      <c r="C418" s="247" t="s">
        <v>9681</v>
      </c>
      <c r="D418" s="247" t="s">
        <v>10961</v>
      </c>
      <c r="E418" s="248" t="s">
        <v>11088</v>
      </c>
      <c r="F418" s="247">
        <v>4.6399999999999997</v>
      </c>
      <c r="G418" s="247" t="s">
        <v>1373</v>
      </c>
      <c r="H418" s="247" t="s">
        <v>14318</v>
      </c>
      <c r="I418" s="247">
        <v>1</v>
      </c>
      <c r="J418" s="247">
        <v>0</v>
      </c>
      <c r="K418" s="247">
        <v>0</v>
      </c>
    </row>
    <row r="419" spans="1:11">
      <c r="A419" s="247" t="s">
        <v>11061</v>
      </c>
      <c r="B419" s="247" t="s">
        <v>11060</v>
      </c>
      <c r="C419" s="247" t="s">
        <v>9681</v>
      </c>
      <c r="D419" s="247" t="s">
        <v>10961</v>
      </c>
      <c r="E419" s="248" t="s">
        <v>11059</v>
      </c>
      <c r="F419" s="247">
        <v>62.93</v>
      </c>
      <c r="G419" s="247" t="s">
        <v>1373</v>
      </c>
      <c r="H419" s="247" t="s">
        <v>14318</v>
      </c>
      <c r="I419" s="247">
        <v>1</v>
      </c>
      <c r="J419" s="247">
        <v>0</v>
      </c>
      <c r="K419" s="247">
        <v>0</v>
      </c>
    </row>
    <row r="420" spans="1:11">
      <c r="A420" s="247" t="s">
        <v>11046</v>
      </c>
      <c r="B420" s="247" t="s">
        <v>11045</v>
      </c>
      <c r="C420" s="247" t="s">
        <v>9681</v>
      </c>
      <c r="D420" s="247" t="s">
        <v>10961</v>
      </c>
      <c r="E420" s="248" t="s">
        <v>11044</v>
      </c>
      <c r="F420" s="247">
        <v>14.2</v>
      </c>
      <c r="G420" s="247" t="s">
        <v>1373</v>
      </c>
      <c r="H420" s="247" t="s">
        <v>14318</v>
      </c>
      <c r="I420" s="247">
        <v>1</v>
      </c>
      <c r="J420" s="247">
        <v>0</v>
      </c>
      <c r="K420" s="247">
        <v>0</v>
      </c>
    </row>
    <row r="421" spans="1:11">
      <c r="A421" s="247" t="s">
        <v>11043</v>
      </c>
      <c r="B421" s="247" t="s">
        <v>11042</v>
      </c>
      <c r="C421" s="247" t="s">
        <v>9681</v>
      </c>
      <c r="D421" s="247" t="s">
        <v>10961</v>
      </c>
      <c r="E421" s="248" t="s">
        <v>11041</v>
      </c>
      <c r="F421" s="247">
        <v>19.68</v>
      </c>
      <c r="G421" s="247" t="s">
        <v>1373</v>
      </c>
      <c r="H421" s="247" t="s">
        <v>14318</v>
      </c>
      <c r="I421" s="247">
        <v>1</v>
      </c>
      <c r="J421" s="247">
        <v>0</v>
      </c>
      <c r="K421" s="247">
        <v>0</v>
      </c>
    </row>
    <row r="422" spans="1:11">
      <c r="A422" s="247" t="s">
        <v>11037</v>
      </c>
      <c r="B422" s="247" t="s">
        <v>11036</v>
      </c>
      <c r="C422" s="247" t="s">
        <v>9681</v>
      </c>
      <c r="D422" s="247" t="s">
        <v>10961</v>
      </c>
      <c r="E422" s="248" t="s">
        <v>11035</v>
      </c>
      <c r="F422" s="247">
        <v>19.68</v>
      </c>
      <c r="G422" s="247" t="s">
        <v>1373</v>
      </c>
      <c r="H422" s="247" t="s">
        <v>14318</v>
      </c>
      <c r="I422" s="247">
        <v>1</v>
      </c>
      <c r="J422" s="247">
        <v>0</v>
      </c>
      <c r="K422" s="247">
        <v>0</v>
      </c>
    </row>
    <row r="423" spans="1:11">
      <c r="A423" s="247" t="s">
        <v>11034</v>
      </c>
      <c r="B423" s="247" t="s">
        <v>11033</v>
      </c>
      <c r="C423" s="247" t="s">
        <v>9681</v>
      </c>
      <c r="D423" s="247" t="s">
        <v>10961</v>
      </c>
      <c r="E423" s="248" t="s">
        <v>11032</v>
      </c>
      <c r="F423" s="247">
        <v>25.06</v>
      </c>
      <c r="G423" s="247" t="s">
        <v>1373</v>
      </c>
      <c r="H423" s="247" t="s">
        <v>14318</v>
      </c>
      <c r="I423" s="247">
        <v>1</v>
      </c>
      <c r="J423" s="247">
        <v>0</v>
      </c>
      <c r="K423" s="247">
        <v>0</v>
      </c>
    </row>
    <row r="424" spans="1:11">
      <c r="A424" s="247" t="s">
        <v>11028</v>
      </c>
      <c r="B424" s="247" t="s">
        <v>11027</v>
      </c>
      <c r="C424" s="247" t="s">
        <v>9681</v>
      </c>
      <c r="D424" s="247" t="s">
        <v>10961</v>
      </c>
      <c r="E424" s="248" t="s">
        <v>11026</v>
      </c>
      <c r="F424" s="247">
        <v>8.3699999999999992</v>
      </c>
      <c r="G424" s="247" t="s">
        <v>1373</v>
      </c>
      <c r="H424" s="247" t="s">
        <v>14318</v>
      </c>
      <c r="I424" s="247">
        <v>1</v>
      </c>
      <c r="J424" s="247">
        <v>0</v>
      </c>
      <c r="K424" s="247">
        <v>0</v>
      </c>
    </row>
    <row r="425" spans="1:11">
      <c r="A425" s="247" t="s">
        <v>12344</v>
      </c>
      <c r="B425" s="247" t="s">
        <v>12345</v>
      </c>
      <c r="C425" s="247" t="s">
        <v>9681</v>
      </c>
      <c r="D425" s="247" t="s">
        <v>10961</v>
      </c>
      <c r="E425" s="248" t="s">
        <v>12346</v>
      </c>
      <c r="F425" s="247">
        <v>41.84</v>
      </c>
      <c r="G425" s="247" t="s">
        <v>1373</v>
      </c>
      <c r="H425" s="247" t="s">
        <v>14318</v>
      </c>
      <c r="I425" s="247">
        <v>1</v>
      </c>
      <c r="J425" s="247">
        <v>0</v>
      </c>
      <c r="K425" s="247">
        <v>0</v>
      </c>
    </row>
    <row r="426" spans="1:11">
      <c r="A426" s="247" t="s">
        <v>10119</v>
      </c>
      <c r="B426" s="247" t="s">
        <v>10118</v>
      </c>
      <c r="C426" s="247" t="s">
        <v>9681</v>
      </c>
      <c r="D426" s="247" t="s">
        <v>9834</v>
      </c>
      <c r="E426" s="248" t="s">
        <v>10117</v>
      </c>
      <c r="F426" s="247">
        <v>14.36</v>
      </c>
      <c r="G426" s="247" t="s">
        <v>1373</v>
      </c>
      <c r="H426" s="247" t="s">
        <v>14318</v>
      </c>
      <c r="I426" s="247">
        <v>1</v>
      </c>
      <c r="J426" s="247">
        <v>0</v>
      </c>
      <c r="K426" s="247">
        <v>0</v>
      </c>
    </row>
    <row r="427" spans="1:11">
      <c r="A427" s="247" t="s">
        <v>10116</v>
      </c>
      <c r="B427" s="247" t="s">
        <v>10115</v>
      </c>
      <c r="C427" s="247" t="s">
        <v>9681</v>
      </c>
      <c r="D427" s="247" t="s">
        <v>9834</v>
      </c>
      <c r="E427" s="248" t="s">
        <v>10114</v>
      </c>
      <c r="F427" s="247">
        <v>29.79</v>
      </c>
      <c r="G427" s="247" t="s">
        <v>1373</v>
      </c>
      <c r="H427" s="247" t="s">
        <v>14318</v>
      </c>
      <c r="I427" s="247">
        <v>1</v>
      </c>
      <c r="J427" s="247">
        <v>0</v>
      </c>
      <c r="K427" s="247">
        <v>0</v>
      </c>
    </row>
    <row r="428" spans="1:11">
      <c r="A428" s="247" t="s">
        <v>10113</v>
      </c>
      <c r="B428" s="247" t="s">
        <v>10112</v>
      </c>
      <c r="C428" s="247" t="s">
        <v>9681</v>
      </c>
      <c r="D428" s="247" t="s">
        <v>9834</v>
      </c>
      <c r="E428" s="248" t="s">
        <v>10111</v>
      </c>
      <c r="F428" s="247">
        <v>35.49</v>
      </c>
      <c r="G428" s="247" t="s">
        <v>1373</v>
      </c>
      <c r="H428" s="247" t="s">
        <v>14318</v>
      </c>
      <c r="I428" s="247">
        <v>1</v>
      </c>
      <c r="J428" s="247">
        <v>0</v>
      </c>
      <c r="K428" s="247">
        <v>0</v>
      </c>
    </row>
    <row r="429" spans="1:11">
      <c r="A429" s="247" t="s">
        <v>10110</v>
      </c>
      <c r="B429" s="247" t="s">
        <v>10109</v>
      </c>
      <c r="C429" s="247" t="s">
        <v>9681</v>
      </c>
      <c r="D429" s="247" t="s">
        <v>9834</v>
      </c>
      <c r="E429" s="248" t="s">
        <v>10108</v>
      </c>
      <c r="F429" s="247">
        <v>29.79</v>
      </c>
      <c r="G429" s="247" t="s">
        <v>1373</v>
      </c>
      <c r="H429" s="247" t="s">
        <v>14318</v>
      </c>
      <c r="I429" s="247">
        <v>1</v>
      </c>
      <c r="J429" s="247">
        <v>0</v>
      </c>
      <c r="K429" s="247">
        <v>0</v>
      </c>
    </row>
    <row r="430" spans="1:11">
      <c r="A430" s="247" t="s">
        <v>10107</v>
      </c>
      <c r="B430" s="247" t="s">
        <v>10106</v>
      </c>
      <c r="C430" s="247" t="s">
        <v>9681</v>
      </c>
      <c r="D430" s="247" t="s">
        <v>9834</v>
      </c>
      <c r="E430" s="248" t="s">
        <v>10105</v>
      </c>
      <c r="F430" s="247">
        <v>38.340000000000003</v>
      </c>
      <c r="G430" s="247" t="s">
        <v>1373</v>
      </c>
      <c r="H430" s="247" t="s">
        <v>14318</v>
      </c>
      <c r="I430" s="247">
        <v>1</v>
      </c>
      <c r="J430" s="247">
        <v>0</v>
      </c>
      <c r="K430" s="247">
        <v>0</v>
      </c>
    </row>
    <row r="431" spans="1:11">
      <c r="A431" s="247" t="s">
        <v>10089</v>
      </c>
      <c r="B431" s="247" t="s">
        <v>10088</v>
      </c>
      <c r="C431" s="247" t="s">
        <v>9681</v>
      </c>
      <c r="D431" s="247" t="s">
        <v>9834</v>
      </c>
      <c r="E431" s="248" t="s">
        <v>10087</v>
      </c>
      <c r="F431" s="247">
        <v>2.7</v>
      </c>
      <c r="G431" s="247" t="s">
        <v>1373</v>
      </c>
      <c r="H431" s="247" t="s">
        <v>14318</v>
      </c>
      <c r="I431" s="247">
        <v>1</v>
      </c>
      <c r="J431" s="247">
        <v>0</v>
      </c>
      <c r="K431" s="247">
        <v>0</v>
      </c>
    </row>
    <row r="432" spans="1:11">
      <c r="A432" s="247" t="s">
        <v>10083</v>
      </c>
      <c r="B432" s="247" t="s">
        <v>10082</v>
      </c>
      <c r="C432" s="247" t="s">
        <v>9681</v>
      </c>
      <c r="D432" s="247" t="s">
        <v>9834</v>
      </c>
      <c r="E432" s="248" t="s">
        <v>10081</v>
      </c>
      <c r="F432" s="247">
        <v>2.02</v>
      </c>
      <c r="G432" s="247" t="s">
        <v>1373</v>
      </c>
      <c r="H432" s="247" t="s">
        <v>14318</v>
      </c>
      <c r="I432" s="247">
        <v>1</v>
      </c>
      <c r="J432" s="247">
        <v>0</v>
      </c>
      <c r="K432" s="247">
        <v>0</v>
      </c>
    </row>
    <row r="433" spans="1:11">
      <c r="A433" s="247" t="s">
        <v>10062</v>
      </c>
      <c r="B433" s="247" t="s">
        <v>10061</v>
      </c>
      <c r="C433" s="247" t="s">
        <v>9681</v>
      </c>
      <c r="D433" s="247" t="s">
        <v>9834</v>
      </c>
      <c r="E433" s="248" t="s">
        <v>10060</v>
      </c>
      <c r="F433" s="247">
        <v>21.55</v>
      </c>
      <c r="G433" s="247" t="s">
        <v>1373</v>
      </c>
      <c r="H433" s="247" t="s">
        <v>14318</v>
      </c>
      <c r="I433" s="247">
        <v>1</v>
      </c>
      <c r="J433" s="247">
        <v>0</v>
      </c>
      <c r="K433" s="247">
        <v>0</v>
      </c>
    </row>
    <row r="434" spans="1:11">
      <c r="A434" s="247" t="s">
        <v>10056</v>
      </c>
      <c r="B434" s="247" t="s">
        <v>10055</v>
      </c>
      <c r="C434" s="247" t="s">
        <v>9681</v>
      </c>
      <c r="D434" s="247" t="s">
        <v>9834</v>
      </c>
      <c r="E434" s="248" t="s">
        <v>10054</v>
      </c>
      <c r="F434" s="247">
        <v>10.87</v>
      </c>
      <c r="G434" s="247" t="s">
        <v>1373</v>
      </c>
      <c r="H434" s="247" t="s">
        <v>14318</v>
      </c>
      <c r="I434" s="247">
        <v>1</v>
      </c>
      <c r="J434" s="247">
        <v>0</v>
      </c>
      <c r="K434" s="247">
        <v>0</v>
      </c>
    </row>
    <row r="435" spans="1:11">
      <c r="A435" s="247" t="s">
        <v>10050</v>
      </c>
      <c r="B435" s="247" t="s">
        <v>10049</v>
      </c>
      <c r="C435" s="247" t="s">
        <v>9681</v>
      </c>
      <c r="D435" s="247" t="s">
        <v>9834</v>
      </c>
      <c r="E435" s="248" t="s">
        <v>10048</v>
      </c>
      <c r="F435" s="247">
        <v>3.2</v>
      </c>
      <c r="G435" s="247" t="s">
        <v>1373</v>
      </c>
      <c r="H435" s="247" t="s">
        <v>14318</v>
      </c>
      <c r="I435" s="247">
        <v>1</v>
      </c>
      <c r="J435" s="247">
        <v>0</v>
      </c>
      <c r="K435" s="247">
        <v>0</v>
      </c>
    </row>
    <row r="436" spans="1:11">
      <c r="A436" s="247" t="s">
        <v>10047</v>
      </c>
      <c r="B436" s="247" t="s">
        <v>10046</v>
      </c>
      <c r="C436" s="247" t="s">
        <v>9681</v>
      </c>
      <c r="D436" s="247" t="s">
        <v>9834</v>
      </c>
      <c r="E436" s="248" t="s">
        <v>10045</v>
      </c>
      <c r="F436" s="247">
        <v>3.95</v>
      </c>
      <c r="G436" s="247" t="s">
        <v>1373</v>
      </c>
      <c r="H436" s="247" t="s">
        <v>14318</v>
      </c>
      <c r="I436" s="247">
        <v>1</v>
      </c>
      <c r="J436" s="247">
        <v>0</v>
      </c>
      <c r="K436" s="247">
        <v>0</v>
      </c>
    </row>
    <row r="437" spans="1:11">
      <c r="A437" s="247" t="s">
        <v>10041</v>
      </c>
      <c r="B437" s="247" t="s">
        <v>10040</v>
      </c>
      <c r="C437" s="247" t="s">
        <v>9681</v>
      </c>
      <c r="D437" s="247" t="s">
        <v>9834</v>
      </c>
      <c r="E437" s="248" t="s">
        <v>10039</v>
      </c>
      <c r="F437" s="247">
        <v>12.79</v>
      </c>
      <c r="G437" s="247" t="s">
        <v>1373</v>
      </c>
      <c r="H437" s="247" t="s">
        <v>14318</v>
      </c>
      <c r="I437" s="247">
        <v>1</v>
      </c>
      <c r="J437" s="247">
        <v>0</v>
      </c>
      <c r="K437" s="247">
        <v>0</v>
      </c>
    </row>
    <row r="438" spans="1:11">
      <c r="A438" s="247" t="s">
        <v>10038</v>
      </c>
      <c r="B438" s="247" t="s">
        <v>10037</v>
      </c>
      <c r="C438" s="247" t="s">
        <v>9681</v>
      </c>
      <c r="D438" s="247" t="s">
        <v>9834</v>
      </c>
      <c r="E438" s="248" t="s">
        <v>10036</v>
      </c>
      <c r="F438" s="247">
        <v>7.01</v>
      </c>
      <c r="G438" s="247" t="s">
        <v>1373</v>
      </c>
      <c r="H438" s="247" t="s">
        <v>14318</v>
      </c>
      <c r="I438" s="247">
        <v>1</v>
      </c>
      <c r="J438" s="247">
        <v>0</v>
      </c>
      <c r="K438" s="247">
        <v>0</v>
      </c>
    </row>
    <row r="439" spans="1:11">
      <c r="A439" s="247" t="s">
        <v>9976</v>
      </c>
      <c r="B439" s="247" t="s">
        <v>9975</v>
      </c>
      <c r="C439" s="247" t="s">
        <v>9681</v>
      </c>
      <c r="D439" s="247" t="s">
        <v>9834</v>
      </c>
      <c r="E439" s="248" t="s">
        <v>9974</v>
      </c>
      <c r="F439" s="247">
        <v>2.58</v>
      </c>
      <c r="G439" s="247" t="s">
        <v>1373</v>
      </c>
      <c r="H439" s="247" t="s">
        <v>14318</v>
      </c>
      <c r="I439" s="247">
        <v>99</v>
      </c>
      <c r="J439" s="247">
        <v>0</v>
      </c>
      <c r="K439" s="247">
        <v>0</v>
      </c>
    </row>
    <row r="440" spans="1:11">
      <c r="A440" s="247" t="s">
        <v>9952</v>
      </c>
      <c r="B440" s="247" t="s">
        <v>9951</v>
      </c>
      <c r="C440" s="247" t="s">
        <v>9681</v>
      </c>
      <c r="D440" s="247" t="s">
        <v>9834</v>
      </c>
      <c r="E440" s="248" t="s">
        <v>9950</v>
      </c>
      <c r="F440" s="247">
        <v>8.0500000000000007</v>
      </c>
      <c r="G440" s="247" t="s">
        <v>1373</v>
      </c>
      <c r="H440" s="247" t="s">
        <v>14318</v>
      </c>
      <c r="I440" s="247">
        <v>99</v>
      </c>
      <c r="J440" s="247">
        <v>0</v>
      </c>
      <c r="K440" s="247">
        <v>0</v>
      </c>
    </row>
    <row r="441" spans="1:11">
      <c r="A441" s="247" t="s">
        <v>9946</v>
      </c>
      <c r="B441" s="247" t="s">
        <v>9945</v>
      </c>
      <c r="C441" s="247" t="s">
        <v>9681</v>
      </c>
      <c r="D441" s="247" t="s">
        <v>9834</v>
      </c>
      <c r="E441" s="248" t="s">
        <v>9944</v>
      </c>
      <c r="F441" s="247">
        <v>11.41</v>
      </c>
      <c r="G441" s="247" t="s">
        <v>1373</v>
      </c>
      <c r="H441" s="247" t="s">
        <v>14318</v>
      </c>
      <c r="I441" s="247">
        <v>99</v>
      </c>
      <c r="J441" s="247">
        <v>0</v>
      </c>
      <c r="K441" s="247">
        <v>0</v>
      </c>
    </row>
    <row r="442" spans="1:11">
      <c r="A442" s="247" t="s">
        <v>9934</v>
      </c>
      <c r="B442" s="247" t="s">
        <v>9933</v>
      </c>
      <c r="C442" s="247" t="s">
        <v>9681</v>
      </c>
      <c r="D442" s="247" t="s">
        <v>9834</v>
      </c>
      <c r="E442" s="248" t="s">
        <v>9932</v>
      </c>
      <c r="F442" s="247">
        <v>2.15</v>
      </c>
      <c r="G442" s="247" t="s">
        <v>1373</v>
      </c>
      <c r="H442" s="247" t="s">
        <v>14318</v>
      </c>
      <c r="I442" s="247">
        <v>1</v>
      </c>
      <c r="J442" s="247">
        <v>0</v>
      </c>
      <c r="K442" s="247">
        <v>0</v>
      </c>
    </row>
    <row r="443" spans="1:11">
      <c r="A443" s="247" t="s">
        <v>9931</v>
      </c>
      <c r="B443" s="247" t="s">
        <v>9930</v>
      </c>
      <c r="C443" s="247" t="s">
        <v>9681</v>
      </c>
      <c r="D443" s="247" t="s">
        <v>9834</v>
      </c>
      <c r="E443" s="248" t="s">
        <v>9929</v>
      </c>
      <c r="F443" s="247">
        <v>3.55</v>
      </c>
      <c r="G443" s="247" t="s">
        <v>1373</v>
      </c>
      <c r="H443" s="247" t="s">
        <v>14318</v>
      </c>
      <c r="I443" s="247">
        <v>1</v>
      </c>
      <c r="J443" s="247">
        <v>0</v>
      </c>
      <c r="K443" s="247">
        <v>0</v>
      </c>
    </row>
    <row r="444" spans="1:11">
      <c r="A444" s="247" t="s">
        <v>9928</v>
      </c>
      <c r="B444" s="247" t="s">
        <v>9927</v>
      </c>
      <c r="C444" s="247" t="s">
        <v>9681</v>
      </c>
      <c r="D444" s="247" t="s">
        <v>9834</v>
      </c>
      <c r="E444" s="248" t="s">
        <v>9926</v>
      </c>
      <c r="F444" s="247">
        <v>7.92</v>
      </c>
      <c r="G444" s="247" t="s">
        <v>1373</v>
      </c>
      <c r="H444" s="247" t="s">
        <v>14318</v>
      </c>
      <c r="I444" s="247">
        <v>1</v>
      </c>
      <c r="J444" s="247">
        <v>0</v>
      </c>
      <c r="K444" s="247">
        <v>0</v>
      </c>
    </row>
    <row r="445" spans="1:11">
      <c r="A445" s="247" t="s">
        <v>9925</v>
      </c>
      <c r="B445" s="247" t="s">
        <v>9924</v>
      </c>
      <c r="C445" s="247" t="s">
        <v>9681</v>
      </c>
      <c r="D445" s="247" t="s">
        <v>9834</v>
      </c>
      <c r="E445" s="248" t="s">
        <v>9923</v>
      </c>
      <c r="F445" s="247">
        <v>3.08</v>
      </c>
      <c r="G445" s="247" t="s">
        <v>1373</v>
      </c>
      <c r="H445" s="247" t="s">
        <v>14318</v>
      </c>
      <c r="I445" s="247">
        <v>1</v>
      </c>
      <c r="J445" s="247">
        <v>0</v>
      </c>
      <c r="K445" s="247">
        <v>0</v>
      </c>
    </row>
    <row r="446" spans="1:11">
      <c r="A446" s="247" t="s">
        <v>9922</v>
      </c>
      <c r="B446" s="247" t="s">
        <v>9921</v>
      </c>
      <c r="C446" s="247" t="s">
        <v>9681</v>
      </c>
      <c r="D446" s="247" t="s">
        <v>9834</v>
      </c>
      <c r="E446" s="248" t="s">
        <v>12350</v>
      </c>
      <c r="F446" s="247">
        <v>10.47</v>
      </c>
      <c r="G446" s="247" t="s">
        <v>1373</v>
      </c>
      <c r="H446" s="247" t="s">
        <v>14318</v>
      </c>
      <c r="I446" s="247">
        <v>1</v>
      </c>
      <c r="J446" s="247">
        <v>0</v>
      </c>
      <c r="K446" s="247">
        <v>0</v>
      </c>
    </row>
    <row r="447" spans="1:11">
      <c r="A447" s="247" t="s">
        <v>9920</v>
      </c>
      <c r="B447" s="247" t="s">
        <v>9919</v>
      </c>
      <c r="C447" s="247" t="s">
        <v>9681</v>
      </c>
      <c r="D447" s="247" t="s">
        <v>9834</v>
      </c>
      <c r="E447" s="248" t="s">
        <v>9918</v>
      </c>
      <c r="F447" s="247">
        <v>8.56</v>
      </c>
      <c r="G447" s="247" t="s">
        <v>1373</v>
      </c>
      <c r="H447" s="247" t="s">
        <v>14318</v>
      </c>
      <c r="I447" s="247">
        <v>1</v>
      </c>
      <c r="J447" s="247">
        <v>0</v>
      </c>
      <c r="K447" s="247">
        <v>0</v>
      </c>
    </row>
    <row r="448" spans="1:11">
      <c r="A448" s="247" t="s">
        <v>9917</v>
      </c>
      <c r="B448" s="247" t="s">
        <v>9916</v>
      </c>
      <c r="C448" s="247" t="s">
        <v>9681</v>
      </c>
      <c r="D448" s="247" t="s">
        <v>9834</v>
      </c>
      <c r="E448" s="248" t="s">
        <v>9915</v>
      </c>
      <c r="F448" s="247">
        <v>10.27</v>
      </c>
      <c r="G448" s="247" t="s">
        <v>1373</v>
      </c>
      <c r="H448" s="247" t="s">
        <v>14318</v>
      </c>
      <c r="I448" s="247">
        <v>1</v>
      </c>
      <c r="J448" s="247">
        <v>0</v>
      </c>
      <c r="K448" s="247">
        <v>0</v>
      </c>
    </row>
    <row r="449" spans="1:11">
      <c r="A449" s="247" t="s">
        <v>9914</v>
      </c>
      <c r="B449" s="247" t="s">
        <v>9913</v>
      </c>
      <c r="C449" s="247" t="s">
        <v>9681</v>
      </c>
      <c r="D449" s="247" t="s">
        <v>9834</v>
      </c>
      <c r="E449" s="248" t="s">
        <v>9912</v>
      </c>
      <c r="F449" s="247">
        <v>23.94</v>
      </c>
      <c r="G449" s="247" t="s">
        <v>1373</v>
      </c>
      <c r="H449" s="247" t="s">
        <v>14318</v>
      </c>
      <c r="I449" s="247">
        <v>1</v>
      </c>
      <c r="J449" s="247">
        <v>0</v>
      </c>
      <c r="K449" s="247">
        <v>0</v>
      </c>
    </row>
    <row r="450" spans="1:11">
      <c r="A450" s="247" t="s">
        <v>9911</v>
      </c>
      <c r="B450" s="247" t="s">
        <v>9910</v>
      </c>
      <c r="C450" s="247" t="s">
        <v>9681</v>
      </c>
      <c r="D450" s="247" t="s">
        <v>9834</v>
      </c>
      <c r="E450" s="248" t="s">
        <v>9909</v>
      </c>
      <c r="F450" s="247">
        <v>14.76</v>
      </c>
      <c r="G450" s="247" t="s">
        <v>1373</v>
      </c>
      <c r="H450" s="247" t="s">
        <v>14318</v>
      </c>
      <c r="I450" s="247">
        <v>1</v>
      </c>
      <c r="J450" s="247">
        <v>0</v>
      </c>
      <c r="K450" s="247">
        <v>0</v>
      </c>
    </row>
    <row r="451" spans="1:11">
      <c r="A451" s="247" t="s">
        <v>9902</v>
      </c>
      <c r="B451" s="247" t="s">
        <v>9901</v>
      </c>
      <c r="C451" s="247" t="s">
        <v>9681</v>
      </c>
      <c r="D451" s="247" t="s">
        <v>9834</v>
      </c>
      <c r="E451" s="248" t="s">
        <v>9900</v>
      </c>
      <c r="F451" s="247">
        <v>1.97</v>
      </c>
      <c r="G451" s="247" t="s">
        <v>1373</v>
      </c>
      <c r="H451" s="247" t="s">
        <v>14318</v>
      </c>
      <c r="I451" s="247">
        <v>1</v>
      </c>
      <c r="J451" s="247">
        <v>0</v>
      </c>
      <c r="K451" s="247">
        <v>0</v>
      </c>
    </row>
    <row r="452" spans="1:11">
      <c r="A452" s="247" t="s">
        <v>9899</v>
      </c>
      <c r="B452" s="247" t="s">
        <v>9898</v>
      </c>
      <c r="C452" s="247" t="s">
        <v>9681</v>
      </c>
      <c r="D452" s="247" t="s">
        <v>9834</v>
      </c>
      <c r="E452" s="248" t="s">
        <v>9897</v>
      </c>
      <c r="F452" s="247">
        <v>2.95</v>
      </c>
      <c r="G452" s="247" t="s">
        <v>1373</v>
      </c>
      <c r="H452" s="247" t="s">
        <v>14318</v>
      </c>
      <c r="I452" s="247">
        <v>1</v>
      </c>
      <c r="J452" s="247">
        <v>0</v>
      </c>
      <c r="K452" s="247">
        <v>0</v>
      </c>
    </row>
    <row r="453" spans="1:11">
      <c r="A453" s="247" t="s">
        <v>9896</v>
      </c>
      <c r="B453" s="247" t="s">
        <v>9895</v>
      </c>
      <c r="C453" s="247" t="s">
        <v>9681</v>
      </c>
      <c r="D453" s="247" t="s">
        <v>9834</v>
      </c>
      <c r="E453" s="248" t="s">
        <v>9894</v>
      </c>
      <c r="F453" s="247">
        <v>4.2300000000000004</v>
      </c>
      <c r="G453" s="247" t="s">
        <v>1373</v>
      </c>
      <c r="H453" s="247" t="s">
        <v>14318</v>
      </c>
      <c r="I453" s="247">
        <v>1</v>
      </c>
      <c r="J453" s="247">
        <v>0</v>
      </c>
      <c r="K453" s="247">
        <v>0</v>
      </c>
    </row>
    <row r="454" spans="1:11">
      <c r="A454" s="247" t="s">
        <v>9893</v>
      </c>
      <c r="B454" s="247" t="s">
        <v>9892</v>
      </c>
      <c r="C454" s="247" t="s">
        <v>9681</v>
      </c>
      <c r="D454" s="247" t="s">
        <v>9834</v>
      </c>
      <c r="E454" s="248" t="s">
        <v>9891</v>
      </c>
      <c r="F454" s="247">
        <v>4.4400000000000004</v>
      </c>
      <c r="G454" s="247" t="s">
        <v>1373</v>
      </c>
      <c r="H454" s="247" t="s">
        <v>14318</v>
      </c>
      <c r="I454" s="247">
        <v>1</v>
      </c>
      <c r="J454" s="247">
        <v>0</v>
      </c>
      <c r="K454" s="247">
        <v>0</v>
      </c>
    </row>
    <row r="455" spans="1:11">
      <c r="A455" s="247" t="s">
        <v>9890</v>
      </c>
      <c r="B455" s="247" t="s">
        <v>9889</v>
      </c>
      <c r="C455" s="247" t="s">
        <v>9681</v>
      </c>
      <c r="D455" s="247" t="s">
        <v>9834</v>
      </c>
      <c r="E455" s="248" t="s">
        <v>9888</v>
      </c>
      <c r="F455" s="247">
        <v>3.63</v>
      </c>
      <c r="G455" s="247" t="s">
        <v>1373</v>
      </c>
      <c r="H455" s="247" t="s">
        <v>14318</v>
      </c>
      <c r="I455" s="247">
        <v>1</v>
      </c>
      <c r="J455" s="247">
        <v>0</v>
      </c>
      <c r="K455" s="247">
        <v>0</v>
      </c>
    </row>
    <row r="456" spans="1:11">
      <c r="A456" s="247" t="s">
        <v>9887</v>
      </c>
      <c r="B456" s="247" t="s">
        <v>9886</v>
      </c>
      <c r="C456" s="247" t="s">
        <v>9681</v>
      </c>
      <c r="D456" s="247" t="s">
        <v>9834</v>
      </c>
      <c r="E456" s="248" t="s">
        <v>19386</v>
      </c>
      <c r="F456" s="247">
        <v>6.15</v>
      </c>
      <c r="G456" s="247" t="s">
        <v>1373</v>
      </c>
      <c r="H456" s="247" t="s">
        <v>14318</v>
      </c>
      <c r="I456" s="247">
        <v>1</v>
      </c>
      <c r="J456" s="247">
        <v>0</v>
      </c>
      <c r="K456" s="247">
        <v>0</v>
      </c>
    </row>
    <row r="457" spans="1:11">
      <c r="A457" s="247" t="s">
        <v>9881</v>
      </c>
      <c r="B457" s="247" t="s">
        <v>9880</v>
      </c>
      <c r="C457" s="247" t="s">
        <v>9681</v>
      </c>
      <c r="D457" s="247" t="s">
        <v>9834</v>
      </c>
      <c r="E457" s="248" t="s">
        <v>9879</v>
      </c>
      <c r="F457" s="247">
        <v>2.2799999999999998</v>
      </c>
      <c r="G457" s="247" t="s">
        <v>1373</v>
      </c>
      <c r="H457" s="247" t="s">
        <v>14318</v>
      </c>
      <c r="I457" s="247">
        <v>1</v>
      </c>
      <c r="J457" s="247">
        <v>0</v>
      </c>
      <c r="K457" s="247">
        <v>0</v>
      </c>
    </row>
    <row r="458" spans="1:11">
      <c r="A458" s="247" t="s">
        <v>9878</v>
      </c>
      <c r="B458" s="247" t="s">
        <v>9877</v>
      </c>
      <c r="C458" s="247" t="s">
        <v>9681</v>
      </c>
      <c r="D458" s="247" t="s">
        <v>9834</v>
      </c>
      <c r="E458" s="248" t="s">
        <v>19387</v>
      </c>
      <c r="F458" s="247">
        <v>5.84</v>
      </c>
      <c r="G458" s="247" t="s">
        <v>1373</v>
      </c>
      <c r="H458" s="247" t="s">
        <v>14318</v>
      </c>
      <c r="I458" s="247">
        <v>1</v>
      </c>
      <c r="J458" s="247">
        <v>0</v>
      </c>
      <c r="K458" s="247">
        <v>0</v>
      </c>
    </row>
    <row r="459" spans="1:11">
      <c r="A459" s="247" t="s">
        <v>9875</v>
      </c>
      <c r="B459" s="247" t="s">
        <v>9874</v>
      </c>
      <c r="C459" s="247" t="s">
        <v>9681</v>
      </c>
      <c r="D459" s="247" t="s">
        <v>9834</v>
      </c>
      <c r="E459" s="248" t="s">
        <v>19388</v>
      </c>
      <c r="F459" s="247">
        <v>5.71</v>
      </c>
      <c r="G459" s="247" t="s">
        <v>1373</v>
      </c>
      <c r="H459" s="247" t="s">
        <v>14318</v>
      </c>
      <c r="I459" s="247">
        <v>1</v>
      </c>
      <c r="J459" s="247">
        <v>0</v>
      </c>
      <c r="K459" s="247">
        <v>0</v>
      </c>
    </row>
    <row r="460" spans="1:11">
      <c r="A460" s="247" t="s">
        <v>9872</v>
      </c>
      <c r="B460" s="247" t="s">
        <v>9871</v>
      </c>
      <c r="C460" s="247" t="s">
        <v>9681</v>
      </c>
      <c r="D460" s="247" t="s">
        <v>9834</v>
      </c>
      <c r="E460" s="248" t="s">
        <v>9870</v>
      </c>
      <c r="F460" s="247">
        <v>11.07</v>
      </c>
      <c r="G460" s="247" t="s">
        <v>1373</v>
      </c>
      <c r="H460" s="247" t="s">
        <v>14318</v>
      </c>
      <c r="I460" s="247">
        <v>1</v>
      </c>
      <c r="J460" s="247">
        <v>0</v>
      </c>
      <c r="K460" s="247">
        <v>0</v>
      </c>
    </row>
    <row r="461" spans="1:11">
      <c r="A461" s="247" t="s">
        <v>9869</v>
      </c>
      <c r="B461" s="247" t="s">
        <v>9868</v>
      </c>
      <c r="C461" s="247" t="s">
        <v>9681</v>
      </c>
      <c r="D461" s="247" t="s">
        <v>9834</v>
      </c>
      <c r="E461" s="248" t="s">
        <v>9867</v>
      </c>
      <c r="F461" s="247">
        <v>22.76</v>
      </c>
      <c r="G461" s="247" t="s">
        <v>1373</v>
      </c>
      <c r="H461" s="247" t="s">
        <v>14318</v>
      </c>
      <c r="I461" s="247">
        <v>1</v>
      </c>
      <c r="J461" s="247">
        <v>0</v>
      </c>
      <c r="K461" s="247">
        <v>0</v>
      </c>
    </row>
    <row r="462" spans="1:11">
      <c r="A462" s="247" t="s">
        <v>9866</v>
      </c>
      <c r="B462" s="247" t="s">
        <v>9865</v>
      </c>
      <c r="C462" s="247" t="s">
        <v>9681</v>
      </c>
      <c r="D462" s="247" t="s">
        <v>9834</v>
      </c>
      <c r="E462" s="248" t="s">
        <v>9864</v>
      </c>
      <c r="F462" s="247">
        <v>36.880000000000003</v>
      </c>
      <c r="G462" s="247" t="s">
        <v>1373</v>
      </c>
      <c r="H462" s="247" t="s">
        <v>14318</v>
      </c>
      <c r="I462" s="247">
        <v>1</v>
      </c>
      <c r="J462" s="247">
        <v>0</v>
      </c>
      <c r="K462" s="247">
        <v>0</v>
      </c>
    </row>
    <row r="463" spans="1:11">
      <c r="A463" s="247" t="s">
        <v>9863</v>
      </c>
      <c r="B463" s="247" t="s">
        <v>9862</v>
      </c>
      <c r="C463" s="247" t="s">
        <v>9681</v>
      </c>
      <c r="D463" s="247" t="s">
        <v>9834</v>
      </c>
      <c r="E463" s="248" t="s">
        <v>9861</v>
      </c>
      <c r="F463" s="247">
        <v>54.74</v>
      </c>
      <c r="G463" s="247" t="s">
        <v>1373</v>
      </c>
      <c r="H463" s="247" t="s">
        <v>14318</v>
      </c>
      <c r="I463" s="247">
        <v>1</v>
      </c>
      <c r="J463" s="247">
        <v>0</v>
      </c>
      <c r="K463" s="247">
        <v>0</v>
      </c>
    </row>
    <row r="464" spans="1:11">
      <c r="A464" s="247" t="s">
        <v>9683</v>
      </c>
      <c r="B464" s="247" t="s">
        <v>9682</v>
      </c>
      <c r="C464" s="247" t="s">
        <v>9681</v>
      </c>
      <c r="D464" s="247" t="s">
        <v>9659</v>
      </c>
      <c r="E464" s="248" t="s">
        <v>9680</v>
      </c>
      <c r="F464" s="247">
        <v>76.599999999999994</v>
      </c>
      <c r="G464" s="247" t="s">
        <v>1373</v>
      </c>
      <c r="H464" s="247" t="s">
        <v>14318</v>
      </c>
      <c r="I464" s="247">
        <v>1</v>
      </c>
      <c r="J464" s="247">
        <v>0</v>
      </c>
      <c r="K464" s="247">
        <v>0</v>
      </c>
    </row>
    <row r="465" spans="1:11">
      <c r="A465" s="247" t="s">
        <v>12069</v>
      </c>
      <c r="B465" s="247" t="s">
        <v>12068</v>
      </c>
      <c r="C465" s="247" t="s">
        <v>1375</v>
      </c>
      <c r="D465" s="247" t="s">
        <v>10961</v>
      </c>
      <c r="E465" s="248" t="s">
        <v>12067</v>
      </c>
      <c r="F465" s="247">
        <v>112.5</v>
      </c>
      <c r="G465" s="247" t="s">
        <v>1373</v>
      </c>
      <c r="H465" s="247" t="s">
        <v>14318</v>
      </c>
      <c r="I465" s="247">
        <v>0</v>
      </c>
      <c r="J465" s="247">
        <v>3</v>
      </c>
      <c r="K465" s="247">
        <v>0</v>
      </c>
    </row>
    <row r="466" spans="1:11">
      <c r="A466" s="247" t="s">
        <v>11874</v>
      </c>
      <c r="B466" s="247" t="s">
        <v>11873</v>
      </c>
      <c r="C466" s="247" t="s">
        <v>1375</v>
      </c>
      <c r="D466" s="247" t="s">
        <v>10961</v>
      </c>
      <c r="E466" s="248" t="s">
        <v>11872</v>
      </c>
      <c r="F466" s="247">
        <v>17.05</v>
      </c>
      <c r="G466" s="247" t="s">
        <v>1373</v>
      </c>
      <c r="H466" s="247" t="s">
        <v>14318</v>
      </c>
      <c r="I466" s="247">
        <v>0</v>
      </c>
      <c r="J466" s="247">
        <v>1</v>
      </c>
      <c r="K466" s="247">
        <v>0</v>
      </c>
    </row>
    <row r="467" spans="1:11">
      <c r="A467" s="247" t="s">
        <v>11744</v>
      </c>
      <c r="B467" s="247" t="s">
        <v>11743</v>
      </c>
      <c r="C467" s="247" t="s">
        <v>1375</v>
      </c>
      <c r="D467" s="247" t="s">
        <v>10961</v>
      </c>
      <c r="E467" s="248" t="s">
        <v>18624</v>
      </c>
      <c r="F467" s="247">
        <v>17.05</v>
      </c>
      <c r="G467" s="247" t="s">
        <v>1373</v>
      </c>
      <c r="H467" s="247" t="s">
        <v>14318</v>
      </c>
      <c r="I467" s="247">
        <v>0</v>
      </c>
      <c r="J467" s="247">
        <v>2</v>
      </c>
      <c r="K467" s="247">
        <v>0</v>
      </c>
    </row>
    <row r="468" spans="1:11">
      <c r="A468" s="247" t="s">
        <v>19389</v>
      </c>
      <c r="B468" s="247" t="s">
        <v>19390</v>
      </c>
      <c r="C468" s="247" t="s">
        <v>1375</v>
      </c>
      <c r="D468" s="247" t="s">
        <v>10961</v>
      </c>
      <c r="E468" s="248" t="s">
        <v>19391</v>
      </c>
      <c r="F468" s="247">
        <v>145.44999999999999</v>
      </c>
      <c r="G468" s="247" t="s">
        <v>1373</v>
      </c>
      <c r="H468" s="247" t="s">
        <v>14318</v>
      </c>
      <c r="I468" s="247">
        <v>0</v>
      </c>
      <c r="J468" s="247">
        <v>3</v>
      </c>
      <c r="K468" s="247">
        <v>0</v>
      </c>
    </row>
    <row r="469" spans="1:11">
      <c r="A469" s="247" t="s">
        <v>11366</v>
      </c>
      <c r="B469" s="247" t="s">
        <v>11365</v>
      </c>
      <c r="C469" s="247" t="s">
        <v>1375</v>
      </c>
      <c r="D469" s="247" t="s">
        <v>10961</v>
      </c>
      <c r="E469" s="248" t="s">
        <v>11364</v>
      </c>
      <c r="F469" s="247">
        <v>112.5</v>
      </c>
      <c r="G469" s="247" t="s">
        <v>1373</v>
      </c>
      <c r="H469" s="247" t="s">
        <v>14318</v>
      </c>
      <c r="I469" s="247">
        <v>0</v>
      </c>
      <c r="J469" s="247">
        <v>3</v>
      </c>
      <c r="K469" s="247">
        <v>0</v>
      </c>
    </row>
    <row r="470" spans="1:11">
      <c r="A470" s="247" t="s">
        <v>18581</v>
      </c>
      <c r="B470" s="247" t="s">
        <v>18580</v>
      </c>
      <c r="C470" s="247" t="s">
        <v>1375</v>
      </c>
      <c r="D470" s="247" t="s">
        <v>10961</v>
      </c>
      <c r="E470" s="248" t="s">
        <v>18579</v>
      </c>
      <c r="F470" s="247">
        <v>51.14</v>
      </c>
      <c r="G470" s="247" t="s">
        <v>1373</v>
      </c>
      <c r="H470" s="247" t="s">
        <v>14318</v>
      </c>
      <c r="I470" s="247">
        <v>0</v>
      </c>
      <c r="J470" s="247">
        <v>3</v>
      </c>
      <c r="K470" s="247">
        <v>0</v>
      </c>
    </row>
    <row r="471" spans="1:11">
      <c r="A471" s="247" t="s">
        <v>18569</v>
      </c>
      <c r="B471" s="247" t="s">
        <v>18568</v>
      </c>
      <c r="C471" s="247" t="s">
        <v>1375</v>
      </c>
      <c r="D471" s="247" t="s">
        <v>10961</v>
      </c>
      <c r="E471" s="248" t="s">
        <v>18567</v>
      </c>
      <c r="F471" s="247">
        <v>227.27</v>
      </c>
      <c r="G471" s="247" t="s">
        <v>1373</v>
      </c>
      <c r="H471" s="247" t="s">
        <v>14318</v>
      </c>
      <c r="I471" s="247">
        <v>0</v>
      </c>
      <c r="J471" s="247">
        <v>3</v>
      </c>
      <c r="K471" s="247">
        <v>0</v>
      </c>
    </row>
    <row r="472" spans="1:11">
      <c r="A472" s="247" t="s">
        <v>18503</v>
      </c>
      <c r="B472" s="247" t="s">
        <v>18502</v>
      </c>
      <c r="C472" s="247" t="s">
        <v>1375</v>
      </c>
      <c r="D472" s="247" t="s">
        <v>10961</v>
      </c>
      <c r="E472" s="248" t="s">
        <v>18501</v>
      </c>
      <c r="F472" s="247">
        <v>215.91</v>
      </c>
      <c r="G472" s="247" t="s">
        <v>1373</v>
      </c>
      <c r="H472" s="247" t="s">
        <v>14318</v>
      </c>
      <c r="I472" s="247">
        <v>0</v>
      </c>
      <c r="J472" s="247">
        <v>3</v>
      </c>
      <c r="K472" s="247">
        <v>0</v>
      </c>
    </row>
    <row r="473" spans="1:11">
      <c r="A473" s="247" t="s">
        <v>18497</v>
      </c>
      <c r="B473" s="247" t="s">
        <v>18496</v>
      </c>
      <c r="C473" s="247" t="s">
        <v>1375</v>
      </c>
      <c r="D473" s="247" t="s">
        <v>10961</v>
      </c>
      <c r="E473" s="248" t="s">
        <v>18495</v>
      </c>
      <c r="F473" s="247">
        <v>284.08999999999997</v>
      </c>
      <c r="G473" s="247" t="s">
        <v>1373</v>
      </c>
      <c r="H473" s="247" t="s">
        <v>14318</v>
      </c>
      <c r="I473" s="247">
        <v>0</v>
      </c>
      <c r="J473" s="247">
        <v>3</v>
      </c>
      <c r="K473" s="247">
        <v>0</v>
      </c>
    </row>
    <row r="474" spans="1:11">
      <c r="A474" s="247" t="s">
        <v>19392</v>
      </c>
      <c r="B474" s="247" t="s">
        <v>19393</v>
      </c>
      <c r="C474" s="247" t="s">
        <v>1375</v>
      </c>
      <c r="D474" s="247" t="s">
        <v>10961</v>
      </c>
      <c r="E474" s="248" t="s">
        <v>19394</v>
      </c>
      <c r="F474" s="247">
        <v>20.45</v>
      </c>
      <c r="G474" s="247" t="s">
        <v>1373</v>
      </c>
      <c r="H474" s="247" t="s">
        <v>14318</v>
      </c>
      <c r="I474" s="247">
        <v>0</v>
      </c>
      <c r="J474" s="247">
        <v>0</v>
      </c>
      <c r="K474" s="247">
        <v>0</v>
      </c>
    </row>
    <row r="475" spans="1:11">
      <c r="A475" s="247" t="s">
        <v>19395</v>
      </c>
      <c r="B475" s="247" t="s">
        <v>19396</v>
      </c>
      <c r="C475" s="247" t="s">
        <v>1375</v>
      </c>
      <c r="D475" s="247" t="s">
        <v>10961</v>
      </c>
      <c r="E475" s="248" t="s">
        <v>19397</v>
      </c>
      <c r="F475" s="247">
        <v>73.86</v>
      </c>
      <c r="G475" s="247" t="s">
        <v>1373</v>
      </c>
      <c r="H475" s="247" t="s">
        <v>14318</v>
      </c>
      <c r="I475" s="247">
        <v>0</v>
      </c>
      <c r="J475" s="247">
        <v>3</v>
      </c>
      <c r="K475" s="247">
        <v>0</v>
      </c>
    </row>
    <row r="476" spans="1:11">
      <c r="A476" s="247" t="s">
        <v>19398</v>
      </c>
      <c r="B476" s="247" t="s">
        <v>19399</v>
      </c>
      <c r="C476" s="247" t="s">
        <v>1375</v>
      </c>
      <c r="D476" s="247" t="s">
        <v>10961</v>
      </c>
      <c r="E476" s="248" t="s">
        <v>19400</v>
      </c>
      <c r="F476" s="247">
        <v>235.23</v>
      </c>
      <c r="G476" s="247" t="s">
        <v>1373</v>
      </c>
      <c r="H476" s="247" t="s">
        <v>14318</v>
      </c>
      <c r="I476" s="247">
        <v>0</v>
      </c>
      <c r="J476" s="247">
        <v>3</v>
      </c>
      <c r="K476" s="247">
        <v>0</v>
      </c>
    </row>
    <row r="477" spans="1:11">
      <c r="A477" s="247" t="s">
        <v>19401</v>
      </c>
      <c r="B477" s="247" t="s">
        <v>19402</v>
      </c>
      <c r="C477" s="247" t="s">
        <v>1375</v>
      </c>
      <c r="D477" s="247" t="s">
        <v>1664</v>
      </c>
      <c r="E477" s="248" t="s">
        <v>19403</v>
      </c>
      <c r="F477" s="247">
        <v>155.56</v>
      </c>
      <c r="G477" s="247" t="s">
        <v>1373</v>
      </c>
      <c r="H477" s="247" t="s">
        <v>14318</v>
      </c>
      <c r="I477" s="247">
        <v>1</v>
      </c>
      <c r="J477" s="247">
        <v>0</v>
      </c>
      <c r="K477" s="247">
        <v>0</v>
      </c>
    </row>
    <row r="478" spans="1:11">
      <c r="A478" s="247" t="s">
        <v>1900</v>
      </c>
      <c r="B478" s="247" t="s">
        <v>1899</v>
      </c>
      <c r="C478" s="247" t="s">
        <v>1375</v>
      </c>
      <c r="D478" s="247" t="s">
        <v>1877</v>
      </c>
      <c r="E478" s="248" t="s">
        <v>1898</v>
      </c>
      <c r="F478" s="247">
        <v>6.82</v>
      </c>
      <c r="G478" s="247" t="s">
        <v>1373</v>
      </c>
      <c r="H478" s="247" t="s">
        <v>14318</v>
      </c>
      <c r="I478" s="247">
        <v>0</v>
      </c>
      <c r="J478" s="247">
        <v>3</v>
      </c>
      <c r="K478" s="247">
        <v>0</v>
      </c>
    </row>
    <row r="479" spans="1:11">
      <c r="A479" s="247" t="s">
        <v>5020</v>
      </c>
      <c r="B479" s="247" t="s">
        <v>16715</v>
      </c>
      <c r="C479" s="247" t="s">
        <v>1375</v>
      </c>
      <c r="D479" s="247" t="s">
        <v>4886</v>
      </c>
      <c r="E479" s="248" t="s">
        <v>5019</v>
      </c>
      <c r="F479" s="247">
        <v>148.35</v>
      </c>
      <c r="G479" s="247" t="s">
        <v>1373</v>
      </c>
      <c r="H479" s="247" t="s">
        <v>14318</v>
      </c>
      <c r="I479" s="247">
        <v>3</v>
      </c>
      <c r="J479" s="247">
        <v>0</v>
      </c>
      <c r="K479" s="247">
        <v>0</v>
      </c>
    </row>
    <row r="480" spans="1:11">
      <c r="A480" s="247" t="s">
        <v>19404</v>
      </c>
      <c r="B480" s="247" t="s">
        <v>19405</v>
      </c>
      <c r="C480" s="247" t="s">
        <v>1375</v>
      </c>
      <c r="D480" s="247" t="s">
        <v>4886</v>
      </c>
      <c r="E480" s="248" t="s">
        <v>19406</v>
      </c>
      <c r="F480" s="247">
        <v>274.73</v>
      </c>
      <c r="G480" s="247" t="s">
        <v>1373</v>
      </c>
      <c r="H480" s="247" t="s">
        <v>14318</v>
      </c>
      <c r="I480" s="247">
        <v>3</v>
      </c>
      <c r="J480" s="247">
        <v>0</v>
      </c>
      <c r="K480" s="247">
        <v>0</v>
      </c>
    </row>
    <row r="481" spans="1:11">
      <c r="A481" s="247" t="s">
        <v>4965</v>
      </c>
      <c r="B481" s="247" t="s">
        <v>12351</v>
      </c>
      <c r="C481" s="247" t="s">
        <v>1375</v>
      </c>
      <c r="D481" s="247" t="s">
        <v>4886</v>
      </c>
      <c r="E481" s="248" t="s">
        <v>19407</v>
      </c>
      <c r="F481" s="247">
        <v>230.77</v>
      </c>
      <c r="G481" s="247" t="s">
        <v>1373</v>
      </c>
      <c r="H481" s="247" t="s">
        <v>14318</v>
      </c>
      <c r="I481" s="247">
        <v>3</v>
      </c>
      <c r="J481" s="247">
        <v>0</v>
      </c>
      <c r="K481" s="247">
        <v>0</v>
      </c>
    </row>
    <row r="482" spans="1:11">
      <c r="A482" s="247" t="s">
        <v>4958</v>
      </c>
      <c r="B482" s="247" t="s">
        <v>4957</v>
      </c>
      <c r="C482" s="247" t="s">
        <v>1375</v>
      </c>
      <c r="D482" s="247" t="s">
        <v>4886</v>
      </c>
      <c r="E482" s="248" t="s">
        <v>19408</v>
      </c>
      <c r="F482" s="247">
        <v>230.77</v>
      </c>
      <c r="G482" s="247" t="s">
        <v>1373</v>
      </c>
      <c r="H482" s="247" t="s">
        <v>14318</v>
      </c>
      <c r="I482" s="247">
        <v>3</v>
      </c>
      <c r="J482" s="247">
        <v>0</v>
      </c>
      <c r="K482" s="247">
        <v>0</v>
      </c>
    </row>
    <row r="483" spans="1:11">
      <c r="A483" s="247" t="s">
        <v>4955</v>
      </c>
      <c r="B483" s="247" t="s">
        <v>4954</v>
      </c>
      <c r="C483" s="247" t="s">
        <v>1375</v>
      </c>
      <c r="D483" s="247" t="s">
        <v>4886</v>
      </c>
      <c r="E483" s="248" t="s">
        <v>19409</v>
      </c>
      <c r="F483" s="247">
        <v>582.41999999999996</v>
      </c>
      <c r="G483" s="247" t="s">
        <v>1373</v>
      </c>
      <c r="H483" s="247" t="s">
        <v>14318</v>
      </c>
      <c r="I483" s="247">
        <v>3</v>
      </c>
      <c r="J483" s="247">
        <v>0</v>
      </c>
      <c r="K483" s="247">
        <v>0</v>
      </c>
    </row>
    <row r="484" spans="1:11">
      <c r="A484" s="247" t="s">
        <v>19410</v>
      </c>
      <c r="B484" s="247" t="s">
        <v>19411</v>
      </c>
      <c r="C484" s="247" t="s">
        <v>1375</v>
      </c>
      <c r="D484" s="247" t="s">
        <v>4886</v>
      </c>
      <c r="E484" s="248" t="s">
        <v>19412</v>
      </c>
      <c r="F484" s="247">
        <v>85.27</v>
      </c>
      <c r="G484" s="247" t="s">
        <v>1373</v>
      </c>
      <c r="H484" s="247" t="s">
        <v>14318</v>
      </c>
      <c r="I484" s="247">
        <v>3</v>
      </c>
      <c r="J484" s="247">
        <v>0</v>
      </c>
      <c r="K484" s="247">
        <v>0</v>
      </c>
    </row>
    <row r="485" spans="1:11">
      <c r="A485" s="247" t="s">
        <v>4924</v>
      </c>
      <c r="B485" s="247" t="s">
        <v>4923</v>
      </c>
      <c r="C485" s="247" t="s">
        <v>1375</v>
      </c>
      <c r="D485" s="247" t="s">
        <v>4886</v>
      </c>
      <c r="E485" s="248" t="s">
        <v>16705</v>
      </c>
      <c r="F485" s="247">
        <v>2856.04</v>
      </c>
      <c r="G485" s="247" t="s">
        <v>1373</v>
      </c>
      <c r="H485" s="247" t="s">
        <v>14318</v>
      </c>
      <c r="I485" s="247">
        <v>3</v>
      </c>
      <c r="J485" s="247">
        <v>0</v>
      </c>
      <c r="K485" s="247">
        <v>0</v>
      </c>
    </row>
    <row r="486" spans="1:11">
      <c r="A486" s="247" t="s">
        <v>4922</v>
      </c>
      <c r="B486" s="247" t="s">
        <v>4921</v>
      </c>
      <c r="C486" s="247" t="s">
        <v>1375</v>
      </c>
      <c r="D486" s="247" t="s">
        <v>4886</v>
      </c>
      <c r="E486" s="248" t="s">
        <v>4920</v>
      </c>
      <c r="F486" s="247">
        <v>164.84</v>
      </c>
      <c r="G486" s="247" t="s">
        <v>1373</v>
      </c>
      <c r="H486" s="247" t="s">
        <v>14318</v>
      </c>
      <c r="I486" s="247">
        <v>3</v>
      </c>
      <c r="J486" s="247">
        <v>0</v>
      </c>
      <c r="K486" s="247">
        <v>0</v>
      </c>
    </row>
    <row r="487" spans="1:11">
      <c r="A487" s="247" t="s">
        <v>4919</v>
      </c>
      <c r="B487" s="247" t="s">
        <v>4918</v>
      </c>
      <c r="C487" s="247" t="s">
        <v>1375</v>
      </c>
      <c r="D487" s="247" t="s">
        <v>4886</v>
      </c>
      <c r="E487" s="248" t="s">
        <v>19413</v>
      </c>
      <c r="F487" s="247">
        <v>1097.8</v>
      </c>
      <c r="G487" s="247" t="s">
        <v>1373</v>
      </c>
      <c r="H487" s="247" t="s">
        <v>14318</v>
      </c>
      <c r="I487" s="247">
        <v>3</v>
      </c>
      <c r="J487" s="247">
        <v>0</v>
      </c>
      <c r="K487" s="247">
        <v>0</v>
      </c>
    </row>
    <row r="488" spans="1:11">
      <c r="A488" s="247" t="s">
        <v>4917</v>
      </c>
      <c r="B488" s="247" t="s">
        <v>4916</v>
      </c>
      <c r="C488" s="247" t="s">
        <v>1375</v>
      </c>
      <c r="D488" s="247" t="s">
        <v>4886</v>
      </c>
      <c r="E488" s="248" t="s">
        <v>16703</v>
      </c>
      <c r="F488" s="247">
        <v>2856.04</v>
      </c>
      <c r="G488" s="247" t="s">
        <v>1373</v>
      </c>
      <c r="H488" s="247" t="s">
        <v>14318</v>
      </c>
      <c r="I488" s="247">
        <v>3</v>
      </c>
      <c r="J488" s="247">
        <v>0</v>
      </c>
      <c r="K488" s="247">
        <v>0</v>
      </c>
    </row>
    <row r="489" spans="1:11">
      <c r="A489" s="247" t="s">
        <v>4903</v>
      </c>
      <c r="B489" s="247" t="s">
        <v>4902</v>
      </c>
      <c r="C489" s="247" t="s">
        <v>1375</v>
      </c>
      <c r="D489" s="247" t="s">
        <v>4886</v>
      </c>
      <c r="E489" s="248" t="s">
        <v>4901</v>
      </c>
      <c r="F489" s="247">
        <v>126.37</v>
      </c>
      <c r="G489" s="247" t="s">
        <v>1373</v>
      </c>
      <c r="H489" s="247" t="s">
        <v>14318</v>
      </c>
      <c r="I489" s="247">
        <v>3</v>
      </c>
      <c r="J489" s="247">
        <v>0</v>
      </c>
      <c r="K489" s="247">
        <v>0</v>
      </c>
    </row>
    <row r="490" spans="1:11">
      <c r="A490" s="247" t="s">
        <v>12352</v>
      </c>
      <c r="B490" s="247" t="s">
        <v>12353</v>
      </c>
      <c r="C490" s="247" t="s">
        <v>1375</v>
      </c>
      <c r="D490" s="247" t="s">
        <v>4886</v>
      </c>
      <c r="E490" s="248" t="s">
        <v>12354</v>
      </c>
      <c r="F490" s="247">
        <v>75.819999999999993</v>
      </c>
      <c r="G490" s="247" t="s">
        <v>1373</v>
      </c>
      <c r="H490" s="247" t="s">
        <v>14318</v>
      </c>
      <c r="I490" s="247">
        <v>3</v>
      </c>
      <c r="J490" s="247">
        <v>0</v>
      </c>
      <c r="K490" s="247">
        <v>0</v>
      </c>
    </row>
    <row r="491" spans="1:11">
      <c r="A491" s="247" t="s">
        <v>16686</v>
      </c>
      <c r="B491" s="247" t="s">
        <v>16685</v>
      </c>
      <c r="C491" s="247" t="s">
        <v>1375</v>
      </c>
      <c r="D491" s="247" t="s">
        <v>4886</v>
      </c>
      <c r="E491" s="248" t="s">
        <v>16684</v>
      </c>
      <c r="F491" s="247">
        <v>614.29</v>
      </c>
      <c r="G491" s="247" t="s">
        <v>1373</v>
      </c>
      <c r="H491" s="247" t="s">
        <v>14318</v>
      </c>
      <c r="I491" s="247">
        <v>3</v>
      </c>
      <c r="J491" s="247">
        <v>0</v>
      </c>
      <c r="K491" s="247">
        <v>0</v>
      </c>
    </row>
    <row r="492" spans="1:11">
      <c r="A492" s="247" t="s">
        <v>16677</v>
      </c>
      <c r="B492" s="247" t="s">
        <v>16676</v>
      </c>
      <c r="C492" s="247" t="s">
        <v>1375</v>
      </c>
      <c r="D492" s="247" t="s">
        <v>4886</v>
      </c>
      <c r="E492" s="248" t="s">
        <v>19414</v>
      </c>
      <c r="F492" s="247">
        <v>192.31</v>
      </c>
      <c r="G492" s="247" t="s">
        <v>1373</v>
      </c>
      <c r="H492" s="247" t="s">
        <v>14318</v>
      </c>
      <c r="I492" s="247">
        <v>3</v>
      </c>
      <c r="J492" s="247">
        <v>0</v>
      </c>
      <c r="K492" s="247">
        <v>0</v>
      </c>
    </row>
    <row r="493" spans="1:11">
      <c r="A493" s="247" t="s">
        <v>16674</v>
      </c>
      <c r="B493" s="247" t="s">
        <v>16673</v>
      </c>
      <c r="C493" s="247" t="s">
        <v>1375</v>
      </c>
      <c r="D493" s="247" t="s">
        <v>4886</v>
      </c>
      <c r="E493" s="248" t="s">
        <v>16672</v>
      </c>
      <c r="F493" s="247">
        <v>452.75</v>
      </c>
      <c r="G493" s="247" t="s">
        <v>1373</v>
      </c>
      <c r="H493" s="247" t="s">
        <v>14318</v>
      </c>
      <c r="I493" s="247">
        <v>3</v>
      </c>
      <c r="J493" s="247">
        <v>0</v>
      </c>
      <c r="K493" s="247">
        <v>0</v>
      </c>
    </row>
    <row r="494" spans="1:11">
      <c r="A494" s="247" t="s">
        <v>16648</v>
      </c>
      <c r="B494" s="247" t="s">
        <v>16647</v>
      </c>
      <c r="C494" s="247" t="s">
        <v>1375</v>
      </c>
      <c r="D494" s="247" t="s">
        <v>4886</v>
      </c>
      <c r="E494" s="248" t="s">
        <v>19415</v>
      </c>
      <c r="F494" s="247">
        <v>108.79</v>
      </c>
      <c r="G494" s="247" t="s">
        <v>1373</v>
      </c>
      <c r="H494" s="247" t="s">
        <v>14318</v>
      </c>
      <c r="I494" s="247">
        <v>3</v>
      </c>
      <c r="J494" s="247">
        <v>0</v>
      </c>
      <c r="K494" s="247">
        <v>0</v>
      </c>
    </row>
    <row r="495" spans="1:11">
      <c r="A495" s="247" t="s">
        <v>16645</v>
      </c>
      <c r="B495" s="247" t="s">
        <v>16644</v>
      </c>
      <c r="C495" s="247" t="s">
        <v>1375</v>
      </c>
      <c r="D495" s="247" t="s">
        <v>4886</v>
      </c>
      <c r="E495" s="248" t="s">
        <v>19416</v>
      </c>
      <c r="F495" s="247">
        <v>374.73</v>
      </c>
      <c r="G495" s="247" t="s">
        <v>1373</v>
      </c>
      <c r="H495" s="247" t="s">
        <v>14318</v>
      </c>
      <c r="I495" s="247">
        <v>3</v>
      </c>
      <c r="J495" s="247">
        <v>0</v>
      </c>
      <c r="K495" s="247">
        <v>0</v>
      </c>
    </row>
    <row r="496" spans="1:11">
      <c r="A496" s="247" t="s">
        <v>16642</v>
      </c>
      <c r="B496" s="247" t="s">
        <v>16641</v>
      </c>
      <c r="C496" s="247" t="s">
        <v>1375</v>
      </c>
      <c r="D496" s="247" t="s">
        <v>4886</v>
      </c>
      <c r="E496" s="248" t="s">
        <v>19417</v>
      </c>
      <c r="F496" s="247">
        <v>653.85</v>
      </c>
      <c r="G496" s="247" t="s">
        <v>1373</v>
      </c>
      <c r="H496" s="247" t="s">
        <v>14318</v>
      </c>
      <c r="I496" s="247">
        <v>3</v>
      </c>
      <c r="J496" s="247">
        <v>0</v>
      </c>
      <c r="K496" s="247">
        <v>0</v>
      </c>
    </row>
    <row r="497" spans="1:11">
      <c r="A497" s="247" t="s">
        <v>19418</v>
      </c>
      <c r="B497" s="247" t="s">
        <v>19419</v>
      </c>
      <c r="C497" s="247" t="s">
        <v>1375</v>
      </c>
      <c r="D497" s="247" t="s">
        <v>4886</v>
      </c>
      <c r="E497" s="248" t="s">
        <v>19420</v>
      </c>
      <c r="F497" s="247">
        <v>1703.3</v>
      </c>
      <c r="G497" s="247" t="s">
        <v>1373</v>
      </c>
      <c r="H497" s="247" t="s">
        <v>14318</v>
      </c>
      <c r="I497" s="247">
        <v>3</v>
      </c>
      <c r="J497" s="247">
        <v>0</v>
      </c>
      <c r="K497" s="247">
        <v>0</v>
      </c>
    </row>
    <row r="498" spans="1:11">
      <c r="A498" s="247" t="s">
        <v>19421</v>
      </c>
      <c r="B498" s="247" t="s">
        <v>19422</v>
      </c>
      <c r="C498" s="247" t="s">
        <v>1375</v>
      </c>
      <c r="D498" s="247" t="s">
        <v>4886</v>
      </c>
      <c r="E498" s="248" t="s">
        <v>19423</v>
      </c>
      <c r="F498" s="247">
        <v>1875.82</v>
      </c>
      <c r="G498" s="247" t="s">
        <v>1373</v>
      </c>
      <c r="H498" s="247" t="s">
        <v>14318</v>
      </c>
      <c r="I498" s="247">
        <v>3</v>
      </c>
      <c r="J498" s="247">
        <v>0</v>
      </c>
      <c r="K498" s="247">
        <v>0</v>
      </c>
    </row>
    <row r="499" spans="1:11">
      <c r="A499" s="247" t="s">
        <v>19424</v>
      </c>
      <c r="B499" s="247" t="s">
        <v>19425</v>
      </c>
      <c r="C499" s="247" t="s">
        <v>1375</v>
      </c>
      <c r="D499" s="247" t="s">
        <v>4886</v>
      </c>
      <c r="E499" s="248" t="s">
        <v>19426</v>
      </c>
      <c r="F499" s="247">
        <v>1208.79</v>
      </c>
      <c r="G499" s="247" t="s">
        <v>1373</v>
      </c>
      <c r="H499" s="247" t="s">
        <v>14318</v>
      </c>
      <c r="I499" s="247">
        <v>3</v>
      </c>
      <c r="J499" s="247">
        <v>0</v>
      </c>
      <c r="K499" s="247">
        <v>0</v>
      </c>
    </row>
    <row r="500" spans="1:11">
      <c r="A500" s="247" t="s">
        <v>19427</v>
      </c>
      <c r="B500" s="247" t="s">
        <v>19428</v>
      </c>
      <c r="C500" s="247" t="s">
        <v>1375</v>
      </c>
      <c r="D500" s="247" t="s">
        <v>10430</v>
      </c>
      <c r="E500" s="248" t="s">
        <v>19429</v>
      </c>
      <c r="F500" s="247">
        <v>258.62</v>
      </c>
      <c r="G500" s="247" t="s">
        <v>1373</v>
      </c>
      <c r="H500" s="247" t="s">
        <v>14318</v>
      </c>
      <c r="I500" s="247">
        <v>1</v>
      </c>
      <c r="J500" s="247">
        <v>0</v>
      </c>
      <c r="K500" s="247">
        <v>0</v>
      </c>
    </row>
    <row r="501" spans="1:11">
      <c r="A501" s="247" t="s">
        <v>1476</v>
      </c>
      <c r="B501" s="247" t="s">
        <v>1475</v>
      </c>
      <c r="C501" s="247" t="s">
        <v>1375</v>
      </c>
      <c r="D501" s="247" t="s">
        <v>1369</v>
      </c>
      <c r="E501" s="248" t="s">
        <v>1474</v>
      </c>
      <c r="F501" s="247">
        <v>544.44000000000005</v>
      </c>
      <c r="G501" s="247" t="s">
        <v>1373</v>
      </c>
      <c r="H501" s="247" t="s">
        <v>14318</v>
      </c>
      <c r="I501" s="247">
        <v>3</v>
      </c>
      <c r="J501" s="247">
        <v>0</v>
      </c>
      <c r="K501" s="247">
        <v>0</v>
      </c>
    </row>
    <row r="502" spans="1:11">
      <c r="A502" s="247" t="s">
        <v>12358</v>
      </c>
      <c r="B502" s="247" t="s">
        <v>12359</v>
      </c>
      <c r="C502" s="247" t="s">
        <v>1375</v>
      </c>
      <c r="D502" s="247" t="s">
        <v>1369</v>
      </c>
      <c r="E502" s="248" t="s">
        <v>12360</v>
      </c>
      <c r="F502" s="247">
        <v>922.22</v>
      </c>
      <c r="G502" s="247" t="s">
        <v>1373</v>
      </c>
      <c r="H502" s="247" t="s">
        <v>14318</v>
      </c>
      <c r="I502" s="247">
        <v>3</v>
      </c>
      <c r="J502" s="247">
        <v>0</v>
      </c>
      <c r="K502" s="247">
        <v>0</v>
      </c>
    </row>
    <row r="503" spans="1:11">
      <c r="A503" s="247" t="s">
        <v>14403</v>
      </c>
      <c r="B503" s="247" t="s">
        <v>14402</v>
      </c>
      <c r="C503" s="247" t="s">
        <v>1375</v>
      </c>
      <c r="D503" s="247" t="s">
        <v>1369</v>
      </c>
      <c r="E503" s="248" t="s">
        <v>14401</v>
      </c>
      <c r="F503" s="247">
        <v>722.22</v>
      </c>
      <c r="G503" s="247" t="s">
        <v>1373</v>
      </c>
      <c r="H503" s="247" t="s">
        <v>14318</v>
      </c>
      <c r="I503" s="247">
        <v>3</v>
      </c>
      <c r="J503" s="247">
        <v>0</v>
      </c>
      <c r="K503" s="247">
        <v>0</v>
      </c>
    </row>
    <row r="504" spans="1:11">
      <c r="A504" s="247" t="s">
        <v>1464</v>
      </c>
      <c r="B504" s="247" t="s">
        <v>1463</v>
      </c>
      <c r="C504" s="247" t="s">
        <v>1375</v>
      </c>
      <c r="D504" s="247" t="s">
        <v>1369</v>
      </c>
      <c r="E504" s="248" t="s">
        <v>1462</v>
      </c>
      <c r="F504" s="247">
        <v>2221.11</v>
      </c>
      <c r="G504" s="247" t="s">
        <v>1373</v>
      </c>
      <c r="H504" s="247" t="s">
        <v>14318</v>
      </c>
      <c r="I504" s="247">
        <v>3</v>
      </c>
      <c r="J504" s="247">
        <v>0</v>
      </c>
      <c r="K504" s="247">
        <v>0</v>
      </c>
    </row>
    <row r="505" spans="1:11">
      <c r="A505" s="247" t="s">
        <v>1456</v>
      </c>
      <c r="B505" s="247" t="s">
        <v>14400</v>
      </c>
      <c r="C505" s="247" t="s">
        <v>1375</v>
      </c>
      <c r="D505" s="247" t="s">
        <v>1369</v>
      </c>
      <c r="E505" s="248" t="s">
        <v>1455</v>
      </c>
      <c r="F505" s="247">
        <v>262.22000000000003</v>
      </c>
      <c r="G505" s="247" t="s">
        <v>1373</v>
      </c>
      <c r="H505" s="247" t="s">
        <v>14318</v>
      </c>
      <c r="I505" s="247">
        <v>2</v>
      </c>
      <c r="J505" s="247">
        <v>0</v>
      </c>
      <c r="K505" s="247">
        <v>0</v>
      </c>
    </row>
    <row r="506" spans="1:11">
      <c r="A506" s="247" t="s">
        <v>1451</v>
      </c>
      <c r="B506" s="247" t="s">
        <v>1450</v>
      </c>
      <c r="C506" s="247" t="s">
        <v>1375</v>
      </c>
      <c r="D506" s="247" t="s">
        <v>1369</v>
      </c>
      <c r="E506" s="248" t="s">
        <v>1449</v>
      </c>
      <c r="F506" s="247">
        <v>665.56</v>
      </c>
      <c r="G506" s="247" t="s">
        <v>1373</v>
      </c>
      <c r="H506" s="247" t="s">
        <v>14318</v>
      </c>
      <c r="I506" s="247">
        <v>3</v>
      </c>
      <c r="J506" s="247">
        <v>0</v>
      </c>
      <c r="K506" s="247">
        <v>0</v>
      </c>
    </row>
    <row r="507" spans="1:11">
      <c r="A507" s="247" t="s">
        <v>1422</v>
      </c>
      <c r="B507" s="247" t="s">
        <v>1421</v>
      </c>
      <c r="C507" s="247" t="s">
        <v>1375</v>
      </c>
      <c r="D507" s="247" t="s">
        <v>1369</v>
      </c>
      <c r="E507" s="248" t="s">
        <v>1420</v>
      </c>
      <c r="F507" s="247">
        <v>477.78</v>
      </c>
      <c r="G507" s="247" t="s">
        <v>1373</v>
      </c>
      <c r="H507" s="247" t="s">
        <v>14318</v>
      </c>
      <c r="I507" s="247">
        <v>2</v>
      </c>
      <c r="J507" s="247">
        <v>0</v>
      </c>
      <c r="K507" s="247">
        <v>0</v>
      </c>
    </row>
    <row r="508" spans="1:11">
      <c r="A508" s="247" t="s">
        <v>1419</v>
      </c>
      <c r="B508" s="247" t="s">
        <v>1418</v>
      </c>
      <c r="C508" s="247" t="s">
        <v>1375</v>
      </c>
      <c r="D508" s="247" t="s">
        <v>1369</v>
      </c>
      <c r="E508" s="248" t="s">
        <v>1417</v>
      </c>
      <c r="F508" s="247">
        <v>1665.56</v>
      </c>
      <c r="G508" s="247" t="s">
        <v>1373</v>
      </c>
      <c r="H508" s="247" t="s">
        <v>14318</v>
      </c>
      <c r="I508" s="247">
        <v>3</v>
      </c>
      <c r="J508" s="247">
        <v>0</v>
      </c>
      <c r="K508" s="247">
        <v>0</v>
      </c>
    </row>
    <row r="509" spans="1:11">
      <c r="A509" s="247" t="s">
        <v>1416</v>
      </c>
      <c r="B509" s="247" t="s">
        <v>1415</v>
      </c>
      <c r="C509" s="247" t="s">
        <v>1375</v>
      </c>
      <c r="D509" s="247" t="s">
        <v>1369</v>
      </c>
      <c r="E509" s="248" t="s">
        <v>1414</v>
      </c>
      <c r="F509" s="247">
        <v>700</v>
      </c>
      <c r="G509" s="247" t="s">
        <v>1373</v>
      </c>
      <c r="H509" s="247" t="s">
        <v>14318</v>
      </c>
      <c r="I509" s="247">
        <v>3</v>
      </c>
      <c r="J509" s="247">
        <v>0</v>
      </c>
      <c r="K509" s="247">
        <v>0</v>
      </c>
    </row>
    <row r="510" spans="1:11">
      <c r="A510" s="247" t="s">
        <v>1413</v>
      </c>
      <c r="B510" s="247" t="s">
        <v>1412</v>
      </c>
      <c r="C510" s="247" t="s">
        <v>1375</v>
      </c>
      <c r="D510" s="247" t="s">
        <v>1369</v>
      </c>
      <c r="E510" s="248" t="s">
        <v>1411</v>
      </c>
      <c r="F510" s="247">
        <v>722.22</v>
      </c>
      <c r="G510" s="247" t="s">
        <v>1373</v>
      </c>
      <c r="H510" s="247" t="s">
        <v>14318</v>
      </c>
      <c r="I510" s="247">
        <v>3</v>
      </c>
      <c r="J510" s="247">
        <v>0</v>
      </c>
      <c r="K510" s="247">
        <v>0</v>
      </c>
    </row>
    <row r="511" spans="1:11">
      <c r="A511" s="247" t="s">
        <v>1410</v>
      </c>
      <c r="B511" s="247" t="s">
        <v>1409</v>
      </c>
      <c r="C511" s="247" t="s">
        <v>1375</v>
      </c>
      <c r="D511" s="247" t="s">
        <v>1369</v>
      </c>
      <c r="E511" s="248" t="s">
        <v>1408</v>
      </c>
      <c r="F511" s="247">
        <v>794.44</v>
      </c>
      <c r="G511" s="247" t="s">
        <v>1373</v>
      </c>
      <c r="H511" s="247" t="s">
        <v>14318</v>
      </c>
      <c r="I511" s="247">
        <v>3</v>
      </c>
      <c r="J511" s="247">
        <v>0</v>
      </c>
      <c r="K511" s="247">
        <v>0</v>
      </c>
    </row>
    <row r="512" spans="1:11">
      <c r="A512" s="247" t="s">
        <v>1407</v>
      </c>
      <c r="B512" s="247" t="s">
        <v>1406</v>
      </c>
      <c r="C512" s="247" t="s">
        <v>1375</v>
      </c>
      <c r="D512" s="247" t="s">
        <v>1369</v>
      </c>
      <c r="E512" s="248" t="s">
        <v>1405</v>
      </c>
      <c r="F512" s="247">
        <v>2776.67</v>
      </c>
      <c r="G512" s="247" t="s">
        <v>1373</v>
      </c>
      <c r="H512" s="247" t="s">
        <v>14318</v>
      </c>
      <c r="I512" s="247">
        <v>3</v>
      </c>
      <c r="J512" s="247">
        <v>0</v>
      </c>
      <c r="K512" s="247">
        <v>0</v>
      </c>
    </row>
    <row r="513" spans="1:11">
      <c r="A513" s="247" t="s">
        <v>19430</v>
      </c>
      <c r="B513" s="247" t="s">
        <v>19431</v>
      </c>
      <c r="C513" s="247" t="s">
        <v>1375</v>
      </c>
      <c r="D513" s="247" t="s">
        <v>1369</v>
      </c>
      <c r="E513" s="248" t="s">
        <v>19432</v>
      </c>
      <c r="F513" s="247">
        <v>2333.33</v>
      </c>
      <c r="G513" s="247" t="s">
        <v>1373</v>
      </c>
      <c r="H513" s="247" t="s">
        <v>14318</v>
      </c>
      <c r="I513" s="247">
        <v>3</v>
      </c>
      <c r="J513" s="247">
        <v>0</v>
      </c>
      <c r="K513" s="247">
        <v>0</v>
      </c>
    </row>
    <row r="514" spans="1:11">
      <c r="A514" s="247" t="s">
        <v>1386</v>
      </c>
      <c r="B514" s="247" t="s">
        <v>1385</v>
      </c>
      <c r="C514" s="247" t="s">
        <v>1375</v>
      </c>
      <c r="D514" s="247" t="s">
        <v>1369</v>
      </c>
      <c r="E514" s="248" t="s">
        <v>1384</v>
      </c>
      <c r="F514" s="247">
        <v>833.33</v>
      </c>
      <c r="G514" s="247" t="s">
        <v>1373</v>
      </c>
      <c r="H514" s="247" t="s">
        <v>14318</v>
      </c>
      <c r="I514" s="247">
        <v>3</v>
      </c>
      <c r="J514" s="247">
        <v>0</v>
      </c>
      <c r="K514" s="247">
        <v>0</v>
      </c>
    </row>
    <row r="515" spans="1:11">
      <c r="A515" s="247" t="s">
        <v>1377</v>
      </c>
      <c r="B515" s="247" t="s">
        <v>1376</v>
      </c>
      <c r="C515" s="247" t="s">
        <v>1375</v>
      </c>
      <c r="D515" s="247" t="s">
        <v>1369</v>
      </c>
      <c r="E515" s="248" t="s">
        <v>1374</v>
      </c>
      <c r="F515" s="247">
        <v>694.44</v>
      </c>
      <c r="G515" s="247" t="s">
        <v>1373</v>
      </c>
      <c r="H515" s="247" t="s">
        <v>14318</v>
      </c>
      <c r="I515" s="247">
        <v>3</v>
      </c>
      <c r="J515" s="247">
        <v>0</v>
      </c>
      <c r="K515" s="247">
        <v>0</v>
      </c>
    </row>
    <row r="516" spans="1:11">
      <c r="A516" s="247" t="s">
        <v>12367</v>
      </c>
      <c r="B516" s="247" t="s">
        <v>12368</v>
      </c>
      <c r="C516" s="247" t="s">
        <v>1375</v>
      </c>
      <c r="D516" s="247" t="s">
        <v>1369</v>
      </c>
      <c r="E516" s="248" t="s">
        <v>12369</v>
      </c>
      <c r="F516" s="247">
        <v>3555.56</v>
      </c>
      <c r="G516" s="247" t="s">
        <v>1373</v>
      </c>
      <c r="H516" s="247" t="s">
        <v>14318</v>
      </c>
      <c r="I516" s="247">
        <v>3</v>
      </c>
      <c r="J516" s="247">
        <v>0</v>
      </c>
      <c r="K516" s="247">
        <v>0</v>
      </c>
    </row>
    <row r="517" spans="1:11">
      <c r="A517" s="247" t="s">
        <v>12370</v>
      </c>
      <c r="B517" s="247" t="s">
        <v>12371</v>
      </c>
      <c r="C517" s="247" t="s">
        <v>1375</v>
      </c>
      <c r="D517" s="247" t="s">
        <v>1369</v>
      </c>
      <c r="E517" s="248" t="s">
        <v>12372</v>
      </c>
      <c r="F517" s="247">
        <v>327.78</v>
      </c>
      <c r="G517" s="247" t="s">
        <v>1373</v>
      </c>
      <c r="H517" s="247" t="s">
        <v>14318</v>
      </c>
      <c r="I517" s="247">
        <v>2</v>
      </c>
      <c r="J517" s="247">
        <v>0</v>
      </c>
      <c r="K517" s="247">
        <v>0</v>
      </c>
    </row>
    <row r="518" spans="1:11">
      <c r="A518" s="247" t="s">
        <v>14381</v>
      </c>
      <c r="B518" s="247" t="s">
        <v>14380</v>
      </c>
      <c r="C518" s="247" t="s">
        <v>1375</v>
      </c>
      <c r="D518" s="247" t="s">
        <v>1369</v>
      </c>
      <c r="E518" s="248" t="s">
        <v>14379</v>
      </c>
      <c r="F518" s="247">
        <v>1887.78</v>
      </c>
      <c r="G518" s="247" t="s">
        <v>1373</v>
      </c>
      <c r="H518" s="247" t="s">
        <v>14318</v>
      </c>
      <c r="I518" s="247">
        <v>3</v>
      </c>
      <c r="J518" s="247">
        <v>0</v>
      </c>
      <c r="K518" s="247">
        <v>0</v>
      </c>
    </row>
    <row r="519" spans="1:11">
      <c r="A519" s="247" t="s">
        <v>14357</v>
      </c>
      <c r="B519" s="247" t="s">
        <v>14356</v>
      </c>
      <c r="C519" s="247" t="s">
        <v>1375</v>
      </c>
      <c r="D519" s="247" t="s">
        <v>1369</v>
      </c>
      <c r="E519" s="248" t="s">
        <v>14355</v>
      </c>
      <c r="F519" s="247">
        <v>1332.22</v>
      </c>
      <c r="G519" s="247" t="s">
        <v>1373</v>
      </c>
      <c r="H519" s="247" t="s">
        <v>14318</v>
      </c>
      <c r="I519" s="247">
        <v>3</v>
      </c>
      <c r="J519" s="247">
        <v>0</v>
      </c>
      <c r="K519" s="247">
        <v>0</v>
      </c>
    </row>
    <row r="520" spans="1:11">
      <c r="A520" s="247" t="s">
        <v>14345</v>
      </c>
      <c r="B520" s="247" t="s">
        <v>14344</v>
      </c>
      <c r="C520" s="247" t="s">
        <v>1375</v>
      </c>
      <c r="D520" s="247" t="s">
        <v>1369</v>
      </c>
      <c r="E520" s="248" t="s">
        <v>19433</v>
      </c>
      <c r="F520" s="247">
        <v>411.11</v>
      </c>
      <c r="G520" s="247" t="s">
        <v>1373</v>
      </c>
      <c r="H520" s="247" t="s">
        <v>14318</v>
      </c>
      <c r="I520" s="247">
        <v>3</v>
      </c>
      <c r="J520" s="247">
        <v>0</v>
      </c>
      <c r="K520" s="247">
        <v>0</v>
      </c>
    </row>
    <row r="521" spans="1:11">
      <c r="A521" s="247" t="s">
        <v>19434</v>
      </c>
      <c r="B521" s="247" t="s">
        <v>19435</v>
      </c>
      <c r="C521" s="247" t="s">
        <v>1375</v>
      </c>
      <c r="D521" s="247" t="s">
        <v>1369</v>
      </c>
      <c r="E521" s="248" t="s">
        <v>19436</v>
      </c>
      <c r="F521" s="247">
        <v>665.56</v>
      </c>
      <c r="G521" s="247" t="s">
        <v>1373</v>
      </c>
      <c r="H521" s="247" t="s">
        <v>14318</v>
      </c>
      <c r="I521" s="247">
        <v>3</v>
      </c>
      <c r="J521" s="247">
        <v>0</v>
      </c>
      <c r="K521" s="247">
        <v>0</v>
      </c>
    </row>
    <row r="522" spans="1:11">
      <c r="A522" s="247" t="s">
        <v>19437</v>
      </c>
      <c r="B522" s="247" t="s">
        <v>19438</v>
      </c>
      <c r="C522" s="247" t="s">
        <v>1375</v>
      </c>
      <c r="D522" s="247" t="s">
        <v>1369</v>
      </c>
      <c r="E522" s="248" t="s">
        <v>19439</v>
      </c>
      <c r="F522" s="247">
        <v>644.44000000000005</v>
      </c>
      <c r="G522" s="247" t="s">
        <v>1373</v>
      </c>
      <c r="H522" s="247" t="s">
        <v>14318</v>
      </c>
      <c r="I522" s="247">
        <v>3</v>
      </c>
      <c r="J522" s="247">
        <v>0</v>
      </c>
      <c r="K522" s="247">
        <v>0</v>
      </c>
    </row>
    <row r="523" spans="1:11">
      <c r="A523" s="247" t="s">
        <v>19440</v>
      </c>
      <c r="B523" s="247" t="s">
        <v>19441</v>
      </c>
      <c r="C523" s="247" t="s">
        <v>1375</v>
      </c>
      <c r="D523" s="247" t="s">
        <v>1369</v>
      </c>
      <c r="E523" s="248" t="s">
        <v>19442</v>
      </c>
      <c r="F523" s="247">
        <v>694.44</v>
      </c>
      <c r="G523" s="247" t="s">
        <v>1373</v>
      </c>
      <c r="H523" s="247" t="s">
        <v>14318</v>
      </c>
      <c r="I523" s="247">
        <v>3</v>
      </c>
      <c r="J523" s="247">
        <v>0</v>
      </c>
      <c r="K523" s="247">
        <v>0</v>
      </c>
    </row>
    <row r="524" spans="1:11">
      <c r="A524" s="247" t="s">
        <v>19443</v>
      </c>
      <c r="B524" s="247" t="s">
        <v>19444</v>
      </c>
      <c r="C524" s="247" t="s">
        <v>1375</v>
      </c>
      <c r="D524" s="247" t="s">
        <v>1369</v>
      </c>
      <c r="E524" s="248" t="s">
        <v>19445</v>
      </c>
      <c r="F524" s="247">
        <v>500</v>
      </c>
      <c r="G524" s="247" t="s">
        <v>1373</v>
      </c>
      <c r="H524" s="247" t="s">
        <v>14318</v>
      </c>
      <c r="I524" s="247">
        <v>3</v>
      </c>
      <c r="J524" s="247">
        <v>0</v>
      </c>
      <c r="K524" s="247">
        <v>0</v>
      </c>
    </row>
    <row r="525" spans="1:11">
      <c r="A525" s="247" t="s">
        <v>19446</v>
      </c>
      <c r="B525" s="247" t="s">
        <v>19447</v>
      </c>
      <c r="C525" s="247" t="s">
        <v>1375</v>
      </c>
      <c r="D525" s="247" t="s">
        <v>1369</v>
      </c>
      <c r="E525" s="248" t="s">
        <v>19448</v>
      </c>
      <c r="F525" s="247">
        <v>733.33</v>
      </c>
      <c r="G525" s="247" t="s">
        <v>1373</v>
      </c>
      <c r="H525" s="247" t="s">
        <v>14318</v>
      </c>
      <c r="I525" s="247">
        <v>3</v>
      </c>
      <c r="J525" s="247">
        <v>0</v>
      </c>
      <c r="K525" s="247">
        <v>0</v>
      </c>
    </row>
    <row r="526" spans="1:11">
      <c r="A526" s="247" t="s">
        <v>19449</v>
      </c>
      <c r="B526" s="247" t="s">
        <v>19450</v>
      </c>
      <c r="C526" s="247" t="s">
        <v>1375</v>
      </c>
      <c r="D526" s="247" t="s">
        <v>1369</v>
      </c>
      <c r="E526" s="248" t="s">
        <v>19451</v>
      </c>
      <c r="F526" s="247">
        <v>483.33</v>
      </c>
      <c r="G526" s="247" t="s">
        <v>1373</v>
      </c>
      <c r="H526" s="247" t="s">
        <v>14318</v>
      </c>
      <c r="I526" s="247">
        <v>3</v>
      </c>
      <c r="J526" s="247">
        <v>0</v>
      </c>
      <c r="K526" s="247">
        <v>0</v>
      </c>
    </row>
    <row r="527" spans="1:11">
      <c r="A527" s="247" t="s">
        <v>19452</v>
      </c>
      <c r="B527" s="247" t="s">
        <v>19453</v>
      </c>
      <c r="C527" s="247" t="s">
        <v>1375</v>
      </c>
      <c r="D527" s="247" t="s">
        <v>1369</v>
      </c>
      <c r="E527" s="248" t="s">
        <v>19454</v>
      </c>
      <c r="F527" s="247">
        <v>800</v>
      </c>
      <c r="G527" s="247" t="s">
        <v>1373</v>
      </c>
      <c r="H527" s="247" t="s">
        <v>14318</v>
      </c>
      <c r="I527" s="247">
        <v>3</v>
      </c>
      <c r="J527" s="247">
        <v>0</v>
      </c>
      <c r="K527" s="247">
        <v>0</v>
      </c>
    </row>
    <row r="528" spans="1:11">
      <c r="A528" s="247" t="s">
        <v>2029</v>
      </c>
      <c r="B528" s="247" t="s">
        <v>2028</v>
      </c>
      <c r="C528" s="247" t="s">
        <v>1980</v>
      </c>
      <c r="D528" s="247" t="s">
        <v>1961</v>
      </c>
      <c r="E528" s="248" t="s">
        <v>19455</v>
      </c>
      <c r="F528" s="247">
        <v>35.82</v>
      </c>
      <c r="G528" s="247" t="s">
        <v>1373</v>
      </c>
      <c r="H528" s="247" t="s">
        <v>14318</v>
      </c>
      <c r="I528" s="247">
        <v>1</v>
      </c>
      <c r="J528" s="247">
        <v>0</v>
      </c>
      <c r="K528" s="247">
        <v>0</v>
      </c>
    </row>
    <row r="529" spans="1:11">
      <c r="A529" s="247" t="s">
        <v>2007</v>
      </c>
      <c r="B529" s="247" t="s">
        <v>2006</v>
      </c>
      <c r="C529" s="247" t="s">
        <v>1980</v>
      </c>
      <c r="D529" s="247" t="s">
        <v>1961</v>
      </c>
      <c r="E529" s="248" t="s">
        <v>19456</v>
      </c>
      <c r="F529" s="247">
        <v>48.53</v>
      </c>
      <c r="G529" s="247" t="s">
        <v>1373</v>
      </c>
      <c r="H529" s="247" t="s">
        <v>14318</v>
      </c>
      <c r="I529" s="247">
        <v>1</v>
      </c>
      <c r="J529" s="247">
        <v>0</v>
      </c>
      <c r="K529" s="247">
        <v>0</v>
      </c>
    </row>
    <row r="530" spans="1:11">
      <c r="A530" s="247" t="s">
        <v>2004</v>
      </c>
      <c r="B530" s="247" t="s">
        <v>2003</v>
      </c>
      <c r="C530" s="247" t="s">
        <v>1980</v>
      </c>
      <c r="D530" s="247" t="s">
        <v>1961</v>
      </c>
      <c r="E530" s="248" t="s">
        <v>19457</v>
      </c>
      <c r="F530" s="247">
        <v>38.71</v>
      </c>
      <c r="G530" s="247" t="s">
        <v>1373</v>
      </c>
      <c r="H530" s="247" t="s">
        <v>14318</v>
      </c>
      <c r="I530" s="247">
        <v>1</v>
      </c>
      <c r="J530" s="247">
        <v>0</v>
      </c>
      <c r="K530" s="247">
        <v>0</v>
      </c>
    </row>
    <row r="531" spans="1:11">
      <c r="A531" s="247" t="s">
        <v>1983</v>
      </c>
      <c r="B531" s="247" t="s">
        <v>1982</v>
      </c>
      <c r="C531" s="247" t="s">
        <v>1980</v>
      </c>
      <c r="D531" s="247" t="s">
        <v>1961</v>
      </c>
      <c r="E531" s="248" t="s">
        <v>19458</v>
      </c>
      <c r="F531" s="247">
        <v>24.27</v>
      </c>
      <c r="G531" s="247" t="s">
        <v>1373</v>
      </c>
      <c r="H531" s="247" t="s">
        <v>14318</v>
      </c>
      <c r="I531" s="247">
        <v>1</v>
      </c>
      <c r="J531" s="247">
        <v>0</v>
      </c>
      <c r="K531" s="247">
        <v>0</v>
      </c>
    </row>
    <row r="532" spans="1:11">
      <c r="A532" s="247" t="s">
        <v>12373</v>
      </c>
      <c r="B532" s="247" t="s">
        <v>12374</v>
      </c>
      <c r="C532" s="247" t="s">
        <v>1980</v>
      </c>
      <c r="D532" s="247" t="s">
        <v>1961</v>
      </c>
      <c r="E532" s="248" t="s">
        <v>19459</v>
      </c>
      <c r="F532" s="247">
        <v>58.93</v>
      </c>
      <c r="G532" s="247" t="s">
        <v>1373</v>
      </c>
      <c r="H532" s="247" t="s">
        <v>14318</v>
      </c>
      <c r="I532" s="247">
        <v>3</v>
      </c>
      <c r="J532" s="247">
        <v>0</v>
      </c>
      <c r="K532" s="247">
        <v>0</v>
      </c>
    </row>
    <row r="533" spans="1:11">
      <c r="A533" s="247" t="s">
        <v>14556</v>
      </c>
      <c r="B533" s="247" t="s">
        <v>14555</v>
      </c>
      <c r="C533" s="247" t="s">
        <v>1980</v>
      </c>
      <c r="D533" s="247" t="s">
        <v>1961</v>
      </c>
      <c r="E533" s="248" t="s">
        <v>19460</v>
      </c>
      <c r="F533" s="247">
        <v>48.53</v>
      </c>
      <c r="G533" s="247" t="s">
        <v>1373</v>
      </c>
      <c r="H533" s="247" t="s">
        <v>14318</v>
      </c>
      <c r="I533" s="247">
        <v>1</v>
      </c>
      <c r="J533" s="247">
        <v>0</v>
      </c>
      <c r="K533" s="247">
        <v>0</v>
      </c>
    </row>
    <row r="534" spans="1:11">
      <c r="A534" s="247" t="s">
        <v>19461</v>
      </c>
      <c r="B534" s="247" t="s">
        <v>19462</v>
      </c>
      <c r="C534" s="247" t="s">
        <v>1980</v>
      </c>
      <c r="D534" s="247" t="s">
        <v>1961</v>
      </c>
      <c r="E534" s="248" t="s">
        <v>19463</v>
      </c>
      <c r="F534" s="247">
        <v>46.22</v>
      </c>
      <c r="G534" s="247" t="s">
        <v>1373</v>
      </c>
      <c r="H534" s="247" t="s">
        <v>14318</v>
      </c>
      <c r="I534" s="247">
        <v>1</v>
      </c>
      <c r="J534" s="247">
        <v>0</v>
      </c>
      <c r="K534" s="247">
        <v>0</v>
      </c>
    </row>
    <row r="535" spans="1:11">
      <c r="A535" s="247" t="s">
        <v>19464</v>
      </c>
      <c r="B535" s="247" t="s">
        <v>19465</v>
      </c>
      <c r="C535" s="247" t="s">
        <v>1980</v>
      </c>
      <c r="D535" s="247" t="s">
        <v>1961</v>
      </c>
      <c r="E535" s="248" t="s">
        <v>19466</v>
      </c>
      <c r="F535" s="247">
        <v>42.18</v>
      </c>
      <c r="G535" s="247" t="s">
        <v>1373</v>
      </c>
      <c r="H535" s="247" t="s">
        <v>14318</v>
      </c>
      <c r="I535" s="247">
        <v>3</v>
      </c>
      <c r="J535" s="247">
        <v>0</v>
      </c>
      <c r="K535" s="247">
        <v>0</v>
      </c>
    </row>
    <row r="536" spans="1:11">
      <c r="A536" s="247" t="s">
        <v>12380</v>
      </c>
      <c r="B536" s="247" t="s">
        <v>12381</v>
      </c>
      <c r="C536" s="247" t="s">
        <v>2178</v>
      </c>
      <c r="D536" s="247" t="s">
        <v>2156</v>
      </c>
      <c r="E536" s="248" t="s">
        <v>15083</v>
      </c>
      <c r="F536" s="247">
        <v>177.77</v>
      </c>
      <c r="G536" s="247" t="s">
        <v>1367</v>
      </c>
      <c r="H536" s="247" t="s">
        <v>14318</v>
      </c>
      <c r="I536" s="247">
        <v>0</v>
      </c>
      <c r="J536" s="247">
        <v>0</v>
      </c>
      <c r="K536" s="247">
        <v>0</v>
      </c>
    </row>
    <row r="537" spans="1:11">
      <c r="A537" s="247" t="s">
        <v>12382</v>
      </c>
      <c r="B537" s="247" t="s">
        <v>12383</v>
      </c>
      <c r="C537" s="247" t="s">
        <v>2178</v>
      </c>
      <c r="D537" s="247" t="s">
        <v>2156</v>
      </c>
      <c r="E537" s="248" t="s">
        <v>15082</v>
      </c>
      <c r="F537" s="247">
        <v>296.67</v>
      </c>
      <c r="G537" s="247" t="s">
        <v>1367</v>
      </c>
      <c r="H537" s="247" t="s">
        <v>14318</v>
      </c>
      <c r="I537" s="247">
        <v>0</v>
      </c>
      <c r="J537" s="247">
        <v>0</v>
      </c>
      <c r="K537" s="247">
        <v>0</v>
      </c>
    </row>
    <row r="538" spans="1:11">
      <c r="A538" s="247" t="s">
        <v>12384</v>
      </c>
      <c r="B538" s="247" t="s">
        <v>12385</v>
      </c>
      <c r="C538" s="247" t="s">
        <v>2178</v>
      </c>
      <c r="D538" s="247" t="s">
        <v>2156</v>
      </c>
      <c r="E538" s="248" t="s">
        <v>15081</v>
      </c>
      <c r="F538" s="247">
        <v>475.03</v>
      </c>
      <c r="G538" s="247" t="s">
        <v>1367</v>
      </c>
      <c r="H538" s="247" t="s">
        <v>14318</v>
      </c>
      <c r="I538" s="247">
        <v>0</v>
      </c>
      <c r="J538" s="247">
        <v>0</v>
      </c>
      <c r="K538" s="247">
        <v>0</v>
      </c>
    </row>
    <row r="539" spans="1:11">
      <c r="A539" s="247" t="s">
        <v>12386</v>
      </c>
      <c r="B539" s="247" t="s">
        <v>12387</v>
      </c>
      <c r="C539" s="247" t="s">
        <v>2178</v>
      </c>
      <c r="D539" s="247" t="s">
        <v>2156</v>
      </c>
      <c r="E539" s="248" t="s">
        <v>15080</v>
      </c>
      <c r="F539" s="247">
        <v>415.57</v>
      </c>
      <c r="G539" s="247" t="s">
        <v>1367</v>
      </c>
      <c r="H539" s="247" t="s">
        <v>14318</v>
      </c>
      <c r="I539" s="247">
        <v>0</v>
      </c>
      <c r="J539" s="247">
        <v>0</v>
      </c>
      <c r="K539" s="247">
        <v>0</v>
      </c>
    </row>
    <row r="540" spans="1:11">
      <c r="A540" s="247" t="s">
        <v>15063</v>
      </c>
      <c r="B540" s="247" t="s">
        <v>15062</v>
      </c>
      <c r="C540" s="247" t="s">
        <v>2178</v>
      </c>
      <c r="D540" s="247" t="s">
        <v>2156</v>
      </c>
      <c r="E540" s="248" t="s">
        <v>15061</v>
      </c>
      <c r="F540" s="247">
        <v>15.98</v>
      </c>
      <c r="G540" s="247" t="s">
        <v>1373</v>
      </c>
      <c r="H540" s="247" t="s">
        <v>14318</v>
      </c>
      <c r="I540" s="247">
        <v>0</v>
      </c>
      <c r="J540" s="247">
        <v>0</v>
      </c>
      <c r="K540" s="247">
        <v>0</v>
      </c>
    </row>
    <row r="541" spans="1:11">
      <c r="A541" s="247" t="s">
        <v>15060</v>
      </c>
      <c r="B541" s="247" t="s">
        <v>15059</v>
      </c>
      <c r="C541" s="247" t="s">
        <v>2178</v>
      </c>
      <c r="D541" s="247" t="s">
        <v>2156</v>
      </c>
      <c r="E541" s="248" t="s">
        <v>15058</v>
      </c>
      <c r="F541" s="247">
        <v>12.78</v>
      </c>
      <c r="G541" s="247" t="s">
        <v>1373</v>
      </c>
      <c r="H541" s="247" t="s">
        <v>14318</v>
      </c>
      <c r="I541" s="247">
        <v>0</v>
      </c>
      <c r="J541" s="247">
        <v>0</v>
      </c>
      <c r="K541" s="247">
        <v>0</v>
      </c>
    </row>
    <row r="542" spans="1:11">
      <c r="A542" s="247" t="s">
        <v>15057</v>
      </c>
      <c r="B542" s="247" t="s">
        <v>15056</v>
      </c>
      <c r="C542" s="247" t="s">
        <v>2178</v>
      </c>
      <c r="D542" s="247" t="s">
        <v>2156</v>
      </c>
      <c r="E542" s="248" t="s">
        <v>15055</v>
      </c>
      <c r="F542" s="247">
        <v>10.96</v>
      </c>
      <c r="G542" s="247" t="s">
        <v>1373</v>
      </c>
      <c r="H542" s="247" t="s">
        <v>14318</v>
      </c>
      <c r="I542" s="247">
        <v>0</v>
      </c>
      <c r="J542" s="247">
        <v>0</v>
      </c>
      <c r="K542" s="247">
        <v>0</v>
      </c>
    </row>
    <row r="543" spans="1:11">
      <c r="A543" s="247" t="s">
        <v>15054</v>
      </c>
      <c r="B543" s="247" t="s">
        <v>15053</v>
      </c>
      <c r="C543" s="247" t="s">
        <v>2178</v>
      </c>
      <c r="D543" s="247" t="s">
        <v>2156</v>
      </c>
      <c r="E543" s="248" t="s">
        <v>15052</v>
      </c>
      <c r="F543" s="247">
        <v>9.4</v>
      </c>
      <c r="G543" s="247" t="s">
        <v>1373</v>
      </c>
      <c r="H543" s="247" t="s">
        <v>14318</v>
      </c>
      <c r="I543" s="247">
        <v>0</v>
      </c>
      <c r="J543" s="247">
        <v>0</v>
      </c>
      <c r="K543" s="247">
        <v>0</v>
      </c>
    </row>
    <row r="544" spans="1:11">
      <c r="A544" s="247" t="s">
        <v>15051</v>
      </c>
      <c r="B544" s="247" t="s">
        <v>15050</v>
      </c>
      <c r="C544" s="247" t="s">
        <v>2178</v>
      </c>
      <c r="D544" s="247" t="s">
        <v>2156</v>
      </c>
      <c r="E544" s="248" t="s">
        <v>15049</v>
      </c>
      <c r="F544" s="247">
        <v>10.199999999999999</v>
      </c>
      <c r="G544" s="247" t="s">
        <v>1373</v>
      </c>
      <c r="H544" s="247" t="s">
        <v>14318</v>
      </c>
      <c r="I544" s="247">
        <v>0</v>
      </c>
      <c r="J544" s="247">
        <v>0</v>
      </c>
      <c r="K544" s="247">
        <v>0</v>
      </c>
    </row>
    <row r="545" spans="1:11">
      <c r="A545" s="247" t="s">
        <v>15048</v>
      </c>
      <c r="B545" s="247" t="s">
        <v>15047</v>
      </c>
      <c r="C545" s="247" t="s">
        <v>2178</v>
      </c>
      <c r="D545" s="247" t="s">
        <v>2156</v>
      </c>
      <c r="E545" s="248" t="s">
        <v>15046</v>
      </c>
      <c r="F545" s="247">
        <v>14.38</v>
      </c>
      <c r="G545" s="247" t="s">
        <v>1373</v>
      </c>
      <c r="H545" s="247" t="s">
        <v>14318</v>
      </c>
      <c r="I545" s="247">
        <v>0</v>
      </c>
      <c r="J545" s="247">
        <v>0</v>
      </c>
      <c r="K545" s="247">
        <v>0</v>
      </c>
    </row>
    <row r="546" spans="1:11">
      <c r="A546" s="247" t="s">
        <v>15045</v>
      </c>
      <c r="B546" s="247" t="s">
        <v>15044</v>
      </c>
      <c r="C546" s="247" t="s">
        <v>2178</v>
      </c>
      <c r="D546" s="247" t="s">
        <v>2156</v>
      </c>
      <c r="E546" s="248" t="s">
        <v>15043</v>
      </c>
      <c r="F546" s="247">
        <v>10.96</v>
      </c>
      <c r="G546" s="247" t="s">
        <v>1373</v>
      </c>
      <c r="H546" s="247" t="s">
        <v>14318</v>
      </c>
      <c r="I546" s="247">
        <v>0</v>
      </c>
      <c r="J546" s="247">
        <v>0</v>
      </c>
      <c r="K546" s="247">
        <v>0</v>
      </c>
    </row>
    <row r="547" spans="1:11">
      <c r="A547" s="247" t="s">
        <v>15042</v>
      </c>
      <c r="B547" s="247" t="s">
        <v>15041</v>
      </c>
      <c r="C547" s="247" t="s">
        <v>2178</v>
      </c>
      <c r="D547" s="247" t="s">
        <v>2156</v>
      </c>
      <c r="E547" s="248" t="s">
        <v>15040</v>
      </c>
      <c r="F547" s="247">
        <v>15.98</v>
      </c>
      <c r="G547" s="247" t="s">
        <v>1373</v>
      </c>
      <c r="H547" s="247" t="s">
        <v>14318</v>
      </c>
      <c r="I547" s="247">
        <v>0</v>
      </c>
      <c r="J547" s="247">
        <v>0</v>
      </c>
      <c r="K547" s="247">
        <v>0</v>
      </c>
    </row>
    <row r="548" spans="1:11">
      <c r="A548" s="247" t="s">
        <v>15039</v>
      </c>
      <c r="B548" s="247" t="s">
        <v>15038</v>
      </c>
      <c r="C548" s="247" t="s">
        <v>2178</v>
      </c>
      <c r="D548" s="247" t="s">
        <v>2156</v>
      </c>
      <c r="E548" s="248" t="s">
        <v>15037</v>
      </c>
      <c r="F548" s="247">
        <v>10.199999999999999</v>
      </c>
      <c r="G548" s="247" t="s">
        <v>1373</v>
      </c>
      <c r="H548" s="247" t="s">
        <v>14318</v>
      </c>
      <c r="I548" s="247">
        <v>0</v>
      </c>
      <c r="J548" s="247">
        <v>0</v>
      </c>
      <c r="K548" s="247">
        <v>0</v>
      </c>
    </row>
    <row r="549" spans="1:11">
      <c r="A549" s="247" t="s">
        <v>15036</v>
      </c>
      <c r="B549" s="247" t="s">
        <v>15035</v>
      </c>
      <c r="C549" s="247" t="s">
        <v>2178</v>
      </c>
      <c r="D549" s="247" t="s">
        <v>2156</v>
      </c>
      <c r="E549" s="248" t="s">
        <v>15034</v>
      </c>
      <c r="F549" s="247">
        <v>12.78</v>
      </c>
      <c r="G549" s="247" t="s">
        <v>1373</v>
      </c>
      <c r="H549" s="247" t="s">
        <v>14318</v>
      </c>
      <c r="I549" s="247">
        <v>0</v>
      </c>
      <c r="J549" s="247">
        <v>0</v>
      </c>
      <c r="K549" s="247">
        <v>0</v>
      </c>
    </row>
    <row r="550" spans="1:11">
      <c r="A550" s="247" t="s">
        <v>15033</v>
      </c>
      <c r="B550" s="247" t="s">
        <v>15032</v>
      </c>
      <c r="C550" s="247" t="s">
        <v>2178</v>
      </c>
      <c r="D550" s="247" t="s">
        <v>2156</v>
      </c>
      <c r="E550" s="248" t="s">
        <v>15031</v>
      </c>
      <c r="F550" s="247">
        <v>8</v>
      </c>
      <c r="G550" s="247" t="s">
        <v>1373</v>
      </c>
      <c r="H550" s="247" t="s">
        <v>14318</v>
      </c>
      <c r="I550" s="247">
        <v>0</v>
      </c>
      <c r="J550" s="247">
        <v>0</v>
      </c>
      <c r="K550" s="247">
        <v>0</v>
      </c>
    </row>
    <row r="551" spans="1:11">
      <c r="A551" s="247" t="s">
        <v>15030</v>
      </c>
      <c r="B551" s="247" t="s">
        <v>15029</v>
      </c>
      <c r="C551" s="247" t="s">
        <v>2178</v>
      </c>
      <c r="D551" s="247" t="s">
        <v>2156</v>
      </c>
      <c r="E551" s="248" t="s">
        <v>15028</v>
      </c>
      <c r="F551" s="247">
        <v>14.38</v>
      </c>
      <c r="G551" s="247" t="s">
        <v>1373</v>
      </c>
      <c r="H551" s="247" t="s">
        <v>14318</v>
      </c>
      <c r="I551" s="247">
        <v>0</v>
      </c>
      <c r="J551" s="247">
        <v>0</v>
      </c>
      <c r="K551" s="247">
        <v>0</v>
      </c>
    </row>
    <row r="552" spans="1:11">
      <c r="A552" s="247" t="s">
        <v>15012</v>
      </c>
      <c r="B552" s="247" t="s">
        <v>15011</v>
      </c>
      <c r="C552" s="247" t="s">
        <v>2178</v>
      </c>
      <c r="D552" s="247" t="s">
        <v>2156</v>
      </c>
      <c r="E552" s="248" t="s">
        <v>15010</v>
      </c>
      <c r="F552" s="247">
        <v>24.58</v>
      </c>
      <c r="G552" s="247" t="s">
        <v>1373</v>
      </c>
      <c r="H552" s="247" t="s">
        <v>14318</v>
      </c>
      <c r="I552" s="247">
        <v>0</v>
      </c>
      <c r="J552" s="247">
        <v>0</v>
      </c>
      <c r="K552" s="247">
        <v>0</v>
      </c>
    </row>
    <row r="553" spans="1:11">
      <c r="A553" s="247" t="s">
        <v>15009</v>
      </c>
      <c r="B553" s="247" t="s">
        <v>15008</v>
      </c>
      <c r="C553" s="247" t="s">
        <v>2178</v>
      </c>
      <c r="D553" s="247" t="s">
        <v>2156</v>
      </c>
      <c r="E553" s="248" t="s">
        <v>15007</v>
      </c>
      <c r="F553" s="247">
        <v>19.649999999999999</v>
      </c>
      <c r="G553" s="247" t="s">
        <v>1373</v>
      </c>
      <c r="H553" s="247" t="s">
        <v>14318</v>
      </c>
      <c r="I553" s="247">
        <v>0</v>
      </c>
      <c r="J553" s="247">
        <v>0</v>
      </c>
      <c r="K553" s="247">
        <v>0</v>
      </c>
    </row>
    <row r="554" spans="1:11">
      <c r="A554" s="247" t="s">
        <v>15006</v>
      </c>
      <c r="B554" s="247" t="s">
        <v>15005</v>
      </c>
      <c r="C554" s="247" t="s">
        <v>2178</v>
      </c>
      <c r="D554" s="247" t="s">
        <v>2156</v>
      </c>
      <c r="E554" s="248" t="s">
        <v>15004</v>
      </c>
      <c r="F554" s="247">
        <v>22.11</v>
      </c>
      <c r="G554" s="247" t="s">
        <v>1373</v>
      </c>
      <c r="H554" s="247" t="s">
        <v>14318</v>
      </c>
      <c r="I554" s="247">
        <v>0</v>
      </c>
      <c r="J554" s="247">
        <v>0</v>
      </c>
      <c r="K554" s="247">
        <v>0</v>
      </c>
    </row>
    <row r="555" spans="1:11">
      <c r="A555" s="247" t="s">
        <v>15003</v>
      </c>
      <c r="B555" s="247" t="s">
        <v>15002</v>
      </c>
      <c r="C555" s="247" t="s">
        <v>2178</v>
      </c>
      <c r="D555" s="247" t="s">
        <v>2156</v>
      </c>
      <c r="E555" s="248" t="s">
        <v>15001</v>
      </c>
      <c r="F555" s="247">
        <v>16.86</v>
      </c>
      <c r="G555" s="247" t="s">
        <v>1373</v>
      </c>
      <c r="H555" s="247" t="s">
        <v>14318</v>
      </c>
      <c r="I555" s="247">
        <v>0</v>
      </c>
      <c r="J555" s="247">
        <v>0</v>
      </c>
      <c r="K555" s="247">
        <v>0</v>
      </c>
    </row>
    <row r="556" spans="1:11">
      <c r="A556" s="247" t="s">
        <v>15000</v>
      </c>
      <c r="B556" s="247" t="s">
        <v>14999</v>
      </c>
      <c r="C556" s="247" t="s">
        <v>2178</v>
      </c>
      <c r="D556" s="247" t="s">
        <v>2156</v>
      </c>
      <c r="E556" s="248" t="s">
        <v>14998</v>
      </c>
      <c r="F556" s="247">
        <v>15.69</v>
      </c>
      <c r="G556" s="247" t="s">
        <v>1373</v>
      </c>
      <c r="H556" s="247" t="s">
        <v>14318</v>
      </c>
      <c r="I556" s="247">
        <v>0</v>
      </c>
      <c r="J556" s="247">
        <v>0</v>
      </c>
      <c r="K556" s="247">
        <v>0</v>
      </c>
    </row>
    <row r="557" spans="1:11">
      <c r="A557" s="247" t="s">
        <v>14997</v>
      </c>
      <c r="B557" s="247" t="s">
        <v>14996</v>
      </c>
      <c r="C557" s="247" t="s">
        <v>2178</v>
      </c>
      <c r="D557" s="247" t="s">
        <v>2156</v>
      </c>
      <c r="E557" s="248" t="s">
        <v>14995</v>
      </c>
      <c r="F557" s="247">
        <v>15.69</v>
      </c>
      <c r="G557" s="247" t="s">
        <v>1373</v>
      </c>
      <c r="H557" s="247" t="s">
        <v>14318</v>
      </c>
      <c r="I557" s="247">
        <v>0</v>
      </c>
      <c r="J557" s="247">
        <v>0</v>
      </c>
      <c r="K557" s="247">
        <v>0</v>
      </c>
    </row>
    <row r="558" spans="1:11">
      <c r="A558" s="247" t="s">
        <v>14994</v>
      </c>
      <c r="B558" s="247" t="s">
        <v>14993</v>
      </c>
      <c r="C558" s="247" t="s">
        <v>2178</v>
      </c>
      <c r="D558" s="247" t="s">
        <v>2156</v>
      </c>
      <c r="E558" s="248" t="s">
        <v>14992</v>
      </c>
      <c r="F558" s="247">
        <v>16.86</v>
      </c>
      <c r="G558" s="247" t="s">
        <v>1373</v>
      </c>
      <c r="H558" s="247" t="s">
        <v>14318</v>
      </c>
      <c r="I558" s="247">
        <v>0</v>
      </c>
      <c r="J558" s="247">
        <v>0</v>
      </c>
      <c r="K558" s="247">
        <v>0</v>
      </c>
    </row>
    <row r="559" spans="1:11">
      <c r="A559" s="247" t="s">
        <v>14991</v>
      </c>
      <c r="B559" s="247" t="s">
        <v>14990</v>
      </c>
      <c r="C559" s="247" t="s">
        <v>2178</v>
      </c>
      <c r="D559" s="247" t="s">
        <v>2156</v>
      </c>
      <c r="E559" s="248" t="s">
        <v>14989</v>
      </c>
      <c r="F559" s="247">
        <v>22.11</v>
      </c>
      <c r="G559" s="247" t="s">
        <v>1373</v>
      </c>
      <c r="H559" s="247" t="s">
        <v>14318</v>
      </c>
      <c r="I559" s="247">
        <v>0</v>
      </c>
      <c r="J559" s="247">
        <v>0</v>
      </c>
      <c r="K559" s="247">
        <v>0</v>
      </c>
    </row>
    <row r="560" spans="1:11">
      <c r="A560" s="247" t="s">
        <v>14988</v>
      </c>
      <c r="B560" s="247" t="s">
        <v>14987</v>
      </c>
      <c r="C560" s="247" t="s">
        <v>2178</v>
      </c>
      <c r="D560" s="247" t="s">
        <v>2156</v>
      </c>
      <c r="E560" s="248" t="s">
        <v>14986</v>
      </c>
      <c r="F560" s="247">
        <v>19.649999999999999</v>
      </c>
      <c r="G560" s="247" t="s">
        <v>1373</v>
      </c>
      <c r="H560" s="247" t="s">
        <v>14318</v>
      </c>
      <c r="I560" s="247">
        <v>0</v>
      </c>
      <c r="J560" s="247">
        <v>0</v>
      </c>
      <c r="K560" s="247">
        <v>0</v>
      </c>
    </row>
    <row r="561" spans="1:11">
      <c r="A561" s="247" t="s">
        <v>14985</v>
      </c>
      <c r="B561" s="247" t="s">
        <v>14984</v>
      </c>
      <c r="C561" s="247" t="s">
        <v>2178</v>
      </c>
      <c r="D561" s="247" t="s">
        <v>2156</v>
      </c>
      <c r="E561" s="248" t="s">
        <v>14983</v>
      </c>
      <c r="F561" s="247">
        <v>24.58</v>
      </c>
      <c r="G561" s="247" t="s">
        <v>1373</v>
      </c>
      <c r="H561" s="247" t="s">
        <v>14318</v>
      </c>
      <c r="I561" s="247">
        <v>0</v>
      </c>
      <c r="J561" s="247">
        <v>0</v>
      </c>
      <c r="K561" s="247">
        <v>0</v>
      </c>
    </row>
    <row r="562" spans="1:11">
      <c r="A562" s="247" t="s">
        <v>14967</v>
      </c>
      <c r="B562" s="247" t="s">
        <v>14966</v>
      </c>
      <c r="C562" s="247" t="s">
        <v>2178</v>
      </c>
      <c r="D562" s="247" t="s">
        <v>2156</v>
      </c>
      <c r="E562" s="248" t="s">
        <v>14965</v>
      </c>
      <c r="F562" s="247">
        <v>23.55</v>
      </c>
      <c r="G562" s="247" t="s">
        <v>1373</v>
      </c>
      <c r="H562" s="247" t="s">
        <v>14318</v>
      </c>
      <c r="I562" s="247">
        <v>0</v>
      </c>
      <c r="J562" s="247">
        <v>0</v>
      </c>
      <c r="K562" s="247">
        <v>0</v>
      </c>
    </row>
    <row r="563" spans="1:11">
      <c r="A563" s="247" t="s">
        <v>14755</v>
      </c>
      <c r="B563" s="247" t="s">
        <v>14754</v>
      </c>
      <c r="C563" s="247" t="s">
        <v>2178</v>
      </c>
      <c r="D563" s="247" t="s">
        <v>2156</v>
      </c>
      <c r="E563" s="248" t="s">
        <v>14753</v>
      </c>
      <c r="F563" s="247">
        <v>36.869999999999997</v>
      </c>
      <c r="G563" s="247" t="s">
        <v>1373</v>
      </c>
      <c r="H563" s="247" t="s">
        <v>14318</v>
      </c>
      <c r="I563" s="247">
        <v>0</v>
      </c>
      <c r="J563" s="247">
        <v>0</v>
      </c>
      <c r="K563" s="247">
        <v>0</v>
      </c>
    </row>
    <row r="564" spans="1:11">
      <c r="A564" s="247" t="s">
        <v>19467</v>
      </c>
      <c r="B564" s="247" t="s">
        <v>19468</v>
      </c>
      <c r="C564" s="247" t="s">
        <v>2178</v>
      </c>
      <c r="D564" s="247" t="s">
        <v>2156</v>
      </c>
      <c r="E564" s="248" t="s">
        <v>19469</v>
      </c>
      <c r="F564" s="247">
        <v>11.79</v>
      </c>
      <c r="G564" s="247" t="s">
        <v>1373</v>
      </c>
      <c r="H564" s="247" t="s">
        <v>14318</v>
      </c>
      <c r="I564" s="247">
        <v>0</v>
      </c>
      <c r="J564" s="247">
        <v>0</v>
      </c>
      <c r="K564" s="247">
        <v>0</v>
      </c>
    </row>
    <row r="565" spans="1:11">
      <c r="A565" s="247" t="s">
        <v>19470</v>
      </c>
      <c r="B565" s="247" t="s">
        <v>19471</v>
      </c>
      <c r="C565" s="247" t="s">
        <v>2178</v>
      </c>
      <c r="D565" s="247" t="s">
        <v>2156</v>
      </c>
      <c r="E565" s="248" t="s">
        <v>19472</v>
      </c>
      <c r="F565" s="247">
        <v>18.239999999999998</v>
      </c>
      <c r="G565" s="247" t="s">
        <v>1373</v>
      </c>
      <c r="H565" s="247" t="s">
        <v>14318</v>
      </c>
      <c r="I565" s="247">
        <v>0</v>
      </c>
      <c r="J565" s="247">
        <v>0</v>
      </c>
      <c r="K565" s="247">
        <v>0</v>
      </c>
    </row>
    <row r="566" spans="1:11">
      <c r="A566" s="247" t="s">
        <v>19473</v>
      </c>
      <c r="B566" s="247" t="s">
        <v>19474</v>
      </c>
      <c r="C566" s="247" t="s">
        <v>2178</v>
      </c>
      <c r="D566" s="247" t="s">
        <v>2156</v>
      </c>
      <c r="E566" s="248" t="s">
        <v>19475</v>
      </c>
      <c r="F566" s="247">
        <v>22.56</v>
      </c>
      <c r="G566" s="247" t="s">
        <v>1373</v>
      </c>
      <c r="H566" s="247" t="s">
        <v>14318</v>
      </c>
      <c r="I566" s="247">
        <v>0</v>
      </c>
      <c r="J566" s="247">
        <v>0</v>
      </c>
      <c r="K566" s="247">
        <v>0</v>
      </c>
    </row>
    <row r="567" spans="1:11">
      <c r="A567" s="247" t="s">
        <v>19476</v>
      </c>
      <c r="B567" s="247" t="s">
        <v>19477</v>
      </c>
      <c r="C567" s="247" t="s">
        <v>2178</v>
      </c>
      <c r="D567" s="247" t="s">
        <v>2156</v>
      </c>
      <c r="E567" s="248" t="s">
        <v>19478</v>
      </c>
      <c r="F567" s="247">
        <v>18.420000000000002</v>
      </c>
      <c r="G567" s="247" t="s">
        <v>1373</v>
      </c>
      <c r="H567" s="247" t="s">
        <v>14318</v>
      </c>
      <c r="I567" s="247">
        <v>0</v>
      </c>
      <c r="J567" s="247">
        <v>0</v>
      </c>
      <c r="K567" s="247">
        <v>0</v>
      </c>
    </row>
    <row r="568" spans="1:11">
      <c r="A568" s="247" t="s">
        <v>19479</v>
      </c>
      <c r="B568" s="247" t="s">
        <v>19480</v>
      </c>
      <c r="C568" s="247" t="s">
        <v>2178</v>
      </c>
      <c r="D568" s="247" t="s">
        <v>2156</v>
      </c>
      <c r="E568" s="248" t="s">
        <v>19481</v>
      </c>
      <c r="F568" s="247">
        <v>17.16</v>
      </c>
      <c r="G568" s="247" t="s">
        <v>1373</v>
      </c>
      <c r="H568" s="247" t="s">
        <v>14318</v>
      </c>
      <c r="I568" s="247">
        <v>0</v>
      </c>
      <c r="J568" s="247">
        <v>0</v>
      </c>
      <c r="K568" s="247">
        <v>0</v>
      </c>
    </row>
    <row r="569" spans="1:11">
      <c r="A569" s="247" t="s">
        <v>19482</v>
      </c>
      <c r="B569" s="247" t="s">
        <v>19483</v>
      </c>
      <c r="C569" s="247" t="s">
        <v>2178</v>
      </c>
      <c r="D569" s="247" t="s">
        <v>2156</v>
      </c>
      <c r="E569" s="248" t="s">
        <v>19484</v>
      </c>
      <c r="F569" s="247">
        <v>18.61</v>
      </c>
      <c r="G569" s="247" t="s">
        <v>1373</v>
      </c>
      <c r="H569" s="247" t="s">
        <v>14318</v>
      </c>
      <c r="I569" s="247">
        <v>0</v>
      </c>
      <c r="J569" s="247">
        <v>0</v>
      </c>
      <c r="K569" s="247">
        <v>0</v>
      </c>
    </row>
    <row r="570" spans="1:11">
      <c r="A570" s="247" t="s">
        <v>19485</v>
      </c>
      <c r="B570" s="247" t="s">
        <v>19486</v>
      </c>
      <c r="C570" s="247" t="s">
        <v>2178</v>
      </c>
      <c r="D570" s="247" t="s">
        <v>2156</v>
      </c>
      <c r="E570" s="248" t="s">
        <v>19487</v>
      </c>
      <c r="F570" s="247">
        <v>9.31</v>
      </c>
      <c r="G570" s="247" t="s">
        <v>1373</v>
      </c>
      <c r="H570" s="247" t="s">
        <v>14318</v>
      </c>
      <c r="I570" s="247">
        <v>0</v>
      </c>
      <c r="J570" s="247">
        <v>0</v>
      </c>
      <c r="K570" s="247">
        <v>0</v>
      </c>
    </row>
    <row r="571" spans="1:11">
      <c r="A571" s="247" t="s">
        <v>19488</v>
      </c>
      <c r="B571" s="247" t="s">
        <v>19489</v>
      </c>
      <c r="C571" s="247" t="s">
        <v>2178</v>
      </c>
      <c r="D571" s="247" t="s">
        <v>2156</v>
      </c>
      <c r="E571" s="248" t="s">
        <v>19490</v>
      </c>
      <c r="F571" s="247">
        <v>11.16</v>
      </c>
      <c r="G571" s="247" t="s">
        <v>1373</v>
      </c>
      <c r="H571" s="247" t="s">
        <v>14318</v>
      </c>
      <c r="I571" s="247">
        <v>0</v>
      </c>
      <c r="J571" s="247">
        <v>0</v>
      </c>
      <c r="K571" s="247">
        <v>0</v>
      </c>
    </row>
    <row r="572" spans="1:11">
      <c r="A572" s="247" t="s">
        <v>19491</v>
      </c>
      <c r="B572" s="247" t="s">
        <v>19492</v>
      </c>
      <c r="C572" s="247" t="s">
        <v>2178</v>
      </c>
      <c r="D572" s="247" t="s">
        <v>2156</v>
      </c>
      <c r="E572" s="248" t="s">
        <v>19493</v>
      </c>
      <c r="F572" s="247">
        <v>29.18</v>
      </c>
      <c r="G572" s="247" t="s">
        <v>1373</v>
      </c>
      <c r="H572" s="247" t="s">
        <v>14318</v>
      </c>
      <c r="I572" s="247">
        <v>0</v>
      </c>
      <c r="J572" s="247">
        <v>0</v>
      </c>
      <c r="K572" s="247">
        <v>0</v>
      </c>
    </row>
    <row r="573" spans="1:11">
      <c r="A573" s="247" t="s">
        <v>19494</v>
      </c>
      <c r="B573" s="247" t="s">
        <v>19495</v>
      </c>
      <c r="C573" s="247" t="s">
        <v>2178</v>
      </c>
      <c r="D573" s="247" t="s">
        <v>2156</v>
      </c>
      <c r="E573" s="248" t="s">
        <v>19496</v>
      </c>
      <c r="F573" s="247">
        <v>27.07</v>
      </c>
      <c r="G573" s="247" t="s">
        <v>1373</v>
      </c>
      <c r="H573" s="247" t="s">
        <v>14318</v>
      </c>
      <c r="I573" s="247">
        <v>0</v>
      </c>
      <c r="J573" s="247">
        <v>0</v>
      </c>
      <c r="K573" s="247">
        <v>0</v>
      </c>
    </row>
    <row r="574" spans="1:11">
      <c r="A574" s="247" t="s">
        <v>19497</v>
      </c>
      <c r="B574" s="247" t="s">
        <v>19498</v>
      </c>
      <c r="C574" s="247" t="s">
        <v>2178</v>
      </c>
      <c r="D574" s="247" t="s">
        <v>2156</v>
      </c>
      <c r="E574" s="248" t="s">
        <v>19499</v>
      </c>
      <c r="F574" s="247">
        <v>326.39999999999998</v>
      </c>
      <c r="G574" s="247" t="s">
        <v>1367</v>
      </c>
      <c r="H574" s="247" t="s">
        <v>14318</v>
      </c>
      <c r="I574" s="247">
        <v>0</v>
      </c>
      <c r="J574" s="247">
        <v>0</v>
      </c>
      <c r="K574" s="247">
        <v>0</v>
      </c>
    </row>
    <row r="575" spans="1:11">
      <c r="A575" s="247" t="s">
        <v>19500</v>
      </c>
      <c r="B575" s="247" t="s">
        <v>19501</v>
      </c>
      <c r="C575" s="247" t="s">
        <v>2178</v>
      </c>
      <c r="D575" s="247" t="s">
        <v>2156</v>
      </c>
      <c r="E575" s="248" t="s">
        <v>19502</v>
      </c>
      <c r="F575" s="247">
        <v>207.49</v>
      </c>
      <c r="G575" s="247" t="s">
        <v>1367</v>
      </c>
      <c r="H575" s="247" t="s">
        <v>14318</v>
      </c>
      <c r="I575" s="247">
        <v>0</v>
      </c>
      <c r="J575" s="247">
        <v>0</v>
      </c>
      <c r="K575" s="247">
        <v>0</v>
      </c>
    </row>
    <row r="576" spans="1:11">
      <c r="A576" s="247" t="s">
        <v>19503</v>
      </c>
      <c r="B576" s="247" t="s">
        <v>19504</v>
      </c>
      <c r="C576" s="247" t="s">
        <v>2178</v>
      </c>
      <c r="D576" s="247" t="s">
        <v>2156</v>
      </c>
      <c r="E576" s="248" t="s">
        <v>19505</v>
      </c>
      <c r="F576" s="247">
        <v>475.03</v>
      </c>
      <c r="G576" s="247" t="s">
        <v>1367</v>
      </c>
      <c r="H576" s="247" t="s">
        <v>14318</v>
      </c>
      <c r="I576" s="247">
        <v>0</v>
      </c>
      <c r="J576" s="247">
        <v>0</v>
      </c>
      <c r="K576" s="247">
        <v>0</v>
      </c>
    </row>
    <row r="577" spans="1:11">
      <c r="A577" s="247" t="s">
        <v>19506</v>
      </c>
      <c r="B577" s="247" t="s">
        <v>19507</v>
      </c>
      <c r="C577" s="247" t="s">
        <v>2178</v>
      </c>
      <c r="D577" s="247" t="s">
        <v>2156</v>
      </c>
      <c r="E577" s="248" t="s">
        <v>19508</v>
      </c>
      <c r="F577" s="247">
        <v>356.13</v>
      </c>
      <c r="G577" s="247" t="s">
        <v>1367</v>
      </c>
      <c r="H577" s="247" t="s">
        <v>14318</v>
      </c>
      <c r="I577" s="247">
        <v>0</v>
      </c>
      <c r="J577" s="247">
        <v>0</v>
      </c>
      <c r="K577" s="247">
        <v>0</v>
      </c>
    </row>
    <row r="578" spans="1:11">
      <c r="A578" s="247" t="s">
        <v>19509</v>
      </c>
      <c r="B578" s="247" t="s">
        <v>19510</v>
      </c>
      <c r="C578" s="247" t="s">
        <v>2178</v>
      </c>
      <c r="D578" s="247" t="s">
        <v>2156</v>
      </c>
      <c r="E578" s="248" t="s">
        <v>19511</v>
      </c>
      <c r="F578" s="247">
        <v>950.66</v>
      </c>
      <c r="G578" s="247" t="s">
        <v>1367</v>
      </c>
      <c r="H578" s="247" t="s">
        <v>14318</v>
      </c>
      <c r="I578" s="247">
        <v>0</v>
      </c>
      <c r="J578" s="247">
        <v>0</v>
      </c>
      <c r="K578" s="247">
        <v>0</v>
      </c>
    </row>
    <row r="579" spans="1:11">
      <c r="A579" s="247" t="s">
        <v>19512</v>
      </c>
      <c r="B579" s="247" t="s">
        <v>19513</v>
      </c>
      <c r="C579" s="247" t="s">
        <v>2178</v>
      </c>
      <c r="D579" s="247" t="s">
        <v>2156</v>
      </c>
      <c r="E579" s="248" t="s">
        <v>19514</v>
      </c>
      <c r="F579" s="247">
        <v>1188.47</v>
      </c>
      <c r="G579" s="247" t="s">
        <v>1367</v>
      </c>
      <c r="H579" s="247" t="s">
        <v>14318</v>
      </c>
      <c r="I579" s="247">
        <v>0</v>
      </c>
      <c r="J579" s="247">
        <v>0</v>
      </c>
      <c r="K579" s="247">
        <v>0</v>
      </c>
    </row>
    <row r="580" spans="1:11">
      <c r="A580" s="247" t="s">
        <v>19515</v>
      </c>
      <c r="B580" s="247" t="s">
        <v>19516</v>
      </c>
      <c r="C580" s="247" t="s">
        <v>2178</v>
      </c>
      <c r="D580" s="247" t="s">
        <v>2156</v>
      </c>
      <c r="E580" s="248" t="s">
        <v>19517</v>
      </c>
      <c r="F580" s="247">
        <v>534.48</v>
      </c>
      <c r="G580" s="247" t="s">
        <v>1367</v>
      </c>
      <c r="H580" s="247" t="s">
        <v>14318</v>
      </c>
      <c r="I580" s="247">
        <v>0</v>
      </c>
      <c r="J580" s="247">
        <v>0</v>
      </c>
      <c r="K580" s="247">
        <v>0</v>
      </c>
    </row>
    <row r="581" spans="1:11">
      <c r="A581" s="247" t="s">
        <v>19518</v>
      </c>
      <c r="B581" s="247" t="s">
        <v>19519</v>
      </c>
      <c r="C581" s="247" t="s">
        <v>2178</v>
      </c>
      <c r="D581" s="247" t="s">
        <v>2156</v>
      </c>
      <c r="E581" s="248" t="s">
        <v>19520</v>
      </c>
      <c r="F581" s="247">
        <v>593.92999999999995</v>
      </c>
      <c r="G581" s="247" t="s">
        <v>1367</v>
      </c>
      <c r="H581" s="247" t="s">
        <v>14318</v>
      </c>
      <c r="I581" s="247">
        <v>0</v>
      </c>
      <c r="J581" s="247">
        <v>0</v>
      </c>
      <c r="K581" s="247">
        <v>0</v>
      </c>
    </row>
    <row r="582" spans="1:11">
      <c r="A582" s="247" t="s">
        <v>19521</v>
      </c>
      <c r="B582" s="247" t="s">
        <v>19522</v>
      </c>
      <c r="C582" s="247" t="s">
        <v>2178</v>
      </c>
      <c r="D582" s="247" t="s">
        <v>2156</v>
      </c>
      <c r="E582" s="248" t="s">
        <v>19523</v>
      </c>
      <c r="F582" s="247">
        <v>475.03</v>
      </c>
      <c r="G582" s="247" t="s">
        <v>1367</v>
      </c>
      <c r="H582" s="247" t="s">
        <v>14318</v>
      </c>
      <c r="I582" s="247">
        <v>0</v>
      </c>
      <c r="J582" s="247">
        <v>0</v>
      </c>
      <c r="K582" s="247">
        <v>0</v>
      </c>
    </row>
    <row r="583" spans="1:11">
      <c r="A583" s="247" t="s">
        <v>19524</v>
      </c>
      <c r="B583" s="247" t="s">
        <v>19525</v>
      </c>
      <c r="C583" s="247" t="s">
        <v>2178</v>
      </c>
      <c r="D583" s="247" t="s">
        <v>2156</v>
      </c>
      <c r="E583" s="248" t="s">
        <v>19526</v>
      </c>
      <c r="F583" s="247">
        <v>1069.56</v>
      </c>
      <c r="G583" s="247" t="s">
        <v>1367</v>
      </c>
      <c r="H583" s="247" t="s">
        <v>14318</v>
      </c>
      <c r="I583" s="247">
        <v>0</v>
      </c>
      <c r="J583" s="247">
        <v>0</v>
      </c>
      <c r="K583" s="247">
        <v>0</v>
      </c>
    </row>
    <row r="584" spans="1:11">
      <c r="A584" s="247" t="s">
        <v>19527</v>
      </c>
      <c r="B584" s="247" t="s">
        <v>19528</v>
      </c>
      <c r="C584" s="247" t="s">
        <v>2178</v>
      </c>
      <c r="D584" s="247" t="s">
        <v>2156</v>
      </c>
      <c r="E584" s="248" t="s">
        <v>19529</v>
      </c>
      <c r="F584" s="247">
        <v>1366.83</v>
      </c>
      <c r="G584" s="247" t="s">
        <v>1367</v>
      </c>
      <c r="H584" s="247" t="s">
        <v>14318</v>
      </c>
      <c r="I584" s="247">
        <v>0</v>
      </c>
      <c r="J584" s="247">
        <v>0</v>
      </c>
      <c r="K584" s="247">
        <v>0</v>
      </c>
    </row>
    <row r="585" spans="1:11">
      <c r="A585" s="247" t="s">
        <v>19530</v>
      </c>
      <c r="B585" s="247" t="s">
        <v>19531</v>
      </c>
      <c r="C585" s="247" t="s">
        <v>19532</v>
      </c>
      <c r="D585" s="247" t="s">
        <v>5811</v>
      </c>
      <c r="E585" s="248" t="s">
        <v>19533</v>
      </c>
      <c r="F585" s="247">
        <v>1846.15</v>
      </c>
      <c r="G585" s="247" t="s">
        <v>1367</v>
      </c>
      <c r="H585" s="247" t="s">
        <v>14318</v>
      </c>
      <c r="I585" s="247">
        <v>1</v>
      </c>
      <c r="J585" s="247">
        <v>0</v>
      </c>
      <c r="K585" s="247">
        <v>0</v>
      </c>
    </row>
    <row r="586" spans="1:11">
      <c r="A586" s="247" t="s">
        <v>19534</v>
      </c>
      <c r="B586" s="247" t="s">
        <v>19535</v>
      </c>
      <c r="C586" s="247" t="s">
        <v>19532</v>
      </c>
      <c r="D586" s="247" t="s">
        <v>5811</v>
      </c>
      <c r="E586" s="248" t="s">
        <v>19536</v>
      </c>
      <c r="F586" s="247">
        <v>2142.86</v>
      </c>
      <c r="G586" s="247" t="s">
        <v>1367</v>
      </c>
      <c r="H586" s="247" t="s">
        <v>14318</v>
      </c>
      <c r="I586" s="247">
        <v>1</v>
      </c>
      <c r="J586" s="247">
        <v>0</v>
      </c>
      <c r="K586" s="247">
        <v>0</v>
      </c>
    </row>
    <row r="587" spans="1:11">
      <c r="A587" s="247" t="s">
        <v>19537</v>
      </c>
      <c r="B587" s="247" t="s">
        <v>19538</v>
      </c>
      <c r="C587" s="247" t="s">
        <v>19532</v>
      </c>
      <c r="D587" s="247" t="s">
        <v>5811</v>
      </c>
      <c r="E587" s="248" t="s">
        <v>19539</v>
      </c>
      <c r="F587" s="247">
        <v>1043.96</v>
      </c>
      <c r="G587" s="247" t="s">
        <v>1367</v>
      </c>
      <c r="H587" s="247" t="s">
        <v>14318</v>
      </c>
      <c r="I587" s="247">
        <v>1</v>
      </c>
      <c r="J587" s="247">
        <v>0</v>
      </c>
      <c r="K587" s="247">
        <v>0</v>
      </c>
    </row>
    <row r="588" spans="1:11">
      <c r="A588" s="247" t="s">
        <v>10241</v>
      </c>
      <c r="B588" s="247" t="s">
        <v>10240</v>
      </c>
      <c r="C588" s="247" t="s">
        <v>10239</v>
      </c>
      <c r="D588" s="247" t="s">
        <v>9834</v>
      </c>
      <c r="E588" s="248" t="s">
        <v>10238</v>
      </c>
      <c r="F588" s="247">
        <v>19.57</v>
      </c>
      <c r="G588" s="247" t="s">
        <v>1367</v>
      </c>
      <c r="H588" s="247" t="s">
        <v>14318</v>
      </c>
      <c r="I588" s="247">
        <v>0</v>
      </c>
      <c r="J588" s="247">
        <v>0</v>
      </c>
      <c r="K588" s="247">
        <v>0</v>
      </c>
    </row>
    <row r="589" spans="1:11">
      <c r="A589" s="247" t="s">
        <v>9371</v>
      </c>
      <c r="B589" s="247" t="s">
        <v>9370</v>
      </c>
      <c r="C589" s="247" t="s">
        <v>2852</v>
      </c>
      <c r="D589" s="247" t="s">
        <v>7606</v>
      </c>
      <c r="E589" s="248" t="s">
        <v>9369</v>
      </c>
      <c r="F589" s="247">
        <v>1089.3499999999999</v>
      </c>
      <c r="G589" s="247" t="s">
        <v>1367</v>
      </c>
      <c r="H589" s="247" t="s">
        <v>14318</v>
      </c>
      <c r="I589" s="247">
        <v>0</v>
      </c>
      <c r="J589" s="247">
        <v>0</v>
      </c>
      <c r="K589" s="247">
        <v>0</v>
      </c>
    </row>
    <row r="590" spans="1:11">
      <c r="A590" s="247" t="s">
        <v>9368</v>
      </c>
      <c r="B590" s="247" t="s">
        <v>9367</v>
      </c>
      <c r="C590" s="247" t="s">
        <v>2852</v>
      </c>
      <c r="D590" s="247" t="s">
        <v>7606</v>
      </c>
      <c r="E590" s="248" t="s">
        <v>9366</v>
      </c>
      <c r="F590" s="247">
        <v>985.54</v>
      </c>
      <c r="G590" s="247" t="s">
        <v>1367</v>
      </c>
      <c r="H590" s="247" t="s">
        <v>14318</v>
      </c>
      <c r="I590" s="247">
        <v>0</v>
      </c>
      <c r="J590" s="247">
        <v>0</v>
      </c>
      <c r="K590" s="247">
        <v>0</v>
      </c>
    </row>
    <row r="591" spans="1:11">
      <c r="A591" s="247" t="s">
        <v>9365</v>
      </c>
      <c r="B591" s="247" t="s">
        <v>9364</v>
      </c>
      <c r="C591" s="247" t="s">
        <v>2852</v>
      </c>
      <c r="D591" s="247" t="s">
        <v>7606</v>
      </c>
      <c r="E591" s="248" t="s">
        <v>9363</v>
      </c>
      <c r="F591" s="247">
        <v>985.54</v>
      </c>
      <c r="G591" s="247" t="s">
        <v>1367</v>
      </c>
      <c r="H591" s="247" t="s">
        <v>14318</v>
      </c>
      <c r="I591" s="247">
        <v>0</v>
      </c>
      <c r="J591" s="247">
        <v>0</v>
      </c>
      <c r="K591" s="247">
        <v>0</v>
      </c>
    </row>
    <row r="592" spans="1:11">
      <c r="A592" s="247" t="s">
        <v>9362</v>
      </c>
      <c r="B592" s="247" t="s">
        <v>9361</v>
      </c>
      <c r="C592" s="247" t="s">
        <v>2852</v>
      </c>
      <c r="D592" s="247" t="s">
        <v>7606</v>
      </c>
      <c r="E592" s="248" t="s">
        <v>9360</v>
      </c>
      <c r="F592" s="247">
        <v>985.54</v>
      </c>
      <c r="G592" s="247" t="s">
        <v>1367</v>
      </c>
      <c r="H592" s="247" t="s">
        <v>14318</v>
      </c>
      <c r="I592" s="247">
        <v>0</v>
      </c>
      <c r="J592" s="247">
        <v>0</v>
      </c>
      <c r="K592" s="247">
        <v>0</v>
      </c>
    </row>
    <row r="593" spans="1:11">
      <c r="A593" s="247" t="s">
        <v>9320</v>
      </c>
      <c r="B593" s="247" t="s">
        <v>9319</v>
      </c>
      <c r="C593" s="247" t="s">
        <v>2852</v>
      </c>
      <c r="D593" s="247" t="s">
        <v>7606</v>
      </c>
      <c r="E593" s="248" t="s">
        <v>9318</v>
      </c>
      <c r="F593" s="247">
        <v>740.83</v>
      </c>
      <c r="G593" s="247" t="s">
        <v>1367</v>
      </c>
      <c r="H593" s="247" t="s">
        <v>14318</v>
      </c>
      <c r="I593" s="247">
        <v>0</v>
      </c>
      <c r="J593" s="247">
        <v>0</v>
      </c>
      <c r="K593" s="247">
        <v>0</v>
      </c>
    </row>
    <row r="594" spans="1:11">
      <c r="A594" s="247" t="s">
        <v>9317</v>
      </c>
      <c r="B594" s="247" t="s">
        <v>9316</v>
      </c>
      <c r="C594" s="247" t="s">
        <v>2852</v>
      </c>
      <c r="D594" s="247" t="s">
        <v>7606</v>
      </c>
      <c r="E594" s="248" t="s">
        <v>9315</v>
      </c>
      <c r="F594" s="247">
        <v>1289.58</v>
      </c>
      <c r="G594" s="247" t="s">
        <v>1367</v>
      </c>
      <c r="H594" s="247" t="s">
        <v>14318</v>
      </c>
      <c r="I594" s="247">
        <v>0</v>
      </c>
      <c r="J594" s="247">
        <v>0</v>
      </c>
      <c r="K594" s="247">
        <v>0</v>
      </c>
    </row>
    <row r="595" spans="1:11">
      <c r="A595" s="247" t="s">
        <v>9291</v>
      </c>
      <c r="B595" s="247" t="s">
        <v>9290</v>
      </c>
      <c r="C595" s="247" t="s">
        <v>2852</v>
      </c>
      <c r="D595" s="247" t="s">
        <v>7606</v>
      </c>
      <c r="E595" s="248" t="s">
        <v>9289</v>
      </c>
      <c r="F595" s="247">
        <v>392.29</v>
      </c>
      <c r="G595" s="247" t="s">
        <v>1367</v>
      </c>
      <c r="H595" s="247" t="s">
        <v>14318</v>
      </c>
      <c r="I595" s="247">
        <v>0</v>
      </c>
      <c r="J595" s="247">
        <v>0</v>
      </c>
      <c r="K595" s="247">
        <v>0</v>
      </c>
    </row>
    <row r="596" spans="1:11">
      <c r="A596" s="247" t="s">
        <v>9288</v>
      </c>
      <c r="B596" s="247" t="s">
        <v>9287</v>
      </c>
      <c r="C596" s="247" t="s">
        <v>2852</v>
      </c>
      <c r="D596" s="247" t="s">
        <v>7606</v>
      </c>
      <c r="E596" s="248" t="s">
        <v>9286</v>
      </c>
      <c r="F596" s="247">
        <v>236.56</v>
      </c>
      <c r="G596" s="247" t="s">
        <v>1367</v>
      </c>
      <c r="H596" s="247" t="s">
        <v>14318</v>
      </c>
      <c r="I596" s="247">
        <v>0</v>
      </c>
      <c r="J596" s="247">
        <v>0</v>
      </c>
      <c r="K596" s="247">
        <v>0</v>
      </c>
    </row>
    <row r="597" spans="1:11">
      <c r="A597" s="247" t="s">
        <v>9285</v>
      </c>
      <c r="B597" s="247" t="s">
        <v>9284</v>
      </c>
      <c r="C597" s="247" t="s">
        <v>2852</v>
      </c>
      <c r="D597" s="247" t="s">
        <v>7606</v>
      </c>
      <c r="E597" s="248" t="s">
        <v>9283</v>
      </c>
      <c r="F597" s="247">
        <v>236.56</v>
      </c>
      <c r="G597" s="247" t="s">
        <v>1367</v>
      </c>
      <c r="H597" s="247" t="s">
        <v>14318</v>
      </c>
      <c r="I597" s="247">
        <v>0</v>
      </c>
      <c r="J597" s="247">
        <v>0</v>
      </c>
      <c r="K597" s="247">
        <v>0</v>
      </c>
    </row>
    <row r="598" spans="1:11">
      <c r="A598" s="247" t="s">
        <v>9282</v>
      </c>
      <c r="B598" s="247" t="s">
        <v>9281</v>
      </c>
      <c r="C598" s="247" t="s">
        <v>2852</v>
      </c>
      <c r="D598" s="247" t="s">
        <v>7606</v>
      </c>
      <c r="E598" s="248" t="s">
        <v>9280</v>
      </c>
      <c r="F598" s="247">
        <v>236.56</v>
      </c>
      <c r="G598" s="247" t="s">
        <v>1367</v>
      </c>
      <c r="H598" s="247" t="s">
        <v>14318</v>
      </c>
      <c r="I598" s="247">
        <v>0</v>
      </c>
      <c r="J598" s="247">
        <v>0</v>
      </c>
      <c r="K598" s="247">
        <v>0</v>
      </c>
    </row>
    <row r="599" spans="1:11">
      <c r="A599" s="247" t="s">
        <v>9265</v>
      </c>
      <c r="B599" s="247" t="s">
        <v>9264</v>
      </c>
      <c r="C599" s="247" t="s">
        <v>2852</v>
      </c>
      <c r="D599" s="247" t="s">
        <v>7606</v>
      </c>
      <c r="E599" s="248" t="s">
        <v>9263</v>
      </c>
      <c r="F599" s="247">
        <v>555.42999999999995</v>
      </c>
      <c r="G599" s="247" t="s">
        <v>1367</v>
      </c>
      <c r="H599" s="247" t="s">
        <v>14318</v>
      </c>
      <c r="I599" s="247">
        <v>0</v>
      </c>
      <c r="J599" s="247">
        <v>0</v>
      </c>
      <c r="K599" s="247">
        <v>0</v>
      </c>
    </row>
    <row r="600" spans="1:11">
      <c r="A600" s="247" t="s">
        <v>9226</v>
      </c>
      <c r="B600" s="247" t="s">
        <v>9225</v>
      </c>
      <c r="C600" s="247" t="s">
        <v>2852</v>
      </c>
      <c r="D600" s="247" t="s">
        <v>7606</v>
      </c>
      <c r="E600" s="248" t="s">
        <v>9224</v>
      </c>
      <c r="F600" s="247">
        <v>1089.3499999999999</v>
      </c>
      <c r="G600" s="247" t="s">
        <v>1367</v>
      </c>
      <c r="H600" s="247" t="s">
        <v>14318</v>
      </c>
      <c r="I600" s="247">
        <v>0</v>
      </c>
      <c r="J600" s="247">
        <v>0</v>
      </c>
      <c r="K600" s="247">
        <v>0</v>
      </c>
    </row>
    <row r="601" spans="1:11">
      <c r="A601" s="247" t="s">
        <v>9217</v>
      </c>
      <c r="B601" s="247" t="s">
        <v>9216</v>
      </c>
      <c r="C601" s="247" t="s">
        <v>2852</v>
      </c>
      <c r="D601" s="247" t="s">
        <v>7606</v>
      </c>
      <c r="E601" s="248" t="s">
        <v>9215</v>
      </c>
      <c r="F601" s="247">
        <v>1779.01</v>
      </c>
      <c r="G601" s="247" t="s">
        <v>1367</v>
      </c>
      <c r="H601" s="247" t="s">
        <v>14318</v>
      </c>
      <c r="I601" s="247">
        <v>0</v>
      </c>
      <c r="J601" s="247">
        <v>0</v>
      </c>
      <c r="K601" s="247">
        <v>0</v>
      </c>
    </row>
    <row r="602" spans="1:11">
      <c r="A602" s="247" t="s">
        <v>9190</v>
      </c>
      <c r="B602" s="247" t="s">
        <v>9189</v>
      </c>
      <c r="C602" s="247" t="s">
        <v>2852</v>
      </c>
      <c r="D602" s="247" t="s">
        <v>7606</v>
      </c>
      <c r="E602" s="248" t="s">
        <v>9188</v>
      </c>
      <c r="F602" s="247">
        <v>1979.24</v>
      </c>
      <c r="G602" s="247" t="s">
        <v>1367</v>
      </c>
      <c r="H602" s="247" t="s">
        <v>14318</v>
      </c>
      <c r="I602" s="247">
        <v>0</v>
      </c>
      <c r="J602" s="247">
        <v>0</v>
      </c>
      <c r="K602" s="247">
        <v>0</v>
      </c>
    </row>
    <row r="603" spans="1:11">
      <c r="A603" s="247" t="s">
        <v>9187</v>
      </c>
      <c r="B603" s="247" t="s">
        <v>9186</v>
      </c>
      <c r="C603" s="247" t="s">
        <v>2852</v>
      </c>
      <c r="D603" s="247" t="s">
        <v>7606</v>
      </c>
      <c r="E603" s="248" t="s">
        <v>9185</v>
      </c>
      <c r="F603" s="247">
        <v>1979.24</v>
      </c>
      <c r="G603" s="247" t="s">
        <v>1367</v>
      </c>
      <c r="H603" s="247" t="s">
        <v>14318</v>
      </c>
      <c r="I603" s="247">
        <v>0</v>
      </c>
      <c r="J603" s="247">
        <v>0</v>
      </c>
      <c r="K603" s="247">
        <v>0</v>
      </c>
    </row>
    <row r="604" spans="1:11">
      <c r="A604" s="247" t="s">
        <v>9184</v>
      </c>
      <c r="B604" s="247" t="s">
        <v>9183</v>
      </c>
      <c r="C604" s="247" t="s">
        <v>2852</v>
      </c>
      <c r="D604" s="247" t="s">
        <v>7606</v>
      </c>
      <c r="E604" s="248" t="s">
        <v>9182</v>
      </c>
      <c r="F604" s="247">
        <v>1979.24</v>
      </c>
      <c r="G604" s="247" t="s">
        <v>1367</v>
      </c>
      <c r="H604" s="247" t="s">
        <v>14318</v>
      </c>
      <c r="I604" s="247">
        <v>0</v>
      </c>
      <c r="J604" s="247">
        <v>0</v>
      </c>
      <c r="K604" s="247">
        <v>0</v>
      </c>
    </row>
    <row r="605" spans="1:11">
      <c r="A605" s="247" t="s">
        <v>9131</v>
      </c>
      <c r="B605" s="247" t="s">
        <v>9130</v>
      </c>
      <c r="C605" s="247" t="s">
        <v>2852</v>
      </c>
      <c r="D605" s="247" t="s">
        <v>7606</v>
      </c>
      <c r="E605" s="248" t="s">
        <v>9129</v>
      </c>
      <c r="F605" s="247">
        <v>162.4</v>
      </c>
      <c r="G605" s="247" t="s">
        <v>1367</v>
      </c>
      <c r="H605" s="247" t="s">
        <v>14318</v>
      </c>
      <c r="I605" s="247">
        <v>0</v>
      </c>
      <c r="J605" s="247">
        <v>0</v>
      </c>
      <c r="K605" s="247">
        <v>0</v>
      </c>
    </row>
    <row r="606" spans="1:11">
      <c r="A606" s="247" t="s">
        <v>9128</v>
      </c>
      <c r="B606" s="247" t="s">
        <v>9127</v>
      </c>
      <c r="C606" s="247" t="s">
        <v>2852</v>
      </c>
      <c r="D606" s="247" t="s">
        <v>7606</v>
      </c>
      <c r="E606" s="248" t="s">
        <v>9126</v>
      </c>
      <c r="F606" s="247">
        <v>117.91</v>
      </c>
      <c r="G606" s="247" t="s">
        <v>1367</v>
      </c>
      <c r="H606" s="247" t="s">
        <v>14318</v>
      </c>
      <c r="I606" s="247">
        <v>0</v>
      </c>
      <c r="J606" s="247">
        <v>0</v>
      </c>
      <c r="K606" s="247">
        <v>0</v>
      </c>
    </row>
    <row r="607" spans="1:11">
      <c r="A607" s="247" t="s">
        <v>9125</v>
      </c>
      <c r="B607" s="247" t="s">
        <v>9124</v>
      </c>
      <c r="C607" s="247" t="s">
        <v>2852</v>
      </c>
      <c r="D607" s="247" t="s">
        <v>7606</v>
      </c>
      <c r="E607" s="248" t="s">
        <v>9123</v>
      </c>
      <c r="F607" s="247">
        <v>117.91</v>
      </c>
      <c r="G607" s="247" t="s">
        <v>1367</v>
      </c>
      <c r="H607" s="247" t="s">
        <v>14318</v>
      </c>
      <c r="I607" s="247">
        <v>0</v>
      </c>
      <c r="J607" s="247">
        <v>0</v>
      </c>
      <c r="K607" s="247">
        <v>0</v>
      </c>
    </row>
    <row r="608" spans="1:11">
      <c r="A608" s="247" t="s">
        <v>9122</v>
      </c>
      <c r="B608" s="247" t="s">
        <v>9121</v>
      </c>
      <c r="C608" s="247" t="s">
        <v>2852</v>
      </c>
      <c r="D608" s="247" t="s">
        <v>7606</v>
      </c>
      <c r="E608" s="248" t="s">
        <v>9120</v>
      </c>
      <c r="F608" s="247">
        <v>117.91</v>
      </c>
      <c r="G608" s="247" t="s">
        <v>1367</v>
      </c>
      <c r="H608" s="247" t="s">
        <v>14318</v>
      </c>
      <c r="I608" s="247">
        <v>0</v>
      </c>
      <c r="J608" s="247">
        <v>0</v>
      </c>
      <c r="K608" s="247">
        <v>0</v>
      </c>
    </row>
    <row r="609" spans="1:11">
      <c r="A609" s="247" t="s">
        <v>9101</v>
      </c>
      <c r="B609" s="247" t="s">
        <v>9100</v>
      </c>
      <c r="C609" s="247" t="s">
        <v>2852</v>
      </c>
      <c r="D609" s="247" t="s">
        <v>7606</v>
      </c>
      <c r="E609" s="248" t="s">
        <v>9099</v>
      </c>
      <c r="F609" s="247">
        <v>1979.24</v>
      </c>
      <c r="G609" s="247" t="s">
        <v>1367</v>
      </c>
      <c r="H609" s="247" t="s">
        <v>14318</v>
      </c>
      <c r="I609" s="247">
        <v>0</v>
      </c>
      <c r="J609" s="247">
        <v>0</v>
      </c>
      <c r="K609" s="247">
        <v>0</v>
      </c>
    </row>
    <row r="610" spans="1:11">
      <c r="A610" s="247" t="s">
        <v>9055</v>
      </c>
      <c r="B610" s="247" t="s">
        <v>9054</v>
      </c>
      <c r="C610" s="247" t="s">
        <v>2852</v>
      </c>
      <c r="D610" s="247" t="s">
        <v>7606</v>
      </c>
      <c r="E610" s="248" t="s">
        <v>9053</v>
      </c>
      <c r="F610" s="247">
        <v>1348.9</v>
      </c>
      <c r="G610" s="247" t="s">
        <v>1367</v>
      </c>
      <c r="H610" s="247" t="s">
        <v>14318</v>
      </c>
      <c r="I610" s="247">
        <v>0</v>
      </c>
      <c r="J610" s="247">
        <v>0</v>
      </c>
      <c r="K610" s="247">
        <v>0</v>
      </c>
    </row>
    <row r="611" spans="1:11">
      <c r="A611" s="247" t="s">
        <v>9052</v>
      </c>
      <c r="B611" s="247" t="s">
        <v>9051</v>
      </c>
      <c r="C611" s="247" t="s">
        <v>2852</v>
      </c>
      <c r="D611" s="247" t="s">
        <v>7606</v>
      </c>
      <c r="E611" s="248" t="s">
        <v>9050</v>
      </c>
      <c r="F611" s="247">
        <v>162.4</v>
      </c>
      <c r="G611" s="247" t="s">
        <v>1367</v>
      </c>
      <c r="H611" s="247" t="s">
        <v>14318</v>
      </c>
      <c r="I611" s="247">
        <v>0</v>
      </c>
      <c r="J611" s="247">
        <v>0</v>
      </c>
      <c r="K611" s="247">
        <v>0</v>
      </c>
    </row>
    <row r="612" spans="1:11">
      <c r="A612" s="247" t="s">
        <v>9049</v>
      </c>
      <c r="B612" s="247" t="s">
        <v>9048</v>
      </c>
      <c r="C612" s="247" t="s">
        <v>2852</v>
      </c>
      <c r="D612" s="247" t="s">
        <v>7606</v>
      </c>
      <c r="E612" s="248" t="s">
        <v>9047</v>
      </c>
      <c r="F612" s="247">
        <v>281.05</v>
      </c>
      <c r="G612" s="247" t="s">
        <v>1367</v>
      </c>
      <c r="H612" s="247" t="s">
        <v>14318</v>
      </c>
      <c r="I612" s="247">
        <v>0</v>
      </c>
      <c r="J612" s="247">
        <v>0</v>
      </c>
      <c r="K612" s="247">
        <v>0</v>
      </c>
    </row>
    <row r="613" spans="1:11">
      <c r="A613" s="247" t="s">
        <v>9046</v>
      </c>
      <c r="B613" s="247" t="s">
        <v>9045</v>
      </c>
      <c r="C613" s="247" t="s">
        <v>2852</v>
      </c>
      <c r="D613" s="247" t="s">
        <v>7606</v>
      </c>
      <c r="E613" s="248" t="s">
        <v>9044</v>
      </c>
      <c r="F613" s="247">
        <v>162.4</v>
      </c>
      <c r="G613" s="247" t="s">
        <v>1367</v>
      </c>
      <c r="H613" s="247" t="s">
        <v>14318</v>
      </c>
      <c r="I613" s="247">
        <v>0</v>
      </c>
      <c r="J613" s="247">
        <v>0</v>
      </c>
      <c r="K613" s="247">
        <v>0</v>
      </c>
    </row>
    <row r="614" spans="1:11">
      <c r="A614" s="247" t="s">
        <v>9031</v>
      </c>
      <c r="B614" s="247" t="s">
        <v>9030</v>
      </c>
      <c r="C614" s="247" t="s">
        <v>2852</v>
      </c>
      <c r="D614" s="247" t="s">
        <v>7606</v>
      </c>
      <c r="E614" s="248" t="s">
        <v>9029</v>
      </c>
      <c r="F614" s="247">
        <v>162.4</v>
      </c>
      <c r="G614" s="247" t="s">
        <v>1367</v>
      </c>
      <c r="H614" s="247" t="s">
        <v>14318</v>
      </c>
      <c r="I614" s="247">
        <v>0</v>
      </c>
      <c r="J614" s="247">
        <v>0</v>
      </c>
      <c r="K614" s="247">
        <v>0</v>
      </c>
    </row>
    <row r="615" spans="1:11">
      <c r="A615" s="247" t="s">
        <v>8851</v>
      </c>
      <c r="B615" s="247" t="s">
        <v>8850</v>
      </c>
      <c r="C615" s="247" t="s">
        <v>2852</v>
      </c>
      <c r="D615" s="247" t="s">
        <v>7606</v>
      </c>
      <c r="E615" s="248" t="s">
        <v>8849</v>
      </c>
      <c r="F615" s="247">
        <v>1133.8499999999999</v>
      </c>
      <c r="G615" s="247" t="s">
        <v>1367</v>
      </c>
      <c r="H615" s="247" t="s">
        <v>14318</v>
      </c>
      <c r="I615" s="247">
        <v>1</v>
      </c>
      <c r="J615" s="247">
        <v>0</v>
      </c>
      <c r="K615" s="247">
        <v>0</v>
      </c>
    </row>
    <row r="616" spans="1:11">
      <c r="A616" s="247" t="s">
        <v>8848</v>
      </c>
      <c r="B616" s="247" t="s">
        <v>8847</v>
      </c>
      <c r="C616" s="247" t="s">
        <v>2852</v>
      </c>
      <c r="D616" s="247" t="s">
        <v>7606</v>
      </c>
      <c r="E616" s="248" t="s">
        <v>8846</v>
      </c>
      <c r="F616" s="247">
        <v>1830.92</v>
      </c>
      <c r="G616" s="247" t="s">
        <v>1367</v>
      </c>
      <c r="H616" s="247" t="s">
        <v>14318</v>
      </c>
      <c r="I616" s="247">
        <v>0</v>
      </c>
      <c r="J616" s="247">
        <v>0</v>
      </c>
      <c r="K616" s="247">
        <v>0</v>
      </c>
    </row>
    <row r="617" spans="1:11">
      <c r="A617" s="247" t="s">
        <v>8845</v>
      </c>
      <c r="B617" s="247" t="s">
        <v>8844</v>
      </c>
      <c r="C617" s="247" t="s">
        <v>2852</v>
      </c>
      <c r="D617" s="247" t="s">
        <v>7606</v>
      </c>
      <c r="E617" s="248" t="s">
        <v>8843</v>
      </c>
      <c r="F617" s="247">
        <v>2223.96</v>
      </c>
      <c r="G617" s="247" t="s">
        <v>1367</v>
      </c>
      <c r="H617" s="247" t="s">
        <v>14318</v>
      </c>
      <c r="I617" s="247">
        <v>0</v>
      </c>
      <c r="J617" s="247">
        <v>0</v>
      </c>
      <c r="K617" s="247">
        <v>0</v>
      </c>
    </row>
    <row r="618" spans="1:11">
      <c r="A618" s="247" t="s">
        <v>8842</v>
      </c>
      <c r="B618" s="247" t="s">
        <v>8841</v>
      </c>
      <c r="C618" s="247" t="s">
        <v>2852</v>
      </c>
      <c r="D618" s="247" t="s">
        <v>7606</v>
      </c>
      <c r="E618" s="248" t="s">
        <v>8840</v>
      </c>
      <c r="F618" s="247">
        <v>2372.27</v>
      </c>
      <c r="G618" s="247" t="s">
        <v>1367</v>
      </c>
      <c r="H618" s="247" t="s">
        <v>14318</v>
      </c>
      <c r="I618" s="247">
        <v>0</v>
      </c>
      <c r="J618" s="247">
        <v>0</v>
      </c>
      <c r="K618" s="247">
        <v>0</v>
      </c>
    </row>
    <row r="619" spans="1:11">
      <c r="A619" s="247" t="s">
        <v>8825</v>
      </c>
      <c r="B619" s="247" t="s">
        <v>8824</v>
      </c>
      <c r="C619" s="247" t="s">
        <v>2852</v>
      </c>
      <c r="D619" s="247" t="s">
        <v>7606</v>
      </c>
      <c r="E619" s="248" t="s">
        <v>8823</v>
      </c>
      <c r="F619" s="247">
        <v>1089.3499999999999</v>
      </c>
      <c r="G619" s="247" t="s">
        <v>1367</v>
      </c>
      <c r="H619" s="247" t="s">
        <v>14318</v>
      </c>
      <c r="I619" s="247">
        <v>0</v>
      </c>
      <c r="J619" s="247">
        <v>0</v>
      </c>
      <c r="K619" s="247">
        <v>0</v>
      </c>
    </row>
    <row r="620" spans="1:11">
      <c r="A620" s="247" t="s">
        <v>8764</v>
      </c>
      <c r="B620" s="247" t="s">
        <v>8763</v>
      </c>
      <c r="C620" s="247" t="s">
        <v>2852</v>
      </c>
      <c r="D620" s="247" t="s">
        <v>7606</v>
      </c>
      <c r="E620" s="248" t="s">
        <v>8762</v>
      </c>
      <c r="F620" s="247">
        <v>221.73</v>
      </c>
      <c r="G620" s="247" t="s">
        <v>1367</v>
      </c>
      <c r="H620" s="247" t="s">
        <v>14318</v>
      </c>
      <c r="I620" s="247">
        <v>0</v>
      </c>
      <c r="J620" s="247">
        <v>0</v>
      </c>
      <c r="K620" s="247">
        <v>0</v>
      </c>
    </row>
    <row r="621" spans="1:11">
      <c r="A621" s="247" t="s">
        <v>8717</v>
      </c>
      <c r="B621" s="247" t="s">
        <v>8716</v>
      </c>
      <c r="C621" s="247" t="s">
        <v>2852</v>
      </c>
      <c r="D621" s="247" t="s">
        <v>7606</v>
      </c>
      <c r="E621" s="248" t="s">
        <v>8715</v>
      </c>
      <c r="F621" s="247">
        <v>1089.3499999999999</v>
      </c>
      <c r="G621" s="247" t="s">
        <v>1367</v>
      </c>
      <c r="H621" s="247" t="s">
        <v>14318</v>
      </c>
      <c r="I621" s="247">
        <v>0</v>
      </c>
      <c r="J621" s="247">
        <v>0</v>
      </c>
      <c r="K621" s="247">
        <v>0</v>
      </c>
    </row>
    <row r="622" spans="1:11">
      <c r="A622" s="247" t="s">
        <v>8714</v>
      </c>
      <c r="B622" s="247" t="s">
        <v>8713</v>
      </c>
      <c r="C622" s="247" t="s">
        <v>2852</v>
      </c>
      <c r="D622" s="247" t="s">
        <v>7606</v>
      </c>
      <c r="E622" s="248" t="s">
        <v>8712</v>
      </c>
      <c r="F622" s="247">
        <v>1089.3499999999999</v>
      </c>
      <c r="G622" s="247" t="s">
        <v>1367</v>
      </c>
      <c r="H622" s="247" t="s">
        <v>14318</v>
      </c>
      <c r="I622" s="247">
        <v>0</v>
      </c>
      <c r="J622" s="247">
        <v>0</v>
      </c>
      <c r="K622" s="247">
        <v>0</v>
      </c>
    </row>
    <row r="623" spans="1:11">
      <c r="A623" s="247" t="s">
        <v>8711</v>
      </c>
      <c r="B623" s="247" t="s">
        <v>8710</v>
      </c>
      <c r="C623" s="247" t="s">
        <v>2852</v>
      </c>
      <c r="D623" s="247" t="s">
        <v>7606</v>
      </c>
      <c r="E623" s="248" t="s">
        <v>8709</v>
      </c>
      <c r="F623" s="247">
        <v>1089.3499999999999</v>
      </c>
      <c r="G623" s="247" t="s">
        <v>1367</v>
      </c>
      <c r="H623" s="247" t="s">
        <v>14318</v>
      </c>
      <c r="I623" s="247">
        <v>0</v>
      </c>
      <c r="J623" s="247">
        <v>0</v>
      </c>
      <c r="K623" s="247">
        <v>0</v>
      </c>
    </row>
    <row r="624" spans="1:11">
      <c r="A624" s="247" t="s">
        <v>8595</v>
      </c>
      <c r="B624" s="247" t="s">
        <v>8594</v>
      </c>
      <c r="C624" s="247" t="s">
        <v>2852</v>
      </c>
      <c r="D624" s="247" t="s">
        <v>7606</v>
      </c>
      <c r="E624" s="248" t="s">
        <v>8593</v>
      </c>
      <c r="F624" s="247">
        <v>889.14</v>
      </c>
      <c r="G624" s="247" t="s">
        <v>1367</v>
      </c>
      <c r="H624" s="247" t="s">
        <v>14318</v>
      </c>
      <c r="I624" s="247">
        <v>0</v>
      </c>
      <c r="J624" s="247">
        <v>0</v>
      </c>
      <c r="K624" s="247">
        <v>0</v>
      </c>
    </row>
    <row r="625" spans="1:11">
      <c r="A625" s="247" t="s">
        <v>8592</v>
      </c>
      <c r="B625" s="247" t="s">
        <v>8591</v>
      </c>
      <c r="C625" s="247" t="s">
        <v>2852</v>
      </c>
      <c r="D625" s="247" t="s">
        <v>7606</v>
      </c>
      <c r="E625" s="248" t="s">
        <v>8590</v>
      </c>
      <c r="F625" s="247">
        <v>889.14</v>
      </c>
      <c r="G625" s="247" t="s">
        <v>1367</v>
      </c>
      <c r="H625" s="247" t="s">
        <v>14318</v>
      </c>
      <c r="I625" s="247">
        <v>0</v>
      </c>
      <c r="J625" s="247">
        <v>0</v>
      </c>
      <c r="K625" s="247">
        <v>0</v>
      </c>
    </row>
    <row r="626" spans="1:11">
      <c r="A626" s="247" t="s">
        <v>8589</v>
      </c>
      <c r="B626" s="247" t="s">
        <v>8588</v>
      </c>
      <c r="C626" s="247" t="s">
        <v>2852</v>
      </c>
      <c r="D626" s="247" t="s">
        <v>7606</v>
      </c>
      <c r="E626" s="248" t="s">
        <v>8587</v>
      </c>
      <c r="F626" s="247">
        <v>1007.78</v>
      </c>
      <c r="G626" s="247" t="s">
        <v>1367</v>
      </c>
      <c r="H626" s="247" t="s">
        <v>14318</v>
      </c>
      <c r="I626" s="247">
        <v>0</v>
      </c>
      <c r="J626" s="247">
        <v>0</v>
      </c>
      <c r="K626" s="247">
        <v>0</v>
      </c>
    </row>
    <row r="627" spans="1:11">
      <c r="A627" s="247" t="s">
        <v>8586</v>
      </c>
      <c r="B627" s="247" t="s">
        <v>8585</v>
      </c>
      <c r="C627" s="247" t="s">
        <v>2852</v>
      </c>
      <c r="D627" s="247" t="s">
        <v>7606</v>
      </c>
      <c r="E627" s="248" t="s">
        <v>8584</v>
      </c>
      <c r="F627" s="247">
        <v>889.14</v>
      </c>
      <c r="G627" s="247" t="s">
        <v>1367</v>
      </c>
      <c r="H627" s="247" t="s">
        <v>14318</v>
      </c>
      <c r="I627" s="247">
        <v>0</v>
      </c>
      <c r="J627" s="247">
        <v>0</v>
      </c>
      <c r="K627" s="247">
        <v>0</v>
      </c>
    </row>
    <row r="628" spans="1:11">
      <c r="A628" s="247" t="s">
        <v>8549</v>
      </c>
      <c r="B628" s="247" t="s">
        <v>8548</v>
      </c>
      <c r="C628" s="247" t="s">
        <v>2852</v>
      </c>
      <c r="D628" s="247" t="s">
        <v>7606</v>
      </c>
      <c r="E628" s="248" t="s">
        <v>8547</v>
      </c>
      <c r="F628" s="247">
        <v>592.51</v>
      </c>
      <c r="G628" s="247" t="s">
        <v>1367</v>
      </c>
      <c r="H628" s="247" t="s">
        <v>14318</v>
      </c>
      <c r="I628" s="247">
        <v>0</v>
      </c>
      <c r="J628" s="247">
        <v>0</v>
      </c>
      <c r="K628" s="247">
        <v>0</v>
      </c>
    </row>
    <row r="629" spans="1:11">
      <c r="A629" s="247" t="s">
        <v>8546</v>
      </c>
      <c r="B629" s="247" t="s">
        <v>8545</v>
      </c>
      <c r="C629" s="247" t="s">
        <v>2852</v>
      </c>
      <c r="D629" s="247" t="s">
        <v>7606</v>
      </c>
      <c r="E629" s="248" t="s">
        <v>8544</v>
      </c>
      <c r="F629" s="247">
        <v>688.91</v>
      </c>
      <c r="G629" s="247" t="s">
        <v>1367</v>
      </c>
      <c r="H629" s="247" t="s">
        <v>14318</v>
      </c>
      <c r="I629" s="247">
        <v>0</v>
      </c>
      <c r="J629" s="247">
        <v>0</v>
      </c>
      <c r="K629" s="247">
        <v>0</v>
      </c>
    </row>
    <row r="630" spans="1:11">
      <c r="A630" s="247" t="s">
        <v>8494</v>
      </c>
      <c r="B630" s="247" t="s">
        <v>8493</v>
      </c>
      <c r="C630" s="247" t="s">
        <v>2852</v>
      </c>
      <c r="D630" s="247" t="s">
        <v>7606</v>
      </c>
      <c r="E630" s="248" t="s">
        <v>8492</v>
      </c>
      <c r="F630" s="247">
        <v>199.48</v>
      </c>
      <c r="G630" s="247" t="s">
        <v>1367</v>
      </c>
      <c r="H630" s="247" t="s">
        <v>14318</v>
      </c>
      <c r="I630" s="247">
        <v>0</v>
      </c>
      <c r="J630" s="247">
        <v>0</v>
      </c>
      <c r="K630" s="247">
        <v>0</v>
      </c>
    </row>
    <row r="631" spans="1:11">
      <c r="A631" s="247" t="s">
        <v>8491</v>
      </c>
      <c r="B631" s="247" t="s">
        <v>8490</v>
      </c>
      <c r="C631" s="247" t="s">
        <v>2852</v>
      </c>
      <c r="D631" s="247" t="s">
        <v>7606</v>
      </c>
      <c r="E631" s="248" t="s">
        <v>19540</v>
      </c>
      <c r="F631" s="247">
        <v>117.91</v>
      </c>
      <c r="G631" s="247" t="s">
        <v>1367</v>
      </c>
      <c r="H631" s="247" t="s">
        <v>14318</v>
      </c>
      <c r="I631" s="247">
        <v>0</v>
      </c>
      <c r="J631" s="247">
        <v>0</v>
      </c>
      <c r="K631" s="247">
        <v>0</v>
      </c>
    </row>
    <row r="632" spans="1:11">
      <c r="A632" s="247" t="s">
        <v>8488</v>
      </c>
      <c r="B632" s="247" t="s">
        <v>8487</v>
      </c>
      <c r="C632" s="247" t="s">
        <v>2852</v>
      </c>
      <c r="D632" s="247" t="s">
        <v>7606</v>
      </c>
      <c r="E632" s="248" t="s">
        <v>8486</v>
      </c>
      <c r="F632" s="247">
        <v>117.91</v>
      </c>
      <c r="G632" s="247" t="s">
        <v>1367</v>
      </c>
      <c r="H632" s="247" t="s">
        <v>14318</v>
      </c>
      <c r="I632" s="247">
        <v>0</v>
      </c>
      <c r="J632" s="247">
        <v>0</v>
      </c>
      <c r="K632" s="247">
        <v>0</v>
      </c>
    </row>
    <row r="633" spans="1:11">
      <c r="A633" s="247" t="s">
        <v>8485</v>
      </c>
      <c r="B633" s="247" t="s">
        <v>8484</v>
      </c>
      <c r="C633" s="247" t="s">
        <v>2852</v>
      </c>
      <c r="D633" s="247" t="s">
        <v>7606</v>
      </c>
      <c r="E633" s="248" t="s">
        <v>8483</v>
      </c>
      <c r="F633" s="247">
        <v>117.91</v>
      </c>
      <c r="G633" s="247" t="s">
        <v>1367</v>
      </c>
      <c r="H633" s="247" t="s">
        <v>14318</v>
      </c>
      <c r="I633" s="247">
        <v>0</v>
      </c>
      <c r="J633" s="247">
        <v>0</v>
      </c>
      <c r="K633" s="247">
        <v>0</v>
      </c>
    </row>
    <row r="634" spans="1:11">
      <c r="A634" s="247" t="s">
        <v>8480</v>
      </c>
      <c r="B634" s="247" t="s">
        <v>8479</v>
      </c>
      <c r="C634" s="247" t="s">
        <v>2852</v>
      </c>
      <c r="D634" s="247" t="s">
        <v>7606</v>
      </c>
      <c r="E634" s="248" t="s">
        <v>8478</v>
      </c>
      <c r="F634" s="247">
        <v>295.88</v>
      </c>
      <c r="G634" s="247" t="s">
        <v>1367</v>
      </c>
      <c r="H634" s="247" t="s">
        <v>14318</v>
      </c>
      <c r="I634" s="247">
        <v>0</v>
      </c>
      <c r="J634" s="247">
        <v>0</v>
      </c>
      <c r="K634" s="247">
        <v>0</v>
      </c>
    </row>
    <row r="635" spans="1:11">
      <c r="A635" s="247" t="s">
        <v>8477</v>
      </c>
      <c r="B635" s="247" t="s">
        <v>8476</v>
      </c>
      <c r="C635" s="247" t="s">
        <v>2852</v>
      </c>
      <c r="D635" s="247" t="s">
        <v>7606</v>
      </c>
      <c r="E635" s="248" t="s">
        <v>8475</v>
      </c>
      <c r="F635" s="247">
        <v>177.24</v>
      </c>
      <c r="G635" s="247" t="s">
        <v>1367</v>
      </c>
      <c r="H635" s="247" t="s">
        <v>14318</v>
      </c>
      <c r="I635" s="247">
        <v>0</v>
      </c>
      <c r="J635" s="247">
        <v>0</v>
      </c>
      <c r="K635" s="247">
        <v>0</v>
      </c>
    </row>
    <row r="636" spans="1:11">
      <c r="A636" s="247" t="s">
        <v>8471</v>
      </c>
      <c r="B636" s="247" t="s">
        <v>8470</v>
      </c>
      <c r="C636" s="247" t="s">
        <v>2852</v>
      </c>
      <c r="D636" s="247" t="s">
        <v>7606</v>
      </c>
      <c r="E636" s="248" t="s">
        <v>8469</v>
      </c>
      <c r="F636" s="247">
        <v>177.24</v>
      </c>
      <c r="G636" s="247" t="s">
        <v>1367</v>
      </c>
      <c r="H636" s="247" t="s">
        <v>14318</v>
      </c>
      <c r="I636" s="247">
        <v>0</v>
      </c>
      <c r="J636" s="247">
        <v>0</v>
      </c>
      <c r="K636" s="247">
        <v>0</v>
      </c>
    </row>
    <row r="637" spans="1:11">
      <c r="A637" s="247" t="s">
        <v>8428</v>
      </c>
      <c r="B637" s="247" t="s">
        <v>8427</v>
      </c>
      <c r="C637" s="247" t="s">
        <v>2852</v>
      </c>
      <c r="D637" s="247" t="s">
        <v>7606</v>
      </c>
      <c r="E637" s="248" t="s">
        <v>8426</v>
      </c>
      <c r="F637" s="247">
        <v>177.24</v>
      </c>
      <c r="G637" s="247" t="s">
        <v>1367</v>
      </c>
      <c r="H637" s="247" t="s">
        <v>14318</v>
      </c>
      <c r="I637" s="247">
        <v>0</v>
      </c>
      <c r="J637" s="247">
        <v>0</v>
      </c>
      <c r="K637" s="247">
        <v>0</v>
      </c>
    </row>
    <row r="638" spans="1:11">
      <c r="A638" s="247" t="s">
        <v>19541</v>
      </c>
      <c r="B638" s="247" t="s">
        <v>19542</v>
      </c>
      <c r="C638" s="247" t="s">
        <v>2852</v>
      </c>
      <c r="D638" s="247" t="s">
        <v>7606</v>
      </c>
      <c r="E638" s="248" t="s">
        <v>19543</v>
      </c>
      <c r="F638" s="247">
        <v>236.92</v>
      </c>
      <c r="G638" s="247" t="s">
        <v>1367</v>
      </c>
      <c r="H638" s="247" t="s">
        <v>14318</v>
      </c>
      <c r="I638" s="247">
        <v>1</v>
      </c>
      <c r="J638" s="247">
        <v>0</v>
      </c>
      <c r="K638" s="247">
        <v>0</v>
      </c>
    </row>
    <row r="639" spans="1:11">
      <c r="A639" s="247" t="s">
        <v>8352</v>
      </c>
      <c r="B639" s="247" t="s">
        <v>12390</v>
      </c>
      <c r="C639" s="247" t="s">
        <v>2852</v>
      </c>
      <c r="D639" s="247" t="s">
        <v>7606</v>
      </c>
      <c r="E639" s="248" t="s">
        <v>8351</v>
      </c>
      <c r="F639" s="247">
        <v>110.49</v>
      </c>
      <c r="G639" s="247" t="s">
        <v>1367</v>
      </c>
      <c r="H639" s="247" t="s">
        <v>14318</v>
      </c>
      <c r="I639" s="247">
        <v>0</v>
      </c>
      <c r="J639" s="247">
        <v>0</v>
      </c>
      <c r="K639" s="247">
        <v>0</v>
      </c>
    </row>
    <row r="640" spans="1:11">
      <c r="A640" s="247" t="s">
        <v>8350</v>
      </c>
      <c r="B640" s="247" t="s">
        <v>8349</v>
      </c>
      <c r="C640" s="247" t="s">
        <v>2852</v>
      </c>
      <c r="D640" s="247" t="s">
        <v>7606</v>
      </c>
      <c r="E640" s="248" t="s">
        <v>8348</v>
      </c>
      <c r="F640" s="247">
        <v>110.49</v>
      </c>
      <c r="G640" s="247" t="s">
        <v>1367</v>
      </c>
      <c r="H640" s="247" t="s">
        <v>14318</v>
      </c>
      <c r="I640" s="247">
        <v>0</v>
      </c>
      <c r="J640" s="247">
        <v>0</v>
      </c>
      <c r="K640" s="247">
        <v>0</v>
      </c>
    </row>
    <row r="641" spans="1:11">
      <c r="A641" s="247" t="s">
        <v>8347</v>
      </c>
      <c r="B641" s="247" t="s">
        <v>8346</v>
      </c>
      <c r="C641" s="247" t="s">
        <v>2852</v>
      </c>
      <c r="D641" s="247" t="s">
        <v>7606</v>
      </c>
      <c r="E641" s="248" t="s">
        <v>8345</v>
      </c>
      <c r="F641" s="247">
        <v>110.49</v>
      </c>
      <c r="G641" s="247" t="s">
        <v>1367</v>
      </c>
      <c r="H641" s="247" t="s">
        <v>14318</v>
      </c>
      <c r="I641" s="247">
        <v>0</v>
      </c>
      <c r="J641" s="247">
        <v>0</v>
      </c>
      <c r="K641" s="247">
        <v>0</v>
      </c>
    </row>
    <row r="642" spans="1:11">
      <c r="A642" s="247" t="s">
        <v>8344</v>
      </c>
      <c r="B642" s="247" t="s">
        <v>8343</v>
      </c>
      <c r="C642" s="247" t="s">
        <v>2852</v>
      </c>
      <c r="D642" s="247" t="s">
        <v>7606</v>
      </c>
      <c r="E642" s="248" t="s">
        <v>8342</v>
      </c>
      <c r="F642" s="247">
        <v>110.49</v>
      </c>
      <c r="G642" s="247" t="s">
        <v>1367</v>
      </c>
      <c r="H642" s="247" t="s">
        <v>14318</v>
      </c>
      <c r="I642" s="247">
        <v>0</v>
      </c>
      <c r="J642" s="247">
        <v>0</v>
      </c>
      <c r="K642" s="247">
        <v>0</v>
      </c>
    </row>
    <row r="643" spans="1:11">
      <c r="A643" s="247" t="s">
        <v>19544</v>
      </c>
      <c r="B643" s="247" t="s">
        <v>19545</v>
      </c>
      <c r="C643" s="247" t="s">
        <v>2852</v>
      </c>
      <c r="D643" s="247" t="s">
        <v>7606</v>
      </c>
      <c r="E643" s="248" t="s">
        <v>19546</v>
      </c>
      <c r="F643" s="247">
        <v>231.27</v>
      </c>
      <c r="G643" s="247" t="s">
        <v>1367</v>
      </c>
      <c r="H643" s="247" t="s">
        <v>14318</v>
      </c>
      <c r="I643" s="247">
        <v>0</v>
      </c>
      <c r="J643" s="247">
        <v>0</v>
      </c>
      <c r="K643" s="247">
        <v>0</v>
      </c>
    </row>
    <row r="644" spans="1:11">
      <c r="A644" s="247" t="s">
        <v>12391</v>
      </c>
      <c r="B644" s="247" t="s">
        <v>12392</v>
      </c>
      <c r="C644" s="247" t="s">
        <v>2852</v>
      </c>
      <c r="D644" s="247" t="s">
        <v>7606</v>
      </c>
      <c r="E644" s="248" t="s">
        <v>12393</v>
      </c>
      <c r="F644" s="247">
        <v>1289.58</v>
      </c>
      <c r="G644" s="247" t="s">
        <v>1367</v>
      </c>
      <c r="H644" s="247" t="s">
        <v>14318</v>
      </c>
      <c r="I644" s="247">
        <v>0</v>
      </c>
      <c r="J644" s="247">
        <v>0</v>
      </c>
      <c r="K644" s="247">
        <v>0</v>
      </c>
    </row>
    <row r="645" spans="1:11">
      <c r="A645" s="247" t="s">
        <v>12394</v>
      </c>
      <c r="B645" s="247" t="s">
        <v>12395</v>
      </c>
      <c r="C645" s="247" t="s">
        <v>2852</v>
      </c>
      <c r="D645" s="247" t="s">
        <v>7606</v>
      </c>
      <c r="E645" s="248" t="s">
        <v>12396</v>
      </c>
      <c r="F645" s="247">
        <v>1289.58</v>
      </c>
      <c r="G645" s="247" t="s">
        <v>1367</v>
      </c>
      <c r="H645" s="247" t="s">
        <v>14318</v>
      </c>
      <c r="I645" s="247">
        <v>0</v>
      </c>
      <c r="J645" s="247">
        <v>0</v>
      </c>
      <c r="K645" s="247">
        <v>0</v>
      </c>
    </row>
    <row r="646" spans="1:11">
      <c r="A646" s="247" t="s">
        <v>12397</v>
      </c>
      <c r="B646" s="247" t="s">
        <v>12398</v>
      </c>
      <c r="C646" s="247" t="s">
        <v>2852</v>
      </c>
      <c r="D646" s="247" t="s">
        <v>7606</v>
      </c>
      <c r="E646" s="248" t="s">
        <v>12399</v>
      </c>
      <c r="F646" s="247">
        <v>1289.58</v>
      </c>
      <c r="G646" s="247" t="s">
        <v>1367</v>
      </c>
      <c r="H646" s="247" t="s">
        <v>14318</v>
      </c>
      <c r="I646" s="247">
        <v>0</v>
      </c>
      <c r="J646" s="247">
        <v>0</v>
      </c>
      <c r="K646" s="247">
        <v>0</v>
      </c>
    </row>
    <row r="647" spans="1:11">
      <c r="A647" s="247" t="s">
        <v>12400</v>
      </c>
      <c r="B647" s="247" t="s">
        <v>12401</v>
      </c>
      <c r="C647" s="247" t="s">
        <v>2852</v>
      </c>
      <c r="D647" s="247" t="s">
        <v>7606</v>
      </c>
      <c r="E647" s="248" t="s">
        <v>12402</v>
      </c>
      <c r="F647" s="247">
        <v>1289.58</v>
      </c>
      <c r="G647" s="247" t="s">
        <v>1367</v>
      </c>
      <c r="H647" s="247" t="s">
        <v>14318</v>
      </c>
      <c r="I647" s="247">
        <v>0</v>
      </c>
      <c r="J647" s="247">
        <v>0</v>
      </c>
      <c r="K647" s="247">
        <v>0</v>
      </c>
    </row>
    <row r="648" spans="1:11">
      <c r="A648" s="247" t="s">
        <v>19547</v>
      </c>
      <c r="B648" s="247" t="s">
        <v>19548</v>
      </c>
      <c r="C648" s="247" t="s">
        <v>2852</v>
      </c>
      <c r="D648" s="247" t="s">
        <v>7606</v>
      </c>
      <c r="E648" s="248" t="s">
        <v>19549</v>
      </c>
      <c r="F648" s="247">
        <v>206.89</v>
      </c>
      <c r="G648" s="247" t="s">
        <v>1367</v>
      </c>
      <c r="H648" s="247" t="s">
        <v>14318</v>
      </c>
      <c r="I648" s="247">
        <v>0</v>
      </c>
      <c r="J648" s="247">
        <v>0</v>
      </c>
      <c r="K648" s="247">
        <v>0</v>
      </c>
    </row>
    <row r="649" spans="1:11">
      <c r="A649" s="247" t="s">
        <v>17536</v>
      </c>
      <c r="B649" s="247" t="s">
        <v>17535</v>
      </c>
      <c r="C649" s="247" t="s">
        <v>2852</v>
      </c>
      <c r="D649" s="247" t="s">
        <v>7606</v>
      </c>
      <c r="E649" s="248" t="s">
        <v>17534</v>
      </c>
      <c r="F649" s="247">
        <v>688.91</v>
      </c>
      <c r="G649" s="247" t="s">
        <v>1367</v>
      </c>
      <c r="H649" s="247" t="s">
        <v>14318</v>
      </c>
      <c r="I649" s="247">
        <v>0</v>
      </c>
      <c r="J649" s="247">
        <v>0</v>
      </c>
      <c r="K649" s="247">
        <v>0</v>
      </c>
    </row>
    <row r="650" spans="1:11">
      <c r="A650" s="247" t="s">
        <v>17515</v>
      </c>
      <c r="B650" s="247" t="s">
        <v>17514</v>
      </c>
      <c r="C650" s="247" t="s">
        <v>2852</v>
      </c>
      <c r="D650" s="247" t="s">
        <v>7606</v>
      </c>
      <c r="E650" s="248" t="s">
        <v>17513</v>
      </c>
      <c r="F650" s="247">
        <v>985.54</v>
      </c>
      <c r="G650" s="247" t="s">
        <v>1367</v>
      </c>
      <c r="H650" s="247" t="s">
        <v>14318</v>
      </c>
      <c r="I650" s="247">
        <v>0</v>
      </c>
      <c r="J650" s="247">
        <v>0</v>
      </c>
      <c r="K650" s="247">
        <v>0</v>
      </c>
    </row>
    <row r="651" spans="1:11">
      <c r="A651" s="247" t="s">
        <v>19550</v>
      </c>
      <c r="B651" s="247" t="s">
        <v>19551</v>
      </c>
      <c r="C651" s="247" t="s">
        <v>2852</v>
      </c>
      <c r="D651" s="247" t="s">
        <v>7606</v>
      </c>
      <c r="E651" s="248" t="s">
        <v>19552</v>
      </c>
      <c r="F651" s="247">
        <v>117.91</v>
      </c>
      <c r="G651" s="247" t="s">
        <v>1367</v>
      </c>
      <c r="H651" s="247" t="s">
        <v>14318</v>
      </c>
      <c r="I651" s="247">
        <v>0</v>
      </c>
      <c r="J651" s="247">
        <v>0</v>
      </c>
      <c r="K651" s="247">
        <v>0</v>
      </c>
    </row>
    <row r="652" spans="1:11">
      <c r="A652" s="247" t="s">
        <v>19553</v>
      </c>
      <c r="B652" s="247" t="s">
        <v>19554</v>
      </c>
      <c r="C652" s="247" t="s">
        <v>2852</v>
      </c>
      <c r="D652" s="247" t="s">
        <v>7606</v>
      </c>
      <c r="E652" s="248" t="s">
        <v>19555</v>
      </c>
      <c r="F652" s="247">
        <v>117.91</v>
      </c>
      <c r="G652" s="247" t="s">
        <v>1367</v>
      </c>
      <c r="H652" s="247" t="s">
        <v>14318</v>
      </c>
      <c r="I652" s="247">
        <v>0</v>
      </c>
      <c r="J652" s="247">
        <v>0</v>
      </c>
      <c r="K652" s="247">
        <v>0</v>
      </c>
    </row>
    <row r="653" spans="1:11">
      <c r="A653" s="247" t="s">
        <v>19556</v>
      </c>
      <c r="B653" s="247" t="s">
        <v>19557</v>
      </c>
      <c r="C653" s="247" t="s">
        <v>2852</v>
      </c>
      <c r="D653" s="247" t="s">
        <v>7606</v>
      </c>
      <c r="E653" s="248" t="s">
        <v>19558</v>
      </c>
      <c r="F653" s="247">
        <v>117.91</v>
      </c>
      <c r="G653" s="247" t="s">
        <v>1367</v>
      </c>
      <c r="H653" s="247" t="s">
        <v>14318</v>
      </c>
      <c r="I653" s="247">
        <v>0</v>
      </c>
      <c r="J653" s="247">
        <v>0</v>
      </c>
      <c r="K653" s="247">
        <v>0</v>
      </c>
    </row>
    <row r="654" spans="1:11">
      <c r="A654" s="247" t="s">
        <v>19559</v>
      </c>
      <c r="B654" s="247" t="s">
        <v>19560</v>
      </c>
      <c r="C654" s="247" t="s">
        <v>2852</v>
      </c>
      <c r="D654" s="247" t="s">
        <v>7606</v>
      </c>
      <c r="E654" s="248" t="s">
        <v>19561</v>
      </c>
      <c r="F654" s="247">
        <v>117.91</v>
      </c>
      <c r="G654" s="247" t="s">
        <v>1367</v>
      </c>
      <c r="H654" s="247" t="s">
        <v>14318</v>
      </c>
      <c r="I654" s="247">
        <v>0</v>
      </c>
      <c r="J654" s="247">
        <v>0</v>
      </c>
      <c r="K654" s="247">
        <v>0</v>
      </c>
    </row>
    <row r="655" spans="1:11">
      <c r="A655" s="247" t="s">
        <v>19562</v>
      </c>
      <c r="B655" s="247" t="s">
        <v>19563</v>
      </c>
      <c r="C655" s="247" t="s">
        <v>2852</v>
      </c>
      <c r="D655" s="247" t="s">
        <v>7606</v>
      </c>
      <c r="E655" s="248" t="s">
        <v>19564</v>
      </c>
      <c r="F655" s="247">
        <v>941.04</v>
      </c>
      <c r="G655" s="247" t="s">
        <v>1367</v>
      </c>
      <c r="H655" s="247" t="s">
        <v>14318</v>
      </c>
      <c r="I655" s="247">
        <v>0</v>
      </c>
      <c r="J655" s="247">
        <v>0</v>
      </c>
      <c r="K655" s="247">
        <v>0</v>
      </c>
    </row>
    <row r="656" spans="1:11">
      <c r="A656" s="247" t="s">
        <v>19565</v>
      </c>
      <c r="B656" s="247" t="s">
        <v>19566</v>
      </c>
      <c r="C656" s="247" t="s">
        <v>2852</v>
      </c>
      <c r="D656" s="247" t="s">
        <v>7606</v>
      </c>
      <c r="E656" s="248" t="s">
        <v>19567</v>
      </c>
      <c r="F656" s="247">
        <v>270.67</v>
      </c>
      <c r="G656" s="247" t="s">
        <v>1367</v>
      </c>
      <c r="H656" s="247" t="s">
        <v>14318</v>
      </c>
      <c r="I656" s="247">
        <v>0</v>
      </c>
      <c r="J656" s="247">
        <v>0</v>
      </c>
      <c r="K656" s="247">
        <v>0</v>
      </c>
    </row>
    <row r="657" spans="1:11">
      <c r="A657" s="247" t="s">
        <v>19568</v>
      </c>
      <c r="B657" s="247" t="s">
        <v>19569</v>
      </c>
      <c r="C657" s="247" t="s">
        <v>2852</v>
      </c>
      <c r="D657" s="247" t="s">
        <v>7606</v>
      </c>
      <c r="E657" s="248" t="s">
        <v>19570</v>
      </c>
      <c r="F657" s="247">
        <v>270.67</v>
      </c>
      <c r="G657" s="247" t="s">
        <v>1367</v>
      </c>
      <c r="H657" s="247" t="s">
        <v>14318</v>
      </c>
      <c r="I657" s="247">
        <v>0</v>
      </c>
      <c r="J657" s="247">
        <v>0</v>
      </c>
      <c r="K657" s="247">
        <v>0</v>
      </c>
    </row>
    <row r="658" spans="1:11">
      <c r="A658" s="247" t="s">
        <v>19571</v>
      </c>
      <c r="B658" s="247" t="s">
        <v>19572</v>
      </c>
      <c r="C658" s="247" t="s">
        <v>2852</v>
      </c>
      <c r="D658" s="247" t="s">
        <v>7606</v>
      </c>
      <c r="E658" s="248" t="s">
        <v>19573</v>
      </c>
      <c r="F658" s="247">
        <v>270.67</v>
      </c>
      <c r="G658" s="247" t="s">
        <v>1367</v>
      </c>
      <c r="H658" s="247" t="s">
        <v>14318</v>
      </c>
      <c r="I658" s="247">
        <v>0</v>
      </c>
      <c r="J658" s="247">
        <v>0</v>
      </c>
      <c r="K658" s="247">
        <v>0</v>
      </c>
    </row>
    <row r="659" spans="1:11">
      <c r="A659" s="247" t="s">
        <v>7996</v>
      </c>
      <c r="B659" s="247" t="s">
        <v>7995</v>
      </c>
      <c r="C659" s="247" t="s">
        <v>2852</v>
      </c>
      <c r="D659" s="247" t="s">
        <v>7606</v>
      </c>
      <c r="E659" s="248" t="s">
        <v>7994</v>
      </c>
      <c r="F659" s="247">
        <v>889.14</v>
      </c>
      <c r="G659" s="247" t="s">
        <v>1367</v>
      </c>
      <c r="H659" s="247" t="s">
        <v>14318</v>
      </c>
      <c r="I659" s="247">
        <v>0</v>
      </c>
      <c r="J659" s="247">
        <v>0</v>
      </c>
      <c r="K659" s="247">
        <v>0</v>
      </c>
    </row>
    <row r="660" spans="1:11">
      <c r="A660" s="247" t="s">
        <v>7993</v>
      </c>
      <c r="B660" s="247" t="s">
        <v>7992</v>
      </c>
      <c r="C660" s="247" t="s">
        <v>2852</v>
      </c>
      <c r="D660" s="247" t="s">
        <v>7606</v>
      </c>
      <c r="E660" s="248" t="s">
        <v>7991</v>
      </c>
      <c r="F660" s="247">
        <v>1586.2</v>
      </c>
      <c r="G660" s="247" t="s">
        <v>1367</v>
      </c>
      <c r="H660" s="247" t="s">
        <v>14318</v>
      </c>
      <c r="I660" s="247">
        <v>0</v>
      </c>
      <c r="J660" s="247">
        <v>0</v>
      </c>
      <c r="K660" s="247">
        <v>0</v>
      </c>
    </row>
    <row r="661" spans="1:11">
      <c r="A661" s="247" t="s">
        <v>7990</v>
      </c>
      <c r="B661" s="247" t="s">
        <v>7989</v>
      </c>
      <c r="C661" s="247" t="s">
        <v>2852</v>
      </c>
      <c r="D661" s="247" t="s">
        <v>7606</v>
      </c>
      <c r="E661" s="248" t="s">
        <v>7988</v>
      </c>
      <c r="F661" s="247">
        <v>1089.3499999999999</v>
      </c>
      <c r="G661" s="247" t="s">
        <v>1367</v>
      </c>
      <c r="H661" s="247" t="s">
        <v>14318</v>
      </c>
      <c r="I661" s="247">
        <v>0</v>
      </c>
      <c r="J661" s="247">
        <v>0</v>
      </c>
      <c r="K661" s="247">
        <v>0</v>
      </c>
    </row>
    <row r="662" spans="1:11">
      <c r="A662" s="247" t="s">
        <v>7917</v>
      </c>
      <c r="B662" s="247" t="s">
        <v>7916</v>
      </c>
      <c r="C662" s="247" t="s">
        <v>2852</v>
      </c>
      <c r="D662" s="247" t="s">
        <v>7606</v>
      </c>
      <c r="E662" s="248" t="s">
        <v>7915</v>
      </c>
      <c r="F662" s="247">
        <v>792.73</v>
      </c>
      <c r="G662" s="247" t="s">
        <v>1367</v>
      </c>
      <c r="H662" s="247" t="s">
        <v>14318</v>
      </c>
      <c r="I662" s="247">
        <v>0</v>
      </c>
      <c r="J662" s="247">
        <v>0</v>
      </c>
      <c r="K662" s="247">
        <v>0</v>
      </c>
    </row>
    <row r="663" spans="1:11">
      <c r="A663" s="247" t="s">
        <v>7914</v>
      </c>
      <c r="B663" s="247" t="s">
        <v>7913</v>
      </c>
      <c r="C663" s="247" t="s">
        <v>2852</v>
      </c>
      <c r="D663" s="247" t="s">
        <v>7606</v>
      </c>
      <c r="E663" s="248" t="s">
        <v>7912</v>
      </c>
      <c r="F663" s="247">
        <v>1089.3499999999999</v>
      </c>
      <c r="G663" s="247" t="s">
        <v>1367</v>
      </c>
      <c r="H663" s="247" t="s">
        <v>14318</v>
      </c>
      <c r="I663" s="247">
        <v>0</v>
      </c>
      <c r="J663" s="247">
        <v>0</v>
      </c>
      <c r="K663" s="247">
        <v>0</v>
      </c>
    </row>
    <row r="664" spans="1:11">
      <c r="A664" s="247" t="s">
        <v>7911</v>
      </c>
      <c r="B664" s="247" t="s">
        <v>7910</v>
      </c>
      <c r="C664" s="247" t="s">
        <v>2852</v>
      </c>
      <c r="D664" s="247" t="s">
        <v>7606</v>
      </c>
      <c r="E664" s="248" t="s">
        <v>7909</v>
      </c>
      <c r="F664" s="247">
        <v>340.38</v>
      </c>
      <c r="G664" s="247" t="s">
        <v>1367</v>
      </c>
      <c r="H664" s="247" t="s">
        <v>14318</v>
      </c>
      <c r="I664" s="247">
        <v>0</v>
      </c>
      <c r="J664" s="247">
        <v>0</v>
      </c>
      <c r="K664" s="247">
        <v>0</v>
      </c>
    </row>
    <row r="665" spans="1:11">
      <c r="A665" s="247" t="s">
        <v>7908</v>
      </c>
      <c r="B665" s="247" t="s">
        <v>7907</v>
      </c>
      <c r="C665" s="247" t="s">
        <v>2852</v>
      </c>
      <c r="D665" s="247" t="s">
        <v>7606</v>
      </c>
      <c r="E665" s="248" t="s">
        <v>7906</v>
      </c>
      <c r="F665" s="247">
        <v>1534.3</v>
      </c>
      <c r="G665" s="247" t="s">
        <v>1367</v>
      </c>
      <c r="H665" s="247" t="s">
        <v>14318</v>
      </c>
      <c r="I665" s="247">
        <v>0</v>
      </c>
      <c r="J665" s="247">
        <v>0</v>
      </c>
      <c r="K665" s="247">
        <v>0</v>
      </c>
    </row>
    <row r="666" spans="1:11">
      <c r="A666" s="247" t="s">
        <v>7677</v>
      </c>
      <c r="B666" s="247" t="s">
        <v>7676</v>
      </c>
      <c r="C666" s="247" t="s">
        <v>2852</v>
      </c>
      <c r="D666" s="247" t="s">
        <v>7606</v>
      </c>
      <c r="E666" s="248" t="s">
        <v>7675</v>
      </c>
      <c r="F666" s="247">
        <v>1289.58</v>
      </c>
      <c r="G666" s="247" t="s">
        <v>1367</v>
      </c>
      <c r="H666" s="247" t="s">
        <v>14318</v>
      </c>
      <c r="I666" s="247">
        <v>0</v>
      </c>
      <c r="J666" s="247">
        <v>0</v>
      </c>
      <c r="K666" s="247">
        <v>0</v>
      </c>
    </row>
    <row r="667" spans="1:11">
      <c r="A667" s="247" t="s">
        <v>7674</v>
      </c>
      <c r="B667" s="247" t="s">
        <v>7673</v>
      </c>
      <c r="C667" s="247" t="s">
        <v>2852</v>
      </c>
      <c r="D667" s="247" t="s">
        <v>7606</v>
      </c>
      <c r="E667" s="248" t="s">
        <v>7672</v>
      </c>
      <c r="F667" s="247">
        <v>2075.63</v>
      </c>
      <c r="G667" s="247" t="s">
        <v>1367</v>
      </c>
      <c r="H667" s="247" t="s">
        <v>14318</v>
      </c>
      <c r="I667" s="247">
        <v>0</v>
      </c>
      <c r="J667" s="247">
        <v>0</v>
      </c>
      <c r="K667" s="247">
        <v>0</v>
      </c>
    </row>
    <row r="668" spans="1:11">
      <c r="A668" s="247" t="s">
        <v>7671</v>
      </c>
      <c r="B668" s="247" t="s">
        <v>7670</v>
      </c>
      <c r="C668" s="247" t="s">
        <v>2852</v>
      </c>
      <c r="D668" s="247" t="s">
        <v>7606</v>
      </c>
      <c r="E668" s="248" t="s">
        <v>7669</v>
      </c>
      <c r="F668" s="247">
        <v>2898.77</v>
      </c>
      <c r="G668" s="247" t="s">
        <v>1367</v>
      </c>
      <c r="H668" s="247" t="s">
        <v>14318</v>
      </c>
      <c r="I668" s="247">
        <v>0</v>
      </c>
      <c r="J668" s="247">
        <v>0</v>
      </c>
      <c r="K668" s="247">
        <v>0</v>
      </c>
    </row>
    <row r="669" spans="1:11">
      <c r="A669" s="247" t="s">
        <v>17294</v>
      </c>
      <c r="B669" s="247" t="s">
        <v>17293</v>
      </c>
      <c r="C669" s="247" t="s">
        <v>2852</v>
      </c>
      <c r="D669" s="247" t="s">
        <v>7606</v>
      </c>
      <c r="E669" s="248" t="s">
        <v>17292</v>
      </c>
      <c r="F669" s="247">
        <v>852.06</v>
      </c>
      <c r="G669" s="247" t="s">
        <v>1367</v>
      </c>
      <c r="H669" s="247" t="s">
        <v>14318</v>
      </c>
      <c r="I669" s="247">
        <v>0</v>
      </c>
      <c r="J669" s="247">
        <v>0</v>
      </c>
      <c r="K669" s="247">
        <v>0</v>
      </c>
    </row>
    <row r="670" spans="1:11">
      <c r="A670" s="247" t="s">
        <v>6081</v>
      </c>
      <c r="B670" s="247" t="s">
        <v>6080</v>
      </c>
      <c r="C670" s="247" t="s">
        <v>2852</v>
      </c>
      <c r="D670" s="247" t="s">
        <v>5811</v>
      </c>
      <c r="E670" s="248" t="s">
        <v>6079</v>
      </c>
      <c r="F670" s="247">
        <v>5304.29</v>
      </c>
      <c r="G670" s="247" t="s">
        <v>1367</v>
      </c>
      <c r="H670" s="247" t="s">
        <v>14318</v>
      </c>
      <c r="I670" s="247">
        <v>1</v>
      </c>
      <c r="J670" s="247">
        <v>0</v>
      </c>
      <c r="K670" s="247">
        <v>0</v>
      </c>
    </row>
    <row r="671" spans="1:11">
      <c r="A671" s="247" t="s">
        <v>6061</v>
      </c>
      <c r="B671" s="247" t="s">
        <v>6060</v>
      </c>
      <c r="C671" s="247" t="s">
        <v>2852</v>
      </c>
      <c r="D671" s="247" t="s">
        <v>5811</v>
      </c>
      <c r="E671" s="248" t="s">
        <v>19574</v>
      </c>
      <c r="F671" s="247">
        <v>908.68</v>
      </c>
      <c r="G671" s="247" t="s">
        <v>1367</v>
      </c>
      <c r="H671" s="247" t="s">
        <v>14318</v>
      </c>
      <c r="I671" s="247">
        <v>1</v>
      </c>
      <c r="J671" s="247">
        <v>0</v>
      </c>
      <c r="K671" s="247">
        <v>0</v>
      </c>
    </row>
    <row r="672" spans="1:11">
      <c r="A672" s="247" t="s">
        <v>6058</v>
      </c>
      <c r="B672" s="247" t="s">
        <v>6057</v>
      </c>
      <c r="C672" s="247" t="s">
        <v>2852</v>
      </c>
      <c r="D672" s="247" t="s">
        <v>5811</v>
      </c>
      <c r="E672" s="248" t="s">
        <v>19575</v>
      </c>
      <c r="F672" s="247">
        <v>567.64</v>
      </c>
      <c r="G672" s="247" t="s">
        <v>1367</v>
      </c>
      <c r="H672" s="247" t="s">
        <v>14318</v>
      </c>
      <c r="I672" s="247">
        <v>1</v>
      </c>
      <c r="J672" s="247">
        <v>0</v>
      </c>
      <c r="K672" s="247">
        <v>0</v>
      </c>
    </row>
    <row r="673" spans="1:11">
      <c r="A673" s="247" t="s">
        <v>6055</v>
      </c>
      <c r="B673" s="247" t="s">
        <v>6054</v>
      </c>
      <c r="C673" s="247" t="s">
        <v>2852</v>
      </c>
      <c r="D673" s="247" t="s">
        <v>5811</v>
      </c>
      <c r="E673" s="248" t="s">
        <v>19576</v>
      </c>
      <c r="F673" s="247">
        <v>3409.63</v>
      </c>
      <c r="G673" s="247" t="s">
        <v>1367</v>
      </c>
      <c r="H673" s="247" t="s">
        <v>14318</v>
      </c>
      <c r="I673" s="247">
        <v>0</v>
      </c>
      <c r="J673" s="247">
        <v>0</v>
      </c>
      <c r="K673" s="247">
        <v>0</v>
      </c>
    </row>
    <row r="674" spans="1:11">
      <c r="A674" s="247" t="s">
        <v>12403</v>
      </c>
      <c r="B674" s="247" t="s">
        <v>12404</v>
      </c>
      <c r="C674" s="247" t="s">
        <v>2852</v>
      </c>
      <c r="D674" s="247" t="s">
        <v>5811</v>
      </c>
      <c r="E674" s="248" t="s">
        <v>19577</v>
      </c>
      <c r="F674" s="247">
        <v>4546.42</v>
      </c>
      <c r="G674" s="247" t="s">
        <v>1367</v>
      </c>
      <c r="H674" s="247" t="s">
        <v>14318</v>
      </c>
      <c r="I674" s="247">
        <v>1</v>
      </c>
      <c r="J674" s="247">
        <v>0</v>
      </c>
      <c r="K674" s="247">
        <v>0</v>
      </c>
    </row>
    <row r="675" spans="1:11">
      <c r="A675" s="247" t="s">
        <v>4651</v>
      </c>
      <c r="B675" s="247" t="s">
        <v>4650</v>
      </c>
      <c r="C675" s="247" t="s">
        <v>2852</v>
      </c>
      <c r="D675" s="247" t="s">
        <v>4456</v>
      </c>
      <c r="E675" s="248" t="s">
        <v>19578</v>
      </c>
      <c r="F675" s="247">
        <v>6062.14</v>
      </c>
      <c r="G675" s="247" t="s">
        <v>1367</v>
      </c>
      <c r="H675" s="247" t="s">
        <v>14318</v>
      </c>
      <c r="I675" s="247">
        <v>1</v>
      </c>
      <c r="J675" s="247">
        <v>0</v>
      </c>
      <c r="K675" s="247">
        <v>0</v>
      </c>
    </row>
    <row r="676" spans="1:11">
      <c r="A676" s="247" t="s">
        <v>4648</v>
      </c>
      <c r="B676" s="247" t="s">
        <v>4647</v>
      </c>
      <c r="C676" s="247" t="s">
        <v>2852</v>
      </c>
      <c r="D676" s="247" t="s">
        <v>4456</v>
      </c>
      <c r="E676" s="248" t="s">
        <v>19579</v>
      </c>
      <c r="F676" s="247">
        <v>6820.01</v>
      </c>
      <c r="G676" s="247" t="s">
        <v>1367</v>
      </c>
      <c r="H676" s="247" t="s">
        <v>14318</v>
      </c>
      <c r="I676" s="247">
        <v>1</v>
      </c>
      <c r="J676" s="247">
        <v>0</v>
      </c>
      <c r="K676" s="247">
        <v>0</v>
      </c>
    </row>
    <row r="677" spans="1:11">
      <c r="A677" s="247" t="s">
        <v>12406</v>
      </c>
      <c r="B677" s="247" t="s">
        <v>12407</v>
      </c>
      <c r="C677" s="247" t="s">
        <v>2852</v>
      </c>
      <c r="D677" s="247" t="s">
        <v>4456</v>
      </c>
      <c r="E677" s="248" t="s">
        <v>12408</v>
      </c>
      <c r="F677" s="247">
        <v>6441.08</v>
      </c>
      <c r="G677" s="247" t="s">
        <v>1367</v>
      </c>
      <c r="H677" s="247" t="s">
        <v>14318</v>
      </c>
      <c r="I677" s="247">
        <v>1</v>
      </c>
      <c r="J677" s="247">
        <v>0</v>
      </c>
      <c r="K677" s="247">
        <v>0</v>
      </c>
    </row>
    <row r="678" spans="1:11">
      <c r="A678" s="247" t="s">
        <v>16893</v>
      </c>
      <c r="B678" s="247" t="s">
        <v>16892</v>
      </c>
      <c r="C678" s="247" t="s">
        <v>2852</v>
      </c>
      <c r="D678" s="247" t="s">
        <v>5811</v>
      </c>
      <c r="E678" s="248" t="s">
        <v>19580</v>
      </c>
      <c r="F678" s="247">
        <v>2500.19</v>
      </c>
      <c r="G678" s="247" t="s">
        <v>1367</v>
      </c>
      <c r="H678" s="247" t="s">
        <v>14318</v>
      </c>
      <c r="I678" s="247">
        <v>1</v>
      </c>
      <c r="J678" s="247">
        <v>0</v>
      </c>
      <c r="K678" s="247">
        <v>0</v>
      </c>
    </row>
    <row r="679" spans="1:11">
      <c r="A679" s="247" t="s">
        <v>6008</v>
      </c>
      <c r="B679" s="247" t="s">
        <v>6007</v>
      </c>
      <c r="C679" s="247" t="s">
        <v>2852</v>
      </c>
      <c r="D679" s="247" t="s">
        <v>5811</v>
      </c>
      <c r="E679" s="248" t="s">
        <v>6006</v>
      </c>
      <c r="F679" s="247">
        <v>605.53</v>
      </c>
      <c r="G679" s="247" t="s">
        <v>1367</v>
      </c>
      <c r="H679" s="247" t="s">
        <v>14318</v>
      </c>
      <c r="I679" s="247">
        <v>1</v>
      </c>
      <c r="J679" s="247">
        <v>0</v>
      </c>
      <c r="K679" s="247">
        <v>0</v>
      </c>
    </row>
    <row r="680" spans="1:11">
      <c r="A680" s="247" t="s">
        <v>6000</v>
      </c>
      <c r="B680" s="247" t="s">
        <v>5999</v>
      </c>
      <c r="C680" s="247" t="s">
        <v>2852</v>
      </c>
      <c r="D680" s="247" t="s">
        <v>5811</v>
      </c>
      <c r="E680" s="248" t="s">
        <v>5998</v>
      </c>
      <c r="F680" s="247">
        <v>2332.71</v>
      </c>
      <c r="G680" s="247" t="s">
        <v>1367</v>
      </c>
      <c r="H680" s="247" t="s">
        <v>14318</v>
      </c>
      <c r="I680" s="247">
        <v>1</v>
      </c>
      <c r="J680" s="247">
        <v>0</v>
      </c>
      <c r="K680" s="247">
        <v>0</v>
      </c>
    </row>
    <row r="681" spans="1:11">
      <c r="A681" s="247" t="s">
        <v>4585</v>
      </c>
      <c r="B681" s="247" t="s">
        <v>4584</v>
      </c>
      <c r="C681" s="247" t="s">
        <v>2852</v>
      </c>
      <c r="D681" s="247" t="s">
        <v>4456</v>
      </c>
      <c r="E681" s="248" t="s">
        <v>19581</v>
      </c>
      <c r="F681" s="247">
        <v>4167.4799999999996</v>
      </c>
      <c r="G681" s="247" t="s">
        <v>1367</v>
      </c>
      <c r="H681" s="247" t="s">
        <v>14318</v>
      </c>
      <c r="I681" s="247">
        <v>1</v>
      </c>
      <c r="J681" s="247">
        <v>0</v>
      </c>
      <c r="K681" s="247">
        <v>0</v>
      </c>
    </row>
    <row r="682" spans="1:11">
      <c r="A682" s="247" t="s">
        <v>4583</v>
      </c>
      <c r="B682" s="247" t="s">
        <v>4582</v>
      </c>
      <c r="C682" s="247" t="s">
        <v>2852</v>
      </c>
      <c r="D682" s="247" t="s">
        <v>4456</v>
      </c>
      <c r="E682" s="248" t="s">
        <v>19582</v>
      </c>
      <c r="F682" s="247">
        <v>4546.42</v>
      </c>
      <c r="G682" s="247" t="s">
        <v>1367</v>
      </c>
      <c r="H682" s="247" t="s">
        <v>14318</v>
      </c>
      <c r="I682" s="247">
        <v>1</v>
      </c>
      <c r="J682" s="247">
        <v>0</v>
      </c>
      <c r="K682" s="247">
        <v>0</v>
      </c>
    </row>
    <row r="683" spans="1:11">
      <c r="A683" s="247" t="s">
        <v>12409</v>
      </c>
      <c r="B683" s="247" t="s">
        <v>12410</v>
      </c>
      <c r="C683" s="247" t="s">
        <v>2852</v>
      </c>
      <c r="D683" s="247" t="s">
        <v>5811</v>
      </c>
      <c r="E683" s="248" t="s">
        <v>12411</v>
      </c>
      <c r="F683" s="247">
        <v>3788.56</v>
      </c>
      <c r="G683" s="247" t="s">
        <v>1367</v>
      </c>
      <c r="H683" s="247" t="s">
        <v>14318</v>
      </c>
      <c r="I683" s="247">
        <v>1</v>
      </c>
      <c r="J683" s="247">
        <v>0</v>
      </c>
      <c r="K683" s="247">
        <v>0</v>
      </c>
    </row>
    <row r="684" spans="1:11">
      <c r="A684" s="247" t="s">
        <v>4566</v>
      </c>
      <c r="B684" s="247" t="s">
        <v>4565</v>
      </c>
      <c r="C684" s="247" t="s">
        <v>2852</v>
      </c>
      <c r="D684" s="247" t="s">
        <v>4456</v>
      </c>
      <c r="E684" s="248" t="s">
        <v>4564</v>
      </c>
      <c r="F684" s="247">
        <v>1666.54</v>
      </c>
      <c r="G684" s="247" t="s">
        <v>1367</v>
      </c>
      <c r="H684" s="247" t="s">
        <v>14318</v>
      </c>
      <c r="I684" s="247">
        <v>3</v>
      </c>
      <c r="J684" s="247">
        <v>0</v>
      </c>
      <c r="K684" s="247">
        <v>0</v>
      </c>
    </row>
    <row r="685" spans="1:11">
      <c r="A685" s="247" t="s">
        <v>4526</v>
      </c>
      <c r="B685" s="247" t="s">
        <v>4525</v>
      </c>
      <c r="C685" s="247" t="s">
        <v>2852</v>
      </c>
      <c r="D685" s="247" t="s">
        <v>4456</v>
      </c>
      <c r="E685" s="248" t="s">
        <v>19583</v>
      </c>
      <c r="F685" s="247">
        <v>1666.54</v>
      </c>
      <c r="G685" s="247" t="s">
        <v>1367</v>
      </c>
      <c r="H685" s="247" t="s">
        <v>14318</v>
      </c>
      <c r="I685" s="247">
        <v>1</v>
      </c>
      <c r="J685" s="247">
        <v>0</v>
      </c>
      <c r="K685" s="247">
        <v>0</v>
      </c>
    </row>
    <row r="686" spans="1:11">
      <c r="A686" s="247" t="s">
        <v>4523</v>
      </c>
      <c r="B686" s="247" t="s">
        <v>4522</v>
      </c>
      <c r="C686" s="247" t="s">
        <v>2852</v>
      </c>
      <c r="D686" s="247" t="s">
        <v>4456</v>
      </c>
      <c r="E686" s="248" t="s">
        <v>19584</v>
      </c>
      <c r="F686" s="247">
        <v>2045.47</v>
      </c>
      <c r="G686" s="247" t="s">
        <v>1367</v>
      </c>
      <c r="H686" s="247" t="s">
        <v>14318</v>
      </c>
      <c r="I686" s="247">
        <v>1</v>
      </c>
      <c r="J686" s="247">
        <v>0</v>
      </c>
      <c r="K686" s="247">
        <v>0</v>
      </c>
    </row>
    <row r="687" spans="1:11">
      <c r="A687" s="247" t="s">
        <v>4461</v>
      </c>
      <c r="B687" s="247" t="s">
        <v>4460</v>
      </c>
      <c r="C687" s="247" t="s">
        <v>2852</v>
      </c>
      <c r="D687" s="247" t="s">
        <v>4456</v>
      </c>
      <c r="E687" s="248" t="s">
        <v>19585</v>
      </c>
      <c r="F687" s="247">
        <v>7577.87</v>
      </c>
      <c r="G687" s="247" t="s">
        <v>1367</v>
      </c>
      <c r="H687" s="247" t="s">
        <v>14318</v>
      </c>
      <c r="I687" s="247">
        <v>1</v>
      </c>
      <c r="J687" s="247">
        <v>0</v>
      </c>
      <c r="K687" s="247">
        <v>0</v>
      </c>
    </row>
    <row r="688" spans="1:11">
      <c r="A688" s="247" t="s">
        <v>12413</v>
      </c>
      <c r="B688" s="247" t="s">
        <v>12414</v>
      </c>
      <c r="C688" s="247" t="s">
        <v>2852</v>
      </c>
      <c r="D688" s="247" t="s">
        <v>5811</v>
      </c>
      <c r="E688" s="248" t="s">
        <v>19586</v>
      </c>
      <c r="F688" s="247">
        <v>5304.29</v>
      </c>
      <c r="G688" s="247" t="s">
        <v>1367</v>
      </c>
      <c r="H688" s="247" t="s">
        <v>14318</v>
      </c>
      <c r="I688" s="247">
        <v>1</v>
      </c>
      <c r="J688" s="247">
        <v>0</v>
      </c>
      <c r="K688" s="247">
        <v>0</v>
      </c>
    </row>
    <row r="689" spans="1:11">
      <c r="A689" s="247" t="s">
        <v>16871</v>
      </c>
      <c r="B689" s="247" t="s">
        <v>19587</v>
      </c>
      <c r="C689" s="247" t="s">
        <v>2852</v>
      </c>
      <c r="D689" s="247" t="s">
        <v>5811</v>
      </c>
      <c r="E689" s="248" t="s">
        <v>19588</v>
      </c>
      <c r="F689" s="247">
        <v>2312.6799999999998</v>
      </c>
      <c r="G689" s="247" t="s">
        <v>1367</v>
      </c>
      <c r="H689" s="247" t="s">
        <v>14318</v>
      </c>
      <c r="I689" s="247">
        <v>1</v>
      </c>
      <c r="J689" s="247">
        <v>0</v>
      </c>
      <c r="K689" s="247">
        <v>0</v>
      </c>
    </row>
    <row r="690" spans="1:11">
      <c r="A690" s="247" t="s">
        <v>16546</v>
      </c>
      <c r="B690" s="247" t="s">
        <v>16545</v>
      </c>
      <c r="C690" s="247" t="s">
        <v>2852</v>
      </c>
      <c r="D690" s="247" t="s">
        <v>4456</v>
      </c>
      <c r="E690" s="248" t="s">
        <v>19589</v>
      </c>
      <c r="F690" s="247">
        <v>2500.19</v>
      </c>
      <c r="G690" s="247" t="s">
        <v>1367</v>
      </c>
      <c r="H690" s="247" t="s">
        <v>14318</v>
      </c>
      <c r="I690" s="247">
        <v>1</v>
      </c>
      <c r="J690" s="247">
        <v>0</v>
      </c>
      <c r="K690" s="247">
        <v>0</v>
      </c>
    </row>
    <row r="691" spans="1:11">
      <c r="A691" s="247" t="s">
        <v>16865</v>
      </c>
      <c r="B691" s="247" t="s">
        <v>16864</v>
      </c>
      <c r="C691" s="247" t="s">
        <v>2852</v>
      </c>
      <c r="D691" s="247" t="s">
        <v>5811</v>
      </c>
      <c r="E691" s="248" t="s">
        <v>19590</v>
      </c>
      <c r="F691" s="247">
        <v>1969.68</v>
      </c>
      <c r="G691" s="247" t="s">
        <v>1367</v>
      </c>
      <c r="H691" s="247" t="s">
        <v>14318</v>
      </c>
      <c r="I691" s="247">
        <v>1</v>
      </c>
      <c r="J691" s="247">
        <v>0</v>
      </c>
      <c r="K691" s="247">
        <v>0</v>
      </c>
    </row>
    <row r="692" spans="1:11">
      <c r="A692" s="247" t="s">
        <v>16543</v>
      </c>
      <c r="B692" s="247" t="s">
        <v>16542</v>
      </c>
      <c r="C692" s="247" t="s">
        <v>2852</v>
      </c>
      <c r="D692" s="247" t="s">
        <v>4456</v>
      </c>
      <c r="E692" s="248" t="s">
        <v>19591</v>
      </c>
      <c r="F692" s="247">
        <v>3788.56</v>
      </c>
      <c r="G692" s="247" t="s">
        <v>1367</v>
      </c>
      <c r="H692" s="247" t="s">
        <v>14318</v>
      </c>
      <c r="I692" s="247">
        <v>1</v>
      </c>
      <c r="J692" s="247">
        <v>0</v>
      </c>
      <c r="K692" s="247">
        <v>0</v>
      </c>
    </row>
    <row r="693" spans="1:11">
      <c r="A693" s="247" t="s">
        <v>16537</v>
      </c>
      <c r="B693" s="247" t="s">
        <v>16536</v>
      </c>
      <c r="C693" s="247" t="s">
        <v>2852</v>
      </c>
      <c r="D693" s="247" t="s">
        <v>4456</v>
      </c>
      <c r="E693" s="248" t="s">
        <v>19592</v>
      </c>
      <c r="F693" s="247">
        <v>2424.41</v>
      </c>
      <c r="G693" s="247" t="s">
        <v>1367</v>
      </c>
      <c r="H693" s="247" t="s">
        <v>14318</v>
      </c>
      <c r="I693" s="247">
        <v>1</v>
      </c>
      <c r="J693" s="247">
        <v>0</v>
      </c>
      <c r="K693" s="247">
        <v>0</v>
      </c>
    </row>
    <row r="694" spans="1:11">
      <c r="A694" s="247" t="s">
        <v>16522</v>
      </c>
      <c r="B694" s="247" t="s">
        <v>16521</v>
      </c>
      <c r="C694" s="247" t="s">
        <v>2852</v>
      </c>
      <c r="D694" s="247" t="s">
        <v>4456</v>
      </c>
      <c r="E694" s="248" t="s">
        <v>19593</v>
      </c>
      <c r="F694" s="247">
        <v>5759</v>
      </c>
      <c r="G694" s="247" t="s">
        <v>1367</v>
      </c>
      <c r="H694" s="247" t="s">
        <v>14318</v>
      </c>
      <c r="I694" s="247">
        <v>1</v>
      </c>
      <c r="J694" s="247">
        <v>0</v>
      </c>
      <c r="K694" s="247">
        <v>0</v>
      </c>
    </row>
    <row r="695" spans="1:11">
      <c r="A695" s="247" t="s">
        <v>16519</v>
      </c>
      <c r="B695" s="247" t="s">
        <v>16518</v>
      </c>
      <c r="C695" s="247" t="s">
        <v>2852</v>
      </c>
      <c r="D695" s="247" t="s">
        <v>4456</v>
      </c>
      <c r="E695" s="248" t="s">
        <v>19594</v>
      </c>
      <c r="F695" s="247">
        <v>2727.55</v>
      </c>
      <c r="G695" s="247" t="s">
        <v>1367</v>
      </c>
      <c r="H695" s="247" t="s">
        <v>14318</v>
      </c>
      <c r="I695" s="247">
        <v>1</v>
      </c>
      <c r="J695" s="247">
        <v>0</v>
      </c>
      <c r="K695" s="247">
        <v>0</v>
      </c>
    </row>
    <row r="696" spans="1:11">
      <c r="A696" s="247" t="s">
        <v>19595</v>
      </c>
      <c r="B696" s="247" t="s">
        <v>19596</v>
      </c>
      <c r="C696" s="247" t="s">
        <v>2852</v>
      </c>
      <c r="D696" s="247" t="s">
        <v>4456</v>
      </c>
      <c r="E696" s="248" t="s">
        <v>19597</v>
      </c>
      <c r="F696" s="247">
        <v>3409.63</v>
      </c>
      <c r="G696" s="247" t="s">
        <v>1367</v>
      </c>
      <c r="H696" s="247" t="s">
        <v>14318</v>
      </c>
      <c r="I696" s="247">
        <v>2</v>
      </c>
      <c r="J696" s="247">
        <v>0</v>
      </c>
      <c r="K696" s="247">
        <v>0</v>
      </c>
    </row>
    <row r="697" spans="1:11">
      <c r="A697" s="247" t="s">
        <v>19598</v>
      </c>
      <c r="B697" s="247" t="s">
        <v>19599</v>
      </c>
      <c r="C697" s="247" t="s">
        <v>2852</v>
      </c>
      <c r="D697" s="247" t="s">
        <v>4456</v>
      </c>
      <c r="E697" s="248" t="s">
        <v>19600</v>
      </c>
      <c r="F697" s="247">
        <v>3030.69</v>
      </c>
      <c r="G697" s="247" t="s">
        <v>1367</v>
      </c>
      <c r="H697" s="247" t="s">
        <v>14318</v>
      </c>
      <c r="I697" s="247">
        <v>2</v>
      </c>
      <c r="J697" s="247">
        <v>0</v>
      </c>
      <c r="K697" s="247">
        <v>0</v>
      </c>
    </row>
    <row r="698" spans="1:11">
      <c r="A698" s="247" t="s">
        <v>19601</v>
      </c>
      <c r="B698" s="247" t="s">
        <v>19602</v>
      </c>
      <c r="C698" s="247" t="s">
        <v>2852</v>
      </c>
      <c r="D698" s="247" t="s">
        <v>4456</v>
      </c>
      <c r="E698" s="248" t="s">
        <v>19603</v>
      </c>
      <c r="F698" s="247">
        <v>1969.68</v>
      </c>
      <c r="G698" s="247" t="s">
        <v>1367</v>
      </c>
      <c r="H698" s="247" t="s">
        <v>14318</v>
      </c>
      <c r="I698" s="247">
        <v>1</v>
      </c>
      <c r="J698" s="247">
        <v>0</v>
      </c>
      <c r="K698" s="247">
        <v>0</v>
      </c>
    </row>
    <row r="699" spans="1:11">
      <c r="A699" s="247" t="s">
        <v>19604</v>
      </c>
      <c r="B699" s="247" t="s">
        <v>19605</v>
      </c>
      <c r="C699" s="247" t="s">
        <v>2852</v>
      </c>
      <c r="D699" s="247" t="s">
        <v>4456</v>
      </c>
      <c r="E699" s="248" t="s">
        <v>19606</v>
      </c>
      <c r="F699" s="247">
        <v>1893.9</v>
      </c>
      <c r="G699" s="247" t="s">
        <v>1367</v>
      </c>
      <c r="H699" s="247" t="s">
        <v>14318</v>
      </c>
      <c r="I699" s="247">
        <v>1</v>
      </c>
      <c r="J699" s="247">
        <v>0</v>
      </c>
      <c r="K699" s="247">
        <v>0</v>
      </c>
    </row>
    <row r="700" spans="1:11">
      <c r="A700" s="247" t="s">
        <v>19607</v>
      </c>
      <c r="B700" s="247" t="s">
        <v>19608</v>
      </c>
      <c r="C700" s="247" t="s">
        <v>2852</v>
      </c>
      <c r="D700" s="247" t="s">
        <v>5811</v>
      </c>
      <c r="E700" s="248" t="s">
        <v>19609</v>
      </c>
      <c r="F700" s="247">
        <v>757.11</v>
      </c>
      <c r="G700" s="247" t="s">
        <v>1367</v>
      </c>
      <c r="H700" s="247" t="s">
        <v>14318</v>
      </c>
      <c r="I700" s="247">
        <v>1</v>
      </c>
      <c r="J700" s="247">
        <v>0</v>
      </c>
      <c r="K700" s="247">
        <v>0</v>
      </c>
    </row>
    <row r="701" spans="1:11">
      <c r="A701" s="247" t="s">
        <v>19610</v>
      </c>
      <c r="B701" s="247" t="s">
        <v>19611</v>
      </c>
      <c r="C701" s="247" t="s">
        <v>2852</v>
      </c>
      <c r="D701" s="247" t="s">
        <v>5811</v>
      </c>
      <c r="E701" s="248" t="s">
        <v>19612</v>
      </c>
      <c r="F701" s="247">
        <v>1136.03</v>
      </c>
      <c r="G701" s="247" t="s">
        <v>1367</v>
      </c>
      <c r="H701" s="247" t="s">
        <v>14318</v>
      </c>
      <c r="I701" s="247">
        <v>1</v>
      </c>
      <c r="J701" s="247">
        <v>0</v>
      </c>
      <c r="K701" s="247">
        <v>0</v>
      </c>
    </row>
    <row r="702" spans="1:11">
      <c r="A702" s="247" t="s">
        <v>19613</v>
      </c>
      <c r="B702" s="247" t="s">
        <v>19614</v>
      </c>
      <c r="C702" s="247" t="s">
        <v>2852</v>
      </c>
      <c r="D702" s="247" t="s">
        <v>4456</v>
      </c>
      <c r="E702" s="248" t="s">
        <v>19615</v>
      </c>
      <c r="F702" s="247">
        <v>1363.4</v>
      </c>
      <c r="G702" s="247" t="s">
        <v>1367</v>
      </c>
      <c r="H702" s="247" t="s">
        <v>14318</v>
      </c>
      <c r="I702" s="247">
        <v>1</v>
      </c>
      <c r="J702" s="247">
        <v>0</v>
      </c>
      <c r="K702" s="247">
        <v>0</v>
      </c>
    </row>
    <row r="703" spans="1:11">
      <c r="A703" s="247" t="s">
        <v>19616</v>
      </c>
      <c r="B703" s="247" t="s">
        <v>19617</v>
      </c>
      <c r="C703" s="247" t="s">
        <v>2852</v>
      </c>
      <c r="D703" s="247" t="s">
        <v>4456</v>
      </c>
      <c r="E703" s="248" t="s">
        <v>19618</v>
      </c>
      <c r="F703" s="247">
        <v>4243.2700000000004</v>
      </c>
      <c r="G703" s="247" t="s">
        <v>1367</v>
      </c>
      <c r="H703" s="247" t="s">
        <v>14318</v>
      </c>
      <c r="I703" s="247">
        <v>1</v>
      </c>
      <c r="J703" s="247">
        <v>0</v>
      </c>
      <c r="K703" s="247">
        <v>0</v>
      </c>
    </row>
    <row r="704" spans="1:11">
      <c r="A704" s="247" t="s">
        <v>5862</v>
      </c>
      <c r="B704" s="247" t="s">
        <v>5861</v>
      </c>
      <c r="C704" s="247" t="s">
        <v>2852</v>
      </c>
      <c r="D704" s="247" t="s">
        <v>5811</v>
      </c>
      <c r="E704" s="248" t="s">
        <v>19619</v>
      </c>
      <c r="F704" s="247">
        <v>1893.9</v>
      </c>
      <c r="G704" s="247" t="s">
        <v>1367</v>
      </c>
      <c r="H704" s="247" t="s">
        <v>14318</v>
      </c>
      <c r="I704" s="247">
        <v>1</v>
      </c>
      <c r="J704" s="247">
        <v>0</v>
      </c>
      <c r="K704" s="247">
        <v>0</v>
      </c>
    </row>
    <row r="705" spans="1:11">
      <c r="A705" s="247" t="s">
        <v>5840</v>
      </c>
      <c r="B705" s="247" t="s">
        <v>5839</v>
      </c>
      <c r="C705" s="247" t="s">
        <v>2852</v>
      </c>
      <c r="D705" s="247" t="s">
        <v>5811</v>
      </c>
      <c r="E705" s="248" t="s">
        <v>5838</v>
      </c>
      <c r="F705" s="247">
        <v>453.96</v>
      </c>
      <c r="G705" s="247" t="s">
        <v>1367</v>
      </c>
      <c r="H705" s="247" t="s">
        <v>14318</v>
      </c>
      <c r="I705" s="247">
        <v>1</v>
      </c>
      <c r="J705" s="247">
        <v>0</v>
      </c>
      <c r="K705" s="247">
        <v>0</v>
      </c>
    </row>
    <row r="706" spans="1:11">
      <c r="A706" s="247" t="s">
        <v>2866</v>
      </c>
      <c r="B706" s="247" t="s">
        <v>2865</v>
      </c>
      <c r="C706" s="247" t="s">
        <v>2852</v>
      </c>
      <c r="D706" s="247" t="s">
        <v>2833</v>
      </c>
      <c r="E706" s="248" t="s">
        <v>19620</v>
      </c>
      <c r="F706" s="247">
        <v>10461.06</v>
      </c>
      <c r="G706" s="247" t="s">
        <v>1367</v>
      </c>
      <c r="H706" s="247" t="s">
        <v>14318</v>
      </c>
      <c r="I706" s="247">
        <v>1</v>
      </c>
      <c r="J706" s="247">
        <v>0</v>
      </c>
      <c r="K706" s="247">
        <v>0</v>
      </c>
    </row>
    <row r="707" spans="1:11">
      <c r="A707" s="247" t="s">
        <v>2854</v>
      </c>
      <c r="B707" s="247" t="s">
        <v>2853</v>
      </c>
      <c r="C707" s="247" t="s">
        <v>2852</v>
      </c>
      <c r="D707" s="247" t="s">
        <v>2833</v>
      </c>
      <c r="E707" s="248" t="s">
        <v>2851</v>
      </c>
      <c r="F707" s="247">
        <v>1781.48</v>
      </c>
      <c r="G707" s="247" t="s">
        <v>1367</v>
      </c>
      <c r="H707" s="247" t="s">
        <v>14318</v>
      </c>
      <c r="I707" s="247">
        <v>0</v>
      </c>
      <c r="J707" s="247">
        <v>0</v>
      </c>
      <c r="K707" s="247">
        <v>0</v>
      </c>
    </row>
    <row r="708" spans="1:11">
      <c r="A708" s="247" t="s">
        <v>19621</v>
      </c>
      <c r="B708" s="247" t="s">
        <v>19622</v>
      </c>
      <c r="C708" s="247" t="s">
        <v>2852</v>
      </c>
      <c r="D708" s="247" t="s">
        <v>2833</v>
      </c>
      <c r="E708" s="248" t="s">
        <v>19623</v>
      </c>
      <c r="F708" s="247">
        <v>5036.03</v>
      </c>
      <c r="G708" s="247" t="s">
        <v>1367</v>
      </c>
      <c r="H708" s="247" t="s">
        <v>14318</v>
      </c>
      <c r="I708" s="247">
        <v>1</v>
      </c>
      <c r="J708" s="247">
        <v>0</v>
      </c>
      <c r="K708" s="247">
        <v>0</v>
      </c>
    </row>
    <row r="709" spans="1:11">
      <c r="A709" s="247" t="s">
        <v>19624</v>
      </c>
      <c r="B709" s="247" t="s">
        <v>19625</v>
      </c>
      <c r="C709" s="247" t="s">
        <v>19626</v>
      </c>
      <c r="D709" s="247" t="s">
        <v>19627</v>
      </c>
      <c r="E709" s="248" t="s">
        <v>19628</v>
      </c>
      <c r="F709" s="247">
        <v>329.89</v>
      </c>
      <c r="G709" s="247" t="s">
        <v>1367</v>
      </c>
      <c r="H709" s="247" t="s">
        <v>14318</v>
      </c>
      <c r="I709" s="247">
        <v>5</v>
      </c>
      <c r="J709" s="247">
        <v>0</v>
      </c>
      <c r="K709" s="247">
        <v>0</v>
      </c>
    </row>
    <row r="710" spans="1:11">
      <c r="A710" s="247" t="s">
        <v>19629</v>
      </c>
      <c r="B710" s="247" t="s">
        <v>19630</v>
      </c>
      <c r="C710" s="247" t="s">
        <v>19626</v>
      </c>
      <c r="D710" s="247" t="s">
        <v>19627</v>
      </c>
      <c r="E710" s="248" t="s">
        <v>19631</v>
      </c>
      <c r="F710" s="247">
        <v>405.52</v>
      </c>
      <c r="G710" s="247" t="s">
        <v>1367</v>
      </c>
      <c r="H710" s="247" t="s">
        <v>14318</v>
      </c>
      <c r="I710" s="247">
        <v>5</v>
      </c>
      <c r="J710" s="247">
        <v>0</v>
      </c>
      <c r="K710" s="247">
        <v>0</v>
      </c>
    </row>
    <row r="711" spans="1:11">
      <c r="A711" s="247" t="s">
        <v>19632</v>
      </c>
      <c r="B711" s="247" t="s">
        <v>19633</v>
      </c>
      <c r="C711" s="247" t="s">
        <v>19626</v>
      </c>
      <c r="D711" s="247" t="s">
        <v>19627</v>
      </c>
      <c r="E711" s="248" t="s">
        <v>19634</v>
      </c>
      <c r="F711" s="247">
        <v>445.44</v>
      </c>
      <c r="G711" s="247" t="s">
        <v>1367</v>
      </c>
      <c r="H711" s="247" t="s">
        <v>14318</v>
      </c>
      <c r="I711" s="247">
        <v>5</v>
      </c>
      <c r="J711" s="247">
        <v>0</v>
      </c>
      <c r="K711" s="247">
        <v>0</v>
      </c>
    </row>
    <row r="712" spans="1:11">
      <c r="A712" s="247" t="s">
        <v>19635</v>
      </c>
      <c r="B712" s="247" t="s">
        <v>19636</v>
      </c>
      <c r="C712" s="247" t="s">
        <v>19626</v>
      </c>
      <c r="D712" s="247" t="s">
        <v>19627</v>
      </c>
      <c r="E712" s="248" t="s">
        <v>19637</v>
      </c>
      <c r="F712" s="247">
        <v>155.82</v>
      </c>
      <c r="G712" s="247" t="s">
        <v>1367</v>
      </c>
      <c r="H712" s="247" t="s">
        <v>14318</v>
      </c>
      <c r="I712" s="247">
        <v>5</v>
      </c>
      <c r="J712" s="247">
        <v>0</v>
      </c>
      <c r="K712" s="247">
        <v>0</v>
      </c>
    </row>
    <row r="713" spans="1:11">
      <c r="A713" s="247" t="s">
        <v>19638</v>
      </c>
      <c r="B713" s="247" t="s">
        <v>19639</v>
      </c>
      <c r="C713" s="247" t="s">
        <v>19626</v>
      </c>
      <c r="D713" s="247" t="s">
        <v>19627</v>
      </c>
      <c r="E713" s="248" t="s">
        <v>19640</v>
      </c>
      <c r="F713" s="247">
        <v>241.67</v>
      </c>
      <c r="G713" s="247" t="s">
        <v>1367</v>
      </c>
      <c r="H713" s="247" t="s">
        <v>14318</v>
      </c>
      <c r="I713" s="247">
        <v>5</v>
      </c>
      <c r="J713" s="247">
        <v>0</v>
      </c>
      <c r="K713" s="247">
        <v>0</v>
      </c>
    </row>
    <row r="714" spans="1:11">
      <c r="A714" s="247" t="s">
        <v>19641</v>
      </c>
      <c r="B714" s="247" t="s">
        <v>19642</v>
      </c>
      <c r="C714" s="247" t="s">
        <v>19626</v>
      </c>
      <c r="D714" s="247" t="s">
        <v>19627</v>
      </c>
      <c r="E714" s="248" t="s">
        <v>19643</v>
      </c>
      <c r="F714" s="247">
        <v>202.48</v>
      </c>
      <c r="G714" s="247" t="s">
        <v>1367</v>
      </c>
      <c r="H714" s="247" t="s">
        <v>14318</v>
      </c>
      <c r="I714" s="247">
        <v>5</v>
      </c>
      <c r="J714" s="247">
        <v>0</v>
      </c>
      <c r="K714" s="247">
        <v>0</v>
      </c>
    </row>
    <row r="715" spans="1:11">
      <c r="A715" s="247" t="s">
        <v>19644</v>
      </c>
      <c r="B715" s="247" t="s">
        <v>19645</v>
      </c>
      <c r="C715" s="247" t="s">
        <v>19626</v>
      </c>
      <c r="D715" s="247" t="s">
        <v>19627</v>
      </c>
      <c r="E715" s="248" t="s">
        <v>19646</v>
      </c>
      <c r="F715" s="247">
        <v>915.95</v>
      </c>
      <c r="G715" s="247" t="s">
        <v>1367</v>
      </c>
      <c r="H715" s="247" t="s">
        <v>14318</v>
      </c>
      <c r="I715" s="247">
        <v>5</v>
      </c>
      <c r="J715" s="247">
        <v>0</v>
      </c>
      <c r="K715" s="247">
        <v>0</v>
      </c>
    </row>
    <row r="716" spans="1:11">
      <c r="A716" s="247" t="s">
        <v>19647</v>
      </c>
      <c r="B716" s="247" t="s">
        <v>19648</v>
      </c>
      <c r="C716" s="247" t="s">
        <v>19626</v>
      </c>
      <c r="D716" s="247" t="s">
        <v>19627</v>
      </c>
      <c r="E716" s="248" t="s">
        <v>19649</v>
      </c>
      <c r="F716" s="247">
        <v>254.4</v>
      </c>
      <c r="G716" s="247" t="s">
        <v>1367</v>
      </c>
      <c r="H716" s="247" t="s">
        <v>14318</v>
      </c>
      <c r="I716" s="247">
        <v>5</v>
      </c>
      <c r="J716" s="247">
        <v>0</v>
      </c>
      <c r="K716" s="247">
        <v>0</v>
      </c>
    </row>
    <row r="717" spans="1:11">
      <c r="A717" s="247" t="s">
        <v>19650</v>
      </c>
      <c r="B717" s="247" t="s">
        <v>19651</v>
      </c>
      <c r="C717" s="247" t="s">
        <v>19626</v>
      </c>
      <c r="D717" s="247" t="s">
        <v>19627</v>
      </c>
      <c r="E717" s="248" t="s">
        <v>19652</v>
      </c>
      <c r="F717" s="247">
        <v>54.45</v>
      </c>
      <c r="G717" s="247" t="s">
        <v>1367</v>
      </c>
      <c r="H717" s="247" t="s">
        <v>14318</v>
      </c>
      <c r="I717" s="247">
        <v>5</v>
      </c>
      <c r="J717" s="247">
        <v>0</v>
      </c>
      <c r="K717" s="247">
        <v>0</v>
      </c>
    </row>
    <row r="718" spans="1:11">
      <c r="A718" s="247" t="s">
        <v>19653</v>
      </c>
      <c r="B718" s="247" t="s">
        <v>19654</v>
      </c>
      <c r="C718" s="247" t="s">
        <v>19626</v>
      </c>
      <c r="D718" s="247" t="s">
        <v>19627</v>
      </c>
      <c r="E718" s="248" t="s">
        <v>19655</v>
      </c>
      <c r="F718" s="247">
        <v>515.14</v>
      </c>
      <c r="G718" s="247" t="s">
        <v>1367</v>
      </c>
      <c r="H718" s="247" t="s">
        <v>14318</v>
      </c>
      <c r="I718" s="247">
        <v>5</v>
      </c>
      <c r="J718" s="247">
        <v>0</v>
      </c>
      <c r="K718" s="247">
        <v>0</v>
      </c>
    </row>
    <row r="719" spans="1:11">
      <c r="A719" s="247" t="s">
        <v>19656</v>
      </c>
      <c r="B719" s="247" t="s">
        <v>19657</v>
      </c>
      <c r="C719" s="247" t="s">
        <v>19626</v>
      </c>
      <c r="D719" s="247" t="s">
        <v>19627</v>
      </c>
      <c r="E719" s="248" t="s">
        <v>19658</v>
      </c>
      <c r="F719" s="247">
        <v>385.67</v>
      </c>
      <c r="G719" s="247" t="s">
        <v>1367</v>
      </c>
      <c r="H719" s="247" t="s">
        <v>14318</v>
      </c>
      <c r="I719" s="247">
        <v>5</v>
      </c>
      <c r="J719" s="247">
        <v>0</v>
      </c>
      <c r="K719" s="247">
        <v>0</v>
      </c>
    </row>
    <row r="720" spans="1:11">
      <c r="A720" s="247" t="s">
        <v>19659</v>
      </c>
      <c r="B720" s="247" t="s">
        <v>19660</v>
      </c>
      <c r="C720" s="247" t="s">
        <v>19626</v>
      </c>
      <c r="D720" s="247" t="s">
        <v>19627</v>
      </c>
      <c r="E720" s="248" t="s">
        <v>19661</v>
      </c>
      <c r="F720" s="247">
        <v>1588.94</v>
      </c>
      <c r="G720" s="247" t="s">
        <v>1367</v>
      </c>
      <c r="H720" s="247" t="s">
        <v>14318</v>
      </c>
      <c r="I720" s="247">
        <v>5</v>
      </c>
      <c r="J720" s="247">
        <v>0</v>
      </c>
      <c r="K720" s="247">
        <v>0</v>
      </c>
    </row>
    <row r="721" spans="1:11">
      <c r="A721" s="247" t="s">
        <v>19662</v>
      </c>
      <c r="B721" s="247" t="s">
        <v>19663</v>
      </c>
      <c r="C721" s="247" t="s">
        <v>2836</v>
      </c>
      <c r="D721" s="247" t="s">
        <v>5487</v>
      </c>
      <c r="E721" s="248" t="s">
        <v>19664</v>
      </c>
      <c r="F721" s="247">
        <v>355.17</v>
      </c>
      <c r="G721" s="247" t="s">
        <v>1367</v>
      </c>
      <c r="H721" s="247" t="s">
        <v>14318</v>
      </c>
      <c r="I721" s="247">
        <v>0</v>
      </c>
      <c r="J721" s="247">
        <v>0</v>
      </c>
      <c r="K721" s="247">
        <v>0</v>
      </c>
    </row>
    <row r="722" spans="1:11">
      <c r="A722" s="247" t="s">
        <v>11822</v>
      </c>
      <c r="B722" s="247" t="s">
        <v>11821</v>
      </c>
      <c r="C722" s="247" t="s">
        <v>2836</v>
      </c>
      <c r="D722" s="247" t="s">
        <v>10961</v>
      </c>
      <c r="E722" s="248" t="s">
        <v>11820</v>
      </c>
      <c r="F722" s="247">
        <v>2836.56</v>
      </c>
      <c r="G722" s="247" t="s">
        <v>1367</v>
      </c>
      <c r="H722" s="247" t="s">
        <v>14318</v>
      </c>
      <c r="I722" s="247">
        <v>1</v>
      </c>
      <c r="J722" s="247">
        <v>0</v>
      </c>
      <c r="K722" s="247">
        <v>0</v>
      </c>
    </row>
    <row r="723" spans="1:11">
      <c r="A723" s="247" t="s">
        <v>11742</v>
      </c>
      <c r="B723" s="247" t="s">
        <v>11741</v>
      </c>
      <c r="C723" s="247" t="s">
        <v>2836</v>
      </c>
      <c r="D723" s="247" t="s">
        <v>10961</v>
      </c>
      <c r="E723" s="248" t="s">
        <v>11740</v>
      </c>
      <c r="F723" s="247">
        <v>27575.27</v>
      </c>
      <c r="G723" s="247" t="s">
        <v>1367</v>
      </c>
      <c r="H723" s="247" t="s">
        <v>14318</v>
      </c>
      <c r="I723" s="247">
        <v>1</v>
      </c>
      <c r="J723" s="247">
        <v>0</v>
      </c>
      <c r="K723" s="247">
        <v>0</v>
      </c>
    </row>
    <row r="724" spans="1:11">
      <c r="A724" s="247" t="s">
        <v>11372</v>
      </c>
      <c r="B724" s="247" t="s">
        <v>11371</v>
      </c>
      <c r="C724" s="247" t="s">
        <v>2836</v>
      </c>
      <c r="D724" s="247" t="s">
        <v>10961</v>
      </c>
      <c r="E724" s="248" t="s">
        <v>11370</v>
      </c>
      <c r="F724" s="247">
        <v>2522.58</v>
      </c>
      <c r="G724" s="247" t="s">
        <v>1367</v>
      </c>
      <c r="H724" s="247" t="s">
        <v>14318</v>
      </c>
      <c r="I724" s="247">
        <v>0</v>
      </c>
      <c r="J724" s="247">
        <v>0</v>
      </c>
      <c r="K724" s="247">
        <v>0</v>
      </c>
    </row>
    <row r="725" spans="1:11">
      <c r="A725" s="247" t="s">
        <v>11217</v>
      </c>
      <c r="B725" s="247" t="s">
        <v>11216</v>
      </c>
      <c r="C725" s="247" t="s">
        <v>2836</v>
      </c>
      <c r="D725" s="247" t="s">
        <v>10961</v>
      </c>
      <c r="E725" s="248" t="s">
        <v>11215</v>
      </c>
      <c r="F725" s="247">
        <v>4544.09</v>
      </c>
      <c r="G725" s="247" t="s">
        <v>1367</v>
      </c>
      <c r="H725" s="247" t="s">
        <v>14318</v>
      </c>
      <c r="I725" s="247">
        <v>1</v>
      </c>
      <c r="J725" s="247">
        <v>0</v>
      </c>
      <c r="K725" s="247">
        <v>0</v>
      </c>
    </row>
    <row r="726" spans="1:11">
      <c r="A726" s="247" t="s">
        <v>19665</v>
      </c>
      <c r="B726" s="247" t="s">
        <v>19666</v>
      </c>
      <c r="C726" s="247" t="s">
        <v>2836</v>
      </c>
      <c r="D726" s="247" t="s">
        <v>9834</v>
      </c>
      <c r="E726" s="248" t="s">
        <v>19667</v>
      </c>
      <c r="F726" s="247">
        <v>245.35</v>
      </c>
      <c r="G726" s="247" t="s">
        <v>1367</v>
      </c>
      <c r="H726" s="247" t="s">
        <v>14318</v>
      </c>
      <c r="I726" s="247">
        <v>0</v>
      </c>
      <c r="J726" s="247">
        <v>0</v>
      </c>
      <c r="K726" s="247">
        <v>0</v>
      </c>
    </row>
    <row r="727" spans="1:11">
      <c r="A727" s="247" t="s">
        <v>9832</v>
      </c>
      <c r="B727" s="247" t="s">
        <v>1364</v>
      </c>
      <c r="C727" s="247" t="s">
        <v>2836</v>
      </c>
      <c r="D727" s="247" t="s">
        <v>9659</v>
      </c>
      <c r="E727" s="248" t="s">
        <v>19668</v>
      </c>
      <c r="F727" s="247">
        <v>52158.06</v>
      </c>
      <c r="G727" s="247" t="s">
        <v>1367</v>
      </c>
      <c r="H727" s="247" t="s">
        <v>14318</v>
      </c>
      <c r="I727" s="247">
        <v>1</v>
      </c>
      <c r="J727" s="247">
        <v>0</v>
      </c>
      <c r="K727" s="247">
        <v>0</v>
      </c>
    </row>
    <row r="728" spans="1:11">
      <c r="A728" s="247" t="s">
        <v>9830</v>
      </c>
      <c r="B728" s="247" t="s">
        <v>9829</v>
      </c>
      <c r="C728" s="247" t="s">
        <v>2836</v>
      </c>
      <c r="D728" s="247" t="s">
        <v>9659</v>
      </c>
      <c r="E728" s="248" t="s">
        <v>9828</v>
      </c>
      <c r="F728" s="247">
        <v>82729.03</v>
      </c>
      <c r="G728" s="247" t="s">
        <v>1367</v>
      </c>
      <c r="H728" s="247" t="s">
        <v>14318</v>
      </c>
      <c r="I728" s="247">
        <v>1</v>
      </c>
      <c r="J728" s="247">
        <v>0</v>
      </c>
      <c r="K728" s="247">
        <v>0</v>
      </c>
    </row>
    <row r="729" spans="1:11">
      <c r="A729" s="247" t="s">
        <v>9824</v>
      </c>
      <c r="B729" s="247" t="s">
        <v>9823</v>
      </c>
      <c r="C729" s="247" t="s">
        <v>2836</v>
      </c>
      <c r="D729" s="247" t="s">
        <v>9659</v>
      </c>
      <c r="E729" s="248" t="s">
        <v>9822</v>
      </c>
      <c r="F729" s="247">
        <v>11817.2</v>
      </c>
      <c r="G729" s="247" t="s">
        <v>1367</v>
      </c>
      <c r="H729" s="247" t="s">
        <v>14318</v>
      </c>
      <c r="I729" s="247">
        <v>1</v>
      </c>
      <c r="J729" s="247">
        <v>0</v>
      </c>
      <c r="K729" s="247">
        <v>0</v>
      </c>
    </row>
    <row r="730" spans="1:11">
      <c r="A730" s="247" t="s">
        <v>9821</v>
      </c>
      <c r="B730" s="247" t="s">
        <v>9820</v>
      </c>
      <c r="C730" s="247" t="s">
        <v>2836</v>
      </c>
      <c r="D730" s="247" t="s">
        <v>9659</v>
      </c>
      <c r="E730" s="248" t="s">
        <v>9819</v>
      </c>
      <c r="F730" s="247">
        <v>6538.88</v>
      </c>
      <c r="G730" s="247" t="s">
        <v>1367</v>
      </c>
      <c r="H730" s="247" t="s">
        <v>14318</v>
      </c>
      <c r="I730" s="247">
        <v>1</v>
      </c>
      <c r="J730" s="247">
        <v>0</v>
      </c>
      <c r="K730" s="247">
        <v>0</v>
      </c>
    </row>
    <row r="731" spans="1:11">
      <c r="A731" s="247" t="s">
        <v>9818</v>
      </c>
      <c r="B731" s="247" t="s">
        <v>17783</v>
      </c>
      <c r="C731" s="247" t="s">
        <v>2836</v>
      </c>
      <c r="D731" s="247" t="s">
        <v>9659</v>
      </c>
      <c r="E731" s="248" t="s">
        <v>12416</v>
      </c>
      <c r="F731" s="247">
        <v>10241.94</v>
      </c>
      <c r="G731" s="247" t="s">
        <v>1367</v>
      </c>
      <c r="H731" s="247" t="s">
        <v>14318</v>
      </c>
      <c r="I731" s="247">
        <v>1</v>
      </c>
      <c r="J731" s="247">
        <v>0</v>
      </c>
      <c r="K731" s="247">
        <v>0</v>
      </c>
    </row>
    <row r="732" spans="1:11">
      <c r="A732" s="247" t="s">
        <v>9817</v>
      </c>
      <c r="B732" s="247" t="s">
        <v>9816</v>
      </c>
      <c r="C732" s="247" t="s">
        <v>2836</v>
      </c>
      <c r="D732" s="247" t="s">
        <v>9659</v>
      </c>
      <c r="E732" s="248" t="s">
        <v>9815</v>
      </c>
      <c r="F732" s="247">
        <v>15993.55</v>
      </c>
      <c r="G732" s="247" t="s">
        <v>1367</v>
      </c>
      <c r="H732" s="247" t="s">
        <v>14318</v>
      </c>
      <c r="I732" s="247">
        <v>1</v>
      </c>
      <c r="J732" s="247">
        <v>0</v>
      </c>
      <c r="K732" s="247">
        <v>0</v>
      </c>
    </row>
    <row r="733" spans="1:11">
      <c r="A733" s="247" t="s">
        <v>9814</v>
      </c>
      <c r="B733" s="247" t="s">
        <v>9813</v>
      </c>
      <c r="C733" s="247" t="s">
        <v>2836</v>
      </c>
      <c r="D733" s="247" t="s">
        <v>9659</v>
      </c>
      <c r="E733" s="248" t="s">
        <v>12417</v>
      </c>
      <c r="F733" s="247">
        <v>18356.990000000002</v>
      </c>
      <c r="G733" s="247" t="s">
        <v>1367</v>
      </c>
      <c r="H733" s="247" t="s">
        <v>14318</v>
      </c>
      <c r="I733" s="247">
        <v>1</v>
      </c>
      <c r="J733" s="247">
        <v>0</v>
      </c>
      <c r="K733" s="247">
        <v>0</v>
      </c>
    </row>
    <row r="734" spans="1:11">
      <c r="A734" s="247" t="s">
        <v>9801</v>
      </c>
      <c r="B734" s="247" t="s">
        <v>9800</v>
      </c>
      <c r="C734" s="247" t="s">
        <v>2836</v>
      </c>
      <c r="D734" s="247" t="s">
        <v>9659</v>
      </c>
      <c r="E734" s="248" t="s">
        <v>9799</v>
      </c>
      <c r="F734" s="247">
        <v>3938.77</v>
      </c>
      <c r="G734" s="247" t="s">
        <v>1367</v>
      </c>
      <c r="H734" s="247" t="s">
        <v>14318</v>
      </c>
      <c r="I734" s="247">
        <v>1</v>
      </c>
      <c r="J734" s="247">
        <v>0</v>
      </c>
      <c r="K734" s="247">
        <v>0</v>
      </c>
    </row>
    <row r="735" spans="1:11">
      <c r="A735" s="247" t="s">
        <v>12418</v>
      </c>
      <c r="B735" s="247" t="s">
        <v>12419</v>
      </c>
      <c r="C735" s="247" t="s">
        <v>2836</v>
      </c>
      <c r="D735" s="247" t="s">
        <v>9659</v>
      </c>
      <c r="E735" s="248" t="s">
        <v>12420</v>
      </c>
      <c r="F735" s="247">
        <v>6302.15</v>
      </c>
      <c r="G735" s="247" t="s">
        <v>1367</v>
      </c>
      <c r="H735" s="247" t="s">
        <v>14318</v>
      </c>
      <c r="I735" s="247">
        <v>1</v>
      </c>
      <c r="J735" s="247">
        <v>0</v>
      </c>
      <c r="K735" s="247">
        <v>0</v>
      </c>
    </row>
    <row r="736" spans="1:11">
      <c r="A736" s="247" t="s">
        <v>12421</v>
      </c>
      <c r="B736" s="247" t="s">
        <v>12422</v>
      </c>
      <c r="C736" s="247" t="s">
        <v>2836</v>
      </c>
      <c r="D736" s="247" t="s">
        <v>9659</v>
      </c>
      <c r="E736" s="248" t="s">
        <v>19669</v>
      </c>
      <c r="F736" s="247">
        <v>7878.49</v>
      </c>
      <c r="G736" s="247" t="s">
        <v>1367</v>
      </c>
      <c r="H736" s="247" t="s">
        <v>14318</v>
      </c>
      <c r="I736" s="247">
        <v>1</v>
      </c>
      <c r="J736" s="247">
        <v>0</v>
      </c>
      <c r="K736" s="247">
        <v>0</v>
      </c>
    </row>
    <row r="737" spans="1:11">
      <c r="A737" s="247" t="s">
        <v>12430</v>
      </c>
      <c r="B737" s="247" t="s">
        <v>12431</v>
      </c>
      <c r="C737" s="247" t="s">
        <v>2836</v>
      </c>
      <c r="D737" s="247" t="s">
        <v>9659</v>
      </c>
      <c r="E737" s="248" t="s">
        <v>12432</v>
      </c>
      <c r="F737" s="247">
        <v>6302.51</v>
      </c>
      <c r="G737" s="247" t="s">
        <v>1367</v>
      </c>
      <c r="H737" s="247" t="s">
        <v>14318</v>
      </c>
      <c r="I737" s="247">
        <v>1</v>
      </c>
      <c r="J737" s="247">
        <v>0</v>
      </c>
      <c r="K737" s="247">
        <v>0</v>
      </c>
    </row>
    <row r="738" spans="1:11">
      <c r="A738" s="247" t="s">
        <v>17772</v>
      </c>
      <c r="B738" s="247" t="s">
        <v>17771</v>
      </c>
      <c r="C738" s="247" t="s">
        <v>2836</v>
      </c>
      <c r="D738" s="247" t="s">
        <v>9659</v>
      </c>
      <c r="E738" s="248" t="s">
        <v>19670</v>
      </c>
      <c r="F738" s="247">
        <v>29939.78</v>
      </c>
      <c r="G738" s="247" t="s">
        <v>1367</v>
      </c>
      <c r="H738" s="247" t="s">
        <v>14318</v>
      </c>
      <c r="I738" s="247">
        <v>1</v>
      </c>
      <c r="J738" s="247">
        <v>0</v>
      </c>
      <c r="K738" s="247">
        <v>0</v>
      </c>
    </row>
    <row r="739" spans="1:11">
      <c r="A739" s="247" t="s">
        <v>17769</v>
      </c>
      <c r="B739" s="247" t="s">
        <v>17768</v>
      </c>
      <c r="C739" s="247" t="s">
        <v>2836</v>
      </c>
      <c r="D739" s="247" t="s">
        <v>9659</v>
      </c>
      <c r="E739" s="248" t="s">
        <v>19671</v>
      </c>
      <c r="F739" s="247">
        <v>1338.67</v>
      </c>
      <c r="G739" s="247" t="s">
        <v>1367</v>
      </c>
      <c r="H739" s="247" t="s">
        <v>14318</v>
      </c>
      <c r="I739" s="247">
        <v>1</v>
      </c>
      <c r="J739" s="247">
        <v>0</v>
      </c>
      <c r="K739" s="247">
        <v>0</v>
      </c>
    </row>
    <row r="740" spans="1:11">
      <c r="A740" s="247" t="s">
        <v>19672</v>
      </c>
      <c r="B740" s="247" t="s">
        <v>19673</v>
      </c>
      <c r="C740" s="247" t="s">
        <v>2836</v>
      </c>
      <c r="D740" s="247" t="s">
        <v>9659</v>
      </c>
      <c r="E740" s="248" t="s">
        <v>19674</v>
      </c>
      <c r="F740" s="247">
        <v>1338.67</v>
      </c>
      <c r="G740" s="247" t="s">
        <v>1367</v>
      </c>
      <c r="H740" s="247" t="s">
        <v>14318</v>
      </c>
      <c r="I740" s="247">
        <v>1</v>
      </c>
      <c r="J740" s="247">
        <v>0</v>
      </c>
      <c r="K740" s="247">
        <v>0</v>
      </c>
    </row>
    <row r="741" spans="1:11">
      <c r="A741" s="247" t="s">
        <v>19675</v>
      </c>
      <c r="B741" s="247" t="s">
        <v>19676</v>
      </c>
      <c r="C741" s="247" t="s">
        <v>2836</v>
      </c>
      <c r="D741" s="247" t="s">
        <v>9659</v>
      </c>
      <c r="E741" s="248" t="s">
        <v>19677</v>
      </c>
      <c r="F741" s="247">
        <v>1338.67</v>
      </c>
      <c r="G741" s="247" t="s">
        <v>1367</v>
      </c>
      <c r="H741" s="247" t="s">
        <v>14318</v>
      </c>
      <c r="I741" s="247">
        <v>1</v>
      </c>
      <c r="J741" s="247">
        <v>0</v>
      </c>
      <c r="K741" s="247">
        <v>0</v>
      </c>
    </row>
    <row r="742" spans="1:11">
      <c r="A742" s="247" t="s">
        <v>19678</v>
      </c>
      <c r="B742" s="247" t="s">
        <v>19679</v>
      </c>
      <c r="C742" s="247" t="s">
        <v>2836</v>
      </c>
      <c r="D742" s="247" t="s">
        <v>9659</v>
      </c>
      <c r="E742" s="248" t="s">
        <v>19680</v>
      </c>
      <c r="F742" s="247">
        <v>1338.67</v>
      </c>
      <c r="G742" s="247" t="s">
        <v>1367</v>
      </c>
      <c r="H742" s="247" t="s">
        <v>14318</v>
      </c>
      <c r="I742" s="247">
        <v>1</v>
      </c>
      <c r="J742" s="247">
        <v>0</v>
      </c>
      <c r="K742" s="247">
        <v>0</v>
      </c>
    </row>
    <row r="743" spans="1:11">
      <c r="A743" s="247" t="s">
        <v>19681</v>
      </c>
      <c r="B743" s="247" t="s">
        <v>19682</v>
      </c>
      <c r="C743" s="247" t="s">
        <v>2836</v>
      </c>
      <c r="D743" s="247" t="s">
        <v>9659</v>
      </c>
      <c r="E743" s="248" t="s">
        <v>19683</v>
      </c>
      <c r="F743" s="247">
        <v>3466.03</v>
      </c>
      <c r="G743" s="247" t="s">
        <v>1367</v>
      </c>
      <c r="H743" s="247" t="s">
        <v>14318</v>
      </c>
      <c r="I743" s="247">
        <v>1</v>
      </c>
      <c r="J743" s="247">
        <v>0</v>
      </c>
      <c r="K743" s="247">
        <v>0</v>
      </c>
    </row>
    <row r="744" spans="1:11">
      <c r="A744" s="247" t="s">
        <v>19684</v>
      </c>
      <c r="B744" s="247" t="s">
        <v>19685</v>
      </c>
      <c r="C744" s="247" t="s">
        <v>2836</v>
      </c>
      <c r="D744" s="247" t="s">
        <v>9659</v>
      </c>
      <c r="E744" s="248" t="s">
        <v>19686</v>
      </c>
      <c r="F744" s="247">
        <v>5199.43</v>
      </c>
      <c r="G744" s="247" t="s">
        <v>1367</v>
      </c>
      <c r="H744" s="247" t="s">
        <v>14318</v>
      </c>
      <c r="I744" s="247">
        <v>1</v>
      </c>
      <c r="J744" s="247">
        <v>0</v>
      </c>
      <c r="K744" s="247">
        <v>0</v>
      </c>
    </row>
    <row r="745" spans="1:11">
      <c r="A745" s="247" t="s">
        <v>19687</v>
      </c>
      <c r="B745" s="247" t="s">
        <v>19688</v>
      </c>
      <c r="C745" s="247" t="s">
        <v>2836</v>
      </c>
      <c r="D745" s="247" t="s">
        <v>9659</v>
      </c>
      <c r="E745" s="248" t="s">
        <v>19689</v>
      </c>
      <c r="F745" s="247">
        <v>3466.03</v>
      </c>
      <c r="G745" s="247" t="s">
        <v>1367</v>
      </c>
      <c r="H745" s="247" t="s">
        <v>14318</v>
      </c>
      <c r="I745" s="247">
        <v>1</v>
      </c>
      <c r="J745" s="247">
        <v>0</v>
      </c>
      <c r="K745" s="247">
        <v>0</v>
      </c>
    </row>
    <row r="746" spans="1:11">
      <c r="A746" s="247" t="s">
        <v>19690</v>
      </c>
      <c r="B746" s="247" t="s">
        <v>19691</v>
      </c>
      <c r="C746" s="247" t="s">
        <v>2836</v>
      </c>
      <c r="D746" s="247" t="s">
        <v>9659</v>
      </c>
      <c r="E746" s="248" t="s">
        <v>19692</v>
      </c>
      <c r="F746" s="247">
        <v>12605.82</v>
      </c>
      <c r="G746" s="247" t="s">
        <v>1367</v>
      </c>
      <c r="H746" s="247" t="s">
        <v>14318</v>
      </c>
      <c r="I746" s="247">
        <v>1</v>
      </c>
      <c r="J746" s="247">
        <v>0</v>
      </c>
      <c r="K746" s="247">
        <v>0</v>
      </c>
    </row>
    <row r="747" spans="1:11">
      <c r="A747" s="247" t="s">
        <v>19693</v>
      </c>
      <c r="B747" s="247" t="s">
        <v>19694</v>
      </c>
      <c r="C747" s="247" t="s">
        <v>2836</v>
      </c>
      <c r="D747" s="247" t="s">
        <v>9659</v>
      </c>
      <c r="E747" s="248" t="s">
        <v>19695</v>
      </c>
      <c r="F747" s="247">
        <v>15599.88</v>
      </c>
      <c r="G747" s="247" t="s">
        <v>1367</v>
      </c>
      <c r="H747" s="247" t="s">
        <v>14318</v>
      </c>
      <c r="I747" s="247">
        <v>0</v>
      </c>
      <c r="J747" s="247">
        <v>0</v>
      </c>
      <c r="K747" s="247">
        <v>0</v>
      </c>
    </row>
    <row r="748" spans="1:11">
      <c r="A748" s="247" t="s">
        <v>19696</v>
      </c>
      <c r="B748" s="247" t="s">
        <v>19697</v>
      </c>
      <c r="C748" s="247" t="s">
        <v>2836</v>
      </c>
      <c r="D748" s="247" t="s">
        <v>9659</v>
      </c>
      <c r="E748" s="248" t="s">
        <v>19698</v>
      </c>
      <c r="F748" s="247">
        <v>2205.37</v>
      </c>
      <c r="G748" s="247" t="s">
        <v>1367</v>
      </c>
      <c r="H748" s="247" t="s">
        <v>14318</v>
      </c>
      <c r="I748" s="247">
        <v>1</v>
      </c>
      <c r="J748" s="247">
        <v>0</v>
      </c>
      <c r="K748" s="247">
        <v>0</v>
      </c>
    </row>
    <row r="749" spans="1:11">
      <c r="A749" s="247" t="s">
        <v>19699</v>
      </c>
      <c r="B749" s="247" t="s">
        <v>19700</v>
      </c>
      <c r="C749" s="247" t="s">
        <v>2836</v>
      </c>
      <c r="D749" s="247" t="s">
        <v>9659</v>
      </c>
      <c r="E749" s="248" t="s">
        <v>19701</v>
      </c>
      <c r="F749" s="247">
        <v>2914.48</v>
      </c>
      <c r="G749" s="247" t="s">
        <v>1367</v>
      </c>
      <c r="H749" s="247" t="s">
        <v>14318</v>
      </c>
      <c r="I749" s="247">
        <v>1</v>
      </c>
      <c r="J749" s="247">
        <v>0</v>
      </c>
      <c r="K749" s="247">
        <v>0</v>
      </c>
    </row>
    <row r="750" spans="1:11">
      <c r="A750" s="247" t="s">
        <v>19702</v>
      </c>
      <c r="B750" s="247" t="s">
        <v>19703</v>
      </c>
      <c r="C750" s="247" t="s">
        <v>2836</v>
      </c>
      <c r="D750" s="247" t="s">
        <v>9659</v>
      </c>
      <c r="E750" s="248" t="s">
        <v>19704</v>
      </c>
      <c r="F750" s="247">
        <v>2914.48</v>
      </c>
      <c r="G750" s="247" t="s">
        <v>1367</v>
      </c>
      <c r="H750" s="247" t="s">
        <v>14318</v>
      </c>
      <c r="I750" s="247">
        <v>1</v>
      </c>
      <c r="J750" s="247">
        <v>0</v>
      </c>
      <c r="K750" s="247">
        <v>0</v>
      </c>
    </row>
    <row r="751" spans="1:11">
      <c r="A751" s="247" t="s">
        <v>9456</v>
      </c>
      <c r="B751" s="247" t="s">
        <v>9455</v>
      </c>
      <c r="C751" s="247" t="s">
        <v>2836</v>
      </c>
      <c r="D751" s="247" t="s">
        <v>7606</v>
      </c>
      <c r="E751" s="248" t="s">
        <v>9454</v>
      </c>
      <c r="F751" s="247">
        <v>177.66</v>
      </c>
      <c r="G751" s="247" t="s">
        <v>1367</v>
      </c>
      <c r="H751" s="247" t="s">
        <v>14318</v>
      </c>
      <c r="I751" s="247">
        <v>0</v>
      </c>
      <c r="J751" s="247">
        <v>0</v>
      </c>
      <c r="K751" s="247">
        <v>0</v>
      </c>
    </row>
    <row r="752" spans="1:11">
      <c r="A752" s="247" t="s">
        <v>9453</v>
      </c>
      <c r="B752" s="247" t="s">
        <v>9452</v>
      </c>
      <c r="C752" s="247" t="s">
        <v>2836</v>
      </c>
      <c r="D752" s="247" t="s">
        <v>7606</v>
      </c>
      <c r="E752" s="248" t="s">
        <v>9451</v>
      </c>
      <c r="F752" s="247">
        <v>177.66</v>
      </c>
      <c r="G752" s="247" t="s">
        <v>1367</v>
      </c>
      <c r="H752" s="247" t="s">
        <v>14318</v>
      </c>
      <c r="I752" s="247">
        <v>0</v>
      </c>
      <c r="J752" s="247">
        <v>0</v>
      </c>
      <c r="K752" s="247">
        <v>0</v>
      </c>
    </row>
    <row r="753" spans="1:11">
      <c r="A753" s="247" t="s">
        <v>9450</v>
      </c>
      <c r="B753" s="247" t="s">
        <v>9449</v>
      </c>
      <c r="C753" s="247" t="s">
        <v>2836</v>
      </c>
      <c r="D753" s="247" t="s">
        <v>7606</v>
      </c>
      <c r="E753" s="248" t="s">
        <v>9448</v>
      </c>
      <c r="F753" s="247">
        <v>163.44</v>
      </c>
      <c r="G753" s="247" t="s">
        <v>1367</v>
      </c>
      <c r="H753" s="247" t="s">
        <v>14318</v>
      </c>
      <c r="I753" s="247">
        <v>0</v>
      </c>
      <c r="J753" s="247">
        <v>0</v>
      </c>
      <c r="K753" s="247">
        <v>0</v>
      </c>
    </row>
    <row r="754" spans="1:11">
      <c r="A754" s="247" t="s">
        <v>9447</v>
      </c>
      <c r="B754" s="247" t="s">
        <v>9446</v>
      </c>
      <c r="C754" s="247" t="s">
        <v>2836</v>
      </c>
      <c r="D754" s="247" t="s">
        <v>7606</v>
      </c>
      <c r="E754" s="248" t="s">
        <v>9445</v>
      </c>
      <c r="F754" s="247">
        <v>177.66</v>
      </c>
      <c r="G754" s="247" t="s">
        <v>1367</v>
      </c>
      <c r="H754" s="247" t="s">
        <v>14318</v>
      </c>
      <c r="I754" s="247">
        <v>0</v>
      </c>
      <c r="J754" s="247">
        <v>0</v>
      </c>
      <c r="K754" s="247">
        <v>0</v>
      </c>
    </row>
    <row r="755" spans="1:11">
      <c r="A755" s="247" t="s">
        <v>9444</v>
      </c>
      <c r="B755" s="247" t="s">
        <v>9443</v>
      </c>
      <c r="C755" s="247" t="s">
        <v>2836</v>
      </c>
      <c r="D755" s="247" t="s">
        <v>7606</v>
      </c>
      <c r="E755" s="248" t="s">
        <v>9442</v>
      </c>
      <c r="F755" s="247">
        <v>177.66</v>
      </c>
      <c r="G755" s="247" t="s">
        <v>1367</v>
      </c>
      <c r="H755" s="247" t="s">
        <v>14318</v>
      </c>
      <c r="I755" s="247">
        <v>0</v>
      </c>
      <c r="J755" s="247">
        <v>0</v>
      </c>
      <c r="K755" s="247">
        <v>0</v>
      </c>
    </row>
    <row r="756" spans="1:11">
      <c r="A756" s="247" t="s">
        <v>9441</v>
      </c>
      <c r="B756" s="247" t="s">
        <v>9440</v>
      </c>
      <c r="C756" s="247" t="s">
        <v>2836</v>
      </c>
      <c r="D756" s="247" t="s">
        <v>7606</v>
      </c>
      <c r="E756" s="248" t="s">
        <v>9439</v>
      </c>
      <c r="F756" s="247">
        <v>197.47</v>
      </c>
      <c r="G756" s="247" t="s">
        <v>1367</v>
      </c>
      <c r="H756" s="247" t="s">
        <v>14318</v>
      </c>
      <c r="I756" s="247">
        <v>0</v>
      </c>
      <c r="J756" s="247">
        <v>0</v>
      </c>
      <c r="K756" s="247">
        <v>0</v>
      </c>
    </row>
    <row r="757" spans="1:11">
      <c r="A757" s="247" t="s">
        <v>9302</v>
      </c>
      <c r="B757" s="247" t="s">
        <v>9301</v>
      </c>
      <c r="C757" s="247" t="s">
        <v>2836</v>
      </c>
      <c r="D757" s="247" t="s">
        <v>7606</v>
      </c>
      <c r="E757" s="248" t="s">
        <v>9300</v>
      </c>
      <c r="F757" s="247">
        <v>858.06</v>
      </c>
      <c r="G757" s="247" t="s">
        <v>1367</v>
      </c>
      <c r="H757" s="247" t="s">
        <v>14318</v>
      </c>
      <c r="I757" s="247">
        <v>0</v>
      </c>
      <c r="J757" s="247">
        <v>0</v>
      </c>
      <c r="K757" s="247">
        <v>0</v>
      </c>
    </row>
    <row r="758" spans="1:11">
      <c r="A758" s="247" t="s">
        <v>9067</v>
      </c>
      <c r="B758" s="247" t="s">
        <v>9066</v>
      </c>
      <c r="C758" s="247" t="s">
        <v>2836</v>
      </c>
      <c r="D758" s="247" t="s">
        <v>7606</v>
      </c>
      <c r="E758" s="248" t="s">
        <v>9065</v>
      </c>
      <c r="F758" s="247">
        <v>1055.22</v>
      </c>
      <c r="G758" s="247" t="s">
        <v>1367</v>
      </c>
      <c r="H758" s="247" t="s">
        <v>14318</v>
      </c>
      <c r="I758" s="247">
        <v>0</v>
      </c>
      <c r="J758" s="247">
        <v>0</v>
      </c>
      <c r="K758" s="247">
        <v>0</v>
      </c>
    </row>
    <row r="759" spans="1:11">
      <c r="A759" s="247" t="s">
        <v>9064</v>
      </c>
      <c r="B759" s="247" t="s">
        <v>9063</v>
      </c>
      <c r="C759" s="247" t="s">
        <v>2836</v>
      </c>
      <c r="D759" s="247" t="s">
        <v>7606</v>
      </c>
      <c r="E759" s="248" t="s">
        <v>9062</v>
      </c>
      <c r="F759" s="247">
        <v>230.51</v>
      </c>
      <c r="G759" s="247" t="s">
        <v>1367</v>
      </c>
      <c r="H759" s="247" t="s">
        <v>14318</v>
      </c>
      <c r="I759" s="247">
        <v>0</v>
      </c>
      <c r="J759" s="247">
        <v>0</v>
      </c>
      <c r="K759" s="247">
        <v>0</v>
      </c>
    </row>
    <row r="760" spans="1:11">
      <c r="A760" s="247" t="s">
        <v>9061</v>
      </c>
      <c r="B760" s="247" t="s">
        <v>9060</v>
      </c>
      <c r="C760" s="247" t="s">
        <v>2836</v>
      </c>
      <c r="D760" s="247" t="s">
        <v>7606</v>
      </c>
      <c r="E760" s="248" t="s">
        <v>9059</v>
      </c>
      <c r="F760" s="247">
        <v>283.33</v>
      </c>
      <c r="G760" s="247" t="s">
        <v>1367</v>
      </c>
      <c r="H760" s="247" t="s">
        <v>14318</v>
      </c>
      <c r="I760" s="247">
        <v>0</v>
      </c>
      <c r="J760" s="247">
        <v>0</v>
      </c>
      <c r="K760" s="247">
        <v>0</v>
      </c>
    </row>
    <row r="761" spans="1:11">
      <c r="A761" s="247" t="s">
        <v>8828</v>
      </c>
      <c r="B761" s="247" t="s">
        <v>8827</v>
      </c>
      <c r="C761" s="247" t="s">
        <v>2836</v>
      </c>
      <c r="D761" s="247" t="s">
        <v>7606</v>
      </c>
      <c r="E761" s="248" t="s">
        <v>8826</v>
      </c>
      <c r="F761" s="247">
        <v>1121.6099999999999</v>
      </c>
      <c r="G761" s="247" t="s">
        <v>1367</v>
      </c>
      <c r="H761" s="247" t="s">
        <v>14318</v>
      </c>
      <c r="I761" s="247">
        <v>0</v>
      </c>
      <c r="J761" s="247">
        <v>0</v>
      </c>
      <c r="K761" s="247">
        <v>0</v>
      </c>
    </row>
    <row r="762" spans="1:11">
      <c r="A762" s="247" t="s">
        <v>8737</v>
      </c>
      <c r="B762" s="247" t="s">
        <v>8736</v>
      </c>
      <c r="C762" s="247" t="s">
        <v>2836</v>
      </c>
      <c r="D762" s="247" t="s">
        <v>7606</v>
      </c>
      <c r="E762" s="248" t="s">
        <v>8735</v>
      </c>
      <c r="F762" s="247">
        <v>1603.76</v>
      </c>
      <c r="G762" s="247" t="s">
        <v>1367</v>
      </c>
      <c r="H762" s="247" t="s">
        <v>14318</v>
      </c>
      <c r="I762" s="247">
        <v>1</v>
      </c>
      <c r="J762" s="247">
        <v>0</v>
      </c>
      <c r="K762" s="247">
        <v>0</v>
      </c>
    </row>
    <row r="763" spans="1:11">
      <c r="A763" s="247" t="s">
        <v>8734</v>
      </c>
      <c r="B763" s="247" t="s">
        <v>8733</v>
      </c>
      <c r="C763" s="247" t="s">
        <v>2836</v>
      </c>
      <c r="D763" s="247" t="s">
        <v>7606</v>
      </c>
      <c r="E763" s="248" t="s">
        <v>8732</v>
      </c>
      <c r="F763" s="247">
        <v>1603.76</v>
      </c>
      <c r="G763" s="247" t="s">
        <v>1367</v>
      </c>
      <c r="H763" s="247" t="s">
        <v>14318</v>
      </c>
      <c r="I763" s="247">
        <v>0</v>
      </c>
      <c r="J763" s="247">
        <v>0</v>
      </c>
      <c r="K763" s="247">
        <v>0</v>
      </c>
    </row>
    <row r="764" spans="1:11">
      <c r="A764" s="247" t="s">
        <v>8731</v>
      </c>
      <c r="B764" s="247" t="s">
        <v>8730</v>
      </c>
      <c r="C764" s="247" t="s">
        <v>2836</v>
      </c>
      <c r="D764" s="247" t="s">
        <v>7606</v>
      </c>
      <c r="E764" s="248" t="s">
        <v>8729</v>
      </c>
      <c r="F764" s="247">
        <v>1603.76</v>
      </c>
      <c r="G764" s="247" t="s">
        <v>1367</v>
      </c>
      <c r="H764" s="247" t="s">
        <v>14318</v>
      </c>
      <c r="I764" s="247">
        <v>0</v>
      </c>
      <c r="J764" s="247">
        <v>0</v>
      </c>
      <c r="K764" s="247">
        <v>0</v>
      </c>
    </row>
    <row r="765" spans="1:11">
      <c r="A765" s="247" t="s">
        <v>8728</v>
      </c>
      <c r="B765" s="247" t="s">
        <v>8727</v>
      </c>
      <c r="C765" s="247" t="s">
        <v>2836</v>
      </c>
      <c r="D765" s="247" t="s">
        <v>7606</v>
      </c>
      <c r="E765" s="248" t="s">
        <v>8726</v>
      </c>
      <c r="F765" s="247">
        <v>1603.76</v>
      </c>
      <c r="G765" s="247" t="s">
        <v>1367</v>
      </c>
      <c r="H765" s="247" t="s">
        <v>14318</v>
      </c>
      <c r="I765" s="247">
        <v>0</v>
      </c>
      <c r="J765" s="247">
        <v>0</v>
      </c>
      <c r="K765" s="247">
        <v>0</v>
      </c>
    </row>
    <row r="766" spans="1:11">
      <c r="A766" s="247" t="s">
        <v>8708</v>
      </c>
      <c r="B766" s="247" t="s">
        <v>8707</v>
      </c>
      <c r="C766" s="247" t="s">
        <v>2836</v>
      </c>
      <c r="D766" s="247" t="s">
        <v>7606</v>
      </c>
      <c r="E766" s="248" t="s">
        <v>8706</v>
      </c>
      <c r="F766" s="247">
        <v>1221.1300000000001</v>
      </c>
      <c r="G766" s="247" t="s">
        <v>1367</v>
      </c>
      <c r="H766" s="247" t="s">
        <v>14318</v>
      </c>
      <c r="I766" s="247">
        <v>0</v>
      </c>
      <c r="J766" s="247">
        <v>0</v>
      </c>
      <c r="K766" s="247">
        <v>0</v>
      </c>
    </row>
    <row r="767" spans="1:11">
      <c r="A767" s="247" t="s">
        <v>8675</v>
      </c>
      <c r="B767" s="247" t="s">
        <v>8674</v>
      </c>
      <c r="C767" s="247" t="s">
        <v>2836</v>
      </c>
      <c r="D767" s="247" t="s">
        <v>7606</v>
      </c>
      <c r="E767" s="248" t="s">
        <v>8673</v>
      </c>
      <c r="F767" s="247">
        <v>197.15</v>
      </c>
      <c r="G767" s="247" t="s">
        <v>1367</v>
      </c>
      <c r="H767" s="247" t="s">
        <v>14318</v>
      </c>
      <c r="I767" s="247">
        <v>0</v>
      </c>
      <c r="J767" s="247">
        <v>0</v>
      </c>
      <c r="K767" s="247">
        <v>0</v>
      </c>
    </row>
    <row r="768" spans="1:11">
      <c r="A768" s="247" t="s">
        <v>8655</v>
      </c>
      <c r="B768" s="247" t="s">
        <v>8654</v>
      </c>
      <c r="C768" s="247" t="s">
        <v>2836</v>
      </c>
      <c r="D768" s="247" t="s">
        <v>7606</v>
      </c>
      <c r="E768" s="248" t="s">
        <v>8653</v>
      </c>
      <c r="F768" s="247">
        <v>197.47</v>
      </c>
      <c r="G768" s="247" t="s">
        <v>1367</v>
      </c>
      <c r="H768" s="247" t="s">
        <v>14318</v>
      </c>
      <c r="I768" s="247">
        <v>0</v>
      </c>
      <c r="J768" s="247">
        <v>0</v>
      </c>
      <c r="K768" s="247">
        <v>0</v>
      </c>
    </row>
    <row r="769" spans="1:11">
      <c r="A769" s="247" t="s">
        <v>8634</v>
      </c>
      <c r="B769" s="247" t="s">
        <v>8633</v>
      </c>
      <c r="C769" s="247" t="s">
        <v>2836</v>
      </c>
      <c r="D769" s="247" t="s">
        <v>7606</v>
      </c>
      <c r="E769" s="248" t="s">
        <v>19705</v>
      </c>
      <c r="F769" s="247">
        <v>1221.1300000000001</v>
      </c>
      <c r="G769" s="247" t="s">
        <v>1367</v>
      </c>
      <c r="H769" s="247" t="s">
        <v>14318</v>
      </c>
      <c r="I769" s="247">
        <v>0</v>
      </c>
      <c r="J769" s="247">
        <v>0</v>
      </c>
      <c r="K769" s="247">
        <v>0</v>
      </c>
    </row>
    <row r="770" spans="1:11">
      <c r="A770" s="247" t="s">
        <v>8631</v>
      </c>
      <c r="B770" s="247" t="s">
        <v>8630</v>
      </c>
      <c r="C770" s="247" t="s">
        <v>2836</v>
      </c>
      <c r="D770" s="247" t="s">
        <v>7606</v>
      </c>
      <c r="E770" s="248" t="s">
        <v>8629</v>
      </c>
      <c r="F770" s="247">
        <v>1221.1300000000001</v>
      </c>
      <c r="G770" s="247" t="s">
        <v>1367</v>
      </c>
      <c r="H770" s="247" t="s">
        <v>14318</v>
      </c>
      <c r="I770" s="247">
        <v>0</v>
      </c>
      <c r="J770" s="247">
        <v>0</v>
      </c>
      <c r="K770" s="247">
        <v>0</v>
      </c>
    </row>
    <row r="771" spans="1:11">
      <c r="A771" s="247" t="s">
        <v>8628</v>
      </c>
      <c r="B771" s="247" t="s">
        <v>8627</v>
      </c>
      <c r="C771" s="247" t="s">
        <v>2836</v>
      </c>
      <c r="D771" s="247" t="s">
        <v>7606</v>
      </c>
      <c r="E771" s="248" t="s">
        <v>8626</v>
      </c>
      <c r="F771" s="247">
        <v>1221.1300000000001</v>
      </c>
      <c r="G771" s="247" t="s">
        <v>1367</v>
      </c>
      <c r="H771" s="247" t="s">
        <v>14318</v>
      </c>
      <c r="I771" s="247">
        <v>0</v>
      </c>
      <c r="J771" s="247">
        <v>0</v>
      </c>
      <c r="K771" s="247">
        <v>0</v>
      </c>
    </row>
    <row r="772" spans="1:11">
      <c r="A772" s="247" t="s">
        <v>8625</v>
      </c>
      <c r="B772" s="247" t="s">
        <v>8624</v>
      </c>
      <c r="C772" s="247" t="s">
        <v>2836</v>
      </c>
      <c r="D772" s="247" t="s">
        <v>7606</v>
      </c>
      <c r="E772" s="248" t="s">
        <v>8623</v>
      </c>
      <c r="F772" s="247">
        <v>1221.1300000000001</v>
      </c>
      <c r="G772" s="247" t="s">
        <v>1367</v>
      </c>
      <c r="H772" s="247" t="s">
        <v>14318</v>
      </c>
      <c r="I772" s="247">
        <v>0</v>
      </c>
      <c r="J772" s="247">
        <v>0</v>
      </c>
      <c r="K772" s="247">
        <v>0</v>
      </c>
    </row>
    <row r="773" spans="1:11">
      <c r="A773" s="247" t="s">
        <v>8537</v>
      </c>
      <c r="B773" s="247" t="s">
        <v>9440</v>
      </c>
      <c r="C773" s="247" t="s">
        <v>2836</v>
      </c>
      <c r="D773" s="247" t="s">
        <v>7606</v>
      </c>
      <c r="E773" s="248" t="s">
        <v>8536</v>
      </c>
      <c r="F773" s="247">
        <v>197.47</v>
      </c>
      <c r="G773" s="247" t="s">
        <v>1367</v>
      </c>
      <c r="H773" s="247" t="s">
        <v>14318</v>
      </c>
      <c r="I773" s="247">
        <v>0</v>
      </c>
      <c r="J773" s="247">
        <v>0</v>
      </c>
      <c r="K773" s="247">
        <v>0</v>
      </c>
    </row>
    <row r="774" spans="1:11">
      <c r="A774" s="247" t="s">
        <v>8532</v>
      </c>
      <c r="B774" s="247" t="s">
        <v>8531</v>
      </c>
      <c r="C774" s="247" t="s">
        <v>2836</v>
      </c>
      <c r="D774" s="247" t="s">
        <v>7606</v>
      </c>
      <c r="E774" s="248" t="s">
        <v>8530</v>
      </c>
      <c r="F774" s="247">
        <v>164.45</v>
      </c>
      <c r="G774" s="247" t="s">
        <v>1367</v>
      </c>
      <c r="H774" s="247" t="s">
        <v>14318</v>
      </c>
      <c r="I774" s="247">
        <v>0</v>
      </c>
      <c r="J774" s="247">
        <v>0</v>
      </c>
      <c r="K774" s="247">
        <v>0</v>
      </c>
    </row>
    <row r="775" spans="1:11">
      <c r="A775" s="247" t="s">
        <v>8529</v>
      </c>
      <c r="B775" s="247" t="s">
        <v>8528</v>
      </c>
      <c r="C775" s="247" t="s">
        <v>2836</v>
      </c>
      <c r="D775" s="247" t="s">
        <v>7606</v>
      </c>
      <c r="E775" s="248" t="s">
        <v>8527</v>
      </c>
      <c r="F775" s="247">
        <v>164.45</v>
      </c>
      <c r="G775" s="247" t="s">
        <v>1367</v>
      </c>
      <c r="H775" s="247" t="s">
        <v>14318</v>
      </c>
      <c r="I775" s="247">
        <v>0</v>
      </c>
      <c r="J775" s="247">
        <v>0</v>
      </c>
      <c r="K775" s="247">
        <v>0</v>
      </c>
    </row>
    <row r="776" spans="1:11">
      <c r="A776" s="247" t="s">
        <v>8526</v>
      </c>
      <c r="B776" s="247" t="s">
        <v>8525</v>
      </c>
      <c r="C776" s="247" t="s">
        <v>2836</v>
      </c>
      <c r="D776" s="247" t="s">
        <v>7606</v>
      </c>
      <c r="E776" s="248" t="s">
        <v>8524</v>
      </c>
      <c r="F776" s="247">
        <v>164.45</v>
      </c>
      <c r="G776" s="247" t="s">
        <v>1367</v>
      </c>
      <c r="H776" s="247" t="s">
        <v>14318</v>
      </c>
      <c r="I776" s="247">
        <v>0</v>
      </c>
      <c r="J776" s="247">
        <v>0</v>
      </c>
      <c r="K776" s="247">
        <v>0</v>
      </c>
    </row>
    <row r="777" spans="1:11">
      <c r="A777" s="247" t="s">
        <v>8523</v>
      </c>
      <c r="B777" s="247" t="s">
        <v>8522</v>
      </c>
      <c r="C777" s="247" t="s">
        <v>2836</v>
      </c>
      <c r="D777" s="247" t="s">
        <v>7606</v>
      </c>
      <c r="E777" s="248" t="s">
        <v>8521</v>
      </c>
      <c r="F777" s="247">
        <v>164.45</v>
      </c>
      <c r="G777" s="247" t="s">
        <v>1367</v>
      </c>
      <c r="H777" s="247" t="s">
        <v>14318</v>
      </c>
      <c r="I777" s="247">
        <v>0</v>
      </c>
      <c r="J777" s="247">
        <v>0</v>
      </c>
      <c r="K777" s="247">
        <v>0</v>
      </c>
    </row>
    <row r="778" spans="1:11">
      <c r="A778" s="247" t="s">
        <v>8468</v>
      </c>
      <c r="B778" s="247" t="s">
        <v>8467</v>
      </c>
      <c r="C778" s="247" t="s">
        <v>2836</v>
      </c>
      <c r="D778" s="247" t="s">
        <v>7606</v>
      </c>
      <c r="E778" s="248" t="s">
        <v>8466</v>
      </c>
      <c r="F778" s="247">
        <v>230.51</v>
      </c>
      <c r="G778" s="247" t="s">
        <v>1367</v>
      </c>
      <c r="H778" s="247" t="s">
        <v>14318</v>
      </c>
      <c r="I778" s="247">
        <v>0</v>
      </c>
      <c r="J778" s="247">
        <v>0</v>
      </c>
      <c r="K778" s="247">
        <v>0</v>
      </c>
    </row>
    <row r="779" spans="1:11">
      <c r="A779" s="247" t="s">
        <v>8465</v>
      </c>
      <c r="B779" s="247" t="s">
        <v>8464</v>
      </c>
      <c r="C779" s="247" t="s">
        <v>2836</v>
      </c>
      <c r="D779" s="247" t="s">
        <v>7606</v>
      </c>
      <c r="E779" s="248" t="s">
        <v>8463</v>
      </c>
      <c r="F779" s="247">
        <v>283.33</v>
      </c>
      <c r="G779" s="247" t="s">
        <v>1367</v>
      </c>
      <c r="H779" s="247" t="s">
        <v>14318</v>
      </c>
      <c r="I779" s="247">
        <v>1</v>
      </c>
      <c r="J779" s="247">
        <v>0</v>
      </c>
      <c r="K779" s="247">
        <v>0</v>
      </c>
    </row>
    <row r="780" spans="1:11">
      <c r="A780" s="247" t="s">
        <v>8386</v>
      </c>
      <c r="B780" s="247" t="s">
        <v>8385</v>
      </c>
      <c r="C780" s="247" t="s">
        <v>2836</v>
      </c>
      <c r="D780" s="247" t="s">
        <v>7606</v>
      </c>
      <c r="E780" s="248" t="s">
        <v>8384</v>
      </c>
      <c r="F780" s="247">
        <v>400.43</v>
      </c>
      <c r="G780" s="247" t="s">
        <v>1367</v>
      </c>
      <c r="H780" s="247" t="s">
        <v>14318</v>
      </c>
      <c r="I780" s="247">
        <v>0</v>
      </c>
      <c r="J780" s="247">
        <v>0</v>
      </c>
      <c r="K780" s="247">
        <v>0</v>
      </c>
    </row>
    <row r="781" spans="1:11">
      <c r="A781" s="247" t="s">
        <v>8380</v>
      </c>
      <c r="B781" s="247" t="s">
        <v>8379</v>
      </c>
      <c r="C781" s="247" t="s">
        <v>2836</v>
      </c>
      <c r="D781" s="247" t="s">
        <v>7606</v>
      </c>
      <c r="E781" s="248" t="s">
        <v>8378</v>
      </c>
      <c r="F781" s="247">
        <v>329.57</v>
      </c>
      <c r="G781" s="247" t="s">
        <v>1367</v>
      </c>
      <c r="H781" s="247" t="s">
        <v>14318</v>
      </c>
      <c r="I781" s="247">
        <v>0</v>
      </c>
      <c r="J781" s="247">
        <v>0</v>
      </c>
      <c r="K781" s="247">
        <v>0</v>
      </c>
    </row>
    <row r="782" spans="1:11">
      <c r="A782" s="247" t="s">
        <v>8219</v>
      </c>
      <c r="B782" s="247" t="s">
        <v>8218</v>
      </c>
      <c r="C782" s="247" t="s">
        <v>2836</v>
      </c>
      <c r="D782" s="247" t="s">
        <v>7606</v>
      </c>
      <c r="E782" s="248" t="s">
        <v>8217</v>
      </c>
      <c r="F782" s="247">
        <v>1221.1300000000001</v>
      </c>
      <c r="G782" s="247" t="s">
        <v>1367</v>
      </c>
      <c r="H782" s="247" t="s">
        <v>14318</v>
      </c>
      <c r="I782" s="247">
        <v>0</v>
      </c>
      <c r="J782" s="247">
        <v>0</v>
      </c>
      <c r="K782" s="247">
        <v>0</v>
      </c>
    </row>
    <row r="783" spans="1:11">
      <c r="A783" s="247" t="s">
        <v>19706</v>
      </c>
      <c r="B783" s="247" t="s">
        <v>19707</v>
      </c>
      <c r="C783" s="247" t="s">
        <v>2836</v>
      </c>
      <c r="D783" s="247" t="s">
        <v>7606</v>
      </c>
      <c r="E783" s="248" t="s">
        <v>19708</v>
      </c>
      <c r="F783" s="247">
        <v>2814.66</v>
      </c>
      <c r="G783" s="247" t="s">
        <v>1367</v>
      </c>
      <c r="H783" s="247" t="s">
        <v>14318</v>
      </c>
      <c r="I783" s="247">
        <v>0</v>
      </c>
      <c r="J783" s="247">
        <v>0</v>
      </c>
      <c r="K783" s="247">
        <v>0</v>
      </c>
    </row>
    <row r="784" spans="1:11">
      <c r="A784" s="247" t="s">
        <v>17606</v>
      </c>
      <c r="B784" s="247" t="s">
        <v>17605</v>
      </c>
      <c r="C784" s="247" t="s">
        <v>2836</v>
      </c>
      <c r="D784" s="247" t="s">
        <v>7606</v>
      </c>
      <c r="E784" s="248" t="s">
        <v>17604</v>
      </c>
      <c r="F784" s="247">
        <v>2814.66</v>
      </c>
      <c r="G784" s="247" t="s">
        <v>1367</v>
      </c>
      <c r="H784" s="247" t="s">
        <v>14318</v>
      </c>
      <c r="I784" s="247">
        <v>0</v>
      </c>
      <c r="J784" s="247">
        <v>0</v>
      </c>
      <c r="K784" s="247">
        <v>0</v>
      </c>
    </row>
    <row r="785" spans="1:11">
      <c r="A785" s="247" t="s">
        <v>17603</v>
      </c>
      <c r="B785" s="247" t="s">
        <v>17602</v>
      </c>
      <c r="C785" s="247" t="s">
        <v>2836</v>
      </c>
      <c r="D785" s="247" t="s">
        <v>7606</v>
      </c>
      <c r="E785" s="248" t="s">
        <v>17601</v>
      </c>
      <c r="F785" s="247">
        <v>2814.66</v>
      </c>
      <c r="G785" s="247" t="s">
        <v>1367</v>
      </c>
      <c r="H785" s="247" t="s">
        <v>14318</v>
      </c>
      <c r="I785" s="247">
        <v>0</v>
      </c>
      <c r="J785" s="247">
        <v>0</v>
      </c>
      <c r="K785" s="247">
        <v>0</v>
      </c>
    </row>
    <row r="786" spans="1:11">
      <c r="A786" s="247" t="s">
        <v>17600</v>
      </c>
      <c r="B786" s="247" t="s">
        <v>17599</v>
      </c>
      <c r="C786" s="247" t="s">
        <v>2836</v>
      </c>
      <c r="D786" s="247" t="s">
        <v>7606</v>
      </c>
      <c r="E786" s="248" t="s">
        <v>17598</v>
      </c>
      <c r="F786" s="247">
        <v>2814.66</v>
      </c>
      <c r="G786" s="247" t="s">
        <v>1367</v>
      </c>
      <c r="H786" s="247" t="s">
        <v>14318</v>
      </c>
      <c r="I786" s="247">
        <v>0</v>
      </c>
      <c r="J786" s="247">
        <v>0</v>
      </c>
      <c r="K786" s="247">
        <v>0</v>
      </c>
    </row>
    <row r="787" spans="1:11">
      <c r="A787" s="247" t="s">
        <v>17597</v>
      </c>
      <c r="B787" s="247" t="s">
        <v>17596</v>
      </c>
      <c r="C787" s="247" t="s">
        <v>2836</v>
      </c>
      <c r="D787" s="247" t="s">
        <v>7606</v>
      </c>
      <c r="E787" s="248" t="s">
        <v>17595</v>
      </c>
      <c r="F787" s="247">
        <v>2814.66</v>
      </c>
      <c r="G787" s="247" t="s">
        <v>1367</v>
      </c>
      <c r="H787" s="247" t="s">
        <v>14318</v>
      </c>
      <c r="I787" s="247">
        <v>0</v>
      </c>
      <c r="J787" s="247">
        <v>0</v>
      </c>
      <c r="K787" s="247">
        <v>0</v>
      </c>
    </row>
    <row r="788" spans="1:11">
      <c r="A788" s="247" t="s">
        <v>19709</v>
      </c>
      <c r="B788" s="247" t="s">
        <v>19710</v>
      </c>
      <c r="C788" s="247" t="s">
        <v>2836</v>
      </c>
      <c r="D788" s="247" t="s">
        <v>7606</v>
      </c>
      <c r="E788" s="248" t="s">
        <v>19711</v>
      </c>
      <c r="F788" s="247">
        <v>2814.66</v>
      </c>
      <c r="G788" s="247" t="s">
        <v>1367</v>
      </c>
      <c r="H788" s="247" t="s">
        <v>14318</v>
      </c>
      <c r="I788" s="247">
        <v>0</v>
      </c>
      <c r="J788" s="247">
        <v>0</v>
      </c>
      <c r="K788" s="247">
        <v>0</v>
      </c>
    </row>
    <row r="789" spans="1:11">
      <c r="A789" s="247" t="s">
        <v>17594</v>
      </c>
      <c r="B789" s="247" t="s">
        <v>17593</v>
      </c>
      <c r="C789" s="247" t="s">
        <v>2836</v>
      </c>
      <c r="D789" s="247" t="s">
        <v>7606</v>
      </c>
      <c r="E789" s="248" t="s">
        <v>17592</v>
      </c>
      <c r="F789" s="247">
        <v>2814.66</v>
      </c>
      <c r="G789" s="247" t="s">
        <v>1367</v>
      </c>
      <c r="H789" s="247" t="s">
        <v>14318</v>
      </c>
      <c r="I789" s="247">
        <v>0</v>
      </c>
      <c r="J789" s="247">
        <v>0</v>
      </c>
      <c r="K789" s="247">
        <v>0</v>
      </c>
    </row>
    <row r="790" spans="1:11">
      <c r="A790" s="247" t="s">
        <v>17591</v>
      </c>
      <c r="B790" s="247" t="s">
        <v>17590</v>
      </c>
      <c r="C790" s="247" t="s">
        <v>2836</v>
      </c>
      <c r="D790" s="247" t="s">
        <v>7606</v>
      </c>
      <c r="E790" s="248" t="s">
        <v>17589</v>
      </c>
      <c r="F790" s="247">
        <v>2814.66</v>
      </c>
      <c r="G790" s="247" t="s">
        <v>1367</v>
      </c>
      <c r="H790" s="247" t="s">
        <v>14318</v>
      </c>
      <c r="I790" s="247">
        <v>0</v>
      </c>
      <c r="J790" s="247">
        <v>0</v>
      </c>
      <c r="K790" s="247">
        <v>0</v>
      </c>
    </row>
    <row r="791" spans="1:11">
      <c r="A791" s="247" t="s">
        <v>17588</v>
      </c>
      <c r="B791" s="247" t="s">
        <v>17587</v>
      </c>
      <c r="C791" s="247" t="s">
        <v>2836</v>
      </c>
      <c r="D791" s="247" t="s">
        <v>7606</v>
      </c>
      <c r="E791" s="248" t="s">
        <v>17586</v>
      </c>
      <c r="F791" s="247">
        <v>3965.91</v>
      </c>
      <c r="G791" s="247" t="s">
        <v>1367</v>
      </c>
      <c r="H791" s="247" t="s">
        <v>14318</v>
      </c>
      <c r="I791" s="247">
        <v>0</v>
      </c>
      <c r="J791" s="247">
        <v>0</v>
      </c>
      <c r="K791" s="247">
        <v>0</v>
      </c>
    </row>
    <row r="792" spans="1:11">
      <c r="A792" s="247" t="s">
        <v>17585</v>
      </c>
      <c r="B792" s="247" t="s">
        <v>17584</v>
      </c>
      <c r="C792" s="247" t="s">
        <v>2836</v>
      </c>
      <c r="D792" s="247" t="s">
        <v>7606</v>
      </c>
      <c r="E792" s="248" t="s">
        <v>17583</v>
      </c>
      <c r="F792" s="247">
        <v>989.84</v>
      </c>
      <c r="G792" s="247" t="s">
        <v>1367</v>
      </c>
      <c r="H792" s="247" t="s">
        <v>14318</v>
      </c>
      <c r="I792" s="247">
        <v>0</v>
      </c>
      <c r="J792" s="247">
        <v>0</v>
      </c>
      <c r="K792" s="247">
        <v>0</v>
      </c>
    </row>
    <row r="793" spans="1:11">
      <c r="A793" s="247" t="s">
        <v>19712</v>
      </c>
      <c r="B793" s="247" t="s">
        <v>19713</v>
      </c>
      <c r="C793" s="247" t="s">
        <v>2836</v>
      </c>
      <c r="D793" s="247" t="s">
        <v>7606</v>
      </c>
      <c r="E793" s="248" t="s">
        <v>19714</v>
      </c>
      <c r="F793" s="247">
        <v>4078.87</v>
      </c>
      <c r="G793" s="247" t="s">
        <v>1367</v>
      </c>
      <c r="H793" s="247" t="s">
        <v>14318</v>
      </c>
      <c r="I793" s="247">
        <v>0</v>
      </c>
      <c r="J793" s="247">
        <v>0</v>
      </c>
      <c r="K793" s="247">
        <v>0</v>
      </c>
    </row>
    <row r="794" spans="1:11">
      <c r="A794" s="247" t="s">
        <v>19715</v>
      </c>
      <c r="B794" s="247" t="s">
        <v>19716</v>
      </c>
      <c r="C794" s="247" t="s">
        <v>2836</v>
      </c>
      <c r="D794" s="247" t="s">
        <v>7606</v>
      </c>
      <c r="E794" s="248" t="s">
        <v>19717</v>
      </c>
      <c r="F794" s="247">
        <v>4078.87</v>
      </c>
      <c r="G794" s="247" t="s">
        <v>1367</v>
      </c>
      <c r="H794" s="247" t="s">
        <v>14318</v>
      </c>
      <c r="I794" s="247">
        <v>0</v>
      </c>
      <c r="J794" s="247">
        <v>0</v>
      </c>
      <c r="K794" s="247">
        <v>0</v>
      </c>
    </row>
    <row r="795" spans="1:11">
      <c r="A795" s="247" t="s">
        <v>19718</v>
      </c>
      <c r="B795" s="247" t="s">
        <v>19719</v>
      </c>
      <c r="C795" s="247" t="s">
        <v>2836</v>
      </c>
      <c r="D795" s="247" t="s">
        <v>7606</v>
      </c>
      <c r="E795" s="248" t="s">
        <v>19720</v>
      </c>
      <c r="F795" s="247">
        <v>4078.87</v>
      </c>
      <c r="G795" s="247" t="s">
        <v>1367</v>
      </c>
      <c r="H795" s="247" t="s">
        <v>14318</v>
      </c>
      <c r="I795" s="247">
        <v>0</v>
      </c>
      <c r="J795" s="247">
        <v>0</v>
      </c>
      <c r="K795" s="247">
        <v>0</v>
      </c>
    </row>
    <row r="796" spans="1:11">
      <c r="A796" s="247" t="s">
        <v>19721</v>
      </c>
      <c r="B796" s="247" t="s">
        <v>19722</v>
      </c>
      <c r="C796" s="247" t="s">
        <v>2836</v>
      </c>
      <c r="D796" s="247" t="s">
        <v>7606</v>
      </c>
      <c r="E796" s="248" t="s">
        <v>19723</v>
      </c>
      <c r="F796" s="247">
        <v>4078.87</v>
      </c>
      <c r="G796" s="247" t="s">
        <v>1367</v>
      </c>
      <c r="H796" s="247" t="s">
        <v>14318</v>
      </c>
      <c r="I796" s="247">
        <v>0</v>
      </c>
      <c r="J796" s="247">
        <v>0</v>
      </c>
      <c r="K796" s="247">
        <v>0</v>
      </c>
    </row>
    <row r="797" spans="1:11">
      <c r="A797" s="247" t="s">
        <v>19724</v>
      </c>
      <c r="B797" s="247" t="s">
        <v>19725</v>
      </c>
      <c r="C797" s="247" t="s">
        <v>2836</v>
      </c>
      <c r="D797" s="247" t="s">
        <v>7606</v>
      </c>
      <c r="E797" s="248" t="s">
        <v>19726</v>
      </c>
      <c r="F797" s="247">
        <v>4078.87</v>
      </c>
      <c r="G797" s="247" t="s">
        <v>1367</v>
      </c>
      <c r="H797" s="247" t="s">
        <v>14318</v>
      </c>
      <c r="I797" s="247">
        <v>0</v>
      </c>
      <c r="J797" s="247">
        <v>0</v>
      </c>
      <c r="K797" s="247">
        <v>0</v>
      </c>
    </row>
    <row r="798" spans="1:11">
      <c r="A798" s="247" t="s">
        <v>19727</v>
      </c>
      <c r="B798" s="247" t="s">
        <v>19728</v>
      </c>
      <c r="C798" s="247" t="s">
        <v>2836</v>
      </c>
      <c r="D798" s="247" t="s">
        <v>7606</v>
      </c>
      <c r="E798" s="248" t="s">
        <v>19729</v>
      </c>
      <c r="F798" s="247">
        <v>1230.4100000000001</v>
      </c>
      <c r="G798" s="247" t="s">
        <v>1367</v>
      </c>
      <c r="H798" s="247" t="s">
        <v>14318</v>
      </c>
      <c r="I798" s="247">
        <v>0</v>
      </c>
      <c r="J798" s="247">
        <v>0</v>
      </c>
      <c r="K798" s="247">
        <v>0</v>
      </c>
    </row>
    <row r="799" spans="1:11">
      <c r="A799" s="247" t="s">
        <v>19730</v>
      </c>
      <c r="B799" s="247" t="s">
        <v>19731</v>
      </c>
      <c r="C799" s="247" t="s">
        <v>2836</v>
      </c>
      <c r="D799" s="247" t="s">
        <v>7606</v>
      </c>
      <c r="E799" s="248" t="s">
        <v>19732</v>
      </c>
      <c r="F799" s="247">
        <v>1230.4100000000001</v>
      </c>
      <c r="G799" s="247" t="s">
        <v>1367</v>
      </c>
      <c r="H799" s="247" t="s">
        <v>14318</v>
      </c>
      <c r="I799" s="247">
        <v>0</v>
      </c>
      <c r="J799" s="247">
        <v>0</v>
      </c>
      <c r="K799" s="247">
        <v>0</v>
      </c>
    </row>
    <row r="800" spans="1:11">
      <c r="A800" s="247" t="s">
        <v>19733</v>
      </c>
      <c r="B800" s="247" t="s">
        <v>19734</v>
      </c>
      <c r="C800" s="247" t="s">
        <v>2836</v>
      </c>
      <c r="D800" s="247" t="s">
        <v>7606</v>
      </c>
      <c r="E800" s="248" t="s">
        <v>19735</v>
      </c>
      <c r="F800" s="247">
        <v>1230.4100000000001</v>
      </c>
      <c r="G800" s="247" t="s">
        <v>1367</v>
      </c>
      <c r="H800" s="247" t="s">
        <v>14318</v>
      </c>
      <c r="I800" s="247">
        <v>0</v>
      </c>
      <c r="J800" s="247">
        <v>0</v>
      </c>
      <c r="K800" s="247">
        <v>0</v>
      </c>
    </row>
    <row r="801" spans="1:11">
      <c r="A801" s="247" t="s">
        <v>19736</v>
      </c>
      <c r="B801" s="247" t="s">
        <v>19737</v>
      </c>
      <c r="C801" s="247" t="s">
        <v>2836</v>
      </c>
      <c r="D801" s="247" t="s">
        <v>7606</v>
      </c>
      <c r="E801" s="248" t="s">
        <v>19738</v>
      </c>
      <c r="F801" s="247">
        <v>1230.4100000000001</v>
      </c>
      <c r="G801" s="247" t="s">
        <v>1367</v>
      </c>
      <c r="H801" s="247" t="s">
        <v>14318</v>
      </c>
      <c r="I801" s="247">
        <v>0</v>
      </c>
      <c r="J801" s="247">
        <v>0</v>
      </c>
      <c r="K801" s="247">
        <v>0</v>
      </c>
    </row>
    <row r="802" spans="1:11">
      <c r="A802" s="247" t="s">
        <v>19739</v>
      </c>
      <c r="B802" s="247" t="s">
        <v>19740</v>
      </c>
      <c r="C802" s="247" t="s">
        <v>2836</v>
      </c>
      <c r="D802" s="247" t="s">
        <v>7606</v>
      </c>
      <c r="E802" s="248" t="s">
        <v>19741</v>
      </c>
      <c r="F802" s="247">
        <v>1230.4100000000001</v>
      </c>
      <c r="G802" s="247" t="s">
        <v>1367</v>
      </c>
      <c r="H802" s="247" t="s">
        <v>14318</v>
      </c>
      <c r="I802" s="247">
        <v>0</v>
      </c>
      <c r="J802" s="247">
        <v>0</v>
      </c>
      <c r="K802" s="247">
        <v>0</v>
      </c>
    </row>
    <row r="803" spans="1:11">
      <c r="A803" s="247" t="s">
        <v>19742</v>
      </c>
      <c r="B803" s="247" t="s">
        <v>19743</v>
      </c>
      <c r="C803" s="247" t="s">
        <v>2836</v>
      </c>
      <c r="D803" s="247" t="s">
        <v>7606</v>
      </c>
      <c r="E803" s="248" t="s">
        <v>19744</v>
      </c>
      <c r="F803" s="247">
        <v>1230.4100000000001</v>
      </c>
      <c r="G803" s="247" t="s">
        <v>1367</v>
      </c>
      <c r="H803" s="247" t="s">
        <v>14318</v>
      </c>
      <c r="I803" s="247">
        <v>0</v>
      </c>
      <c r="J803" s="247">
        <v>0</v>
      </c>
      <c r="K803" s="247">
        <v>0</v>
      </c>
    </row>
    <row r="804" spans="1:11">
      <c r="A804" s="247" t="s">
        <v>19745</v>
      </c>
      <c r="B804" s="247" t="s">
        <v>19746</v>
      </c>
      <c r="C804" s="247" t="s">
        <v>2836</v>
      </c>
      <c r="D804" s="247" t="s">
        <v>7606</v>
      </c>
      <c r="E804" s="248" t="s">
        <v>19747</v>
      </c>
      <c r="F804" s="247">
        <v>1230.4100000000001</v>
      </c>
      <c r="G804" s="247" t="s">
        <v>1367</v>
      </c>
      <c r="H804" s="247" t="s">
        <v>14318</v>
      </c>
      <c r="I804" s="247">
        <v>0</v>
      </c>
      <c r="J804" s="247">
        <v>0</v>
      </c>
      <c r="K804" s="247">
        <v>0</v>
      </c>
    </row>
    <row r="805" spans="1:11">
      <c r="A805" s="247" t="s">
        <v>19748</v>
      </c>
      <c r="B805" s="247" t="s">
        <v>19749</v>
      </c>
      <c r="C805" s="247" t="s">
        <v>2836</v>
      </c>
      <c r="D805" s="247" t="s">
        <v>7606</v>
      </c>
      <c r="E805" s="248" t="s">
        <v>19750</v>
      </c>
      <c r="F805" s="247">
        <v>1230.4100000000001</v>
      </c>
      <c r="G805" s="247" t="s">
        <v>1367</v>
      </c>
      <c r="H805" s="247" t="s">
        <v>14318</v>
      </c>
      <c r="I805" s="247">
        <v>0</v>
      </c>
      <c r="J805" s="247">
        <v>0</v>
      </c>
      <c r="K805" s="247">
        <v>0</v>
      </c>
    </row>
    <row r="806" spans="1:11">
      <c r="A806" s="247" t="s">
        <v>19751</v>
      </c>
      <c r="B806" s="247" t="s">
        <v>19752</v>
      </c>
      <c r="C806" s="247" t="s">
        <v>2836</v>
      </c>
      <c r="D806" s="247" t="s">
        <v>7606</v>
      </c>
      <c r="E806" s="248" t="s">
        <v>19753</v>
      </c>
      <c r="F806" s="247">
        <v>1230.4100000000001</v>
      </c>
      <c r="G806" s="247" t="s">
        <v>1367</v>
      </c>
      <c r="H806" s="247" t="s">
        <v>14318</v>
      </c>
      <c r="I806" s="247">
        <v>0</v>
      </c>
      <c r="J806" s="247">
        <v>0</v>
      </c>
      <c r="K806" s="247">
        <v>0</v>
      </c>
    </row>
    <row r="807" spans="1:11">
      <c r="A807" s="247" t="s">
        <v>19754</v>
      </c>
      <c r="B807" s="247" t="s">
        <v>19755</v>
      </c>
      <c r="C807" s="247" t="s">
        <v>2836</v>
      </c>
      <c r="D807" s="247" t="s">
        <v>7606</v>
      </c>
      <c r="E807" s="248" t="s">
        <v>19756</v>
      </c>
      <c r="F807" s="247">
        <v>1230.4100000000001</v>
      </c>
      <c r="G807" s="247" t="s">
        <v>1367</v>
      </c>
      <c r="H807" s="247" t="s">
        <v>14318</v>
      </c>
      <c r="I807" s="247">
        <v>0</v>
      </c>
      <c r="J807" s="247">
        <v>0</v>
      </c>
      <c r="K807" s="247">
        <v>0</v>
      </c>
    </row>
    <row r="808" spans="1:11">
      <c r="A808" s="247" t="s">
        <v>19757</v>
      </c>
      <c r="B808" s="247" t="s">
        <v>19758</v>
      </c>
      <c r="C808" s="247" t="s">
        <v>2836</v>
      </c>
      <c r="D808" s="247" t="s">
        <v>7606</v>
      </c>
      <c r="E808" s="248" t="s">
        <v>19759</v>
      </c>
      <c r="F808" s="247">
        <v>1230.4100000000001</v>
      </c>
      <c r="G808" s="247" t="s">
        <v>1367</v>
      </c>
      <c r="H808" s="247" t="s">
        <v>14318</v>
      </c>
      <c r="I808" s="247">
        <v>0</v>
      </c>
      <c r="J808" s="247">
        <v>0</v>
      </c>
      <c r="K808" s="247">
        <v>0</v>
      </c>
    </row>
    <row r="809" spans="1:11">
      <c r="A809" s="247" t="s">
        <v>19760</v>
      </c>
      <c r="B809" s="247" t="s">
        <v>19761</v>
      </c>
      <c r="C809" s="247" t="s">
        <v>2836</v>
      </c>
      <c r="D809" s="247" t="s">
        <v>7606</v>
      </c>
      <c r="E809" s="248" t="s">
        <v>19762</v>
      </c>
      <c r="F809" s="247">
        <v>1230.4100000000001</v>
      </c>
      <c r="G809" s="247" t="s">
        <v>1367</v>
      </c>
      <c r="H809" s="247" t="s">
        <v>14318</v>
      </c>
      <c r="I809" s="247">
        <v>0</v>
      </c>
      <c r="J809" s="247">
        <v>0</v>
      </c>
      <c r="K809" s="247">
        <v>0</v>
      </c>
    </row>
    <row r="810" spans="1:11">
      <c r="A810" s="247" t="s">
        <v>19763</v>
      </c>
      <c r="B810" s="247" t="s">
        <v>19764</v>
      </c>
      <c r="C810" s="247" t="s">
        <v>2836</v>
      </c>
      <c r="D810" s="247" t="s">
        <v>7606</v>
      </c>
      <c r="E810" s="248" t="s">
        <v>19765</v>
      </c>
      <c r="F810" s="247">
        <v>197.47</v>
      </c>
      <c r="G810" s="247" t="s">
        <v>1367</v>
      </c>
      <c r="H810" s="247" t="s">
        <v>14318</v>
      </c>
      <c r="I810" s="247">
        <v>0</v>
      </c>
      <c r="J810" s="247">
        <v>0</v>
      </c>
      <c r="K810" s="247">
        <v>0</v>
      </c>
    </row>
    <row r="811" spans="1:11">
      <c r="A811" s="247" t="s">
        <v>19766</v>
      </c>
      <c r="B811" s="247" t="s">
        <v>19767</v>
      </c>
      <c r="C811" s="247" t="s">
        <v>2836</v>
      </c>
      <c r="D811" s="247" t="s">
        <v>7606</v>
      </c>
      <c r="E811" s="248" t="s">
        <v>19768</v>
      </c>
      <c r="F811" s="247">
        <v>197.47</v>
      </c>
      <c r="G811" s="247" t="s">
        <v>1367</v>
      </c>
      <c r="H811" s="247" t="s">
        <v>14318</v>
      </c>
      <c r="I811" s="247">
        <v>0</v>
      </c>
      <c r="J811" s="247">
        <v>0</v>
      </c>
      <c r="K811" s="247">
        <v>0</v>
      </c>
    </row>
    <row r="812" spans="1:11">
      <c r="A812" s="247" t="s">
        <v>19769</v>
      </c>
      <c r="B812" s="247" t="s">
        <v>19770</v>
      </c>
      <c r="C812" s="247" t="s">
        <v>2836</v>
      </c>
      <c r="D812" s="247" t="s">
        <v>7606</v>
      </c>
      <c r="E812" s="248" t="s">
        <v>19771</v>
      </c>
      <c r="F812" s="247">
        <v>197.47</v>
      </c>
      <c r="G812" s="247" t="s">
        <v>1367</v>
      </c>
      <c r="H812" s="247" t="s">
        <v>14318</v>
      </c>
      <c r="I812" s="247">
        <v>0</v>
      </c>
      <c r="J812" s="247">
        <v>0</v>
      </c>
      <c r="K812" s="247">
        <v>0</v>
      </c>
    </row>
    <row r="813" spans="1:11">
      <c r="A813" s="247" t="s">
        <v>19772</v>
      </c>
      <c r="B813" s="247" t="s">
        <v>19773</v>
      </c>
      <c r="C813" s="247" t="s">
        <v>2836</v>
      </c>
      <c r="D813" s="247" t="s">
        <v>7606</v>
      </c>
      <c r="E813" s="248" t="s">
        <v>19774</v>
      </c>
      <c r="F813" s="247">
        <v>197.47</v>
      </c>
      <c r="G813" s="247" t="s">
        <v>1367</v>
      </c>
      <c r="H813" s="247" t="s">
        <v>14318</v>
      </c>
      <c r="I813" s="247">
        <v>0</v>
      </c>
      <c r="J813" s="247">
        <v>0</v>
      </c>
      <c r="K813" s="247">
        <v>0</v>
      </c>
    </row>
    <row r="814" spans="1:11">
      <c r="A814" s="247" t="s">
        <v>19775</v>
      </c>
      <c r="B814" s="247" t="s">
        <v>19776</v>
      </c>
      <c r="C814" s="247" t="s">
        <v>2836</v>
      </c>
      <c r="D814" s="247" t="s">
        <v>7606</v>
      </c>
      <c r="E814" s="248" t="s">
        <v>19777</v>
      </c>
      <c r="F814" s="247">
        <v>197.47</v>
      </c>
      <c r="G814" s="247" t="s">
        <v>1367</v>
      </c>
      <c r="H814" s="247" t="s">
        <v>14318</v>
      </c>
      <c r="I814" s="247">
        <v>0</v>
      </c>
      <c r="J814" s="247">
        <v>0</v>
      </c>
      <c r="K814" s="247">
        <v>0</v>
      </c>
    </row>
    <row r="815" spans="1:11">
      <c r="A815" s="247" t="s">
        <v>19778</v>
      </c>
      <c r="B815" s="247" t="s">
        <v>19779</v>
      </c>
      <c r="C815" s="247" t="s">
        <v>2836</v>
      </c>
      <c r="D815" s="247" t="s">
        <v>7606</v>
      </c>
      <c r="E815" s="248" t="s">
        <v>19780</v>
      </c>
      <c r="F815" s="247">
        <v>197.47</v>
      </c>
      <c r="G815" s="247" t="s">
        <v>1367</v>
      </c>
      <c r="H815" s="247" t="s">
        <v>14318</v>
      </c>
      <c r="I815" s="247">
        <v>0</v>
      </c>
      <c r="J815" s="247">
        <v>0</v>
      </c>
      <c r="K815" s="247">
        <v>0</v>
      </c>
    </row>
    <row r="816" spans="1:11">
      <c r="A816" s="247" t="s">
        <v>19781</v>
      </c>
      <c r="B816" s="247" t="s">
        <v>19782</v>
      </c>
      <c r="C816" s="247" t="s">
        <v>2836</v>
      </c>
      <c r="D816" s="247" t="s">
        <v>7606</v>
      </c>
      <c r="E816" s="248" t="s">
        <v>19783</v>
      </c>
      <c r="F816" s="247">
        <v>197.47</v>
      </c>
      <c r="G816" s="247" t="s">
        <v>1367</v>
      </c>
      <c r="H816" s="247" t="s">
        <v>14318</v>
      </c>
      <c r="I816" s="247">
        <v>0</v>
      </c>
      <c r="J816" s="247">
        <v>0</v>
      </c>
      <c r="K816" s="247">
        <v>0</v>
      </c>
    </row>
    <row r="817" spans="1:11">
      <c r="A817" s="247" t="s">
        <v>19784</v>
      </c>
      <c r="B817" s="247" t="s">
        <v>19785</v>
      </c>
      <c r="C817" s="247" t="s">
        <v>2836</v>
      </c>
      <c r="D817" s="247" t="s">
        <v>7606</v>
      </c>
      <c r="E817" s="248" t="s">
        <v>19786</v>
      </c>
      <c r="F817" s="247">
        <v>197.47</v>
      </c>
      <c r="G817" s="247" t="s">
        <v>1367</v>
      </c>
      <c r="H817" s="247" t="s">
        <v>14318</v>
      </c>
      <c r="I817" s="247">
        <v>0</v>
      </c>
      <c r="J817" s="247">
        <v>0</v>
      </c>
      <c r="K817" s="247">
        <v>0</v>
      </c>
    </row>
    <row r="818" spans="1:11">
      <c r="A818" s="247" t="s">
        <v>19787</v>
      </c>
      <c r="B818" s="247" t="s">
        <v>19788</v>
      </c>
      <c r="C818" s="247" t="s">
        <v>2836</v>
      </c>
      <c r="D818" s="247" t="s">
        <v>7606</v>
      </c>
      <c r="E818" s="248" t="s">
        <v>19789</v>
      </c>
      <c r="F818" s="247">
        <v>910.16</v>
      </c>
      <c r="G818" s="247" t="s">
        <v>1367</v>
      </c>
      <c r="H818" s="247" t="s">
        <v>14318</v>
      </c>
      <c r="I818" s="247">
        <v>0</v>
      </c>
      <c r="J818" s="247">
        <v>0</v>
      </c>
      <c r="K818" s="247">
        <v>0</v>
      </c>
    </row>
    <row r="819" spans="1:11">
      <c r="A819" s="247" t="s">
        <v>19790</v>
      </c>
      <c r="B819" s="247" t="s">
        <v>19791</v>
      </c>
      <c r="C819" s="247" t="s">
        <v>2836</v>
      </c>
      <c r="D819" s="247" t="s">
        <v>7606</v>
      </c>
      <c r="E819" s="248" t="s">
        <v>19792</v>
      </c>
      <c r="F819" s="247">
        <v>1782.53</v>
      </c>
      <c r="G819" s="247" t="s">
        <v>1367</v>
      </c>
      <c r="H819" s="247" t="s">
        <v>14318</v>
      </c>
      <c r="I819" s="247">
        <v>0</v>
      </c>
      <c r="J819" s="247">
        <v>0</v>
      </c>
      <c r="K819" s="247">
        <v>0</v>
      </c>
    </row>
    <row r="820" spans="1:11">
      <c r="A820" s="247" t="s">
        <v>19793</v>
      </c>
      <c r="B820" s="247" t="s">
        <v>19794</v>
      </c>
      <c r="C820" s="247" t="s">
        <v>2836</v>
      </c>
      <c r="D820" s="247" t="s">
        <v>7606</v>
      </c>
      <c r="E820" s="248" t="s">
        <v>19795</v>
      </c>
      <c r="F820" s="247">
        <v>2542.75</v>
      </c>
      <c r="G820" s="247" t="s">
        <v>1367</v>
      </c>
      <c r="H820" s="247" t="s">
        <v>14318</v>
      </c>
      <c r="I820" s="247">
        <v>0</v>
      </c>
      <c r="J820" s="247">
        <v>0</v>
      </c>
      <c r="K820" s="247">
        <v>0</v>
      </c>
    </row>
    <row r="821" spans="1:11">
      <c r="A821" s="247" t="s">
        <v>19796</v>
      </c>
      <c r="B821" s="247" t="s">
        <v>19797</v>
      </c>
      <c r="C821" s="247" t="s">
        <v>2836</v>
      </c>
      <c r="D821" s="247" t="s">
        <v>7606</v>
      </c>
      <c r="E821" s="248" t="s">
        <v>19798</v>
      </c>
      <c r="F821" s="247">
        <v>2542.75</v>
      </c>
      <c r="G821" s="247" t="s">
        <v>1367</v>
      </c>
      <c r="H821" s="247" t="s">
        <v>14318</v>
      </c>
      <c r="I821" s="247">
        <v>0</v>
      </c>
      <c r="J821" s="247">
        <v>0</v>
      </c>
      <c r="K821" s="247">
        <v>0</v>
      </c>
    </row>
    <row r="822" spans="1:11">
      <c r="A822" s="247" t="s">
        <v>19799</v>
      </c>
      <c r="B822" s="247" t="s">
        <v>19800</v>
      </c>
      <c r="C822" s="247" t="s">
        <v>2836</v>
      </c>
      <c r="D822" s="247" t="s">
        <v>7606</v>
      </c>
      <c r="E822" s="248" t="s">
        <v>19801</v>
      </c>
      <c r="F822" s="247">
        <v>2542.75</v>
      </c>
      <c r="G822" s="247" t="s">
        <v>1367</v>
      </c>
      <c r="H822" s="247" t="s">
        <v>14318</v>
      </c>
      <c r="I822" s="247">
        <v>0</v>
      </c>
      <c r="J822" s="247">
        <v>0</v>
      </c>
      <c r="K822" s="247">
        <v>0</v>
      </c>
    </row>
    <row r="823" spans="1:11">
      <c r="A823" s="247" t="s">
        <v>19802</v>
      </c>
      <c r="B823" s="247" t="s">
        <v>19803</v>
      </c>
      <c r="C823" s="247" t="s">
        <v>2836</v>
      </c>
      <c r="D823" s="247" t="s">
        <v>7606</v>
      </c>
      <c r="E823" s="248" t="s">
        <v>19804</v>
      </c>
      <c r="F823" s="247">
        <v>2542.75</v>
      </c>
      <c r="G823" s="247" t="s">
        <v>1367</v>
      </c>
      <c r="H823" s="247" t="s">
        <v>14318</v>
      </c>
      <c r="I823" s="247">
        <v>0</v>
      </c>
      <c r="J823" s="247">
        <v>0</v>
      </c>
      <c r="K823" s="247">
        <v>0</v>
      </c>
    </row>
    <row r="824" spans="1:11">
      <c r="A824" s="247" t="s">
        <v>19805</v>
      </c>
      <c r="B824" s="247" t="s">
        <v>19806</v>
      </c>
      <c r="C824" s="247" t="s">
        <v>2836</v>
      </c>
      <c r="D824" s="247" t="s">
        <v>7606</v>
      </c>
      <c r="E824" s="248" t="s">
        <v>19807</v>
      </c>
      <c r="F824" s="247">
        <v>2542.75</v>
      </c>
      <c r="G824" s="247" t="s">
        <v>1367</v>
      </c>
      <c r="H824" s="247" t="s">
        <v>14318</v>
      </c>
      <c r="I824" s="247">
        <v>0</v>
      </c>
      <c r="J824" s="247">
        <v>0</v>
      </c>
      <c r="K824" s="247">
        <v>0</v>
      </c>
    </row>
    <row r="825" spans="1:11">
      <c r="A825" s="247" t="s">
        <v>19808</v>
      </c>
      <c r="B825" s="247" t="s">
        <v>19809</v>
      </c>
      <c r="C825" s="247" t="s">
        <v>2836</v>
      </c>
      <c r="D825" s="247" t="s">
        <v>7606</v>
      </c>
      <c r="E825" s="248" t="s">
        <v>19810</v>
      </c>
      <c r="F825" s="247">
        <v>2542.75</v>
      </c>
      <c r="G825" s="247" t="s">
        <v>1367</v>
      </c>
      <c r="H825" s="247" t="s">
        <v>14318</v>
      </c>
      <c r="I825" s="247">
        <v>0</v>
      </c>
      <c r="J825" s="247">
        <v>0</v>
      </c>
      <c r="K825" s="247">
        <v>0</v>
      </c>
    </row>
    <row r="826" spans="1:11">
      <c r="A826" s="247" t="s">
        <v>19811</v>
      </c>
      <c r="B826" s="247" t="s">
        <v>19812</v>
      </c>
      <c r="C826" s="247" t="s">
        <v>2836</v>
      </c>
      <c r="D826" s="247" t="s">
        <v>7606</v>
      </c>
      <c r="E826" s="248" t="s">
        <v>19813</v>
      </c>
      <c r="F826" s="247">
        <v>2542.75</v>
      </c>
      <c r="G826" s="247" t="s">
        <v>1367</v>
      </c>
      <c r="H826" s="247" t="s">
        <v>14318</v>
      </c>
      <c r="I826" s="247">
        <v>0</v>
      </c>
      <c r="J826" s="247">
        <v>0</v>
      </c>
      <c r="K826" s="247">
        <v>0</v>
      </c>
    </row>
    <row r="827" spans="1:11">
      <c r="A827" s="247" t="s">
        <v>19814</v>
      </c>
      <c r="B827" s="247" t="s">
        <v>19815</v>
      </c>
      <c r="C827" s="247" t="s">
        <v>2836</v>
      </c>
      <c r="D827" s="247" t="s">
        <v>7606</v>
      </c>
      <c r="E827" s="248" t="s">
        <v>19816</v>
      </c>
      <c r="F827" s="247">
        <v>4021.46</v>
      </c>
      <c r="G827" s="247" t="s">
        <v>1367</v>
      </c>
      <c r="H827" s="247" t="s">
        <v>14318</v>
      </c>
      <c r="I827" s="247">
        <v>0</v>
      </c>
      <c r="J827" s="247">
        <v>0</v>
      </c>
      <c r="K827" s="247">
        <v>0</v>
      </c>
    </row>
    <row r="828" spans="1:11">
      <c r="A828" s="247" t="s">
        <v>19817</v>
      </c>
      <c r="B828" s="247" t="s">
        <v>19818</v>
      </c>
      <c r="C828" s="247" t="s">
        <v>2836</v>
      </c>
      <c r="D828" s="247" t="s">
        <v>7606</v>
      </c>
      <c r="E828" s="248" t="s">
        <v>19819</v>
      </c>
      <c r="F828" s="247">
        <v>4021.46</v>
      </c>
      <c r="G828" s="247" t="s">
        <v>1367</v>
      </c>
      <c r="H828" s="247" t="s">
        <v>14318</v>
      </c>
      <c r="I828" s="247">
        <v>0</v>
      </c>
      <c r="J828" s="247">
        <v>0</v>
      </c>
      <c r="K828" s="247">
        <v>0</v>
      </c>
    </row>
    <row r="829" spans="1:11">
      <c r="A829" s="247" t="s">
        <v>19820</v>
      </c>
      <c r="B829" s="247" t="s">
        <v>19821</v>
      </c>
      <c r="C829" s="247" t="s">
        <v>2836</v>
      </c>
      <c r="D829" s="247" t="s">
        <v>7606</v>
      </c>
      <c r="E829" s="248" t="s">
        <v>19822</v>
      </c>
      <c r="F829" s="247">
        <v>4021.46</v>
      </c>
      <c r="G829" s="247" t="s">
        <v>1367</v>
      </c>
      <c r="H829" s="247" t="s">
        <v>14318</v>
      </c>
      <c r="I829" s="247">
        <v>0</v>
      </c>
      <c r="J829" s="247">
        <v>0</v>
      </c>
      <c r="K829" s="247">
        <v>0</v>
      </c>
    </row>
    <row r="830" spans="1:11">
      <c r="A830" s="247" t="s">
        <v>19823</v>
      </c>
      <c r="B830" s="247" t="s">
        <v>19824</v>
      </c>
      <c r="C830" s="247" t="s">
        <v>2836</v>
      </c>
      <c r="D830" s="247" t="s">
        <v>7606</v>
      </c>
      <c r="E830" s="248" t="s">
        <v>19825</v>
      </c>
      <c r="F830" s="247">
        <v>4021.46</v>
      </c>
      <c r="G830" s="247" t="s">
        <v>1367</v>
      </c>
      <c r="H830" s="247" t="s">
        <v>14318</v>
      </c>
      <c r="I830" s="247">
        <v>0</v>
      </c>
      <c r="J830" s="247">
        <v>0</v>
      </c>
      <c r="K830" s="247">
        <v>0</v>
      </c>
    </row>
    <row r="831" spans="1:11">
      <c r="A831" s="247" t="s">
        <v>19826</v>
      </c>
      <c r="B831" s="247" t="s">
        <v>19827</v>
      </c>
      <c r="C831" s="247" t="s">
        <v>2836</v>
      </c>
      <c r="D831" s="247" t="s">
        <v>7606</v>
      </c>
      <c r="E831" s="248" t="s">
        <v>19828</v>
      </c>
      <c r="F831" s="247">
        <v>4021.46</v>
      </c>
      <c r="G831" s="247" t="s">
        <v>1367</v>
      </c>
      <c r="H831" s="247" t="s">
        <v>14318</v>
      </c>
      <c r="I831" s="247">
        <v>0</v>
      </c>
      <c r="J831" s="247">
        <v>0</v>
      </c>
      <c r="K831" s="247">
        <v>0</v>
      </c>
    </row>
    <row r="832" spans="1:11">
      <c r="A832" s="247" t="s">
        <v>19829</v>
      </c>
      <c r="B832" s="247" t="s">
        <v>19830</v>
      </c>
      <c r="C832" s="247" t="s">
        <v>2836</v>
      </c>
      <c r="D832" s="247" t="s">
        <v>7606</v>
      </c>
      <c r="E832" s="248" t="s">
        <v>19831</v>
      </c>
      <c r="F832" s="247">
        <v>4021.46</v>
      </c>
      <c r="G832" s="247" t="s">
        <v>1367</v>
      </c>
      <c r="H832" s="247" t="s">
        <v>14318</v>
      </c>
      <c r="I832" s="247">
        <v>0</v>
      </c>
      <c r="J832" s="247">
        <v>0</v>
      </c>
      <c r="K832" s="247">
        <v>0</v>
      </c>
    </row>
    <row r="833" spans="1:11">
      <c r="A833" s="247" t="s">
        <v>8119</v>
      </c>
      <c r="B833" s="247" t="s">
        <v>8118</v>
      </c>
      <c r="C833" s="247" t="s">
        <v>2836</v>
      </c>
      <c r="D833" s="247" t="s">
        <v>7606</v>
      </c>
      <c r="E833" s="248" t="s">
        <v>8117</v>
      </c>
      <c r="F833" s="247">
        <v>296.55</v>
      </c>
      <c r="G833" s="247" t="s">
        <v>1367</v>
      </c>
      <c r="H833" s="247" t="s">
        <v>14318</v>
      </c>
      <c r="I833" s="247">
        <v>0</v>
      </c>
      <c r="J833" s="247">
        <v>0</v>
      </c>
      <c r="K833" s="247">
        <v>0</v>
      </c>
    </row>
    <row r="834" spans="1:11">
      <c r="A834" s="247" t="s">
        <v>8116</v>
      </c>
      <c r="B834" s="247" t="s">
        <v>8115</v>
      </c>
      <c r="C834" s="247" t="s">
        <v>2836</v>
      </c>
      <c r="D834" s="247" t="s">
        <v>7606</v>
      </c>
      <c r="E834" s="248" t="s">
        <v>8114</v>
      </c>
      <c r="F834" s="247">
        <v>362.59</v>
      </c>
      <c r="G834" s="247" t="s">
        <v>1367</v>
      </c>
      <c r="H834" s="247" t="s">
        <v>14318</v>
      </c>
      <c r="I834" s="247">
        <v>0</v>
      </c>
      <c r="J834" s="247">
        <v>0</v>
      </c>
      <c r="K834" s="247">
        <v>0</v>
      </c>
    </row>
    <row r="835" spans="1:11">
      <c r="A835" s="247" t="s">
        <v>8089</v>
      </c>
      <c r="B835" s="247" t="s">
        <v>19832</v>
      </c>
      <c r="C835" s="247" t="s">
        <v>2836</v>
      </c>
      <c r="D835" s="247" t="s">
        <v>7606</v>
      </c>
      <c r="E835" s="248" t="s">
        <v>8087</v>
      </c>
      <c r="F835" s="247">
        <v>197.47</v>
      </c>
      <c r="G835" s="247" t="s">
        <v>1367</v>
      </c>
      <c r="H835" s="247" t="s">
        <v>14318</v>
      </c>
      <c r="I835" s="247">
        <v>0</v>
      </c>
      <c r="J835" s="247">
        <v>0</v>
      </c>
      <c r="K835" s="247">
        <v>0</v>
      </c>
    </row>
    <row r="836" spans="1:11">
      <c r="A836" s="247" t="s">
        <v>8086</v>
      </c>
      <c r="B836" s="247" t="s">
        <v>8085</v>
      </c>
      <c r="C836" s="247" t="s">
        <v>2836</v>
      </c>
      <c r="D836" s="247" t="s">
        <v>7606</v>
      </c>
      <c r="E836" s="248" t="s">
        <v>8084</v>
      </c>
      <c r="F836" s="247">
        <v>197.47</v>
      </c>
      <c r="G836" s="247" t="s">
        <v>1367</v>
      </c>
      <c r="H836" s="247" t="s">
        <v>14318</v>
      </c>
      <c r="I836" s="247">
        <v>0</v>
      </c>
      <c r="J836" s="247">
        <v>0</v>
      </c>
      <c r="K836" s="247">
        <v>0</v>
      </c>
    </row>
    <row r="837" spans="1:11">
      <c r="A837" s="247" t="s">
        <v>8065</v>
      </c>
      <c r="B837" s="247" t="s">
        <v>8064</v>
      </c>
      <c r="C837" s="247" t="s">
        <v>2836</v>
      </c>
      <c r="D837" s="247" t="s">
        <v>7606</v>
      </c>
      <c r="E837" s="248" t="s">
        <v>8063</v>
      </c>
      <c r="F837" s="247">
        <v>216.56</v>
      </c>
      <c r="G837" s="247" t="s">
        <v>1367</v>
      </c>
      <c r="H837" s="247" t="s">
        <v>14318</v>
      </c>
      <c r="I837" s="247">
        <v>0</v>
      </c>
      <c r="J837" s="247">
        <v>0</v>
      </c>
      <c r="K837" s="247">
        <v>0</v>
      </c>
    </row>
    <row r="838" spans="1:11">
      <c r="A838" s="247" t="s">
        <v>8044</v>
      </c>
      <c r="B838" s="247" t="s">
        <v>8043</v>
      </c>
      <c r="C838" s="247" t="s">
        <v>2836</v>
      </c>
      <c r="D838" s="247" t="s">
        <v>7606</v>
      </c>
      <c r="E838" s="248" t="s">
        <v>8042</v>
      </c>
      <c r="F838" s="247">
        <v>1980.7</v>
      </c>
      <c r="G838" s="247" t="s">
        <v>1367</v>
      </c>
      <c r="H838" s="247" t="s">
        <v>14318</v>
      </c>
      <c r="I838" s="247">
        <v>0</v>
      </c>
      <c r="J838" s="247">
        <v>0</v>
      </c>
      <c r="K838" s="247">
        <v>0</v>
      </c>
    </row>
    <row r="839" spans="1:11">
      <c r="A839" s="247" t="s">
        <v>8041</v>
      </c>
      <c r="B839" s="247" t="s">
        <v>17311</v>
      </c>
      <c r="C839" s="247" t="s">
        <v>2836</v>
      </c>
      <c r="D839" s="247" t="s">
        <v>7606</v>
      </c>
      <c r="E839" s="248" t="s">
        <v>8040</v>
      </c>
      <c r="F839" s="247">
        <v>989.84</v>
      </c>
      <c r="G839" s="247" t="s">
        <v>1367</v>
      </c>
      <c r="H839" s="247" t="s">
        <v>14318</v>
      </c>
      <c r="I839" s="247">
        <v>0</v>
      </c>
      <c r="J839" s="247">
        <v>0</v>
      </c>
      <c r="K839" s="247">
        <v>0</v>
      </c>
    </row>
    <row r="840" spans="1:11">
      <c r="A840" s="247" t="s">
        <v>7806</v>
      </c>
      <c r="B840" s="247" t="s">
        <v>7805</v>
      </c>
      <c r="C840" s="247" t="s">
        <v>2836</v>
      </c>
      <c r="D840" s="247" t="s">
        <v>7606</v>
      </c>
      <c r="E840" s="248" t="s">
        <v>7804</v>
      </c>
      <c r="F840" s="247">
        <v>186.94</v>
      </c>
      <c r="G840" s="247" t="s">
        <v>1367</v>
      </c>
      <c r="H840" s="247" t="s">
        <v>14318</v>
      </c>
      <c r="I840" s="247">
        <v>0</v>
      </c>
      <c r="J840" s="247">
        <v>0</v>
      </c>
      <c r="K840" s="247">
        <v>0</v>
      </c>
    </row>
    <row r="841" spans="1:11">
      <c r="A841" s="247" t="s">
        <v>7800</v>
      </c>
      <c r="B841" s="247" t="s">
        <v>7799</v>
      </c>
      <c r="C841" s="247" t="s">
        <v>2836</v>
      </c>
      <c r="D841" s="247" t="s">
        <v>7606</v>
      </c>
      <c r="E841" s="248" t="s">
        <v>7798</v>
      </c>
      <c r="F841" s="247">
        <v>184.27</v>
      </c>
      <c r="G841" s="247" t="s">
        <v>1367</v>
      </c>
      <c r="H841" s="247" t="s">
        <v>14318</v>
      </c>
      <c r="I841" s="247">
        <v>0</v>
      </c>
      <c r="J841" s="247">
        <v>0</v>
      </c>
      <c r="K841" s="247">
        <v>0</v>
      </c>
    </row>
    <row r="842" spans="1:11">
      <c r="A842" s="247" t="s">
        <v>7797</v>
      </c>
      <c r="B842" s="247" t="s">
        <v>7796</v>
      </c>
      <c r="C842" s="247" t="s">
        <v>2836</v>
      </c>
      <c r="D842" s="247" t="s">
        <v>7606</v>
      </c>
      <c r="E842" s="248" t="s">
        <v>7795</v>
      </c>
      <c r="F842" s="247">
        <v>156.29</v>
      </c>
      <c r="G842" s="247" t="s">
        <v>1367</v>
      </c>
      <c r="H842" s="247" t="s">
        <v>14318</v>
      </c>
      <c r="I842" s="247">
        <v>0</v>
      </c>
      <c r="J842" s="247">
        <v>0</v>
      </c>
      <c r="K842" s="247">
        <v>0</v>
      </c>
    </row>
    <row r="843" spans="1:11">
      <c r="A843" s="247" t="s">
        <v>7794</v>
      </c>
      <c r="B843" s="247" t="s">
        <v>7793</v>
      </c>
      <c r="C843" s="247" t="s">
        <v>2836</v>
      </c>
      <c r="D843" s="247" t="s">
        <v>7606</v>
      </c>
      <c r="E843" s="248" t="s">
        <v>7792</v>
      </c>
      <c r="F843" s="247">
        <v>156.29</v>
      </c>
      <c r="G843" s="247" t="s">
        <v>1367</v>
      </c>
      <c r="H843" s="247" t="s">
        <v>14318</v>
      </c>
      <c r="I843" s="247">
        <v>0</v>
      </c>
      <c r="J843" s="247">
        <v>0</v>
      </c>
      <c r="K843" s="247">
        <v>0</v>
      </c>
    </row>
    <row r="844" spans="1:11">
      <c r="A844" s="247" t="s">
        <v>7791</v>
      </c>
      <c r="B844" s="247" t="s">
        <v>7790</v>
      </c>
      <c r="C844" s="247" t="s">
        <v>2836</v>
      </c>
      <c r="D844" s="247" t="s">
        <v>7606</v>
      </c>
      <c r="E844" s="248" t="s">
        <v>7789</v>
      </c>
      <c r="F844" s="247">
        <v>156.29</v>
      </c>
      <c r="G844" s="247" t="s">
        <v>1367</v>
      </c>
      <c r="H844" s="247" t="s">
        <v>14318</v>
      </c>
      <c r="I844" s="247">
        <v>0</v>
      </c>
      <c r="J844" s="247">
        <v>0</v>
      </c>
      <c r="K844" s="247">
        <v>0</v>
      </c>
    </row>
    <row r="845" spans="1:11">
      <c r="A845" s="247" t="s">
        <v>7788</v>
      </c>
      <c r="B845" s="247" t="s">
        <v>7787</v>
      </c>
      <c r="C845" s="247" t="s">
        <v>2836</v>
      </c>
      <c r="D845" s="247" t="s">
        <v>7606</v>
      </c>
      <c r="E845" s="248" t="s">
        <v>7786</v>
      </c>
      <c r="F845" s="247">
        <v>156.29</v>
      </c>
      <c r="G845" s="247" t="s">
        <v>1367</v>
      </c>
      <c r="H845" s="247" t="s">
        <v>14318</v>
      </c>
      <c r="I845" s="247">
        <v>0</v>
      </c>
      <c r="J845" s="247">
        <v>0</v>
      </c>
      <c r="K845" s="247">
        <v>0</v>
      </c>
    </row>
    <row r="846" spans="1:11">
      <c r="A846" s="247" t="s">
        <v>7785</v>
      </c>
      <c r="B846" s="247" t="s">
        <v>7784</v>
      </c>
      <c r="C846" s="247" t="s">
        <v>2836</v>
      </c>
      <c r="D846" s="247" t="s">
        <v>7606</v>
      </c>
      <c r="E846" s="248" t="s">
        <v>7783</v>
      </c>
      <c r="F846" s="247">
        <v>230.51</v>
      </c>
      <c r="G846" s="247" t="s">
        <v>1367</v>
      </c>
      <c r="H846" s="247" t="s">
        <v>14318</v>
      </c>
      <c r="I846" s="247">
        <v>0</v>
      </c>
      <c r="J846" s="247">
        <v>0</v>
      </c>
      <c r="K846" s="247">
        <v>0</v>
      </c>
    </row>
    <row r="847" spans="1:11">
      <c r="A847" s="247" t="s">
        <v>7782</v>
      </c>
      <c r="B847" s="247" t="s">
        <v>7781</v>
      </c>
      <c r="C847" s="247" t="s">
        <v>2836</v>
      </c>
      <c r="D847" s="247" t="s">
        <v>7606</v>
      </c>
      <c r="E847" s="248" t="s">
        <v>7780</v>
      </c>
      <c r="F847" s="247">
        <v>296.55</v>
      </c>
      <c r="G847" s="247" t="s">
        <v>1367</v>
      </c>
      <c r="H847" s="247" t="s">
        <v>14318</v>
      </c>
      <c r="I847" s="247">
        <v>0</v>
      </c>
      <c r="J847" s="247">
        <v>0</v>
      </c>
      <c r="K847" s="247">
        <v>0</v>
      </c>
    </row>
    <row r="848" spans="1:11">
      <c r="A848" s="247" t="s">
        <v>7779</v>
      </c>
      <c r="B848" s="247" t="s">
        <v>7778</v>
      </c>
      <c r="C848" s="247" t="s">
        <v>2836</v>
      </c>
      <c r="D848" s="247" t="s">
        <v>7606</v>
      </c>
      <c r="E848" s="248" t="s">
        <v>7777</v>
      </c>
      <c r="F848" s="247">
        <v>296.55</v>
      </c>
      <c r="G848" s="247" t="s">
        <v>1367</v>
      </c>
      <c r="H848" s="247" t="s">
        <v>14318</v>
      </c>
      <c r="I848" s="247">
        <v>1</v>
      </c>
      <c r="J848" s="247">
        <v>0</v>
      </c>
      <c r="K848" s="247">
        <v>0</v>
      </c>
    </row>
    <row r="849" spans="1:11">
      <c r="A849" s="247" t="s">
        <v>7776</v>
      </c>
      <c r="B849" s="247" t="s">
        <v>7775</v>
      </c>
      <c r="C849" s="247" t="s">
        <v>2836</v>
      </c>
      <c r="D849" s="247" t="s">
        <v>7606</v>
      </c>
      <c r="E849" s="248" t="s">
        <v>7774</v>
      </c>
      <c r="F849" s="247">
        <v>329.57</v>
      </c>
      <c r="G849" s="247" t="s">
        <v>1367</v>
      </c>
      <c r="H849" s="247" t="s">
        <v>14318</v>
      </c>
      <c r="I849" s="247">
        <v>1</v>
      </c>
      <c r="J849" s="247">
        <v>0</v>
      </c>
      <c r="K849" s="247">
        <v>0</v>
      </c>
    </row>
    <row r="850" spans="1:11">
      <c r="A850" s="247" t="s">
        <v>7668</v>
      </c>
      <c r="B850" s="247" t="s">
        <v>7667</v>
      </c>
      <c r="C850" s="247" t="s">
        <v>2836</v>
      </c>
      <c r="D850" s="247" t="s">
        <v>7606</v>
      </c>
      <c r="E850" s="248" t="s">
        <v>7666</v>
      </c>
      <c r="F850" s="247">
        <v>1782.53</v>
      </c>
      <c r="G850" s="247" t="s">
        <v>1367</v>
      </c>
      <c r="H850" s="247" t="s">
        <v>14318</v>
      </c>
      <c r="I850" s="247">
        <v>0</v>
      </c>
      <c r="J850" s="247">
        <v>0</v>
      </c>
      <c r="K850" s="247">
        <v>0</v>
      </c>
    </row>
    <row r="851" spans="1:11">
      <c r="A851" s="247" t="s">
        <v>4590</v>
      </c>
      <c r="B851" s="247" t="s">
        <v>4589</v>
      </c>
      <c r="C851" s="247" t="s">
        <v>2836</v>
      </c>
      <c r="D851" s="247" t="s">
        <v>4456</v>
      </c>
      <c r="E851" s="248" t="s">
        <v>4588</v>
      </c>
      <c r="F851" s="247">
        <v>3890.91</v>
      </c>
      <c r="G851" s="247" t="s">
        <v>1367</v>
      </c>
      <c r="H851" s="247" t="s">
        <v>14318</v>
      </c>
      <c r="I851" s="247">
        <v>0</v>
      </c>
      <c r="J851" s="247">
        <v>0</v>
      </c>
      <c r="K851" s="247">
        <v>0</v>
      </c>
    </row>
    <row r="852" spans="1:11">
      <c r="A852" s="247" t="s">
        <v>4587</v>
      </c>
      <c r="B852" s="247" t="s">
        <v>16569</v>
      </c>
      <c r="C852" s="247" t="s">
        <v>2836</v>
      </c>
      <c r="D852" s="247" t="s">
        <v>4456</v>
      </c>
      <c r="E852" s="248" t="s">
        <v>4586</v>
      </c>
      <c r="F852" s="247">
        <v>896.88</v>
      </c>
      <c r="G852" s="247" t="s">
        <v>1367</v>
      </c>
      <c r="H852" s="247" t="s">
        <v>14318</v>
      </c>
      <c r="I852" s="247">
        <v>1</v>
      </c>
      <c r="J852" s="247">
        <v>0</v>
      </c>
      <c r="K852" s="247">
        <v>0</v>
      </c>
    </row>
    <row r="853" spans="1:11">
      <c r="A853" s="247" t="s">
        <v>5960</v>
      </c>
      <c r="B853" s="247" t="s">
        <v>5959</v>
      </c>
      <c r="C853" s="247" t="s">
        <v>2836</v>
      </c>
      <c r="D853" s="247" t="s">
        <v>19833</v>
      </c>
      <c r="E853" s="248" t="s">
        <v>19834</v>
      </c>
      <c r="F853" s="247">
        <v>47193.55</v>
      </c>
      <c r="G853" s="247" t="s">
        <v>1367</v>
      </c>
      <c r="H853" s="247" t="s">
        <v>14318</v>
      </c>
      <c r="I853" s="247">
        <v>1</v>
      </c>
      <c r="J853" s="247">
        <v>0</v>
      </c>
      <c r="K853" s="247">
        <v>0</v>
      </c>
    </row>
    <row r="854" spans="1:11">
      <c r="A854" s="247" t="s">
        <v>5954</v>
      </c>
      <c r="B854" s="247" t="s">
        <v>5953</v>
      </c>
      <c r="C854" s="247" t="s">
        <v>2836</v>
      </c>
      <c r="D854" s="247" t="s">
        <v>19833</v>
      </c>
      <c r="E854" s="248" t="s">
        <v>5952</v>
      </c>
      <c r="F854" s="247">
        <v>79217.740000000005</v>
      </c>
      <c r="G854" s="247" t="s">
        <v>1367</v>
      </c>
      <c r="H854" s="247" t="s">
        <v>14318</v>
      </c>
      <c r="I854" s="247">
        <v>1</v>
      </c>
      <c r="J854" s="247">
        <v>0</v>
      </c>
      <c r="K854" s="247">
        <v>0</v>
      </c>
    </row>
    <row r="855" spans="1:11">
      <c r="A855" s="247" t="s">
        <v>5951</v>
      </c>
      <c r="B855" s="247" t="s">
        <v>5950</v>
      </c>
      <c r="C855" s="247" t="s">
        <v>2836</v>
      </c>
      <c r="D855" s="247" t="s">
        <v>19833</v>
      </c>
      <c r="E855" s="248" t="s">
        <v>5949</v>
      </c>
      <c r="F855" s="247">
        <v>53092.74</v>
      </c>
      <c r="G855" s="247" t="s">
        <v>1367</v>
      </c>
      <c r="H855" s="247" t="s">
        <v>14318</v>
      </c>
      <c r="I855" s="247">
        <v>1</v>
      </c>
      <c r="J855" s="247">
        <v>0</v>
      </c>
      <c r="K855" s="247">
        <v>0</v>
      </c>
    </row>
    <row r="856" spans="1:11">
      <c r="A856" s="247" t="s">
        <v>5948</v>
      </c>
      <c r="B856" s="247" t="s">
        <v>5947</v>
      </c>
      <c r="C856" s="247" t="s">
        <v>2836</v>
      </c>
      <c r="D856" s="247" t="s">
        <v>19833</v>
      </c>
      <c r="E856" s="248" t="s">
        <v>5946</v>
      </c>
      <c r="F856" s="247">
        <v>44665.32</v>
      </c>
      <c r="G856" s="247" t="s">
        <v>1367</v>
      </c>
      <c r="H856" s="247" t="s">
        <v>14318</v>
      </c>
      <c r="I856" s="247">
        <v>1</v>
      </c>
      <c r="J856" s="247">
        <v>0</v>
      </c>
      <c r="K856" s="247">
        <v>0</v>
      </c>
    </row>
    <row r="857" spans="1:11">
      <c r="A857" s="247" t="s">
        <v>5945</v>
      </c>
      <c r="B857" s="247" t="s">
        <v>5944</v>
      </c>
      <c r="C857" s="247" t="s">
        <v>2836</v>
      </c>
      <c r="D857" s="247" t="s">
        <v>19833</v>
      </c>
      <c r="E857" s="248" t="s">
        <v>5943</v>
      </c>
      <c r="F857" s="247">
        <v>73096.740000000005</v>
      </c>
      <c r="G857" s="247" t="s">
        <v>1367</v>
      </c>
      <c r="H857" s="247" t="s">
        <v>14318</v>
      </c>
      <c r="I857" s="247">
        <v>1</v>
      </c>
      <c r="J857" s="247">
        <v>0</v>
      </c>
      <c r="K857" s="247">
        <v>0</v>
      </c>
    </row>
    <row r="858" spans="1:11">
      <c r="A858" s="247" t="s">
        <v>4547</v>
      </c>
      <c r="B858" s="247" t="s">
        <v>4546</v>
      </c>
      <c r="C858" s="247" t="s">
        <v>2836</v>
      </c>
      <c r="D858" s="247" t="s">
        <v>4456</v>
      </c>
      <c r="E858" s="248" t="s">
        <v>4545</v>
      </c>
      <c r="F858" s="247">
        <v>2245.27</v>
      </c>
      <c r="G858" s="247" t="s">
        <v>1367</v>
      </c>
      <c r="H858" s="247" t="s">
        <v>14318</v>
      </c>
      <c r="I858" s="247">
        <v>1</v>
      </c>
      <c r="J858" s="247">
        <v>0</v>
      </c>
      <c r="K858" s="247">
        <v>0</v>
      </c>
    </row>
    <row r="859" spans="1:11">
      <c r="A859" s="247" t="s">
        <v>4544</v>
      </c>
      <c r="B859" s="247" t="s">
        <v>4543</v>
      </c>
      <c r="C859" s="247" t="s">
        <v>2836</v>
      </c>
      <c r="D859" s="247" t="s">
        <v>4456</v>
      </c>
      <c r="E859" s="248" t="s">
        <v>4542</v>
      </c>
      <c r="F859" s="247">
        <v>5987.04</v>
      </c>
      <c r="G859" s="247" t="s">
        <v>1367</v>
      </c>
      <c r="H859" s="247" t="s">
        <v>14318</v>
      </c>
      <c r="I859" s="247">
        <v>1</v>
      </c>
      <c r="J859" s="247">
        <v>0</v>
      </c>
      <c r="K859" s="247">
        <v>0</v>
      </c>
    </row>
    <row r="860" spans="1:11">
      <c r="A860" s="247" t="s">
        <v>4541</v>
      </c>
      <c r="B860" s="247" t="s">
        <v>4540</v>
      </c>
      <c r="C860" s="247" t="s">
        <v>2836</v>
      </c>
      <c r="D860" s="247" t="s">
        <v>4456</v>
      </c>
      <c r="E860" s="248" t="s">
        <v>4539</v>
      </c>
      <c r="F860" s="247">
        <v>6735.81</v>
      </c>
      <c r="G860" s="247" t="s">
        <v>1367</v>
      </c>
      <c r="H860" s="247" t="s">
        <v>14318</v>
      </c>
      <c r="I860" s="247">
        <v>1</v>
      </c>
      <c r="J860" s="247">
        <v>0</v>
      </c>
      <c r="K860" s="247">
        <v>0</v>
      </c>
    </row>
    <row r="861" spans="1:11">
      <c r="A861" s="247" t="s">
        <v>19835</v>
      </c>
      <c r="B861" s="247" t="s">
        <v>19836</v>
      </c>
      <c r="C861" s="247" t="s">
        <v>2836</v>
      </c>
      <c r="D861" s="247" t="s">
        <v>5811</v>
      </c>
      <c r="E861" s="248" t="s">
        <v>19837</v>
      </c>
      <c r="F861" s="247">
        <v>193.55</v>
      </c>
      <c r="G861" s="247" t="s">
        <v>1367</v>
      </c>
      <c r="H861" s="247" t="s">
        <v>14318</v>
      </c>
      <c r="I861" s="247">
        <v>1</v>
      </c>
      <c r="J861" s="247">
        <v>0</v>
      </c>
      <c r="K861" s="247">
        <v>0</v>
      </c>
    </row>
    <row r="862" spans="1:11">
      <c r="A862" s="247" t="s">
        <v>16561</v>
      </c>
      <c r="B862" s="247" t="s">
        <v>16560</v>
      </c>
      <c r="C862" s="247" t="s">
        <v>2836</v>
      </c>
      <c r="D862" s="247" t="s">
        <v>4456</v>
      </c>
      <c r="E862" s="248" t="s">
        <v>16559</v>
      </c>
      <c r="F862" s="247">
        <v>2245.27</v>
      </c>
      <c r="G862" s="247" t="s">
        <v>1367</v>
      </c>
      <c r="H862" s="247" t="s">
        <v>14318</v>
      </c>
      <c r="I862" s="247">
        <v>1</v>
      </c>
      <c r="J862" s="247">
        <v>0</v>
      </c>
      <c r="K862" s="247">
        <v>0</v>
      </c>
    </row>
    <row r="863" spans="1:11">
      <c r="A863" s="247" t="s">
        <v>16558</v>
      </c>
      <c r="B863" s="247" t="s">
        <v>16557</v>
      </c>
      <c r="C863" s="247" t="s">
        <v>2836</v>
      </c>
      <c r="D863" s="247" t="s">
        <v>4456</v>
      </c>
      <c r="E863" s="248" t="s">
        <v>16556</v>
      </c>
      <c r="F863" s="247">
        <v>1870.55</v>
      </c>
      <c r="G863" s="247" t="s">
        <v>1367</v>
      </c>
      <c r="H863" s="247" t="s">
        <v>14318</v>
      </c>
      <c r="I863" s="247">
        <v>1</v>
      </c>
      <c r="J863" s="247">
        <v>0</v>
      </c>
      <c r="K863" s="247">
        <v>0</v>
      </c>
    </row>
    <row r="864" spans="1:11">
      <c r="A864" s="247" t="s">
        <v>16555</v>
      </c>
      <c r="B864" s="247" t="s">
        <v>16554</v>
      </c>
      <c r="C864" s="247" t="s">
        <v>2836</v>
      </c>
      <c r="D864" s="247" t="s">
        <v>4456</v>
      </c>
      <c r="E864" s="248" t="s">
        <v>16553</v>
      </c>
      <c r="F864" s="247">
        <v>2693.71</v>
      </c>
      <c r="G864" s="247" t="s">
        <v>1367</v>
      </c>
      <c r="H864" s="247" t="s">
        <v>14318</v>
      </c>
      <c r="I864" s="247">
        <v>1</v>
      </c>
      <c r="J864" s="247">
        <v>0</v>
      </c>
      <c r="K864" s="247">
        <v>0</v>
      </c>
    </row>
    <row r="865" spans="1:11">
      <c r="A865" s="247" t="s">
        <v>16552</v>
      </c>
      <c r="B865" s="247" t="s">
        <v>16551</v>
      </c>
      <c r="C865" s="247" t="s">
        <v>2836</v>
      </c>
      <c r="D865" s="247" t="s">
        <v>4456</v>
      </c>
      <c r="E865" s="248" t="s">
        <v>16550</v>
      </c>
      <c r="F865" s="247">
        <v>3143.17</v>
      </c>
      <c r="G865" s="247" t="s">
        <v>1367</v>
      </c>
      <c r="H865" s="247" t="s">
        <v>14318</v>
      </c>
      <c r="I865" s="247">
        <v>1</v>
      </c>
      <c r="J865" s="247">
        <v>0</v>
      </c>
      <c r="K865" s="247">
        <v>0</v>
      </c>
    </row>
    <row r="866" spans="1:11">
      <c r="A866" s="247" t="s">
        <v>19838</v>
      </c>
      <c r="B866" s="247" t="s">
        <v>19839</v>
      </c>
      <c r="C866" s="247" t="s">
        <v>2836</v>
      </c>
      <c r="D866" s="247" t="s">
        <v>4456</v>
      </c>
      <c r="E866" s="248" t="s">
        <v>19840</v>
      </c>
      <c r="F866" s="247">
        <v>2993.32</v>
      </c>
      <c r="G866" s="247" t="s">
        <v>1367</v>
      </c>
      <c r="H866" s="247" t="s">
        <v>14318</v>
      </c>
      <c r="I866" s="247">
        <v>1</v>
      </c>
      <c r="J866" s="247">
        <v>0</v>
      </c>
      <c r="K866" s="247">
        <v>0</v>
      </c>
    </row>
    <row r="867" spans="1:11">
      <c r="A867" s="247" t="s">
        <v>19841</v>
      </c>
      <c r="B867" s="247" t="s">
        <v>19842</v>
      </c>
      <c r="C867" s="247" t="s">
        <v>2836</v>
      </c>
      <c r="D867" s="247" t="s">
        <v>4456</v>
      </c>
      <c r="E867" s="248" t="s">
        <v>19843</v>
      </c>
      <c r="F867" s="247">
        <v>5613.17</v>
      </c>
      <c r="G867" s="247" t="s">
        <v>1367</v>
      </c>
      <c r="H867" s="247" t="s">
        <v>14318</v>
      </c>
      <c r="I867" s="247">
        <v>1</v>
      </c>
      <c r="J867" s="247">
        <v>0</v>
      </c>
      <c r="K867" s="247">
        <v>0</v>
      </c>
    </row>
    <row r="868" spans="1:11">
      <c r="A868" s="247" t="s">
        <v>19844</v>
      </c>
      <c r="B868" s="247" t="s">
        <v>19845</v>
      </c>
      <c r="C868" s="247" t="s">
        <v>2836</v>
      </c>
      <c r="D868" s="247" t="s">
        <v>19833</v>
      </c>
      <c r="E868" s="248" t="s">
        <v>19846</v>
      </c>
      <c r="F868" s="247">
        <v>23068.55</v>
      </c>
      <c r="G868" s="247" t="s">
        <v>1367</v>
      </c>
      <c r="H868" s="247" t="s">
        <v>14318</v>
      </c>
      <c r="I868" s="247">
        <v>1</v>
      </c>
      <c r="J868" s="247">
        <v>0</v>
      </c>
      <c r="K868" s="247">
        <v>0</v>
      </c>
    </row>
    <row r="869" spans="1:11">
      <c r="A869" s="247" t="s">
        <v>19847</v>
      </c>
      <c r="B869" s="247" t="s">
        <v>19848</v>
      </c>
      <c r="C869" s="247" t="s">
        <v>2836</v>
      </c>
      <c r="D869" s="247" t="s">
        <v>19833</v>
      </c>
      <c r="E869" s="248" t="s">
        <v>19849</v>
      </c>
      <c r="F869" s="247">
        <v>30599.8</v>
      </c>
      <c r="G869" s="247" t="s">
        <v>1367</v>
      </c>
      <c r="H869" s="247" t="s">
        <v>14318</v>
      </c>
      <c r="I869" s="247">
        <v>1</v>
      </c>
      <c r="J869" s="247">
        <v>0</v>
      </c>
      <c r="K869" s="247">
        <v>0</v>
      </c>
    </row>
    <row r="870" spans="1:11">
      <c r="A870" s="247" t="s">
        <v>19850</v>
      </c>
      <c r="B870" s="247" t="s">
        <v>19851</v>
      </c>
      <c r="C870" s="247" t="s">
        <v>2836</v>
      </c>
      <c r="D870" s="247" t="s">
        <v>19833</v>
      </c>
      <c r="E870" s="248" t="s">
        <v>19852</v>
      </c>
      <c r="F870" s="247">
        <v>16096.38</v>
      </c>
      <c r="G870" s="247" t="s">
        <v>1367</v>
      </c>
      <c r="H870" s="247" t="s">
        <v>14318</v>
      </c>
      <c r="I870" s="247">
        <v>1</v>
      </c>
      <c r="J870" s="247">
        <v>0</v>
      </c>
      <c r="K870" s="247">
        <v>0</v>
      </c>
    </row>
    <row r="871" spans="1:11">
      <c r="A871" s="247" t="s">
        <v>19853</v>
      </c>
      <c r="B871" s="247" t="s">
        <v>19854</v>
      </c>
      <c r="C871" s="247" t="s">
        <v>2836</v>
      </c>
      <c r="D871" s="247" t="s">
        <v>4456</v>
      </c>
      <c r="E871" s="248" t="s">
        <v>19855</v>
      </c>
      <c r="F871" s="247">
        <v>1271.77</v>
      </c>
      <c r="G871" s="247" t="s">
        <v>1367</v>
      </c>
      <c r="H871" s="247" t="s">
        <v>14318</v>
      </c>
      <c r="I871" s="247">
        <v>1</v>
      </c>
      <c r="J871" s="247">
        <v>0</v>
      </c>
      <c r="K871" s="247">
        <v>0</v>
      </c>
    </row>
    <row r="872" spans="1:11">
      <c r="A872" s="247" t="s">
        <v>19856</v>
      </c>
      <c r="B872" s="247" t="s">
        <v>19857</v>
      </c>
      <c r="C872" s="247" t="s">
        <v>2836</v>
      </c>
      <c r="D872" s="247" t="s">
        <v>19833</v>
      </c>
      <c r="E872" s="248" t="s">
        <v>19858</v>
      </c>
      <c r="F872" s="247">
        <v>46090.54</v>
      </c>
      <c r="G872" s="247" t="s">
        <v>1367</v>
      </c>
      <c r="H872" s="247" t="s">
        <v>14318</v>
      </c>
      <c r="I872" s="247">
        <v>1</v>
      </c>
      <c r="J872" s="247">
        <v>0</v>
      </c>
      <c r="K872" s="247">
        <v>0</v>
      </c>
    </row>
    <row r="873" spans="1:11">
      <c r="A873" s="247" t="s">
        <v>19859</v>
      </c>
      <c r="B873" s="247" t="s">
        <v>19860</v>
      </c>
      <c r="C873" s="247" t="s">
        <v>2836</v>
      </c>
      <c r="D873" s="247" t="s">
        <v>4456</v>
      </c>
      <c r="E873" s="248" t="s">
        <v>19861</v>
      </c>
      <c r="F873" s="247">
        <v>4116.67</v>
      </c>
      <c r="G873" s="247" t="s">
        <v>1367</v>
      </c>
      <c r="H873" s="247" t="s">
        <v>14318</v>
      </c>
      <c r="I873" s="247">
        <v>1</v>
      </c>
      <c r="J873" s="247">
        <v>0</v>
      </c>
      <c r="K873" s="247">
        <v>0</v>
      </c>
    </row>
    <row r="874" spans="1:11">
      <c r="A874" s="247" t="s">
        <v>19862</v>
      </c>
      <c r="B874" s="247" t="s">
        <v>19863</v>
      </c>
      <c r="C874" s="247" t="s">
        <v>2836</v>
      </c>
      <c r="D874" s="247" t="s">
        <v>4456</v>
      </c>
      <c r="E874" s="248" t="s">
        <v>19864</v>
      </c>
      <c r="F874" s="247">
        <v>4864.41</v>
      </c>
      <c r="G874" s="247" t="s">
        <v>1367</v>
      </c>
      <c r="H874" s="247" t="s">
        <v>14318</v>
      </c>
      <c r="I874" s="247">
        <v>1</v>
      </c>
      <c r="J874" s="247">
        <v>0</v>
      </c>
      <c r="K874" s="247">
        <v>0</v>
      </c>
    </row>
    <row r="875" spans="1:11">
      <c r="A875" s="247" t="s">
        <v>19865</v>
      </c>
      <c r="B875" s="247" t="s">
        <v>19866</v>
      </c>
      <c r="C875" s="247" t="s">
        <v>2836</v>
      </c>
      <c r="D875" s="247" t="s">
        <v>4456</v>
      </c>
      <c r="E875" s="248" t="s">
        <v>19867</v>
      </c>
      <c r="F875" s="247">
        <v>6735.81</v>
      </c>
      <c r="G875" s="247" t="s">
        <v>1367</v>
      </c>
      <c r="H875" s="247" t="s">
        <v>14318</v>
      </c>
      <c r="I875" s="247">
        <v>1</v>
      </c>
      <c r="J875" s="247">
        <v>0</v>
      </c>
      <c r="K875" s="247">
        <v>0</v>
      </c>
    </row>
    <row r="876" spans="1:11">
      <c r="A876" s="247" t="s">
        <v>19868</v>
      </c>
      <c r="B876" s="247" t="s">
        <v>19869</v>
      </c>
      <c r="C876" s="247" t="s">
        <v>2836</v>
      </c>
      <c r="D876" s="247" t="s">
        <v>4456</v>
      </c>
      <c r="E876" s="248" t="s">
        <v>19870</v>
      </c>
      <c r="F876" s="247">
        <v>897.47</v>
      </c>
      <c r="G876" s="247" t="s">
        <v>1367</v>
      </c>
      <c r="H876" s="247" t="s">
        <v>14318</v>
      </c>
      <c r="I876" s="247">
        <v>1</v>
      </c>
      <c r="J876" s="247">
        <v>0</v>
      </c>
      <c r="K876" s="247">
        <v>0</v>
      </c>
    </row>
    <row r="877" spans="1:11">
      <c r="A877" s="247" t="s">
        <v>19871</v>
      </c>
      <c r="B877" s="247" t="s">
        <v>19872</v>
      </c>
      <c r="C877" s="247" t="s">
        <v>2836</v>
      </c>
      <c r="D877" s="247" t="s">
        <v>4456</v>
      </c>
      <c r="E877" s="248" t="s">
        <v>19873</v>
      </c>
      <c r="F877" s="247">
        <v>1870.55</v>
      </c>
      <c r="G877" s="247" t="s">
        <v>1367</v>
      </c>
      <c r="H877" s="247" t="s">
        <v>14318</v>
      </c>
      <c r="I877" s="247">
        <v>1</v>
      </c>
      <c r="J877" s="247">
        <v>0</v>
      </c>
      <c r="K877" s="247">
        <v>0</v>
      </c>
    </row>
    <row r="878" spans="1:11">
      <c r="A878" s="247" t="s">
        <v>2891</v>
      </c>
      <c r="B878" s="247" t="s">
        <v>2890</v>
      </c>
      <c r="C878" s="247" t="s">
        <v>2836</v>
      </c>
      <c r="D878" s="247" t="s">
        <v>2833</v>
      </c>
      <c r="E878" s="248" t="s">
        <v>2889</v>
      </c>
      <c r="F878" s="247">
        <v>35985.089999999997</v>
      </c>
      <c r="G878" s="247" t="s">
        <v>1367</v>
      </c>
      <c r="H878" s="247" t="s">
        <v>14318</v>
      </c>
      <c r="I878" s="247">
        <v>1</v>
      </c>
      <c r="J878" s="247">
        <v>0</v>
      </c>
      <c r="K878" s="247">
        <v>0</v>
      </c>
    </row>
    <row r="879" spans="1:11">
      <c r="A879" s="247" t="s">
        <v>2888</v>
      </c>
      <c r="B879" s="247" t="s">
        <v>19874</v>
      </c>
      <c r="C879" s="247" t="s">
        <v>2836</v>
      </c>
      <c r="D879" s="247" t="s">
        <v>2833</v>
      </c>
      <c r="E879" s="248" t="s">
        <v>2886</v>
      </c>
      <c r="F879" s="247">
        <v>50564.52</v>
      </c>
      <c r="G879" s="247" t="s">
        <v>1367</v>
      </c>
      <c r="H879" s="247" t="s">
        <v>14318</v>
      </c>
      <c r="I879" s="247">
        <v>1</v>
      </c>
      <c r="J879" s="247">
        <v>0</v>
      </c>
      <c r="K879" s="247">
        <v>0</v>
      </c>
    </row>
    <row r="880" spans="1:11">
      <c r="A880" s="247" t="s">
        <v>2885</v>
      </c>
      <c r="B880" s="247" t="s">
        <v>12439</v>
      </c>
      <c r="C880" s="247" t="s">
        <v>2836</v>
      </c>
      <c r="D880" s="247" t="s">
        <v>2833</v>
      </c>
      <c r="E880" s="248" t="s">
        <v>12440</v>
      </c>
      <c r="F880" s="247">
        <v>5899.19</v>
      </c>
      <c r="G880" s="247" t="s">
        <v>1367</v>
      </c>
      <c r="H880" s="247" t="s">
        <v>14318</v>
      </c>
      <c r="I880" s="247">
        <v>1</v>
      </c>
      <c r="J880" s="247">
        <v>0</v>
      </c>
      <c r="K880" s="247">
        <v>0</v>
      </c>
    </row>
    <row r="881" spans="1:11">
      <c r="A881" s="247" t="s">
        <v>2884</v>
      </c>
      <c r="B881" s="247" t="s">
        <v>2883</v>
      </c>
      <c r="C881" s="247" t="s">
        <v>2836</v>
      </c>
      <c r="D881" s="247" t="s">
        <v>2833</v>
      </c>
      <c r="E881" s="248" t="s">
        <v>2882</v>
      </c>
      <c r="F881" s="247">
        <v>13003.76</v>
      </c>
      <c r="G881" s="247" t="s">
        <v>1367</v>
      </c>
      <c r="H881" s="247" t="s">
        <v>14318</v>
      </c>
      <c r="I881" s="247">
        <v>1</v>
      </c>
      <c r="J881" s="247">
        <v>0</v>
      </c>
      <c r="K881" s="247">
        <v>0</v>
      </c>
    </row>
    <row r="882" spans="1:11">
      <c r="A882" s="247" t="s">
        <v>2857</v>
      </c>
      <c r="B882" s="247" t="s">
        <v>2856</v>
      </c>
      <c r="C882" s="247" t="s">
        <v>2836</v>
      </c>
      <c r="D882" s="247" t="s">
        <v>2833</v>
      </c>
      <c r="E882" s="248" t="s">
        <v>2855</v>
      </c>
      <c r="F882" s="247">
        <v>61295.63</v>
      </c>
      <c r="G882" s="247" t="s">
        <v>1367</v>
      </c>
      <c r="H882" s="247" t="s">
        <v>14318</v>
      </c>
      <c r="I882" s="247">
        <v>1</v>
      </c>
      <c r="J882" s="247">
        <v>0</v>
      </c>
      <c r="K882" s="247">
        <v>0</v>
      </c>
    </row>
    <row r="883" spans="1:11">
      <c r="A883" s="247" t="s">
        <v>2850</v>
      </c>
      <c r="B883" s="247" t="s">
        <v>2849</v>
      </c>
      <c r="C883" s="247" t="s">
        <v>2836</v>
      </c>
      <c r="D883" s="247" t="s">
        <v>2833</v>
      </c>
      <c r="E883" s="248" t="s">
        <v>2848</v>
      </c>
      <c r="F883" s="247">
        <v>169008.95</v>
      </c>
      <c r="G883" s="247" t="s">
        <v>1367</v>
      </c>
      <c r="H883" s="247" t="s">
        <v>14318</v>
      </c>
      <c r="I883" s="247">
        <v>1</v>
      </c>
      <c r="J883" s="247">
        <v>0</v>
      </c>
      <c r="K883" s="247">
        <v>0</v>
      </c>
    </row>
    <row r="884" spans="1:11">
      <c r="A884" s="247" t="s">
        <v>2845</v>
      </c>
      <c r="B884" s="247" t="s">
        <v>2844</v>
      </c>
      <c r="C884" s="247" t="s">
        <v>2836</v>
      </c>
      <c r="D884" s="247" t="s">
        <v>2833</v>
      </c>
      <c r="E884" s="248" t="s">
        <v>2843</v>
      </c>
      <c r="F884" s="247">
        <v>3416.02</v>
      </c>
      <c r="G884" s="247" t="s">
        <v>1367</v>
      </c>
      <c r="H884" s="247" t="s">
        <v>14318</v>
      </c>
      <c r="I884" s="247">
        <v>1</v>
      </c>
      <c r="J884" s="247">
        <v>0</v>
      </c>
      <c r="K884" s="247">
        <v>0</v>
      </c>
    </row>
    <row r="885" spans="1:11">
      <c r="A885" s="247" t="s">
        <v>12441</v>
      </c>
      <c r="B885" s="247" t="s">
        <v>12442</v>
      </c>
      <c r="C885" s="247" t="s">
        <v>2836</v>
      </c>
      <c r="D885" s="247" t="s">
        <v>2833</v>
      </c>
      <c r="E885" s="248" t="s">
        <v>12443</v>
      </c>
      <c r="F885" s="247">
        <v>17006.54</v>
      </c>
      <c r="G885" s="247" t="s">
        <v>1367</v>
      </c>
      <c r="H885" s="247" t="s">
        <v>14318</v>
      </c>
      <c r="I885" s="247">
        <v>1</v>
      </c>
      <c r="J885" s="247">
        <v>0</v>
      </c>
      <c r="K885" s="247">
        <v>0</v>
      </c>
    </row>
    <row r="886" spans="1:11">
      <c r="A886" s="247" t="s">
        <v>15347</v>
      </c>
      <c r="B886" s="247" t="s">
        <v>15346</v>
      </c>
      <c r="C886" s="247" t="s">
        <v>2836</v>
      </c>
      <c r="D886" s="247" t="s">
        <v>2833</v>
      </c>
      <c r="E886" s="248" t="s">
        <v>15345</v>
      </c>
      <c r="F886" s="247">
        <v>8090.32</v>
      </c>
      <c r="G886" s="247" t="s">
        <v>1367</v>
      </c>
      <c r="H886" s="247" t="s">
        <v>14318</v>
      </c>
      <c r="I886" s="247">
        <v>1</v>
      </c>
      <c r="J886" s="247">
        <v>0</v>
      </c>
      <c r="K886" s="247">
        <v>0</v>
      </c>
    </row>
    <row r="887" spans="1:11">
      <c r="A887" s="247" t="s">
        <v>15335</v>
      </c>
      <c r="B887" s="247" t="s">
        <v>15334</v>
      </c>
      <c r="C887" s="247" t="s">
        <v>2836</v>
      </c>
      <c r="D887" s="247" t="s">
        <v>2833</v>
      </c>
      <c r="E887" s="248" t="s">
        <v>15333</v>
      </c>
      <c r="F887" s="247">
        <v>747.74</v>
      </c>
      <c r="G887" s="247" t="s">
        <v>1367</v>
      </c>
      <c r="H887" s="247" t="s">
        <v>14318</v>
      </c>
      <c r="I887" s="247">
        <v>1</v>
      </c>
      <c r="J887" s="247">
        <v>0</v>
      </c>
      <c r="K887" s="247">
        <v>0</v>
      </c>
    </row>
    <row r="888" spans="1:11">
      <c r="A888" s="247" t="s">
        <v>15332</v>
      </c>
      <c r="B888" s="247" t="s">
        <v>15331</v>
      </c>
      <c r="C888" s="247" t="s">
        <v>2836</v>
      </c>
      <c r="D888" s="247" t="s">
        <v>2833</v>
      </c>
      <c r="E888" s="248" t="s">
        <v>15330</v>
      </c>
      <c r="F888" s="247">
        <v>1031.72</v>
      </c>
      <c r="G888" s="247" t="s">
        <v>1367</v>
      </c>
      <c r="H888" s="247" t="s">
        <v>14318</v>
      </c>
      <c r="I888" s="247">
        <v>1</v>
      </c>
      <c r="J888" s="247">
        <v>0</v>
      </c>
      <c r="K888" s="247">
        <v>0</v>
      </c>
    </row>
    <row r="889" spans="1:11">
      <c r="A889" s="247" t="s">
        <v>9676</v>
      </c>
      <c r="B889" s="247" t="s">
        <v>9675</v>
      </c>
      <c r="C889" s="247" t="s">
        <v>2836</v>
      </c>
      <c r="D889" s="247" t="s">
        <v>9659</v>
      </c>
      <c r="E889" s="248" t="s">
        <v>9674</v>
      </c>
      <c r="F889" s="247">
        <v>21272.04</v>
      </c>
      <c r="G889" s="247" t="s">
        <v>1367</v>
      </c>
      <c r="H889" s="247" t="s">
        <v>14318</v>
      </c>
      <c r="I889" s="247">
        <v>1</v>
      </c>
      <c r="J889" s="247">
        <v>0</v>
      </c>
      <c r="K889" s="247">
        <v>0</v>
      </c>
    </row>
    <row r="890" spans="1:11">
      <c r="A890" s="247" t="s">
        <v>9673</v>
      </c>
      <c r="B890" s="247" t="s">
        <v>9672</v>
      </c>
      <c r="C890" s="247" t="s">
        <v>2836</v>
      </c>
      <c r="D890" s="247" t="s">
        <v>9659</v>
      </c>
      <c r="E890" s="248" t="s">
        <v>19875</v>
      </c>
      <c r="F890" s="247">
        <v>14178.78</v>
      </c>
      <c r="G890" s="247" t="s">
        <v>1367</v>
      </c>
      <c r="H890" s="247" t="s">
        <v>14318</v>
      </c>
      <c r="I890" s="247">
        <v>0</v>
      </c>
      <c r="J890" s="247">
        <v>0</v>
      </c>
      <c r="K890" s="247">
        <v>0</v>
      </c>
    </row>
    <row r="891" spans="1:11">
      <c r="A891" s="247" t="s">
        <v>9670</v>
      </c>
      <c r="B891" s="247" t="s">
        <v>9669</v>
      </c>
      <c r="C891" s="247" t="s">
        <v>2836</v>
      </c>
      <c r="D891" s="247" t="s">
        <v>9659</v>
      </c>
      <c r="E891" s="248" t="s">
        <v>9668</v>
      </c>
      <c r="F891" s="247">
        <v>17203.23</v>
      </c>
      <c r="G891" s="247" t="s">
        <v>1367</v>
      </c>
      <c r="H891" s="247" t="s">
        <v>14318</v>
      </c>
      <c r="I891" s="247">
        <v>1</v>
      </c>
      <c r="J891" s="247">
        <v>0</v>
      </c>
      <c r="K891" s="247">
        <v>0</v>
      </c>
    </row>
    <row r="892" spans="1:11">
      <c r="A892" s="247" t="s">
        <v>9667</v>
      </c>
      <c r="B892" s="247" t="s">
        <v>19876</v>
      </c>
      <c r="C892" s="247" t="s">
        <v>2836</v>
      </c>
      <c r="D892" s="247" t="s">
        <v>9659</v>
      </c>
      <c r="E892" s="248" t="s">
        <v>19877</v>
      </c>
      <c r="F892" s="247">
        <v>30726.880000000001</v>
      </c>
      <c r="G892" s="247" t="s">
        <v>1367</v>
      </c>
      <c r="H892" s="247" t="s">
        <v>14318</v>
      </c>
      <c r="I892" s="247">
        <v>1</v>
      </c>
      <c r="J892" s="247">
        <v>0</v>
      </c>
      <c r="K892" s="247">
        <v>0</v>
      </c>
    </row>
    <row r="893" spans="1:11">
      <c r="A893" s="247" t="s">
        <v>12447</v>
      </c>
      <c r="B893" s="247" t="s">
        <v>12448</v>
      </c>
      <c r="C893" s="247" t="s">
        <v>2836</v>
      </c>
      <c r="D893" s="247" t="s">
        <v>9659</v>
      </c>
      <c r="E893" s="248" t="s">
        <v>12449</v>
      </c>
      <c r="F893" s="247">
        <v>47273.120000000003</v>
      </c>
      <c r="G893" s="247" t="s">
        <v>1367</v>
      </c>
      <c r="H893" s="247" t="s">
        <v>14318</v>
      </c>
      <c r="I893" s="247">
        <v>1</v>
      </c>
      <c r="J893" s="247">
        <v>0</v>
      </c>
      <c r="K893" s="247">
        <v>0</v>
      </c>
    </row>
    <row r="894" spans="1:11">
      <c r="A894" s="247" t="s">
        <v>19878</v>
      </c>
      <c r="B894" s="247" t="s">
        <v>19879</v>
      </c>
      <c r="C894" s="247" t="s">
        <v>2836</v>
      </c>
      <c r="D894" s="247" t="s">
        <v>9659</v>
      </c>
      <c r="E894" s="248" t="s">
        <v>19880</v>
      </c>
      <c r="F894" s="247">
        <v>3935.98</v>
      </c>
      <c r="G894" s="247" t="s">
        <v>1367</v>
      </c>
      <c r="H894" s="247" t="s">
        <v>14318</v>
      </c>
      <c r="I894" s="247">
        <v>1</v>
      </c>
      <c r="J894" s="247">
        <v>0</v>
      </c>
      <c r="K894" s="247">
        <v>0</v>
      </c>
    </row>
    <row r="895" spans="1:11">
      <c r="A895" s="247" t="s">
        <v>19881</v>
      </c>
      <c r="B895" s="247" t="s">
        <v>19882</v>
      </c>
      <c r="C895" s="247" t="s">
        <v>2836</v>
      </c>
      <c r="D895" s="247" t="s">
        <v>9659</v>
      </c>
      <c r="E895" s="248" t="s">
        <v>19883</v>
      </c>
      <c r="F895" s="247">
        <v>6535.65</v>
      </c>
      <c r="G895" s="247" t="s">
        <v>1367</v>
      </c>
      <c r="H895" s="247" t="s">
        <v>14318</v>
      </c>
      <c r="I895" s="247">
        <v>1</v>
      </c>
      <c r="J895" s="247">
        <v>0</v>
      </c>
      <c r="K895" s="247">
        <v>0</v>
      </c>
    </row>
    <row r="896" spans="1:11">
      <c r="A896" s="247" t="s">
        <v>9661</v>
      </c>
      <c r="B896" s="247" t="s">
        <v>9660</v>
      </c>
      <c r="C896" s="247" t="s">
        <v>2836</v>
      </c>
      <c r="D896" s="247" t="s">
        <v>9659</v>
      </c>
      <c r="E896" s="248" t="s">
        <v>9658</v>
      </c>
      <c r="F896" s="247">
        <v>47660.22</v>
      </c>
      <c r="G896" s="247" t="s">
        <v>1367</v>
      </c>
      <c r="H896" s="247" t="s">
        <v>14318</v>
      </c>
      <c r="I896" s="247">
        <v>1</v>
      </c>
      <c r="J896" s="247">
        <v>0</v>
      </c>
      <c r="K896" s="247">
        <v>0</v>
      </c>
    </row>
    <row r="897" spans="1:11">
      <c r="A897" s="247" t="s">
        <v>19884</v>
      </c>
      <c r="B897" s="247" t="s">
        <v>19885</v>
      </c>
      <c r="C897" s="247" t="s">
        <v>19886</v>
      </c>
      <c r="D897" s="247" t="s">
        <v>1369</v>
      </c>
      <c r="E897" s="248" t="s">
        <v>19887</v>
      </c>
      <c r="F897" s="247">
        <v>20676.14</v>
      </c>
      <c r="G897" s="247" t="s">
        <v>1367</v>
      </c>
      <c r="H897" s="247" t="s">
        <v>14318</v>
      </c>
      <c r="I897" s="247">
        <v>3</v>
      </c>
      <c r="J897" s="247">
        <v>0</v>
      </c>
      <c r="K897" s="247">
        <v>0</v>
      </c>
    </row>
    <row r="898" spans="1:11">
      <c r="A898" s="247" t="s">
        <v>19888</v>
      </c>
      <c r="B898" s="247" t="s">
        <v>19889</v>
      </c>
      <c r="C898" s="247" t="s">
        <v>19886</v>
      </c>
      <c r="D898" s="247" t="s">
        <v>1369</v>
      </c>
      <c r="E898" s="248" t="s">
        <v>19890</v>
      </c>
      <c r="F898" s="247">
        <v>19426.93</v>
      </c>
      <c r="G898" s="247" t="s">
        <v>1367</v>
      </c>
      <c r="H898" s="247" t="s">
        <v>14318</v>
      </c>
      <c r="I898" s="247">
        <v>3</v>
      </c>
      <c r="J898" s="247">
        <v>0</v>
      </c>
      <c r="K898" s="247">
        <v>0</v>
      </c>
    </row>
    <row r="899" spans="1:11">
      <c r="A899" s="247" t="s">
        <v>19891</v>
      </c>
      <c r="B899" s="247" t="s">
        <v>19892</v>
      </c>
      <c r="C899" s="247" t="s">
        <v>19886</v>
      </c>
      <c r="D899" s="247" t="s">
        <v>1369</v>
      </c>
      <c r="E899" s="248" t="s">
        <v>19893</v>
      </c>
      <c r="F899" s="247">
        <v>9639.32</v>
      </c>
      <c r="G899" s="247" t="s">
        <v>1367</v>
      </c>
      <c r="H899" s="247" t="s">
        <v>14318</v>
      </c>
      <c r="I899" s="247">
        <v>3</v>
      </c>
      <c r="J899" s="247">
        <v>0</v>
      </c>
      <c r="K899" s="247">
        <v>0</v>
      </c>
    </row>
    <row r="900" spans="1:11">
      <c r="A900" s="247" t="s">
        <v>19894</v>
      </c>
      <c r="B900" s="247" t="s">
        <v>19895</v>
      </c>
      <c r="C900" s="247" t="s">
        <v>19886</v>
      </c>
      <c r="D900" s="247" t="s">
        <v>1369</v>
      </c>
      <c r="E900" s="248" t="s">
        <v>19896</v>
      </c>
      <c r="F900" s="247">
        <v>32148.07</v>
      </c>
      <c r="G900" s="247" t="s">
        <v>1367</v>
      </c>
      <c r="H900" s="247" t="s">
        <v>14318</v>
      </c>
      <c r="I900" s="247">
        <v>3</v>
      </c>
      <c r="J900" s="247">
        <v>0</v>
      </c>
      <c r="K900" s="247">
        <v>0</v>
      </c>
    </row>
    <row r="901" spans="1:11">
      <c r="A901" s="247" t="s">
        <v>19897</v>
      </c>
      <c r="B901" s="247" t="s">
        <v>19898</v>
      </c>
      <c r="C901" s="247" t="s">
        <v>19886</v>
      </c>
      <c r="D901" s="247" t="s">
        <v>1369</v>
      </c>
      <c r="E901" s="248" t="s">
        <v>19899</v>
      </c>
      <c r="F901" s="247">
        <v>15282.17</v>
      </c>
      <c r="G901" s="247" t="s">
        <v>1367</v>
      </c>
      <c r="H901" s="247" t="s">
        <v>14318</v>
      </c>
      <c r="I901" s="247">
        <v>3</v>
      </c>
      <c r="J901" s="247">
        <v>0</v>
      </c>
      <c r="K901" s="247">
        <v>0</v>
      </c>
    </row>
    <row r="902" spans="1:11">
      <c r="A902" s="247" t="s">
        <v>19900</v>
      </c>
      <c r="B902" s="247" t="s">
        <v>19901</v>
      </c>
      <c r="C902" s="247" t="s">
        <v>19886</v>
      </c>
      <c r="D902" s="247" t="s">
        <v>1369</v>
      </c>
      <c r="E902" s="248" t="s">
        <v>19902</v>
      </c>
      <c r="F902" s="247">
        <v>22474.09</v>
      </c>
      <c r="G902" s="247" t="s">
        <v>1367</v>
      </c>
      <c r="H902" s="247" t="s">
        <v>14318</v>
      </c>
      <c r="I902" s="247">
        <v>3</v>
      </c>
      <c r="J902" s="247">
        <v>0</v>
      </c>
      <c r="K902" s="247">
        <v>0</v>
      </c>
    </row>
    <row r="903" spans="1:11">
      <c r="A903" s="247" t="s">
        <v>19903</v>
      </c>
      <c r="B903" s="247" t="s">
        <v>19904</v>
      </c>
      <c r="C903" s="247" t="s">
        <v>19886</v>
      </c>
      <c r="D903" s="247" t="s">
        <v>1369</v>
      </c>
      <c r="E903" s="248" t="s">
        <v>19905</v>
      </c>
      <c r="F903" s="247">
        <v>27868.18</v>
      </c>
      <c r="G903" s="247" t="s">
        <v>1367</v>
      </c>
      <c r="H903" s="247" t="s">
        <v>14318</v>
      </c>
      <c r="I903" s="247">
        <v>3</v>
      </c>
      <c r="J903" s="247">
        <v>0</v>
      </c>
      <c r="K903" s="247">
        <v>0</v>
      </c>
    </row>
    <row r="904" spans="1:11">
      <c r="A904" s="247" t="s">
        <v>19906</v>
      </c>
      <c r="B904" s="247" t="s">
        <v>19907</v>
      </c>
      <c r="C904" s="247" t="s">
        <v>6416</v>
      </c>
      <c r="D904" s="247" t="s">
        <v>10961</v>
      </c>
      <c r="E904" s="248" t="s">
        <v>19908</v>
      </c>
      <c r="F904" s="247">
        <v>130.68</v>
      </c>
      <c r="G904" s="247" t="s">
        <v>1367</v>
      </c>
      <c r="H904" s="247" t="s">
        <v>14318</v>
      </c>
      <c r="I904" s="247">
        <v>2</v>
      </c>
      <c r="J904" s="247">
        <v>0</v>
      </c>
      <c r="K904" s="247">
        <v>0</v>
      </c>
    </row>
    <row r="905" spans="1:11">
      <c r="A905" s="247" t="s">
        <v>19909</v>
      </c>
      <c r="B905" s="247" t="s">
        <v>19910</v>
      </c>
      <c r="C905" s="247" t="s">
        <v>6416</v>
      </c>
      <c r="D905" s="247" t="s">
        <v>6343</v>
      </c>
      <c r="E905" s="248" t="s">
        <v>19911</v>
      </c>
      <c r="F905" s="247">
        <v>1103.3699999999999</v>
      </c>
      <c r="G905" s="247" t="s">
        <v>1367</v>
      </c>
      <c r="H905" s="247" t="s">
        <v>14318</v>
      </c>
      <c r="I905" s="247">
        <v>2</v>
      </c>
      <c r="J905" s="247">
        <v>0</v>
      </c>
      <c r="K905" s="247">
        <v>0</v>
      </c>
    </row>
    <row r="906" spans="1:11">
      <c r="A906" s="247" t="s">
        <v>19912</v>
      </c>
      <c r="B906" s="247" t="s">
        <v>19913</v>
      </c>
      <c r="C906" s="247" t="s">
        <v>6416</v>
      </c>
      <c r="D906" s="247" t="s">
        <v>6343</v>
      </c>
      <c r="E906" s="248" t="s">
        <v>19914</v>
      </c>
      <c r="F906" s="247">
        <v>1234.83</v>
      </c>
      <c r="G906" s="247" t="s">
        <v>1367</v>
      </c>
      <c r="H906" s="247" t="s">
        <v>14318</v>
      </c>
      <c r="I906" s="247">
        <v>2</v>
      </c>
      <c r="J906" s="247">
        <v>0</v>
      </c>
      <c r="K906" s="247">
        <v>0</v>
      </c>
    </row>
    <row r="907" spans="1:11">
      <c r="A907" s="247" t="s">
        <v>19915</v>
      </c>
      <c r="B907" s="247" t="s">
        <v>19916</v>
      </c>
      <c r="C907" s="247" t="s">
        <v>6416</v>
      </c>
      <c r="D907" s="247" t="s">
        <v>6343</v>
      </c>
      <c r="E907" s="248" t="s">
        <v>19917</v>
      </c>
      <c r="F907" s="247">
        <v>361.8</v>
      </c>
      <c r="G907" s="247" t="s">
        <v>1367</v>
      </c>
      <c r="H907" s="247" t="s">
        <v>14318</v>
      </c>
      <c r="I907" s="247">
        <v>2</v>
      </c>
      <c r="J907" s="247">
        <v>0</v>
      </c>
      <c r="K907" s="247">
        <v>0</v>
      </c>
    </row>
    <row r="908" spans="1:11">
      <c r="A908" s="247" t="s">
        <v>6925</v>
      </c>
      <c r="B908" s="247" t="s">
        <v>17045</v>
      </c>
      <c r="C908" s="247" t="s">
        <v>6416</v>
      </c>
      <c r="D908" s="247" t="s">
        <v>6343</v>
      </c>
      <c r="E908" s="248" t="s">
        <v>6924</v>
      </c>
      <c r="F908" s="247">
        <v>5132.58</v>
      </c>
      <c r="G908" s="247" t="s">
        <v>1367</v>
      </c>
      <c r="H908" s="247" t="s">
        <v>14318</v>
      </c>
      <c r="I908" s="247">
        <v>2</v>
      </c>
      <c r="J908" s="247">
        <v>0</v>
      </c>
      <c r="K908" s="247">
        <v>0</v>
      </c>
    </row>
    <row r="909" spans="1:11">
      <c r="A909" s="247" t="s">
        <v>6923</v>
      </c>
      <c r="B909" s="247" t="s">
        <v>17044</v>
      </c>
      <c r="C909" s="247" t="s">
        <v>6416</v>
      </c>
      <c r="D909" s="247" t="s">
        <v>6343</v>
      </c>
      <c r="E909" s="248" t="s">
        <v>6922</v>
      </c>
      <c r="F909" s="247">
        <v>9865.17</v>
      </c>
      <c r="G909" s="247" t="s">
        <v>1367</v>
      </c>
      <c r="H909" s="247" t="s">
        <v>14318</v>
      </c>
      <c r="I909" s="247">
        <v>2</v>
      </c>
      <c r="J909" s="247">
        <v>0</v>
      </c>
      <c r="K909" s="247">
        <v>0</v>
      </c>
    </row>
    <row r="910" spans="1:11">
      <c r="A910" s="247" t="s">
        <v>6921</v>
      </c>
      <c r="B910" s="247" t="s">
        <v>12450</v>
      </c>
      <c r="C910" s="247" t="s">
        <v>6416</v>
      </c>
      <c r="D910" s="247" t="s">
        <v>6343</v>
      </c>
      <c r="E910" s="248" t="s">
        <v>6920</v>
      </c>
      <c r="F910" s="247">
        <v>11724.72</v>
      </c>
      <c r="G910" s="247" t="s">
        <v>1367</v>
      </c>
      <c r="H910" s="247" t="s">
        <v>14318</v>
      </c>
      <c r="I910" s="247">
        <v>2</v>
      </c>
      <c r="J910" s="247">
        <v>0</v>
      </c>
      <c r="K910" s="247">
        <v>0</v>
      </c>
    </row>
    <row r="911" spans="1:11">
      <c r="A911" s="247" t="s">
        <v>6452</v>
      </c>
      <c r="B911" s="247" t="s">
        <v>16999</v>
      </c>
      <c r="C911" s="247" t="s">
        <v>6416</v>
      </c>
      <c r="D911" s="247" t="s">
        <v>6343</v>
      </c>
      <c r="E911" s="248" t="s">
        <v>12451</v>
      </c>
      <c r="F911" s="247">
        <v>541.57000000000005</v>
      </c>
      <c r="G911" s="247" t="s">
        <v>1367</v>
      </c>
      <c r="H911" s="247" t="s">
        <v>14318</v>
      </c>
      <c r="I911" s="247">
        <v>2</v>
      </c>
      <c r="J911" s="247">
        <v>0</v>
      </c>
      <c r="K911" s="247">
        <v>0</v>
      </c>
    </row>
    <row r="912" spans="1:11">
      <c r="A912" s="247" t="s">
        <v>12456</v>
      </c>
      <c r="B912" s="247" t="s">
        <v>16996</v>
      </c>
      <c r="C912" s="247" t="s">
        <v>6416</v>
      </c>
      <c r="D912" s="247" t="s">
        <v>6343</v>
      </c>
      <c r="E912" s="248" t="s">
        <v>16995</v>
      </c>
      <c r="F912" s="247">
        <v>1110.1099999999999</v>
      </c>
      <c r="G912" s="247" t="s">
        <v>1367</v>
      </c>
      <c r="H912" s="247" t="s">
        <v>14318</v>
      </c>
      <c r="I912" s="247">
        <v>2</v>
      </c>
      <c r="J912" s="247">
        <v>0</v>
      </c>
      <c r="K912" s="247">
        <v>0</v>
      </c>
    </row>
    <row r="913" spans="1:11">
      <c r="A913" s="247" t="s">
        <v>16993</v>
      </c>
      <c r="B913" s="247" t="s">
        <v>16992</v>
      </c>
      <c r="C913" s="247" t="s">
        <v>6416</v>
      </c>
      <c r="D913" s="247" t="s">
        <v>6343</v>
      </c>
      <c r="E913" s="248" t="s">
        <v>16991</v>
      </c>
      <c r="F913" s="247">
        <v>735.96</v>
      </c>
      <c r="G913" s="247" t="s">
        <v>1367</v>
      </c>
      <c r="H913" s="247" t="s">
        <v>14318</v>
      </c>
      <c r="I913" s="247">
        <v>2</v>
      </c>
      <c r="J913" s="247">
        <v>0</v>
      </c>
      <c r="K913" s="247">
        <v>0</v>
      </c>
    </row>
    <row r="914" spans="1:11">
      <c r="A914" s="247" t="s">
        <v>16990</v>
      </c>
      <c r="B914" s="247" t="s">
        <v>16989</v>
      </c>
      <c r="C914" s="247" t="s">
        <v>6416</v>
      </c>
      <c r="D914" s="247" t="s">
        <v>6343</v>
      </c>
      <c r="E914" s="248" t="s">
        <v>16988</v>
      </c>
      <c r="F914" s="247">
        <v>1139.33</v>
      </c>
      <c r="G914" s="247" t="s">
        <v>1367</v>
      </c>
      <c r="H914" s="247" t="s">
        <v>14318</v>
      </c>
      <c r="I914" s="247">
        <v>3</v>
      </c>
      <c r="J914" s="247">
        <v>0</v>
      </c>
      <c r="K914" s="247">
        <v>0</v>
      </c>
    </row>
    <row r="915" spans="1:11">
      <c r="A915" s="247" t="s">
        <v>16987</v>
      </c>
      <c r="B915" s="247" t="s">
        <v>16986</v>
      </c>
      <c r="C915" s="247" t="s">
        <v>6416</v>
      </c>
      <c r="D915" s="247" t="s">
        <v>6343</v>
      </c>
      <c r="E915" s="248" t="s">
        <v>16985</v>
      </c>
      <c r="F915" s="247">
        <v>998.88</v>
      </c>
      <c r="G915" s="247" t="s">
        <v>1367</v>
      </c>
      <c r="H915" s="247" t="s">
        <v>14318</v>
      </c>
      <c r="I915" s="247">
        <v>2</v>
      </c>
      <c r="J915" s="247">
        <v>0</v>
      </c>
      <c r="K915" s="247">
        <v>0</v>
      </c>
    </row>
    <row r="916" spans="1:11">
      <c r="A916" s="247" t="s">
        <v>16984</v>
      </c>
      <c r="B916" s="247" t="s">
        <v>16983</v>
      </c>
      <c r="C916" s="247" t="s">
        <v>6416</v>
      </c>
      <c r="D916" s="247" t="s">
        <v>6343</v>
      </c>
      <c r="E916" s="248" t="s">
        <v>16982</v>
      </c>
      <c r="F916" s="247">
        <v>3038.2</v>
      </c>
      <c r="G916" s="247" t="s">
        <v>1367</v>
      </c>
      <c r="H916" s="247" t="s">
        <v>14318</v>
      </c>
      <c r="I916" s="247">
        <v>2</v>
      </c>
      <c r="J916" s="247">
        <v>0</v>
      </c>
      <c r="K916" s="247">
        <v>0</v>
      </c>
    </row>
    <row r="917" spans="1:11">
      <c r="A917" s="247" t="s">
        <v>16981</v>
      </c>
      <c r="B917" s="247" t="s">
        <v>16980</v>
      </c>
      <c r="C917" s="247" t="s">
        <v>6416</v>
      </c>
      <c r="D917" s="247" t="s">
        <v>6343</v>
      </c>
      <c r="E917" s="248" t="s">
        <v>16979</v>
      </c>
      <c r="F917" s="247">
        <v>1734.83</v>
      </c>
      <c r="G917" s="247" t="s">
        <v>1367</v>
      </c>
      <c r="H917" s="247" t="s">
        <v>14318</v>
      </c>
      <c r="I917" s="247">
        <v>2</v>
      </c>
      <c r="J917" s="247">
        <v>0</v>
      </c>
      <c r="K917" s="247">
        <v>0</v>
      </c>
    </row>
    <row r="918" spans="1:11">
      <c r="A918" s="247" t="s">
        <v>16978</v>
      </c>
      <c r="B918" s="247" t="s">
        <v>16977</v>
      </c>
      <c r="C918" s="247" t="s">
        <v>6416</v>
      </c>
      <c r="D918" s="247" t="s">
        <v>6343</v>
      </c>
      <c r="E918" s="248" t="s">
        <v>16976</v>
      </c>
      <c r="F918" s="247">
        <v>2288.7600000000002</v>
      </c>
      <c r="G918" s="247" t="s">
        <v>1367</v>
      </c>
      <c r="H918" s="247" t="s">
        <v>14318</v>
      </c>
      <c r="I918" s="247">
        <v>2</v>
      </c>
      <c r="J918" s="247">
        <v>0</v>
      </c>
      <c r="K918" s="247">
        <v>0</v>
      </c>
    </row>
    <row r="919" spans="1:11">
      <c r="A919" s="247" t="s">
        <v>19918</v>
      </c>
      <c r="B919" s="247" t="s">
        <v>19919</v>
      </c>
      <c r="C919" s="247" t="s">
        <v>6416</v>
      </c>
      <c r="D919" s="247" t="s">
        <v>2933</v>
      </c>
      <c r="E919" s="248" t="s">
        <v>19920</v>
      </c>
      <c r="F919" s="247">
        <v>2793.1</v>
      </c>
      <c r="G919" s="247" t="s">
        <v>1367</v>
      </c>
      <c r="H919" s="247" t="s">
        <v>14318</v>
      </c>
      <c r="I919" s="247">
        <v>1</v>
      </c>
      <c r="J919" s="247">
        <v>0</v>
      </c>
      <c r="K919" s="247">
        <v>0</v>
      </c>
    </row>
    <row r="920" spans="1:11">
      <c r="A920" s="247" t="s">
        <v>12457</v>
      </c>
      <c r="B920" s="247" t="s">
        <v>12458</v>
      </c>
      <c r="C920" s="247" t="s">
        <v>6416</v>
      </c>
      <c r="D920" s="247" t="s">
        <v>6343</v>
      </c>
      <c r="E920" s="248" t="s">
        <v>12459</v>
      </c>
      <c r="F920" s="247">
        <v>189.89</v>
      </c>
      <c r="G920" s="247" t="s">
        <v>1367</v>
      </c>
      <c r="H920" s="247" t="s">
        <v>14318</v>
      </c>
      <c r="I920" s="247">
        <v>2</v>
      </c>
      <c r="J920" s="247">
        <v>0</v>
      </c>
      <c r="K920" s="247">
        <v>0</v>
      </c>
    </row>
    <row r="921" spans="1:11">
      <c r="A921" s="247" t="s">
        <v>12462</v>
      </c>
      <c r="B921" s="247" t="s">
        <v>12463</v>
      </c>
      <c r="C921" s="247" t="s">
        <v>6416</v>
      </c>
      <c r="D921" s="247" t="s">
        <v>6343</v>
      </c>
      <c r="E921" s="248" t="s">
        <v>12464</v>
      </c>
      <c r="F921" s="247">
        <v>271.91000000000003</v>
      </c>
      <c r="G921" s="247" t="s">
        <v>1367</v>
      </c>
      <c r="H921" s="247" t="s">
        <v>14318</v>
      </c>
      <c r="I921" s="247">
        <v>2</v>
      </c>
      <c r="J921" s="247">
        <v>0</v>
      </c>
      <c r="K921" s="247">
        <v>0</v>
      </c>
    </row>
    <row r="922" spans="1:11">
      <c r="A922" s="247" t="s">
        <v>19921</v>
      </c>
      <c r="B922" s="247" t="s">
        <v>19922</v>
      </c>
      <c r="C922" s="247" t="s">
        <v>6416</v>
      </c>
      <c r="D922" s="247" t="s">
        <v>6343</v>
      </c>
      <c r="E922" s="248" t="s">
        <v>19923</v>
      </c>
      <c r="F922" s="247">
        <v>234.83</v>
      </c>
      <c r="G922" s="247" t="s">
        <v>1367</v>
      </c>
      <c r="H922" s="247" t="s">
        <v>14318</v>
      </c>
      <c r="I922" s="247">
        <v>2</v>
      </c>
      <c r="J922" s="247">
        <v>0</v>
      </c>
      <c r="K922" s="247">
        <v>0</v>
      </c>
    </row>
    <row r="923" spans="1:11">
      <c r="A923" s="247" t="s">
        <v>19924</v>
      </c>
      <c r="B923" s="247" t="s">
        <v>19925</v>
      </c>
      <c r="C923" s="247" t="s">
        <v>6416</v>
      </c>
      <c r="D923" s="247" t="s">
        <v>6343</v>
      </c>
      <c r="E923" s="248" t="s">
        <v>19926</v>
      </c>
      <c r="F923" s="247">
        <v>308.99</v>
      </c>
      <c r="G923" s="247" t="s">
        <v>1367</v>
      </c>
      <c r="H923" s="247" t="s">
        <v>14318</v>
      </c>
      <c r="I923" s="247">
        <v>2</v>
      </c>
      <c r="J923" s="247">
        <v>0</v>
      </c>
      <c r="K923" s="247">
        <v>0</v>
      </c>
    </row>
    <row r="924" spans="1:11">
      <c r="A924" s="247" t="s">
        <v>19927</v>
      </c>
      <c r="B924" s="247" t="s">
        <v>19928</v>
      </c>
      <c r="C924" s="247" t="s">
        <v>1744</v>
      </c>
      <c r="D924" s="247" t="s">
        <v>10961</v>
      </c>
      <c r="E924" s="248" t="s">
        <v>19929</v>
      </c>
      <c r="F924" s="247">
        <v>910.48</v>
      </c>
      <c r="G924" s="247" t="s">
        <v>1373</v>
      </c>
      <c r="H924" s="247" t="s">
        <v>14318</v>
      </c>
      <c r="I924" s="247">
        <v>1</v>
      </c>
      <c r="J924" s="247">
        <v>0</v>
      </c>
      <c r="K924" s="247">
        <v>0</v>
      </c>
    </row>
    <row r="925" spans="1:11">
      <c r="A925" s="247" t="s">
        <v>19930</v>
      </c>
      <c r="B925" s="247" t="s">
        <v>19931</v>
      </c>
      <c r="C925" s="247" t="s">
        <v>1744</v>
      </c>
      <c r="D925" s="247" t="s">
        <v>10961</v>
      </c>
      <c r="E925" s="248" t="s">
        <v>19932</v>
      </c>
      <c r="F925" s="247">
        <v>61.55</v>
      </c>
      <c r="G925" s="247" t="s">
        <v>1373</v>
      </c>
      <c r="H925" s="247" t="s">
        <v>14318</v>
      </c>
      <c r="I925" s="247">
        <v>0</v>
      </c>
      <c r="J925" s="247">
        <v>1</v>
      </c>
      <c r="K925" s="247">
        <v>0</v>
      </c>
    </row>
    <row r="926" spans="1:11">
      <c r="A926" s="247" t="s">
        <v>11214</v>
      </c>
      <c r="B926" s="247" t="s">
        <v>11213</v>
      </c>
      <c r="C926" s="247" t="s">
        <v>1744</v>
      </c>
      <c r="D926" s="247" t="s">
        <v>10961</v>
      </c>
      <c r="E926" s="248" t="s">
        <v>11212</v>
      </c>
      <c r="F926" s="247">
        <v>8.51</v>
      </c>
      <c r="G926" s="247" t="s">
        <v>1373</v>
      </c>
      <c r="H926" s="247" t="s">
        <v>14318</v>
      </c>
      <c r="I926" s="247">
        <v>3</v>
      </c>
      <c r="J926" s="247">
        <v>0</v>
      </c>
      <c r="K926" s="247">
        <v>0</v>
      </c>
    </row>
    <row r="927" spans="1:11">
      <c r="A927" s="247" t="s">
        <v>1761</v>
      </c>
      <c r="B927" s="247" t="s">
        <v>1760</v>
      </c>
      <c r="C927" s="247" t="s">
        <v>1744</v>
      </c>
      <c r="D927" s="247" t="s">
        <v>1664</v>
      </c>
      <c r="E927" s="248" t="s">
        <v>1759</v>
      </c>
      <c r="F927" s="247">
        <v>45.18</v>
      </c>
      <c r="G927" s="247" t="s">
        <v>1373</v>
      </c>
      <c r="H927" s="247" t="s">
        <v>14318</v>
      </c>
      <c r="I927" s="247">
        <v>0</v>
      </c>
      <c r="J927" s="247">
        <v>0</v>
      </c>
      <c r="K927" s="247">
        <v>0</v>
      </c>
    </row>
    <row r="928" spans="1:11">
      <c r="A928" s="247" t="s">
        <v>3603</v>
      </c>
      <c r="B928" s="247" t="s">
        <v>3602</v>
      </c>
      <c r="C928" s="247" t="s">
        <v>1744</v>
      </c>
      <c r="D928" s="247" t="s">
        <v>2933</v>
      </c>
      <c r="E928" s="248" t="s">
        <v>3601</v>
      </c>
      <c r="F928" s="247">
        <v>146.72999999999999</v>
      </c>
      <c r="G928" s="247" t="s">
        <v>1373</v>
      </c>
      <c r="H928" s="247" t="s">
        <v>14318</v>
      </c>
      <c r="I928" s="247">
        <v>1</v>
      </c>
      <c r="J928" s="247">
        <v>0</v>
      </c>
      <c r="K928" s="247">
        <v>0</v>
      </c>
    </row>
    <row r="929" spans="1:11">
      <c r="A929" s="247" t="s">
        <v>3594</v>
      </c>
      <c r="B929" s="247" t="s">
        <v>3593</v>
      </c>
      <c r="C929" s="247" t="s">
        <v>1744</v>
      </c>
      <c r="D929" s="247" t="s">
        <v>2933</v>
      </c>
      <c r="E929" s="248" t="s">
        <v>3592</v>
      </c>
      <c r="F929" s="247">
        <v>109.29</v>
      </c>
      <c r="G929" s="247" t="s">
        <v>1373</v>
      </c>
      <c r="H929" s="247" t="s">
        <v>14318</v>
      </c>
      <c r="I929" s="247">
        <v>1</v>
      </c>
      <c r="J929" s="247">
        <v>0</v>
      </c>
      <c r="K929" s="247">
        <v>0</v>
      </c>
    </row>
    <row r="930" spans="1:11">
      <c r="A930" s="247" t="s">
        <v>3589</v>
      </c>
      <c r="B930" s="247" t="s">
        <v>3588</v>
      </c>
      <c r="C930" s="247" t="s">
        <v>1744</v>
      </c>
      <c r="D930" s="247" t="s">
        <v>2933</v>
      </c>
      <c r="E930" s="248" t="s">
        <v>3587</v>
      </c>
      <c r="F930" s="247">
        <v>95.71</v>
      </c>
      <c r="G930" s="247" t="s">
        <v>1373</v>
      </c>
      <c r="H930" s="247" t="s">
        <v>14318</v>
      </c>
      <c r="I930" s="247">
        <v>1</v>
      </c>
      <c r="J930" s="247">
        <v>0</v>
      </c>
      <c r="K930" s="247">
        <v>0</v>
      </c>
    </row>
    <row r="931" spans="1:11">
      <c r="A931" s="247" t="s">
        <v>3583</v>
      </c>
      <c r="B931" s="247" t="s">
        <v>3582</v>
      </c>
      <c r="C931" s="247" t="s">
        <v>1744</v>
      </c>
      <c r="D931" s="247" t="s">
        <v>2933</v>
      </c>
      <c r="E931" s="248" t="s">
        <v>3581</v>
      </c>
      <c r="F931" s="247">
        <v>134.88</v>
      </c>
      <c r="G931" s="247" t="s">
        <v>1373</v>
      </c>
      <c r="H931" s="247" t="s">
        <v>14318</v>
      </c>
      <c r="I931" s="247">
        <v>1</v>
      </c>
      <c r="J931" s="247">
        <v>0</v>
      </c>
      <c r="K931" s="247">
        <v>0</v>
      </c>
    </row>
    <row r="932" spans="1:11">
      <c r="A932" s="247" t="s">
        <v>3574</v>
      </c>
      <c r="B932" s="247" t="s">
        <v>3573</v>
      </c>
      <c r="C932" s="247" t="s">
        <v>1744</v>
      </c>
      <c r="D932" s="247" t="s">
        <v>2933</v>
      </c>
      <c r="E932" s="248" t="s">
        <v>3572</v>
      </c>
      <c r="F932" s="247">
        <v>32.21</v>
      </c>
      <c r="G932" s="247" t="s">
        <v>1373</v>
      </c>
      <c r="H932" s="247" t="s">
        <v>14318</v>
      </c>
      <c r="I932" s="247">
        <v>1</v>
      </c>
      <c r="J932" s="247">
        <v>0</v>
      </c>
      <c r="K932" s="247">
        <v>0</v>
      </c>
    </row>
    <row r="933" spans="1:11">
      <c r="A933" s="247" t="s">
        <v>3559</v>
      </c>
      <c r="B933" s="247" t="s">
        <v>3558</v>
      </c>
      <c r="C933" s="247" t="s">
        <v>1744</v>
      </c>
      <c r="D933" s="247" t="s">
        <v>2933</v>
      </c>
      <c r="E933" s="248" t="s">
        <v>3557</v>
      </c>
      <c r="F933" s="247">
        <v>54.04</v>
      </c>
      <c r="G933" s="247" t="s">
        <v>1373</v>
      </c>
      <c r="H933" s="247" t="s">
        <v>14318</v>
      </c>
      <c r="I933" s="247">
        <v>1</v>
      </c>
      <c r="J933" s="247">
        <v>0</v>
      </c>
      <c r="K933" s="247">
        <v>0</v>
      </c>
    </row>
    <row r="934" spans="1:11">
      <c r="A934" s="247" t="s">
        <v>3556</v>
      </c>
      <c r="B934" s="247" t="s">
        <v>3555</v>
      </c>
      <c r="C934" s="247" t="s">
        <v>1744</v>
      </c>
      <c r="D934" s="247" t="s">
        <v>2933</v>
      </c>
      <c r="E934" s="248" t="s">
        <v>3554</v>
      </c>
      <c r="F934" s="247">
        <v>198.57</v>
      </c>
      <c r="G934" s="247" t="s">
        <v>1373</v>
      </c>
      <c r="H934" s="247" t="s">
        <v>14318</v>
      </c>
      <c r="I934" s="247">
        <v>1</v>
      </c>
      <c r="J934" s="247">
        <v>0</v>
      </c>
      <c r="K934" s="247">
        <v>0</v>
      </c>
    </row>
    <row r="935" spans="1:11">
      <c r="A935" s="247" t="s">
        <v>3510</v>
      </c>
      <c r="B935" s="247" t="s">
        <v>3509</v>
      </c>
      <c r="C935" s="247" t="s">
        <v>1744</v>
      </c>
      <c r="D935" s="247" t="s">
        <v>2933</v>
      </c>
      <c r="E935" s="248" t="s">
        <v>3508</v>
      </c>
      <c r="F935" s="247">
        <v>807.74</v>
      </c>
      <c r="G935" s="247" t="s">
        <v>1373</v>
      </c>
      <c r="H935" s="247" t="s">
        <v>14318</v>
      </c>
      <c r="I935" s="247">
        <v>1</v>
      </c>
      <c r="J935" s="247">
        <v>0</v>
      </c>
      <c r="K935" s="247">
        <v>0</v>
      </c>
    </row>
    <row r="936" spans="1:11">
      <c r="A936" s="247" t="s">
        <v>3507</v>
      </c>
      <c r="B936" s="247" t="s">
        <v>3506</v>
      </c>
      <c r="C936" s="247" t="s">
        <v>1744</v>
      </c>
      <c r="D936" s="247" t="s">
        <v>2933</v>
      </c>
      <c r="E936" s="248" t="s">
        <v>3505</v>
      </c>
      <c r="F936" s="247">
        <v>174.6</v>
      </c>
      <c r="G936" s="247" t="s">
        <v>1373</v>
      </c>
      <c r="H936" s="247" t="s">
        <v>14318</v>
      </c>
      <c r="I936" s="247">
        <v>1</v>
      </c>
      <c r="J936" s="247">
        <v>0</v>
      </c>
      <c r="K936" s="247">
        <v>0</v>
      </c>
    </row>
    <row r="937" spans="1:11">
      <c r="A937" s="247" t="s">
        <v>3498</v>
      </c>
      <c r="B937" s="247" t="s">
        <v>3497</v>
      </c>
      <c r="C937" s="247" t="s">
        <v>1744</v>
      </c>
      <c r="D937" s="247" t="s">
        <v>2933</v>
      </c>
      <c r="E937" s="248" t="s">
        <v>3496</v>
      </c>
      <c r="F937" s="247">
        <v>186.61</v>
      </c>
      <c r="G937" s="247" t="s">
        <v>1373</v>
      </c>
      <c r="H937" s="247" t="s">
        <v>14318</v>
      </c>
      <c r="I937" s="247">
        <v>1</v>
      </c>
      <c r="J937" s="247">
        <v>0</v>
      </c>
      <c r="K937" s="247">
        <v>0</v>
      </c>
    </row>
    <row r="938" spans="1:11">
      <c r="A938" s="247" t="s">
        <v>3495</v>
      </c>
      <c r="B938" s="247" t="s">
        <v>3494</v>
      </c>
      <c r="C938" s="247" t="s">
        <v>1744</v>
      </c>
      <c r="D938" s="247" t="s">
        <v>2933</v>
      </c>
      <c r="E938" s="248" t="s">
        <v>3493</v>
      </c>
      <c r="F938" s="247">
        <v>49.11</v>
      </c>
      <c r="G938" s="247" t="s">
        <v>1373</v>
      </c>
      <c r="H938" s="247" t="s">
        <v>14318</v>
      </c>
      <c r="I938" s="247">
        <v>1</v>
      </c>
      <c r="J938" s="247">
        <v>0</v>
      </c>
      <c r="K938" s="247">
        <v>0</v>
      </c>
    </row>
    <row r="939" spans="1:11">
      <c r="A939" s="247" t="s">
        <v>3200</v>
      </c>
      <c r="B939" s="247" t="s">
        <v>3199</v>
      </c>
      <c r="C939" s="247" t="s">
        <v>1744</v>
      </c>
      <c r="D939" s="247" t="s">
        <v>2933</v>
      </c>
      <c r="E939" s="248" t="s">
        <v>3198</v>
      </c>
      <c r="F939" s="247">
        <v>897.62</v>
      </c>
      <c r="G939" s="247" t="s">
        <v>1373</v>
      </c>
      <c r="H939" s="247" t="s">
        <v>14318</v>
      </c>
      <c r="I939" s="247">
        <v>1</v>
      </c>
      <c r="J939" s="247">
        <v>0</v>
      </c>
      <c r="K939" s="247">
        <v>0</v>
      </c>
    </row>
    <row r="940" spans="1:11">
      <c r="A940" s="247" t="s">
        <v>3197</v>
      </c>
      <c r="B940" s="247" t="s">
        <v>3196</v>
      </c>
      <c r="C940" s="247" t="s">
        <v>1744</v>
      </c>
      <c r="D940" s="247" t="s">
        <v>2933</v>
      </c>
      <c r="E940" s="248" t="s">
        <v>3195</v>
      </c>
      <c r="F940" s="247">
        <v>1275.5999999999999</v>
      </c>
      <c r="G940" s="247" t="s">
        <v>1373</v>
      </c>
      <c r="H940" s="247" t="s">
        <v>14318</v>
      </c>
      <c r="I940" s="247">
        <v>1</v>
      </c>
      <c r="J940" s="247">
        <v>0</v>
      </c>
      <c r="K940" s="247">
        <v>0</v>
      </c>
    </row>
    <row r="941" spans="1:11">
      <c r="A941" s="247" t="s">
        <v>3194</v>
      </c>
      <c r="B941" s="247" t="s">
        <v>3193</v>
      </c>
      <c r="C941" s="247" t="s">
        <v>1744</v>
      </c>
      <c r="D941" s="247" t="s">
        <v>2933</v>
      </c>
      <c r="E941" s="248" t="s">
        <v>3192</v>
      </c>
      <c r="F941" s="247">
        <v>54.05</v>
      </c>
      <c r="G941" s="247" t="s">
        <v>1373</v>
      </c>
      <c r="H941" s="247" t="s">
        <v>14318</v>
      </c>
      <c r="I941" s="247">
        <v>1</v>
      </c>
      <c r="J941" s="247">
        <v>0</v>
      </c>
      <c r="K941" s="247">
        <v>0</v>
      </c>
    </row>
    <row r="942" spans="1:11">
      <c r="A942" s="247" t="s">
        <v>15416</v>
      </c>
      <c r="B942" s="247" t="s">
        <v>15415</v>
      </c>
      <c r="C942" s="247" t="s">
        <v>1744</v>
      </c>
      <c r="D942" s="247" t="s">
        <v>2933</v>
      </c>
      <c r="E942" s="248" t="s">
        <v>15414</v>
      </c>
      <c r="F942" s="247">
        <v>113.27</v>
      </c>
      <c r="G942" s="247" t="s">
        <v>1373</v>
      </c>
      <c r="H942" s="247" t="s">
        <v>14318</v>
      </c>
      <c r="I942" s="247">
        <v>1</v>
      </c>
      <c r="J942" s="247">
        <v>0</v>
      </c>
      <c r="K942" s="247">
        <v>0</v>
      </c>
    </row>
    <row r="943" spans="1:11">
      <c r="A943" s="247" t="s">
        <v>15413</v>
      </c>
      <c r="B943" s="247" t="s">
        <v>15412</v>
      </c>
      <c r="C943" s="247" t="s">
        <v>1744</v>
      </c>
      <c r="D943" s="247" t="s">
        <v>2933</v>
      </c>
      <c r="E943" s="248" t="s">
        <v>15411</v>
      </c>
      <c r="F943" s="247">
        <v>144.69999999999999</v>
      </c>
      <c r="G943" s="247" t="s">
        <v>1373</v>
      </c>
      <c r="H943" s="247" t="s">
        <v>14318</v>
      </c>
      <c r="I943" s="247">
        <v>1</v>
      </c>
      <c r="J943" s="247">
        <v>0</v>
      </c>
      <c r="K943" s="247">
        <v>0</v>
      </c>
    </row>
    <row r="944" spans="1:11">
      <c r="A944" s="247" t="s">
        <v>19933</v>
      </c>
      <c r="B944" s="247" t="s">
        <v>19934</v>
      </c>
      <c r="C944" s="247" t="s">
        <v>1744</v>
      </c>
      <c r="D944" s="247" t="s">
        <v>2933</v>
      </c>
      <c r="E944" s="248" t="s">
        <v>19935</v>
      </c>
      <c r="F944" s="247">
        <v>474.7</v>
      </c>
      <c r="G944" s="247" t="s">
        <v>1373</v>
      </c>
      <c r="H944" s="247" t="s">
        <v>14318</v>
      </c>
      <c r="I944" s="247">
        <v>1</v>
      </c>
      <c r="J944" s="247">
        <v>0</v>
      </c>
      <c r="K944" s="247">
        <v>0</v>
      </c>
    </row>
    <row r="945" spans="1:11">
      <c r="A945" s="247" t="s">
        <v>19936</v>
      </c>
      <c r="B945" s="247" t="s">
        <v>19937</v>
      </c>
      <c r="C945" s="247" t="s">
        <v>1744</v>
      </c>
      <c r="D945" s="247" t="s">
        <v>2933</v>
      </c>
      <c r="E945" s="248" t="s">
        <v>19938</v>
      </c>
      <c r="F945" s="247">
        <v>666.1</v>
      </c>
      <c r="G945" s="247" t="s">
        <v>1373</v>
      </c>
      <c r="H945" s="247" t="s">
        <v>14318</v>
      </c>
      <c r="I945" s="247">
        <v>1</v>
      </c>
      <c r="J945" s="247">
        <v>0</v>
      </c>
      <c r="K945" s="247">
        <v>0</v>
      </c>
    </row>
    <row r="946" spans="1:11">
      <c r="A946" s="247" t="s">
        <v>19939</v>
      </c>
      <c r="B946" s="247" t="s">
        <v>19940</v>
      </c>
      <c r="C946" s="247" t="s">
        <v>1744</v>
      </c>
      <c r="D946" s="247" t="s">
        <v>2933</v>
      </c>
      <c r="E946" s="248" t="s">
        <v>19941</v>
      </c>
      <c r="F946" s="247">
        <v>307.14</v>
      </c>
      <c r="G946" s="247" t="s">
        <v>1373</v>
      </c>
      <c r="H946" s="247" t="s">
        <v>14318</v>
      </c>
      <c r="I946" s="247">
        <v>1</v>
      </c>
      <c r="J946" s="247">
        <v>0</v>
      </c>
      <c r="K946" s="247">
        <v>0</v>
      </c>
    </row>
    <row r="947" spans="1:11">
      <c r="A947" s="247" t="s">
        <v>19942</v>
      </c>
      <c r="B947" s="247" t="s">
        <v>19943</v>
      </c>
      <c r="C947" s="247" t="s">
        <v>1744</v>
      </c>
      <c r="D947" s="247" t="s">
        <v>2933</v>
      </c>
      <c r="E947" s="248" t="s">
        <v>19944</v>
      </c>
      <c r="F947" s="247">
        <v>851.08</v>
      </c>
      <c r="G947" s="247" t="s">
        <v>1373</v>
      </c>
      <c r="H947" s="247" t="s">
        <v>14318</v>
      </c>
      <c r="I947" s="247">
        <v>1</v>
      </c>
      <c r="J947" s="247">
        <v>0</v>
      </c>
      <c r="K947" s="247">
        <v>0</v>
      </c>
    </row>
    <row r="948" spans="1:11">
      <c r="A948" s="247" t="s">
        <v>19945</v>
      </c>
      <c r="B948" s="247" t="s">
        <v>19946</v>
      </c>
      <c r="C948" s="247" t="s">
        <v>1744</v>
      </c>
      <c r="D948" s="247" t="s">
        <v>2933</v>
      </c>
      <c r="E948" s="248" t="s">
        <v>19947</v>
      </c>
      <c r="F948" s="247">
        <v>587.48</v>
      </c>
      <c r="G948" s="247" t="s">
        <v>1373</v>
      </c>
      <c r="H948" s="247" t="s">
        <v>14318</v>
      </c>
      <c r="I948" s="247">
        <v>1</v>
      </c>
      <c r="J948" s="247">
        <v>0</v>
      </c>
      <c r="K948" s="247">
        <v>0</v>
      </c>
    </row>
    <row r="949" spans="1:11">
      <c r="A949" s="247" t="s">
        <v>19948</v>
      </c>
      <c r="B949" s="247" t="s">
        <v>19949</v>
      </c>
      <c r="C949" s="247" t="s">
        <v>1744</v>
      </c>
      <c r="D949" s="247" t="s">
        <v>2933</v>
      </c>
      <c r="E949" s="248" t="s">
        <v>19950</v>
      </c>
      <c r="F949" s="247">
        <v>285</v>
      </c>
      <c r="G949" s="247" t="s">
        <v>1373</v>
      </c>
      <c r="H949" s="247" t="s">
        <v>14318</v>
      </c>
      <c r="I949" s="247">
        <v>1</v>
      </c>
      <c r="J949" s="247">
        <v>0</v>
      </c>
      <c r="K949" s="247">
        <v>0</v>
      </c>
    </row>
    <row r="950" spans="1:11">
      <c r="A950" s="247" t="s">
        <v>3155</v>
      </c>
      <c r="B950" s="247" t="s">
        <v>3154</v>
      </c>
      <c r="C950" s="247" t="s">
        <v>1744</v>
      </c>
      <c r="D950" s="247" t="s">
        <v>2933</v>
      </c>
      <c r="E950" s="248" t="s">
        <v>3153</v>
      </c>
      <c r="F950" s="247">
        <v>150.6</v>
      </c>
      <c r="G950" s="247" t="s">
        <v>1373</v>
      </c>
      <c r="H950" s="247" t="s">
        <v>14318</v>
      </c>
      <c r="I950" s="247">
        <v>1</v>
      </c>
      <c r="J950" s="247">
        <v>0</v>
      </c>
      <c r="K950" s="247">
        <v>0</v>
      </c>
    </row>
    <row r="951" spans="1:11">
      <c r="A951" s="247" t="s">
        <v>3152</v>
      </c>
      <c r="B951" s="247" t="s">
        <v>3151</v>
      </c>
      <c r="C951" s="247" t="s">
        <v>1744</v>
      </c>
      <c r="D951" s="247" t="s">
        <v>2933</v>
      </c>
      <c r="E951" s="248" t="s">
        <v>3150</v>
      </c>
      <c r="F951" s="247">
        <v>218.04</v>
      </c>
      <c r="G951" s="247" t="s">
        <v>1373</v>
      </c>
      <c r="H951" s="247" t="s">
        <v>14318</v>
      </c>
      <c r="I951" s="247">
        <v>1</v>
      </c>
      <c r="J951" s="247">
        <v>0</v>
      </c>
      <c r="K951" s="247">
        <v>0</v>
      </c>
    </row>
    <row r="952" spans="1:11">
      <c r="A952" s="247" t="s">
        <v>3146</v>
      </c>
      <c r="B952" s="247" t="s">
        <v>3145</v>
      </c>
      <c r="C952" s="247" t="s">
        <v>1744</v>
      </c>
      <c r="D952" s="247" t="s">
        <v>2933</v>
      </c>
      <c r="E952" s="248" t="s">
        <v>3144</v>
      </c>
      <c r="F952" s="247">
        <v>259.94</v>
      </c>
      <c r="G952" s="247" t="s">
        <v>1373</v>
      </c>
      <c r="H952" s="247" t="s">
        <v>14318</v>
      </c>
      <c r="I952" s="247">
        <v>1</v>
      </c>
      <c r="J952" s="247">
        <v>0</v>
      </c>
      <c r="K952" s="247">
        <v>0</v>
      </c>
    </row>
    <row r="953" spans="1:11">
      <c r="A953" s="247" t="s">
        <v>3134</v>
      </c>
      <c r="B953" s="247" t="s">
        <v>3133</v>
      </c>
      <c r="C953" s="247" t="s">
        <v>1744</v>
      </c>
      <c r="D953" s="247" t="s">
        <v>2933</v>
      </c>
      <c r="E953" s="248" t="s">
        <v>3132</v>
      </c>
      <c r="F953" s="247">
        <v>548.39</v>
      </c>
      <c r="G953" s="247" t="s">
        <v>1373</v>
      </c>
      <c r="H953" s="247" t="s">
        <v>14318</v>
      </c>
      <c r="I953" s="247">
        <v>5</v>
      </c>
      <c r="J953" s="247">
        <v>0</v>
      </c>
      <c r="K953" s="247">
        <v>0</v>
      </c>
    </row>
    <row r="954" spans="1:11">
      <c r="A954" s="247" t="s">
        <v>3131</v>
      </c>
      <c r="B954" s="247" t="s">
        <v>3130</v>
      </c>
      <c r="C954" s="247" t="s">
        <v>1744</v>
      </c>
      <c r="D954" s="247" t="s">
        <v>10961</v>
      </c>
      <c r="E954" s="248" t="s">
        <v>3129</v>
      </c>
      <c r="F954" s="247">
        <v>113.57</v>
      </c>
      <c r="G954" s="247" t="s">
        <v>1373</v>
      </c>
      <c r="H954" s="247" t="s">
        <v>14318</v>
      </c>
      <c r="I954" s="247">
        <v>1</v>
      </c>
      <c r="J954" s="247">
        <v>0</v>
      </c>
      <c r="K954" s="247">
        <v>0</v>
      </c>
    </row>
    <row r="955" spans="1:11">
      <c r="A955" s="247" t="s">
        <v>3128</v>
      </c>
      <c r="B955" s="247" t="s">
        <v>3127</v>
      </c>
      <c r="C955" s="247" t="s">
        <v>1744</v>
      </c>
      <c r="D955" s="247" t="s">
        <v>2933</v>
      </c>
      <c r="E955" s="248" t="s">
        <v>3126</v>
      </c>
      <c r="F955" s="247">
        <v>292.02</v>
      </c>
      <c r="G955" s="247" t="s">
        <v>1373</v>
      </c>
      <c r="H955" s="247" t="s">
        <v>14318</v>
      </c>
      <c r="I955" s="247">
        <v>1</v>
      </c>
      <c r="J955" s="247">
        <v>0</v>
      </c>
      <c r="K955" s="247">
        <v>0</v>
      </c>
    </row>
    <row r="956" spans="1:11">
      <c r="A956" s="247" t="s">
        <v>3121</v>
      </c>
      <c r="B956" s="247" t="s">
        <v>3120</v>
      </c>
      <c r="C956" s="247" t="s">
        <v>1744</v>
      </c>
      <c r="D956" s="247" t="s">
        <v>2933</v>
      </c>
      <c r="E956" s="248" t="s">
        <v>3119</v>
      </c>
      <c r="F956" s="247">
        <v>74.64</v>
      </c>
      <c r="G956" s="247" t="s">
        <v>1373</v>
      </c>
      <c r="H956" s="247" t="s">
        <v>14318</v>
      </c>
      <c r="I956" s="247">
        <v>3</v>
      </c>
      <c r="J956" s="247">
        <v>0</v>
      </c>
      <c r="K956" s="247">
        <v>0</v>
      </c>
    </row>
    <row r="957" spans="1:11">
      <c r="A957" s="247" t="s">
        <v>1752</v>
      </c>
      <c r="B957" s="247" t="s">
        <v>1751</v>
      </c>
      <c r="C957" s="247" t="s">
        <v>1744</v>
      </c>
      <c r="D957" s="247" t="s">
        <v>1664</v>
      </c>
      <c r="E957" s="248" t="s">
        <v>1750</v>
      </c>
      <c r="F957" s="247">
        <v>123.75</v>
      </c>
      <c r="G957" s="247" t="s">
        <v>1373</v>
      </c>
      <c r="H957" s="247" t="s">
        <v>14318</v>
      </c>
      <c r="I957" s="247">
        <v>1</v>
      </c>
      <c r="J957" s="247">
        <v>0</v>
      </c>
      <c r="K957" s="247">
        <v>0</v>
      </c>
    </row>
    <row r="958" spans="1:11">
      <c r="A958" s="247" t="s">
        <v>1749</v>
      </c>
      <c r="B958" s="247" t="s">
        <v>1748</v>
      </c>
      <c r="C958" s="247" t="s">
        <v>1744</v>
      </c>
      <c r="D958" s="247" t="s">
        <v>1664</v>
      </c>
      <c r="E958" s="248" t="s">
        <v>1747</v>
      </c>
      <c r="F958" s="247">
        <v>81.849999999999994</v>
      </c>
      <c r="G958" s="247" t="s">
        <v>1373</v>
      </c>
      <c r="H958" s="247" t="s">
        <v>14318</v>
      </c>
      <c r="I958" s="247">
        <v>1</v>
      </c>
      <c r="J958" s="247">
        <v>0</v>
      </c>
      <c r="K958" s="247">
        <v>0</v>
      </c>
    </row>
    <row r="959" spans="1:11">
      <c r="A959" s="247" t="s">
        <v>1746</v>
      </c>
      <c r="B959" s="247" t="s">
        <v>1745</v>
      </c>
      <c r="C959" s="247" t="s">
        <v>1744</v>
      </c>
      <c r="D959" s="247" t="s">
        <v>1664</v>
      </c>
      <c r="E959" s="248" t="s">
        <v>1743</v>
      </c>
      <c r="F959" s="247">
        <v>54.35</v>
      </c>
      <c r="G959" s="247" t="s">
        <v>1373</v>
      </c>
      <c r="H959" s="247" t="s">
        <v>14318</v>
      </c>
      <c r="I959" s="247">
        <v>1</v>
      </c>
      <c r="J959" s="247">
        <v>0</v>
      </c>
      <c r="K959" s="247">
        <v>0</v>
      </c>
    </row>
    <row r="960" spans="1:11">
      <c r="A960" s="247" t="s">
        <v>3004</v>
      </c>
      <c r="B960" s="247" t="s">
        <v>3003</v>
      </c>
      <c r="C960" s="247" t="s">
        <v>1744</v>
      </c>
      <c r="D960" s="247" t="s">
        <v>2933</v>
      </c>
      <c r="E960" s="248" t="s">
        <v>3002</v>
      </c>
      <c r="F960" s="247">
        <v>603.04</v>
      </c>
      <c r="G960" s="247" t="s">
        <v>1373</v>
      </c>
      <c r="H960" s="247" t="s">
        <v>14318</v>
      </c>
      <c r="I960" s="247">
        <v>1</v>
      </c>
      <c r="J960" s="247">
        <v>0</v>
      </c>
      <c r="K960" s="247">
        <v>0</v>
      </c>
    </row>
    <row r="961" spans="1:11">
      <c r="A961" s="247" t="s">
        <v>2957</v>
      </c>
      <c r="B961" s="247" t="s">
        <v>2956</v>
      </c>
      <c r="C961" s="247" t="s">
        <v>1744</v>
      </c>
      <c r="D961" s="247" t="s">
        <v>2933</v>
      </c>
      <c r="E961" s="248" t="s">
        <v>2955</v>
      </c>
      <c r="F961" s="247">
        <v>290.06</v>
      </c>
      <c r="G961" s="247" t="s">
        <v>1373</v>
      </c>
      <c r="H961" s="247" t="s">
        <v>14318</v>
      </c>
      <c r="I961" s="247">
        <v>1</v>
      </c>
      <c r="J961" s="247">
        <v>0</v>
      </c>
      <c r="K961" s="247">
        <v>0</v>
      </c>
    </row>
    <row r="962" spans="1:11">
      <c r="A962" s="247" t="s">
        <v>2951</v>
      </c>
      <c r="B962" s="247" t="s">
        <v>2950</v>
      </c>
      <c r="C962" s="247" t="s">
        <v>1744</v>
      </c>
      <c r="D962" s="247" t="s">
        <v>2933</v>
      </c>
      <c r="E962" s="248" t="s">
        <v>2949</v>
      </c>
      <c r="F962" s="247">
        <v>165</v>
      </c>
      <c r="G962" s="247" t="s">
        <v>1373</v>
      </c>
      <c r="H962" s="247" t="s">
        <v>14318</v>
      </c>
      <c r="I962" s="247">
        <v>1</v>
      </c>
      <c r="J962" s="247">
        <v>0</v>
      </c>
      <c r="K962" s="247">
        <v>0</v>
      </c>
    </row>
    <row r="963" spans="1:11">
      <c r="A963" s="247" t="s">
        <v>16859</v>
      </c>
      <c r="B963" s="247" t="s">
        <v>16858</v>
      </c>
      <c r="C963" s="247" t="s">
        <v>16827</v>
      </c>
      <c r="D963" s="247" t="s">
        <v>5811</v>
      </c>
      <c r="E963" s="248" t="s">
        <v>16857</v>
      </c>
      <c r="F963" s="247">
        <v>132.72</v>
      </c>
      <c r="G963" s="247" t="s">
        <v>1373</v>
      </c>
      <c r="H963" s="247" t="s">
        <v>14318</v>
      </c>
      <c r="I963" s="247">
        <v>3</v>
      </c>
      <c r="J963" s="247">
        <v>0</v>
      </c>
      <c r="K963" s="247">
        <v>0</v>
      </c>
    </row>
    <row r="964" spans="1:11">
      <c r="A964" s="247" t="s">
        <v>16856</v>
      </c>
      <c r="B964" s="247" t="s">
        <v>16855</v>
      </c>
      <c r="C964" s="247" t="s">
        <v>16827</v>
      </c>
      <c r="D964" s="247" t="s">
        <v>5811</v>
      </c>
      <c r="E964" s="248" t="s">
        <v>16854</v>
      </c>
      <c r="F964" s="247">
        <v>302.60000000000002</v>
      </c>
      <c r="G964" s="247" t="s">
        <v>1373</v>
      </c>
      <c r="H964" s="247" t="s">
        <v>14318</v>
      </c>
      <c r="I964" s="247">
        <v>2</v>
      </c>
      <c r="J964" s="247">
        <v>0</v>
      </c>
      <c r="K964" s="247">
        <v>0</v>
      </c>
    </row>
    <row r="965" spans="1:11">
      <c r="A965" s="247" t="s">
        <v>16853</v>
      </c>
      <c r="B965" s="247" t="s">
        <v>16852</v>
      </c>
      <c r="C965" s="247" t="s">
        <v>16827</v>
      </c>
      <c r="D965" s="247" t="s">
        <v>5811</v>
      </c>
      <c r="E965" s="248" t="s">
        <v>16851</v>
      </c>
      <c r="F965" s="247">
        <v>373.58</v>
      </c>
      <c r="G965" s="247" t="s">
        <v>1373</v>
      </c>
      <c r="H965" s="247" t="s">
        <v>14318</v>
      </c>
      <c r="I965" s="247">
        <v>2</v>
      </c>
      <c r="J965" s="247">
        <v>0</v>
      </c>
      <c r="K965" s="247">
        <v>0</v>
      </c>
    </row>
    <row r="966" spans="1:11">
      <c r="A966" s="247" t="s">
        <v>16850</v>
      </c>
      <c r="B966" s="247" t="s">
        <v>16849</v>
      </c>
      <c r="C966" s="247" t="s">
        <v>16827</v>
      </c>
      <c r="D966" s="247" t="s">
        <v>5811</v>
      </c>
      <c r="E966" s="248" t="s">
        <v>16848</v>
      </c>
      <c r="F966" s="247">
        <v>202.02</v>
      </c>
      <c r="G966" s="247" t="s">
        <v>1373</v>
      </c>
      <c r="H966" s="247" t="s">
        <v>14318</v>
      </c>
      <c r="I966" s="247">
        <v>2</v>
      </c>
      <c r="J966" s="247">
        <v>0</v>
      </c>
      <c r="K966" s="247">
        <v>0</v>
      </c>
    </row>
    <row r="967" spans="1:11">
      <c r="A967" s="247" t="s">
        <v>16829</v>
      </c>
      <c r="B967" s="247" t="s">
        <v>16828</v>
      </c>
      <c r="C967" s="247" t="s">
        <v>16827</v>
      </c>
      <c r="D967" s="247" t="s">
        <v>5811</v>
      </c>
      <c r="E967" s="248" t="s">
        <v>16826</v>
      </c>
      <c r="F967" s="247">
        <v>233.71</v>
      </c>
      <c r="G967" s="247" t="s">
        <v>1373</v>
      </c>
      <c r="H967" s="247" t="s">
        <v>14318</v>
      </c>
      <c r="I967" s="247">
        <v>1</v>
      </c>
      <c r="J967" s="247">
        <v>0</v>
      </c>
      <c r="K967" s="247">
        <v>0</v>
      </c>
    </row>
    <row r="968" spans="1:11">
      <c r="A968" s="247" t="s">
        <v>11750</v>
      </c>
      <c r="B968" s="247" t="s">
        <v>11749</v>
      </c>
      <c r="C968" s="247" t="s">
        <v>6408</v>
      </c>
      <c r="D968" s="247" t="s">
        <v>10961</v>
      </c>
      <c r="E968" s="248" t="s">
        <v>19951</v>
      </c>
      <c r="F968" s="247">
        <v>159.09</v>
      </c>
      <c r="G968" s="247" t="s">
        <v>1367</v>
      </c>
      <c r="H968" s="247" t="s">
        <v>14318</v>
      </c>
      <c r="I968" s="247">
        <v>0</v>
      </c>
      <c r="J968" s="247">
        <v>6</v>
      </c>
      <c r="K968" s="247">
        <v>0</v>
      </c>
    </row>
    <row r="969" spans="1:11">
      <c r="A969" s="247" t="s">
        <v>11747</v>
      </c>
      <c r="B969" s="247" t="s">
        <v>11746</v>
      </c>
      <c r="C969" s="247" t="s">
        <v>6408</v>
      </c>
      <c r="D969" s="247" t="s">
        <v>10961</v>
      </c>
      <c r="E969" s="248" t="s">
        <v>11745</v>
      </c>
      <c r="F969" s="247">
        <v>163.63999999999999</v>
      </c>
      <c r="G969" s="247" t="s">
        <v>1367</v>
      </c>
      <c r="H969" s="247" t="s">
        <v>14318</v>
      </c>
      <c r="I969" s="247">
        <v>0</v>
      </c>
      <c r="J969" s="247">
        <v>6</v>
      </c>
      <c r="K969" s="247">
        <v>0</v>
      </c>
    </row>
    <row r="970" spans="1:11">
      <c r="A970" s="247" t="s">
        <v>7072</v>
      </c>
      <c r="B970" s="247" t="s">
        <v>17104</v>
      </c>
      <c r="C970" s="247" t="s">
        <v>6408</v>
      </c>
      <c r="D970" s="247" t="s">
        <v>6343</v>
      </c>
      <c r="E970" s="248" t="s">
        <v>7071</v>
      </c>
      <c r="F970" s="247">
        <v>102.25</v>
      </c>
      <c r="G970" s="247" t="s">
        <v>1367</v>
      </c>
      <c r="H970" s="247" t="s">
        <v>14318</v>
      </c>
      <c r="I970" s="247">
        <v>5</v>
      </c>
      <c r="J970" s="247">
        <v>0</v>
      </c>
      <c r="K970" s="247">
        <v>0</v>
      </c>
    </row>
    <row r="971" spans="1:11">
      <c r="A971" s="247" t="s">
        <v>10015</v>
      </c>
      <c r="B971" s="247" t="s">
        <v>10014</v>
      </c>
      <c r="C971" s="247" t="s">
        <v>6408</v>
      </c>
      <c r="D971" s="247" t="s">
        <v>9834</v>
      </c>
      <c r="E971" s="248" t="s">
        <v>10013</v>
      </c>
      <c r="F971" s="247">
        <v>41.38</v>
      </c>
      <c r="G971" s="247" t="s">
        <v>1367</v>
      </c>
      <c r="H971" s="247" t="s">
        <v>14318</v>
      </c>
      <c r="I971" s="247">
        <v>0</v>
      </c>
      <c r="J971" s="247">
        <v>3</v>
      </c>
      <c r="K971" s="247">
        <v>0</v>
      </c>
    </row>
    <row r="972" spans="1:11">
      <c r="A972" s="247" t="s">
        <v>19952</v>
      </c>
      <c r="B972" s="247" t="s">
        <v>19953</v>
      </c>
      <c r="C972" s="247" t="s">
        <v>6408</v>
      </c>
      <c r="D972" s="247" t="s">
        <v>6343</v>
      </c>
      <c r="E972" s="248" t="s">
        <v>19954</v>
      </c>
      <c r="F972" s="247">
        <v>1595.51</v>
      </c>
      <c r="G972" s="247" t="s">
        <v>1367</v>
      </c>
      <c r="H972" s="247" t="s">
        <v>14318</v>
      </c>
      <c r="I972" s="247">
        <v>0</v>
      </c>
      <c r="J972" s="247">
        <v>0</v>
      </c>
      <c r="K972" s="247">
        <v>0</v>
      </c>
    </row>
    <row r="973" spans="1:11">
      <c r="A973" s="247" t="s">
        <v>6950</v>
      </c>
      <c r="B973" s="247" t="s">
        <v>6949</v>
      </c>
      <c r="C973" s="247" t="s">
        <v>6408</v>
      </c>
      <c r="D973" s="247" t="s">
        <v>6343</v>
      </c>
      <c r="E973" s="248" t="s">
        <v>6948</v>
      </c>
      <c r="F973" s="247">
        <v>1713.48</v>
      </c>
      <c r="G973" s="247" t="s">
        <v>1367</v>
      </c>
      <c r="H973" s="247" t="s">
        <v>14318</v>
      </c>
      <c r="I973" s="247">
        <v>2</v>
      </c>
      <c r="J973" s="247">
        <v>0</v>
      </c>
      <c r="K973" s="247">
        <v>0</v>
      </c>
    </row>
    <row r="974" spans="1:11">
      <c r="A974" s="247" t="s">
        <v>6907</v>
      </c>
      <c r="B974" s="247" t="s">
        <v>6906</v>
      </c>
      <c r="C974" s="247" t="s">
        <v>6408</v>
      </c>
      <c r="D974" s="247" t="s">
        <v>6343</v>
      </c>
      <c r="E974" s="248" t="s">
        <v>6905</v>
      </c>
      <c r="F974" s="247">
        <v>1337.08</v>
      </c>
      <c r="G974" s="247" t="s">
        <v>1367</v>
      </c>
      <c r="H974" s="247" t="s">
        <v>14318</v>
      </c>
      <c r="I974" s="247">
        <v>1</v>
      </c>
      <c r="J974" s="247">
        <v>0</v>
      </c>
      <c r="K974" s="247">
        <v>0</v>
      </c>
    </row>
    <row r="975" spans="1:11">
      <c r="A975" s="247" t="s">
        <v>17025</v>
      </c>
      <c r="B975" s="247" t="s">
        <v>17024</v>
      </c>
      <c r="C975" s="247" t="s">
        <v>6408</v>
      </c>
      <c r="D975" s="247" t="s">
        <v>6343</v>
      </c>
      <c r="E975" s="248" t="s">
        <v>17023</v>
      </c>
      <c r="F975" s="247">
        <v>4382.0200000000004</v>
      </c>
      <c r="G975" s="247" t="s">
        <v>1367</v>
      </c>
      <c r="H975" s="247" t="s">
        <v>14318</v>
      </c>
      <c r="I975" s="247">
        <v>2</v>
      </c>
      <c r="J975" s="247">
        <v>0</v>
      </c>
      <c r="K975" s="247">
        <v>0</v>
      </c>
    </row>
    <row r="976" spans="1:11">
      <c r="A976" s="247" t="s">
        <v>6728</v>
      </c>
      <c r="B976" s="247" t="s">
        <v>6727</v>
      </c>
      <c r="C976" s="247" t="s">
        <v>6408</v>
      </c>
      <c r="D976" s="247" t="s">
        <v>6343</v>
      </c>
      <c r="E976" s="248" t="s">
        <v>6726</v>
      </c>
      <c r="F976" s="247">
        <v>544.94000000000005</v>
      </c>
      <c r="G976" s="247" t="s">
        <v>1367</v>
      </c>
      <c r="H976" s="247" t="s">
        <v>14318</v>
      </c>
      <c r="I976" s="247">
        <v>1</v>
      </c>
      <c r="J976" s="247">
        <v>0</v>
      </c>
      <c r="K976" s="247">
        <v>0</v>
      </c>
    </row>
    <row r="977" spans="1:11">
      <c r="A977" s="247" t="s">
        <v>6725</v>
      </c>
      <c r="B977" s="247" t="s">
        <v>6724</v>
      </c>
      <c r="C977" s="247" t="s">
        <v>6408</v>
      </c>
      <c r="D977" s="247" t="s">
        <v>6343</v>
      </c>
      <c r="E977" s="248" t="s">
        <v>6723</v>
      </c>
      <c r="F977" s="247">
        <v>646.07000000000005</v>
      </c>
      <c r="G977" s="247" t="s">
        <v>1367</v>
      </c>
      <c r="H977" s="247" t="s">
        <v>14318</v>
      </c>
      <c r="I977" s="247">
        <v>1</v>
      </c>
      <c r="J977" s="247">
        <v>0</v>
      </c>
      <c r="K977" s="247">
        <v>0</v>
      </c>
    </row>
    <row r="978" spans="1:11">
      <c r="A978" s="247" t="s">
        <v>6722</v>
      </c>
      <c r="B978" s="247" t="s">
        <v>6721</v>
      </c>
      <c r="C978" s="247" t="s">
        <v>6408</v>
      </c>
      <c r="D978" s="247" t="s">
        <v>6343</v>
      </c>
      <c r="E978" s="248" t="s">
        <v>6720</v>
      </c>
      <c r="F978" s="247">
        <v>707.87</v>
      </c>
      <c r="G978" s="247" t="s">
        <v>1367</v>
      </c>
      <c r="H978" s="247" t="s">
        <v>14318</v>
      </c>
      <c r="I978" s="247">
        <v>1</v>
      </c>
      <c r="J978" s="247">
        <v>0</v>
      </c>
      <c r="K978" s="247">
        <v>0</v>
      </c>
    </row>
    <row r="979" spans="1:11">
      <c r="A979" s="247" t="s">
        <v>6577</v>
      </c>
      <c r="B979" s="247" t="s">
        <v>12469</v>
      </c>
      <c r="C979" s="247" t="s">
        <v>6408</v>
      </c>
      <c r="D979" s="247" t="s">
        <v>6343</v>
      </c>
      <c r="E979" s="248" t="s">
        <v>6576</v>
      </c>
      <c r="F979" s="247">
        <v>769.66</v>
      </c>
      <c r="G979" s="247" t="s">
        <v>1367</v>
      </c>
      <c r="H979" s="247" t="s">
        <v>14318</v>
      </c>
      <c r="I979" s="247">
        <v>3</v>
      </c>
      <c r="J979" s="247">
        <v>0</v>
      </c>
      <c r="K979" s="247">
        <v>0</v>
      </c>
    </row>
    <row r="980" spans="1:11">
      <c r="A980" s="247" t="s">
        <v>6575</v>
      </c>
      <c r="B980" s="247" t="s">
        <v>6574</v>
      </c>
      <c r="C980" s="247" t="s">
        <v>6408</v>
      </c>
      <c r="D980" s="247" t="s">
        <v>6343</v>
      </c>
      <c r="E980" s="248" t="s">
        <v>6573</v>
      </c>
      <c r="F980" s="247">
        <v>1000</v>
      </c>
      <c r="G980" s="247" t="s">
        <v>1367</v>
      </c>
      <c r="H980" s="247" t="s">
        <v>14318</v>
      </c>
      <c r="I980" s="247">
        <v>3</v>
      </c>
      <c r="J980" s="247">
        <v>0</v>
      </c>
      <c r="K980" s="247">
        <v>0</v>
      </c>
    </row>
    <row r="981" spans="1:11">
      <c r="A981" s="247" t="s">
        <v>6569</v>
      </c>
      <c r="B981" s="247" t="s">
        <v>6568</v>
      </c>
      <c r="C981" s="247" t="s">
        <v>6408</v>
      </c>
      <c r="D981" s="247" t="s">
        <v>6343</v>
      </c>
      <c r="E981" s="248" t="s">
        <v>6567</v>
      </c>
      <c r="F981" s="247">
        <v>15275.28</v>
      </c>
      <c r="G981" s="247" t="s">
        <v>1367</v>
      </c>
      <c r="H981" s="247" t="s">
        <v>14318</v>
      </c>
      <c r="I981" s="247">
        <v>2</v>
      </c>
      <c r="J981" s="247">
        <v>0</v>
      </c>
      <c r="K981" s="247">
        <v>0</v>
      </c>
    </row>
    <row r="982" spans="1:11">
      <c r="A982" s="247" t="s">
        <v>6467</v>
      </c>
      <c r="B982" s="247" t="s">
        <v>6466</v>
      </c>
      <c r="C982" s="247" t="s">
        <v>6408</v>
      </c>
      <c r="D982" s="247" t="s">
        <v>6343</v>
      </c>
      <c r="E982" s="248" t="s">
        <v>6465</v>
      </c>
      <c r="F982" s="247">
        <v>44831.46</v>
      </c>
      <c r="G982" s="247" t="s">
        <v>1367</v>
      </c>
      <c r="H982" s="247" t="s">
        <v>14318</v>
      </c>
      <c r="I982" s="247">
        <v>2</v>
      </c>
      <c r="J982" s="247">
        <v>0</v>
      </c>
      <c r="K982" s="247">
        <v>0</v>
      </c>
    </row>
    <row r="983" spans="1:11">
      <c r="A983" s="247" t="s">
        <v>6464</v>
      </c>
      <c r="B983" s="247" t="s">
        <v>6463</v>
      </c>
      <c r="C983" s="247" t="s">
        <v>6408</v>
      </c>
      <c r="D983" s="247" t="s">
        <v>6343</v>
      </c>
      <c r="E983" s="248" t="s">
        <v>6462</v>
      </c>
      <c r="F983" s="247">
        <v>33696.629999999997</v>
      </c>
      <c r="G983" s="247" t="s">
        <v>1367</v>
      </c>
      <c r="H983" s="247" t="s">
        <v>14318</v>
      </c>
      <c r="I983" s="247">
        <v>2</v>
      </c>
      <c r="J983" s="247">
        <v>0</v>
      </c>
      <c r="K983" s="247">
        <v>0</v>
      </c>
    </row>
    <row r="984" spans="1:11">
      <c r="A984" s="247" t="s">
        <v>6431</v>
      </c>
      <c r="B984" s="247" t="s">
        <v>6430</v>
      </c>
      <c r="C984" s="247" t="s">
        <v>6408</v>
      </c>
      <c r="D984" s="247" t="s">
        <v>6343</v>
      </c>
      <c r="E984" s="248" t="s">
        <v>6429</v>
      </c>
      <c r="F984" s="247">
        <v>201.12</v>
      </c>
      <c r="G984" s="247" t="s">
        <v>1367</v>
      </c>
      <c r="H984" s="247" t="s">
        <v>14318</v>
      </c>
      <c r="I984" s="247">
        <v>5</v>
      </c>
      <c r="J984" s="247">
        <v>0</v>
      </c>
      <c r="K984" s="247">
        <v>0</v>
      </c>
    </row>
    <row r="985" spans="1:11">
      <c r="A985" s="247" t="s">
        <v>6422</v>
      </c>
      <c r="B985" s="247" t="s">
        <v>6421</v>
      </c>
      <c r="C985" s="247" t="s">
        <v>6408</v>
      </c>
      <c r="D985" s="247" t="s">
        <v>6343</v>
      </c>
      <c r="E985" s="248" t="s">
        <v>6420</v>
      </c>
      <c r="F985" s="247">
        <v>147.19</v>
      </c>
      <c r="G985" s="247" t="s">
        <v>1367</v>
      </c>
      <c r="H985" s="247" t="s">
        <v>14318</v>
      </c>
      <c r="I985" s="247">
        <v>3</v>
      </c>
      <c r="J985" s="247">
        <v>0</v>
      </c>
      <c r="K985" s="247">
        <v>0</v>
      </c>
    </row>
    <row r="986" spans="1:11">
      <c r="A986" s="247" t="s">
        <v>16944</v>
      </c>
      <c r="B986" s="247" t="s">
        <v>16943</v>
      </c>
      <c r="C986" s="247" t="s">
        <v>6408</v>
      </c>
      <c r="D986" s="247" t="s">
        <v>6343</v>
      </c>
      <c r="E986" s="248" t="s">
        <v>16942</v>
      </c>
      <c r="F986" s="247">
        <v>151.4</v>
      </c>
      <c r="G986" s="247" t="s">
        <v>1367</v>
      </c>
      <c r="H986" s="247" t="s">
        <v>14318</v>
      </c>
      <c r="I986" s="247">
        <v>5</v>
      </c>
      <c r="J986" s="247">
        <v>0</v>
      </c>
      <c r="K986" s="247">
        <v>0</v>
      </c>
    </row>
    <row r="987" spans="1:11">
      <c r="A987" s="247" t="s">
        <v>6415</v>
      </c>
      <c r="B987" s="247" t="s">
        <v>6414</v>
      </c>
      <c r="C987" s="247" t="s">
        <v>6408</v>
      </c>
      <c r="D987" s="247" t="s">
        <v>6343</v>
      </c>
      <c r="E987" s="248" t="s">
        <v>6413</v>
      </c>
      <c r="F987" s="247">
        <v>252.81</v>
      </c>
      <c r="G987" s="247" t="s">
        <v>1367</v>
      </c>
      <c r="H987" s="247" t="s">
        <v>14318</v>
      </c>
      <c r="I987" s="247">
        <v>5</v>
      </c>
      <c r="J987" s="247">
        <v>0</v>
      </c>
      <c r="K987" s="247">
        <v>0</v>
      </c>
    </row>
    <row r="988" spans="1:11">
      <c r="A988" s="247" t="s">
        <v>6410</v>
      </c>
      <c r="B988" s="247" t="s">
        <v>6409</v>
      </c>
      <c r="C988" s="247" t="s">
        <v>6408</v>
      </c>
      <c r="D988" s="247" t="s">
        <v>6343</v>
      </c>
      <c r="E988" s="248" t="s">
        <v>6407</v>
      </c>
      <c r="F988" s="247">
        <v>474.16</v>
      </c>
      <c r="G988" s="247" t="s">
        <v>1367</v>
      </c>
      <c r="H988" s="247" t="s">
        <v>14318</v>
      </c>
      <c r="I988" s="247">
        <v>1</v>
      </c>
      <c r="J988" s="247">
        <v>0</v>
      </c>
      <c r="K988" s="247">
        <v>0</v>
      </c>
    </row>
    <row r="989" spans="1:11">
      <c r="A989" s="247" t="s">
        <v>17827</v>
      </c>
      <c r="B989" s="247" t="s">
        <v>17826</v>
      </c>
      <c r="C989" s="247" t="s">
        <v>17785</v>
      </c>
      <c r="D989" s="247" t="s">
        <v>9834</v>
      </c>
      <c r="E989" s="248" t="s">
        <v>17825</v>
      </c>
      <c r="F989" s="247">
        <v>1235.72</v>
      </c>
      <c r="G989" s="247" t="s">
        <v>1367</v>
      </c>
      <c r="H989" s="247" t="s">
        <v>14318</v>
      </c>
      <c r="I989" s="247">
        <v>1</v>
      </c>
      <c r="J989" s="247">
        <v>0</v>
      </c>
      <c r="K989" s="247">
        <v>0</v>
      </c>
    </row>
    <row r="990" spans="1:11">
      <c r="A990" s="247" t="s">
        <v>17824</v>
      </c>
      <c r="B990" s="247" t="s">
        <v>17823</v>
      </c>
      <c r="C990" s="247" t="s">
        <v>17785</v>
      </c>
      <c r="D990" s="247" t="s">
        <v>9834</v>
      </c>
      <c r="E990" s="248" t="s">
        <v>17822</v>
      </c>
      <c r="F990" s="247">
        <v>1811.54</v>
      </c>
      <c r="G990" s="247" t="s">
        <v>1367</v>
      </c>
      <c r="H990" s="247" t="s">
        <v>14318</v>
      </c>
      <c r="I990" s="247">
        <v>1</v>
      </c>
      <c r="J990" s="247">
        <v>0</v>
      </c>
      <c r="K990" s="247">
        <v>0</v>
      </c>
    </row>
    <row r="991" spans="1:11">
      <c r="A991" s="247" t="s">
        <v>17821</v>
      </c>
      <c r="B991" s="247" t="s">
        <v>17820</v>
      </c>
      <c r="C991" s="247" t="s">
        <v>17785</v>
      </c>
      <c r="D991" s="247" t="s">
        <v>9834</v>
      </c>
      <c r="E991" s="248" t="s">
        <v>17819</v>
      </c>
      <c r="F991" s="247">
        <v>2880.51</v>
      </c>
      <c r="G991" s="247" t="s">
        <v>1367</v>
      </c>
      <c r="H991" s="247" t="s">
        <v>14318</v>
      </c>
      <c r="I991" s="247">
        <v>1</v>
      </c>
      <c r="J991" s="247">
        <v>0</v>
      </c>
      <c r="K991" s="247">
        <v>0</v>
      </c>
    </row>
    <row r="992" spans="1:11">
      <c r="A992" s="247" t="s">
        <v>17818</v>
      </c>
      <c r="B992" s="247" t="s">
        <v>17817</v>
      </c>
      <c r="C992" s="247" t="s">
        <v>17785</v>
      </c>
      <c r="D992" s="247" t="s">
        <v>9834</v>
      </c>
      <c r="E992" s="248" t="s">
        <v>17816</v>
      </c>
      <c r="F992" s="247">
        <v>2151.4699999999998</v>
      </c>
      <c r="G992" s="247" t="s">
        <v>1367</v>
      </c>
      <c r="H992" s="247" t="s">
        <v>14318</v>
      </c>
      <c r="I992" s="247">
        <v>1</v>
      </c>
      <c r="J992" s="247">
        <v>0</v>
      </c>
      <c r="K992" s="247">
        <v>0</v>
      </c>
    </row>
    <row r="993" spans="1:11">
      <c r="A993" s="247" t="s">
        <v>17796</v>
      </c>
      <c r="B993" s="247" t="s">
        <v>17795</v>
      </c>
      <c r="C993" s="247" t="s">
        <v>17785</v>
      </c>
      <c r="D993" s="247" t="s">
        <v>9834</v>
      </c>
      <c r="E993" s="248" t="s">
        <v>17794</v>
      </c>
      <c r="F993" s="247">
        <v>1235.72</v>
      </c>
      <c r="G993" s="247" t="s">
        <v>1367</v>
      </c>
      <c r="H993" s="247" t="s">
        <v>14318</v>
      </c>
      <c r="I993" s="247">
        <v>1</v>
      </c>
      <c r="J993" s="247">
        <v>0</v>
      </c>
      <c r="K993" s="247">
        <v>0</v>
      </c>
    </row>
    <row r="994" spans="1:11">
      <c r="A994" s="247" t="s">
        <v>17790</v>
      </c>
      <c r="B994" s="247" t="s">
        <v>17789</v>
      </c>
      <c r="C994" s="247" t="s">
        <v>17785</v>
      </c>
      <c r="D994" s="247" t="s">
        <v>9834</v>
      </c>
      <c r="E994" s="248" t="s">
        <v>17788</v>
      </c>
      <c r="F994" s="247">
        <v>1358.3</v>
      </c>
      <c r="G994" s="247" t="s">
        <v>1367</v>
      </c>
      <c r="H994" s="247" t="s">
        <v>14318</v>
      </c>
      <c r="I994" s="247">
        <v>1</v>
      </c>
      <c r="J994" s="247">
        <v>0</v>
      </c>
      <c r="K994" s="247">
        <v>0</v>
      </c>
    </row>
    <row r="995" spans="1:11">
      <c r="A995" s="247" t="s">
        <v>17787</v>
      </c>
      <c r="B995" s="247" t="s">
        <v>17786</v>
      </c>
      <c r="C995" s="247" t="s">
        <v>17785</v>
      </c>
      <c r="D995" s="247" t="s">
        <v>9834</v>
      </c>
      <c r="E995" s="248" t="s">
        <v>17784</v>
      </c>
      <c r="F995" s="247">
        <v>3768.46</v>
      </c>
      <c r="G995" s="247" t="s">
        <v>1367</v>
      </c>
      <c r="H995" s="247" t="s">
        <v>14318</v>
      </c>
      <c r="I995" s="247">
        <v>1</v>
      </c>
      <c r="J995" s="247">
        <v>0</v>
      </c>
      <c r="K995" s="247">
        <v>0</v>
      </c>
    </row>
    <row r="996" spans="1:11">
      <c r="A996" s="247" t="s">
        <v>19955</v>
      </c>
      <c r="B996" s="247" t="s">
        <v>19956</v>
      </c>
      <c r="C996" s="247" t="s">
        <v>17785</v>
      </c>
      <c r="D996" s="247" t="s">
        <v>9834</v>
      </c>
      <c r="E996" s="248" t="s">
        <v>19957</v>
      </c>
      <c r="F996" s="247">
        <v>696.25</v>
      </c>
      <c r="G996" s="247" t="s">
        <v>1367</v>
      </c>
      <c r="H996" s="247" t="s">
        <v>14318</v>
      </c>
      <c r="I996" s="247">
        <v>1</v>
      </c>
      <c r="J996" s="247">
        <v>0</v>
      </c>
      <c r="K996" s="247">
        <v>0</v>
      </c>
    </row>
    <row r="997" spans="1:11">
      <c r="A997" s="247" t="s">
        <v>19958</v>
      </c>
      <c r="B997" s="247" t="s">
        <v>19959</v>
      </c>
      <c r="C997" s="247" t="s">
        <v>17785</v>
      </c>
      <c r="D997" s="247" t="s">
        <v>9834</v>
      </c>
      <c r="E997" s="248" t="s">
        <v>19960</v>
      </c>
      <c r="F997" s="247">
        <v>2236.9899999999998</v>
      </c>
      <c r="G997" s="247" t="s">
        <v>1367</v>
      </c>
      <c r="H997" s="247" t="s">
        <v>14318</v>
      </c>
      <c r="I997" s="247">
        <v>1</v>
      </c>
      <c r="J997" s="247">
        <v>0</v>
      </c>
      <c r="K997" s="247">
        <v>0</v>
      </c>
    </row>
    <row r="998" spans="1:11">
      <c r="A998" s="247" t="s">
        <v>19961</v>
      </c>
      <c r="B998" s="247" t="s">
        <v>19962</v>
      </c>
      <c r="C998" s="247" t="s">
        <v>17785</v>
      </c>
      <c r="D998" s="247" t="s">
        <v>9834</v>
      </c>
      <c r="E998" s="248" t="s">
        <v>19963</v>
      </c>
      <c r="F998" s="247">
        <v>4507.47</v>
      </c>
      <c r="G998" s="247" t="s">
        <v>1367</v>
      </c>
      <c r="H998" s="247" t="s">
        <v>14318</v>
      </c>
      <c r="I998" s="247">
        <v>1</v>
      </c>
      <c r="J998" s="247">
        <v>0</v>
      </c>
      <c r="K998" s="247">
        <v>0</v>
      </c>
    </row>
    <row r="999" spans="1:11">
      <c r="A999" s="247" t="s">
        <v>19964</v>
      </c>
      <c r="B999" s="247" t="s">
        <v>19965</v>
      </c>
      <c r="C999" s="247" t="s">
        <v>17785</v>
      </c>
      <c r="D999" s="247" t="s">
        <v>9834</v>
      </c>
      <c r="E999" s="248" t="s">
        <v>19966</v>
      </c>
      <c r="F999" s="247">
        <v>2151.4699999999998</v>
      </c>
      <c r="G999" s="247" t="s">
        <v>1367</v>
      </c>
      <c r="H999" s="247" t="s">
        <v>14318</v>
      </c>
      <c r="I999" s="247">
        <v>1</v>
      </c>
      <c r="J999" s="247">
        <v>0</v>
      </c>
      <c r="K999" s="247">
        <v>0</v>
      </c>
    </row>
    <row r="1000" spans="1:11">
      <c r="A1000" s="247" t="s">
        <v>18485</v>
      </c>
      <c r="B1000" s="247" t="s">
        <v>18484</v>
      </c>
      <c r="C1000" s="247" t="s">
        <v>17804</v>
      </c>
      <c r="D1000" s="247" t="s">
        <v>10961</v>
      </c>
      <c r="E1000" s="248" t="s">
        <v>18483</v>
      </c>
      <c r="F1000" s="247">
        <v>4.1100000000000003</v>
      </c>
      <c r="G1000" s="247" t="s">
        <v>1373</v>
      </c>
      <c r="H1000" s="247" t="s">
        <v>14318</v>
      </c>
      <c r="I1000" s="247">
        <v>1</v>
      </c>
      <c r="J1000" s="247">
        <v>0</v>
      </c>
      <c r="K1000" s="247">
        <v>0</v>
      </c>
    </row>
    <row r="1001" spans="1:11">
      <c r="A1001" s="247" t="s">
        <v>18482</v>
      </c>
      <c r="B1001" s="247" t="s">
        <v>18481</v>
      </c>
      <c r="C1001" s="247" t="s">
        <v>17804</v>
      </c>
      <c r="D1001" s="247" t="s">
        <v>10961</v>
      </c>
      <c r="E1001" s="248" t="s">
        <v>18480</v>
      </c>
      <c r="F1001" s="247">
        <v>1.31</v>
      </c>
      <c r="G1001" s="247" t="s">
        <v>1373</v>
      </c>
      <c r="H1001" s="247" t="s">
        <v>14318</v>
      </c>
      <c r="I1001" s="247">
        <v>1</v>
      </c>
      <c r="J1001" s="247">
        <v>0</v>
      </c>
      <c r="K1001" s="247">
        <v>0</v>
      </c>
    </row>
    <row r="1002" spans="1:11">
      <c r="A1002" s="247" t="s">
        <v>18479</v>
      </c>
      <c r="B1002" s="247" t="s">
        <v>18478</v>
      </c>
      <c r="C1002" s="247" t="s">
        <v>17804</v>
      </c>
      <c r="D1002" s="247" t="s">
        <v>10961</v>
      </c>
      <c r="E1002" s="248" t="s">
        <v>18477</v>
      </c>
      <c r="F1002" s="247">
        <v>2.61</v>
      </c>
      <c r="G1002" s="247" t="s">
        <v>1373</v>
      </c>
      <c r="H1002" s="247" t="s">
        <v>14318</v>
      </c>
      <c r="I1002" s="247">
        <v>1</v>
      </c>
      <c r="J1002" s="247">
        <v>0</v>
      </c>
      <c r="K1002" s="247">
        <v>0</v>
      </c>
    </row>
    <row r="1003" spans="1:11">
      <c r="A1003" s="247" t="s">
        <v>18476</v>
      </c>
      <c r="B1003" s="247" t="s">
        <v>18475</v>
      </c>
      <c r="C1003" s="247" t="s">
        <v>17804</v>
      </c>
      <c r="D1003" s="247" t="s">
        <v>10961</v>
      </c>
      <c r="E1003" s="248" t="s">
        <v>18474</v>
      </c>
      <c r="F1003" s="247">
        <v>2.61</v>
      </c>
      <c r="G1003" s="247" t="s">
        <v>1373</v>
      </c>
      <c r="H1003" s="247" t="s">
        <v>14318</v>
      </c>
      <c r="I1003" s="247">
        <v>1</v>
      </c>
      <c r="J1003" s="247">
        <v>0</v>
      </c>
      <c r="K1003" s="247">
        <v>0</v>
      </c>
    </row>
    <row r="1004" spans="1:11">
      <c r="A1004" s="247" t="s">
        <v>18473</v>
      </c>
      <c r="B1004" s="247" t="s">
        <v>18472</v>
      </c>
      <c r="C1004" s="247" t="s">
        <v>17804</v>
      </c>
      <c r="D1004" s="247" t="s">
        <v>10961</v>
      </c>
      <c r="E1004" s="248" t="s">
        <v>18471</v>
      </c>
      <c r="F1004" s="247">
        <v>74.77</v>
      </c>
      <c r="G1004" s="247" t="s">
        <v>1373</v>
      </c>
      <c r="H1004" s="247" t="s">
        <v>14318</v>
      </c>
      <c r="I1004" s="247">
        <v>1</v>
      </c>
      <c r="J1004" s="247">
        <v>0</v>
      </c>
      <c r="K1004" s="247">
        <v>0</v>
      </c>
    </row>
    <row r="1005" spans="1:11">
      <c r="A1005" s="247" t="s">
        <v>18470</v>
      </c>
      <c r="B1005" s="247" t="s">
        <v>18469</v>
      </c>
      <c r="C1005" s="247" t="s">
        <v>17804</v>
      </c>
      <c r="D1005" s="247" t="s">
        <v>10961</v>
      </c>
      <c r="E1005" s="248" t="s">
        <v>18468</v>
      </c>
      <c r="F1005" s="247">
        <v>4.2</v>
      </c>
      <c r="G1005" s="247" t="s">
        <v>1373</v>
      </c>
      <c r="H1005" s="247" t="s">
        <v>14318</v>
      </c>
      <c r="I1005" s="247">
        <v>1</v>
      </c>
      <c r="J1005" s="247">
        <v>0</v>
      </c>
      <c r="K1005" s="247">
        <v>0</v>
      </c>
    </row>
    <row r="1006" spans="1:11">
      <c r="A1006" s="247" t="s">
        <v>18467</v>
      </c>
      <c r="B1006" s="247" t="s">
        <v>18466</v>
      </c>
      <c r="C1006" s="247" t="s">
        <v>17804</v>
      </c>
      <c r="D1006" s="247" t="s">
        <v>10961</v>
      </c>
      <c r="E1006" s="248" t="s">
        <v>18465</v>
      </c>
      <c r="F1006" s="247">
        <v>103.61</v>
      </c>
      <c r="G1006" s="247" t="s">
        <v>1373</v>
      </c>
      <c r="H1006" s="247" t="s">
        <v>14318</v>
      </c>
      <c r="I1006" s="247">
        <v>1</v>
      </c>
      <c r="J1006" s="247">
        <v>0</v>
      </c>
      <c r="K1006" s="247">
        <v>0</v>
      </c>
    </row>
    <row r="1007" spans="1:11">
      <c r="A1007" s="247" t="s">
        <v>18464</v>
      </c>
      <c r="B1007" s="247" t="s">
        <v>18463</v>
      </c>
      <c r="C1007" s="247" t="s">
        <v>17804</v>
      </c>
      <c r="D1007" s="247" t="s">
        <v>10961</v>
      </c>
      <c r="E1007" s="248" t="s">
        <v>18462</v>
      </c>
      <c r="F1007" s="247">
        <v>39.26</v>
      </c>
      <c r="G1007" s="247" t="s">
        <v>1373</v>
      </c>
      <c r="H1007" s="247" t="s">
        <v>14318</v>
      </c>
      <c r="I1007" s="247">
        <v>1</v>
      </c>
      <c r="J1007" s="247">
        <v>0</v>
      </c>
      <c r="K1007" s="247">
        <v>0</v>
      </c>
    </row>
    <row r="1008" spans="1:11">
      <c r="A1008" s="247" t="s">
        <v>18461</v>
      </c>
      <c r="B1008" s="247" t="s">
        <v>18460</v>
      </c>
      <c r="C1008" s="247" t="s">
        <v>17804</v>
      </c>
      <c r="D1008" s="247" t="s">
        <v>10961</v>
      </c>
      <c r="E1008" s="248" t="s">
        <v>18459</v>
      </c>
      <c r="F1008" s="247">
        <v>0.22</v>
      </c>
      <c r="G1008" s="247" t="s">
        <v>1373</v>
      </c>
      <c r="H1008" s="247" t="s">
        <v>14318</v>
      </c>
      <c r="I1008" s="247">
        <v>1</v>
      </c>
      <c r="J1008" s="247">
        <v>0</v>
      </c>
      <c r="K1008" s="247">
        <v>0</v>
      </c>
    </row>
    <row r="1009" spans="1:11">
      <c r="A1009" s="247" t="s">
        <v>19967</v>
      </c>
      <c r="B1009" s="247" t="s">
        <v>19968</v>
      </c>
      <c r="C1009" s="247" t="s">
        <v>17804</v>
      </c>
      <c r="D1009" s="247" t="s">
        <v>10961</v>
      </c>
      <c r="E1009" s="248" t="s">
        <v>19969</v>
      </c>
      <c r="F1009" s="247">
        <v>206.69</v>
      </c>
      <c r="G1009" s="247" t="s">
        <v>1373</v>
      </c>
      <c r="H1009" s="247" t="s">
        <v>14318</v>
      </c>
      <c r="I1009" s="247">
        <v>1</v>
      </c>
      <c r="J1009" s="247">
        <v>0</v>
      </c>
      <c r="K1009" s="247">
        <v>0</v>
      </c>
    </row>
    <row r="1010" spans="1:11">
      <c r="A1010" s="247" t="s">
        <v>19970</v>
      </c>
      <c r="B1010" s="247" t="s">
        <v>19971</v>
      </c>
      <c r="C1010" s="247" t="s">
        <v>17804</v>
      </c>
      <c r="D1010" s="247" t="s">
        <v>10961</v>
      </c>
      <c r="E1010" s="248" t="s">
        <v>19972</v>
      </c>
      <c r="F1010" s="247">
        <v>1.31</v>
      </c>
      <c r="G1010" s="247" t="s">
        <v>1373</v>
      </c>
      <c r="H1010" s="247" t="s">
        <v>14318</v>
      </c>
      <c r="I1010" s="247">
        <v>1</v>
      </c>
      <c r="J1010" s="247">
        <v>0</v>
      </c>
      <c r="K1010" s="247">
        <v>0</v>
      </c>
    </row>
    <row r="1011" spans="1:11">
      <c r="A1011" s="247" t="s">
        <v>19973</v>
      </c>
      <c r="B1011" s="247" t="s">
        <v>19974</v>
      </c>
      <c r="C1011" s="247" t="s">
        <v>17804</v>
      </c>
      <c r="D1011" s="247" t="s">
        <v>10961</v>
      </c>
      <c r="E1011" s="248" t="s">
        <v>19975</v>
      </c>
      <c r="F1011" s="247">
        <v>1.68</v>
      </c>
      <c r="G1011" s="247" t="s">
        <v>1373</v>
      </c>
      <c r="H1011" s="247" t="s">
        <v>14318</v>
      </c>
      <c r="I1011" s="247">
        <v>1</v>
      </c>
      <c r="J1011" s="247">
        <v>0</v>
      </c>
      <c r="K1011" s="247">
        <v>0</v>
      </c>
    </row>
    <row r="1012" spans="1:11">
      <c r="A1012" s="247" t="s">
        <v>17815</v>
      </c>
      <c r="B1012" s="247" t="s">
        <v>17814</v>
      </c>
      <c r="C1012" s="247" t="s">
        <v>17804</v>
      </c>
      <c r="D1012" s="247" t="s">
        <v>9834</v>
      </c>
      <c r="E1012" s="248" t="s">
        <v>19976</v>
      </c>
      <c r="F1012" s="247">
        <v>6.59</v>
      </c>
      <c r="G1012" s="247" t="s">
        <v>1373</v>
      </c>
      <c r="H1012" s="247" t="s">
        <v>14318</v>
      </c>
      <c r="I1012" s="247">
        <v>1</v>
      </c>
      <c r="J1012" s="247">
        <v>0</v>
      </c>
      <c r="K1012" s="247">
        <v>0</v>
      </c>
    </row>
    <row r="1013" spans="1:11">
      <c r="A1013" s="247" t="s">
        <v>17812</v>
      </c>
      <c r="B1013" s="247" t="s">
        <v>17811</v>
      </c>
      <c r="C1013" s="247" t="s">
        <v>17804</v>
      </c>
      <c r="D1013" s="247" t="s">
        <v>9834</v>
      </c>
      <c r="E1013" s="248" t="s">
        <v>19977</v>
      </c>
      <c r="F1013" s="247">
        <v>2.98</v>
      </c>
      <c r="G1013" s="247" t="s">
        <v>1373</v>
      </c>
      <c r="H1013" s="247" t="s">
        <v>14318</v>
      </c>
      <c r="I1013" s="247">
        <v>1</v>
      </c>
      <c r="J1013" s="247">
        <v>0</v>
      </c>
      <c r="K1013" s="247">
        <v>0</v>
      </c>
    </row>
    <row r="1014" spans="1:11">
      <c r="A1014" s="247" t="s">
        <v>17809</v>
      </c>
      <c r="B1014" s="247" t="s">
        <v>17808</v>
      </c>
      <c r="C1014" s="247" t="s">
        <v>17804</v>
      </c>
      <c r="D1014" s="247" t="s">
        <v>9834</v>
      </c>
      <c r="E1014" s="248" t="s">
        <v>17807</v>
      </c>
      <c r="F1014" s="247">
        <v>3.68</v>
      </c>
      <c r="G1014" s="247" t="s">
        <v>1373</v>
      </c>
      <c r="H1014" s="247" t="s">
        <v>14318</v>
      </c>
      <c r="I1014" s="247">
        <v>1</v>
      </c>
      <c r="J1014" s="247">
        <v>0</v>
      </c>
      <c r="K1014" s="247">
        <v>0</v>
      </c>
    </row>
    <row r="1015" spans="1:11">
      <c r="A1015" s="247" t="s">
        <v>17806</v>
      </c>
      <c r="B1015" s="247" t="s">
        <v>17805</v>
      </c>
      <c r="C1015" s="247" t="s">
        <v>17804</v>
      </c>
      <c r="D1015" s="247" t="s">
        <v>9834</v>
      </c>
      <c r="E1015" s="248" t="s">
        <v>19978</v>
      </c>
      <c r="F1015" s="247">
        <v>5.56</v>
      </c>
      <c r="G1015" s="247" t="s">
        <v>1373</v>
      </c>
      <c r="H1015" s="247" t="s">
        <v>14318</v>
      </c>
      <c r="I1015" s="247">
        <v>1</v>
      </c>
      <c r="J1015" s="247">
        <v>0</v>
      </c>
      <c r="K1015" s="247">
        <v>0</v>
      </c>
    </row>
    <row r="1016" spans="1:11">
      <c r="A1016" s="247" t="s">
        <v>19979</v>
      </c>
      <c r="B1016" s="247" t="s">
        <v>19980</v>
      </c>
      <c r="C1016" s="247" t="s">
        <v>17804</v>
      </c>
      <c r="D1016" s="247" t="s">
        <v>9834</v>
      </c>
      <c r="E1016" s="248" t="s">
        <v>19981</v>
      </c>
      <c r="F1016" s="247">
        <v>5.56</v>
      </c>
      <c r="G1016" s="247" t="s">
        <v>1373</v>
      </c>
      <c r="H1016" s="247" t="s">
        <v>14318</v>
      </c>
      <c r="I1016" s="247">
        <v>1</v>
      </c>
      <c r="J1016" s="247">
        <v>0</v>
      </c>
      <c r="K1016" s="247">
        <v>0</v>
      </c>
    </row>
    <row r="1017" spans="1:11">
      <c r="A1017" s="247" t="s">
        <v>19982</v>
      </c>
      <c r="B1017" s="247" t="s">
        <v>19983</v>
      </c>
      <c r="C1017" s="247" t="s">
        <v>17804</v>
      </c>
      <c r="D1017" s="247" t="s">
        <v>9834</v>
      </c>
      <c r="E1017" s="248" t="s">
        <v>19984</v>
      </c>
      <c r="F1017" s="247">
        <v>5.0199999999999996</v>
      </c>
      <c r="G1017" s="247" t="s">
        <v>1373</v>
      </c>
      <c r="H1017" s="247" t="s">
        <v>14318</v>
      </c>
      <c r="I1017" s="247">
        <v>1</v>
      </c>
      <c r="J1017" s="247">
        <v>0</v>
      </c>
      <c r="K1017" s="247">
        <v>0</v>
      </c>
    </row>
    <row r="1018" spans="1:11">
      <c r="A1018" s="247" t="s">
        <v>19985</v>
      </c>
      <c r="B1018" s="247" t="s">
        <v>19986</v>
      </c>
      <c r="C1018" s="247" t="s">
        <v>17804</v>
      </c>
      <c r="D1018" s="247" t="s">
        <v>9834</v>
      </c>
      <c r="E1018" s="248" t="s">
        <v>19987</v>
      </c>
      <c r="F1018" s="247">
        <v>5.56</v>
      </c>
      <c r="G1018" s="247" t="s">
        <v>1373</v>
      </c>
      <c r="H1018" s="247" t="s">
        <v>14318</v>
      </c>
      <c r="I1018" s="247">
        <v>1</v>
      </c>
      <c r="J1018" s="247">
        <v>0</v>
      </c>
      <c r="K1018" s="247">
        <v>0</v>
      </c>
    </row>
    <row r="1019" spans="1:11">
      <c r="A1019" s="247" t="s">
        <v>19988</v>
      </c>
      <c r="B1019" s="247" t="s">
        <v>19989</v>
      </c>
      <c r="C1019" s="247" t="s">
        <v>17804</v>
      </c>
      <c r="D1019" s="247" t="s">
        <v>9834</v>
      </c>
      <c r="E1019" s="248" t="s">
        <v>19990</v>
      </c>
      <c r="F1019" s="247">
        <v>4.4800000000000004</v>
      </c>
      <c r="G1019" s="247" t="s">
        <v>1373</v>
      </c>
      <c r="H1019" s="247" t="s">
        <v>14318</v>
      </c>
      <c r="I1019" s="247">
        <v>1</v>
      </c>
      <c r="J1019" s="247">
        <v>0</v>
      </c>
      <c r="K1019" s="247">
        <v>0</v>
      </c>
    </row>
    <row r="1020" spans="1:11">
      <c r="A1020" s="247" t="s">
        <v>19991</v>
      </c>
      <c r="B1020" s="247" t="s">
        <v>19992</v>
      </c>
      <c r="C1020" s="247" t="s">
        <v>17804</v>
      </c>
      <c r="D1020" s="247" t="s">
        <v>9834</v>
      </c>
      <c r="E1020" s="248" t="s">
        <v>19993</v>
      </c>
      <c r="F1020" s="247">
        <v>5.0199999999999996</v>
      </c>
      <c r="G1020" s="247" t="s">
        <v>1373</v>
      </c>
      <c r="H1020" s="247" t="s">
        <v>14318</v>
      </c>
      <c r="I1020" s="247">
        <v>1</v>
      </c>
      <c r="J1020" s="247">
        <v>0</v>
      </c>
      <c r="K1020" s="247">
        <v>0</v>
      </c>
    </row>
    <row r="1021" spans="1:11">
      <c r="A1021" s="247" t="s">
        <v>19994</v>
      </c>
      <c r="B1021" s="247" t="s">
        <v>19995</v>
      </c>
      <c r="C1021" s="247" t="s">
        <v>17804</v>
      </c>
      <c r="D1021" s="247" t="s">
        <v>9834</v>
      </c>
      <c r="E1021" s="248" t="s">
        <v>19996</v>
      </c>
      <c r="F1021" s="247">
        <v>5.0199999999999996</v>
      </c>
      <c r="G1021" s="247" t="s">
        <v>1373</v>
      </c>
      <c r="H1021" s="247" t="s">
        <v>14318</v>
      </c>
      <c r="I1021" s="247">
        <v>1</v>
      </c>
      <c r="J1021" s="247">
        <v>0</v>
      </c>
      <c r="K1021" s="247">
        <v>0</v>
      </c>
    </row>
    <row r="1022" spans="1:11">
      <c r="A1022" s="247" t="s">
        <v>19997</v>
      </c>
      <c r="B1022" s="247" t="s">
        <v>19998</v>
      </c>
      <c r="C1022" s="247" t="s">
        <v>17804</v>
      </c>
      <c r="D1022" s="247" t="s">
        <v>9834</v>
      </c>
      <c r="E1022" s="248" t="s">
        <v>19999</v>
      </c>
      <c r="F1022" s="247">
        <v>4.4800000000000004</v>
      </c>
      <c r="G1022" s="247" t="s">
        <v>1373</v>
      </c>
      <c r="H1022" s="247" t="s">
        <v>14318</v>
      </c>
      <c r="I1022" s="247">
        <v>1</v>
      </c>
      <c r="J1022" s="247">
        <v>0</v>
      </c>
      <c r="K1022" s="247">
        <v>0</v>
      </c>
    </row>
    <row r="1023" spans="1:11">
      <c r="A1023" s="247" t="s">
        <v>18641</v>
      </c>
      <c r="B1023" s="247" t="s">
        <v>18640</v>
      </c>
      <c r="C1023" s="247" t="s">
        <v>1585</v>
      </c>
      <c r="D1023" s="247" t="s">
        <v>10961</v>
      </c>
      <c r="E1023" s="248" t="s">
        <v>20000</v>
      </c>
      <c r="F1023" s="247">
        <v>20.97</v>
      </c>
      <c r="G1023" s="247" t="s">
        <v>1373</v>
      </c>
      <c r="H1023" s="247" t="s">
        <v>14318</v>
      </c>
      <c r="I1023" s="247">
        <v>1</v>
      </c>
      <c r="J1023" s="247">
        <v>0</v>
      </c>
      <c r="K1023" s="247">
        <v>0</v>
      </c>
    </row>
    <row r="1024" spans="1:11">
      <c r="A1024" s="247" t="s">
        <v>20001</v>
      </c>
      <c r="B1024" s="247" t="s">
        <v>20002</v>
      </c>
      <c r="C1024" s="247" t="s">
        <v>1585</v>
      </c>
      <c r="D1024" s="247" t="s">
        <v>10961</v>
      </c>
      <c r="E1024" s="248" t="s">
        <v>20003</v>
      </c>
      <c r="F1024" s="247">
        <v>26.21</v>
      </c>
      <c r="G1024" s="247" t="s">
        <v>1373</v>
      </c>
      <c r="H1024" s="247" t="s">
        <v>14318</v>
      </c>
      <c r="I1024" s="247">
        <v>1</v>
      </c>
      <c r="J1024" s="247">
        <v>0</v>
      </c>
      <c r="K1024" s="247">
        <v>0</v>
      </c>
    </row>
    <row r="1025" spans="1:11">
      <c r="A1025" s="247" t="s">
        <v>11894</v>
      </c>
      <c r="B1025" s="247" t="s">
        <v>11893</v>
      </c>
      <c r="C1025" s="247" t="s">
        <v>1585</v>
      </c>
      <c r="D1025" s="247" t="s">
        <v>10961</v>
      </c>
      <c r="E1025" s="248" t="s">
        <v>20004</v>
      </c>
      <c r="F1025" s="247">
        <v>11.79</v>
      </c>
      <c r="G1025" s="247" t="s">
        <v>1373</v>
      </c>
      <c r="H1025" s="247" t="s">
        <v>14318</v>
      </c>
      <c r="I1025" s="247">
        <v>1</v>
      </c>
      <c r="J1025" s="247">
        <v>0</v>
      </c>
      <c r="K1025" s="247">
        <v>0</v>
      </c>
    </row>
    <row r="1026" spans="1:11">
      <c r="A1026" s="247" t="s">
        <v>11461</v>
      </c>
      <c r="B1026" s="247" t="s">
        <v>11460</v>
      </c>
      <c r="C1026" s="247" t="s">
        <v>1585</v>
      </c>
      <c r="D1026" s="247" t="s">
        <v>10961</v>
      </c>
      <c r="E1026" s="248" t="s">
        <v>20005</v>
      </c>
      <c r="F1026" s="247">
        <v>13.1</v>
      </c>
      <c r="G1026" s="247" t="s">
        <v>1373</v>
      </c>
      <c r="H1026" s="247" t="s">
        <v>14318</v>
      </c>
      <c r="I1026" s="247">
        <v>1</v>
      </c>
      <c r="J1026" s="247">
        <v>0</v>
      </c>
      <c r="K1026" s="247">
        <v>0</v>
      </c>
    </row>
    <row r="1027" spans="1:11">
      <c r="A1027" s="247" t="s">
        <v>20006</v>
      </c>
      <c r="B1027" s="247" t="s">
        <v>20007</v>
      </c>
      <c r="C1027" s="247" t="s">
        <v>1585</v>
      </c>
      <c r="D1027" s="247" t="s">
        <v>1584</v>
      </c>
      <c r="E1027" s="248" t="s">
        <v>20008</v>
      </c>
      <c r="F1027" s="247">
        <v>26.51</v>
      </c>
      <c r="G1027" s="247" t="s">
        <v>1373</v>
      </c>
      <c r="H1027" s="247" t="s">
        <v>14318</v>
      </c>
      <c r="I1027" s="247">
        <v>2</v>
      </c>
      <c r="J1027" s="247">
        <v>0</v>
      </c>
      <c r="K1027" s="247">
        <v>0</v>
      </c>
    </row>
    <row r="1028" spans="1:11">
      <c r="A1028" s="247" t="s">
        <v>12470</v>
      </c>
      <c r="B1028" s="247" t="s">
        <v>12471</v>
      </c>
      <c r="C1028" s="247" t="s">
        <v>1585</v>
      </c>
      <c r="D1028" s="247" t="s">
        <v>1584</v>
      </c>
      <c r="E1028" s="248" t="s">
        <v>20009</v>
      </c>
      <c r="F1028" s="247">
        <v>47.72</v>
      </c>
      <c r="G1028" s="247" t="s">
        <v>1373</v>
      </c>
      <c r="H1028" s="247" t="s">
        <v>14318</v>
      </c>
      <c r="I1028" s="247">
        <v>2</v>
      </c>
      <c r="J1028" s="247">
        <v>0</v>
      </c>
      <c r="K1028" s="247">
        <v>0</v>
      </c>
    </row>
    <row r="1029" spans="1:11">
      <c r="A1029" s="247" t="s">
        <v>20010</v>
      </c>
      <c r="B1029" s="247" t="s">
        <v>20011</v>
      </c>
      <c r="C1029" s="247" t="s">
        <v>1585</v>
      </c>
      <c r="D1029" s="247" t="s">
        <v>1584</v>
      </c>
      <c r="E1029" s="248" t="s">
        <v>20012</v>
      </c>
      <c r="F1029" s="247">
        <v>53.02</v>
      </c>
      <c r="G1029" s="247" t="s">
        <v>1373</v>
      </c>
      <c r="H1029" s="247" t="s">
        <v>14318</v>
      </c>
      <c r="I1029" s="247">
        <v>1</v>
      </c>
      <c r="J1029" s="247">
        <v>0</v>
      </c>
      <c r="K1029" s="247">
        <v>0</v>
      </c>
    </row>
    <row r="1030" spans="1:11">
      <c r="A1030" s="247" t="s">
        <v>1599</v>
      </c>
      <c r="B1030" s="247" t="s">
        <v>1598</v>
      </c>
      <c r="C1030" s="247" t="s">
        <v>1585</v>
      </c>
      <c r="D1030" s="247" t="s">
        <v>1584</v>
      </c>
      <c r="E1030" s="248" t="s">
        <v>1597</v>
      </c>
      <c r="F1030" s="247">
        <v>5.03</v>
      </c>
      <c r="G1030" s="247" t="s">
        <v>1373</v>
      </c>
      <c r="H1030" s="247" t="s">
        <v>14318</v>
      </c>
      <c r="I1030" s="247">
        <v>2</v>
      </c>
      <c r="J1030" s="247">
        <v>0</v>
      </c>
      <c r="K1030" s="247">
        <v>0</v>
      </c>
    </row>
    <row r="1031" spans="1:11">
      <c r="A1031" s="247" t="s">
        <v>1596</v>
      </c>
      <c r="B1031" s="247" t="s">
        <v>1595</v>
      </c>
      <c r="C1031" s="247" t="s">
        <v>1585</v>
      </c>
      <c r="D1031" s="247" t="s">
        <v>1584</v>
      </c>
      <c r="E1031" s="248" t="s">
        <v>20013</v>
      </c>
      <c r="F1031" s="247">
        <v>5.03</v>
      </c>
      <c r="G1031" s="247" t="s">
        <v>1373</v>
      </c>
      <c r="H1031" s="247" t="s">
        <v>14318</v>
      </c>
      <c r="I1031" s="247">
        <v>2</v>
      </c>
      <c r="J1031" s="247">
        <v>0</v>
      </c>
      <c r="K1031" s="247">
        <v>0</v>
      </c>
    </row>
    <row r="1032" spans="1:11">
      <c r="A1032" s="247" t="s">
        <v>1587</v>
      </c>
      <c r="B1032" s="247" t="s">
        <v>1586</v>
      </c>
      <c r="C1032" s="247" t="s">
        <v>1585</v>
      </c>
      <c r="D1032" s="247" t="s">
        <v>1584</v>
      </c>
      <c r="E1032" s="248" t="s">
        <v>20012</v>
      </c>
      <c r="F1032" s="247">
        <v>71.58</v>
      </c>
      <c r="G1032" s="247" t="s">
        <v>1373</v>
      </c>
      <c r="H1032" s="247" t="s">
        <v>14318</v>
      </c>
      <c r="I1032" s="247">
        <v>2</v>
      </c>
      <c r="J1032" s="247">
        <v>0</v>
      </c>
      <c r="K1032" s="247">
        <v>0</v>
      </c>
    </row>
    <row r="1033" spans="1:11">
      <c r="A1033" s="247" t="s">
        <v>9259</v>
      </c>
      <c r="B1033" s="247" t="s">
        <v>9258</v>
      </c>
      <c r="C1033" s="247" t="s">
        <v>1585</v>
      </c>
      <c r="D1033" s="247" t="s">
        <v>7606</v>
      </c>
      <c r="E1033" s="248" t="s">
        <v>9257</v>
      </c>
      <c r="F1033" s="247">
        <v>7.43</v>
      </c>
      <c r="G1033" s="247" t="s">
        <v>1373</v>
      </c>
      <c r="H1033" s="247" t="s">
        <v>14318</v>
      </c>
      <c r="I1033" s="247">
        <v>0</v>
      </c>
      <c r="J1033" s="247">
        <v>0</v>
      </c>
      <c r="K1033" s="247">
        <v>0</v>
      </c>
    </row>
    <row r="1034" spans="1:11">
      <c r="A1034" s="247" t="s">
        <v>9256</v>
      </c>
      <c r="B1034" s="247" t="s">
        <v>9255</v>
      </c>
      <c r="C1034" s="247" t="s">
        <v>1585</v>
      </c>
      <c r="D1034" s="247" t="s">
        <v>7606</v>
      </c>
      <c r="E1034" s="248" t="s">
        <v>9254</v>
      </c>
      <c r="F1034" s="247">
        <v>1.86</v>
      </c>
      <c r="G1034" s="247" t="s">
        <v>1373</v>
      </c>
      <c r="H1034" s="247" t="s">
        <v>14318</v>
      </c>
      <c r="I1034" s="247">
        <v>1</v>
      </c>
      <c r="J1034" s="247">
        <v>0</v>
      </c>
      <c r="K1034" s="247">
        <v>0</v>
      </c>
    </row>
    <row r="1035" spans="1:11">
      <c r="A1035" s="247" t="s">
        <v>6249</v>
      </c>
      <c r="B1035" s="247" t="s">
        <v>6248</v>
      </c>
      <c r="C1035" s="247" t="s">
        <v>1585</v>
      </c>
      <c r="D1035" s="247" t="s">
        <v>6172</v>
      </c>
      <c r="E1035" s="248" t="s">
        <v>20014</v>
      </c>
      <c r="F1035" s="247">
        <v>55.8</v>
      </c>
      <c r="G1035" s="247" t="s">
        <v>1373</v>
      </c>
      <c r="H1035" s="247" t="s">
        <v>14318</v>
      </c>
      <c r="I1035" s="247">
        <v>1</v>
      </c>
      <c r="J1035" s="247">
        <v>0</v>
      </c>
      <c r="K1035" s="247">
        <v>0</v>
      </c>
    </row>
    <row r="1036" spans="1:11">
      <c r="A1036" s="247" t="s">
        <v>6213</v>
      </c>
      <c r="B1036" s="247" t="s">
        <v>6212</v>
      </c>
      <c r="C1036" s="247" t="s">
        <v>1585</v>
      </c>
      <c r="D1036" s="247" t="s">
        <v>6172</v>
      </c>
      <c r="E1036" s="248" t="s">
        <v>20015</v>
      </c>
      <c r="F1036" s="247">
        <v>38.049999999999997</v>
      </c>
      <c r="G1036" s="247" t="s">
        <v>1373</v>
      </c>
      <c r="H1036" s="247" t="s">
        <v>14318</v>
      </c>
      <c r="I1036" s="247">
        <v>1</v>
      </c>
      <c r="J1036" s="247">
        <v>0</v>
      </c>
      <c r="K1036" s="247">
        <v>0</v>
      </c>
    </row>
    <row r="1037" spans="1:11">
      <c r="A1037" s="247" t="s">
        <v>6210</v>
      </c>
      <c r="B1037" s="247" t="s">
        <v>6209</v>
      </c>
      <c r="C1037" s="247" t="s">
        <v>1585</v>
      </c>
      <c r="D1037" s="247" t="s">
        <v>6172</v>
      </c>
      <c r="E1037" s="248" t="s">
        <v>20016</v>
      </c>
      <c r="F1037" s="247">
        <v>48.2</v>
      </c>
      <c r="G1037" s="247" t="s">
        <v>1373</v>
      </c>
      <c r="H1037" s="247" t="s">
        <v>14318</v>
      </c>
      <c r="I1037" s="247">
        <v>1</v>
      </c>
      <c r="J1037" s="247">
        <v>0</v>
      </c>
      <c r="K1037" s="247">
        <v>0</v>
      </c>
    </row>
    <row r="1038" spans="1:11">
      <c r="A1038" s="247" t="s">
        <v>6207</v>
      </c>
      <c r="B1038" s="247" t="s">
        <v>6206</v>
      </c>
      <c r="C1038" s="247" t="s">
        <v>1585</v>
      </c>
      <c r="D1038" s="247" t="s">
        <v>6172</v>
      </c>
      <c r="E1038" s="248" t="s">
        <v>20017</v>
      </c>
      <c r="F1038" s="247">
        <v>48.2</v>
      </c>
      <c r="G1038" s="247" t="s">
        <v>1373</v>
      </c>
      <c r="H1038" s="247" t="s">
        <v>14318</v>
      </c>
      <c r="I1038" s="247">
        <v>1</v>
      </c>
      <c r="J1038" s="247">
        <v>0</v>
      </c>
      <c r="K1038" s="247">
        <v>0</v>
      </c>
    </row>
    <row r="1039" spans="1:11">
      <c r="A1039" s="247" t="s">
        <v>6194</v>
      </c>
      <c r="B1039" s="247" t="s">
        <v>6193</v>
      </c>
      <c r="C1039" s="247" t="s">
        <v>1585</v>
      </c>
      <c r="D1039" s="247" t="s">
        <v>6172</v>
      </c>
      <c r="E1039" s="248" t="s">
        <v>20018</v>
      </c>
      <c r="F1039" s="247">
        <v>48.2</v>
      </c>
      <c r="G1039" s="247" t="s">
        <v>1373</v>
      </c>
      <c r="H1039" s="247" t="s">
        <v>14318</v>
      </c>
      <c r="I1039" s="247">
        <v>1</v>
      </c>
      <c r="J1039" s="247">
        <v>0</v>
      </c>
      <c r="K1039" s="247">
        <v>0</v>
      </c>
    </row>
    <row r="1040" spans="1:11">
      <c r="A1040" s="247" t="s">
        <v>6192</v>
      </c>
      <c r="B1040" s="247" t="s">
        <v>6191</v>
      </c>
      <c r="C1040" s="247" t="s">
        <v>1585</v>
      </c>
      <c r="D1040" s="247" t="s">
        <v>6172</v>
      </c>
      <c r="E1040" s="248" t="s">
        <v>20019</v>
      </c>
      <c r="F1040" s="247">
        <v>49.46</v>
      </c>
      <c r="G1040" s="247" t="s">
        <v>1373</v>
      </c>
      <c r="H1040" s="247" t="s">
        <v>14318</v>
      </c>
      <c r="I1040" s="247">
        <v>2</v>
      </c>
      <c r="J1040" s="247">
        <v>0</v>
      </c>
      <c r="K1040" s="247">
        <v>0</v>
      </c>
    </row>
    <row r="1041" spans="1:11">
      <c r="A1041" s="247" t="s">
        <v>6183</v>
      </c>
      <c r="B1041" s="247" t="s">
        <v>6182</v>
      </c>
      <c r="C1041" s="247" t="s">
        <v>1585</v>
      </c>
      <c r="D1041" s="247" t="s">
        <v>6172</v>
      </c>
      <c r="E1041" s="248" t="s">
        <v>20020</v>
      </c>
      <c r="F1041" s="247">
        <v>44.39</v>
      </c>
      <c r="G1041" s="247" t="s">
        <v>1373</v>
      </c>
      <c r="H1041" s="247" t="s">
        <v>14318</v>
      </c>
      <c r="I1041" s="247">
        <v>2</v>
      </c>
      <c r="J1041" s="247">
        <v>0</v>
      </c>
      <c r="K1041" s="247">
        <v>0</v>
      </c>
    </row>
    <row r="1042" spans="1:11">
      <c r="A1042" s="247" t="s">
        <v>7046</v>
      </c>
      <c r="B1042" s="247" t="s">
        <v>7045</v>
      </c>
      <c r="C1042" s="247" t="s">
        <v>1585</v>
      </c>
      <c r="D1042" s="247" t="s">
        <v>6343</v>
      </c>
      <c r="E1042" s="248" t="s">
        <v>20021</v>
      </c>
      <c r="F1042" s="247">
        <v>181.7</v>
      </c>
      <c r="G1042" s="247" t="s">
        <v>1373</v>
      </c>
      <c r="H1042" s="247" t="s">
        <v>14318</v>
      </c>
      <c r="I1042" s="247">
        <v>5</v>
      </c>
      <c r="J1042" s="247">
        <v>0</v>
      </c>
      <c r="K1042" s="247">
        <v>0</v>
      </c>
    </row>
    <row r="1043" spans="1:11">
      <c r="A1043" s="247" t="s">
        <v>7043</v>
      </c>
      <c r="B1043" s="247" t="s">
        <v>7042</v>
      </c>
      <c r="C1043" s="247" t="s">
        <v>1585</v>
      </c>
      <c r="D1043" s="247" t="s">
        <v>6343</v>
      </c>
      <c r="E1043" s="248" t="s">
        <v>20022</v>
      </c>
      <c r="F1043" s="247">
        <v>83.68</v>
      </c>
      <c r="G1043" s="247" t="s">
        <v>1373</v>
      </c>
      <c r="H1043" s="247" t="s">
        <v>14318</v>
      </c>
      <c r="I1043" s="247">
        <v>1</v>
      </c>
      <c r="J1043" s="247">
        <v>0</v>
      </c>
      <c r="K1043" s="247">
        <v>0</v>
      </c>
    </row>
    <row r="1044" spans="1:11">
      <c r="A1044" s="247" t="s">
        <v>7040</v>
      </c>
      <c r="B1044" s="247" t="s">
        <v>7039</v>
      </c>
      <c r="C1044" s="247" t="s">
        <v>1585</v>
      </c>
      <c r="D1044" s="247" t="s">
        <v>6343</v>
      </c>
      <c r="E1044" s="248" t="s">
        <v>20023</v>
      </c>
      <c r="F1044" s="247">
        <v>117.15</v>
      </c>
      <c r="G1044" s="247" t="s">
        <v>1373</v>
      </c>
      <c r="H1044" s="247" t="s">
        <v>14318</v>
      </c>
      <c r="I1044" s="247">
        <v>1</v>
      </c>
      <c r="J1044" s="247">
        <v>0</v>
      </c>
      <c r="K1044" s="247">
        <v>0</v>
      </c>
    </row>
    <row r="1045" spans="1:11">
      <c r="A1045" s="247" t="s">
        <v>12473</v>
      </c>
      <c r="B1045" s="247" t="s">
        <v>12474</v>
      </c>
      <c r="C1045" s="247" t="s">
        <v>1585</v>
      </c>
      <c r="D1045" s="247" t="s">
        <v>6343</v>
      </c>
      <c r="E1045" s="248" t="s">
        <v>17084</v>
      </c>
      <c r="F1045" s="247">
        <v>43.03</v>
      </c>
      <c r="G1045" s="247" t="s">
        <v>1373</v>
      </c>
      <c r="H1045" s="247" t="s">
        <v>14318</v>
      </c>
      <c r="I1045" s="247">
        <v>2</v>
      </c>
      <c r="J1045" s="247">
        <v>0</v>
      </c>
      <c r="K1045" s="247">
        <v>0</v>
      </c>
    </row>
    <row r="1046" spans="1:11">
      <c r="A1046" s="247" t="s">
        <v>20024</v>
      </c>
      <c r="B1046" s="247" t="s">
        <v>20025</v>
      </c>
      <c r="C1046" s="247" t="s">
        <v>1585</v>
      </c>
      <c r="D1046" s="247" t="s">
        <v>6343</v>
      </c>
      <c r="E1046" s="248" t="s">
        <v>20026</v>
      </c>
      <c r="F1046" s="247">
        <v>35.86</v>
      </c>
      <c r="G1046" s="247" t="s">
        <v>1373</v>
      </c>
      <c r="H1046" s="247" t="s">
        <v>14318</v>
      </c>
      <c r="I1046" s="247">
        <v>2</v>
      </c>
      <c r="J1046" s="247">
        <v>0</v>
      </c>
      <c r="K1046" s="247">
        <v>0</v>
      </c>
    </row>
    <row r="1047" spans="1:11">
      <c r="A1047" s="247" t="s">
        <v>20027</v>
      </c>
      <c r="B1047" s="247" t="s">
        <v>20028</v>
      </c>
      <c r="C1047" s="247" t="s">
        <v>1585</v>
      </c>
      <c r="D1047" s="247" t="s">
        <v>1877</v>
      </c>
      <c r="E1047" s="248" t="s">
        <v>20029</v>
      </c>
      <c r="F1047" s="247">
        <v>27.18</v>
      </c>
      <c r="G1047" s="247" t="s">
        <v>1373</v>
      </c>
      <c r="H1047" s="247" t="s">
        <v>14318</v>
      </c>
      <c r="I1047" s="247">
        <v>2</v>
      </c>
      <c r="J1047" s="247">
        <v>0</v>
      </c>
      <c r="K1047" s="247">
        <v>0</v>
      </c>
    </row>
    <row r="1048" spans="1:11">
      <c r="A1048" s="247" t="s">
        <v>20030</v>
      </c>
      <c r="B1048" s="247" t="s">
        <v>20031</v>
      </c>
      <c r="C1048" s="247" t="s">
        <v>16732</v>
      </c>
      <c r="D1048" s="247" t="s">
        <v>7107</v>
      </c>
      <c r="E1048" s="248" t="s">
        <v>20032</v>
      </c>
      <c r="F1048" s="247">
        <v>339.43</v>
      </c>
      <c r="G1048" s="247" t="s">
        <v>1373</v>
      </c>
      <c r="H1048" s="247" t="s">
        <v>14318</v>
      </c>
      <c r="I1048" s="247">
        <v>3</v>
      </c>
      <c r="J1048" s="247">
        <v>0</v>
      </c>
      <c r="K1048" s="247">
        <v>0</v>
      </c>
    </row>
    <row r="1049" spans="1:11">
      <c r="A1049" s="247" t="s">
        <v>20033</v>
      </c>
      <c r="B1049" s="247" t="s">
        <v>20034</v>
      </c>
      <c r="C1049" s="247" t="s">
        <v>16732</v>
      </c>
      <c r="D1049" s="247" t="s">
        <v>7107</v>
      </c>
      <c r="E1049" s="248" t="s">
        <v>20035</v>
      </c>
      <c r="F1049" s="247">
        <v>97.14</v>
      </c>
      <c r="G1049" s="247" t="s">
        <v>1373</v>
      </c>
      <c r="H1049" s="247" t="s">
        <v>14318</v>
      </c>
      <c r="I1049" s="247">
        <v>3</v>
      </c>
      <c r="J1049" s="247">
        <v>0</v>
      </c>
      <c r="K1049" s="247">
        <v>0</v>
      </c>
    </row>
    <row r="1050" spans="1:11">
      <c r="A1050" s="247" t="s">
        <v>20036</v>
      </c>
      <c r="B1050" s="247" t="s">
        <v>20037</v>
      </c>
      <c r="C1050" s="247" t="s">
        <v>16732</v>
      </c>
      <c r="D1050" s="247" t="s">
        <v>7107</v>
      </c>
      <c r="E1050" s="248" t="s">
        <v>20038</v>
      </c>
      <c r="F1050" s="247">
        <v>82.29</v>
      </c>
      <c r="G1050" s="247" t="s">
        <v>1373</v>
      </c>
      <c r="H1050" s="247" t="s">
        <v>14318</v>
      </c>
      <c r="I1050" s="247">
        <v>3</v>
      </c>
      <c r="J1050" s="247">
        <v>0</v>
      </c>
      <c r="K1050" s="247">
        <v>0</v>
      </c>
    </row>
    <row r="1051" spans="1:11">
      <c r="A1051" s="247" t="s">
        <v>20039</v>
      </c>
      <c r="B1051" s="247" t="s">
        <v>20040</v>
      </c>
      <c r="C1051" s="247" t="s">
        <v>16732</v>
      </c>
      <c r="D1051" s="247" t="s">
        <v>7107</v>
      </c>
      <c r="E1051" s="248" t="s">
        <v>20041</v>
      </c>
      <c r="F1051" s="247">
        <v>145.13999999999999</v>
      </c>
      <c r="G1051" s="247" t="s">
        <v>1373</v>
      </c>
      <c r="H1051" s="247" t="s">
        <v>14318</v>
      </c>
      <c r="I1051" s="247">
        <v>3</v>
      </c>
      <c r="J1051" s="247">
        <v>0</v>
      </c>
      <c r="K1051" s="247">
        <v>0</v>
      </c>
    </row>
    <row r="1052" spans="1:11">
      <c r="A1052" s="247" t="s">
        <v>20042</v>
      </c>
      <c r="B1052" s="247" t="s">
        <v>20043</v>
      </c>
      <c r="C1052" s="247" t="s">
        <v>16732</v>
      </c>
      <c r="D1052" s="247" t="s">
        <v>7107</v>
      </c>
      <c r="E1052" s="248" t="s">
        <v>20044</v>
      </c>
      <c r="F1052" s="247">
        <v>290.29000000000002</v>
      </c>
      <c r="G1052" s="247" t="s">
        <v>1373</v>
      </c>
      <c r="H1052" s="247" t="s">
        <v>14318</v>
      </c>
      <c r="I1052" s="247">
        <v>3</v>
      </c>
      <c r="J1052" s="247">
        <v>0</v>
      </c>
      <c r="K1052" s="247">
        <v>0</v>
      </c>
    </row>
    <row r="1053" spans="1:11">
      <c r="A1053" s="247" t="s">
        <v>16749</v>
      </c>
      <c r="B1053" s="247" t="s">
        <v>16748</v>
      </c>
      <c r="C1053" s="247" t="s">
        <v>16732</v>
      </c>
      <c r="D1053" s="247" t="s">
        <v>5027</v>
      </c>
      <c r="E1053" s="248" t="s">
        <v>20045</v>
      </c>
      <c r="F1053" s="247">
        <v>12.57</v>
      </c>
      <c r="G1053" s="247" t="s">
        <v>1373</v>
      </c>
      <c r="H1053" s="247" t="s">
        <v>14318</v>
      </c>
      <c r="I1053" s="247">
        <v>99</v>
      </c>
      <c r="J1053" s="247">
        <v>0</v>
      </c>
      <c r="K1053" s="247">
        <v>0</v>
      </c>
    </row>
    <row r="1054" spans="1:11">
      <c r="A1054" s="247" t="s">
        <v>16746</v>
      </c>
      <c r="B1054" s="247" t="s">
        <v>16745</v>
      </c>
      <c r="C1054" s="247" t="s">
        <v>16732</v>
      </c>
      <c r="D1054" s="247" t="s">
        <v>5027</v>
      </c>
      <c r="E1054" s="248" t="s">
        <v>20046</v>
      </c>
      <c r="F1054" s="247">
        <v>41.14</v>
      </c>
      <c r="G1054" s="247" t="s">
        <v>1373</v>
      </c>
      <c r="H1054" s="247" t="s">
        <v>14318</v>
      </c>
      <c r="I1054" s="247">
        <v>99</v>
      </c>
      <c r="J1054" s="247">
        <v>0</v>
      </c>
      <c r="K1054" s="247">
        <v>0</v>
      </c>
    </row>
    <row r="1055" spans="1:11">
      <c r="A1055" s="247" t="s">
        <v>16743</v>
      </c>
      <c r="B1055" s="247" t="s">
        <v>16742</v>
      </c>
      <c r="C1055" s="247" t="s">
        <v>16732</v>
      </c>
      <c r="D1055" s="247" t="s">
        <v>5027</v>
      </c>
      <c r="E1055" s="248" t="s">
        <v>20047</v>
      </c>
      <c r="F1055" s="247">
        <v>21.14</v>
      </c>
      <c r="G1055" s="247" t="s">
        <v>1373</v>
      </c>
      <c r="H1055" s="247" t="s">
        <v>14318</v>
      </c>
      <c r="I1055" s="247">
        <v>99</v>
      </c>
      <c r="J1055" s="247">
        <v>0</v>
      </c>
      <c r="K1055" s="247">
        <v>0</v>
      </c>
    </row>
    <row r="1056" spans="1:11">
      <c r="A1056" s="247" t="s">
        <v>16740</v>
      </c>
      <c r="B1056" s="247" t="s">
        <v>16739</v>
      </c>
      <c r="C1056" s="247" t="s">
        <v>16732</v>
      </c>
      <c r="D1056" s="247" t="s">
        <v>5027</v>
      </c>
      <c r="E1056" s="248" t="s">
        <v>20048</v>
      </c>
      <c r="F1056" s="247">
        <v>13.14</v>
      </c>
      <c r="G1056" s="247" t="s">
        <v>1373</v>
      </c>
      <c r="H1056" s="247" t="s">
        <v>14318</v>
      </c>
      <c r="I1056" s="247">
        <v>99</v>
      </c>
      <c r="J1056" s="247">
        <v>0</v>
      </c>
      <c r="K1056" s="247">
        <v>0</v>
      </c>
    </row>
    <row r="1057" spans="1:11">
      <c r="A1057" s="247" t="s">
        <v>16737</v>
      </c>
      <c r="B1057" s="247" t="s">
        <v>16736</v>
      </c>
      <c r="C1057" s="247" t="s">
        <v>16732</v>
      </c>
      <c r="D1057" s="247" t="s">
        <v>5027</v>
      </c>
      <c r="E1057" s="248" t="s">
        <v>20049</v>
      </c>
      <c r="F1057" s="247">
        <v>21.71</v>
      </c>
      <c r="G1057" s="247" t="s">
        <v>1373</v>
      </c>
      <c r="H1057" s="247" t="s">
        <v>14318</v>
      </c>
      <c r="I1057" s="247">
        <v>99</v>
      </c>
      <c r="J1057" s="247">
        <v>0</v>
      </c>
      <c r="K1057" s="247">
        <v>0</v>
      </c>
    </row>
    <row r="1058" spans="1:11">
      <c r="A1058" s="247" t="s">
        <v>16734</v>
      </c>
      <c r="B1058" s="247" t="s">
        <v>16733</v>
      </c>
      <c r="C1058" s="247" t="s">
        <v>16732</v>
      </c>
      <c r="D1058" s="247" t="s">
        <v>5027</v>
      </c>
      <c r="E1058" s="248" t="s">
        <v>20050</v>
      </c>
      <c r="F1058" s="247">
        <v>41.14</v>
      </c>
      <c r="G1058" s="247" t="s">
        <v>1373</v>
      </c>
      <c r="H1058" s="247" t="s">
        <v>14318</v>
      </c>
      <c r="I1058" s="247">
        <v>99</v>
      </c>
      <c r="J1058" s="247">
        <v>0</v>
      </c>
      <c r="K1058" s="247">
        <v>0</v>
      </c>
    </row>
    <row r="1059" spans="1:11">
      <c r="A1059" s="247" t="s">
        <v>20051</v>
      </c>
      <c r="B1059" s="247" t="s">
        <v>20052</v>
      </c>
      <c r="C1059" s="247" t="s">
        <v>16732</v>
      </c>
      <c r="D1059" s="247" t="s">
        <v>5027</v>
      </c>
      <c r="E1059" s="248" t="s">
        <v>20053</v>
      </c>
      <c r="F1059" s="247">
        <v>24</v>
      </c>
      <c r="G1059" s="247" t="s">
        <v>1373</v>
      </c>
      <c r="H1059" s="247" t="s">
        <v>14318</v>
      </c>
      <c r="I1059" s="247">
        <v>99</v>
      </c>
      <c r="J1059" s="247">
        <v>0</v>
      </c>
      <c r="K1059" s="247">
        <v>0</v>
      </c>
    </row>
    <row r="1060" spans="1:11">
      <c r="A1060" s="247" t="s">
        <v>20054</v>
      </c>
      <c r="B1060" s="247" t="s">
        <v>20055</v>
      </c>
      <c r="C1060" s="247" t="s">
        <v>16732</v>
      </c>
      <c r="D1060" s="247" t="s">
        <v>5027</v>
      </c>
      <c r="E1060" s="248" t="s">
        <v>20056</v>
      </c>
      <c r="F1060" s="247">
        <v>41.14</v>
      </c>
      <c r="G1060" s="247" t="s">
        <v>1373</v>
      </c>
      <c r="H1060" s="247" t="s">
        <v>14318</v>
      </c>
      <c r="I1060" s="247">
        <v>99</v>
      </c>
      <c r="J1060" s="247">
        <v>0</v>
      </c>
      <c r="K1060" s="247">
        <v>0</v>
      </c>
    </row>
    <row r="1061" spans="1:11">
      <c r="A1061" s="247" t="s">
        <v>12475</v>
      </c>
      <c r="B1061" s="247" t="s">
        <v>12476</v>
      </c>
      <c r="C1061" s="247" t="s">
        <v>6451</v>
      </c>
      <c r="D1061" s="247" t="s">
        <v>6343</v>
      </c>
      <c r="E1061" s="248" t="s">
        <v>12477</v>
      </c>
      <c r="F1061" s="247">
        <v>176.09</v>
      </c>
      <c r="G1061" s="247" t="s">
        <v>1367</v>
      </c>
      <c r="H1061" s="247" t="s">
        <v>14318</v>
      </c>
      <c r="I1061" s="247">
        <v>1</v>
      </c>
      <c r="J1061" s="247">
        <v>0</v>
      </c>
      <c r="K1061" s="247">
        <v>0</v>
      </c>
    </row>
    <row r="1062" spans="1:11">
      <c r="A1062" s="247" t="s">
        <v>12481</v>
      </c>
      <c r="B1062" s="247" t="s">
        <v>12482</v>
      </c>
      <c r="C1062" s="247" t="s">
        <v>6451</v>
      </c>
      <c r="D1062" s="247" t="s">
        <v>6343</v>
      </c>
      <c r="E1062" s="248" t="s">
        <v>12483</v>
      </c>
      <c r="F1062" s="247">
        <v>151.09</v>
      </c>
      <c r="G1062" s="247" t="s">
        <v>1367</v>
      </c>
      <c r="H1062" s="247" t="s">
        <v>14318</v>
      </c>
      <c r="I1062" s="247">
        <v>5</v>
      </c>
      <c r="J1062" s="247">
        <v>0</v>
      </c>
      <c r="K1062" s="247">
        <v>0</v>
      </c>
    </row>
    <row r="1063" spans="1:11">
      <c r="A1063" s="247" t="s">
        <v>12484</v>
      </c>
      <c r="B1063" s="247" t="s">
        <v>12485</v>
      </c>
      <c r="C1063" s="247" t="s">
        <v>6451</v>
      </c>
      <c r="D1063" s="247" t="s">
        <v>6343</v>
      </c>
      <c r="E1063" s="248" t="s">
        <v>12486</v>
      </c>
      <c r="F1063" s="247">
        <v>81.52</v>
      </c>
      <c r="G1063" s="247" t="s">
        <v>1367</v>
      </c>
      <c r="H1063" s="247" t="s">
        <v>14318</v>
      </c>
      <c r="I1063" s="247">
        <v>1</v>
      </c>
      <c r="J1063" s="247">
        <v>0</v>
      </c>
      <c r="K1063" s="247">
        <v>0</v>
      </c>
    </row>
    <row r="1064" spans="1:11">
      <c r="A1064" s="247" t="s">
        <v>12487</v>
      </c>
      <c r="B1064" s="247" t="s">
        <v>12488</v>
      </c>
      <c r="C1064" s="247" t="s">
        <v>6451</v>
      </c>
      <c r="D1064" s="247" t="s">
        <v>6343</v>
      </c>
      <c r="E1064" s="248" t="s">
        <v>12489</v>
      </c>
      <c r="F1064" s="247">
        <v>203.26</v>
      </c>
      <c r="G1064" s="247" t="s">
        <v>1367</v>
      </c>
      <c r="H1064" s="247" t="s">
        <v>14318</v>
      </c>
      <c r="I1064" s="247">
        <v>1</v>
      </c>
      <c r="J1064" s="247">
        <v>0</v>
      </c>
      <c r="K1064" s="247">
        <v>0</v>
      </c>
    </row>
    <row r="1065" spans="1:11">
      <c r="A1065" s="247" t="s">
        <v>12493</v>
      </c>
      <c r="B1065" s="247" t="s">
        <v>12494</v>
      </c>
      <c r="C1065" s="247" t="s">
        <v>6451</v>
      </c>
      <c r="D1065" s="247" t="s">
        <v>10961</v>
      </c>
      <c r="E1065" s="248" t="s">
        <v>12495</v>
      </c>
      <c r="F1065" s="247">
        <v>531.82000000000005</v>
      </c>
      <c r="G1065" s="247" t="s">
        <v>1367</v>
      </c>
      <c r="H1065" s="247" t="s">
        <v>14318</v>
      </c>
      <c r="I1065" s="247">
        <v>1</v>
      </c>
      <c r="J1065" s="247">
        <v>0</v>
      </c>
      <c r="K1065" s="247">
        <v>0</v>
      </c>
    </row>
    <row r="1066" spans="1:11">
      <c r="A1066" s="247" t="s">
        <v>12496</v>
      </c>
      <c r="B1066" s="247" t="s">
        <v>12497</v>
      </c>
      <c r="C1066" s="247" t="s">
        <v>6451</v>
      </c>
      <c r="D1066" s="247" t="s">
        <v>6343</v>
      </c>
      <c r="E1066" s="248" t="s">
        <v>12498</v>
      </c>
      <c r="F1066" s="247">
        <v>153.26</v>
      </c>
      <c r="G1066" s="247" t="s">
        <v>1367</v>
      </c>
      <c r="H1066" s="247" t="s">
        <v>14318</v>
      </c>
      <c r="I1066" s="247">
        <v>1</v>
      </c>
      <c r="J1066" s="247">
        <v>0</v>
      </c>
      <c r="K1066" s="247">
        <v>0</v>
      </c>
    </row>
    <row r="1067" spans="1:11">
      <c r="A1067" s="247" t="s">
        <v>17091</v>
      </c>
      <c r="B1067" s="247" t="s">
        <v>17090</v>
      </c>
      <c r="C1067" s="247" t="s">
        <v>6451</v>
      </c>
      <c r="D1067" s="247" t="s">
        <v>6343</v>
      </c>
      <c r="E1067" s="248" t="s">
        <v>17089</v>
      </c>
      <c r="F1067" s="247">
        <v>257.61</v>
      </c>
      <c r="G1067" s="247" t="s">
        <v>1367</v>
      </c>
      <c r="H1067" s="247" t="s">
        <v>14318</v>
      </c>
      <c r="I1067" s="247">
        <v>3</v>
      </c>
      <c r="J1067" s="247">
        <v>0</v>
      </c>
      <c r="K1067" s="247">
        <v>0</v>
      </c>
    </row>
    <row r="1068" spans="1:11">
      <c r="A1068" s="247" t="s">
        <v>17088</v>
      </c>
      <c r="B1068" s="247" t="s">
        <v>17087</v>
      </c>
      <c r="C1068" s="247" t="s">
        <v>6451</v>
      </c>
      <c r="D1068" s="247" t="s">
        <v>6343</v>
      </c>
      <c r="E1068" s="248" t="s">
        <v>17086</v>
      </c>
      <c r="F1068" s="247">
        <v>300</v>
      </c>
      <c r="G1068" s="247" t="s">
        <v>1367</v>
      </c>
      <c r="H1068" s="247" t="s">
        <v>14318</v>
      </c>
      <c r="I1068" s="247">
        <v>3</v>
      </c>
      <c r="J1068" s="247">
        <v>0</v>
      </c>
      <c r="K1068" s="247">
        <v>0</v>
      </c>
    </row>
    <row r="1069" spans="1:11">
      <c r="A1069" s="247" t="s">
        <v>20057</v>
      </c>
      <c r="B1069" s="247" t="s">
        <v>20058</v>
      </c>
      <c r="C1069" s="247" t="s">
        <v>6451</v>
      </c>
      <c r="D1069" s="247" t="s">
        <v>6343</v>
      </c>
      <c r="E1069" s="248" t="s">
        <v>20059</v>
      </c>
      <c r="F1069" s="247">
        <v>210.87</v>
      </c>
      <c r="G1069" s="247" t="s">
        <v>1367</v>
      </c>
      <c r="H1069" s="247" t="s">
        <v>14318</v>
      </c>
      <c r="I1069" s="247">
        <v>3</v>
      </c>
      <c r="J1069" s="247">
        <v>0</v>
      </c>
      <c r="K1069" s="247">
        <v>0</v>
      </c>
    </row>
    <row r="1070" spans="1:11">
      <c r="A1070" s="247" t="s">
        <v>20060</v>
      </c>
      <c r="B1070" s="247" t="s">
        <v>20061</v>
      </c>
      <c r="C1070" s="247" t="s">
        <v>6451</v>
      </c>
      <c r="D1070" s="247" t="s">
        <v>6343</v>
      </c>
      <c r="E1070" s="248" t="s">
        <v>20062</v>
      </c>
      <c r="F1070" s="247">
        <v>155.43</v>
      </c>
      <c r="G1070" s="247" t="s">
        <v>1367</v>
      </c>
      <c r="H1070" s="247" t="s">
        <v>14318</v>
      </c>
      <c r="I1070" s="247">
        <v>3</v>
      </c>
      <c r="J1070" s="247">
        <v>0</v>
      </c>
      <c r="K1070" s="247">
        <v>0</v>
      </c>
    </row>
    <row r="1071" spans="1:11">
      <c r="A1071" s="247" t="s">
        <v>20063</v>
      </c>
      <c r="B1071" s="247" t="s">
        <v>20064</v>
      </c>
      <c r="C1071" s="247" t="s">
        <v>6451</v>
      </c>
      <c r="D1071" s="247" t="s">
        <v>6343</v>
      </c>
      <c r="E1071" s="248" t="s">
        <v>20065</v>
      </c>
      <c r="F1071" s="247">
        <v>571.74</v>
      </c>
      <c r="G1071" s="247" t="s">
        <v>1367</v>
      </c>
      <c r="H1071" s="247" t="s">
        <v>14318</v>
      </c>
      <c r="I1071" s="247">
        <v>2</v>
      </c>
      <c r="J1071" s="247">
        <v>0</v>
      </c>
      <c r="K1071" s="247">
        <v>0</v>
      </c>
    </row>
    <row r="1072" spans="1:11">
      <c r="A1072" s="247" t="s">
        <v>20066</v>
      </c>
      <c r="B1072" s="247" t="s">
        <v>20067</v>
      </c>
      <c r="C1072" s="247" t="s">
        <v>6451</v>
      </c>
      <c r="D1072" s="247" t="s">
        <v>6343</v>
      </c>
      <c r="E1072" s="248" t="s">
        <v>20068</v>
      </c>
      <c r="F1072" s="247">
        <v>428.26</v>
      </c>
      <c r="G1072" s="247" t="s">
        <v>1367</v>
      </c>
      <c r="H1072" s="247" t="s">
        <v>14318</v>
      </c>
      <c r="I1072" s="247">
        <v>2</v>
      </c>
      <c r="J1072" s="247">
        <v>0</v>
      </c>
      <c r="K1072" s="247">
        <v>0</v>
      </c>
    </row>
    <row r="1073" spans="1:11">
      <c r="A1073" s="247" t="s">
        <v>20069</v>
      </c>
      <c r="B1073" s="247" t="s">
        <v>20070</v>
      </c>
      <c r="C1073" s="247" t="s">
        <v>6451</v>
      </c>
      <c r="D1073" s="247" t="s">
        <v>6343</v>
      </c>
      <c r="E1073" s="248" t="s">
        <v>20071</v>
      </c>
      <c r="F1073" s="247">
        <v>97.83</v>
      </c>
      <c r="G1073" s="247" t="s">
        <v>1367</v>
      </c>
      <c r="H1073" s="247" t="s">
        <v>14318</v>
      </c>
      <c r="I1073" s="247">
        <v>3</v>
      </c>
      <c r="J1073" s="247">
        <v>0</v>
      </c>
      <c r="K1073" s="247">
        <v>0</v>
      </c>
    </row>
    <row r="1074" spans="1:11">
      <c r="A1074" s="247" t="s">
        <v>20072</v>
      </c>
      <c r="B1074" s="247" t="s">
        <v>20073</v>
      </c>
      <c r="C1074" s="247" t="s">
        <v>6451</v>
      </c>
      <c r="D1074" s="247" t="s">
        <v>6343</v>
      </c>
      <c r="E1074" s="248" t="s">
        <v>20074</v>
      </c>
      <c r="F1074" s="247">
        <v>1196.74</v>
      </c>
      <c r="G1074" s="247" t="s">
        <v>1367</v>
      </c>
      <c r="H1074" s="247" t="s">
        <v>14318</v>
      </c>
      <c r="I1074" s="247">
        <v>2</v>
      </c>
      <c r="J1074" s="247">
        <v>0</v>
      </c>
      <c r="K1074" s="247">
        <v>0</v>
      </c>
    </row>
    <row r="1075" spans="1:11">
      <c r="A1075" s="247" t="s">
        <v>20075</v>
      </c>
      <c r="B1075" s="247" t="s">
        <v>20076</v>
      </c>
      <c r="C1075" s="247" t="s">
        <v>6451</v>
      </c>
      <c r="D1075" s="247" t="s">
        <v>6343</v>
      </c>
      <c r="E1075" s="248" t="s">
        <v>20077</v>
      </c>
      <c r="F1075" s="247">
        <v>293.48</v>
      </c>
      <c r="G1075" s="247" t="s">
        <v>1367</v>
      </c>
      <c r="H1075" s="247" t="s">
        <v>14318</v>
      </c>
      <c r="I1075" s="247">
        <v>3</v>
      </c>
      <c r="J1075" s="247">
        <v>0</v>
      </c>
      <c r="K1075" s="247">
        <v>0</v>
      </c>
    </row>
    <row r="1076" spans="1:11">
      <c r="A1076" s="247" t="s">
        <v>20078</v>
      </c>
      <c r="B1076" s="247" t="s">
        <v>20079</v>
      </c>
      <c r="C1076" s="247" t="s">
        <v>6451</v>
      </c>
      <c r="D1076" s="247" t="s">
        <v>10961</v>
      </c>
      <c r="E1076" s="248" t="s">
        <v>20080</v>
      </c>
      <c r="F1076" s="247">
        <v>232.95</v>
      </c>
      <c r="G1076" s="247" t="s">
        <v>1367</v>
      </c>
      <c r="H1076" s="247" t="s">
        <v>14318</v>
      </c>
      <c r="I1076" s="247">
        <v>3</v>
      </c>
      <c r="J1076" s="247">
        <v>0</v>
      </c>
      <c r="K1076" s="247">
        <v>0</v>
      </c>
    </row>
    <row r="1077" spans="1:11">
      <c r="A1077" s="247" t="s">
        <v>20081</v>
      </c>
      <c r="B1077" s="247" t="s">
        <v>20082</v>
      </c>
      <c r="C1077" s="247" t="s">
        <v>6451</v>
      </c>
      <c r="D1077" s="247" t="s">
        <v>6343</v>
      </c>
      <c r="E1077" s="248" t="s">
        <v>20083</v>
      </c>
      <c r="F1077" s="247">
        <v>1755.43</v>
      </c>
      <c r="G1077" s="247" t="s">
        <v>1367</v>
      </c>
      <c r="H1077" s="247" t="s">
        <v>14318</v>
      </c>
      <c r="I1077" s="247">
        <v>2</v>
      </c>
      <c r="J1077" s="247">
        <v>0</v>
      </c>
      <c r="K1077" s="247">
        <v>0</v>
      </c>
    </row>
    <row r="1078" spans="1:11">
      <c r="A1078" s="247" t="s">
        <v>20084</v>
      </c>
      <c r="B1078" s="247" t="s">
        <v>20085</v>
      </c>
      <c r="C1078" s="247" t="s">
        <v>6451</v>
      </c>
      <c r="D1078" s="247" t="s">
        <v>6343</v>
      </c>
      <c r="E1078" s="248" t="s">
        <v>20086</v>
      </c>
      <c r="F1078" s="247">
        <v>1076.0899999999999</v>
      </c>
      <c r="G1078" s="247" t="s">
        <v>1367</v>
      </c>
      <c r="H1078" s="247" t="s">
        <v>14318</v>
      </c>
      <c r="I1078" s="247">
        <v>2</v>
      </c>
      <c r="J1078" s="247">
        <v>0</v>
      </c>
      <c r="K1078" s="247">
        <v>0</v>
      </c>
    </row>
    <row r="1079" spans="1:11">
      <c r="A1079" s="247" t="s">
        <v>20087</v>
      </c>
      <c r="B1079" s="247" t="s">
        <v>20088</v>
      </c>
      <c r="C1079" s="247" t="s">
        <v>6451</v>
      </c>
      <c r="D1079" s="247" t="s">
        <v>6343</v>
      </c>
      <c r="E1079" s="248" t="s">
        <v>20089</v>
      </c>
      <c r="F1079" s="247">
        <v>848.91</v>
      </c>
      <c r="G1079" s="247" t="s">
        <v>1367</v>
      </c>
      <c r="H1079" s="247" t="s">
        <v>14318</v>
      </c>
      <c r="I1079" s="247">
        <v>2</v>
      </c>
      <c r="J1079" s="247">
        <v>0</v>
      </c>
      <c r="K1079" s="247">
        <v>0</v>
      </c>
    </row>
    <row r="1080" spans="1:11">
      <c r="A1080" s="247" t="s">
        <v>20090</v>
      </c>
      <c r="B1080" s="247" t="s">
        <v>20091</v>
      </c>
      <c r="C1080" s="247" t="s">
        <v>6451</v>
      </c>
      <c r="D1080" s="247" t="s">
        <v>6343</v>
      </c>
      <c r="E1080" s="248" t="s">
        <v>20092</v>
      </c>
      <c r="F1080" s="247">
        <v>603.26</v>
      </c>
      <c r="G1080" s="247" t="s">
        <v>1367</v>
      </c>
      <c r="H1080" s="247" t="s">
        <v>14318</v>
      </c>
      <c r="I1080" s="247">
        <v>2</v>
      </c>
      <c r="J1080" s="247">
        <v>0</v>
      </c>
      <c r="K1080" s="247">
        <v>0</v>
      </c>
    </row>
    <row r="1081" spans="1:11">
      <c r="A1081" s="247" t="s">
        <v>20093</v>
      </c>
      <c r="B1081" s="247" t="s">
        <v>20094</v>
      </c>
      <c r="C1081" s="247" t="s">
        <v>6451</v>
      </c>
      <c r="D1081" s="247" t="s">
        <v>6343</v>
      </c>
      <c r="E1081" s="248" t="s">
        <v>20095</v>
      </c>
      <c r="F1081" s="247">
        <v>848.91</v>
      </c>
      <c r="G1081" s="247" t="s">
        <v>1367</v>
      </c>
      <c r="H1081" s="247" t="s">
        <v>14318</v>
      </c>
      <c r="I1081" s="247">
        <v>2</v>
      </c>
      <c r="J1081" s="247">
        <v>0</v>
      </c>
      <c r="K1081" s="247">
        <v>0</v>
      </c>
    </row>
    <row r="1082" spans="1:11">
      <c r="A1082" s="247" t="s">
        <v>20096</v>
      </c>
      <c r="B1082" s="247" t="s">
        <v>20097</v>
      </c>
      <c r="C1082" s="247" t="s">
        <v>6451</v>
      </c>
      <c r="D1082" s="247" t="s">
        <v>6343</v>
      </c>
      <c r="E1082" s="248" t="s">
        <v>20098</v>
      </c>
      <c r="F1082" s="247">
        <v>1911.96</v>
      </c>
      <c r="G1082" s="247" t="s">
        <v>1367</v>
      </c>
      <c r="H1082" s="247" t="s">
        <v>14318</v>
      </c>
      <c r="I1082" s="247">
        <v>3</v>
      </c>
      <c r="J1082" s="247">
        <v>0</v>
      </c>
      <c r="K1082" s="247">
        <v>0</v>
      </c>
    </row>
    <row r="1083" spans="1:11">
      <c r="A1083" s="247" t="s">
        <v>20099</v>
      </c>
      <c r="B1083" s="247" t="s">
        <v>20100</v>
      </c>
      <c r="C1083" s="247" t="s">
        <v>6451</v>
      </c>
      <c r="D1083" s="247" t="s">
        <v>6343</v>
      </c>
      <c r="E1083" s="248" t="s">
        <v>20101</v>
      </c>
      <c r="F1083" s="247">
        <v>2969.57</v>
      </c>
      <c r="G1083" s="247" t="s">
        <v>1367</v>
      </c>
      <c r="H1083" s="247" t="s">
        <v>14318</v>
      </c>
      <c r="I1083" s="247">
        <v>3</v>
      </c>
      <c r="J1083" s="247">
        <v>0</v>
      </c>
      <c r="K1083" s="247">
        <v>0</v>
      </c>
    </row>
    <row r="1084" spans="1:11">
      <c r="A1084" s="247" t="s">
        <v>20102</v>
      </c>
      <c r="B1084" s="247" t="s">
        <v>20103</v>
      </c>
      <c r="C1084" s="247" t="s">
        <v>6451</v>
      </c>
      <c r="D1084" s="247" t="s">
        <v>6343</v>
      </c>
      <c r="E1084" s="248" t="s">
        <v>20104</v>
      </c>
      <c r="F1084" s="247">
        <v>1329.35</v>
      </c>
      <c r="G1084" s="247" t="s">
        <v>1367</v>
      </c>
      <c r="H1084" s="247" t="s">
        <v>14318</v>
      </c>
      <c r="I1084" s="247">
        <v>3</v>
      </c>
      <c r="J1084" s="247">
        <v>0</v>
      </c>
      <c r="K1084" s="247">
        <v>0</v>
      </c>
    </row>
    <row r="1085" spans="1:11">
      <c r="A1085" s="247" t="s">
        <v>20105</v>
      </c>
      <c r="B1085" s="247" t="s">
        <v>20106</v>
      </c>
      <c r="C1085" s="247" t="s">
        <v>6451</v>
      </c>
      <c r="D1085" s="247" t="s">
        <v>6343</v>
      </c>
      <c r="E1085" s="248" t="s">
        <v>20107</v>
      </c>
      <c r="F1085" s="247">
        <v>389.13</v>
      </c>
      <c r="G1085" s="247" t="s">
        <v>1367</v>
      </c>
      <c r="H1085" s="247" t="s">
        <v>14318</v>
      </c>
      <c r="I1085" s="247">
        <v>1</v>
      </c>
      <c r="J1085" s="247">
        <v>6</v>
      </c>
      <c r="K1085" s="247">
        <v>0</v>
      </c>
    </row>
    <row r="1086" spans="1:11">
      <c r="A1086" s="247" t="s">
        <v>20108</v>
      </c>
      <c r="B1086" s="247" t="s">
        <v>20109</v>
      </c>
      <c r="C1086" s="247" t="s">
        <v>6451</v>
      </c>
      <c r="D1086" s="247" t="s">
        <v>6343</v>
      </c>
      <c r="E1086" s="248" t="s">
        <v>20110</v>
      </c>
      <c r="F1086" s="247">
        <v>2543.48</v>
      </c>
      <c r="G1086" s="247" t="s">
        <v>1367</v>
      </c>
      <c r="H1086" s="247" t="s">
        <v>14318</v>
      </c>
      <c r="I1086" s="247">
        <v>3</v>
      </c>
      <c r="J1086" s="247">
        <v>0</v>
      </c>
      <c r="K1086" s="247">
        <v>0</v>
      </c>
    </row>
    <row r="1087" spans="1:11">
      <c r="A1087" s="247" t="s">
        <v>20111</v>
      </c>
      <c r="B1087" s="247" t="s">
        <v>20112</v>
      </c>
      <c r="C1087" s="247" t="s">
        <v>6451</v>
      </c>
      <c r="D1087" s="247" t="s">
        <v>6343</v>
      </c>
      <c r="E1087" s="248" t="s">
        <v>20113</v>
      </c>
      <c r="F1087" s="247">
        <v>2028.26</v>
      </c>
      <c r="G1087" s="247" t="s">
        <v>1367</v>
      </c>
      <c r="H1087" s="247" t="s">
        <v>14318</v>
      </c>
      <c r="I1087" s="247">
        <v>3</v>
      </c>
      <c r="J1087" s="247">
        <v>0</v>
      </c>
      <c r="K1087" s="247">
        <v>0</v>
      </c>
    </row>
    <row r="1088" spans="1:11">
      <c r="A1088" s="247" t="s">
        <v>6904</v>
      </c>
      <c r="B1088" s="247" t="s">
        <v>6903</v>
      </c>
      <c r="C1088" s="247" t="s">
        <v>6451</v>
      </c>
      <c r="D1088" s="247" t="s">
        <v>6343</v>
      </c>
      <c r="E1088" s="248" t="s">
        <v>6902</v>
      </c>
      <c r="F1088" s="247">
        <v>758.7</v>
      </c>
      <c r="G1088" s="247" t="s">
        <v>1367</v>
      </c>
      <c r="H1088" s="247" t="s">
        <v>14318</v>
      </c>
      <c r="I1088" s="247">
        <v>3</v>
      </c>
      <c r="J1088" s="247">
        <v>0</v>
      </c>
      <c r="K1088" s="247">
        <v>0</v>
      </c>
    </row>
    <row r="1089" spans="1:11">
      <c r="A1089" s="247" t="s">
        <v>6901</v>
      </c>
      <c r="B1089" s="247" t="s">
        <v>6900</v>
      </c>
      <c r="C1089" s="247" t="s">
        <v>6451</v>
      </c>
      <c r="D1089" s="247" t="s">
        <v>6343</v>
      </c>
      <c r="E1089" s="248" t="s">
        <v>6899</v>
      </c>
      <c r="F1089" s="247">
        <v>830.43</v>
      </c>
      <c r="G1089" s="247" t="s">
        <v>1367</v>
      </c>
      <c r="H1089" s="247" t="s">
        <v>14318</v>
      </c>
      <c r="I1089" s="247">
        <v>3</v>
      </c>
      <c r="J1089" s="247">
        <v>0</v>
      </c>
      <c r="K1089" s="247">
        <v>0</v>
      </c>
    </row>
    <row r="1090" spans="1:11">
      <c r="A1090" s="247" t="s">
        <v>6898</v>
      </c>
      <c r="B1090" s="247" t="s">
        <v>6897</v>
      </c>
      <c r="C1090" s="247" t="s">
        <v>6451</v>
      </c>
      <c r="D1090" s="247" t="s">
        <v>6343</v>
      </c>
      <c r="E1090" s="248" t="s">
        <v>6896</v>
      </c>
      <c r="F1090" s="247">
        <v>1601.09</v>
      </c>
      <c r="G1090" s="247" t="s">
        <v>1367</v>
      </c>
      <c r="H1090" s="247" t="s">
        <v>14318</v>
      </c>
      <c r="I1090" s="247">
        <v>3</v>
      </c>
      <c r="J1090" s="247">
        <v>0</v>
      </c>
      <c r="K1090" s="247">
        <v>0</v>
      </c>
    </row>
    <row r="1091" spans="1:11">
      <c r="A1091" s="247" t="s">
        <v>6895</v>
      </c>
      <c r="B1091" s="247" t="s">
        <v>6894</v>
      </c>
      <c r="C1091" s="247" t="s">
        <v>6451</v>
      </c>
      <c r="D1091" s="247" t="s">
        <v>6343</v>
      </c>
      <c r="E1091" s="248" t="s">
        <v>6893</v>
      </c>
      <c r="F1091" s="247">
        <v>1748.91</v>
      </c>
      <c r="G1091" s="247" t="s">
        <v>1367</v>
      </c>
      <c r="H1091" s="247" t="s">
        <v>14318</v>
      </c>
      <c r="I1091" s="247">
        <v>3</v>
      </c>
      <c r="J1091" s="247">
        <v>0</v>
      </c>
      <c r="K1091" s="247">
        <v>0</v>
      </c>
    </row>
    <row r="1092" spans="1:11">
      <c r="A1092" s="247" t="s">
        <v>6892</v>
      </c>
      <c r="B1092" s="247" t="s">
        <v>6891</v>
      </c>
      <c r="C1092" s="247" t="s">
        <v>6451</v>
      </c>
      <c r="D1092" s="247" t="s">
        <v>6343</v>
      </c>
      <c r="E1092" s="248" t="s">
        <v>20114</v>
      </c>
      <c r="F1092" s="247">
        <v>2290.2199999999998</v>
      </c>
      <c r="G1092" s="247" t="s">
        <v>1367</v>
      </c>
      <c r="H1092" s="247" t="s">
        <v>14318</v>
      </c>
      <c r="I1092" s="247">
        <v>3</v>
      </c>
      <c r="J1092" s="247">
        <v>0</v>
      </c>
      <c r="K1092" s="247">
        <v>0</v>
      </c>
    </row>
    <row r="1093" spans="1:11">
      <c r="A1093" s="247" t="s">
        <v>6889</v>
      </c>
      <c r="B1093" s="247" t="s">
        <v>6888</v>
      </c>
      <c r="C1093" s="247" t="s">
        <v>6451</v>
      </c>
      <c r="D1093" s="247" t="s">
        <v>6343</v>
      </c>
      <c r="E1093" s="248" t="s">
        <v>6887</v>
      </c>
      <c r="F1093" s="247">
        <v>2716.3</v>
      </c>
      <c r="G1093" s="247" t="s">
        <v>1367</v>
      </c>
      <c r="H1093" s="247" t="s">
        <v>14318</v>
      </c>
      <c r="I1093" s="247">
        <v>3</v>
      </c>
      <c r="J1093" s="247">
        <v>0</v>
      </c>
      <c r="K1093" s="247">
        <v>0</v>
      </c>
    </row>
    <row r="1094" spans="1:11">
      <c r="A1094" s="247" t="s">
        <v>6886</v>
      </c>
      <c r="B1094" s="247" t="s">
        <v>6885</v>
      </c>
      <c r="C1094" s="247" t="s">
        <v>6451</v>
      </c>
      <c r="D1094" s="247" t="s">
        <v>6343</v>
      </c>
      <c r="E1094" s="248" t="s">
        <v>6884</v>
      </c>
      <c r="F1094" s="247">
        <v>2703.26</v>
      </c>
      <c r="G1094" s="247" t="s">
        <v>1367</v>
      </c>
      <c r="H1094" s="247" t="s">
        <v>14318</v>
      </c>
      <c r="I1094" s="247">
        <v>3</v>
      </c>
      <c r="J1094" s="247">
        <v>0</v>
      </c>
      <c r="K1094" s="247">
        <v>0</v>
      </c>
    </row>
    <row r="1095" spans="1:11">
      <c r="A1095" s="247" t="s">
        <v>6881</v>
      </c>
      <c r="B1095" s="247" t="s">
        <v>6880</v>
      </c>
      <c r="C1095" s="247" t="s">
        <v>6451</v>
      </c>
      <c r="D1095" s="247" t="s">
        <v>6343</v>
      </c>
      <c r="E1095" s="248" t="s">
        <v>20115</v>
      </c>
      <c r="F1095" s="247">
        <v>7248.91</v>
      </c>
      <c r="G1095" s="247" t="s">
        <v>1367</v>
      </c>
      <c r="H1095" s="247" t="s">
        <v>14318</v>
      </c>
      <c r="I1095" s="247">
        <v>3</v>
      </c>
      <c r="J1095" s="247">
        <v>0</v>
      </c>
      <c r="K1095" s="247">
        <v>0</v>
      </c>
    </row>
    <row r="1096" spans="1:11">
      <c r="A1096" s="247" t="s">
        <v>6878</v>
      </c>
      <c r="B1096" s="247" t="s">
        <v>6877</v>
      </c>
      <c r="C1096" s="247" t="s">
        <v>6451</v>
      </c>
      <c r="D1096" s="247" t="s">
        <v>6343</v>
      </c>
      <c r="E1096" s="248" t="s">
        <v>20116</v>
      </c>
      <c r="F1096" s="247">
        <v>12107.61</v>
      </c>
      <c r="G1096" s="247" t="s">
        <v>1367</v>
      </c>
      <c r="H1096" s="247" t="s">
        <v>14318</v>
      </c>
      <c r="I1096" s="247">
        <v>3</v>
      </c>
      <c r="J1096" s="247">
        <v>0</v>
      </c>
      <c r="K1096" s="247">
        <v>0</v>
      </c>
    </row>
    <row r="1097" spans="1:11">
      <c r="A1097" s="247" t="s">
        <v>6872</v>
      </c>
      <c r="B1097" s="247" t="s">
        <v>6871</v>
      </c>
      <c r="C1097" s="247" t="s">
        <v>6451</v>
      </c>
      <c r="D1097" s="247" t="s">
        <v>6343</v>
      </c>
      <c r="E1097" s="248" t="s">
        <v>6870</v>
      </c>
      <c r="F1097" s="247">
        <v>1518.48</v>
      </c>
      <c r="G1097" s="247" t="s">
        <v>1367</v>
      </c>
      <c r="H1097" s="247" t="s">
        <v>14318</v>
      </c>
      <c r="I1097" s="247">
        <v>3</v>
      </c>
      <c r="J1097" s="247">
        <v>0</v>
      </c>
      <c r="K1097" s="247">
        <v>0</v>
      </c>
    </row>
    <row r="1098" spans="1:11">
      <c r="A1098" s="247" t="s">
        <v>6869</v>
      </c>
      <c r="B1098" s="247" t="s">
        <v>6868</v>
      </c>
      <c r="C1098" s="247" t="s">
        <v>6451</v>
      </c>
      <c r="D1098" s="247" t="s">
        <v>6343</v>
      </c>
      <c r="E1098" s="248" t="s">
        <v>20117</v>
      </c>
      <c r="F1098" s="247">
        <v>1436.96</v>
      </c>
      <c r="G1098" s="247" t="s">
        <v>1367</v>
      </c>
      <c r="H1098" s="247" t="s">
        <v>14318</v>
      </c>
      <c r="I1098" s="247">
        <v>3</v>
      </c>
      <c r="J1098" s="247">
        <v>0</v>
      </c>
      <c r="K1098" s="247">
        <v>0</v>
      </c>
    </row>
    <row r="1099" spans="1:11">
      <c r="A1099" s="247" t="s">
        <v>6866</v>
      </c>
      <c r="B1099" s="247" t="s">
        <v>6865</v>
      </c>
      <c r="C1099" s="247" t="s">
        <v>6451</v>
      </c>
      <c r="D1099" s="247" t="s">
        <v>6343</v>
      </c>
      <c r="E1099" s="248" t="s">
        <v>20118</v>
      </c>
      <c r="F1099" s="247">
        <v>1518.48</v>
      </c>
      <c r="G1099" s="247" t="s">
        <v>1367</v>
      </c>
      <c r="H1099" s="247" t="s">
        <v>14318</v>
      </c>
      <c r="I1099" s="247">
        <v>3</v>
      </c>
      <c r="J1099" s="247">
        <v>0</v>
      </c>
      <c r="K1099" s="247">
        <v>0</v>
      </c>
    </row>
    <row r="1100" spans="1:11">
      <c r="A1100" s="247" t="s">
        <v>6863</v>
      </c>
      <c r="B1100" s="247" t="s">
        <v>6862</v>
      </c>
      <c r="C1100" s="247" t="s">
        <v>6451</v>
      </c>
      <c r="D1100" s="247" t="s">
        <v>6343</v>
      </c>
      <c r="E1100" s="248" t="s">
        <v>20119</v>
      </c>
      <c r="F1100" s="247">
        <v>1553.26</v>
      </c>
      <c r="G1100" s="247" t="s">
        <v>1367</v>
      </c>
      <c r="H1100" s="247" t="s">
        <v>14318</v>
      </c>
      <c r="I1100" s="247">
        <v>3</v>
      </c>
      <c r="J1100" s="247">
        <v>0</v>
      </c>
      <c r="K1100" s="247">
        <v>0</v>
      </c>
    </row>
    <row r="1101" spans="1:11">
      <c r="A1101" s="247" t="s">
        <v>20120</v>
      </c>
      <c r="B1101" s="247" t="s">
        <v>20121</v>
      </c>
      <c r="C1101" s="247" t="s">
        <v>6451</v>
      </c>
      <c r="D1101" s="247" t="s">
        <v>6343</v>
      </c>
      <c r="E1101" s="248" t="s">
        <v>20122</v>
      </c>
      <c r="F1101" s="247">
        <v>2529.35</v>
      </c>
      <c r="G1101" s="247" t="s">
        <v>1367</v>
      </c>
      <c r="H1101" s="247" t="s">
        <v>14318</v>
      </c>
      <c r="I1101" s="247">
        <v>3</v>
      </c>
      <c r="J1101" s="247">
        <v>0</v>
      </c>
      <c r="K1101" s="247">
        <v>0</v>
      </c>
    </row>
    <row r="1102" spans="1:11">
      <c r="A1102" s="247" t="s">
        <v>20123</v>
      </c>
      <c r="B1102" s="247" t="s">
        <v>20124</v>
      </c>
      <c r="C1102" s="247" t="s">
        <v>6451</v>
      </c>
      <c r="D1102" s="247" t="s">
        <v>6343</v>
      </c>
      <c r="E1102" s="248" t="s">
        <v>20125</v>
      </c>
      <c r="F1102" s="247">
        <v>8500</v>
      </c>
      <c r="G1102" s="247" t="s">
        <v>1367</v>
      </c>
      <c r="H1102" s="247" t="s">
        <v>14318</v>
      </c>
      <c r="I1102" s="247">
        <v>3</v>
      </c>
      <c r="J1102" s="247">
        <v>0</v>
      </c>
      <c r="K1102" s="247">
        <v>0</v>
      </c>
    </row>
    <row r="1103" spans="1:11">
      <c r="A1103" s="247" t="s">
        <v>6860</v>
      </c>
      <c r="B1103" s="247" t="s">
        <v>6859</v>
      </c>
      <c r="C1103" s="247" t="s">
        <v>6451</v>
      </c>
      <c r="D1103" s="247" t="s">
        <v>6343</v>
      </c>
      <c r="E1103" s="248" t="s">
        <v>6858</v>
      </c>
      <c r="F1103" s="247">
        <v>2142.39</v>
      </c>
      <c r="G1103" s="247" t="s">
        <v>1367</v>
      </c>
      <c r="H1103" s="247" t="s">
        <v>14318</v>
      </c>
      <c r="I1103" s="247">
        <v>3</v>
      </c>
      <c r="J1103" s="247">
        <v>0</v>
      </c>
      <c r="K1103" s="247">
        <v>0</v>
      </c>
    </row>
    <row r="1104" spans="1:11">
      <c r="A1104" s="247" t="s">
        <v>6857</v>
      </c>
      <c r="B1104" s="247" t="s">
        <v>6856</v>
      </c>
      <c r="C1104" s="247" t="s">
        <v>6451</v>
      </c>
      <c r="D1104" s="247" t="s">
        <v>6343</v>
      </c>
      <c r="E1104" s="248" t="s">
        <v>20126</v>
      </c>
      <c r="F1104" s="247">
        <v>1403.26</v>
      </c>
      <c r="G1104" s="247" t="s">
        <v>1367</v>
      </c>
      <c r="H1104" s="247" t="s">
        <v>14318</v>
      </c>
      <c r="I1104" s="247">
        <v>3</v>
      </c>
      <c r="J1104" s="247">
        <v>0</v>
      </c>
      <c r="K1104" s="247">
        <v>0</v>
      </c>
    </row>
    <row r="1105" spans="1:11">
      <c r="A1105" s="247" t="s">
        <v>12503</v>
      </c>
      <c r="B1105" s="247" t="s">
        <v>12504</v>
      </c>
      <c r="C1105" s="247" t="s">
        <v>6451</v>
      </c>
      <c r="D1105" s="247" t="s">
        <v>6343</v>
      </c>
      <c r="E1105" s="248" t="s">
        <v>12505</v>
      </c>
      <c r="F1105" s="247">
        <v>12016.3</v>
      </c>
      <c r="G1105" s="247" t="s">
        <v>1367</v>
      </c>
      <c r="H1105" s="247" t="s">
        <v>14318</v>
      </c>
      <c r="I1105" s="247">
        <v>3</v>
      </c>
      <c r="J1105" s="247">
        <v>0</v>
      </c>
      <c r="K1105" s="247">
        <v>0</v>
      </c>
    </row>
    <row r="1106" spans="1:11">
      <c r="A1106" s="247" t="s">
        <v>20127</v>
      </c>
      <c r="B1106" s="247" t="s">
        <v>20128</v>
      </c>
      <c r="C1106" s="247" t="s">
        <v>6451</v>
      </c>
      <c r="D1106" s="247" t="s">
        <v>6343</v>
      </c>
      <c r="E1106" s="248" t="s">
        <v>20129</v>
      </c>
      <c r="F1106" s="247">
        <v>8825</v>
      </c>
      <c r="G1106" s="247" t="s">
        <v>1367</v>
      </c>
      <c r="H1106" s="247" t="s">
        <v>14318</v>
      </c>
      <c r="I1106" s="247">
        <v>3</v>
      </c>
      <c r="J1106" s="247">
        <v>0</v>
      </c>
      <c r="K1106" s="247">
        <v>0</v>
      </c>
    </row>
    <row r="1107" spans="1:11">
      <c r="A1107" s="247" t="s">
        <v>17033</v>
      </c>
      <c r="B1107" s="247" t="s">
        <v>17032</v>
      </c>
      <c r="C1107" s="247" t="s">
        <v>6451</v>
      </c>
      <c r="D1107" s="247" t="s">
        <v>6343</v>
      </c>
      <c r="E1107" s="248" t="s">
        <v>17031</v>
      </c>
      <c r="F1107" s="247">
        <v>6177.17</v>
      </c>
      <c r="G1107" s="247" t="s">
        <v>1367</v>
      </c>
      <c r="H1107" s="247" t="s">
        <v>14318</v>
      </c>
      <c r="I1107" s="247">
        <v>3</v>
      </c>
      <c r="J1107" s="247">
        <v>0</v>
      </c>
      <c r="K1107" s="247">
        <v>0</v>
      </c>
    </row>
    <row r="1108" spans="1:11">
      <c r="A1108" s="247" t="s">
        <v>6797</v>
      </c>
      <c r="B1108" s="247" t="s">
        <v>6796</v>
      </c>
      <c r="C1108" s="247" t="s">
        <v>6451</v>
      </c>
      <c r="D1108" s="247" t="s">
        <v>6343</v>
      </c>
      <c r="E1108" s="248" t="s">
        <v>6795</v>
      </c>
      <c r="F1108" s="247">
        <v>3194.57</v>
      </c>
      <c r="G1108" s="247" t="s">
        <v>1367</v>
      </c>
      <c r="H1108" s="247" t="s">
        <v>14318</v>
      </c>
      <c r="I1108" s="247">
        <v>3</v>
      </c>
      <c r="J1108" s="247">
        <v>0</v>
      </c>
      <c r="K1108" s="247">
        <v>0</v>
      </c>
    </row>
    <row r="1109" spans="1:11">
      <c r="A1109" s="247" t="s">
        <v>6791</v>
      </c>
      <c r="B1109" s="247" t="s">
        <v>6790</v>
      </c>
      <c r="C1109" s="247" t="s">
        <v>6451</v>
      </c>
      <c r="D1109" s="247" t="s">
        <v>6343</v>
      </c>
      <c r="E1109" s="248" t="s">
        <v>6789</v>
      </c>
      <c r="F1109" s="247">
        <v>2211.96</v>
      </c>
      <c r="G1109" s="247" t="s">
        <v>1367</v>
      </c>
      <c r="H1109" s="247" t="s">
        <v>14318</v>
      </c>
      <c r="I1109" s="247">
        <v>3</v>
      </c>
      <c r="J1109" s="247">
        <v>0</v>
      </c>
      <c r="K1109" s="247">
        <v>0</v>
      </c>
    </row>
    <row r="1110" spans="1:11">
      <c r="A1110" s="247" t="s">
        <v>6788</v>
      </c>
      <c r="B1110" s="247" t="s">
        <v>6787</v>
      </c>
      <c r="C1110" s="247" t="s">
        <v>6451</v>
      </c>
      <c r="D1110" s="247" t="s">
        <v>6343</v>
      </c>
      <c r="E1110" s="248" t="s">
        <v>6786</v>
      </c>
      <c r="F1110" s="247">
        <v>2035.87</v>
      </c>
      <c r="G1110" s="247" t="s">
        <v>1367</v>
      </c>
      <c r="H1110" s="247" t="s">
        <v>14318</v>
      </c>
      <c r="I1110" s="247">
        <v>3</v>
      </c>
      <c r="J1110" s="247">
        <v>0</v>
      </c>
      <c r="K1110" s="247">
        <v>0</v>
      </c>
    </row>
    <row r="1111" spans="1:11">
      <c r="A1111" s="247" t="s">
        <v>12506</v>
      </c>
      <c r="B1111" s="247" t="s">
        <v>12507</v>
      </c>
      <c r="C1111" s="247" t="s">
        <v>6451</v>
      </c>
      <c r="D1111" s="247" t="s">
        <v>6343</v>
      </c>
      <c r="E1111" s="248" t="s">
        <v>12508</v>
      </c>
      <c r="F1111" s="247">
        <v>5788.04</v>
      </c>
      <c r="G1111" s="247" t="s">
        <v>1367</v>
      </c>
      <c r="H1111" s="247" t="s">
        <v>14318</v>
      </c>
      <c r="I1111" s="247">
        <v>3</v>
      </c>
      <c r="J1111" s="247">
        <v>0</v>
      </c>
      <c r="K1111" s="247">
        <v>0</v>
      </c>
    </row>
    <row r="1112" spans="1:11">
      <c r="A1112" s="247" t="s">
        <v>12509</v>
      </c>
      <c r="B1112" s="247" t="s">
        <v>12510</v>
      </c>
      <c r="C1112" s="247" t="s">
        <v>6451</v>
      </c>
      <c r="D1112" s="247" t="s">
        <v>6343</v>
      </c>
      <c r="E1112" s="248" t="s">
        <v>12511</v>
      </c>
      <c r="F1112" s="247">
        <v>31429.35</v>
      </c>
      <c r="G1112" s="247" t="s">
        <v>1367</v>
      </c>
      <c r="H1112" s="247" t="s">
        <v>14318</v>
      </c>
      <c r="I1112" s="247">
        <v>3</v>
      </c>
      <c r="J1112" s="247">
        <v>0</v>
      </c>
      <c r="K1112" s="247">
        <v>0</v>
      </c>
    </row>
    <row r="1113" spans="1:11">
      <c r="A1113" s="247" t="s">
        <v>12512</v>
      </c>
      <c r="B1113" s="247" t="s">
        <v>12513</v>
      </c>
      <c r="C1113" s="247" t="s">
        <v>6451</v>
      </c>
      <c r="D1113" s="247" t="s">
        <v>6343</v>
      </c>
      <c r="E1113" s="248" t="s">
        <v>20130</v>
      </c>
      <c r="F1113" s="247">
        <v>29477.17</v>
      </c>
      <c r="G1113" s="247" t="s">
        <v>1367</v>
      </c>
      <c r="H1113" s="247" t="s">
        <v>14318</v>
      </c>
      <c r="I1113" s="247">
        <v>3</v>
      </c>
      <c r="J1113" s="247">
        <v>0</v>
      </c>
      <c r="K1113" s="247">
        <v>0</v>
      </c>
    </row>
    <row r="1114" spans="1:11">
      <c r="A1114" s="247" t="s">
        <v>6632</v>
      </c>
      <c r="B1114" s="247" t="s">
        <v>6631</v>
      </c>
      <c r="C1114" s="247" t="s">
        <v>6451</v>
      </c>
      <c r="D1114" s="247" t="s">
        <v>6343</v>
      </c>
      <c r="E1114" s="248" t="s">
        <v>6630</v>
      </c>
      <c r="F1114" s="247">
        <v>647.83000000000004</v>
      </c>
      <c r="G1114" s="247" t="s">
        <v>1367</v>
      </c>
      <c r="H1114" s="247" t="s">
        <v>14318</v>
      </c>
      <c r="I1114" s="247">
        <v>3</v>
      </c>
      <c r="J1114" s="247">
        <v>0</v>
      </c>
      <c r="K1114" s="247">
        <v>0</v>
      </c>
    </row>
    <row r="1115" spans="1:11">
      <c r="A1115" s="247" t="s">
        <v>12515</v>
      </c>
      <c r="B1115" s="247" t="s">
        <v>12516</v>
      </c>
      <c r="C1115" s="247" t="s">
        <v>6451</v>
      </c>
      <c r="D1115" s="247" t="s">
        <v>6343</v>
      </c>
      <c r="E1115" s="248" t="s">
        <v>12517</v>
      </c>
      <c r="F1115" s="247">
        <v>1305.43</v>
      </c>
      <c r="G1115" s="247" t="s">
        <v>1367</v>
      </c>
      <c r="H1115" s="247" t="s">
        <v>14318</v>
      </c>
      <c r="I1115" s="247">
        <v>3</v>
      </c>
      <c r="J1115" s="247">
        <v>0</v>
      </c>
      <c r="K1115" s="247">
        <v>0</v>
      </c>
    </row>
    <row r="1116" spans="1:11">
      <c r="A1116" s="247" t="s">
        <v>12518</v>
      </c>
      <c r="B1116" s="247" t="s">
        <v>12519</v>
      </c>
      <c r="C1116" s="247" t="s">
        <v>6451</v>
      </c>
      <c r="D1116" s="247" t="s">
        <v>6343</v>
      </c>
      <c r="E1116" s="248" t="s">
        <v>12520</v>
      </c>
      <c r="F1116" s="247">
        <v>5534.78</v>
      </c>
      <c r="G1116" s="247" t="s">
        <v>1367</v>
      </c>
      <c r="H1116" s="247" t="s">
        <v>14318</v>
      </c>
      <c r="I1116" s="247">
        <v>3</v>
      </c>
      <c r="J1116" s="247">
        <v>0</v>
      </c>
      <c r="K1116" s="247">
        <v>0</v>
      </c>
    </row>
    <row r="1117" spans="1:11">
      <c r="A1117" s="247" t="s">
        <v>12521</v>
      </c>
      <c r="B1117" s="247" t="s">
        <v>12522</v>
      </c>
      <c r="C1117" s="247" t="s">
        <v>6451</v>
      </c>
      <c r="D1117" s="247" t="s">
        <v>6343</v>
      </c>
      <c r="E1117" s="248" t="s">
        <v>12523</v>
      </c>
      <c r="F1117" s="247">
        <v>4445.6499999999996</v>
      </c>
      <c r="G1117" s="247" t="s">
        <v>1367</v>
      </c>
      <c r="H1117" s="247" t="s">
        <v>14318</v>
      </c>
      <c r="I1117" s="247">
        <v>3</v>
      </c>
      <c r="J1117" s="247">
        <v>0</v>
      </c>
      <c r="K1117" s="247">
        <v>0</v>
      </c>
    </row>
    <row r="1118" spans="1:11">
      <c r="A1118" s="247" t="s">
        <v>6629</v>
      </c>
      <c r="B1118" s="247" t="s">
        <v>6628</v>
      </c>
      <c r="C1118" s="247" t="s">
        <v>6451</v>
      </c>
      <c r="D1118" s="247" t="s">
        <v>6343</v>
      </c>
      <c r="E1118" s="248" t="s">
        <v>6627</v>
      </c>
      <c r="F1118" s="247">
        <v>5805.43</v>
      </c>
      <c r="G1118" s="247" t="s">
        <v>1367</v>
      </c>
      <c r="H1118" s="247" t="s">
        <v>14318</v>
      </c>
      <c r="I1118" s="247">
        <v>3</v>
      </c>
      <c r="J1118" s="247">
        <v>0</v>
      </c>
      <c r="K1118" s="247">
        <v>0</v>
      </c>
    </row>
    <row r="1119" spans="1:11">
      <c r="A1119" s="247" t="s">
        <v>6620</v>
      </c>
      <c r="B1119" s="247" t="s">
        <v>6619</v>
      </c>
      <c r="C1119" s="247" t="s">
        <v>6451</v>
      </c>
      <c r="D1119" s="247" t="s">
        <v>6343</v>
      </c>
      <c r="E1119" s="248" t="s">
        <v>20131</v>
      </c>
      <c r="F1119" s="247">
        <v>7232.61</v>
      </c>
      <c r="G1119" s="247" t="s">
        <v>1367</v>
      </c>
      <c r="H1119" s="247" t="s">
        <v>14318</v>
      </c>
      <c r="I1119" s="247">
        <v>3</v>
      </c>
      <c r="J1119" s="247">
        <v>0</v>
      </c>
      <c r="K1119" s="247">
        <v>0</v>
      </c>
    </row>
    <row r="1120" spans="1:11">
      <c r="A1120" s="247" t="s">
        <v>6617</v>
      </c>
      <c r="B1120" s="247" t="s">
        <v>6616</v>
      </c>
      <c r="C1120" s="247" t="s">
        <v>6451</v>
      </c>
      <c r="D1120" s="247" t="s">
        <v>6343</v>
      </c>
      <c r="E1120" s="248" t="s">
        <v>20132</v>
      </c>
      <c r="F1120" s="247">
        <v>9478.26</v>
      </c>
      <c r="G1120" s="247" t="s">
        <v>1367</v>
      </c>
      <c r="H1120" s="247" t="s">
        <v>14318</v>
      </c>
      <c r="I1120" s="247">
        <v>3</v>
      </c>
      <c r="J1120" s="247">
        <v>0</v>
      </c>
      <c r="K1120" s="247">
        <v>0</v>
      </c>
    </row>
    <row r="1121" spans="1:11">
      <c r="A1121" s="247" t="s">
        <v>6614</v>
      </c>
      <c r="B1121" s="247" t="s">
        <v>6613</v>
      </c>
      <c r="C1121" s="247" t="s">
        <v>6451</v>
      </c>
      <c r="D1121" s="247" t="s">
        <v>6343</v>
      </c>
      <c r="E1121" s="248" t="s">
        <v>6612</v>
      </c>
      <c r="F1121" s="247">
        <v>16710.87</v>
      </c>
      <c r="G1121" s="247" t="s">
        <v>1367</v>
      </c>
      <c r="H1121" s="247" t="s">
        <v>14318</v>
      </c>
      <c r="I1121" s="247">
        <v>3</v>
      </c>
      <c r="J1121" s="247">
        <v>0</v>
      </c>
      <c r="K1121" s="247">
        <v>0</v>
      </c>
    </row>
    <row r="1122" spans="1:11">
      <c r="A1122" s="247" t="s">
        <v>12524</v>
      </c>
      <c r="B1122" s="247" t="s">
        <v>12525</v>
      </c>
      <c r="C1122" s="247" t="s">
        <v>6451</v>
      </c>
      <c r="D1122" s="247" t="s">
        <v>6343</v>
      </c>
      <c r="E1122" s="248" t="s">
        <v>12526</v>
      </c>
      <c r="F1122" s="247">
        <v>77135.87</v>
      </c>
      <c r="G1122" s="247" t="s">
        <v>1367</v>
      </c>
      <c r="H1122" s="247" t="s">
        <v>14318</v>
      </c>
      <c r="I1122" s="247">
        <v>3</v>
      </c>
      <c r="J1122" s="247">
        <v>0</v>
      </c>
      <c r="K1122" s="247">
        <v>0</v>
      </c>
    </row>
    <row r="1123" spans="1:11">
      <c r="A1123" s="247" t="s">
        <v>17007</v>
      </c>
      <c r="B1123" s="247" t="s">
        <v>17006</v>
      </c>
      <c r="C1123" s="247" t="s">
        <v>6451</v>
      </c>
      <c r="D1123" s="247" t="s">
        <v>6343</v>
      </c>
      <c r="E1123" s="248" t="s">
        <v>17005</v>
      </c>
      <c r="F1123" s="247">
        <v>66548.91</v>
      </c>
      <c r="G1123" s="247" t="s">
        <v>1367</v>
      </c>
      <c r="H1123" s="247" t="s">
        <v>14318</v>
      </c>
      <c r="I1123" s="247">
        <v>3</v>
      </c>
      <c r="J1123" s="247">
        <v>0</v>
      </c>
      <c r="K1123" s="247">
        <v>0</v>
      </c>
    </row>
    <row r="1124" spans="1:11">
      <c r="A1124" s="247" t="s">
        <v>6566</v>
      </c>
      <c r="B1124" s="247" t="s">
        <v>6565</v>
      </c>
      <c r="C1124" s="247" t="s">
        <v>6451</v>
      </c>
      <c r="D1124" s="247" t="s">
        <v>6343</v>
      </c>
      <c r="E1124" s="248" t="s">
        <v>6564</v>
      </c>
      <c r="F1124" s="247">
        <v>11716.3</v>
      </c>
      <c r="G1124" s="247" t="s">
        <v>1367</v>
      </c>
      <c r="H1124" s="247" t="s">
        <v>14318</v>
      </c>
      <c r="I1124" s="247">
        <v>3</v>
      </c>
      <c r="J1124" s="247">
        <v>0</v>
      </c>
      <c r="K1124" s="247">
        <v>0</v>
      </c>
    </row>
    <row r="1125" spans="1:11">
      <c r="A1125" s="247" t="s">
        <v>6563</v>
      </c>
      <c r="B1125" s="247" t="s">
        <v>6562</v>
      </c>
      <c r="C1125" s="247" t="s">
        <v>6451</v>
      </c>
      <c r="D1125" s="247" t="s">
        <v>6343</v>
      </c>
      <c r="E1125" s="248" t="s">
        <v>6561</v>
      </c>
      <c r="F1125" s="247">
        <v>12358.7</v>
      </c>
      <c r="G1125" s="247" t="s">
        <v>1367</v>
      </c>
      <c r="H1125" s="247" t="s">
        <v>14318</v>
      </c>
      <c r="I1125" s="247">
        <v>3</v>
      </c>
      <c r="J1125" s="247">
        <v>0</v>
      </c>
      <c r="K1125" s="247">
        <v>0</v>
      </c>
    </row>
    <row r="1126" spans="1:11">
      <c r="A1126" s="247" t="s">
        <v>12527</v>
      </c>
      <c r="B1126" s="247" t="s">
        <v>12528</v>
      </c>
      <c r="C1126" s="247" t="s">
        <v>6451</v>
      </c>
      <c r="D1126" s="247" t="s">
        <v>6343</v>
      </c>
      <c r="E1126" s="248" t="s">
        <v>12529</v>
      </c>
      <c r="F1126" s="247">
        <v>758.7</v>
      </c>
      <c r="G1126" s="247" t="s">
        <v>1367</v>
      </c>
      <c r="H1126" s="247" t="s">
        <v>14318</v>
      </c>
      <c r="I1126" s="247">
        <v>3</v>
      </c>
      <c r="J1126" s="247">
        <v>0</v>
      </c>
      <c r="K1126" s="247">
        <v>0</v>
      </c>
    </row>
    <row r="1127" spans="1:11">
      <c r="A1127" s="247" t="s">
        <v>12530</v>
      </c>
      <c r="B1127" s="247" t="s">
        <v>12531</v>
      </c>
      <c r="C1127" s="247" t="s">
        <v>6451</v>
      </c>
      <c r="D1127" s="247" t="s">
        <v>6343</v>
      </c>
      <c r="E1127" s="248" t="s">
        <v>12532</v>
      </c>
      <c r="F1127" s="247">
        <v>981.52</v>
      </c>
      <c r="G1127" s="247" t="s">
        <v>1367</v>
      </c>
      <c r="H1127" s="247" t="s">
        <v>14318</v>
      </c>
      <c r="I1127" s="247">
        <v>3</v>
      </c>
      <c r="J1127" s="247">
        <v>0</v>
      </c>
      <c r="K1127" s="247">
        <v>0</v>
      </c>
    </row>
    <row r="1128" spans="1:11">
      <c r="A1128" s="247" t="s">
        <v>6557</v>
      </c>
      <c r="B1128" s="247" t="s">
        <v>6556</v>
      </c>
      <c r="C1128" s="247" t="s">
        <v>6451</v>
      </c>
      <c r="D1128" s="247" t="s">
        <v>6343</v>
      </c>
      <c r="E1128" s="248" t="s">
        <v>6555</v>
      </c>
      <c r="F1128" s="247">
        <v>1128.26</v>
      </c>
      <c r="G1128" s="247" t="s">
        <v>1367</v>
      </c>
      <c r="H1128" s="247" t="s">
        <v>14318</v>
      </c>
      <c r="I1128" s="247">
        <v>3</v>
      </c>
      <c r="J1128" s="247">
        <v>0</v>
      </c>
      <c r="K1128" s="247">
        <v>0</v>
      </c>
    </row>
    <row r="1129" spans="1:11">
      <c r="A1129" s="247" t="s">
        <v>6554</v>
      </c>
      <c r="B1129" s="247" t="s">
        <v>6553</v>
      </c>
      <c r="C1129" s="247" t="s">
        <v>6451</v>
      </c>
      <c r="D1129" s="247" t="s">
        <v>6343</v>
      </c>
      <c r="E1129" s="248" t="s">
        <v>6552</v>
      </c>
      <c r="F1129" s="247">
        <v>1455.43</v>
      </c>
      <c r="G1129" s="247" t="s">
        <v>1367</v>
      </c>
      <c r="H1129" s="247" t="s">
        <v>14318</v>
      </c>
      <c r="I1129" s="247">
        <v>3</v>
      </c>
      <c r="J1129" s="247">
        <v>0</v>
      </c>
      <c r="K1129" s="247">
        <v>0</v>
      </c>
    </row>
    <row r="1130" spans="1:11">
      <c r="A1130" s="247" t="s">
        <v>20133</v>
      </c>
      <c r="B1130" s="247" t="s">
        <v>20134</v>
      </c>
      <c r="C1130" s="247" t="s">
        <v>6451</v>
      </c>
      <c r="D1130" s="247" t="s">
        <v>6343</v>
      </c>
      <c r="E1130" s="248" t="s">
        <v>20135</v>
      </c>
      <c r="F1130" s="247">
        <v>15521.74</v>
      </c>
      <c r="G1130" s="247" t="s">
        <v>1367</v>
      </c>
      <c r="H1130" s="247" t="s">
        <v>14318</v>
      </c>
      <c r="I1130" s="247">
        <v>3</v>
      </c>
      <c r="J1130" s="247">
        <v>0</v>
      </c>
      <c r="K1130" s="247">
        <v>0</v>
      </c>
    </row>
    <row r="1131" spans="1:11">
      <c r="A1131" s="247" t="s">
        <v>20136</v>
      </c>
      <c r="B1131" s="247" t="s">
        <v>20137</v>
      </c>
      <c r="C1131" s="247" t="s">
        <v>6451</v>
      </c>
      <c r="D1131" s="247" t="s">
        <v>6343</v>
      </c>
      <c r="E1131" s="248" t="s">
        <v>20138</v>
      </c>
      <c r="F1131" s="247">
        <v>9978.26</v>
      </c>
      <c r="G1131" s="247" t="s">
        <v>1367</v>
      </c>
      <c r="H1131" s="247" t="s">
        <v>14318</v>
      </c>
      <c r="I1131" s="247">
        <v>3</v>
      </c>
      <c r="J1131" s="247">
        <v>0</v>
      </c>
      <c r="K1131" s="247">
        <v>0</v>
      </c>
    </row>
    <row r="1132" spans="1:11">
      <c r="A1132" s="247" t="s">
        <v>6470</v>
      </c>
      <c r="B1132" s="247" t="s">
        <v>6469</v>
      </c>
      <c r="C1132" s="247" t="s">
        <v>6451</v>
      </c>
      <c r="D1132" s="247" t="s">
        <v>6343</v>
      </c>
      <c r="E1132" s="248" t="s">
        <v>6468</v>
      </c>
      <c r="F1132" s="247">
        <v>6754.35</v>
      </c>
      <c r="G1132" s="247" t="s">
        <v>1367</v>
      </c>
      <c r="H1132" s="247" t="s">
        <v>14318</v>
      </c>
      <c r="I1132" s="247">
        <v>3</v>
      </c>
      <c r="J1132" s="247">
        <v>0</v>
      </c>
      <c r="K1132" s="247">
        <v>0</v>
      </c>
    </row>
    <row r="1133" spans="1:11">
      <c r="A1133" s="247" t="s">
        <v>6457</v>
      </c>
      <c r="B1133" s="247" t="s">
        <v>6456</v>
      </c>
      <c r="C1133" s="247" t="s">
        <v>6451</v>
      </c>
      <c r="D1133" s="247" t="s">
        <v>6343</v>
      </c>
      <c r="E1133" s="248" t="s">
        <v>6455</v>
      </c>
      <c r="F1133" s="247">
        <v>351.09</v>
      </c>
      <c r="G1133" s="247" t="s">
        <v>1367</v>
      </c>
      <c r="H1133" s="247" t="s">
        <v>14318</v>
      </c>
      <c r="I1133" s="247">
        <v>1</v>
      </c>
      <c r="J1133" s="247">
        <v>6</v>
      </c>
      <c r="K1133" s="247">
        <v>0</v>
      </c>
    </row>
    <row r="1134" spans="1:11">
      <c r="A1134" s="247" t="s">
        <v>12533</v>
      </c>
      <c r="B1134" s="247" t="s">
        <v>12534</v>
      </c>
      <c r="C1134" s="247" t="s">
        <v>6451</v>
      </c>
      <c r="D1134" s="247" t="s">
        <v>6343</v>
      </c>
      <c r="E1134" s="248" t="s">
        <v>12502</v>
      </c>
      <c r="F1134" s="247">
        <v>5420.65</v>
      </c>
      <c r="G1134" s="247" t="s">
        <v>1367</v>
      </c>
      <c r="H1134" s="247" t="s">
        <v>14318</v>
      </c>
      <c r="I1134" s="247">
        <v>3</v>
      </c>
      <c r="J1134" s="247">
        <v>0</v>
      </c>
      <c r="K1134" s="247">
        <v>0</v>
      </c>
    </row>
    <row r="1135" spans="1:11">
      <c r="A1135" s="247" t="s">
        <v>16961</v>
      </c>
      <c r="B1135" s="247" t="s">
        <v>16960</v>
      </c>
      <c r="C1135" s="247" t="s">
        <v>6451</v>
      </c>
      <c r="D1135" s="247" t="s">
        <v>6343</v>
      </c>
      <c r="E1135" s="248" t="s">
        <v>16959</v>
      </c>
      <c r="F1135" s="247">
        <v>6335.87</v>
      </c>
      <c r="G1135" s="247" t="s">
        <v>1367</v>
      </c>
      <c r="H1135" s="247" t="s">
        <v>14318</v>
      </c>
      <c r="I1135" s="247">
        <v>3</v>
      </c>
      <c r="J1135" s="247">
        <v>0</v>
      </c>
      <c r="K1135" s="247">
        <v>0</v>
      </c>
    </row>
    <row r="1136" spans="1:11">
      <c r="A1136" s="247" t="s">
        <v>20139</v>
      </c>
      <c r="B1136" s="247" t="s">
        <v>20140</v>
      </c>
      <c r="C1136" s="247" t="s">
        <v>6451</v>
      </c>
      <c r="D1136" s="247" t="s">
        <v>2933</v>
      </c>
      <c r="E1136" s="248" t="s">
        <v>20141</v>
      </c>
      <c r="F1136" s="247">
        <v>2092.2199999999998</v>
      </c>
      <c r="G1136" s="247" t="s">
        <v>1367</v>
      </c>
      <c r="H1136" s="247" t="s">
        <v>14318</v>
      </c>
      <c r="I1136" s="247">
        <v>3</v>
      </c>
      <c r="J1136" s="247">
        <v>0</v>
      </c>
      <c r="K1136" s="247">
        <v>0</v>
      </c>
    </row>
    <row r="1137" spans="1:11">
      <c r="A1137" s="247" t="s">
        <v>20142</v>
      </c>
      <c r="B1137" s="247" t="s">
        <v>20143</v>
      </c>
      <c r="C1137" s="247" t="s">
        <v>6451</v>
      </c>
      <c r="D1137" s="247" t="s">
        <v>2933</v>
      </c>
      <c r="E1137" s="248" t="s">
        <v>20144</v>
      </c>
      <c r="F1137" s="247">
        <v>1743.33</v>
      </c>
      <c r="G1137" s="247" t="s">
        <v>1367</v>
      </c>
      <c r="H1137" s="247" t="s">
        <v>14318</v>
      </c>
      <c r="I1137" s="247">
        <v>3</v>
      </c>
      <c r="J1137" s="247">
        <v>0</v>
      </c>
      <c r="K1137" s="247">
        <v>0</v>
      </c>
    </row>
    <row r="1138" spans="1:11">
      <c r="A1138" s="247" t="s">
        <v>20145</v>
      </c>
      <c r="B1138" s="247" t="s">
        <v>20146</v>
      </c>
      <c r="C1138" s="247" t="s">
        <v>6451</v>
      </c>
      <c r="D1138" s="247" t="s">
        <v>2933</v>
      </c>
      <c r="E1138" s="248" t="s">
        <v>20147</v>
      </c>
      <c r="F1138" s="247">
        <v>1568.89</v>
      </c>
      <c r="G1138" s="247" t="s">
        <v>1367</v>
      </c>
      <c r="H1138" s="247" t="s">
        <v>14318</v>
      </c>
      <c r="I1138" s="247">
        <v>3</v>
      </c>
      <c r="J1138" s="247">
        <v>0</v>
      </c>
      <c r="K1138" s="247">
        <v>0</v>
      </c>
    </row>
    <row r="1139" spans="1:11">
      <c r="A1139" s="247" t="s">
        <v>12053</v>
      </c>
      <c r="B1139" s="247" t="s">
        <v>12052</v>
      </c>
      <c r="C1139" s="247" t="s">
        <v>2962</v>
      </c>
      <c r="D1139" s="247" t="s">
        <v>10961</v>
      </c>
      <c r="E1139" s="248" t="s">
        <v>12051</v>
      </c>
      <c r="F1139" s="247">
        <v>42.06</v>
      </c>
      <c r="G1139" s="247" t="s">
        <v>1373</v>
      </c>
      <c r="H1139" s="247" t="s">
        <v>14318</v>
      </c>
      <c r="I1139" s="247">
        <v>1</v>
      </c>
      <c r="J1139" s="247">
        <v>0</v>
      </c>
      <c r="K1139" s="247">
        <v>0</v>
      </c>
    </row>
    <row r="1140" spans="1:11">
      <c r="A1140" s="247" t="s">
        <v>11933</v>
      </c>
      <c r="B1140" s="247" t="s">
        <v>11932</v>
      </c>
      <c r="C1140" s="247" t="s">
        <v>2962</v>
      </c>
      <c r="D1140" s="247" t="s">
        <v>10961</v>
      </c>
      <c r="E1140" s="248" t="s">
        <v>11931</v>
      </c>
      <c r="F1140" s="247">
        <v>25.89</v>
      </c>
      <c r="G1140" s="247" t="s">
        <v>1373</v>
      </c>
      <c r="H1140" s="247" t="s">
        <v>14318</v>
      </c>
      <c r="I1140" s="247">
        <v>1</v>
      </c>
      <c r="J1140" s="247">
        <v>0</v>
      </c>
      <c r="K1140" s="247">
        <v>0</v>
      </c>
    </row>
    <row r="1141" spans="1:11">
      <c r="A1141" s="247" t="s">
        <v>11900</v>
      </c>
      <c r="B1141" s="247" t="s">
        <v>11899</v>
      </c>
      <c r="C1141" s="247" t="s">
        <v>2962</v>
      </c>
      <c r="D1141" s="247" t="s">
        <v>10961</v>
      </c>
      <c r="E1141" s="248" t="s">
        <v>11898</v>
      </c>
      <c r="F1141" s="247">
        <v>26.81</v>
      </c>
      <c r="G1141" s="247" t="s">
        <v>1373</v>
      </c>
      <c r="H1141" s="247" t="s">
        <v>14318</v>
      </c>
      <c r="I1141" s="247">
        <v>1</v>
      </c>
      <c r="J1141" s="247">
        <v>0</v>
      </c>
      <c r="K1141" s="247">
        <v>0</v>
      </c>
    </row>
    <row r="1142" spans="1:11">
      <c r="A1142" s="247" t="s">
        <v>11868</v>
      </c>
      <c r="B1142" s="247" t="s">
        <v>11867</v>
      </c>
      <c r="C1142" s="247" t="s">
        <v>2962</v>
      </c>
      <c r="D1142" s="247" t="s">
        <v>10961</v>
      </c>
      <c r="E1142" s="248" t="s">
        <v>18635</v>
      </c>
      <c r="F1142" s="247">
        <v>22.13</v>
      </c>
      <c r="G1142" s="247" t="s">
        <v>1373</v>
      </c>
      <c r="H1142" s="247" t="s">
        <v>14318</v>
      </c>
      <c r="I1142" s="247">
        <v>3</v>
      </c>
      <c r="J1142" s="247">
        <v>0</v>
      </c>
      <c r="K1142" s="247">
        <v>0</v>
      </c>
    </row>
    <row r="1143" spans="1:11">
      <c r="A1143" s="247" t="s">
        <v>11543</v>
      </c>
      <c r="B1143" s="247" t="s">
        <v>11542</v>
      </c>
      <c r="C1143" s="247" t="s">
        <v>2962</v>
      </c>
      <c r="D1143" s="247" t="s">
        <v>10961</v>
      </c>
      <c r="E1143" s="248" t="s">
        <v>11541</v>
      </c>
      <c r="F1143" s="247">
        <v>65.63</v>
      </c>
      <c r="G1143" s="247" t="s">
        <v>1373</v>
      </c>
      <c r="H1143" s="247" t="s">
        <v>14318</v>
      </c>
      <c r="I1143" s="247">
        <v>1</v>
      </c>
      <c r="J1143" s="247">
        <v>0</v>
      </c>
      <c r="K1143" s="247">
        <v>0</v>
      </c>
    </row>
    <row r="1144" spans="1:11">
      <c r="A1144" s="247" t="s">
        <v>11436</v>
      </c>
      <c r="B1144" s="247" t="s">
        <v>11435</v>
      </c>
      <c r="C1144" s="247" t="s">
        <v>2962</v>
      </c>
      <c r="D1144" s="247" t="s">
        <v>10961</v>
      </c>
      <c r="E1144" s="248" t="s">
        <v>20148</v>
      </c>
      <c r="F1144" s="247">
        <v>973.86</v>
      </c>
      <c r="G1144" s="247" t="s">
        <v>1367</v>
      </c>
      <c r="H1144" s="247" t="s">
        <v>14318</v>
      </c>
      <c r="I1144" s="247">
        <v>1</v>
      </c>
      <c r="J1144" s="247">
        <v>0</v>
      </c>
      <c r="K1144" s="247">
        <v>0</v>
      </c>
    </row>
    <row r="1145" spans="1:11">
      <c r="A1145" s="247" t="s">
        <v>18554</v>
      </c>
      <c r="B1145" s="247" t="s">
        <v>18553</v>
      </c>
      <c r="C1145" s="247" t="s">
        <v>2962</v>
      </c>
      <c r="D1145" s="247" t="s">
        <v>10961</v>
      </c>
      <c r="E1145" s="248" t="s">
        <v>18552</v>
      </c>
      <c r="F1145" s="247">
        <v>573.9</v>
      </c>
      <c r="G1145" s="247" t="s">
        <v>1367</v>
      </c>
      <c r="H1145" s="247" t="s">
        <v>14318</v>
      </c>
      <c r="I1145" s="247">
        <v>3</v>
      </c>
      <c r="J1145" s="247">
        <v>0</v>
      </c>
      <c r="K1145" s="247">
        <v>0</v>
      </c>
    </row>
    <row r="1146" spans="1:11">
      <c r="A1146" s="247" t="s">
        <v>20149</v>
      </c>
      <c r="B1146" s="247" t="s">
        <v>20150</v>
      </c>
      <c r="C1146" s="247" t="s">
        <v>2962</v>
      </c>
      <c r="D1146" s="247" t="s">
        <v>10961</v>
      </c>
      <c r="E1146" s="248" t="s">
        <v>20151</v>
      </c>
      <c r="F1146" s="247">
        <v>50.9</v>
      </c>
      <c r="G1146" s="247" t="s">
        <v>1373</v>
      </c>
      <c r="H1146" s="247" t="s">
        <v>14318</v>
      </c>
      <c r="I1146" s="247">
        <v>1</v>
      </c>
      <c r="J1146" s="247">
        <v>0</v>
      </c>
      <c r="K1146" s="247">
        <v>0</v>
      </c>
    </row>
    <row r="1147" spans="1:11">
      <c r="A1147" s="247" t="s">
        <v>20152</v>
      </c>
      <c r="B1147" s="247" t="s">
        <v>20153</v>
      </c>
      <c r="C1147" s="247" t="s">
        <v>2962</v>
      </c>
      <c r="D1147" s="247" t="s">
        <v>10961</v>
      </c>
      <c r="E1147" s="248" t="s">
        <v>20154</v>
      </c>
      <c r="F1147" s="247">
        <v>41.47</v>
      </c>
      <c r="G1147" s="247" t="s">
        <v>1373</v>
      </c>
      <c r="H1147" s="247" t="s">
        <v>14318</v>
      </c>
      <c r="I1147" s="247">
        <v>1</v>
      </c>
      <c r="J1147" s="247">
        <v>0</v>
      </c>
      <c r="K1147" s="247">
        <v>0</v>
      </c>
    </row>
    <row r="1148" spans="1:11">
      <c r="A1148" s="247" t="s">
        <v>11226</v>
      </c>
      <c r="B1148" s="247" t="s">
        <v>11225</v>
      </c>
      <c r="C1148" s="247" t="s">
        <v>2962</v>
      </c>
      <c r="D1148" s="247" t="s">
        <v>10961</v>
      </c>
      <c r="E1148" s="248" t="s">
        <v>11224</v>
      </c>
      <c r="F1148" s="247">
        <v>33.28</v>
      </c>
      <c r="G1148" s="247" t="s">
        <v>1373</v>
      </c>
      <c r="H1148" s="247" t="s">
        <v>14318</v>
      </c>
      <c r="I1148" s="247">
        <v>1</v>
      </c>
      <c r="J1148" s="247">
        <v>0</v>
      </c>
      <c r="K1148" s="247">
        <v>0</v>
      </c>
    </row>
    <row r="1149" spans="1:11">
      <c r="A1149" s="247" t="s">
        <v>9767</v>
      </c>
      <c r="B1149" s="247" t="s">
        <v>9766</v>
      </c>
      <c r="C1149" s="247" t="s">
        <v>2962</v>
      </c>
      <c r="D1149" s="247" t="s">
        <v>9659</v>
      </c>
      <c r="E1149" s="248" t="s">
        <v>9765</v>
      </c>
      <c r="F1149" s="247">
        <v>82.67</v>
      </c>
      <c r="G1149" s="247" t="s">
        <v>1373</v>
      </c>
      <c r="H1149" s="247" t="s">
        <v>14318</v>
      </c>
      <c r="I1149" s="247">
        <v>3</v>
      </c>
      <c r="J1149" s="247">
        <v>0</v>
      </c>
      <c r="K1149" s="247">
        <v>0</v>
      </c>
    </row>
    <row r="1150" spans="1:11">
      <c r="A1150" s="247" t="s">
        <v>9758</v>
      </c>
      <c r="B1150" s="247" t="s">
        <v>9757</v>
      </c>
      <c r="C1150" s="247" t="s">
        <v>2962</v>
      </c>
      <c r="D1150" s="247" t="s">
        <v>9659</v>
      </c>
      <c r="E1150" s="248" t="s">
        <v>9756</v>
      </c>
      <c r="F1150" s="247">
        <v>177.16</v>
      </c>
      <c r="G1150" s="247" t="s">
        <v>1373</v>
      </c>
      <c r="H1150" s="247" t="s">
        <v>14318</v>
      </c>
      <c r="I1150" s="247">
        <v>1</v>
      </c>
      <c r="J1150" s="247">
        <v>0</v>
      </c>
      <c r="K1150" s="247">
        <v>0</v>
      </c>
    </row>
    <row r="1151" spans="1:11">
      <c r="A1151" s="247" t="s">
        <v>9752</v>
      </c>
      <c r="B1151" s="247" t="s">
        <v>9751</v>
      </c>
      <c r="C1151" s="247" t="s">
        <v>2962</v>
      </c>
      <c r="D1151" s="247" t="s">
        <v>9659</v>
      </c>
      <c r="E1151" s="248" t="s">
        <v>9750</v>
      </c>
      <c r="F1151" s="247">
        <v>259.55</v>
      </c>
      <c r="G1151" s="247" t="s">
        <v>1373</v>
      </c>
      <c r="H1151" s="247" t="s">
        <v>14318</v>
      </c>
      <c r="I1151" s="247">
        <v>1</v>
      </c>
      <c r="J1151" s="247">
        <v>0</v>
      </c>
      <c r="K1151" s="247">
        <v>0</v>
      </c>
    </row>
    <row r="1152" spans="1:11">
      <c r="A1152" s="247" t="s">
        <v>9749</v>
      </c>
      <c r="B1152" s="247" t="s">
        <v>9748</v>
      </c>
      <c r="C1152" s="247" t="s">
        <v>2962</v>
      </c>
      <c r="D1152" s="247" t="s">
        <v>9659</v>
      </c>
      <c r="E1152" s="248" t="s">
        <v>9747</v>
      </c>
      <c r="F1152" s="247">
        <v>127.96</v>
      </c>
      <c r="G1152" s="247" t="s">
        <v>1373</v>
      </c>
      <c r="H1152" s="247" t="s">
        <v>14318</v>
      </c>
      <c r="I1152" s="247">
        <v>1</v>
      </c>
      <c r="J1152" s="247">
        <v>0</v>
      </c>
      <c r="K1152" s="247">
        <v>0</v>
      </c>
    </row>
    <row r="1153" spans="1:11">
      <c r="A1153" s="247" t="s">
        <v>9743</v>
      </c>
      <c r="B1153" s="247" t="s">
        <v>9742</v>
      </c>
      <c r="C1153" s="247" t="s">
        <v>2962</v>
      </c>
      <c r="D1153" s="247" t="s">
        <v>9659</v>
      </c>
      <c r="E1153" s="248" t="s">
        <v>9741</v>
      </c>
      <c r="F1153" s="247">
        <v>238.85</v>
      </c>
      <c r="G1153" s="247" t="s">
        <v>1373</v>
      </c>
      <c r="H1153" s="247" t="s">
        <v>14318</v>
      </c>
      <c r="I1153" s="247">
        <v>1</v>
      </c>
      <c r="J1153" s="247">
        <v>0</v>
      </c>
      <c r="K1153" s="247">
        <v>0</v>
      </c>
    </row>
    <row r="1154" spans="1:11">
      <c r="A1154" s="247" t="s">
        <v>9714</v>
      </c>
      <c r="B1154" s="247" t="s">
        <v>9713</v>
      </c>
      <c r="C1154" s="247" t="s">
        <v>2962</v>
      </c>
      <c r="D1154" s="247" t="s">
        <v>9659</v>
      </c>
      <c r="E1154" s="248" t="s">
        <v>9712</v>
      </c>
      <c r="F1154" s="247">
        <v>78.739999999999995</v>
      </c>
      <c r="G1154" s="247" t="s">
        <v>1373</v>
      </c>
      <c r="H1154" s="247" t="s">
        <v>14318</v>
      </c>
      <c r="I1154" s="247">
        <v>1</v>
      </c>
      <c r="J1154" s="247">
        <v>0</v>
      </c>
      <c r="K1154" s="247">
        <v>0</v>
      </c>
    </row>
    <row r="1155" spans="1:11">
      <c r="A1155" s="247" t="s">
        <v>9711</v>
      </c>
      <c r="B1155" s="247" t="s">
        <v>9710</v>
      </c>
      <c r="C1155" s="247" t="s">
        <v>2962</v>
      </c>
      <c r="D1155" s="247" t="s">
        <v>9659</v>
      </c>
      <c r="E1155" s="248" t="s">
        <v>9709</v>
      </c>
      <c r="F1155" s="247">
        <v>51.57</v>
      </c>
      <c r="G1155" s="247" t="s">
        <v>1373</v>
      </c>
      <c r="H1155" s="247" t="s">
        <v>14318</v>
      </c>
      <c r="I1155" s="247">
        <v>0</v>
      </c>
      <c r="J1155" s="247">
        <v>0</v>
      </c>
      <c r="K1155" s="247">
        <v>0</v>
      </c>
    </row>
    <row r="1156" spans="1:11">
      <c r="A1156" s="247" t="s">
        <v>9702</v>
      </c>
      <c r="B1156" s="247" t="s">
        <v>9701</v>
      </c>
      <c r="C1156" s="247" t="s">
        <v>2962</v>
      </c>
      <c r="D1156" s="247" t="s">
        <v>9659</v>
      </c>
      <c r="E1156" s="248" t="s">
        <v>9700</v>
      </c>
      <c r="F1156" s="247">
        <v>126.12</v>
      </c>
      <c r="G1156" s="247" t="s">
        <v>1373</v>
      </c>
      <c r="H1156" s="247" t="s">
        <v>14318</v>
      </c>
      <c r="I1156" s="247">
        <v>1</v>
      </c>
      <c r="J1156" s="247">
        <v>0</v>
      </c>
      <c r="K1156" s="247">
        <v>0</v>
      </c>
    </row>
    <row r="1157" spans="1:11">
      <c r="A1157" s="247" t="s">
        <v>9699</v>
      </c>
      <c r="B1157" s="247" t="s">
        <v>9698</v>
      </c>
      <c r="C1157" s="247" t="s">
        <v>2962</v>
      </c>
      <c r="D1157" s="247" t="s">
        <v>9659</v>
      </c>
      <c r="E1157" s="248" t="s">
        <v>12538</v>
      </c>
      <c r="F1157" s="247">
        <v>97.56</v>
      </c>
      <c r="G1157" s="247" t="s">
        <v>1373</v>
      </c>
      <c r="H1157" s="247" t="s">
        <v>14318</v>
      </c>
      <c r="I1157" s="247">
        <v>1</v>
      </c>
      <c r="J1157" s="247">
        <v>0</v>
      </c>
      <c r="K1157" s="247">
        <v>0</v>
      </c>
    </row>
    <row r="1158" spans="1:11">
      <c r="A1158" s="247" t="s">
        <v>17752</v>
      </c>
      <c r="B1158" s="247" t="s">
        <v>17751</v>
      </c>
      <c r="C1158" s="247" t="s">
        <v>2962</v>
      </c>
      <c r="D1158" s="247" t="s">
        <v>9659</v>
      </c>
      <c r="E1158" s="248" t="s">
        <v>17750</v>
      </c>
      <c r="F1158" s="247">
        <v>1913.26</v>
      </c>
      <c r="G1158" s="247" t="s">
        <v>1367</v>
      </c>
      <c r="H1158" s="247" t="s">
        <v>14318</v>
      </c>
      <c r="I1158" s="247">
        <v>1</v>
      </c>
      <c r="J1158" s="247">
        <v>0</v>
      </c>
      <c r="K1158" s="247">
        <v>0</v>
      </c>
    </row>
    <row r="1159" spans="1:11">
      <c r="A1159" s="247" t="s">
        <v>17749</v>
      </c>
      <c r="B1159" s="247" t="s">
        <v>17748</v>
      </c>
      <c r="C1159" s="247" t="s">
        <v>2962</v>
      </c>
      <c r="D1159" s="247" t="s">
        <v>9659</v>
      </c>
      <c r="E1159" s="248" t="s">
        <v>17747</v>
      </c>
      <c r="F1159" s="247">
        <v>146.72</v>
      </c>
      <c r="G1159" s="247" t="s">
        <v>1373</v>
      </c>
      <c r="H1159" s="247" t="s">
        <v>14318</v>
      </c>
      <c r="I1159" s="247">
        <v>1</v>
      </c>
      <c r="J1159" s="247">
        <v>0</v>
      </c>
      <c r="K1159" s="247">
        <v>0</v>
      </c>
    </row>
    <row r="1160" spans="1:11">
      <c r="A1160" s="247" t="s">
        <v>20155</v>
      </c>
      <c r="B1160" s="247" t="s">
        <v>20156</v>
      </c>
      <c r="C1160" s="247" t="s">
        <v>2962</v>
      </c>
      <c r="D1160" s="247" t="s">
        <v>9659</v>
      </c>
      <c r="E1160" s="248" t="s">
        <v>20157</v>
      </c>
      <c r="F1160" s="247">
        <v>181.26</v>
      </c>
      <c r="G1160" s="247" t="s">
        <v>1373</v>
      </c>
      <c r="H1160" s="247" t="s">
        <v>14318</v>
      </c>
      <c r="I1160" s="247">
        <v>1</v>
      </c>
      <c r="J1160" s="247">
        <v>0</v>
      </c>
      <c r="K1160" s="247">
        <v>0</v>
      </c>
    </row>
    <row r="1161" spans="1:11">
      <c r="A1161" s="247" t="s">
        <v>10956</v>
      </c>
      <c r="B1161" s="247" t="s">
        <v>10955</v>
      </c>
      <c r="C1161" s="247" t="s">
        <v>2962</v>
      </c>
      <c r="D1161" s="247" t="s">
        <v>10879</v>
      </c>
      <c r="E1161" s="248" t="s">
        <v>10954</v>
      </c>
      <c r="F1161" s="247">
        <v>199.88</v>
      </c>
      <c r="G1161" s="247" t="s">
        <v>1373</v>
      </c>
      <c r="H1161" s="247" t="s">
        <v>14318</v>
      </c>
      <c r="I1161" s="247">
        <v>1</v>
      </c>
      <c r="J1161" s="247">
        <v>0</v>
      </c>
      <c r="K1161" s="247">
        <v>0</v>
      </c>
    </row>
    <row r="1162" spans="1:11">
      <c r="A1162" s="247" t="s">
        <v>3758</v>
      </c>
      <c r="B1162" s="247" t="s">
        <v>3757</v>
      </c>
      <c r="C1162" s="247" t="s">
        <v>2962</v>
      </c>
      <c r="D1162" s="247" t="s">
        <v>2933</v>
      </c>
      <c r="E1162" s="248" t="s">
        <v>3756</v>
      </c>
      <c r="F1162" s="247">
        <v>29.09</v>
      </c>
      <c r="G1162" s="247" t="s">
        <v>1373</v>
      </c>
      <c r="H1162" s="247" t="s">
        <v>14318</v>
      </c>
      <c r="I1162" s="247">
        <v>1</v>
      </c>
      <c r="J1162" s="247">
        <v>0</v>
      </c>
      <c r="K1162" s="247">
        <v>0</v>
      </c>
    </row>
    <row r="1163" spans="1:11">
      <c r="A1163" s="247" t="s">
        <v>10963</v>
      </c>
      <c r="B1163" s="247" t="s">
        <v>10962</v>
      </c>
      <c r="C1163" s="247" t="s">
        <v>2962</v>
      </c>
      <c r="D1163" s="247" t="s">
        <v>10961</v>
      </c>
      <c r="E1163" s="248" t="s">
        <v>18303</v>
      </c>
      <c r="F1163" s="247">
        <v>3402.9</v>
      </c>
      <c r="G1163" s="247" t="s">
        <v>1367</v>
      </c>
      <c r="H1163" s="247" t="s">
        <v>14318</v>
      </c>
      <c r="I1163" s="247">
        <v>1</v>
      </c>
      <c r="J1163" s="247">
        <v>0</v>
      </c>
      <c r="K1163" s="247">
        <v>0</v>
      </c>
    </row>
    <row r="1164" spans="1:11">
      <c r="A1164" s="247" t="s">
        <v>3753</v>
      </c>
      <c r="B1164" s="247" t="s">
        <v>3752</v>
      </c>
      <c r="C1164" s="247" t="s">
        <v>2962</v>
      </c>
      <c r="D1164" s="247" t="s">
        <v>2933</v>
      </c>
      <c r="E1164" s="248" t="s">
        <v>3751</v>
      </c>
      <c r="F1164" s="247">
        <v>306.16000000000003</v>
      </c>
      <c r="G1164" s="247" t="s">
        <v>1373</v>
      </c>
      <c r="H1164" s="247" t="s">
        <v>14318</v>
      </c>
      <c r="I1164" s="247">
        <v>1</v>
      </c>
      <c r="J1164" s="247">
        <v>0</v>
      </c>
      <c r="K1164" s="247">
        <v>0</v>
      </c>
    </row>
    <row r="1165" spans="1:11">
      <c r="A1165" s="247" t="s">
        <v>3730</v>
      </c>
      <c r="B1165" s="247" t="s">
        <v>15685</v>
      </c>
      <c r="C1165" s="247" t="s">
        <v>2962</v>
      </c>
      <c r="D1165" s="247" t="s">
        <v>2933</v>
      </c>
      <c r="E1165" s="248" t="s">
        <v>15684</v>
      </c>
      <c r="F1165" s="247">
        <v>93.22</v>
      </c>
      <c r="G1165" s="247" t="s">
        <v>1373</v>
      </c>
      <c r="H1165" s="247" t="s">
        <v>14318</v>
      </c>
      <c r="I1165" s="247">
        <v>1</v>
      </c>
      <c r="J1165" s="247">
        <v>0</v>
      </c>
      <c r="K1165" s="247">
        <v>0</v>
      </c>
    </row>
    <row r="1166" spans="1:11">
      <c r="A1166" s="247" t="s">
        <v>3720</v>
      </c>
      <c r="B1166" s="247" t="s">
        <v>3719</v>
      </c>
      <c r="C1166" s="247" t="s">
        <v>2962</v>
      </c>
      <c r="D1166" s="247" t="s">
        <v>2933</v>
      </c>
      <c r="E1166" s="248" t="s">
        <v>3718</v>
      </c>
      <c r="F1166" s="247">
        <v>104.19</v>
      </c>
      <c r="G1166" s="247" t="s">
        <v>1373</v>
      </c>
      <c r="H1166" s="247" t="s">
        <v>14318</v>
      </c>
      <c r="I1166" s="247">
        <v>1</v>
      </c>
      <c r="J1166" s="247">
        <v>0</v>
      </c>
      <c r="K1166" s="247">
        <v>0</v>
      </c>
    </row>
    <row r="1167" spans="1:11">
      <c r="A1167" s="247" t="s">
        <v>3714</v>
      </c>
      <c r="B1167" s="247" t="s">
        <v>3713</v>
      </c>
      <c r="C1167" s="247" t="s">
        <v>2962</v>
      </c>
      <c r="D1167" s="247" t="s">
        <v>2933</v>
      </c>
      <c r="E1167" s="248" t="s">
        <v>3712</v>
      </c>
      <c r="F1167" s="247">
        <v>317.81</v>
      </c>
      <c r="G1167" s="247" t="s">
        <v>1373</v>
      </c>
      <c r="H1167" s="247" t="s">
        <v>14318</v>
      </c>
      <c r="I1167" s="247">
        <v>1</v>
      </c>
      <c r="J1167" s="247">
        <v>0</v>
      </c>
      <c r="K1167" s="247">
        <v>0</v>
      </c>
    </row>
    <row r="1168" spans="1:11">
      <c r="A1168" s="247" t="s">
        <v>3685</v>
      </c>
      <c r="B1168" s="247" t="s">
        <v>3684</v>
      </c>
      <c r="C1168" s="247" t="s">
        <v>2962</v>
      </c>
      <c r="D1168" s="247" t="s">
        <v>2933</v>
      </c>
      <c r="E1168" s="248" t="s">
        <v>3683</v>
      </c>
      <c r="F1168" s="247">
        <v>245.94</v>
      </c>
      <c r="G1168" s="247" t="s">
        <v>1373</v>
      </c>
      <c r="H1168" s="247" t="s">
        <v>14318</v>
      </c>
      <c r="I1168" s="247">
        <v>1</v>
      </c>
      <c r="J1168" s="247">
        <v>0</v>
      </c>
      <c r="K1168" s="247">
        <v>0</v>
      </c>
    </row>
    <row r="1169" spans="1:11">
      <c r="A1169" s="247" t="s">
        <v>3606</v>
      </c>
      <c r="B1169" s="247" t="s">
        <v>3605</v>
      </c>
      <c r="C1169" s="247" t="s">
        <v>2962</v>
      </c>
      <c r="D1169" s="247" t="s">
        <v>2933</v>
      </c>
      <c r="E1169" s="248" t="s">
        <v>3604</v>
      </c>
      <c r="F1169" s="247">
        <v>22.8</v>
      </c>
      <c r="G1169" s="247" t="s">
        <v>1373</v>
      </c>
      <c r="H1169" s="247" t="s">
        <v>14318</v>
      </c>
      <c r="I1169" s="247">
        <v>3</v>
      </c>
      <c r="J1169" s="247">
        <v>0</v>
      </c>
      <c r="K1169" s="247">
        <v>0</v>
      </c>
    </row>
    <row r="1170" spans="1:11">
      <c r="A1170" s="247" t="s">
        <v>3597</v>
      </c>
      <c r="B1170" s="247" t="s">
        <v>3596</v>
      </c>
      <c r="C1170" s="247" t="s">
        <v>2962</v>
      </c>
      <c r="D1170" s="247" t="s">
        <v>2933</v>
      </c>
      <c r="E1170" s="248" t="s">
        <v>3595</v>
      </c>
      <c r="F1170" s="247">
        <v>10.44</v>
      </c>
      <c r="G1170" s="247" t="s">
        <v>1373</v>
      </c>
      <c r="H1170" s="247" t="s">
        <v>14318</v>
      </c>
      <c r="I1170" s="247">
        <v>1</v>
      </c>
      <c r="J1170" s="247">
        <v>0</v>
      </c>
      <c r="K1170" s="247">
        <v>0</v>
      </c>
    </row>
    <row r="1171" spans="1:11">
      <c r="A1171" s="247" t="s">
        <v>3492</v>
      </c>
      <c r="B1171" s="247" t="s">
        <v>3491</v>
      </c>
      <c r="C1171" s="247" t="s">
        <v>2962</v>
      </c>
      <c r="D1171" s="247" t="s">
        <v>2933</v>
      </c>
      <c r="E1171" s="248" t="s">
        <v>20158</v>
      </c>
      <c r="F1171" s="247">
        <v>371.18</v>
      </c>
      <c r="G1171" s="247" t="s">
        <v>1373</v>
      </c>
      <c r="H1171" s="247" t="s">
        <v>14318</v>
      </c>
      <c r="I1171" s="247">
        <v>3</v>
      </c>
      <c r="J1171" s="247">
        <v>0</v>
      </c>
      <c r="K1171" s="247">
        <v>0</v>
      </c>
    </row>
    <row r="1172" spans="1:11">
      <c r="A1172" s="247" t="s">
        <v>3489</v>
      </c>
      <c r="B1172" s="247" t="s">
        <v>3488</v>
      </c>
      <c r="C1172" s="247" t="s">
        <v>2962</v>
      </c>
      <c r="D1172" s="247" t="s">
        <v>2933</v>
      </c>
      <c r="E1172" s="248" t="s">
        <v>3487</v>
      </c>
      <c r="F1172" s="247">
        <v>160.85</v>
      </c>
      <c r="G1172" s="247" t="s">
        <v>1373</v>
      </c>
      <c r="H1172" s="247" t="s">
        <v>14318</v>
      </c>
      <c r="I1172" s="247">
        <v>3</v>
      </c>
      <c r="J1172" s="247">
        <v>0</v>
      </c>
      <c r="K1172" s="247">
        <v>0</v>
      </c>
    </row>
    <row r="1173" spans="1:11">
      <c r="A1173" s="247" t="s">
        <v>3486</v>
      </c>
      <c r="B1173" s="247" t="s">
        <v>3485</v>
      </c>
      <c r="C1173" s="247" t="s">
        <v>2962</v>
      </c>
      <c r="D1173" s="247" t="s">
        <v>2933</v>
      </c>
      <c r="E1173" s="248" t="s">
        <v>3484</v>
      </c>
      <c r="F1173" s="247">
        <v>44.48</v>
      </c>
      <c r="G1173" s="247" t="s">
        <v>1373</v>
      </c>
      <c r="H1173" s="247" t="s">
        <v>14318</v>
      </c>
      <c r="I1173" s="247">
        <v>1</v>
      </c>
      <c r="J1173" s="247">
        <v>0</v>
      </c>
      <c r="K1173" s="247">
        <v>0</v>
      </c>
    </row>
    <row r="1174" spans="1:11">
      <c r="A1174" s="247" t="s">
        <v>3477</v>
      </c>
      <c r="B1174" s="247" t="s">
        <v>3476</v>
      </c>
      <c r="C1174" s="247" t="s">
        <v>2962</v>
      </c>
      <c r="D1174" s="247" t="s">
        <v>2933</v>
      </c>
      <c r="E1174" s="248" t="s">
        <v>3475</v>
      </c>
      <c r="F1174" s="247">
        <v>15.87</v>
      </c>
      <c r="G1174" s="247" t="s">
        <v>1373</v>
      </c>
      <c r="H1174" s="247" t="s">
        <v>14318</v>
      </c>
      <c r="I1174" s="247">
        <v>1</v>
      </c>
      <c r="J1174" s="247">
        <v>0</v>
      </c>
      <c r="K1174" s="247">
        <v>0</v>
      </c>
    </row>
    <row r="1175" spans="1:11">
      <c r="A1175" s="247" t="s">
        <v>3474</v>
      </c>
      <c r="B1175" s="247" t="s">
        <v>3473</v>
      </c>
      <c r="C1175" s="247" t="s">
        <v>2962</v>
      </c>
      <c r="D1175" s="247" t="s">
        <v>2933</v>
      </c>
      <c r="E1175" s="248" t="s">
        <v>15655</v>
      </c>
      <c r="F1175" s="247">
        <v>75.13</v>
      </c>
      <c r="G1175" s="247" t="s">
        <v>1373</v>
      </c>
      <c r="H1175" s="247" t="s">
        <v>14318</v>
      </c>
      <c r="I1175" s="247">
        <v>3</v>
      </c>
      <c r="J1175" s="247">
        <v>0</v>
      </c>
      <c r="K1175" s="247">
        <v>0</v>
      </c>
    </row>
    <row r="1176" spans="1:11">
      <c r="A1176" s="247" t="s">
        <v>3458</v>
      </c>
      <c r="B1176" s="247" t="s">
        <v>3457</v>
      </c>
      <c r="C1176" s="247" t="s">
        <v>2962</v>
      </c>
      <c r="D1176" s="247" t="s">
        <v>2933</v>
      </c>
      <c r="E1176" s="248" t="s">
        <v>3456</v>
      </c>
      <c r="F1176" s="247">
        <v>318.89999999999998</v>
      </c>
      <c r="G1176" s="247" t="s">
        <v>1373</v>
      </c>
      <c r="H1176" s="247" t="s">
        <v>14318</v>
      </c>
      <c r="I1176" s="247">
        <v>3</v>
      </c>
      <c r="J1176" s="247">
        <v>0</v>
      </c>
      <c r="K1176" s="247">
        <v>0</v>
      </c>
    </row>
    <row r="1177" spans="1:11">
      <c r="A1177" s="247" t="s">
        <v>20159</v>
      </c>
      <c r="B1177" s="247" t="s">
        <v>20160</v>
      </c>
      <c r="C1177" s="247" t="s">
        <v>2962</v>
      </c>
      <c r="D1177" s="247" t="s">
        <v>2933</v>
      </c>
      <c r="E1177" s="248" t="s">
        <v>20161</v>
      </c>
      <c r="F1177" s="247">
        <v>6599.42</v>
      </c>
      <c r="G1177" s="247" t="s">
        <v>1367</v>
      </c>
      <c r="H1177" s="247" t="s">
        <v>14318</v>
      </c>
      <c r="I1177" s="247">
        <v>3</v>
      </c>
      <c r="J1177" s="247">
        <v>0</v>
      </c>
      <c r="K1177" s="247">
        <v>0</v>
      </c>
    </row>
    <row r="1178" spans="1:11">
      <c r="A1178" s="247" t="s">
        <v>3375</v>
      </c>
      <c r="B1178" s="247" t="s">
        <v>3374</v>
      </c>
      <c r="C1178" s="247" t="s">
        <v>2962</v>
      </c>
      <c r="D1178" s="247" t="s">
        <v>2933</v>
      </c>
      <c r="E1178" s="248" t="s">
        <v>3373</v>
      </c>
      <c r="F1178" s="247">
        <v>35.75</v>
      </c>
      <c r="G1178" s="247" t="s">
        <v>1373</v>
      </c>
      <c r="H1178" s="247" t="s">
        <v>14318</v>
      </c>
      <c r="I1178" s="247">
        <v>3</v>
      </c>
      <c r="J1178" s="247">
        <v>0</v>
      </c>
      <c r="K1178" s="247">
        <v>0</v>
      </c>
    </row>
    <row r="1179" spans="1:11">
      <c r="A1179" s="247" t="s">
        <v>3372</v>
      </c>
      <c r="B1179" s="247" t="s">
        <v>3371</v>
      </c>
      <c r="C1179" s="247" t="s">
        <v>2962</v>
      </c>
      <c r="D1179" s="247" t="s">
        <v>2933</v>
      </c>
      <c r="E1179" s="248" t="s">
        <v>3370</v>
      </c>
      <c r="F1179" s="247">
        <v>73.569999999999993</v>
      </c>
      <c r="G1179" s="247" t="s">
        <v>1373</v>
      </c>
      <c r="H1179" s="247" t="s">
        <v>14318</v>
      </c>
      <c r="I1179" s="247">
        <v>1</v>
      </c>
      <c r="J1179" s="247">
        <v>0</v>
      </c>
      <c r="K1179" s="247">
        <v>0</v>
      </c>
    </row>
    <row r="1180" spans="1:11">
      <c r="A1180" s="247" t="s">
        <v>3367</v>
      </c>
      <c r="B1180" s="247" t="s">
        <v>3366</v>
      </c>
      <c r="C1180" s="247" t="s">
        <v>2962</v>
      </c>
      <c r="D1180" s="247" t="s">
        <v>2933</v>
      </c>
      <c r="E1180" s="248" t="s">
        <v>15637</v>
      </c>
      <c r="F1180" s="247">
        <v>10.19</v>
      </c>
      <c r="G1180" s="247" t="s">
        <v>1373</v>
      </c>
      <c r="H1180" s="247" t="s">
        <v>14318</v>
      </c>
      <c r="I1180" s="247">
        <v>1</v>
      </c>
      <c r="J1180" s="247">
        <v>0</v>
      </c>
      <c r="K1180" s="247">
        <v>0</v>
      </c>
    </row>
    <row r="1181" spans="1:11">
      <c r="A1181" s="247" t="s">
        <v>3365</v>
      </c>
      <c r="B1181" s="247" t="s">
        <v>3364</v>
      </c>
      <c r="C1181" s="247" t="s">
        <v>2962</v>
      </c>
      <c r="D1181" s="247" t="s">
        <v>2933</v>
      </c>
      <c r="E1181" s="248" t="s">
        <v>3363</v>
      </c>
      <c r="F1181" s="247">
        <v>496.11</v>
      </c>
      <c r="G1181" s="247" t="s">
        <v>1367</v>
      </c>
      <c r="H1181" s="247" t="s">
        <v>14318</v>
      </c>
      <c r="I1181" s="247">
        <v>1</v>
      </c>
      <c r="J1181" s="247">
        <v>0</v>
      </c>
      <c r="K1181" s="247">
        <v>0</v>
      </c>
    </row>
    <row r="1182" spans="1:11">
      <c r="A1182" s="247" t="s">
        <v>3344</v>
      </c>
      <c r="B1182" s="247" t="s">
        <v>3343</v>
      </c>
      <c r="C1182" s="247" t="s">
        <v>2962</v>
      </c>
      <c r="D1182" s="247" t="s">
        <v>2933</v>
      </c>
      <c r="E1182" s="248" t="s">
        <v>15633</v>
      </c>
      <c r="F1182" s="247">
        <v>28.66</v>
      </c>
      <c r="G1182" s="247" t="s">
        <v>1373</v>
      </c>
      <c r="H1182" s="247" t="s">
        <v>14318</v>
      </c>
      <c r="I1182" s="247">
        <v>1</v>
      </c>
      <c r="J1182" s="247">
        <v>0</v>
      </c>
      <c r="K1182" s="247">
        <v>0</v>
      </c>
    </row>
    <row r="1183" spans="1:11">
      <c r="A1183" s="247" t="s">
        <v>20162</v>
      </c>
      <c r="B1183" s="247" t="s">
        <v>20163</v>
      </c>
      <c r="C1183" s="247" t="s">
        <v>2962</v>
      </c>
      <c r="D1183" s="247" t="s">
        <v>2933</v>
      </c>
      <c r="E1183" s="248" t="s">
        <v>20164</v>
      </c>
      <c r="F1183" s="247">
        <v>26.57</v>
      </c>
      <c r="G1183" s="247" t="s">
        <v>1373</v>
      </c>
      <c r="H1183" s="247" t="s">
        <v>14318</v>
      </c>
      <c r="I1183" s="247">
        <v>1</v>
      </c>
      <c r="J1183" s="247">
        <v>0</v>
      </c>
      <c r="K1183" s="247">
        <v>0</v>
      </c>
    </row>
    <row r="1184" spans="1:11">
      <c r="A1184" s="247" t="s">
        <v>3325</v>
      </c>
      <c r="B1184" s="247" t="s">
        <v>3324</v>
      </c>
      <c r="C1184" s="247" t="s">
        <v>2962</v>
      </c>
      <c r="D1184" s="247" t="s">
        <v>2933</v>
      </c>
      <c r="E1184" s="248" t="s">
        <v>15627</v>
      </c>
      <c r="F1184" s="247">
        <v>10.24</v>
      </c>
      <c r="G1184" s="247" t="s">
        <v>1373</v>
      </c>
      <c r="H1184" s="247" t="s">
        <v>14318</v>
      </c>
      <c r="I1184" s="247">
        <v>1</v>
      </c>
      <c r="J1184" s="247">
        <v>0</v>
      </c>
      <c r="K1184" s="247">
        <v>0</v>
      </c>
    </row>
    <row r="1185" spans="1:11">
      <c r="A1185" s="247" t="s">
        <v>3282</v>
      </c>
      <c r="B1185" s="247" t="s">
        <v>3281</v>
      </c>
      <c r="C1185" s="247" t="s">
        <v>2962</v>
      </c>
      <c r="D1185" s="247" t="s">
        <v>2933</v>
      </c>
      <c r="E1185" s="248" t="s">
        <v>15623</v>
      </c>
      <c r="F1185" s="247">
        <v>6.56</v>
      </c>
      <c r="G1185" s="247" t="s">
        <v>1373</v>
      </c>
      <c r="H1185" s="247" t="s">
        <v>14318</v>
      </c>
      <c r="I1185" s="247">
        <v>1</v>
      </c>
      <c r="J1185" s="247">
        <v>0</v>
      </c>
      <c r="K1185" s="247">
        <v>0</v>
      </c>
    </row>
    <row r="1186" spans="1:11">
      <c r="A1186" s="247" t="s">
        <v>12540</v>
      </c>
      <c r="B1186" s="247" t="s">
        <v>12541</v>
      </c>
      <c r="C1186" s="247" t="s">
        <v>2962</v>
      </c>
      <c r="D1186" s="247" t="s">
        <v>2933</v>
      </c>
      <c r="E1186" s="248" t="s">
        <v>15615</v>
      </c>
      <c r="F1186" s="247">
        <v>70.650000000000006</v>
      </c>
      <c r="G1186" s="247" t="s">
        <v>1373</v>
      </c>
      <c r="H1186" s="247" t="s">
        <v>14318</v>
      </c>
      <c r="I1186" s="247">
        <v>1</v>
      </c>
      <c r="J1186" s="247">
        <v>0</v>
      </c>
      <c r="K1186" s="247">
        <v>0</v>
      </c>
    </row>
    <row r="1187" spans="1:11">
      <c r="A1187" s="247" t="s">
        <v>20165</v>
      </c>
      <c r="B1187" s="247" t="s">
        <v>20166</v>
      </c>
      <c r="C1187" s="247" t="s">
        <v>2962</v>
      </c>
      <c r="D1187" s="247" t="s">
        <v>2933</v>
      </c>
      <c r="E1187" s="248" t="s">
        <v>20167</v>
      </c>
      <c r="F1187" s="247">
        <v>343.75</v>
      </c>
      <c r="G1187" s="247" t="s">
        <v>1373</v>
      </c>
      <c r="H1187" s="247" t="s">
        <v>14318</v>
      </c>
      <c r="I1187" s="247">
        <v>1</v>
      </c>
      <c r="J1187" s="247">
        <v>0</v>
      </c>
      <c r="K1187" s="247">
        <v>0</v>
      </c>
    </row>
    <row r="1188" spans="1:11">
      <c r="A1188" s="247" t="s">
        <v>12542</v>
      </c>
      <c r="B1188" s="247" t="s">
        <v>12543</v>
      </c>
      <c r="C1188" s="247" t="s">
        <v>2962</v>
      </c>
      <c r="D1188" s="247" t="s">
        <v>2933</v>
      </c>
      <c r="E1188" s="248" t="s">
        <v>12544</v>
      </c>
      <c r="F1188" s="247">
        <v>52.37</v>
      </c>
      <c r="G1188" s="247" t="s">
        <v>1373</v>
      </c>
      <c r="H1188" s="247" t="s">
        <v>14318</v>
      </c>
      <c r="I1188" s="247">
        <v>3</v>
      </c>
      <c r="J1188" s="247">
        <v>0</v>
      </c>
      <c r="K1188" s="247">
        <v>0</v>
      </c>
    </row>
    <row r="1189" spans="1:11">
      <c r="A1189" s="247" t="s">
        <v>12545</v>
      </c>
      <c r="B1189" s="247" t="s">
        <v>12546</v>
      </c>
      <c r="C1189" s="247" t="s">
        <v>2962</v>
      </c>
      <c r="D1189" s="247" t="s">
        <v>2933</v>
      </c>
      <c r="E1189" s="248" t="s">
        <v>12547</v>
      </c>
      <c r="F1189" s="247">
        <v>40.76</v>
      </c>
      <c r="G1189" s="247" t="s">
        <v>1373</v>
      </c>
      <c r="H1189" s="247" t="s">
        <v>14318</v>
      </c>
      <c r="I1189" s="247">
        <v>3</v>
      </c>
      <c r="J1189" s="247">
        <v>0</v>
      </c>
      <c r="K1189" s="247">
        <v>0</v>
      </c>
    </row>
    <row r="1190" spans="1:11">
      <c r="A1190" s="247" t="s">
        <v>15593</v>
      </c>
      <c r="B1190" s="247" t="s">
        <v>15592</v>
      </c>
      <c r="C1190" s="247" t="s">
        <v>2962</v>
      </c>
      <c r="D1190" s="247" t="s">
        <v>2933</v>
      </c>
      <c r="E1190" s="248" t="s">
        <v>15591</v>
      </c>
      <c r="F1190" s="247">
        <v>54.84</v>
      </c>
      <c r="G1190" s="247" t="s">
        <v>1373</v>
      </c>
      <c r="H1190" s="247" t="s">
        <v>14318</v>
      </c>
      <c r="I1190" s="247">
        <v>3</v>
      </c>
      <c r="J1190" s="247">
        <v>0</v>
      </c>
      <c r="K1190" s="247">
        <v>0</v>
      </c>
    </row>
    <row r="1191" spans="1:11">
      <c r="A1191" s="247" t="s">
        <v>20168</v>
      </c>
      <c r="B1191" s="247" t="s">
        <v>20169</v>
      </c>
      <c r="C1191" s="247" t="s">
        <v>2962</v>
      </c>
      <c r="D1191" s="247" t="s">
        <v>2933</v>
      </c>
      <c r="E1191" s="248" t="s">
        <v>20170</v>
      </c>
      <c r="F1191" s="247">
        <v>42.07</v>
      </c>
      <c r="G1191" s="247" t="s">
        <v>1373</v>
      </c>
      <c r="H1191" s="247" t="s">
        <v>14318</v>
      </c>
      <c r="I1191" s="247">
        <v>3</v>
      </c>
      <c r="J1191" s="247">
        <v>0</v>
      </c>
      <c r="K1191" s="247">
        <v>0</v>
      </c>
    </row>
    <row r="1192" spans="1:11">
      <c r="A1192" s="247" t="s">
        <v>20171</v>
      </c>
      <c r="B1192" s="247" t="s">
        <v>20172</v>
      </c>
      <c r="C1192" s="247" t="s">
        <v>2962</v>
      </c>
      <c r="D1192" s="247" t="s">
        <v>2933</v>
      </c>
      <c r="E1192" s="248" t="s">
        <v>20173</v>
      </c>
      <c r="F1192" s="247">
        <v>292.45999999999998</v>
      </c>
      <c r="G1192" s="247" t="s">
        <v>1373</v>
      </c>
      <c r="H1192" s="247" t="s">
        <v>14318</v>
      </c>
      <c r="I1192" s="247">
        <v>3</v>
      </c>
      <c r="J1192" s="247">
        <v>0</v>
      </c>
      <c r="K1192" s="247">
        <v>0</v>
      </c>
    </row>
    <row r="1193" spans="1:11">
      <c r="A1193" s="247" t="s">
        <v>20174</v>
      </c>
      <c r="B1193" s="247" t="s">
        <v>20175</v>
      </c>
      <c r="C1193" s="247" t="s">
        <v>2962</v>
      </c>
      <c r="D1193" s="247" t="s">
        <v>2933</v>
      </c>
      <c r="E1193" s="248" t="s">
        <v>20176</v>
      </c>
      <c r="F1193" s="247">
        <v>35.619999999999997</v>
      </c>
      <c r="G1193" s="247" t="s">
        <v>1373</v>
      </c>
      <c r="H1193" s="247" t="s">
        <v>14318</v>
      </c>
      <c r="I1193" s="247">
        <v>3</v>
      </c>
      <c r="J1193" s="247">
        <v>0</v>
      </c>
      <c r="K1193" s="247">
        <v>0</v>
      </c>
    </row>
    <row r="1194" spans="1:11">
      <c r="A1194" s="247" t="s">
        <v>20177</v>
      </c>
      <c r="B1194" s="247" t="s">
        <v>20178</v>
      </c>
      <c r="C1194" s="247" t="s">
        <v>2962</v>
      </c>
      <c r="D1194" s="247" t="s">
        <v>2933</v>
      </c>
      <c r="E1194" s="248" t="s">
        <v>20179</v>
      </c>
      <c r="F1194" s="247">
        <v>49.47</v>
      </c>
      <c r="G1194" s="247" t="s">
        <v>1373</v>
      </c>
      <c r="H1194" s="247" t="s">
        <v>14318</v>
      </c>
      <c r="I1194" s="247">
        <v>1</v>
      </c>
      <c r="J1194" s="247">
        <v>0</v>
      </c>
      <c r="K1194" s="247">
        <v>0</v>
      </c>
    </row>
    <row r="1195" spans="1:11">
      <c r="A1195" s="247" t="s">
        <v>3164</v>
      </c>
      <c r="B1195" s="247" t="s">
        <v>3163</v>
      </c>
      <c r="C1195" s="247" t="s">
        <v>2962</v>
      </c>
      <c r="D1195" s="247" t="s">
        <v>2933</v>
      </c>
      <c r="E1195" s="248" t="s">
        <v>3162</v>
      </c>
      <c r="F1195" s="247">
        <v>116.15</v>
      </c>
      <c r="G1195" s="247" t="s">
        <v>1373</v>
      </c>
      <c r="H1195" s="247" t="s">
        <v>14318</v>
      </c>
      <c r="I1195" s="247">
        <v>1</v>
      </c>
      <c r="J1195" s="247">
        <v>0</v>
      </c>
      <c r="K1195" s="247">
        <v>0</v>
      </c>
    </row>
    <row r="1196" spans="1:11">
      <c r="A1196" s="247" t="s">
        <v>3143</v>
      </c>
      <c r="B1196" s="247" t="s">
        <v>3142</v>
      </c>
      <c r="C1196" s="247" t="s">
        <v>2962</v>
      </c>
      <c r="D1196" s="247" t="s">
        <v>2933</v>
      </c>
      <c r="E1196" s="248" t="s">
        <v>3141</v>
      </c>
      <c r="F1196" s="247">
        <v>9.33</v>
      </c>
      <c r="G1196" s="247" t="s">
        <v>1373</v>
      </c>
      <c r="H1196" s="247" t="s">
        <v>14318</v>
      </c>
      <c r="I1196" s="247">
        <v>1</v>
      </c>
      <c r="J1196" s="247">
        <v>0</v>
      </c>
      <c r="K1196" s="247">
        <v>0</v>
      </c>
    </row>
    <row r="1197" spans="1:11">
      <c r="A1197" s="247" t="s">
        <v>3140</v>
      </c>
      <c r="B1197" s="247" t="s">
        <v>3139</v>
      </c>
      <c r="C1197" s="247" t="s">
        <v>2962</v>
      </c>
      <c r="D1197" s="247" t="s">
        <v>2933</v>
      </c>
      <c r="E1197" s="248" t="s">
        <v>3138</v>
      </c>
      <c r="F1197" s="247">
        <v>24.49</v>
      </c>
      <c r="G1197" s="247" t="s">
        <v>1373</v>
      </c>
      <c r="H1197" s="247" t="s">
        <v>14318</v>
      </c>
      <c r="I1197" s="247">
        <v>3</v>
      </c>
      <c r="J1197" s="247">
        <v>0</v>
      </c>
      <c r="K1197" s="247">
        <v>0</v>
      </c>
    </row>
    <row r="1198" spans="1:11">
      <c r="A1198" s="247" t="s">
        <v>3116</v>
      </c>
      <c r="B1198" s="247" t="s">
        <v>3115</v>
      </c>
      <c r="C1198" s="247" t="s">
        <v>2962</v>
      </c>
      <c r="D1198" s="247" t="s">
        <v>2933</v>
      </c>
      <c r="E1198" s="248" t="s">
        <v>3114</v>
      </c>
      <c r="F1198" s="247">
        <v>52.09</v>
      </c>
      <c r="G1198" s="247" t="s">
        <v>1373</v>
      </c>
      <c r="H1198" s="247" t="s">
        <v>14318</v>
      </c>
      <c r="I1198" s="247">
        <v>1</v>
      </c>
      <c r="J1198" s="247">
        <v>0</v>
      </c>
      <c r="K1198" s="247">
        <v>0</v>
      </c>
    </row>
    <row r="1199" spans="1:11">
      <c r="A1199" s="247" t="s">
        <v>3113</v>
      </c>
      <c r="B1199" s="247" t="s">
        <v>3112</v>
      </c>
      <c r="C1199" s="247" t="s">
        <v>2962</v>
      </c>
      <c r="D1199" s="247" t="s">
        <v>2933</v>
      </c>
      <c r="E1199" s="248" t="s">
        <v>3111</v>
      </c>
      <c r="F1199" s="247">
        <v>65.8</v>
      </c>
      <c r="G1199" s="247" t="s">
        <v>1373</v>
      </c>
      <c r="H1199" s="247" t="s">
        <v>14318</v>
      </c>
      <c r="I1199" s="247">
        <v>1</v>
      </c>
      <c r="J1199" s="247">
        <v>0</v>
      </c>
      <c r="K1199" s="247">
        <v>0</v>
      </c>
    </row>
    <row r="1200" spans="1:11">
      <c r="A1200" s="247" t="s">
        <v>3013</v>
      </c>
      <c r="B1200" s="247" t="s">
        <v>3012</v>
      </c>
      <c r="C1200" s="247" t="s">
        <v>2962</v>
      </c>
      <c r="D1200" s="247" t="s">
        <v>2933</v>
      </c>
      <c r="E1200" s="248" t="s">
        <v>3011</v>
      </c>
      <c r="F1200" s="247">
        <v>90.84</v>
      </c>
      <c r="G1200" s="247" t="s">
        <v>1373</v>
      </c>
      <c r="H1200" s="247" t="s">
        <v>14318</v>
      </c>
      <c r="I1200" s="247">
        <v>1</v>
      </c>
      <c r="J1200" s="247">
        <v>0</v>
      </c>
      <c r="K1200" s="247">
        <v>0</v>
      </c>
    </row>
    <row r="1201" spans="1:11">
      <c r="A1201" s="247" t="s">
        <v>3010</v>
      </c>
      <c r="B1201" s="247" t="s">
        <v>3009</v>
      </c>
      <c r="C1201" s="247" t="s">
        <v>2962</v>
      </c>
      <c r="D1201" s="247" t="s">
        <v>2933</v>
      </c>
      <c r="E1201" s="248" t="s">
        <v>3008</v>
      </c>
      <c r="F1201" s="247">
        <v>275.58</v>
      </c>
      <c r="G1201" s="247" t="s">
        <v>1373</v>
      </c>
      <c r="H1201" s="247" t="s">
        <v>14318</v>
      </c>
      <c r="I1201" s="247">
        <v>1</v>
      </c>
      <c r="J1201" s="247">
        <v>0</v>
      </c>
      <c r="K1201" s="247">
        <v>0</v>
      </c>
    </row>
    <row r="1202" spans="1:11">
      <c r="A1202" s="247" t="s">
        <v>12548</v>
      </c>
      <c r="B1202" s="247" t="s">
        <v>12549</v>
      </c>
      <c r="C1202" s="247" t="s">
        <v>2962</v>
      </c>
      <c r="D1202" s="247" t="s">
        <v>2933</v>
      </c>
      <c r="E1202" s="248" t="s">
        <v>12550</v>
      </c>
      <c r="F1202" s="247">
        <v>19.29</v>
      </c>
      <c r="G1202" s="247" t="s">
        <v>1373</v>
      </c>
      <c r="H1202" s="247" t="s">
        <v>14318</v>
      </c>
      <c r="I1202" s="247">
        <v>1</v>
      </c>
      <c r="J1202" s="247">
        <v>0</v>
      </c>
      <c r="K1202" s="247">
        <v>0</v>
      </c>
    </row>
    <row r="1203" spans="1:11">
      <c r="A1203" s="247" t="s">
        <v>2964</v>
      </c>
      <c r="B1203" s="247" t="s">
        <v>2963</v>
      </c>
      <c r="C1203" s="247" t="s">
        <v>2962</v>
      </c>
      <c r="D1203" s="247" t="s">
        <v>2933</v>
      </c>
      <c r="E1203" s="248" t="s">
        <v>2961</v>
      </c>
      <c r="F1203" s="247">
        <v>138.61000000000001</v>
      </c>
      <c r="G1203" s="247" t="s">
        <v>1373</v>
      </c>
      <c r="H1203" s="247" t="s">
        <v>14318</v>
      </c>
      <c r="I1203" s="247">
        <v>1</v>
      </c>
      <c r="J1203" s="247">
        <v>0</v>
      </c>
      <c r="K1203" s="247">
        <v>0</v>
      </c>
    </row>
    <row r="1204" spans="1:11">
      <c r="A1204" s="247" t="s">
        <v>10899</v>
      </c>
      <c r="B1204" s="247" t="s">
        <v>10898</v>
      </c>
      <c r="C1204" s="247" t="s">
        <v>2962</v>
      </c>
      <c r="D1204" s="247" t="s">
        <v>10879</v>
      </c>
      <c r="E1204" s="248" t="s">
        <v>10897</v>
      </c>
      <c r="F1204" s="247">
        <v>101.01</v>
      </c>
      <c r="G1204" s="247" t="s">
        <v>1373</v>
      </c>
      <c r="H1204" s="247" t="s">
        <v>14318</v>
      </c>
      <c r="I1204" s="247">
        <v>3</v>
      </c>
      <c r="J1204" s="247">
        <v>0</v>
      </c>
      <c r="K1204" s="247">
        <v>0</v>
      </c>
    </row>
    <row r="1205" spans="1:11">
      <c r="A1205" s="247" t="s">
        <v>12551</v>
      </c>
      <c r="B1205" s="247" t="s">
        <v>12552</v>
      </c>
      <c r="C1205" s="247" t="s">
        <v>5926</v>
      </c>
      <c r="D1205" s="247" t="s">
        <v>7606</v>
      </c>
      <c r="E1205" s="248" t="s">
        <v>12553</v>
      </c>
      <c r="F1205" s="247">
        <v>110.75</v>
      </c>
      <c r="G1205" s="247" t="s">
        <v>1373</v>
      </c>
      <c r="H1205" s="247" t="s">
        <v>14318</v>
      </c>
      <c r="I1205" s="247">
        <v>0</v>
      </c>
      <c r="J1205" s="247">
        <v>6</v>
      </c>
      <c r="K1205" s="247">
        <v>0</v>
      </c>
    </row>
    <row r="1206" spans="1:11">
      <c r="A1206" s="247" t="s">
        <v>9356</v>
      </c>
      <c r="B1206" s="247" t="s">
        <v>9355</v>
      </c>
      <c r="C1206" s="247" t="s">
        <v>5926</v>
      </c>
      <c r="D1206" s="247" t="s">
        <v>7606</v>
      </c>
      <c r="E1206" s="248" t="s">
        <v>20180</v>
      </c>
      <c r="F1206" s="247">
        <v>38.71</v>
      </c>
      <c r="G1206" s="247" t="s">
        <v>1373</v>
      </c>
      <c r="H1206" s="247" t="s">
        <v>14318</v>
      </c>
      <c r="I1206" s="247">
        <v>0</v>
      </c>
      <c r="J1206" s="247">
        <v>6</v>
      </c>
      <c r="K1206" s="247">
        <v>0</v>
      </c>
    </row>
    <row r="1207" spans="1:11">
      <c r="A1207" s="247" t="s">
        <v>8369</v>
      </c>
      <c r="B1207" s="247" t="s">
        <v>8368</v>
      </c>
      <c r="C1207" s="247" t="s">
        <v>5926</v>
      </c>
      <c r="D1207" s="247" t="s">
        <v>7606</v>
      </c>
      <c r="E1207" s="248" t="s">
        <v>8367</v>
      </c>
      <c r="F1207" s="247">
        <v>81.72</v>
      </c>
      <c r="G1207" s="247" t="s">
        <v>1373</v>
      </c>
      <c r="H1207" s="247" t="s">
        <v>14318</v>
      </c>
      <c r="I1207" s="247">
        <v>0</v>
      </c>
      <c r="J1207" s="247">
        <v>6</v>
      </c>
      <c r="K1207" s="247">
        <v>0</v>
      </c>
    </row>
    <row r="1208" spans="1:11">
      <c r="A1208" s="247" t="s">
        <v>5928</v>
      </c>
      <c r="B1208" s="247" t="s">
        <v>5927</v>
      </c>
      <c r="C1208" s="247" t="s">
        <v>5926</v>
      </c>
      <c r="D1208" s="247" t="s">
        <v>5811</v>
      </c>
      <c r="E1208" s="248" t="s">
        <v>5925</v>
      </c>
      <c r="F1208" s="247">
        <v>1857.14</v>
      </c>
      <c r="G1208" s="247" t="s">
        <v>1367</v>
      </c>
      <c r="H1208" s="247" t="s">
        <v>14318</v>
      </c>
      <c r="I1208" s="247">
        <v>1</v>
      </c>
      <c r="J1208" s="247">
        <v>0</v>
      </c>
      <c r="K1208" s="247">
        <v>0</v>
      </c>
    </row>
    <row r="1209" spans="1:11">
      <c r="A1209" s="247" t="s">
        <v>20181</v>
      </c>
      <c r="B1209" s="247" t="s">
        <v>20182</v>
      </c>
      <c r="C1209" s="247" t="s">
        <v>5926</v>
      </c>
      <c r="D1209" s="247" t="s">
        <v>5811</v>
      </c>
      <c r="E1209" s="248" t="s">
        <v>20183</v>
      </c>
      <c r="F1209" s="247">
        <v>82.42</v>
      </c>
      <c r="G1209" s="247" t="s">
        <v>1373</v>
      </c>
      <c r="H1209" s="247" t="s">
        <v>14318</v>
      </c>
      <c r="I1209" s="247">
        <v>0</v>
      </c>
      <c r="J1209" s="247">
        <v>3</v>
      </c>
      <c r="K1209" s="247">
        <v>0</v>
      </c>
    </row>
    <row r="1210" spans="1:11">
      <c r="A1210" s="247" t="s">
        <v>17958</v>
      </c>
      <c r="B1210" s="247" t="s">
        <v>17957</v>
      </c>
      <c r="C1210" s="247" t="s">
        <v>2789</v>
      </c>
      <c r="D1210" s="247" t="s">
        <v>10596</v>
      </c>
      <c r="E1210" s="248" t="s">
        <v>17956</v>
      </c>
      <c r="F1210" s="247">
        <v>339.08</v>
      </c>
      <c r="G1210" s="247" t="s">
        <v>1367</v>
      </c>
      <c r="H1210" s="247" t="s">
        <v>14318</v>
      </c>
      <c r="I1210" s="247">
        <v>1</v>
      </c>
      <c r="J1210" s="247">
        <v>0</v>
      </c>
      <c r="K1210" s="247">
        <v>0</v>
      </c>
    </row>
    <row r="1211" spans="1:11">
      <c r="A1211" s="247" t="s">
        <v>18392</v>
      </c>
      <c r="B1211" s="247" t="s">
        <v>18391</v>
      </c>
      <c r="C1211" s="247" t="s">
        <v>2789</v>
      </c>
      <c r="D1211" s="247" t="s">
        <v>10961</v>
      </c>
      <c r="E1211" s="248" t="s">
        <v>18390</v>
      </c>
      <c r="F1211" s="247">
        <v>1795.45</v>
      </c>
      <c r="G1211" s="247" t="s">
        <v>1367</v>
      </c>
      <c r="H1211" s="247" t="s">
        <v>14318</v>
      </c>
      <c r="I1211" s="247">
        <v>1</v>
      </c>
      <c r="J1211" s="247">
        <v>0</v>
      </c>
      <c r="K1211" s="247">
        <v>0</v>
      </c>
    </row>
    <row r="1212" spans="1:11">
      <c r="A1212" s="247" t="s">
        <v>17946</v>
      </c>
      <c r="B1212" s="247" t="s">
        <v>17945</v>
      </c>
      <c r="C1212" s="247" t="s">
        <v>2789</v>
      </c>
      <c r="D1212" s="247" t="s">
        <v>10596</v>
      </c>
      <c r="E1212" s="248" t="s">
        <v>20184</v>
      </c>
      <c r="F1212" s="247">
        <v>287.36</v>
      </c>
      <c r="G1212" s="247" t="s">
        <v>1367</v>
      </c>
      <c r="H1212" s="247" t="s">
        <v>14318</v>
      </c>
      <c r="I1212" s="247">
        <v>1</v>
      </c>
      <c r="J1212" s="247">
        <v>0</v>
      </c>
      <c r="K1212" s="247">
        <v>0</v>
      </c>
    </row>
    <row r="1213" spans="1:11">
      <c r="A1213" s="247" t="s">
        <v>20185</v>
      </c>
      <c r="B1213" s="247" t="s">
        <v>20186</v>
      </c>
      <c r="C1213" s="247" t="s">
        <v>2789</v>
      </c>
      <c r="D1213" s="247" t="s">
        <v>10596</v>
      </c>
      <c r="E1213" s="248" t="s">
        <v>20187</v>
      </c>
      <c r="F1213" s="247">
        <v>405.75</v>
      </c>
      <c r="G1213" s="247" t="s">
        <v>1367</v>
      </c>
      <c r="H1213" s="247" t="s">
        <v>14318</v>
      </c>
      <c r="I1213" s="247">
        <v>1</v>
      </c>
      <c r="J1213" s="247">
        <v>0</v>
      </c>
      <c r="K1213" s="247">
        <v>0</v>
      </c>
    </row>
    <row r="1214" spans="1:11">
      <c r="A1214" s="247" t="s">
        <v>20188</v>
      </c>
      <c r="B1214" s="247" t="s">
        <v>20189</v>
      </c>
      <c r="C1214" s="247" t="s">
        <v>2789</v>
      </c>
      <c r="D1214" s="247" t="s">
        <v>7107</v>
      </c>
      <c r="E1214" s="248" t="s">
        <v>20190</v>
      </c>
      <c r="F1214" s="247">
        <v>1981.32</v>
      </c>
      <c r="G1214" s="247" t="s">
        <v>1367</v>
      </c>
      <c r="H1214" s="247" t="s">
        <v>14318</v>
      </c>
      <c r="I1214" s="247">
        <v>1</v>
      </c>
      <c r="J1214" s="247">
        <v>0</v>
      </c>
      <c r="K1214" s="247">
        <v>0</v>
      </c>
    </row>
    <row r="1215" spans="1:11">
      <c r="A1215" s="247" t="s">
        <v>14533</v>
      </c>
      <c r="B1215" s="247" t="s">
        <v>14532</v>
      </c>
      <c r="C1215" s="247" t="s">
        <v>2789</v>
      </c>
      <c r="D1215" s="247" t="s">
        <v>1877</v>
      </c>
      <c r="E1215" s="248" t="s">
        <v>14531</v>
      </c>
      <c r="F1215" s="247">
        <v>331.82</v>
      </c>
      <c r="G1215" s="247" t="s">
        <v>1367</v>
      </c>
      <c r="H1215" s="247" t="s">
        <v>14318</v>
      </c>
      <c r="I1215" s="247">
        <v>1</v>
      </c>
      <c r="J1215" s="247">
        <v>0</v>
      </c>
      <c r="K1215" s="247">
        <v>0</v>
      </c>
    </row>
    <row r="1216" spans="1:11">
      <c r="A1216" s="247" t="s">
        <v>4968</v>
      </c>
      <c r="B1216" s="247" t="s">
        <v>4967</v>
      </c>
      <c r="C1216" s="247" t="s">
        <v>2789</v>
      </c>
      <c r="D1216" s="247" t="s">
        <v>4886</v>
      </c>
      <c r="E1216" s="248" t="s">
        <v>4966</v>
      </c>
      <c r="F1216" s="247">
        <v>1498.9</v>
      </c>
      <c r="G1216" s="247" t="s">
        <v>1367</v>
      </c>
      <c r="H1216" s="247" t="s">
        <v>14318</v>
      </c>
      <c r="I1216" s="247">
        <v>3</v>
      </c>
      <c r="J1216" s="247">
        <v>0</v>
      </c>
      <c r="K1216" s="247">
        <v>0</v>
      </c>
    </row>
    <row r="1217" spans="1:11">
      <c r="A1217" s="247" t="s">
        <v>4932</v>
      </c>
      <c r="B1217" s="247" t="s">
        <v>4931</v>
      </c>
      <c r="C1217" s="247" t="s">
        <v>2789</v>
      </c>
      <c r="D1217" s="247" t="s">
        <v>4886</v>
      </c>
      <c r="E1217" s="248" t="s">
        <v>4930</v>
      </c>
      <c r="F1217" s="247">
        <v>2781.32</v>
      </c>
      <c r="G1217" s="247" t="s">
        <v>1367</v>
      </c>
      <c r="H1217" s="247" t="s">
        <v>14318</v>
      </c>
      <c r="I1217" s="247">
        <v>3</v>
      </c>
      <c r="J1217" s="247">
        <v>0</v>
      </c>
      <c r="K1217" s="247">
        <v>0</v>
      </c>
    </row>
    <row r="1218" spans="1:11">
      <c r="A1218" s="247" t="s">
        <v>4897</v>
      </c>
      <c r="B1218" s="247" t="s">
        <v>4896</v>
      </c>
      <c r="C1218" s="247" t="s">
        <v>2789</v>
      </c>
      <c r="D1218" s="247" t="s">
        <v>4886</v>
      </c>
      <c r="E1218" s="248" t="s">
        <v>4895</v>
      </c>
      <c r="F1218" s="247">
        <v>3187.91</v>
      </c>
      <c r="G1218" s="247" t="s">
        <v>1367</v>
      </c>
      <c r="H1218" s="247" t="s">
        <v>14318</v>
      </c>
      <c r="I1218" s="247">
        <v>3</v>
      </c>
      <c r="J1218" s="247">
        <v>0</v>
      </c>
      <c r="K1218" s="247">
        <v>0</v>
      </c>
    </row>
    <row r="1219" spans="1:11">
      <c r="A1219" s="247" t="s">
        <v>12554</v>
      </c>
      <c r="B1219" s="247" t="s">
        <v>12555</v>
      </c>
      <c r="C1219" s="247" t="s">
        <v>2789</v>
      </c>
      <c r="D1219" s="247" t="s">
        <v>4886</v>
      </c>
      <c r="E1219" s="248" t="s">
        <v>20191</v>
      </c>
      <c r="F1219" s="247">
        <v>1950.55</v>
      </c>
      <c r="G1219" s="247" t="s">
        <v>1367</v>
      </c>
      <c r="H1219" s="247" t="s">
        <v>14318</v>
      </c>
      <c r="I1219" s="247">
        <v>3</v>
      </c>
      <c r="J1219" s="247">
        <v>0</v>
      </c>
      <c r="K1219" s="247">
        <v>0</v>
      </c>
    </row>
    <row r="1220" spans="1:11">
      <c r="A1220" s="247" t="s">
        <v>12557</v>
      </c>
      <c r="B1220" s="247" t="s">
        <v>20192</v>
      </c>
      <c r="C1220" s="247" t="s">
        <v>2789</v>
      </c>
      <c r="D1220" s="247" t="s">
        <v>4886</v>
      </c>
      <c r="E1220" s="248" t="s">
        <v>20193</v>
      </c>
      <c r="F1220" s="247">
        <v>3795.6</v>
      </c>
      <c r="G1220" s="247" t="s">
        <v>1367</v>
      </c>
      <c r="H1220" s="247" t="s">
        <v>14318</v>
      </c>
      <c r="I1220" s="247">
        <v>3</v>
      </c>
      <c r="J1220" s="247">
        <v>0</v>
      </c>
      <c r="K1220" s="247">
        <v>0</v>
      </c>
    </row>
    <row r="1221" spans="1:11">
      <c r="A1221" s="247" t="s">
        <v>20194</v>
      </c>
      <c r="B1221" s="247" t="s">
        <v>20195</v>
      </c>
      <c r="C1221" s="247" t="s">
        <v>2789</v>
      </c>
      <c r="D1221" s="247" t="s">
        <v>4886</v>
      </c>
      <c r="E1221" s="248" t="s">
        <v>20196</v>
      </c>
      <c r="F1221" s="247">
        <v>2579.12</v>
      </c>
      <c r="G1221" s="247" t="s">
        <v>1367</v>
      </c>
      <c r="H1221" s="247" t="s">
        <v>14318</v>
      </c>
      <c r="I1221" s="247">
        <v>3</v>
      </c>
      <c r="J1221" s="247">
        <v>0</v>
      </c>
      <c r="K1221" s="247">
        <v>0</v>
      </c>
    </row>
    <row r="1222" spans="1:11">
      <c r="A1222" s="247" t="s">
        <v>20197</v>
      </c>
      <c r="B1222" s="247" t="s">
        <v>20198</v>
      </c>
      <c r="C1222" s="247" t="s">
        <v>2789</v>
      </c>
      <c r="D1222" s="247" t="s">
        <v>4886</v>
      </c>
      <c r="E1222" s="248" t="s">
        <v>20199</v>
      </c>
      <c r="F1222" s="247">
        <v>1727.47</v>
      </c>
      <c r="G1222" s="247" t="s">
        <v>1367</v>
      </c>
      <c r="H1222" s="247" t="s">
        <v>14318</v>
      </c>
      <c r="I1222" s="247">
        <v>3</v>
      </c>
      <c r="J1222" s="247">
        <v>0</v>
      </c>
      <c r="K1222" s="247">
        <v>0</v>
      </c>
    </row>
    <row r="1223" spans="1:11">
      <c r="A1223" s="247" t="s">
        <v>20200</v>
      </c>
      <c r="B1223" s="247" t="s">
        <v>20201</v>
      </c>
      <c r="C1223" s="247" t="s">
        <v>2789</v>
      </c>
      <c r="D1223" s="247" t="s">
        <v>4886</v>
      </c>
      <c r="E1223" s="248" t="s">
        <v>20202</v>
      </c>
      <c r="F1223" s="247">
        <v>1571.43</v>
      </c>
      <c r="G1223" s="247" t="s">
        <v>1367</v>
      </c>
      <c r="H1223" s="247" t="s">
        <v>14318</v>
      </c>
      <c r="I1223" s="247">
        <v>3</v>
      </c>
      <c r="J1223" s="247">
        <v>0</v>
      </c>
      <c r="K1223" s="247">
        <v>0</v>
      </c>
    </row>
    <row r="1224" spans="1:11">
      <c r="A1224" s="247" t="s">
        <v>15458</v>
      </c>
      <c r="B1224" s="247" t="s">
        <v>15457</v>
      </c>
      <c r="C1224" s="247" t="s">
        <v>2789</v>
      </c>
      <c r="D1224" s="247" t="s">
        <v>2933</v>
      </c>
      <c r="E1224" s="248" t="s">
        <v>15456</v>
      </c>
      <c r="F1224" s="247">
        <v>28287.64</v>
      </c>
      <c r="G1224" s="247" t="s">
        <v>1367</v>
      </c>
      <c r="H1224" s="247" t="s">
        <v>14318</v>
      </c>
      <c r="I1224" s="247">
        <v>1</v>
      </c>
      <c r="J1224" s="247">
        <v>0</v>
      </c>
      <c r="K1224" s="247">
        <v>0</v>
      </c>
    </row>
    <row r="1225" spans="1:11">
      <c r="A1225" s="247" t="s">
        <v>15455</v>
      </c>
      <c r="B1225" s="247" t="s">
        <v>15454</v>
      </c>
      <c r="C1225" s="247" t="s">
        <v>2789</v>
      </c>
      <c r="D1225" s="247" t="s">
        <v>2933</v>
      </c>
      <c r="E1225" s="248" t="s">
        <v>15453</v>
      </c>
      <c r="F1225" s="247">
        <v>23087.64</v>
      </c>
      <c r="G1225" s="247" t="s">
        <v>1367</v>
      </c>
      <c r="H1225" s="247" t="s">
        <v>14318</v>
      </c>
      <c r="I1225" s="247">
        <v>1</v>
      </c>
      <c r="J1225" s="247">
        <v>0</v>
      </c>
      <c r="K1225" s="247">
        <v>0</v>
      </c>
    </row>
    <row r="1226" spans="1:11">
      <c r="A1226" s="247" t="s">
        <v>15452</v>
      </c>
      <c r="B1226" s="247" t="s">
        <v>15451</v>
      </c>
      <c r="C1226" s="247" t="s">
        <v>2789</v>
      </c>
      <c r="D1226" s="247" t="s">
        <v>2933</v>
      </c>
      <c r="E1226" s="248" t="s">
        <v>15450</v>
      </c>
      <c r="F1226" s="247">
        <v>19525.84</v>
      </c>
      <c r="G1226" s="247" t="s">
        <v>1367</v>
      </c>
      <c r="H1226" s="247" t="s">
        <v>14318</v>
      </c>
      <c r="I1226" s="247">
        <v>1</v>
      </c>
      <c r="J1226" s="247">
        <v>0</v>
      </c>
      <c r="K1226" s="247">
        <v>0</v>
      </c>
    </row>
    <row r="1227" spans="1:11">
      <c r="A1227" s="247" t="s">
        <v>15449</v>
      </c>
      <c r="B1227" s="247" t="s">
        <v>15448</v>
      </c>
      <c r="C1227" s="247" t="s">
        <v>2789</v>
      </c>
      <c r="D1227" s="247" t="s">
        <v>2933</v>
      </c>
      <c r="E1227" s="248" t="s">
        <v>15447</v>
      </c>
      <c r="F1227" s="247">
        <v>26852.81</v>
      </c>
      <c r="G1227" s="247" t="s">
        <v>1367</v>
      </c>
      <c r="H1227" s="247" t="s">
        <v>14318</v>
      </c>
      <c r="I1227" s="247">
        <v>1</v>
      </c>
      <c r="J1227" s="247">
        <v>0</v>
      </c>
      <c r="K1227" s="247">
        <v>0</v>
      </c>
    </row>
    <row r="1228" spans="1:11">
      <c r="A1228" s="247" t="s">
        <v>12566</v>
      </c>
      <c r="B1228" s="247" t="s">
        <v>12567</v>
      </c>
      <c r="C1228" s="247" t="s">
        <v>2789</v>
      </c>
      <c r="D1228" s="247" t="s">
        <v>3925</v>
      </c>
      <c r="E1228" s="248" t="s">
        <v>12568</v>
      </c>
      <c r="F1228" s="247">
        <v>20874.73</v>
      </c>
      <c r="G1228" s="247" t="s">
        <v>1367</v>
      </c>
      <c r="H1228" s="247" t="s">
        <v>14318</v>
      </c>
      <c r="I1228" s="247">
        <v>3</v>
      </c>
      <c r="J1228" s="247">
        <v>0</v>
      </c>
      <c r="K1228" s="247">
        <v>0</v>
      </c>
    </row>
    <row r="1229" spans="1:11">
      <c r="A1229" s="247" t="s">
        <v>15944</v>
      </c>
      <c r="B1229" s="247" t="s">
        <v>15943</v>
      </c>
      <c r="C1229" s="247" t="s">
        <v>2789</v>
      </c>
      <c r="D1229" s="247" t="s">
        <v>3925</v>
      </c>
      <c r="E1229" s="248" t="s">
        <v>15942</v>
      </c>
      <c r="F1229" s="247">
        <v>15361.54</v>
      </c>
      <c r="G1229" s="247" t="s">
        <v>1367</v>
      </c>
      <c r="H1229" s="247" t="s">
        <v>14318</v>
      </c>
      <c r="I1229" s="247">
        <v>3</v>
      </c>
      <c r="J1229" s="247">
        <v>0</v>
      </c>
      <c r="K1229" s="247">
        <v>0</v>
      </c>
    </row>
    <row r="1230" spans="1:11">
      <c r="A1230" s="247" t="s">
        <v>15842</v>
      </c>
      <c r="B1230" s="247" t="s">
        <v>20203</v>
      </c>
      <c r="C1230" s="247" t="s">
        <v>2789</v>
      </c>
      <c r="D1230" s="247" t="s">
        <v>3925</v>
      </c>
      <c r="E1230" s="248" t="s">
        <v>12569</v>
      </c>
      <c r="F1230" s="247">
        <v>6813.19</v>
      </c>
      <c r="G1230" s="247" t="s">
        <v>1367</v>
      </c>
      <c r="H1230" s="247" t="s">
        <v>14318</v>
      </c>
      <c r="I1230" s="247">
        <v>1</v>
      </c>
      <c r="J1230" s="247">
        <v>0</v>
      </c>
      <c r="K1230" s="247">
        <v>0</v>
      </c>
    </row>
    <row r="1231" spans="1:11">
      <c r="A1231" s="247" t="s">
        <v>20204</v>
      </c>
      <c r="B1231" s="247" t="s">
        <v>20205</v>
      </c>
      <c r="C1231" s="247" t="s">
        <v>2789</v>
      </c>
      <c r="D1231" s="247" t="s">
        <v>3925</v>
      </c>
      <c r="E1231" s="248" t="s">
        <v>20206</v>
      </c>
      <c r="F1231" s="247">
        <v>21428.57</v>
      </c>
      <c r="G1231" s="247" t="s">
        <v>1367</v>
      </c>
      <c r="H1231" s="247" t="s">
        <v>14318</v>
      </c>
      <c r="I1231" s="247">
        <v>1</v>
      </c>
      <c r="J1231" s="247">
        <v>0</v>
      </c>
      <c r="K1231" s="247">
        <v>0</v>
      </c>
    </row>
    <row r="1232" spans="1:11">
      <c r="A1232" s="247" t="s">
        <v>20207</v>
      </c>
      <c r="B1232" s="247" t="s">
        <v>20208</v>
      </c>
      <c r="C1232" s="247" t="s">
        <v>2789</v>
      </c>
      <c r="D1232" s="247" t="s">
        <v>3925</v>
      </c>
      <c r="E1232" s="248" t="s">
        <v>20209</v>
      </c>
      <c r="F1232" s="247">
        <v>12362.64</v>
      </c>
      <c r="G1232" s="247" t="s">
        <v>1367</v>
      </c>
      <c r="H1232" s="247" t="s">
        <v>14318</v>
      </c>
      <c r="I1232" s="247">
        <v>1</v>
      </c>
      <c r="J1232" s="247">
        <v>0</v>
      </c>
      <c r="K1232" s="247">
        <v>0</v>
      </c>
    </row>
    <row r="1233" spans="1:11">
      <c r="A1233" s="247" t="s">
        <v>20210</v>
      </c>
      <c r="B1233" s="247" t="s">
        <v>20211</v>
      </c>
      <c r="C1233" s="247" t="s">
        <v>2789</v>
      </c>
      <c r="D1233" s="247" t="s">
        <v>3925</v>
      </c>
      <c r="E1233" s="248" t="s">
        <v>20212</v>
      </c>
      <c r="F1233" s="247">
        <v>14240.66</v>
      </c>
      <c r="G1233" s="247" t="s">
        <v>1367</v>
      </c>
      <c r="H1233" s="247" t="s">
        <v>14318</v>
      </c>
      <c r="I1233" s="247">
        <v>3</v>
      </c>
      <c r="J1233" s="247">
        <v>0</v>
      </c>
      <c r="K1233" s="247">
        <v>0</v>
      </c>
    </row>
    <row r="1234" spans="1:11">
      <c r="A1234" s="247" t="s">
        <v>20213</v>
      </c>
      <c r="B1234" s="247" t="s">
        <v>20214</v>
      </c>
      <c r="C1234" s="247" t="s">
        <v>2789</v>
      </c>
      <c r="D1234" s="247" t="s">
        <v>3925</v>
      </c>
      <c r="E1234" s="248" t="s">
        <v>20215</v>
      </c>
      <c r="F1234" s="247">
        <v>14825.27</v>
      </c>
      <c r="G1234" s="247" t="s">
        <v>1367</v>
      </c>
      <c r="H1234" s="247" t="s">
        <v>14318</v>
      </c>
      <c r="I1234" s="247">
        <v>3</v>
      </c>
      <c r="J1234" s="247">
        <v>0</v>
      </c>
      <c r="K1234" s="247">
        <v>0</v>
      </c>
    </row>
    <row r="1235" spans="1:11">
      <c r="A1235" s="247" t="s">
        <v>20216</v>
      </c>
      <c r="B1235" s="247" t="s">
        <v>20217</v>
      </c>
      <c r="C1235" s="247" t="s">
        <v>2789</v>
      </c>
      <c r="D1235" s="247" t="s">
        <v>3925</v>
      </c>
      <c r="E1235" s="248" t="s">
        <v>20218</v>
      </c>
      <c r="F1235" s="247">
        <v>17559.810000000001</v>
      </c>
      <c r="G1235" s="247" t="s">
        <v>1367</v>
      </c>
      <c r="H1235" s="247" t="s">
        <v>14318</v>
      </c>
      <c r="I1235" s="247">
        <v>3</v>
      </c>
      <c r="J1235" s="247">
        <v>0</v>
      </c>
      <c r="K1235" s="247">
        <v>0</v>
      </c>
    </row>
    <row r="1236" spans="1:11">
      <c r="A1236" s="247" t="s">
        <v>20219</v>
      </c>
      <c r="B1236" s="247" t="s">
        <v>20220</v>
      </c>
      <c r="C1236" s="247" t="s">
        <v>2789</v>
      </c>
      <c r="D1236" s="247" t="s">
        <v>3925</v>
      </c>
      <c r="E1236" s="248" t="s">
        <v>20221</v>
      </c>
      <c r="F1236" s="247">
        <v>7802.2</v>
      </c>
      <c r="G1236" s="247" t="s">
        <v>1367</v>
      </c>
      <c r="H1236" s="247" t="s">
        <v>14318</v>
      </c>
      <c r="I1236" s="247">
        <v>1</v>
      </c>
      <c r="J1236" s="247">
        <v>0</v>
      </c>
      <c r="K1236" s="247">
        <v>0</v>
      </c>
    </row>
    <row r="1237" spans="1:11">
      <c r="A1237" s="247" t="s">
        <v>20222</v>
      </c>
      <c r="B1237" s="247" t="s">
        <v>20223</v>
      </c>
      <c r="C1237" s="247" t="s">
        <v>2789</v>
      </c>
      <c r="D1237" s="247" t="s">
        <v>3925</v>
      </c>
      <c r="E1237" s="248" t="s">
        <v>20224</v>
      </c>
      <c r="F1237" s="247">
        <v>8400</v>
      </c>
      <c r="G1237" s="247" t="s">
        <v>1367</v>
      </c>
      <c r="H1237" s="247" t="s">
        <v>14318</v>
      </c>
      <c r="I1237" s="247">
        <v>1</v>
      </c>
      <c r="J1237" s="247">
        <v>0</v>
      </c>
      <c r="K1237" s="247">
        <v>0</v>
      </c>
    </row>
    <row r="1238" spans="1:11">
      <c r="A1238" s="247" t="s">
        <v>20225</v>
      </c>
      <c r="B1238" s="247" t="s">
        <v>20226</v>
      </c>
      <c r="C1238" s="247" t="s">
        <v>2789</v>
      </c>
      <c r="D1238" s="247" t="s">
        <v>3925</v>
      </c>
      <c r="E1238" s="248" t="s">
        <v>20227</v>
      </c>
      <c r="F1238" s="247">
        <v>10989.01</v>
      </c>
      <c r="G1238" s="247" t="s">
        <v>1367</v>
      </c>
      <c r="H1238" s="247" t="s">
        <v>14318</v>
      </c>
      <c r="I1238" s="247">
        <v>1</v>
      </c>
      <c r="J1238" s="247">
        <v>0</v>
      </c>
      <c r="K1238" s="247">
        <v>0</v>
      </c>
    </row>
    <row r="1239" spans="1:11">
      <c r="A1239" s="247" t="s">
        <v>20228</v>
      </c>
      <c r="B1239" s="247" t="s">
        <v>20229</v>
      </c>
      <c r="C1239" s="247" t="s">
        <v>2789</v>
      </c>
      <c r="D1239" s="247" t="s">
        <v>3925</v>
      </c>
      <c r="E1239" s="248" t="s">
        <v>20230</v>
      </c>
      <c r="F1239" s="247">
        <v>25824.18</v>
      </c>
      <c r="G1239" s="247" t="s">
        <v>1367</v>
      </c>
      <c r="H1239" s="247" t="s">
        <v>14318</v>
      </c>
      <c r="I1239" s="247">
        <v>1</v>
      </c>
      <c r="J1239" s="247">
        <v>0</v>
      </c>
      <c r="K1239" s="247">
        <v>0</v>
      </c>
    </row>
    <row r="1240" spans="1:11">
      <c r="A1240" s="247" t="s">
        <v>20231</v>
      </c>
      <c r="B1240" s="247" t="s">
        <v>20232</v>
      </c>
      <c r="C1240" s="247" t="s">
        <v>2789</v>
      </c>
      <c r="D1240" s="247" t="s">
        <v>3925</v>
      </c>
      <c r="E1240" s="248" t="s">
        <v>20233</v>
      </c>
      <c r="F1240" s="247">
        <v>13736.26</v>
      </c>
      <c r="G1240" s="247" t="s">
        <v>1367</v>
      </c>
      <c r="H1240" s="247" t="s">
        <v>14318</v>
      </c>
      <c r="I1240" s="247">
        <v>1</v>
      </c>
      <c r="J1240" s="247">
        <v>0</v>
      </c>
      <c r="K1240" s="247">
        <v>0</v>
      </c>
    </row>
    <row r="1241" spans="1:11">
      <c r="A1241" s="247" t="s">
        <v>20234</v>
      </c>
      <c r="B1241" s="247" t="s">
        <v>20235</v>
      </c>
      <c r="C1241" s="247" t="s">
        <v>2789</v>
      </c>
      <c r="D1241" s="247" t="s">
        <v>3925</v>
      </c>
      <c r="E1241" s="248" t="s">
        <v>20236</v>
      </c>
      <c r="F1241" s="247">
        <v>14120.88</v>
      </c>
      <c r="G1241" s="247" t="s">
        <v>1367</v>
      </c>
      <c r="H1241" s="247" t="s">
        <v>14318</v>
      </c>
      <c r="I1241" s="247">
        <v>1</v>
      </c>
      <c r="J1241" s="247">
        <v>0</v>
      </c>
      <c r="K1241" s="247">
        <v>0</v>
      </c>
    </row>
    <row r="1242" spans="1:11">
      <c r="A1242" s="247" t="s">
        <v>20237</v>
      </c>
      <c r="B1242" s="247" t="s">
        <v>20238</v>
      </c>
      <c r="C1242" s="247" t="s">
        <v>2789</v>
      </c>
      <c r="D1242" s="247" t="s">
        <v>3925</v>
      </c>
      <c r="E1242" s="248" t="s">
        <v>20239</v>
      </c>
      <c r="F1242" s="247">
        <v>10439.56</v>
      </c>
      <c r="G1242" s="247" t="s">
        <v>1367</v>
      </c>
      <c r="H1242" s="247" t="s">
        <v>14318</v>
      </c>
      <c r="I1242" s="247">
        <v>1</v>
      </c>
      <c r="J1242" s="247">
        <v>0</v>
      </c>
      <c r="K1242" s="247">
        <v>0</v>
      </c>
    </row>
    <row r="1243" spans="1:11">
      <c r="A1243" s="247" t="s">
        <v>20240</v>
      </c>
      <c r="B1243" s="247" t="s">
        <v>20241</v>
      </c>
      <c r="C1243" s="247" t="s">
        <v>2789</v>
      </c>
      <c r="D1243" s="247" t="s">
        <v>3925</v>
      </c>
      <c r="E1243" s="248" t="s">
        <v>20242</v>
      </c>
      <c r="F1243" s="247">
        <v>10397.799999999999</v>
      </c>
      <c r="G1243" s="247" t="s">
        <v>1367</v>
      </c>
      <c r="H1243" s="247" t="s">
        <v>14318</v>
      </c>
      <c r="I1243" s="247">
        <v>1</v>
      </c>
      <c r="J1243" s="247">
        <v>0</v>
      </c>
      <c r="K1243" s="247">
        <v>0</v>
      </c>
    </row>
    <row r="1244" spans="1:11">
      <c r="A1244" s="247" t="s">
        <v>20243</v>
      </c>
      <c r="B1244" s="247" t="s">
        <v>20244</v>
      </c>
      <c r="C1244" s="247" t="s">
        <v>2789</v>
      </c>
      <c r="D1244" s="247" t="s">
        <v>3925</v>
      </c>
      <c r="E1244" s="248" t="s">
        <v>20245</v>
      </c>
      <c r="F1244" s="247">
        <v>9890.11</v>
      </c>
      <c r="G1244" s="247" t="s">
        <v>1367</v>
      </c>
      <c r="H1244" s="247" t="s">
        <v>14318</v>
      </c>
      <c r="I1244" s="247">
        <v>1</v>
      </c>
      <c r="J1244" s="247">
        <v>0</v>
      </c>
      <c r="K1244" s="247">
        <v>0</v>
      </c>
    </row>
    <row r="1245" spans="1:11">
      <c r="A1245" s="247" t="s">
        <v>20246</v>
      </c>
      <c r="B1245" s="247" t="s">
        <v>20247</v>
      </c>
      <c r="C1245" s="247" t="s">
        <v>2789</v>
      </c>
      <c r="D1245" s="247" t="s">
        <v>3925</v>
      </c>
      <c r="E1245" s="248" t="s">
        <v>20248</v>
      </c>
      <c r="F1245" s="247">
        <v>9340.66</v>
      </c>
      <c r="G1245" s="247" t="s">
        <v>1367</v>
      </c>
      <c r="H1245" s="247" t="s">
        <v>14318</v>
      </c>
      <c r="I1245" s="247">
        <v>1</v>
      </c>
      <c r="J1245" s="247">
        <v>0</v>
      </c>
      <c r="K1245" s="247">
        <v>0</v>
      </c>
    </row>
    <row r="1246" spans="1:11">
      <c r="A1246" s="247" t="s">
        <v>20249</v>
      </c>
      <c r="B1246" s="247" t="s">
        <v>20250</v>
      </c>
      <c r="C1246" s="247" t="s">
        <v>2789</v>
      </c>
      <c r="D1246" s="247" t="s">
        <v>3925</v>
      </c>
      <c r="E1246" s="248" t="s">
        <v>20251</v>
      </c>
      <c r="F1246" s="247">
        <v>31424.18</v>
      </c>
      <c r="G1246" s="247" t="s">
        <v>1367</v>
      </c>
      <c r="H1246" s="247" t="s">
        <v>14318</v>
      </c>
      <c r="I1246" s="247">
        <v>3</v>
      </c>
      <c r="J1246" s="247">
        <v>0</v>
      </c>
      <c r="K1246" s="247">
        <v>0</v>
      </c>
    </row>
    <row r="1247" spans="1:11">
      <c r="A1247" s="247" t="s">
        <v>20252</v>
      </c>
      <c r="B1247" s="247" t="s">
        <v>20253</v>
      </c>
      <c r="C1247" s="247" t="s">
        <v>2789</v>
      </c>
      <c r="D1247" s="247" t="s">
        <v>3925</v>
      </c>
      <c r="E1247" s="248" t="s">
        <v>20254</v>
      </c>
      <c r="F1247" s="247">
        <v>26318.68</v>
      </c>
      <c r="G1247" s="247" t="s">
        <v>1367</v>
      </c>
      <c r="H1247" s="247" t="s">
        <v>14318</v>
      </c>
      <c r="I1247" s="247">
        <v>1</v>
      </c>
      <c r="J1247" s="247">
        <v>0</v>
      </c>
      <c r="K1247" s="247">
        <v>0</v>
      </c>
    </row>
    <row r="1248" spans="1:11">
      <c r="A1248" s="247" t="s">
        <v>20255</v>
      </c>
      <c r="B1248" s="247" t="s">
        <v>20256</v>
      </c>
      <c r="C1248" s="247" t="s">
        <v>2789</v>
      </c>
      <c r="D1248" s="247" t="s">
        <v>3925</v>
      </c>
      <c r="E1248" s="248" t="s">
        <v>20257</v>
      </c>
      <c r="F1248" s="247">
        <v>13021.98</v>
      </c>
      <c r="G1248" s="247" t="s">
        <v>1367</v>
      </c>
      <c r="H1248" s="247" t="s">
        <v>14318</v>
      </c>
      <c r="I1248" s="247">
        <v>1</v>
      </c>
      <c r="J1248" s="247">
        <v>0</v>
      </c>
      <c r="K1248" s="247">
        <v>0</v>
      </c>
    </row>
    <row r="1249" spans="1:11">
      <c r="A1249" s="247" t="s">
        <v>20258</v>
      </c>
      <c r="B1249" s="247" t="s">
        <v>20259</v>
      </c>
      <c r="C1249" s="247" t="s">
        <v>2789</v>
      </c>
      <c r="D1249" s="247" t="s">
        <v>3925</v>
      </c>
      <c r="E1249" s="248" t="s">
        <v>20260</v>
      </c>
      <c r="F1249" s="247">
        <v>7692.31</v>
      </c>
      <c r="G1249" s="247" t="s">
        <v>1367</v>
      </c>
      <c r="H1249" s="247" t="s">
        <v>14318</v>
      </c>
      <c r="I1249" s="247">
        <v>1</v>
      </c>
      <c r="J1249" s="247">
        <v>0</v>
      </c>
      <c r="K1249" s="247">
        <v>0</v>
      </c>
    </row>
    <row r="1250" spans="1:11">
      <c r="A1250" s="247" t="s">
        <v>20261</v>
      </c>
      <c r="B1250" s="247" t="s">
        <v>20262</v>
      </c>
      <c r="C1250" s="247" t="s">
        <v>2789</v>
      </c>
      <c r="D1250" s="247" t="s">
        <v>3925</v>
      </c>
      <c r="E1250" s="248" t="s">
        <v>20263</v>
      </c>
      <c r="F1250" s="247">
        <v>19780.22</v>
      </c>
      <c r="G1250" s="247" t="s">
        <v>1367</v>
      </c>
      <c r="H1250" s="247" t="s">
        <v>14318</v>
      </c>
      <c r="I1250" s="247">
        <v>1</v>
      </c>
      <c r="J1250" s="247">
        <v>0</v>
      </c>
      <c r="K1250" s="247">
        <v>0</v>
      </c>
    </row>
    <row r="1251" spans="1:11">
      <c r="A1251" s="247" t="s">
        <v>20264</v>
      </c>
      <c r="B1251" s="247" t="s">
        <v>20265</v>
      </c>
      <c r="C1251" s="247" t="s">
        <v>2789</v>
      </c>
      <c r="D1251" s="247" t="s">
        <v>3925</v>
      </c>
      <c r="E1251" s="248" t="s">
        <v>20266</v>
      </c>
      <c r="F1251" s="247">
        <v>29890.11</v>
      </c>
      <c r="G1251" s="247" t="s">
        <v>1367</v>
      </c>
      <c r="H1251" s="247" t="s">
        <v>14318</v>
      </c>
      <c r="I1251" s="247">
        <v>1</v>
      </c>
      <c r="J1251" s="247">
        <v>0</v>
      </c>
      <c r="K1251" s="247">
        <v>0</v>
      </c>
    </row>
    <row r="1252" spans="1:11">
      <c r="A1252" s="247" t="s">
        <v>4366</v>
      </c>
      <c r="B1252" s="247" t="s">
        <v>4365</v>
      </c>
      <c r="C1252" s="247" t="s">
        <v>2789</v>
      </c>
      <c r="D1252" s="247" t="s">
        <v>4315</v>
      </c>
      <c r="E1252" s="248" t="s">
        <v>4364</v>
      </c>
      <c r="F1252" s="247">
        <v>7219.78</v>
      </c>
      <c r="G1252" s="247" t="s">
        <v>1367</v>
      </c>
      <c r="H1252" s="247" t="s">
        <v>14318</v>
      </c>
      <c r="I1252" s="247">
        <v>1</v>
      </c>
      <c r="J1252" s="247">
        <v>0</v>
      </c>
      <c r="K1252" s="247">
        <v>0</v>
      </c>
    </row>
    <row r="1253" spans="1:11">
      <c r="A1253" s="247" t="s">
        <v>4361</v>
      </c>
      <c r="B1253" s="247" t="s">
        <v>4360</v>
      </c>
      <c r="C1253" s="247" t="s">
        <v>2789</v>
      </c>
      <c r="D1253" s="247" t="s">
        <v>4315</v>
      </c>
      <c r="E1253" s="248" t="s">
        <v>12570</v>
      </c>
      <c r="F1253" s="247">
        <v>9285.7099999999991</v>
      </c>
      <c r="G1253" s="247" t="s">
        <v>1367</v>
      </c>
      <c r="H1253" s="247" t="s">
        <v>14318</v>
      </c>
      <c r="I1253" s="247">
        <v>1</v>
      </c>
      <c r="J1253" s="247">
        <v>0</v>
      </c>
      <c r="K1253" s="247">
        <v>0</v>
      </c>
    </row>
    <row r="1254" spans="1:11">
      <c r="A1254" s="247" t="s">
        <v>12573</v>
      </c>
      <c r="B1254" s="247" t="s">
        <v>12574</v>
      </c>
      <c r="C1254" s="247" t="s">
        <v>2789</v>
      </c>
      <c r="D1254" s="247" t="s">
        <v>4315</v>
      </c>
      <c r="E1254" s="248" t="s">
        <v>20267</v>
      </c>
      <c r="F1254" s="247">
        <v>9138.33</v>
      </c>
      <c r="G1254" s="247" t="s">
        <v>1367</v>
      </c>
      <c r="H1254" s="247" t="s">
        <v>14318</v>
      </c>
      <c r="I1254" s="247">
        <v>3</v>
      </c>
      <c r="J1254" s="247">
        <v>0</v>
      </c>
      <c r="K1254" s="247">
        <v>0</v>
      </c>
    </row>
    <row r="1255" spans="1:11">
      <c r="A1255" s="247" t="s">
        <v>12576</v>
      </c>
      <c r="B1255" s="247" t="s">
        <v>12577</v>
      </c>
      <c r="C1255" s="247" t="s">
        <v>2789</v>
      </c>
      <c r="D1255" s="247" t="s">
        <v>4315</v>
      </c>
      <c r="E1255" s="248" t="s">
        <v>16482</v>
      </c>
      <c r="F1255" s="247">
        <v>12474.73</v>
      </c>
      <c r="G1255" s="247" t="s">
        <v>1367</v>
      </c>
      <c r="H1255" s="247" t="s">
        <v>14318</v>
      </c>
      <c r="I1255" s="247">
        <v>1</v>
      </c>
      <c r="J1255" s="247">
        <v>0</v>
      </c>
      <c r="K1255" s="247">
        <v>0</v>
      </c>
    </row>
    <row r="1256" spans="1:11">
      <c r="A1256" s="247" t="s">
        <v>20268</v>
      </c>
      <c r="B1256" s="247" t="s">
        <v>20269</v>
      </c>
      <c r="C1256" s="247" t="s">
        <v>2789</v>
      </c>
      <c r="D1256" s="247" t="s">
        <v>4315</v>
      </c>
      <c r="E1256" s="248" t="s">
        <v>20270</v>
      </c>
      <c r="F1256" s="247">
        <v>11051.65</v>
      </c>
      <c r="G1256" s="247" t="s">
        <v>1367</v>
      </c>
      <c r="H1256" s="247" t="s">
        <v>14318</v>
      </c>
      <c r="I1256" s="247">
        <v>3</v>
      </c>
      <c r="J1256" s="247">
        <v>0</v>
      </c>
      <c r="K1256" s="247">
        <v>0</v>
      </c>
    </row>
    <row r="1257" spans="1:11">
      <c r="A1257" s="247" t="s">
        <v>12578</v>
      </c>
      <c r="B1257" s="247" t="s">
        <v>12579</v>
      </c>
      <c r="C1257" s="247" t="s">
        <v>2789</v>
      </c>
      <c r="D1257" s="247" t="s">
        <v>4315</v>
      </c>
      <c r="E1257" s="248" t="s">
        <v>20271</v>
      </c>
      <c r="F1257" s="247">
        <v>8655.41</v>
      </c>
      <c r="G1257" s="247" t="s">
        <v>1367</v>
      </c>
      <c r="H1257" s="247" t="s">
        <v>14318</v>
      </c>
      <c r="I1257" s="247">
        <v>3</v>
      </c>
      <c r="J1257" s="247">
        <v>0</v>
      </c>
      <c r="K1257" s="247">
        <v>0</v>
      </c>
    </row>
    <row r="1258" spans="1:11">
      <c r="A1258" s="247" t="s">
        <v>12581</v>
      </c>
      <c r="B1258" s="247" t="s">
        <v>12582</v>
      </c>
      <c r="C1258" s="247" t="s">
        <v>2789</v>
      </c>
      <c r="D1258" s="247" t="s">
        <v>4315</v>
      </c>
      <c r="E1258" s="248" t="s">
        <v>12583</v>
      </c>
      <c r="F1258" s="247">
        <v>9657.14</v>
      </c>
      <c r="G1258" s="247" t="s">
        <v>1367</v>
      </c>
      <c r="H1258" s="247" t="s">
        <v>14318</v>
      </c>
      <c r="I1258" s="247">
        <v>3</v>
      </c>
      <c r="J1258" s="247">
        <v>0</v>
      </c>
      <c r="K1258" s="247">
        <v>0</v>
      </c>
    </row>
    <row r="1259" spans="1:11">
      <c r="A1259" s="247" t="s">
        <v>12584</v>
      </c>
      <c r="B1259" s="247" t="s">
        <v>12585</v>
      </c>
      <c r="C1259" s="247" t="s">
        <v>2789</v>
      </c>
      <c r="D1259" s="247" t="s">
        <v>4315</v>
      </c>
      <c r="E1259" s="248" t="s">
        <v>20272</v>
      </c>
      <c r="F1259" s="247">
        <v>10197.040000000001</v>
      </c>
      <c r="G1259" s="247" t="s">
        <v>1367</v>
      </c>
      <c r="H1259" s="247" t="s">
        <v>14318</v>
      </c>
      <c r="I1259" s="247">
        <v>3</v>
      </c>
      <c r="J1259" s="247">
        <v>0</v>
      </c>
      <c r="K1259" s="247">
        <v>0</v>
      </c>
    </row>
    <row r="1260" spans="1:11">
      <c r="A1260" s="247" t="s">
        <v>12587</v>
      </c>
      <c r="B1260" s="247" t="s">
        <v>12588</v>
      </c>
      <c r="C1260" s="247" t="s">
        <v>2789</v>
      </c>
      <c r="D1260" s="247" t="s">
        <v>4315</v>
      </c>
      <c r="E1260" s="248" t="s">
        <v>12589</v>
      </c>
      <c r="F1260" s="247">
        <v>12325.23</v>
      </c>
      <c r="G1260" s="247" t="s">
        <v>1367</v>
      </c>
      <c r="H1260" s="247" t="s">
        <v>14318</v>
      </c>
      <c r="I1260" s="247">
        <v>3</v>
      </c>
      <c r="J1260" s="247">
        <v>0</v>
      </c>
      <c r="K1260" s="247">
        <v>0</v>
      </c>
    </row>
    <row r="1261" spans="1:11">
      <c r="A1261" s="247" t="s">
        <v>16330</v>
      </c>
      <c r="B1261" s="247" t="s">
        <v>16329</v>
      </c>
      <c r="C1261" s="247" t="s">
        <v>2789</v>
      </c>
      <c r="D1261" s="247" t="s">
        <v>4315</v>
      </c>
      <c r="E1261" s="248" t="s">
        <v>20273</v>
      </c>
      <c r="F1261" s="247">
        <v>18461.54</v>
      </c>
      <c r="G1261" s="247" t="s">
        <v>1367</v>
      </c>
      <c r="H1261" s="247" t="s">
        <v>14318</v>
      </c>
      <c r="I1261" s="247">
        <v>1</v>
      </c>
      <c r="J1261" s="247">
        <v>0</v>
      </c>
      <c r="K1261" s="247">
        <v>0</v>
      </c>
    </row>
    <row r="1262" spans="1:11">
      <c r="A1262" s="247" t="s">
        <v>16324</v>
      </c>
      <c r="B1262" s="247" t="s">
        <v>16323</v>
      </c>
      <c r="C1262" s="247" t="s">
        <v>2789</v>
      </c>
      <c r="D1262" s="247" t="s">
        <v>4315</v>
      </c>
      <c r="E1262" s="248" t="s">
        <v>16322</v>
      </c>
      <c r="F1262" s="247">
        <v>14019.78</v>
      </c>
      <c r="G1262" s="247" t="s">
        <v>1367</v>
      </c>
      <c r="H1262" s="247" t="s">
        <v>14318</v>
      </c>
      <c r="I1262" s="247">
        <v>3</v>
      </c>
      <c r="J1262" s="247">
        <v>0</v>
      </c>
      <c r="K1262" s="247">
        <v>0</v>
      </c>
    </row>
    <row r="1263" spans="1:11">
      <c r="A1263" s="247" t="s">
        <v>16318</v>
      </c>
      <c r="B1263" s="247" t="s">
        <v>16317</v>
      </c>
      <c r="C1263" s="247" t="s">
        <v>2789</v>
      </c>
      <c r="D1263" s="247" t="s">
        <v>4315</v>
      </c>
      <c r="E1263" s="248" t="s">
        <v>16316</v>
      </c>
      <c r="F1263" s="247">
        <v>4395.6000000000004</v>
      </c>
      <c r="G1263" s="247" t="s">
        <v>1367</v>
      </c>
      <c r="H1263" s="247" t="s">
        <v>14318</v>
      </c>
      <c r="I1263" s="247">
        <v>1</v>
      </c>
      <c r="J1263" s="247">
        <v>0</v>
      </c>
      <c r="K1263" s="247">
        <v>0</v>
      </c>
    </row>
    <row r="1264" spans="1:11">
      <c r="A1264" s="247" t="s">
        <v>20274</v>
      </c>
      <c r="B1264" s="247" t="s">
        <v>20275</v>
      </c>
      <c r="C1264" s="247" t="s">
        <v>2789</v>
      </c>
      <c r="D1264" s="247" t="s">
        <v>4315</v>
      </c>
      <c r="E1264" s="248" t="s">
        <v>20276</v>
      </c>
      <c r="F1264" s="247">
        <v>9435.16</v>
      </c>
      <c r="G1264" s="247" t="s">
        <v>1367</v>
      </c>
      <c r="H1264" s="247" t="s">
        <v>14318</v>
      </c>
      <c r="I1264" s="247">
        <v>3</v>
      </c>
      <c r="J1264" s="247">
        <v>0</v>
      </c>
      <c r="K1264" s="247">
        <v>0</v>
      </c>
    </row>
    <row r="1265" spans="1:11">
      <c r="A1265" s="247" t="s">
        <v>20277</v>
      </c>
      <c r="B1265" s="247" t="s">
        <v>20278</v>
      </c>
      <c r="C1265" s="247" t="s">
        <v>2789</v>
      </c>
      <c r="D1265" s="247" t="s">
        <v>4315</v>
      </c>
      <c r="E1265" s="248" t="s">
        <v>20279</v>
      </c>
      <c r="F1265" s="247">
        <v>3736.26</v>
      </c>
      <c r="G1265" s="247" t="s">
        <v>1367</v>
      </c>
      <c r="H1265" s="247" t="s">
        <v>14318</v>
      </c>
      <c r="I1265" s="247">
        <v>1</v>
      </c>
      <c r="J1265" s="247">
        <v>0</v>
      </c>
      <c r="K1265" s="247">
        <v>0</v>
      </c>
    </row>
    <row r="1266" spans="1:11">
      <c r="A1266" s="247" t="s">
        <v>20280</v>
      </c>
      <c r="B1266" s="247" t="s">
        <v>20281</v>
      </c>
      <c r="C1266" s="247" t="s">
        <v>2789</v>
      </c>
      <c r="D1266" s="247" t="s">
        <v>4315</v>
      </c>
      <c r="E1266" s="248" t="s">
        <v>20282</v>
      </c>
      <c r="F1266" s="247">
        <v>6043.96</v>
      </c>
      <c r="G1266" s="247" t="s">
        <v>1367</v>
      </c>
      <c r="H1266" s="247" t="s">
        <v>14318</v>
      </c>
      <c r="I1266" s="247">
        <v>1</v>
      </c>
      <c r="J1266" s="247">
        <v>0</v>
      </c>
      <c r="K1266" s="247">
        <v>0</v>
      </c>
    </row>
    <row r="1267" spans="1:11">
      <c r="A1267" s="247" t="s">
        <v>20283</v>
      </c>
      <c r="B1267" s="247" t="s">
        <v>20284</v>
      </c>
      <c r="C1267" s="247" t="s">
        <v>2789</v>
      </c>
      <c r="D1267" s="247" t="s">
        <v>4315</v>
      </c>
      <c r="E1267" s="248" t="s">
        <v>20285</v>
      </c>
      <c r="F1267" s="247">
        <v>7778.02</v>
      </c>
      <c r="G1267" s="247" t="s">
        <v>1367</v>
      </c>
      <c r="H1267" s="247" t="s">
        <v>14318</v>
      </c>
      <c r="I1267" s="247">
        <v>3</v>
      </c>
      <c r="J1267" s="247">
        <v>0</v>
      </c>
      <c r="K1267" s="247">
        <v>0</v>
      </c>
    </row>
    <row r="1268" spans="1:11">
      <c r="A1268" s="247" t="s">
        <v>20286</v>
      </c>
      <c r="B1268" s="247" t="s">
        <v>20287</v>
      </c>
      <c r="C1268" s="247" t="s">
        <v>2789</v>
      </c>
      <c r="D1268" s="247" t="s">
        <v>4315</v>
      </c>
      <c r="E1268" s="248" t="s">
        <v>20288</v>
      </c>
      <c r="F1268" s="247">
        <v>7661.54</v>
      </c>
      <c r="G1268" s="247" t="s">
        <v>1367</v>
      </c>
      <c r="H1268" s="247" t="s">
        <v>14318</v>
      </c>
      <c r="I1268" s="247">
        <v>3</v>
      </c>
      <c r="J1268" s="247">
        <v>0</v>
      </c>
      <c r="K1268" s="247">
        <v>0</v>
      </c>
    </row>
    <row r="1269" spans="1:11">
      <c r="A1269" s="247" t="s">
        <v>20289</v>
      </c>
      <c r="B1269" s="247" t="s">
        <v>20290</v>
      </c>
      <c r="C1269" s="247" t="s">
        <v>2789</v>
      </c>
      <c r="D1269" s="247" t="s">
        <v>4315</v>
      </c>
      <c r="E1269" s="248" t="s">
        <v>20291</v>
      </c>
      <c r="F1269" s="247">
        <v>10775.82</v>
      </c>
      <c r="G1269" s="247" t="s">
        <v>1367</v>
      </c>
      <c r="H1269" s="247" t="s">
        <v>14318</v>
      </c>
      <c r="I1269" s="247">
        <v>3</v>
      </c>
      <c r="J1269" s="247">
        <v>0</v>
      </c>
      <c r="K1269" s="247">
        <v>0</v>
      </c>
    </row>
    <row r="1270" spans="1:11">
      <c r="A1270" s="247" t="s">
        <v>20292</v>
      </c>
      <c r="B1270" s="247" t="s">
        <v>20293</v>
      </c>
      <c r="C1270" s="247" t="s">
        <v>2789</v>
      </c>
      <c r="D1270" s="247" t="s">
        <v>4315</v>
      </c>
      <c r="E1270" s="248" t="s">
        <v>20294</v>
      </c>
      <c r="F1270" s="247">
        <v>11192.31</v>
      </c>
      <c r="G1270" s="247" t="s">
        <v>1367</v>
      </c>
      <c r="H1270" s="247" t="s">
        <v>14318</v>
      </c>
      <c r="I1270" s="247">
        <v>3</v>
      </c>
      <c r="J1270" s="247">
        <v>0</v>
      </c>
      <c r="K1270" s="247">
        <v>0</v>
      </c>
    </row>
    <row r="1271" spans="1:11">
      <c r="A1271" s="247" t="s">
        <v>20295</v>
      </c>
      <c r="B1271" s="247" t="s">
        <v>20296</v>
      </c>
      <c r="C1271" s="247" t="s">
        <v>2789</v>
      </c>
      <c r="D1271" s="247" t="s">
        <v>4315</v>
      </c>
      <c r="E1271" s="248" t="s">
        <v>20297</v>
      </c>
      <c r="F1271" s="247">
        <v>19560.439999999999</v>
      </c>
      <c r="G1271" s="247" t="s">
        <v>1367</v>
      </c>
      <c r="H1271" s="247" t="s">
        <v>14318</v>
      </c>
      <c r="I1271" s="247">
        <v>1</v>
      </c>
      <c r="J1271" s="247">
        <v>0</v>
      </c>
      <c r="K1271" s="247">
        <v>0</v>
      </c>
    </row>
    <row r="1272" spans="1:11">
      <c r="A1272" s="247" t="s">
        <v>20298</v>
      </c>
      <c r="B1272" s="247" t="s">
        <v>20299</v>
      </c>
      <c r="C1272" s="247" t="s">
        <v>2789</v>
      </c>
      <c r="D1272" s="247" t="s">
        <v>4315</v>
      </c>
      <c r="E1272" s="248" t="s">
        <v>20300</v>
      </c>
      <c r="F1272" s="247">
        <v>12958.24</v>
      </c>
      <c r="G1272" s="247" t="s">
        <v>1367</v>
      </c>
      <c r="H1272" s="247" t="s">
        <v>14318</v>
      </c>
      <c r="I1272" s="247">
        <v>3</v>
      </c>
      <c r="J1272" s="247">
        <v>0</v>
      </c>
      <c r="K1272" s="247">
        <v>0</v>
      </c>
    </row>
    <row r="1273" spans="1:11">
      <c r="A1273" s="247" t="s">
        <v>20301</v>
      </c>
      <c r="B1273" s="247" t="s">
        <v>20302</v>
      </c>
      <c r="C1273" s="247" t="s">
        <v>2789</v>
      </c>
      <c r="D1273" s="247" t="s">
        <v>4315</v>
      </c>
      <c r="E1273" s="248" t="s">
        <v>20303</v>
      </c>
      <c r="F1273" s="247">
        <v>10106.59</v>
      </c>
      <c r="G1273" s="247" t="s">
        <v>1367</v>
      </c>
      <c r="H1273" s="247" t="s">
        <v>14318</v>
      </c>
      <c r="I1273" s="247">
        <v>3</v>
      </c>
      <c r="J1273" s="247">
        <v>0</v>
      </c>
      <c r="K1273" s="247">
        <v>0</v>
      </c>
    </row>
    <row r="1274" spans="1:11">
      <c r="A1274" s="247" t="s">
        <v>20304</v>
      </c>
      <c r="B1274" s="247" t="s">
        <v>20305</v>
      </c>
      <c r="C1274" s="247" t="s">
        <v>2789</v>
      </c>
      <c r="D1274" s="247" t="s">
        <v>4315</v>
      </c>
      <c r="E1274" s="248" t="s">
        <v>20306</v>
      </c>
      <c r="F1274" s="247">
        <v>7725.27</v>
      </c>
      <c r="G1274" s="247" t="s">
        <v>1367</v>
      </c>
      <c r="H1274" s="247" t="s">
        <v>14318</v>
      </c>
      <c r="I1274" s="247">
        <v>1</v>
      </c>
      <c r="J1274" s="247">
        <v>0</v>
      </c>
      <c r="K1274" s="247">
        <v>0</v>
      </c>
    </row>
    <row r="1275" spans="1:11">
      <c r="A1275" s="247" t="s">
        <v>20307</v>
      </c>
      <c r="B1275" s="247" t="s">
        <v>20308</v>
      </c>
      <c r="C1275" s="247" t="s">
        <v>2789</v>
      </c>
      <c r="D1275" s="247" t="s">
        <v>4315</v>
      </c>
      <c r="E1275" s="248" t="s">
        <v>20309</v>
      </c>
      <c r="F1275" s="247">
        <v>9936.26</v>
      </c>
      <c r="G1275" s="247" t="s">
        <v>1367</v>
      </c>
      <c r="H1275" s="247" t="s">
        <v>14318</v>
      </c>
      <c r="I1275" s="247">
        <v>1</v>
      </c>
      <c r="J1275" s="247">
        <v>0</v>
      </c>
      <c r="K1275" s="247">
        <v>0</v>
      </c>
    </row>
    <row r="1276" spans="1:11">
      <c r="A1276" s="247" t="s">
        <v>20310</v>
      </c>
      <c r="B1276" s="247" t="s">
        <v>20311</v>
      </c>
      <c r="C1276" s="247" t="s">
        <v>2789</v>
      </c>
      <c r="D1276" s="247" t="s">
        <v>4315</v>
      </c>
      <c r="E1276" s="248" t="s">
        <v>20312</v>
      </c>
      <c r="F1276" s="247">
        <v>13967.03</v>
      </c>
      <c r="G1276" s="247" t="s">
        <v>1367</v>
      </c>
      <c r="H1276" s="247" t="s">
        <v>14318</v>
      </c>
      <c r="I1276" s="247">
        <v>3</v>
      </c>
      <c r="J1276" s="247">
        <v>0</v>
      </c>
      <c r="K1276" s="247">
        <v>0</v>
      </c>
    </row>
    <row r="1277" spans="1:11">
      <c r="A1277" s="247" t="s">
        <v>20313</v>
      </c>
      <c r="B1277" s="247" t="s">
        <v>20314</v>
      </c>
      <c r="C1277" s="247" t="s">
        <v>2789</v>
      </c>
      <c r="D1277" s="247" t="s">
        <v>4315</v>
      </c>
      <c r="E1277" s="248" t="s">
        <v>20315</v>
      </c>
      <c r="F1277" s="247">
        <v>14413.19</v>
      </c>
      <c r="G1277" s="247" t="s">
        <v>1367</v>
      </c>
      <c r="H1277" s="247" t="s">
        <v>14318</v>
      </c>
      <c r="I1277" s="247">
        <v>3</v>
      </c>
      <c r="J1277" s="247">
        <v>0</v>
      </c>
      <c r="K1277" s="247">
        <v>0</v>
      </c>
    </row>
    <row r="1278" spans="1:11">
      <c r="A1278" s="247" t="s">
        <v>20316</v>
      </c>
      <c r="B1278" s="247" t="s">
        <v>20317</v>
      </c>
      <c r="C1278" s="247" t="s">
        <v>2789</v>
      </c>
      <c r="D1278" s="247" t="s">
        <v>4315</v>
      </c>
      <c r="E1278" s="248" t="s">
        <v>20318</v>
      </c>
      <c r="F1278" s="247">
        <v>10363.74</v>
      </c>
      <c r="G1278" s="247" t="s">
        <v>1367</v>
      </c>
      <c r="H1278" s="247" t="s">
        <v>14318</v>
      </c>
      <c r="I1278" s="247">
        <v>3</v>
      </c>
      <c r="J1278" s="247">
        <v>0</v>
      </c>
      <c r="K1278" s="247">
        <v>0</v>
      </c>
    </row>
    <row r="1279" spans="1:11">
      <c r="A1279" s="247" t="s">
        <v>20319</v>
      </c>
      <c r="B1279" s="247" t="s">
        <v>20320</v>
      </c>
      <c r="C1279" s="247" t="s">
        <v>2789</v>
      </c>
      <c r="D1279" s="247" t="s">
        <v>4315</v>
      </c>
      <c r="E1279" s="248" t="s">
        <v>20321</v>
      </c>
      <c r="F1279" s="247">
        <v>24000</v>
      </c>
      <c r="G1279" s="247" t="s">
        <v>1367</v>
      </c>
      <c r="H1279" s="247" t="s">
        <v>14318</v>
      </c>
      <c r="I1279" s="247">
        <v>1</v>
      </c>
      <c r="J1279" s="247">
        <v>0</v>
      </c>
      <c r="K1279" s="247">
        <v>0</v>
      </c>
    </row>
    <row r="1280" spans="1:11">
      <c r="A1280" s="247" t="s">
        <v>20322</v>
      </c>
      <c r="B1280" s="247" t="s">
        <v>20323</v>
      </c>
      <c r="C1280" s="247" t="s">
        <v>2789</v>
      </c>
      <c r="D1280" s="247" t="s">
        <v>4315</v>
      </c>
      <c r="E1280" s="248" t="s">
        <v>20324</v>
      </c>
      <c r="F1280" s="247">
        <v>16417.580000000002</v>
      </c>
      <c r="G1280" s="247" t="s">
        <v>1367</v>
      </c>
      <c r="H1280" s="247" t="s">
        <v>14318</v>
      </c>
      <c r="I1280" s="247">
        <v>1</v>
      </c>
      <c r="J1280" s="247">
        <v>0</v>
      </c>
      <c r="K1280" s="247">
        <v>0</v>
      </c>
    </row>
    <row r="1281" spans="1:11">
      <c r="A1281" s="247" t="s">
        <v>16812</v>
      </c>
      <c r="B1281" s="247" t="s">
        <v>16811</v>
      </c>
      <c r="C1281" s="247" t="s">
        <v>2789</v>
      </c>
      <c r="D1281" s="247" t="s">
        <v>5027</v>
      </c>
      <c r="E1281" s="248" t="s">
        <v>16810</v>
      </c>
      <c r="F1281" s="247">
        <v>2082.42</v>
      </c>
      <c r="G1281" s="247" t="s">
        <v>1367</v>
      </c>
      <c r="H1281" s="247" t="s">
        <v>14318</v>
      </c>
      <c r="I1281" s="247">
        <v>1</v>
      </c>
      <c r="J1281" s="247">
        <v>0</v>
      </c>
      <c r="K1281" s="247">
        <v>0</v>
      </c>
    </row>
    <row r="1282" spans="1:11">
      <c r="A1282" s="247" t="s">
        <v>16806</v>
      </c>
      <c r="B1282" s="247" t="s">
        <v>16805</v>
      </c>
      <c r="C1282" s="247" t="s">
        <v>2789</v>
      </c>
      <c r="D1282" s="247" t="s">
        <v>5027</v>
      </c>
      <c r="E1282" s="248" t="s">
        <v>16804</v>
      </c>
      <c r="F1282" s="247">
        <v>2383.52</v>
      </c>
      <c r="G1282" s="247" t="s">
        <v>1367</v>
      </c>
      <c r="H1282" s="247" t="s">
        <v>14318</v>
      </c>
      <c r="I1282" s="247">
        <v>1</v>
      </c>
      <c r="J1282" s="247">
        <v>0</v>
      </c>
      <c r="K1282" s="247">
        <v>0</v>
      </c>
    </row>
    <row r="1283" spans="1:11">
      <c r="A1283" s="247" t="s">
        <v>16770</v>
      </c>
      <c r="B1283" s="247" t="s">
        <v>16769</v>
      </c>
      <c r="C1283" s="247" t="s">
        <v>2789</v>
      </c>
      <c r="D1283" s="247" t="s">
        <v>5027</v>
      </c>
      <c r="E1283" s="248" t="s">
        <v>16768</v>
      </c>
      <c r="F1283" s="247">
        <v>2027.47</v>
      </c>
      <c r="G1283" s="247" t="s">
        <v>1367</v>
      </c>
      <c r="H1283" s="247" t="s">
        <v>14318</v>
      </c>
      <c r="I1283" s="247">
        <v>1</v>
      </c>
      <c r="J1283" s="247">
        <v>0</v>
      </c>
      <c r="K1283" s="247">
        <v>0</v>
      </c>
    </row>
    <row r="1284" spans="1:11">
      <c r="A1284" s="247" t="s">
        <v>16767</v>
      </c>
      <c r="B1284" s="247" t="s">
        <v>16766</v>
      </c>
      <c r="C1284" s="247" t="s">
        <v>2789</v>
      </c>
      <c r="D1284" s="247" t="s">
        <v>5027</v>
      </c>
      <c r="E1284" s="248" t="s">
        <v>16765</v>
      </c>
      <c r="F1284" s="247">
        <v>2983.52</v>
      </c>
      <c r="G1284" s="247" t="s">
        <v>1367</v>
      </c>
      <c r="H1284" s="247" t="s">
        <v>14318</v>
      </c>
      <c r="I1284" s="247">
        <v>1</v>
      </c>
      <c r="J1284" s="247">
        <v>0</v>
      </c>
      <c r="K1284" s="247">
        <v>0</v>
      </c>
    </row>
    <row r="1285" spans="1:11">
      <c r="A1285" s="247" t="s">
        <v>20325</v>
      </c>
      <c r="B1285" s="247" t="s">
        <v>20326</v>
      </c>
      <c r="C1285" s="247" t="s">
        <v>2789</v>
      </c>
      <c r="D1285" s="247" t="s">
        <v>5027</v>
      </c>
      <c r="E1285" s="248" t="s">
        <v>20327</v>
      </c>
      <c r="F1285" s="247">
        <v>4165.93</v>
      </c>
      <c r="G1285" s="247" t="s">
        <v>1367</v>
      </c>
      <c r="H1285" s="247" t="s">
        <v>14318</v>
      </c>
      <c r="I1285" s="247">
        <v>1</v>
      </c>
      <c r="J1285" s="247">
        <v>0</v>
      </c>
      <c r="K1285" s="247">
        <v>0</v>
      </c>
    </row>
    <row r="1286" spans="1:11">
      <c r="A1286" s="247" t="s">
        <v>12590</v>
      </c>
      <c r="B1286" s="247" t="s">
        <v>12591</v>
      </c>
      <c r="C1286" s="247" t="s">
        <v>2789</v>
      </c>
      <c r="D1286" s="247" t="s">
        <v>2788</v>
      </c>
      <c r="E1286" s="248" t="s">
        <v>20328</v>
      </c>
      <c r="F1286" s="247">
        <v>19032.97</v>
      </c>
      <c r="G1286" s="247" t="s">
        <v>1367</v>
      </c>
      <c r="H1286" s="247" t="s">
        <v>14318</v>
      </c>
      <c r="I1286" s="247">
        <v>1</v>
      </c>
      <c r="J1286" s="247">
        <v>0</v>
      </c>
      <c r="K1286" s="247">
        <v>0</v>
      </c>
    </row>
    <row r="1287" spans="1:11">
      <c r="A1287" s="247" t="s">
        <v>12593</v>
      </c>
      <c r="B1287" s="247" t="s">
        <v>12594</v>
      </c>
      <c r="C1287" s="247" t="s">
        <v>2789</v>
      </c>
      <c r="D1287" s="247" t="s">
        <v>2788</v>
      </c>
      <c r="E1287" s="248" t="s">
        <v>12595</v>
      </c>
      <c r="F1287" s="247">
        <v>23079.119999999999</v>
      </c>
      <c r="G1287" s="247" t="s">
        <v>1367</v>
      </c>
      <c r="H1287" s="247" t="s">
        <v>14318</v>
      </c>
      <c r="I1287" s="247">
        <v>1</v>
      </c>
      <c r="J1287" s="247">
        <v>0</v>
      </c>
      <c r="K1287" s="247">
        <v>0</v>
      </c>
    </row>
    <row r="1288" spans="1:11">
      <c r="A1288" s="247" t="s">
        <v>12596</v>
      </c>
      <c r="B1288" s="247" t="s">
        <v>12597</v>
      </c>
      <c r="C1288" s="247" t="s">
        <v>2789</v>
      </c>
      <c r="D1288" s="247" t="s">
        <v>2788</v>
      </c>
      <c r="E1288" s="248" t="s">
        <v>12598</v>
      </c>
      <c r="F1288" s="247">
        <v>30493.41</v>
      </c>
      <c r="G1288" s="247" t="s">
        <v>1367</v>
      </c>
      <c r="H1288" s="247" t="s">
        <v>14318</v>
      </c>
      <c r="I1288" s="247">
        <v>1</v>
      </c>
      <c r="J1288" s="247">
        <v>0</v>
      </c>
      <c r="K1288" s="247">
        <v>0</v>
      </c>
    </row>
    <row r="1289" spans="1:11">
      <c r="A1289" s="247" t="s">
        <v>12599</v>
      </c>
      <c r="B1289" s="247" t="s">
        <v>12600</v>
      </c>
      <c r="C1289" s="247" t="s">
        <v>2789</v>
      </c>
      <c r="D1289" s="247" t="s">
        <v>2788</v>
      </c>
      <c r="E1289" s="248" t="s">
        <v>12601</v>
      </c>
      <c r="F1289" s="247">
        <v>24143.96</v>
      </c>
      <c r="G1289" s="247" t="s">
        <v>1367</v>
      </c>
      <c r="H1289" s="247" t="s">
        <v>14318</v>
      </c>
      <c r="I1289" s="247">
        <v>1</v>
      </c>
      <c r="J1289" s="247">
        <v>0</v>
      </c>
      <c r="K1289" s="247">
        <v>0</v>
      </c>
    </row>
    <row r="1290" spans="1:11">
      <c r="A1290" s="247" t="s">
        <v>12603</v>
      </c>
      <c r="B1290" s="247" t="s">
        <v>12604</v>
      </c>
      <c r="C1290" s="247" t="s">
        <v>2789</v>
      </c>
      <c r="D1290" s="247" t="s">
        <v>2788</v>
      </c>
      <c r="E1290" s="248" t="s">
        <v>12605</v>
      </c>
      <c r="F1290" s="247">
        <v>12401.1</v>
      </c>
      <c r="G1290" s="247" t="s">
        <v>1367</v>
      </c>
      <c r="H1290" s="247" t="s">
        <v>14318</v>
      </c>
      <c r="I1290" s="247">
        <v>1</v>
      </c>
      <c r="J1290" s="247">
        <v>0</v>
      </c>
      <c r="K1290" s="247">
        <v>0</v>
      </c>
    </row>
    <row r="1291" spans="1:11">
      <c r="A1291" s="247" t="s">
        <v>12606</v>
      </c>
      <c r="B1291" s="247" t="s">
        <v>12607</v>
      </c>
      <c r="C1291" s="247" t="s">
        <v>2789</v>
      </c>
      <c r="D1291" s="247" t="s">
        <v>2788</v>
      </c>
      <c r="E1291" s="248" t="s">
        <v>20329</v>
      </c>
      <c r="F1291" s="247">
        <v>9104.4</v>
      </c>
      <c r="G1291" s="247" t="s">
        <v>1367</v>
      </c>
      <c r="H1291" s="247" t="s">
        <v>14318</v>
      </c>
      <c r="I1291" s="247">
        <v>1</v>
      </c>
      <c r="J1291" s="247">
        <v>0</v>
      </c>
      <c r="K1291" s="247">
        <v>0</v>
      </c>
    </row>
    <row r="1292" spans="1:11">
      <c r="A1292" s="247" t="s">
        <v>12608</v>
      </c>
      <c r="B1292" s="247" t="s">
        <v>12609</v>
      </c>
      <c r="C1292" s="247" t="s">
        <v>2789</v>
      </c>
      <c r="D1292" s="247" t="s">
        <v>2788</v>
      </c>
      <c r="E1292" s="248" t="s">
        <v>20330</v>
      </c>
      <c r="F1292" s="247">
        <v>14359.34</v>
      </c>
      <c r="G1292" s="247" t="s">
        <v>1367</v>
      </c>
      <c r="H1292" s="247" t="s">
        <v>14318</v>
      </c>
      <c r="I1292" s="247">
        <v>1</v>
      </c>
      <c r="J1292" s="247">
        <v>0</v>
      </c>
      <c r="K1292" s="247">
        <v>0</v>
      </c>
    </row>
    <row r="1293" spans="1:11">
      <c r="A1293" s="247" t="s">
        <v>12611</v>
      </c>
      <c r="B1293" s="247" t="s">
        <v>12612</v>
      </c>
      <c r="C1293" s="247" t="s">
        <v>2789</v>
      </c>
      <c r="D1293" s="247" t="s">
        <v>2788</v>
      </c>
      <c r="E1293" s="248" t="s">
        <v>12613</v>
      </c>
      <c r="F1293" s="247">
        <v>19057.14</v>
      </c>
      <c r="G1293" s="247" t="s">
        <v>1367</v>
      </c>
      <c r="H1293" s="247" t="s">
        <v>14318</v>
      </c>
      <c r="I1293" s="247">
        <v>1</v>
      </c>
      <c r="J1293" s="247">
        <v>0</v>
      </c>
      <c r="K1293" s="247">
        <v>0</v>
      </c>
    </row>
    <row r="1294" spans="1:11">
      <c r="A1294" s="247" t="s">
        <v>20331</v>
      </c>
      <c r="B1294" s="247" t="s">
        <v>20332</v>
      </c>
      <c r="C1294" s="247" t="s">
        <v>2789</v>
      </c>
      <c r="D1294" s="247" t="s">
        <v>2788</v>
      </c>
      <c r="E1294" s="248" t="s">
        <v>20333</v>
      </c>
      <c r="F1294" s="247">
        <v>16613.189999999999</v>
      </c>
      <c r="G1294" s="247" t="s">
        <v>1367</v>
      </c>
      <c r="H1294" s="247" t="s">
        <v>14318</v>
      </c>
      <c r="I1294" s="247">
        <v>1</v>
      </c>
      <c r="J1294" s="247">
        <v>0</v>
      </c>
      <c r="K1294" s="247">
        <v>0</v>
      </c>
    </row>
    <row r="1295" spans="1:11">
      <c r="A1295" s="247" t="s">
        <v>12614</v>
      </c>
      <c r="B1295" s="247" t="s">
        <v>12615</v>
      </c>
      <c r="C1295" s="247" t="s">
        <v>2789</v>
      </c>
      <c r="D1295" s="247" t="s">
        <v>2788</v>
      </c>
      <c r="E1295" s="248" t="s">
        <v>12616</v>
      </c>
      <c r="F1295" s="247">
        <v>32400.09</v>
      </c>
      <c r="G1295" s="247" t="s">
        <v>1367</v>
      </c>
      <c r="H1295" s="247" t="s">
        <v>14318</v>
      </c>
      <c r="I1295" s="247">
        <v>1</v>
      </c>
      <c r="J1295" s="247">
        <v>0</v>
      </c>
      <c r="K1295" s="247">
        <v>0</v>
      </c>
    </row>
    <row r="1296" spans="1:11">
      <c r="A1296" s="247" t="s">
        <v>12617</v>
      </c>
      <c r="B1296" s="247" t="s">
        <v>15311</v>
      </c>
      <c r="C1296" s="247" t="s">
        <v>2789</v>
      </c>
      <c r="D1296" s="247" t="s">
        <v>2788</v>
      </c>
      <c r="E1296" s="248" t="s">
        <v>15310</v>
      </c>
      <c r="F1296" s="247">
        <v>14147.25</v>
      </c>
      <c r="G1296" s="247" t="s">
        <v>1367</v>
      </c>
      <c r="H1296" s="247" t="s">
        <v>14318</v>
      </c>
      <c r="I1296" s="247">
        <v>1</v>
      </c>
      <c r="J1296" s="247">
        <v>0</v>
      </c>
      <c r="K1296" s="247">
        <v>0</v>
      </c>
    </row>
    <row r="1297" spans="1:11">
      <c r="A1297" s="247" t="s">
        <v>12618</v>
      </c>
      <c r="B1297" s="247" t="s">
        <v>12619</v>
      </c>
      <c r="C1297" s="247" t="s">
        <v>2789</v>
      </c>
      <c r="D1297" s="247" t="s">
        <v>2788</v>
      </c>
      <c r="E1297" s="248" t="s">
        <v>12620</v>
      </c>
      <c r="F1297" s="247">
        <v>20094.509999999998</v>
      </c>
      <c r="G1297" s="247" t="s">
        <v>1367</v>
      </c>
      <c r="H1297" s="247" t="s">
        <v>14318</v>
      </c>
      <c r="I1297" s="247">
        <v>1</v>
      </c>
      <c r="J1297" s="247">
        <v>0</v>
      </c>
      <c r="K1297" s="247">
        <v>0</v>
      </c>
    </row>
    <row r="1298" spans="1:11">
      <c r="A1298" s="247" t="s">
        <v>12621</v>
      </c>
      <c r="B1298" s="247" t="s">
        <v>12622</v>
      </c>
      <c r="C1298" s="247" t="s">
        <v>2789</v>
      </c>
      <c r="D1298" s="247" t="s">
        <v>2788</v>
      </c>
      <c r="E1298" s="248" t="s">
        <v>12623</v>
      </c>
      <c r="F1298" s="247">
        <v>34896.699999999997</v>
      </c>
      <c r="G1298" s="247" t="s">
        <v>1367</v>
      </c>
      <c r="H1298" s="247" t="s">
        <v>14318</v>
      </c>
      <c r="I1298" s="247">
        <v>1</v>
      </c>
      <c r="J1298" s="247">
        <v>0</v>
      </c>
      <c r="K1298" s="247">
        <v>0</v>
      </c>
    </row>
    <row r="1299" spans="1:11">
      <c r="A1299" s="247" t="s">
        <v>12624</v>
      </c>
      <c r="B1299" s="247" t="s">
        <v>12625</v>
      </c>
      <c r="C1299" s="247" t="s">
        <v>2789</v>
      </c>
      <c r="D1299" s="247" t="s">
        <v>2788</v>
      </c>
      <c r="E1299" s="248" t="s">
        <v>12626</v>
      </c>
      <c r="F1299" s="247">
        <v>36167.03</v>
      </c>
      <c r="G1299" s="247" t="s">
        <v>1367</v>
      </c>
      <c r="H1299" s="247" t="s">
        <v>14318</v>
      </c>
      <c r="I1299" s="247">
        <v>1</v>
      </c>
      <c r="J1299" s="247">
        <v>0</v>
      </c>
      <c r="K1299" s="247">
        <v>0</v>
      </c>
    </row>
    <row r="1300" spans="1:11">
      <c r="A1300" s="247" t="s">
        <v>15273</v>
      </c>
      <c r="B1300" s="247" t="s">
        <v>15272</v>
      </c>
      <c r="C1300" s="247" t="s">
        <v>2789</v>
      </c>
      <c r="D1300" s="247" t="s">
        <v>2788</v>
      </c>
      <c r="E1300" s="248" t="s">
        <v>20334</v>
      </c>
      <c r="F1300" s="247">
        <v>52438.46</v>
      </c>
      <c r="G1300" s="247" t="s">
        <v>1367</v>
      </c>
      <c r="H1300" s="247" t="s">
        <v>14318</v>
      </c>
      <c r="I1300" s="247">
        <v>3</v>
      </c>
      <c r="J1300" s="247">
        <v>0</v>
      </c>
      <c r="K1300" s="247">
        <v>0</v>
      </c>
    </row>
    <row r="1301" spans="1:11">
      <c r="A1301" s="247" t="s">
        <v>15270</v>
      </c>
      <c r="B1301" s="247" t="s">
        <v>15269</v>
      </c>
      <c r="C1301" s="247" t="s">
        <v>2789</v>
      </c>
      <c r="D1301" s="247" t="s">
        <v>2788</v>
      </c>
      <c r="E1301" s="248" t="s">
        <v>20335</v>
      </c>
      <c r="F1301" s="247">
        <v>7267.03</v>
      </c>
      <c r="G1301" s="247" t="s">
        <v>1367</v>
      </c>
      <c r="H1301" s="247" t="s">
        <v>14318</v>
      </c>
      <c r="I1301" s="247">
        <v>1</v>
      </c>
      <c r="J1301" s="247">
        <v>0</v>
      </c>
      <c r="K1301" s="247">
        <v>0</v>
      </c>
    </row>
    <row r="1302" spans="1:11">
      <c r="A1302" s="247" t="s">
        <v>15267</v>
      </c>
      <c r="B1302" s="247" t="s">
        <v>15266</v>
      </c>
      <c r="C1302" s="247" t="s">
        <v>2789</v>
      </c>
      <c r="D1302" s="247" t="s">
        <v>2788</v>
      </c>
      <c r="E1302" s="248" t="s">
        <v>15265</v>
      </c>
      <c r="F1302" s="247">
        <v>55240.49</v>
      </c>
      <c r="G1302" s="247" t="s">
        <v>1367</v>
      </c>
      <c r="H1302" s="247" t="s">
        <v>14318</v>
      </c>
      <c r="I1302" s="247">
        <v>3</v>
      </c>
      <c r="J1302" s="247">
        <v>0</v>
      </c>
      <c r="K1302" s="247">
        <v>0</v>
      </c>
    </row>
    <row r="1303" spans="1:11">
      <c r="A1303" s="247" t="s">
        <v>20336</v>
      </c>
      <c r="B1303" s="247" t="s">
        <v>20337</v>
      </c>
      <c r="C1303" s="247" t="s">
        <v>2789</v>
      </c>
      <c r="D1303" s="247" t="s">
        <v>2788</v>
      </c>
      <c r="E1303" s="248" t="s">
        <v>20338</v>
      </c>
      <c r="F1303" s="247">
        <v>4974.7299999999996</v>
      </c>
      <c r="G1303" s="247" t="s">
        <v>1367</v>
      </c>
      <c r="H1303" s="247" t="s">
        <v>14318</v>
      </c>
      <c r="I1303" s="247">
        <v>1</v>
      </c>
      <c r="J1303" s="247">
        <v>0</v>
      </c>
      <c r="K1303" s="247">
        <v>0</v>
      </c>
    </row>
    <row r="1304" spans="1:11">
      <c r="A1304" s="247" t="s">
        <v>20339</v>
      </c>
      <c r="B1304" s="247" t="s">
        <v>20340</v>
      </c>
      <c r="C1304" s="247" t="s">
        <v>2789</v>
      </c>
      <c r="D1304" s="247" t="s">
        <v>2788</v>
      </c>
      <c r="E1304" s="248" t="s">
        <v>20341</v>
      </c>
      <c r="F1304" s="247">
        <v>14445.05</v>
      </c>
      <c r="G1304" s="247" t="s">
        <v>1367</v>
      </c>
      <c r="H1304" s="247" t="s">
        <v>14318</v>
      </c>
      <c r="I1304" s="247">
        <v>1</v>
      </c>
      <c r="J1304" s="247">
        <v>0</v>
      </c>
      <c r="K1304" s="247">
        <v>0</v>
      </c>
    </row>
    <row r="1305" spans="1:11">
      <c r="A1305" s="247" t="s">
        <v>20342</v>
      </c>
      <c r="B1305" s="247" t="s">
        <v>20343</v>
      </c>
      <c r="C1305" s="247" t="s">
        <v>2789</v>
      </c>
      <c r="D1305" s="247" t="s">
        <v>2788</v>
      </c>
      <c r="E1305" s="248" t="s">
        <v>20344</v>
      </c>
      <c r="F1305" s="247">
        <v>26215.38</v>
      </c>
      <c r="G1305" s="247" t="s">
        <v>1367</v>
      </c>
      <c r="H1305" s="247" t="s">
        <v>14318</v>
      </c>
      <c r="I1305" s="247">
        <v>1</v>
      </c>
      <c r="J1305" s="247">
        <v>0</v>
      </c>
      <c r="K1305" s="247">
        <v>0</v>
      </c>
    </row>
    <row r="1306" spans="1:11">
      <c r="A1306" s="247" t="s">
        <v>20345</v>
      </c>
      <c r="B1306" s="247" t="s">
        <v>20346</v>
      </c>
      <c r="C1306" s="247" t="s">
        <v>2789</v>
      </c>
      <c r="D1306" s="247" t="s">
        <v>2788</v>
      </c>
      <c r="E1306" s="248" t="s">
        <v>20347</v>
      </c>
      <c r="F1306" s="247">
        <v>20803.3</v>
      </c>
      <c r="G1306" s="247" t="s">
        <v>1367</v>
      </c>
      <c r="H1306" s="247" t="s">
        <v>14318</v>
      </c>
      <c r="I1306" s="247">
        <v>1</v>
      </c>
      <c r="J1306" s="247">
        <v>0</v>
      </c>
      <c r="K1306" s="247">
        <v>0</v>
      </c>
    </row>
    <row r="1307" spans="1:11">
      <c r="A1307" s="247" t="s">
        <v>20348</v>
      </c>
      <c r="B1307" s="247" t="s">
        <v>20349</v>
      </c>
      <c r="C1307" s="247" t="s">
        <v>2789</v>
      </c>
      <c r="D1307" s="247" t="s">
        <v>2788</v>
      </c>
      <c r="E1307" s="248" t="s">
        <v>20350</v>
      </c>
      <c r="F1307" s="247">
        <v>19857.14</v>
      </c>
      <c r="G1307" s="247" t="s">
        <v>1367</v>
      </c>
      <c r="H1307" s="247" t="s">
        <v>14318</v>
      </c>
      <c r="I1307" s="247">
        <v>1</v>
      </c>
      <c r="J1307" s="247">
        <v>0</v>
      </c>
      <c r="K1307" s="247">
        <v>0</v>
      </c>
    </row>
    <row r="1308" spans="1:11">
      <c r="A1308" s="247" t="s">
        <v>20351</v>
      </c>
      <c r="B1308" s="247" t="s">
        <v>20352</v>
      </c>
      <c r="C1308" s="247" t="s">
        <v>2789</v>
      </c>
      <c r="D1308" s="247" t="s">
        <v>2788</v>
      </c>
      <c r="E1308" s="248" t="s">
        <v>20353</v>
      </c>
      <c r="F1308" s="247">
        <v>30863.74</v>
      </c>
      <c r="G1308" s="247" t="s">
        <v>1367</v>
      </c>
      <c r="H1308" s="247" t="s">
        <v>14318</v>
      </c>
      <c r="I1308" s="247">
        <v>1</v>
      </c>
      <c r="J1308" s="247">
        <v>0</v>
      </c>
      <c r="K1308" s="247">
        <v>0</v>
      </c>
    </row>
    <row r="1309" spans="1:11">
      <c r="A1309" s="247" t="s">
        <v>20354</v>
      </c>
      <c r="B1309" s="247" t="s">
        <v>20355</v>
      </c>
      <c r="C1309" s="247" t="s">
        <v>2789</v>
      </c>
      <c r="D1309" s="247" t="s">
        <v>2788</v>
      </c>
      <c r="E1309" s="248" t="s">
        <v>20356</v>
      </c>
      <c r="F1309" s="247">
        <v>39594.51</v>
      </c>
      <c r="G1309" s="247" t="s">
        <v>1367</v>
      </c>
      <c r="H1309" s="247" t="s">
        <v>14318</v>
      </c>
      <c r="I1309" s="247">
        <v>1</v>
      </c>
      <c r="J1309" s="247">
        <v>0</v>
      </c>
      <c r="K1309" s="247">
        <v>0</v>
      </c>
    </row>
    <row r="1310" spans="1:11">
      <c r="A1310" s="247" t="s">
        <v>20357</v>
      </c>
      <c r="B1310" s="247" t="s">
        <v>20358</v>
      </c>
      <c r="C1310" s="247" t="s">
        <v>2789</v>
      </c>
      <c r="D1310" s="247" t="s">
        <v>2788</v>
      </c>
      <c r="E1310" s="248" t="s">
        <v>20359</v>
      </c>
      <c r="F1310" s="247">
        <v>14857.14</v>
      </c>
      <c r="G1310" s="247" t="s">
        <v>1367</v>
      </c>
      <c r="H1310" s="247" t="s">
        <v>14318</v>
      </c>
      <c r="I1310" s="247">
        <v>1</v>
      </c>
      <c r="J1310" s="247">
        <v>0</v>
      </c>
      <c r="K1310" s="247">
        <v>0</v>
      </c>
    </row>
    <row r="1311" spans="1:11">
      <c r="A1311" s="247" t="s">
        <v>20360</v>
      </c>
      <c r="B1311" s="247" t="s">
        <v>20361</v>
      </c>
      <c r="C1311" s="247" t="s">
        <v>2789</v>
      </c>
      <c r="D1311" s="247" t="s">
        <v>2788</v>
      </c>
      <c r="E1311" s="248" t="s">
        <v>20362</v>
      </c>
      <c r="F1311" s="247">
        <v>10396.700000000001</v>
      </c>
      <c r="G1311" s="247" t="s">
        <v>1367</v>
      </c>
      <c r="H1311" s="247" t="s">
        <v>14318</v>
      </c>
      <c r="I1311" s="247">
        <v>1</v>
      </c>
      <c r="J1311" s="247">
        <v>0</v>
      </c>
      <c r="K1311" s="247">
        <v>0</v>
      </c>
    </row>
    <row r="1312" spans="1:11">
      <c r="A1312" s="247" t="s">
        <v>20363</v>
      </c>
      <c r="B1312" s="247" t="s">
        <v>20364</v>
      </c>
      <c r="C1312" s="247" t="s">
        <v>2789</v>
      </c>
      <c r="D1312" s="247" t="s">
        <v>2788</v>
      </c>
      <c r="E1312" s="248" t="s">
        <v>20365</v>
      </c>
      <c r="F1312" s="247">
        <v>12815.38</v>
      </c>
      <c r="G1312" s="247" t="s">
        <v>1367</v>
      </c>
      <c r="H1312" s="247" t="s">
        <v>14318</v>
      </c>
      <c r="I1312" s="247">
        <v>1</v>
      </c>
      <c r="J1312" s="247">
        <v>0</v>
      </c>
      <c r="K1312" s="247">
        <v>0</v>
      </c>
    </row>
    <row r="1313" spans="1:11">
      <c r="A1313" s="247" t="s">
        <v>20366</v>
      </c>
      <c r="B1313" s="247" t="s">
        <v>20367</v>
      </c>
      <c r="C1313" s="247" t="s">
        <v>2789</v>
      </c>
      <c r="D1313" s="247" t="s">
        <v>2788</v>
      </c>
      <c r="E1313" s="248" t="s">
        <v>20368</v>
      </c>
      <c r="F1313" s="247">
        <v>16202.2</v>
      </c>
      <c r="G1313" s="247" t="s">
        <v>1367</v>
      </c>
      <c r="H1313" s="247" t="s">
        <v>14318</v>
      </c>
      <c r="I1313" s="247">
        <v>1</v>
      </c>
      <c r="J1313" s="247">
        <v>0</v>
      </c>
      <c r="K1313" s="247">
        <v>0</v>
      </c>
    </row>
    <row r="1314" spans="1:11">
      <c r="A1314" s="247" t="s">
        <v>20369</v>
      </c>
      <c r="B1314" s="247" t="s">
        <v>20370</v>
      </c>
      <c r="C1314" s="247" t="s">
        <v>2789</v>
      </c>
      <c r="D1314" s="247" t="s">
        <v>2788</v>
      </c>
      <c r="E1314" s="248" t="s">
        <v>20371</v>
      </c>
      <c r="F1314" s="247">
        <v>23968.13</v>
      </c>
      <c r="G1314" s="247" t="s">
        <v>1367</v>
      </c>
      <c r="H1314" s="247" t="s">
        <v>14318</v>
      </c>
      <c r="I1314" s="247">
        <v>3</v>
      </c>
      <c r="J1314" s="247">
        <v>0</v>
      </c>
      <c r="K1314" s="247">
        <v>0</v>
      </c>
    </row>
    <row r="1315" spans="1:11">
      <c r="A1315" s="247" t="s">
        <v>20372</v>
      </c>
      <c r="B1315" s="247" t="s">
        <v>20373</v>
      </c>
      <c r="C1315" s="247" t="s">
        <v>2789</v>
      </c>
      <c r="D1315" s="247" t="s">
        <v>2788</v>
      </c>
      <c r="E1315" s="248" t="s">
        <v>20374</v>
      </c>
      <c r="F1315" s="247">
        <v>17013.189999999999</v>
      </c>
      <c r="G1315" s="247" t="s">
        <v>1367</v>
      </c>
      <c r="H1315" s="247" t="s">
        <v>14318</v>
      </c>
      <c r="I1315" s="247">
        <v>1</v>
      </c>
      <c r="J1315" s="247">
        <v>0</v>
      </c>
      <c r="K1315" s="247">
        <v>0</v>
      </c>
    </row>
    <row r="1316" spans="1:11">
      <c r="A1316" s="247" t="s">
        <v>20375</v>
      </c>
      <c r="B1316" s="247" t="s">
        <v>20376</v>
      </c>
      <c r="C1316" s="247" t="s">
        <v>2789</v>
      </c>
      <c r="D1316" s="247" t="s">
        <v>2788</v>
      </c>
      <c r="E1316" s="248" t="s">
        <v>20377</v>
      </c>
      <c r="F1316" s="247">
        <v>21884.62</v>
      </c>
      <c r="G1316" s="247" t="s">
        <v>1367</v>
      </c>
      <c r="H1316" s="247" t="s">
        <v>14318</v>
      </c>
      <c r="I1316" s="247">
        <v>1</v>
      </c>
      <c r="J1316" s="247">
        <v>0</v>
      </c>
      <c r="K1316" s="247">
        <v>0</v>
      </c>
    </row>
    <row r="1317" spans="1:11">
      <c r="A1317" s="247" t="s">
        <v>20378</v>
      </c>
      <c r="B1317" s="247" t="s">
        <v>20379</v>
      </c>
      <c r="C1317" s="247" t="s">
        <v>2789</v>
      </c>
      <c r="D1317" s="247" t="s">
        <v>2788</v>
      </c>
      <c r="E1317" s="248" t="s">
        <v>20380</v>
      </c>
      <c r="F1317" s="247">
        <v>29650.55</v>
      </c>
      <c r="G1317" s="247" t="s">
        <v>1367</v>
      </c>
      <c r="H1317" s="247" t="s">
        <v>14318</v>
      </c>
      <c r="I1317" s="247">
        <v>3</v>
      </c>
      <c r="J1317" s="247">
        <v>0</v>
      </c>
      <c r="K1317" s="247">
        <v>0</v>
      </c>
    </row>
    <row r="1318" spans="1:11">
      <c r="A1318" s="247" t="s">
        <v>20381</v>
      </c>
      <c r="B1318" s="247" t="s">
        <v>20382</v>
      </c>
      <c r="C1318" s="247" t="s">
        <v>2789</v>
      </c>
      <c r="D1318" s="247" t="s">
        <v>2156</v>
      </c>
      <c r="E1318" s="248" t="s">
        <v>20383</v>
      </c>
      <c r="F1318" s="247">
        <v>6080.46</v>
      </c>
      <c r="G1318" s="247" t="s">
        <v>1367</v>
      </c>
      <c r="H1318" s="247" t="s">
        <v>14318</v>
      </c>
      <c r="I1318" s="247">
        <v>0</v>
      </c>
      <c r="J1318" s="247">
        <v>0</v>
      </c>
      <c r="K1318" s="247">
        <v>0</v>
      </c>
    </row>
    <row r="1319" spans="1:11">
      <c r="A1319" s="247" t="s">
        <v>20384</v>
      </c>
      <c r="B1319" s="247" t="s">
        <v>20385</v>
      </c>
      <c r="C1319" s="247" t="s">
        <v>2789</v>
      </c>
      <c r="D1319" s="247" t="s">
        <v>2156</v>
      </c>
      <c r="E1319" s="248" t="s">
        <v>20386</v>
      </c>
      <c r="F1319" s="247">
        <v>11306.9</v>
      </c>
      <c r="G1319" s="247" t="s">
        <v>1367</v>
      </c>
      <c r="H1319" s="247" t="s">
        <v>14318</v>
      </c>
      <c r="I1319" s="247">
        <v>0</v>
      </c>
      <c r="J1319" s="247">
        <v>0</v>
      </c>
      <c r="K1319" s="247">
        <v>0</v>
      </c>
    </row>
    <row r="1320" spans="1:11">
      <c r="A1320" s="247" t="s">
        <v>20387</v>
      </c>
      <c r="B1320" s="247" t="s">
        <v>20388</v>
      </c>
      <c r="C1320" s="247" t="s">
        <v>2789</v>
      </c>
      <c r="D1320" s="247" t="s">
        <v>2156</v>
      </c>
      <c r="E1320" s="248" t="s">
        <v>20389</v>
      </c>
      <c r="F1320" s="247">
        <v>70190.8</v>
      </c>
      <c r="G1320" s="247" t="s">
        <v>1367</v>
      </c>
      <c r="H1320" s="247" t="s">
        <v>14318</v>
      </c>
      <c r="I1320" s="247">
        <v>0</v>
      </c>
      <c r="J1320" s="247">
        <v>0</v>
      </c>
      <c r="K1320" s="247">
        <v>0</v>
      </c>
    </row>
    <row r="1321" spans="1:11">
      <c r="A1321" s="247" t="s">
        <v>20390</v>
      </c>
      <c r="B1321" s="247" t="s">
        <v>20391</v>
      </c>
      <c r="C1321" s="247" t="s">
        <v>2789</v>
      </c>
      <c r="D1321" s="247" t="s">
        <v>2156</v>
      </c>
      <c r="E1321" s="248" t="s">
        <v>20392</v>
      </c>
      <c r="F1321" s="247">
        <v>3989.66</v>
      </c>
      <c r="G1321" s="247" t="s">
        <v>1367</v>
      </c>
      <c r="H1321" s="247" t="s">
        <v>14318</v>
      </c>
      <c r="I1321" s="247">
        <v>0</v>
      </c>
      <c r="J1321" s="247">
        <v>0</v>
      </c>
      <c r="K1321" s="247">
        <v>0</v>
      </c>
    </row>
    <row r="1322" spans="1:11">
      <c r="A1322" s="247" t="s">
        <v>5558</v>
      </c>
      <c r="B1322" s="247" t="s">
        <v>5557</v>
      </c>
      <c r="C1322" s="247" t="s">
        <v>1800</v>
      </c>
      <c r="D1322" s="247" t="s">
        <v>5487</v>
      </c>
      <c r="E1322" s="248" t="s">
        <v>5556</v>
      </c>
      <c r="F1322" s="247">
        <v>12.57</v>
      </c>
      <c r="G1322" s="247" t="s">
        <v>1373</v>
      </c>
      <c r="H1322" s="247" t="s">
        <v>14318</v>
      </c>
      <c r="I1322" s="247">
        <v>2</v>
      </c>
      <c r="J1322" s="247">
        <v>0</v>
      </c>
      <c r="K1322" s="247">
        <v>0</v>
      </c>
    </row>
    <row r="1323" spans="1:11">
      <c r="A1323" s="247" t="s">
        <v>5531</v>
      </c>
      <c r="B1323" s="247" t="s">
        <v>5530</v>
      </c>
      <c r="C1323" s="247" t="s">
        <v>1800</v>
      </c>
      <c r="D1323" s="247" t="s">
        <v>5487</v>
      </c>
      <c r="E1323" s="248" t="s">
        <v>5529</v>
      </c>
      <c r="F1323" s="247">
        <v>9.56</v>
      </c>
      <c r="G1323" s="247" t="s">
        <v>1373</v>
      </c>
      <c r="H1323" s="247" t="s">
        <v>14318</v>
      </c>
      <c r="I1323" s="247">
        <v>1</v>
      </c>
      <c r="J1323" s="247">
        <v>0</v>
      </c>
      <c r="K1323" s="247">
        <v>0</v>
      </c>
    </row>
    <row r="1324" spans="1:11">
      <c r="A1324" s="247" t="s">
        <v>11573</v>
      </c>
      <c r="B1324" s="247" t="s">
        <v>11572</v>
      </c>
      <c r="C1324" s="247" t="s">
        <v>1800</v>
      </c>
      <c r="D1324" s="247" t="s">
        <v>10961</v>
      </c>
      <c r="E1324" s="248" t="s">
        <v>11571</v>
      </c>
      <c r="F1324" s="247">
        <v>11.65</v>
      </c>
      <c r="G1324" s="247" t="s">
        <v>1373</v>
      </c>
      <c r="H1324" s="247" t="s">
        <v>14318</v>
      </c>
      <c r="I1324" s="247">
        <v>1</v>
      </c>
      <c r="J1324" s="247">
        <v>0</v>
      </c>
      <c r="K1324" s="247">
        <v>0</v>
      </c>
    </row>
    <row r="1325" spans="1:11">
      <c r="A1325" s="247" t="s">
        <v>6304</v>
      </c>
      <c r="B1325" s="247" t="s">
        <v>6303</v>
      </c>
      <c r="C1325" s="247" t="s">
        <v>1800</v>
      </c>
      <c r="D1325" s="247" t="s">
        <v>6253</v>
      </c>
      <c r="E1325" s="248" t="s">
        <v>6302</v>
      </c>
      <c r="F1325" s="247">
        <v>3.53</v>
      </c>
      <c r="G1325" s="247" t="s">
        <v>1373</v>
      </c>
      <c r="H1325" s="247" t="s">
        <v>14318</v>
      </c>
      <c r="I1325" s="247">
        <v>0</v>
      </c>
      <c r="J1325" s="247">
        <v>0</v>
      </c>
      <c r="K1325" s="247">
        <v>0</v>
      </c>
    </row>
    <row r="1326" spans="1:11">
      <c r="A1326" s="247" t="s">
        <v>6301</v>
      </c>
      <c r="B1326" s="247" t="s">
        <v>6300</v>
      </c>
      <c r="C1326" s="247" t="s">
        <v>1800</v>
      </c>
      <c r="D1326" s="247" t="s">
        <v>6253</v>
      </c>
      <c r="E1326" s="248" t="s">
        <v>6299</v>
      </c>
      <c r="F1326" s="247">
        <v>3.53</v>
      </c>
      <c r="G1326" s="247" t="s">
        <v>1373</v>
      </c>
      <c r="H1326" s="247" t="s">
        <v>14318</v>
      </c>
      <c r="I1326" s="247">
        <v>0</v>
      </c>
      <c r="J1326" s="247">
        <v>0</v>
      </c>
      <c r="K1326" s="247">
        <v>0</v>
      </c>
    </row>
    <row r="1327" spans="1:11">
      <c r="A1327" s="247" t="s">
        <v>6298</v>
      </c>
      <c r="B1327" s="247" t="s">
        <v>6297</v>
      </c>
      <c r="C1327" s="247" t="s">
        <v>1800</v>
      </c>
      <c r="D1327" s="247" t="s">
        <v>6253</v>
      </c>
      <c r="E1327" s="248" t="s">
        <v>6296</v>
      </c>
      <c r="F1327" s="247">
        <v>3.53</v>
      </c>
      <c r="G1327" s="247" t="s">
        <v>1373</v>
      </c>
      <c r="H1327" s="247" t="s">
        <v>14318</v>
      </c>
      <c r="I1327" s="247">
        <v>0</v>
      </c>
      <c r="J1327" s="247">
        <v>0</v>
      </c>
      <c r="K1327" s="247">
        <v>0</v>
      </c>
    </row>
    <row r="1328" spans="1:11">
      <c r="A1328" s="247" t="s">
        <v>6295</v>
      </c>
      <c r="B1328" s="247" t="s">
        <v>6294</v>
      </c>
      <c r="C1328" s="247" t="s">
        <v>1800</v>
      </c>
      <c r="D1328" s="247" t="s">
        <v>6253</v>
      </c>
      <c r="E1328" s="248" t="s">
        <v>6293</v>
      </c>
      <c r="F1328" s="247">
        <v>5.95</v>
      </c>
      <c r="G1328" s="247" t="s">
        <v>1373</v>
      </c>
      <c r="H1328" s="247" t="s">
        <v>14318</v>
      </c>
      <c r="I1328" s="247">
        <v>0</v>
      </c>
      <c r="J1328" s="247">
        <v>0</v>
      </c>
      <c r="K1328" s="247">
        <v>0</v>
      </c>
    </row>
    <row r="1329" spans="1:11">
      <c r="A1329" s="247" t="s">
        <v>20393</v>
      </c>
      <c r="B1329" s="247" t="s">
        <v>20394</v>
      </c>
      <c r="C1329" s="247" t="s">
        <v>1800</v>
      </c>
      <c r="D1329" s="247" t="s">
        <v>10596</v>
      </c>
      <c r="E1329" s="248" t="s">
        <v>20395</v>
      </c>
      <c r="F1329" s="247">
        <v>13.6</v>
      </c>
      <c r="G1329" s="247" t="s">
        <v>1373</v>
      </c>
      <c r="H1329" s="247" t="s">
        <v>14318</v>
      </c>
      <c r="I1329" s="247">
        <v>1</v>
      </c>
      <c r="J1329" s="247">
        <v>0</v>
      </c>
      <c r="K1329" s="247">
        <v>0</v>
      </c>
    </row>
    <row r="1330" spans="1:11">
      <c r="A1330" s="247" t="s">
        <v>20396</v>
      </c>
      <c r="B1330" s="247" t="s">
        <v>20397</v>
      </c>
      <c r="C1330" s="247" t="s">
        <v>1800</v>
      </c>
      <c r="D1330" s="247" t="s">
        <v>10596</v>
      </c>
      <c r="E1330" s="248" t="s">
        <v>20398</v>
      </c>
      <c r="F1330" s="247">
        <v>13.6</v>
      </c>
      <c r="G1330" s="247" t="s">
        <v>1373</v>
      </c>
      <c r="H1330" s="247" t="s">
        <v>14318</v>
      </c>
      <c r="I1330" s="247">
        <v>1</v>
      </c>
      <c r="J1330" s="247">
        <v>0</v>
      </c>
      <c r="K1330" s="247">
        <v>0</v>
      </c>
    </row>
    <row r="1331" spans="1:11">
      <c r="A1331" s="247" t="s">
        <v>1818</v>
      </c>
      <c r="B1331" s="247" t="s">
        <v>1817</v>
      </c>
      <c r="C1331" s="247" t="s">
        <v>1800</v>
      </c>
      <c r="D1331" s="247" t="s">
        <v>1763</v>
      </c>
      <c r="E1331" s="248" t="s">
        <v>1816</v>
      </c>
      <c r="F1331" s="247">
        <v>4.29</v>
      </c>
      <c r="G1331" s="247" t="s">
        <v>1373</v>
      </c>
      <c r="H1331" s="247" t="s">
        <v>14318</v>
      </c>
      <c r="I1331" s="247">
        <v>2</v>
      </c>
      <c r="J1331" s="247">
        <v>0</v>
      </c>
      <c r="K1331" s="247">
        <v>0</v>
      </c>
    </row>
    <row r="1332" spans="1:11">
      <c r="A1332" s="247" t="s">
        <v>1922</v>
      </c>
      <c r="B1332" s="247" t="s">
        <v>1921</v>
      </c>
      <c r="C1332" s="247" t="s">
        <v>1800</v>
      </c>
      <c r="D1332" s="247" t="s">
        <v>1877</v>
      </c>
      <c r="E1332" s="248" t="s">
        <v>1920</v>
      </c>
      <c r="F1332" s="247">
        <v>14.62</v>
      </c>
      <c r="G1332" s="247" t="s">
        <v>1373</v>
      </c>
      <c r="H1332" s="247" t="s">
        <v>14318</v>
      </c>
      <c r="I1332" s="247">
        <v>2</v>
      </c>
      <c r="J1332" s="247">
        <v>0</v>
      </c>
      <c r="K1332" s="247">
        <v>0</v>
      </c>
    </row>
    <row r="1333" spans="1:11">
      <c r="A1333" s="247" t="s">
        <v>1919</v>
      </c>
      <c r="B1333" s="247" t="s">
        <v>1918</v>
      </c>
      <c r="C1333" s="247" t="s">
        <v>1800</v>
      </c>
      <c r="D1333" s="247" t="s">
        <v>1877</v>
      </c>
      <c r="E1333" s="248" t="s">
        <v>1917</v>
      </c>
      <c r="F1333" s="247">
        <v>7.44</v>
      </c>
      <c r="G1333" s="247" t="s">
        <v>1373</v>
      </c>
      <c r="H1333" s="247" t="s">
        <v>14318</v>
      </c>
      <c r="I1333" s="247">
        <v>2</v>
      </c>
      <c r="J1333" s="247">
        <v>0</v>
      </c>
      <c r="K1333" s="247">
        <v>0</v>
      </c>
    </row>
    <row r="1334" spans="1:11">
      <c r="A1334" s="247" t="s">
        <v>1802</v>
      </c>
      <c r="B1334" s="247" t="s">
        <v>1801</v>
      </c>
      <c r="C1334" s="247" t="s">
        <v>1800</v>
      </c>
      <c r="D1334" s="247" t="s">
        <v>1763</v>
      </c>
      <c r="E1334" s="248" t="s">
        <v>1799</v>
      </c>
      <c r="F1334" s="247">
        <v>7.17</v>
      </c>
      <c r="G1334" s="247" t="s">
        <v>1373</v>
      </c>
      <c r="H1334" s="247" t="s">
        <v>14318</v>
      </c>
      <c r="I1334" s="247">
        <v>0</v>
      </c>
      <c r="J1334" s="247">
        <v>0</v>
      </c>
      <c r="K1334" s="247">
        <v>0</v>
      </c>
    </row>
    <row r="1335" spans="1:11">
      <c r="A1335" s="247" t="s">
        <v>4817</v>
      </c>
      <c r="B1335" s="247" t="s">
        <v>4816</v>
      </c>
      <c r="C1335" s="247" t="s">
        <v>1800</v>
      </c>
      <c r="D1335" s="247" t="s">
        <v>4667</v>
      </c>
      <c r="E1335" s="248" t="s">
        <v>4815</v>
      </c>
      <c r="F1335" s="247">
        <v>3.73</v>
      </c>
      <c r="G1335" s="247" t="s">
        <v>1373</v>
      </c>
      <c r="H1335" s="247" t="s">
        <v>14318</v>
      </c>
      <c r="I1335" s="247">
        <v>2</v>
      </c>
      <c r="J1335" s="247">
        <v>0</v>
      </c>
      <c r="K1335" s="247">
        <v>0</v>
      </c>
    </row>
    <row r="1336" spans="1:11">
      <c r="A1336" s="247" t="s">
        <v>4814</v>
      </c>
      <c r="B1336" s="247" t="s">
        <v>4813</v>
      </c>
      <c r="C1336" s="247" t="s">
        <v>1800</v>
      </c>
      <c r="D1336" s="247" t="s">
        <v>4667</v>
      </c>
      <c r="E1336" s="248" t="s">
        <v>4812</v>
      </c>
      <c r="F1336" s="247">
        <v>3.36</v>
      </c>
      <c r="G1336" s="247" t="s">
        <v>1373</v>
      </c>
      <c r="H1336" s="247" t="s">
        <v>14318</v>
      </c>
      <c r="I1336" s="247">
        <v>1</v>
      </c>
      <c r="J1336" s="247">
        <v>0</v>
      </c>
      <c r="K1336" s="247">
        <v>0</v>
      </c>
    </row>
    <row r="1337" spans="1:11">
      <c r="A1337" s="247" t="s">
        <v>4811</v>
      </c>
      <c r="B1337" s="247" t="s">
        <v>4810</v>
      </c>
      <c r="C1337" s="247" t="s">
        <v>1800</v>
      </c>
      <c r="D1337" s="247" t="s">
        <v>4667</v>
      </c>
      <c r="E1337" s="248" t="s">
        <v>4809</v>
      </c>
      <c r="F1337" s="247">
        <v>3.53</v>
      </c>
      <c r="G1337" s="247" t="s">
        <v>1373</v>
      </c>
      <c r="H1337" s="247" t="s">
        <v>14318</v>
      </c>
      <c r="I1337" s="247">
        <v>2</v>
      </c>
      <c r="J1337" s="247">
        <v>0</v>
      </c>
      <c r="K1337" s="247">
        <v>0</v>
      </c>
    </row>
    <row r="1338" spans="1:11">
      <c r="A1338" s="247" t="s">
        <v>4808</v>
      </c>
      <c r="B1338" s="247" t="s">
        <v>4807</v>
      </c>
      <c r="C1338" s="247" t="s">
        <v>1800</v>
      </c>
      <c r="D1338" s="247" t="s">
        <v>4667</v>
      </c>
      <c r="E1338" s="248" t="s">
        <v>4806</v>
      </c>
      <c r="F1338" s="247">
        <v>3.53</v>
      </c>
      <c r="G1338" s="247" t="s">
        <v>1373</v>
      </c>
      <c r="H1338" s="247" t="s">
        <v>14318</v>
      </c>
      <c r="I1338" s="247">
        <v>2</v>
      </c>
      <c r="J1338" s="247">
        <v>0</v>
      </c>
      <c r="K1338" s="247">
        <v>0</v>
      </c>
    </row>
    <row r="1339" spans="1:11">
      <c r="A1339" s="247" t="s">
        <v>4799</v>
      </c>
      <c r="B1339" s="247" t="s">
        <v>4798</v>
      </c>
      <c r="C1339" s="247" t="s">
        <v>1800</v>
      </c>
      <c r="D1339" s="247" t="s">
        <v>4667</v>
      </c>
      <c r="E1339" s="248" t="s">
        <v>4797</v>
      </c>
      <c r="F1339" s="247">
        <v>3.73</v>
      </c>
      <c r="G1339" s="247" t="s">
        <v>1373</v>
      </c>
      <c r="H1339" s="247" t="s">
        <v>14318</v>
      </c>
      <c r="I1339" s="247">
        <v>2</v>
      </c>
      <c r="J1339" s="247">
        <v>0</v>
      </c>
      <c r="K1339" s="247">
        <v>0</v>
      </c>
    </row>
    <row r="1340" spans="1:11">
      <c r="A1340" s="247" t="s">
        <v>10535</v>
      </c>
      <c r="B1340" s="247" t="s">
        <v>10534</v>
      </c>
      <c r="C1340" s="247" t="s">
        <v>1800</v>
      </c>
      <c r="D1340" s="247" t="s">
        <v>10430</v>
      </c>
      <c r="E1340" s="248" t="s">
        <v>10533</v>
      </c>
      <c r="F1340" s="247">
        <v>16.79</v>
      </c>
      <c r="G1340" s="247" t="s">
        <v>1373</v>
      </c>
      <c r="H1340" s="247" t="s">
        <v>14318</v>
      </c>
      <c r="I1340" s="247">
        <v>2</v>
      </c>
      <c r="J1340" s="247">
        <v>0</v>
      </c>
      <c r="K1340" s="247">
        <v>0</v>
      </c>
    </row>
    <row r="1341" spans="1:11">
      <c r="A1341" s="247" t="s">
        <v>10529</v>
      </c>
      <c r="B1341" s="247" t="s">
        <v>10528</v>
      </c>
      <c r="C1341" s="247" t="s">
        <v>1800</v>
      </c>
      <c r="D1341" s="247" t="s">
        <v>10430</v>
      </c>
      <c r="E1341" s="248" t="s">
        <v>10527</v>
      </c>
      <c r="F1341" s="247">
        <v>6.23</v>
      </c>
      <c r="G1341" s="247" t="s">
        <v>1373</v>
      </c>
      <c r="H1341" s="247" t="s">
        <v>14318</v>
      </c>
      <c r="I1341" s="247">
        <v>2</v>
      </c>
      <c r="J1341" s="247">
        <v>0</v>
      </c>
      <c r="K1341" s="247">
        <v>0</v>
      </c>
    </row>
    <row r="1342" spans="1:11">
      <c r="A1342" s="247" t="s">
        <v>10796</v>
      </c>
      <c r="B1342" s="247" t="s">
        <v>10795</v>
      </c>
      <c r="C1342" s="247" t="s">
        <v>1800</v>
      </c>
      <c r="D1342" s="247" t="s">
        <v>10654</v>
      </c>
      <c r="E1342" s="248" t="s">
        <v>10794</v>
      </c>
      <c r="F1342" s="247">
        <v>4.09</v>
      </c>
      <c r="G1342" s="247" t="s">
        <v>1373</v>
      </c>
      <c r="H1342" s="247" t="s">
        <v>14318</v>
      </c>
      <c r="I1342" s="247">
        <v>2</v>
      </c>
      <c r="J1342" s="247">
        <v>0</v>
      </c>
      <c r="K1342" s="247">
        <v>0</v>
      </c>
    </row>
    <row r="1343" spans="1:11">
      <c r="A1343" s="247" t="s">
        <v>10495</v>
      </c>
      <c r="B1343" s="247" t="s">
        <v>10494</v>
      </c>
      <c r="C1343" s="247" t="s">
        <v>1800</v>
      </c>
      <c r="D1343" s="247" t="s">
        <v>10430</v>
      </c>
      <c r="E1343" s="248" t="s">
        <v>10493</v>
      </c>
      <c r="F1343" s="247">
        <v>244.74</v>
      </c>
      <c r="G1343" s="247" t="s">
        <v>1367</v>
      </c>
      <c r="H1343" s="247" t="s">
        <v>14318</v>
      </c>
      <c r="I1343" s="247">
        <v>1</v>
      </c>
      <c r="J1343" s="247">
        <v>0</v>
      </c>
      <c r="K1343" s="247">
        <v>0</v>
      </c>
    </row>
    <row r="1344" spans="1:11">
      <c r="A1344" s="247" t="s">
        <v>10481</v>
      </c>
      <c r="B1344" s="247" t="s">
        <v>10480</v>
      </c>
      <c r="C1344" s="247" t="s">
        <v>1800</v>
      </c>
      <c r="D1344" s="247" t="s">
        <v>10430</v>
      </c>
      <c r="E1344" s="248" t="s">
        <v>10479</v>
      </c>
      <c r="F1344" s="247">
        <v>6.64</v>
      </c>
      <c r="G1344" s="247" t="s">
        <v>1373</v>
      </c>
      <c r="H1344" s="247" t="s">
        <v>14318</v>
      </c>
      <c r="I1344" s="247">
        <v>1</v>
      </c>
      <c r="J1344" s="247">
        <v>0</v>
      </c>
      <c r="K1344" s="247">
        <v>0</v>
      </c>
    </row>
    <row r="1345" spans="1:11">
      <c r="A1345" s="247" t="s">
        <v>10441</v>
      </c>
      <c r="B1345" s="247" t="s">
        <v>10440</v>
      </c>
      <c r="C1345" s="247" t="s">
        <v>1800</v>
      </c>
      <c r="D1345" s="247" t="s">
        <v>10430</v>
      </c>
      <c r="E1345" s="248" t="s">
        <v>10439</v>
      </c>
      <c r="F1345" s="247">
        <v>5.07</v>
      </c>
      <c r="G1345" s="247" t="s">
        <v>1373</v>
      </c>
      <c r="H1345" s="247" t="s">
        <v>14318</v>
      </c>
      <c r="I1345" s="247">
        <v>1</v>
      </c>
      <c r="J1345" s="247">
        <v>0</v>
      </c>
      <c r="K1345" s="247">
        <v>0</v>
      </c>
    </row>
    <row r="1346" spans="1:11">
      <c r="A1346" s="247" t="s">
        <v>11871</v>
      </c>
      <c r="B1346" s="247" t="s">
        <v>11870</v>
      </c>
      <c r="C1346" s="247" t="s">
        <v>3189</v>
      </c>
      <c r="D1346" s="247" t="s">
        <v>10961</v>
      </c>
      <c r="E1346" s="248" t="s">
        <v>11869</v>
      </c>
      <c r="F1346" s="247">
        <v>119.32</v>
      </c>
      <c r="G1346" s="247" t="s">
        <v>1373</v>
      </c>
      <c r="H1346" s="247" t="s">
        <v>14318</v>
      </c>
      <c r="I1346" s="247">
        <v>1</v>
      </c>
      <c r="J1346" s="247">
        <v>0</v>
      </c>
      <c r="K1346" s="247">
        <v>0</v>
      </c>
    </row>
    <row r="1347" spans="1:11">
      <c r="A1347" s="247" t="s">
        <v>20399</v>
      </c>
      <c r="B1347" s="247" t="s">
        <v>20400</v>
      </c>
      <c r="C1347" s="247" t="s">
        <v>3189</v>
      </c>
      <c r="D1347" s="247" t="s">
        <v>6343</v>
      </c>
      <c r="E1347" s="248" t="s">
        <v>20401</v>
      </c>
      <c r="F1347" s="247">
        <v>482.84</v>
      </c>
      <c r="G1347" s="247" t="s">
        <v>1373</v>
      </c>
      <c r="H1347" s="247" t="s">
        <v>14318</v>
      </c>
      <c r="I1347" s="247">
        <v>1</v>
      </c>
      <c r="J1347" s="247">
        <v>0</v>
      </c>
      <c r="K1347" s="247">
        <v>0</v>
      </c>
    </row>
    <row r="1348" spans="1:11">
      <c r="A1348" s="247" t="s">
        <v>20402</v>
      </c>
      <c r="B1348" s="247" t="s">
        <v>20403</v>
      </c>
      <c r="C1348" s="247" t="s">
        <v>3189</v>
      </c>
      <c r="D1348" s="247" t="s">
        <v>6343</v>
      </c>
      <c r="E1348" s="248" t="s">
        <v>20404</v>
      </c>
      <c r="F1348" s="247">
        <v>2726.97</v>
      </c>
      <c r="G1348" s="247" t="s">
        <v>1373</v>
      </c>
      <c r="H1348" s="247" t="s">
        <v>14318</v>
      </c>
      <c r="I1348" s="247">
        <v>2</v>
      </c>
      <c r="J1348" s="247">
        <v>0</v>
      </c>
      <c r="K1348" s="247">
        <v>0</v>
      </c>
    </row>
    <row r="1349" spans="1:11">
      <c r="A1349" s="247" t="s">
        <v>20405</v>
      </c>
      <c r="B1349" s="247" t="s">
        <v>20406</v>
      </c>
      <c r="C1349" s="247" t="s">
        <v>3189</v>
      </c>
      <c r="D1349" s="247" t="s">
        <v>6343</v>
      </c>
      <c r="E1349" s="248" t="s">
        <v>20407</v>
      </c>
      <c r="F1349" s="247">
        <v>415.73</v>
      </c>
      <c r="G1349" s="247" t="s">
        <v>1373</v>
      </c>
      <c r="H1349" s="247" t="s">
        <v>14318</v>
      </c>
      <c r="I1349" s="247">
        <v>3</v>
      </c>
      <c r="J1349" s="247">
        <v>0</v>
      </c>
      <c r="K1349" s="247">
        <v>0</v>
      </c>
    </row>
    <row r="1350" spans="1:11">
      <c r="A1350" s="247" t="s">
        <v>20408</v>
      </c>
      <c r="B1350" s="247" t="s">
        <v>20409</v>
      </c>
      <c r="C1350" s="247" t="s">
        <v>3189</v>
      </c>
      <c r="D1350" s="247" t="s">
        <v>6343</v>
      </c>
      <c r="E1350" s="248" t="s">
        <v>20410</v>
      </c>
      <c r="F1350" s="247">
        <v>6917.98</v>
      </c>
      <c r="G1350" s="247" t="s">
        <v>1373</v>
      </c>
      <c r="H1350" s="247" t="s">
        <v>14318</v>
      </c>
      <c r="I1350" s="247">
        <v>1</v>
      </c>
      <c r="J1350" s="247">
        <v>0</v>
      </c>
      <c r="K1350" s="247">
        <v>0</v>
      </c>
    </row>
    <row r="1351" spans="1:11">
      <c r="A1351" s="247" t="s">
        <v>20411</v>
      </c>
      <c r="B1351" s="247" t="s">
        <v>20412</v>
      </c>
      <c r="C1351" s="247" t="s">
        <v>3189</v>
      </c>
      <c r="D1351" s="247" t="s">
        <v>6343</v>
      </c>
      <c r="E1351" s="248" t="s">
        <v>20413</v>
      </c>
      <c r="F1351" s="247">
        <v>865.17</v>
      </c>
      <c r="G1351" s="247" t="s">
        <v>1373</v>
      </c>
      <c r="H1351" s="247" t="s">
        <v>14318</v>
      </c>
      <c r="I1351" s="247">
        <v>1</v>
      </c>
      <c r="J1351" s="247">
        <v>0</v>
      </c>
      <c r="K1351" s="247">
        <v>0</v>
      </c>
    </row>
    <row r="1352" spans="1:11">
      <c r="A1352" s="247" t="s">
        <v>20414</v>
      </c>
      <c r="B1352" s="247" t="s">
        <v>20415</v>
      </c>
      <c r="C1352" s="247" t="s">
        <v>3189</v>
      </c>
      <c r="D1352" s="247" t="s">
        <v>6343</v>
      </c>
      <c r="E1352" s="248" t="s">
        <v>20416</v>
      </c>
      <c r="F1352" s="247">
        <v>5031.46</v>
      </c>
      <c r="G1352" s="247" t="s">
        <v>1373</v>
      </c>
      <c r="H1352" s="247" t="s">
        <v>14318</v>
      </c>
      <c r="I1352" s="247">
        <v>1</v>
      </c>
      <c r="J1352" s="247">
        <v>0</v>
      </c>
      <c r="K1352" s="247">
        <v>0</v>
      </c>
    </row>
    <row r="1353" spans="1:11">
      <c r="A1353" s="247" t="s">
        <v>20417</v>
      </c>
      <c r="B1353" s="247" t="s">
        <v>20418</v>
      </c>
      <c r="C1353" s="247" t="s">
        <v>3189</v>
      </c>
      <c r="D1353" s="247" t="s">
        <v>6343</v>
      </c>
      <c r="E1353" s="248" t="s">
        <v>20419</v>
      </c>
      <c r="F1353" s="247">
        <v>7766.29</v>
      </c>
      <c r="G1353" s="247" t="s">
        <v>1373</v>
      </c>
      <c r="H1353" s="247" t="s">
        <v>14318</v>
      </c>
      <c r="I1353" s="247">
        <v>1</v>
      </c>
      <c r="J1353" s="247">
        <v>0</v>
      </c>
      <c r="K1353" s="247">
        <v>0</v>
      </c>
    </row>
    <row r="1354" spans="1:11">
      <c r="A1354" s="247" t="s">
        <v>20420</v>
      </c>
      <c r="B1354" s="247" t="s">
        <v>20421</v>
      </c>
      <c r="C1354" s="247" t="s">
        <v>3189</v>
      </c>
      <c r="D1354" s="247" t="s">
        <v>6343</v>
      </c>
      <c r="E1354" s="248" t="s">
        <v>20422</v>
      </c>
      <c r="F1354" s="247">
        <v>252.81</v>
      </c>
      <c r="G1354" s="247" t="s">
        <v>1373</v>
      </c>
      <c r="H1354" s="247" t="s">
        <v>14318</v>
      </c>
      <c r="I1354" s="247">
        <v>3</v>
      </c>
      <c r="J1354" s="247">
        <v>0</v>
      </c>
      <c r="K1354" s="247">
        <v>0</v>
      </c>
    </row>
    <row r="1355" spans="1:11">
      <c r="A1355" s="247" t="s">
        <v>20423</v>
      </c>
      <c r="B1355" s="247" t="s">
        <v>20424</v>
      </c>
      <c r="C1355" s="247" t="s">
        <v>3189</v>
      </c>
      <c r="D1355" s="247" t="s">
        <v>6343</v>
      </c>
      <c r="E1355" s="248" t="s">
        <v>20425</v>
      </c>
      <c r="F1355" s="247">
        <v>5067.42</v>
      </c>
      <c r="G1355" s="247" t="s">
        <v>1373</v>
      </c>
      <c r="H1355" s="247" t="s">
        <v>14318</v>
      </c>
      <c r="I1355" s="247">
        <v>2</v>
      </c>
      <c r="J1355" s="247">
        <v>0</v>
      </c>
      <c r="K1355" s="247">
        <v>0</v>
      </c>
    </row>
    <row r="1356" spans="1:11">
      <c r="A1356" s="247" t="s">
        <v>20426</v>
      </c>
      <c r="B1356" s="247" t="s">
        <v>20427</v>
      </c>
      <c r="C1356" s="247" t="s">
        <v>3189</v>
      </c>
      <c r="D1356" s="247" t="s">
        <v>6343</v>
      </c>
      <c r="E1356" s="248" t="s">
        <v>20428</v>
      </c>
      <c r="F1356" s="247">
        <v>189.89</v>
      </c>
      <c r="G1356" s="247" t="s">
        <v>1373</v>
      </c>
      <c r="H1356" s="247" t="s">
        <v>14318</v>
      </c>
      <c r="I1356" s="247">
        <v>3</v>
      </c>
      <c r="J1356" s="247">
        <v>0</v>
      </c>
      <c r="K1356" s="247">
        <v>0</v>
      </c>
    </row>
    <row r="1357" spans="1:11">
      <c r="A1357" s="247" t="s">
        <v>20429</v>
      </c>
      <c r="B1357" s="247" t="s">
        <v>20430</v>
      </c>
      <c r="C1357" s="247" t="s">
        <v>3189</v>
      </c>
      <c r="D1357" s="247" t="s">
        <v>6343</v>
      </c>
      <c r="E1357" s="248" t="s">
        <v>20431</v>
      </c>
      <c r="F1357" s="247">
        <v>92.13</v>
      </c>
      <c r="G1357" s="247" t="s">
        <v>1373</v>
      </c>
      <c r="H1357" s="247" t="s">
        <v>14318</v>
      </c>
      <c r="I1357" s="247">
        <v>1</v>
      </c>
      <c r="J1357" s="247">
        <v>0</v>
      </c>
      <c r="K1357" s="247">
        <v>0</v>
      </c>
    </row>
    <row r="1358" spans="1:11">
      <c r="A1358" s="247" t="s">
        <v>20432</v>
      </c>
      <c r="B1358" s="247" t="s">
        <v>20433</v>
      </c>
      <c r="C1358" s="247" t="s">
        <v>3189</v>
      </c>
      <c r="D1358" s="247" t="s">
        <v>6343</v>
      </c>
      <c r="E1358" s="248" t="s">
        <v>20434</v>
      </c>
      <c r="F1358" s="247">
        <v>1088.76</v>
      </c>
      <c r="G1358" s="247" t="s">
        <v>1373</v>
      </c>
      <c r="H1358" s="247" t="s">
        <v>14318</v>
      </c>
      <c r="I1358" s="247">
        <v>2</v>
      </c>
      <c r="J1358" s="247">
        <v>0</v>
      </c>
      <c r="K1358" s="247">
        <v>0</v>
      </c>
    </row>
    <row r="1359" spans="1:11">
      <c r="A1359" s="247" t="s">
        <v>20435</v>
      </c>
      <c r="B1359" s="247" t="s">
        <v>20436</v>
      </c>
      <c r="C1359" s="247" t="s">
        <v>3189</v>
      </c>
      <c r="D1359" s="247" t="s">
        <v>6343</v>
      </c>
      <c r="E1359" s="248" t="s">
        <v>20437</v>
      </c>
      <c r="F1359" s="247">
        <v>1208.99</v>
      </c>
      <c r="G1359" s="247" t="s">
        <v>1373</v>
      </c>
      <c r="H1359" s="247" t="s">
        <v>14318</v>
      </c>
      <c r="I1359" s="247">
        <v>2</v>
      </c>
      <c r="J1359" s="247">
        <v>0</v>
      </c>
      <c r="K1359" s="247">
        <v>0</v>
      </c>
    </row>
    <row r="1360" spans="1:11">
      <c r="A1360" s="247" t="s">
        <v>6779</v>
      </c>
      <c r="B1360" s="247" t="s">
        <v>6778</v>
      </c>
      <c r="C1360" s="247" t="s">
        <v>3189</v>
      </c>
      <c r="D1360" s="247" t="s">
        <v>6343</v>
      </c>
      <c r="E1360" s="248" t="s">
        <v>6777</v>
      </c>
      <c r="F1360" s="247">
        <v>489.89</v>
      </c>
      <c r="G1360" s="247" t="s">
        <v>1373</v>
      </c>
      <c r="H1360" s="247" t="s">
        <v>14318</v>
      </c>
      <c r="I1360" s="247">
        <v>2</v>
      </c>
      <c r="J1360" s="247">
        <v>0</v>
      </c>
      <c r="K1360" s="247">
        <v>0</v>
      </c>
    </row>
    <row r="1361" spans="1:11">
      <c r="A1361" s="247" t="s">
        <v>20438</v>
      </c>
      <c r="B1361" s="247" t="s">
        <v>20439</v>
      </c>
      <c r="C1361" s="247" t="s">
        <v>3189</v>
      </c>
      <c r="D1361" s="247" t="s">
        <v>6343</v>
      </c>
      <c r="E1361" s="248" t="s">
        <v>20440</v>
      </c>
      <c r="F1361" s="247">
        <v>723.6</v>
      </c>
      <c r="G1361" s="247" t="s">
        <v>1373</v>
      </c>
      <c r="H1361" s="247" t="s">
        <v>14318</v>
      </c>
      <c r="I1361" s="247">
        <v>2</v>
      </c>
      <c r="J1361" s="247">
        <v>0</v>
      </c>
      <c r="K1361" s="247">
        <v>0</v>
      </c>
    </row>
    <row r="1362" spans="1:11">
      <c r="A1362" s="247" t="s">
        <v>6776</v>
      </c>
      <c r="B1362" s="247" t="s">
        <v>6775</v>
      </c>
      <c r="C1362" s="247" t="s">
        <v>3189</v>
      </c>
      <c r="D1362" s="247" t="s">
        <v>6343</v>
      </c>
      <c r="E1362" s="248" t="s">
        <v>20441</v>
      </c>
      <c r="F1362" s="247">
        <v>896.63</v>
      </c>
      <c r="G1362" s="247" t="s">
        <v>1373</v>
      </c>
      <c r="H1362" s="247" t="s">
        <v>14318</v>
      </c>
      <c r="I1362" s="247">
        <v>2</v>
      </c>
      <c r="J1362" s="247">
        <v>0</v>
      </c>
      <c r="K1362" s="247">
        <v>0</v>
      </c>
    </row>
    <row r="1363" spans="1:11">
      <c r="A1363" s="247" t="s">
        <v>6773</v>
      </c>
      <c r="B1363" s="247" t="s">
        <v>6772</v>
      </c>
      <c r="C1363" s="247" t="s">
        <v>3189</v>
      </c>
      <c r="D1363" s="247" t="s">
        <v>6343</v>
      </c>
      <c r="E1363" s="248" t="s">
        <v>6771</v>
      </c>
      <c r="F1363" s="247">
        <v>1033.71</v>
      </c>
      <c r="G1363" s="247" t="s">
        <v>1373</v>
      </c>
      <c r="H1363" s="247" t="s">
        <v>14318</v>
      </c>
      <c r="I1363" s="247">
        <v>2</v>
      </c>
      <c r="J1363" s="247">
        <v>0</v>
      </c>
      <c r="K1363" s="247">
        <v>0</v>
      </c>
    </row>
    <row r="1364" spans="1:11">
      <c r="A1364" s="247" t="s">
        <v>6767</v>
      </c>
      <c r="B1364" s="247" t="s">
        <v>6766</v>
      </c>
      <c r="C1364" s="247" t="s">
        <v>3189</v>
      </c>
      <c r="D1364" s="247" t="s">
        <v>6343</v>
      </c>
      <c r="E1364" s="248" t="s">
        <v>20442</v>
      </c>
      <c r="F1364" s="247">
        <v>67.42</v>
      </c>
      <c r="G1364" s="247" t="s">
        <v>1373</v>
      </c>
      <c r="H1364" s="247" t="s">
        <v>14318</v>
      </c>
      <c r="I1364" s="247">
        <v>1</v>
      </c>
      <c r="J1364" s="247">
        <v>0</v>
      </c>
      <c r="K1364" s="247">
        <v>0</v>
      </c>
    </row>
    <row r="1365" spans="1:11">
      <c r="A1365" s="247" t="s">
        <v>6746</v>
      </c>
      <c r="B1365" s="247" t="s">
        <v>6745</v>
      </c>
      <c r="C1365" s="247" t="s">
        <v>3189</v>
      </c>
      <c r="D1365" s="247" t="s">
        <v>6343</v>
      </c>
      <c r="E1365" s="248" t="s">
        <v>6744</v>
      </c>
      <c r="F1365" s="247">
        <v>642.70000000000005</v>
      </c>
      <c r="G1365" s="247" t="s">
        <v>1373</v>
      </c>
      <c r="H1365" s="247" t="s">
        <v>14318</v>
      </c>
      <c r="I1365" s="247">
        <v>2</v>
      </c>
      <c r="J1365" s="247">
        <v>0</v>
      </c>
      <c r="K1365" s="247">
        <v>0</v>
      </c>
    </row>
    <row r="1366" spans="1:11">
      <c r="A1366" s="247" t="s">
        <v>6710</v>
      </c>
      <c r="B1366" s="247" t="s">
        <v>6709</v>
      </c>
      <c r="C1366" s="247" t="s">
        <v>3189</v>
      </c>
      <c r="D1366" s="247" t="s">
        <v>6343</v>
      </c>
      <c r="E1366" s="248" t="s">
        <v>20443</v>
      </c>
      <c r="F1366" s="247">
        <v>404.49</v>
      </c>
      <c r="G1366" s="247" t="s">
        <v>1373</v>
      </c>
      <c r="H1366" s="247" t="s">
        <v>14318</v>
      </c>
      <c r="I1366" s="247">
        <v>3</v>
      </c>
      <c r="J1366" s="247">
        <v>0</v>
      </c>
      <c r="K1366" s="247">
        <v>0</v>
      </c>
    </row>
    <row r="1367" spans="1:11">
      <c r="A1367" s="247" t="s">
        <v>12627</v>
      </c>
      <c r="B1367" s="247" t="s">
        <v>12628</v>
      </c>
      <c r="C1367" s="247" t="s">
        <v>3189</v>
      </c>
      <c r="D1367" s="247" t="s">
        <v>6343</v>
      </c>
      <c r="E1367" s="248" t="s">
        <v>17016</v>
      </c>
      <c r="F1367" s="247">
        <v>665.17</v>
      </c>
      <c r="G1367" s="247" t="s">
        <v>1373</v>
      </c>
      <c r="H1367" s="247" t="s">
        <v>14318</v>
      </c>
      <c r="I1367" s="247">
        <v>3</v>
      </c>
      <c r="J1367" s="247">
        <v>0</v>
      </c>
      <c r="K1367" s="247">
        <v>0</v>
      </c>
    </row>
    <row r="1368" spans="1:11">
      <c r="A1368" s="247" t="s">
        <v>6696</v>
      </c>
      <c r="B1368" s="247" t="s">
        <v>6695</v>
      </c>
      <c r="C1368" s="247" t="s">
        <v>3189</v>
      </c>
      <c r="D1368" s="247" t="s">
        <v>6343</v>
      </c>
      <c r="E1368" s="248" t="s">
        <v>12629</v>
      </c>
      <c r="F1368" s="247">
        <v>1083.1500000000001</v>
      </c>
      <c r="G1368" s="247" t="s">
        <v>1373</v>
      </c>
      <c r="H1368" s="247" t="s">
        <v>14318</v>
      </c>
      <c r="I1368" s="247">
        <v>2</v>
      </c>
      <c r="J1368" s="247">
        <v>0</v>
      </c>
      <c r="K1368" s="247">
        <v>0</v>
      </c>
    </row>
    <row r="1369" spans="1:11">
      <c r="A1369" s="247" t="s">
        <v>20444</v>
      </c>
      <c r="B1369" s="247" t="s">
        <v>20445</v>
      </c>
      <c r="C1369" s="247" t="s">
        <v>3189</v>
      </c>
      <c r="D1369" s="247" t="s">
        <v>6343</v>
      </c>
      <c r="E1369" s="248" t="s">
        <v>20446</v>
      </c>
      <c r="F1369" s="247">
        <v>598.88</v>
      </c>
      <c r="G1369" s="247" t="s">
        <v>1373</v>
      </c>
      <c r="H1369" s="247" t="s">
        <v>14318</v>
      </c>
      <c r="I1369" s="247">
        <v>2</v>
      </c>
      <c r="J1369" s="247">
        <v>0</v>
      </c>
      <c r="K1369" s="247">
        <v>0</v>
      </c>
    </row>
    <row r="1370" spans="1:11">
      <c r="A1370" s="247" t="s">
        <v>6691</v>
      </c>
      <c r="B1370" s="247" t="s">
        <v>6690</v>
      </c>
      <c r="C1370" s="247" t="s">
        <v>3189</v>
      </c>
      <c r="D1370" s="247" t="s">
        <v>6343</v>
      </c>
      <c r="E1370" s="248" t="s">
        <v>6689</v>
      </c>
      <c r="F1370" s="247">
        <v>564.04</v>
      </c>
      <c r="G1370" s="247" t="s">
        <v>1373</v>
      </c>
      <c r="H1370" s="247" t="s">
        <v>14318</v>
      </c>
      <c r="I1370" s="247">
        <v>3</v>
      </c>
      <c r="J1370" s="247">
        <v>0</v>
      </c>
      <c r="K1370" s="247">
        <v>0</v>
      </c>
    </row>
    <row r="1371" spans="1:11">
      <c r="A1371" s="247" t="s">
        <v>6688</v>
      </c>
      <c r="B1371" s="247" t="s">
        <v>6687</v>
      </c>
      <c r="C1371" s="247" t="s">
        <v>3189</v>
      </c>
      <c r="D1371" s="247" t="s">
        <v>6343</v>
      </c>
      <c r="E1371" s="248" t="s">
        <v>6686</v>
      </c>
      <c r="F1371" s="247">
        <v>828.09</v>
      </c>
      <c r="G1371" s="247" t="s">
        <v>1373</v>
      </c>
      <c r="H1371" s="247" t="s">
        <v>14318</v>
      </c>
      <c r="I1371" s="247">
        <v>3</v>
      </c>
      <c r="J1371" s="247">
        <v>0</v>
      </c>
      <c r="K1371" s="247">
        <v>0</v>
      </c>
    </row>
    <row r="1372" spans="1:11">
      <c r="A1372" s="247" t="s">
        <v>6682</v>
      </c>
      <c r="B1372" s="247" t="s">
        <v>6681</v>
      </c>
      <c r="C1372" s="247" t="s">
        <v>3189</v>
      </c>
      <c r="D1372" s="247" t="s">
        <v>6343</v>
      </c>
      <c r="E1372" s="248" t="s">
        <v>6680</v>
      </c>
      <c r="F1372" s="247">
        <v>620.22</v>
      </c>
      <c r="G1372" s="247" t="s">
        <v>1373</v>
      </c>
      <c r="H1372" s="247" t="s">
        <v>14318</v>
      </c>
      <c r="I1372" s="247">
        <v>3</v>
      </c>
      <c r="J1372" s="247">
        <v>0</v>
      </c>
      <c r="K1372" s="247">
        <v>0</v>
      </c>
    </row>
    <row r="1373" spans="1:11">
      <c r="A1373" s="247" t="s">
        <v>12630</v>
      </c>
      <c r="B1373" s="247" t="s">
        <v>12631</v>
      </c>
      <c r="C1373" s="247" t="s">
        <v>3189</v>
      </c>
      <c r="D1373" s="247" t="s">
        <v>6343</v>
      </c>
      <c r="E1373" s="248" t="s">
        <v>12632</v>
      </c>
      <c r="F1373" s="247">
        <v>849.44</v>
      </c>
      <c r="G1373" s="247" t="s">
        <v>1373</v>
      </c>
      <c r="H1373" s="247" t="s">
        <v>14318</v>
      </c>
      <c r="I1373" s="247">
        <v>3</v>
      </c>
      <c r="J1373" s="247">
        <v>0</v>
      </c>
      <c r="K1373" s="247">
        <v>0</v>
      </c>
    </row>
    <row r="1374" spans="1:11">
      <c r="A1374" s="247" t="s">
        <v>6679</v>
      </c>
      <c r="B1374" s="247" t="s">
        <v>6678</v>
      </c>
      <c r="C1374" s="247" t="s">
        <v>3189</v>
      </c>
      <c r="D1374" s="247" t="s">
        <v>6343</v>
      </c>
      <c r="E1374" s="248" t="s">
        <v>6677</v>
      </c>
      <c r="F1374" s="247">
        <v>719.1</v>
      </c>
      <c r="G1374" s="247" t="s">
        <v>1373</v>
      </c>
      <c r="H1374" s="247" t="s">
        <v>14318</v>
      </c>
      <c r="I1374" s="247">
        <v>3</v>
      </c>
      <c r="J1374" s="247">
        <v>0</v>
      </c>
      <c r="K1374" s="247">
        <v>0</v>
      </c>
    </row>
    <row r="1375" spans="1:11">
      <c r="A1375" s="247" t="s">
        <v>12633</v>
      </c>
      <c r="B1375" s="247" t="s">
        <v>12634</v>
      </c>
      <c r="C1375" s="247" t="s">
        <v>3189</v>
      </c>
      <c r="D1375" s="247" t="s">
        <v>6343</v>
      </c>
      <c r="E1375" s="248" t="s">
        <v>12635</v>
      </c>
      <c r="F1375" s="247">
        <v>473.03</v>
      </c>
      <c r="G1375" s="247" t="s">
        <v>1373</v>
      </c>
      <c r="H1375" s="247" t="s">
        <v>14318</v>
      </c>
      <c r="I1375" s="247">
        <v>2</v>
      </c>
      <c r="J1375" s="247">
        <v>0</v>
      </c>
      <c r="K1375" s="247">
        <v>0</v>
      </c>
    </row>
    <row r="1376" spans="1:11">
      <c r="A1376" s="247" t="s">
        <v>6673</v>
      </c>
      <c r="B1376" s="247" t="s">
        <v>6672</v>
      </c>
      <c r="C1376" s="247" t="s">
        <v>3189</v>
      </c>
      <c r="D1376" s="247" t="s">
        <v>6343</v>
      </c>
      <c r="E1376" s="248" t="s">
        <v>6671</v>
      </c>
      <c r="F1376" s="247">
        <v>417.98</v>
      </c>
      <c r="G1376" s="247" t="s">
        <v>1373</v>
      </c>
      <c r="H1376" s="247" t="s">
        <v>14318</v>
      </c>
      <c r="I1376" s="247">
        <v>1</v>
      </c>
      <c r="J1376" s="247">
        <v>0</v>
      </c>
      <c r="K1376" s="247">
        <v>0</v>
      </c>
    </row>
    <row r="1377" spans="1:11">
      <c r="A1377" s="247" t="s">
        <v>6664</v>
      </c>
      <c r="B1377" s="247" t="s">
        <v>6663</v>
      </c>
      <c r="C1377" s="247" t="s">
        <v>3189</v>
      </c>
      <c r="D1377" s="247" t="s">
        <v>6343</v>
      </c>
      <c r="E1377" s="248" t="s">
        <v>17011</v>
      </c>
      <c r="F1377" s="247">
        <v>694.38</v>
      </c>
      <c r="G1377" s="247" t="s">
        <v>1373</v>
      </c>
      <c r="H1377" s="247" t="s">
        <v>14318</v>
      </c>
      <c r="I1377" s="247">
        <v>2</v>
      </c>
      <c r="J1377" s="247">
        <v>0</v>
      </c>
      <c r="K1377" s="247">
        <v>0</v>
      </c>
    </row>
    <row r="1378" spans="1:11">
      <c r="A1378" s="247" t="s">
        <v>6623</v>
      </c>
      <c r="B1378" s="247" t="s">
        <v>6622</v>
      </c>
      <c r="C1378" s="247" t="s">
        <v>3189</v>
      </c>
      <c r="D1378" s="247" t="s">
        <v>6343</v>
      </c>
      <c r="E1378" s="248" t="s">
        <v>6621</v>
      </c>
      <c r="F1378" s="247">
        <v>1082.02</v>
      </c>
      <c r="G1378" s="247" t="s">
        <v>1373</v>
      </c>
      <c r="H1378" s="247" t="s">
        <v>14318</v>
      </c>
      <c r="I1378" s="247">
        <v>2</v>
      </c>
      <c r="J1378" s="247">
        <v>0</v>
      </c>
      <c r="K1378" s="247">
        <v>0</v>
      </c>
    </row>
    <row r="1379" spans="1:11">
      <c r="A1379" s="247" t="s">
        <v>6611</v>
      </c>
      <c r="B1379" s="247" t="s">
        <v>6610</v>
      </c>
      <c r="C1379" s="247" t="s">
        <v>3189</v>
      </c>
      <c r="D1379" s="247" t="s">
        <v>6343</v>
      </c>
      <c r="E1379" s="248" t="s">
        <v>6609</v>
      </c>
      <c r="F1379" s="247">
        <v>396.63</v>
      </c>
      <c r="G1379" s="247" t="s">
        <v>1373</v>
      </c>
      <c r="H1379" s="247" t="s">
        <v>14318</v>
      </c>
      <c r="I1379" s="247">
        <v>2</v>
      </c>
      <c r="J1379" s="247">
        <v>0</v>
      </c>
      <c r="K1379" s="247">
        <v>0</v>
      </c>
    </row>
    <row r="1380" spans="1:11">
      <c r="A1380" s="247" t="s">
        <v>20447</v>
      </c>
      <c r="B1380" s="247" t="s">
        <v>20448</v>
      </c>
      <c r="C1380" s="247" t="s">
        <v>3189</v>
      </c>
      <c r="D1380" s="247" t="s">
        <v>6343</v>
      </c>
      <c r="E1380" s="248" t="s">
        <v>20449</v>
      </c>
      <c r="F1380" s="247">
        <v>868.54</v>
      </c>
      <c r="G1380" s="247" t="s">
        <v>1373</v>
      </c>
      <c r="H1380" s="247" t="s">
        <v>14318</v>
      </c>
      <c r="I1380" s="247">
        <v>2</v>
      </c>
      <c r="J1380" s="247">
        <v>0</v>
      </c>
      <c r="K1380" s="247">
        <v>0</v>
      </c>
    </row>
    <row r="1381" spans="1:11">
      <c r="A1381" s="247" t="s">
        <v>6605</v>
      </c>
      <c r="B1381" s="247" t="s">
        <v>6604</v>
      </c>
      <c r="C1381" s="247" t="s">
        <v>3189</v>
      </c>
      <c r="D1381" s="247" t="s">
        <v>6343</v>
      </c>
      <c r="E1381" s="248" t="s">
        <v>6603</v>
      </c>
      <c r="F1381" s="247">
        <v>498.88</v>
      </c>
      <c r="G1381" s="247" t="s">
        <v>1373</v>
      </c>
      <c r="H1381" s="247" t="s">
        <v>14318</v>
      </c>
      <c r="I1381" s="247">
        <v>2</v>
      </c>
      <c r="J1381" s="247">
        <v>0</v>
      </c>
      <c r="K1381" s="247">
        <v>0</v>
      </c>
    </row>
    <row r="1382" spans="1:11">
      <c r="A1382" s="247" t="s">
        <v>6596</v>
      </c>
      <c r="B1382" s="247" t="s">
        <v>6595</v>
      </c>
      <c r="C1382" s="247" t="s">
        <v>3189</v>
      </c>
      <c r="D1382" s="247" t="s">
        <v>6343</v>
      </c>
      <c r="E1382" s="248" t="s">
        <v>20450</v>
      </c>
      <c r="F1382" s="247">
        <v>1635.96</v>
      </c>
      <c r="G1382" s="247" t="s">
        <v>1373</v>
      </c>
      <c r="H1382" s="247" t="s">
        <v>14318</v>
      </c>
      <c r="I1382" s="247">
        <v>1</v>
      </c>
      <c r="J1382" s="247">
        <v>0</v>
      </c>
      <c r="K1382" s="247">
        <v>0</v>
      </c>
    </row>
    <row r="1383" spans="1:11">
      <c r="A1383" s="247" t="s">
        <v>20451</v>
      </c>
      <c r="B1383" s="247" t="s">
        <v>20452</v>
      </c>
      <c r="C1383" s="247" t="s">
        <v>3189</v>
      </c>
      <c r="D1383" s="247" t="s">
        <v>6343</v>
      </c>
      <c r="E1383" s="248" t="s">
        <v>20453</v>
      </c>
      <c r="F1383" s="247">
        <v>882.02</v>
      </c>
      <c r="G1383" s="247" t="s">
        <v>1373</v>
      </c>
      <c r="H1383" s="247" t="s">
        <v>14318</v>
      </c>
      <c r="I1383" s="247">
        <v>2</v>
      </c>
      <c r="J1383" s="247">
        <v>0</v>
      </c>
      <c r="K1383" s="247">
        <v>0</v>
      </c>
    </row>
    <row r="1384" spans="1:11">
      <c r="A1384" s="247" t="s">
        <v>6586</v>
      </c>
      <c r="B1384" s="247" t="s">
        <v>6585</v>
      </c>
      <c r="C1384" s="247" t="s">
        <v>3189</v>
      </c>
      <c r="D1384" s="247" t="s">
        <v>6343</v>
      </c>
      <c r="E1384" s="248" t="s">
        <v>6584</v>
      </c>
      <c r="F1384" s="247">
        <v>3017.98</v>
      </c>
      <c r="G1384" s="247" t="s">
        <v>1373</v>
      </c>
      <c r="H1384" s="247" t="s">
        <v>14318</v>
      </c>
      <c r="I1384" s="247">
        <v>2</v>
      </c>
      <c r="J1384" s="247">
        <v>0</v>
      </c>
      <c r="K1384" s="247">
        <v>0</v>
      </c>
    </row>
    <row r="1385" spans="1:11">
      <c r="A1385" s="247" t="s">
        <v>6583</v>
      </c>
      <c r="B1385" s="247" t="s">
        <v>6582</v>
      </c>
      <c r="C1385" s="247" t="s">
        <v>3189</v>
      </c>
      <c r="D1385" s="247" t="s">
        <v>6343</v>
      </c>
      <c r="E1385" s="248" t="s">
        <v>6581</v>
      </c>
      <c r="F1385" s="247">
        <v>1076.4000000000001</v>
      </c>
      <c r="G1385" s="247" t="s">
        <v>1373</v>
      </c>
      <c r="H1385" s="247" t="s">
        <v>14318</v>
      </c>
      <c r="I1385" s="247">
        <v>2</v>
      </c>
      <c r="J1385" s="247">
        <v>0</v>
      </c>
      <c r="K1385" s="247">
        <v>0</v>
      </c>
    </row>
    <row r="1386" spans="1:11">
      <c r="A1386" s="247" t="s">
        <v>6572</v>
      </c>
      <c r="B1386" s="247" t="s">
        <v>6571</v>
      </c>
      <c r="C1386" s="247" t="s">
        <v>3189</v>
      </c>
      <c r="D1386" s="247" t="s">
        <v>6343</v>
      </c>
      <c r="E1386" s="248" t="s">
        <v>6570</v>
      </c>
      <c r="F1386" s="247">
        <v>375.28</v>
      </c>
      <c r="G1386" s="247" t="s">
        <v>1373</v>
      </c>
      <c r="H1386" s="247" t="s">
        <v>14318</v>
      </c>
      <c r="I1386" s="247">
        <v>3</v>
      </c>
      <c r="J1386" s="247">
        <v>0</v>
      </c>
      <c r="K1386" s="247">
        <v>0</v>
      </c>
    </row>
    <row r="1387" spans="1:11">
      <c r="A1387" s="247" t="s">
        <v>6551</v>
      </c>
      <c r="B1387" s="247" t="s">
        <v>6550</v>
      </c>
      <c r="C1387" s="247" t="s">
        <v>3189</v>
      </c>
      <c r="D1387" s="247" t="s">
        <v>6343</v>
      </c>
      <c r="E1387" s="248" t="s">
        <v>6549</v>
      </c>
      <c r="F1387" s="247">
        <v>143.82</v>
      </c>
      <c r="G1387" s="247" t="s">
        <v>1373</v>
      </c>
      <c r="H1387" s="247" t="s">
        <v>14318</v>
      </c>
      <c r="I1387" s="247">
        <v>3</v>
      </c>
      <c r="J1387" s="247">
        <v>0</v>
      </c>
      <c r="K1387" s="247">
        <v>0</v>
      </c>
    </row>
    <row r="1388" spans="1:11">
      <c r="A1388" s="247" t="s">
        <v>6548</v>
      </c>
      <c r="B1388" s="247" t="s">
        <v>6547</v>
      </c>
      <c r="C1388" s="247" t="s">
        <v>3189</v>
      </c>
      <c r="D1388" s="247" t="s">
        <v>6343</v>
      </c>
      <c r="E1388" s="248" t="s">
        <v>6546</v>
      </c>
      <c r="F1388" s="247">
        <v>184.27</v>
      </c>
      <c r="G1388" s="247" t="s">
        <v>1373</v>
      </c>
      <c r="H1388" s="247" t="s">
        <v>14318</v>
      </c>
      <c r="I1388" s="247">
        <v>3</v>
      </c>
      <c r="J1388" s="247">
        <v>0</v>
      </c>
      <c r="K1388" s="247">
        <v>0</v>
      </c>
    </row>
    <row r="1389" spans="1:11">
      <c r="A1389" s="247" t="s">
        <v>6545</v>
      </c>
      <c r="B1389" s="247" t="s">
        <v>6544</v>
      </c>
      <c r="C1389" s="247" t="s">
        <v>3189</v>
      </c>
      <c r="D1389" s="247" t="s">
        <v>6343</v>
      </c>
      <c r="E1389" s="248" t="s">
        <v>12639</v>
      </c>
      <c r="F1389" s="247">
        <v>217.98</v>
      </c>
      <c r="G1389" s="247" t="s">
        <v>1373</v>
      </c>
      <c r="H1389" s="247" t="s">
        <v>14318</v>
      </c>
      <c r="I1389" s="247">
        <v>3</v>
      </c>
      <c r="J1389" s="247">
        <v>0</v>
      </c>
      <c r="K1389" s="247">
        <v>0</v>
      </c>
    </row>
    <row r="1390" spans="1:11">
      <c r="A1390" s="247" t="s">
        <v>6543</v>
      </c>
      <c r="B1390" s="247" t="s">
        <v>6542</v>
      </c>
      <c r="C1390" s="247" t="s">
        <v>3189</v>
      </c>
      <c r="D1390" s="247" t="s">
        <v>6343</v>
      </c>
      <c r="E1390" s="248" t="s">
        <v>6541</v>
      </c>
      <c r="F1390" s="247">
        <v>287.64</v>
      </c>
      <c r="G1390" s="247" t="s">
        <v>1373</v>
      </c>
      <c r="H1390" s="247" t="s">
        <v>14318</v>
      </c>
      <c r="I1390" s="247">
        <v>2</v>
      </c>
      <c r="J1390" s="247">
        <v>0</v>
      </c>
      <c r="K1390" s="247">
        <v>0</v>
      </c>
    </row>
    <row r="1391" spans="1:11">
      <c r="A1391" s="247" t="s">
        <v>6537</v>
      </c>
      <c r="B1391" s="247" t="s">
        <v>6536</v>
      </c>
      <c r="C1391" s="247" t="s">
        <v>3189</v>
      </c>
      <c r="D1391" s="247" t="s">
        <v>6343</v>
      </c>
      <c r="E1391" s="248" t="s">
        <v>6535</v>
      </c>
      <c r="F1391" s="247">
        <v>5120.22</v>
      </c>
      <c r="G1391" s="247" t="s">
        <v>1373</v>
      </c>
      <c r="H1391" s="247" t="s">
        <v>14318</v>
      </c>
      <c r="I1391" s="247">
        <v>2</v>
      </c>
      <c r="J1391" s="247">
        <v>0</v>
      </c>
      <c r="K1391" s="247">
        <v>0</v>
      </c>
    </row>
    <row r="1392" spans="1:11">
      <c r="A1392" s="247" t="s">
        <v>6534</v>
      </c>
      <c r="B1392" s="247" t="s">
        <v>6533</v>
      </c>
      <c r="C1392" s="247" t="s">
        <v>3189</v>
      </c>
      <c r="D1392" s="247" t="s">
        <v>6343</v>
      </c>
      <c r="E1392" s="248" t="s">
        <v>6532</v>
      </c>
      <c r="F1392" s="247">
        <v>335.96</v>
      </c>
      <c r="G1392" s="247" t="s">
        <v>1373</v>
      </c>
      <c r="H1392" s="247" t="s">
        <v>14318</v>
      </c>
      <c r="I1392" s="247">
        <v>3</v>
      </c>
      <c r="J1392" s="247">
        <v>0</v>
      </c>
      <c r="K1392" s="247">
        <v>0</v>
      </c>
    </row>
    <row r="1393" spans="1:11">
      <c r="A1393" s="247" t="s">
        <v>20454</v>
      </c>
      <c r="B1393" s="247" t="s">
        <v>20455</v>
      </c>
      <c r="C1393" s="247" t="s">
        <v>3189</v>
      </c>
      <c r="D1393" s="247" t="s">
        <v>6343</v>
      </c>
      <c r="E1393" s="248" t="s">
        <v>20456</v>
      </c>
      <c r="F1393" s="247">
        <v>991.01</v>
      </c>
      <c r="G1393" s="247" t="s">
        <v>1373</v>
      </c>
      <c r="H1393" s="247" t="s">
        <v>14318</v>
      </c>
      <c r="I1393" s="247">
        <v>2</v>
      </c>
      <c r="J1393" s="247">
        <v>0</v>
      </c>
      <c r="K1393" s="247">
        <v>0</v>
      </c>
    </row>
    <row r="1394" spans="1:11">
      <c r="A1394" s="247" t="s">
        <v>6528</v>
      </c>
      <c r="B1394" s="247" t="s">
        <v>6527</v>
      </c>
      <c r="C1394" s="247" t="s">
        <v>3189</v>
      </c>
      <c r="D1394" s="247" t="s">
        <v>6343</v>
      </c>
      <c r="E1394" s="248" t="s">
        <v>6526</v>
      </c>
      <c r="F1394" s="247">
        <v>586.52</v>
      </c>
      <c r="G1394" s="247" t="s">
        <v>1373</v>
      </c>
      <c r="H1394" s="247" t="s">
        <v>14318</v>
      </c>
      <c r="I1394" s="247">
        <v>2</v>
      </c>
      <c r="J1394" s="247">
        <v>0</v>
      </c>
      <c r="K1394" s="247">
        <v>0</v>
      </c>
    </row>
    <row r="1395" spans="1:11">
      <c r="A1395" s="247" t="s">
        <v>6525</v>
      </c>
      <c r="B1395" s="247" t="s">
        <v>6524</v>
      </c>
      <c r="C1395" s="247" t="s">
        <v>3189</v>
      </c>
      <c r="D1395" s="247" t="s">
        <v>6343</v>
      </c>
      <c r="E1395" s="248" t="s">
        <v>12640</v>
      </c>
      <c r="F1395" s="247">
        <v>961.8</v>
      </c>
      <c r="G1395" s="247" t="s">
        <v>1373</v>
      </c>
      <c r="H1395" s="247" t="s">
        <v>14318</v>
      </c>
      <c r="I1395" s="247">
        <v>2</v>
      </c>
      <c r="J1395" s="247">
        <v>0</v>
      </c>
      <c r="K1395" s="247">
        <v>0</v>
      </c>
    </row>
    <row r="1396" spans="1:11">
      <c r="A1396" s="247" t="s">
        <v>6523</v>
      </c>
      <c r="B1396" s="247" t="s">
        <v>6522</v>
      </c>
      <c r="C1396" s="247" t="s">
        <v>3189</v>
      </c>
      <c r="D1396" s="247" t="s">
        <v>6343</v>
      </c>
      <c r="E1396" s="248" t="s">
        <v>6521</v>
      </c>
      <c r="F1396" s="247">
        <v>275.27999999999997</v>
      </c>
      <c r="G1396" s="247" t="s">
        <v>1373</v>
      </c>
      <c r="H1396" s="247" t="s">
        <v>14318</v>
      </c>
      <c r="I1396" s="247">
        <v>2</v>
      </c>
      <c r="J1396" s="247">
        <v>0</v>
      </c>
      <c r="K1396" s="247">
        <v>0</v>
      </c>
    </row>
    <row r="1397" spans="1:11">
      <c r="A1397" s="247" t="s">
        <v>6520</v>
      </c>
      <c r="B1397" s="247" t="s">
        <v>6519</v>
      </c>
      <c r="C1397" s="247" t="s">
        <v>3189</v>
      </c>
      <c r="D1397" s="247" t="s">
        <v>6343</v>
      </c>
      <c r="E1397" s="248" t="s">
        <v>6518</v>
      </c>
      <c r="F1397" s="247">
        <v>221.35</v>
      </c>
      <c r="G1397" s="247" t="s">
        <v>1373</v>
      </c>
      <c r="H1397" s="247" t="s">
        <v>14318</v>
      </c>
      <c r="I1397" s="247">
        <v>2</v>
      </c>
      <c r="J1397" s="247">
        <v>0</v>
      </c>
      <c r="K1397" s="247">
        <v>0</v>
      </c>
    </row>
    <row r="1398" spans="1:11">
      <c r="A1398" s="247" t="s">
        <v>6517</v>
      </c>
      <c r="B1398" s="247" t="s">
        <v>6516</v>
      </c>
      <c r="C1398" s="247" t="s">
        <v>3189</v>
      </c>
      <c r="D1398" s="247" t="s">
        <v>6343</v>
      </c>
      <c r="E1398" s="248" t="s">
        <v>6515</v>
      </c>
      <c r="F1398" s="247">
        <v>142.69999999999999</v>
      </c>
      <c r="G1398" s="247" t="s">
        <v>1373</v>
      </c>
      <c r="H1398" s="247" t="s">
        <v>14318</v>
      </c>
      <c r="I1398" s="247">
        <v>2</v>
      </c>
      <c r="J1398" s="247">
        <v>0</v>
      </c>
      <c r="K1398" s="247">
        <v>0</v>
      </c>
    </row>
    <row r="1399" spans="1:11">
      <c r="A1399" s="247" t="s">
        <v>6514</v>
      </c>
      <c r="B1399" s="247" t="s">
        <v>6513</v>
      </c>
      <c r="C1399" s="247" t="s">
        <v>3189</v>
      </c>
      <c r="D1399" s="247" t="s">
        <v>6343</v>
      </c>
      <c r="E1399" s="248" t="s">
        <v>6512</v>
      </c>
      <c r="F1399" s="247">
        <v>241.57</v>
      </c>
      <c r="G1399" s="247" t="s">
        <v>1373</v>
      </c>
      <c r="H1399" s="247" t="s">
        <v>14318</v>
      </c>
      <c r="I1399" s="247">
        <v>2</v>
      </c>
      <c r="J1399" s="247">
        <v>0</v>
      </c>
      <c r="K1399" s="247">
        <v>0</v>
      </c>
    </row>
    <row r="1400" spans="1:11">
      <c r="A1400" s="247" t="s">
        <v>6511</v>
      </c>
      <c r="B1400" s="247" t="s">
        <v>6510</v>
      </c>
      <c r="C1400" s="247" t="s">
        <v>3189</v>
      </c>
      <c r="D1400" s="247" t="s">
        <v>6343</v>
      </c>
      <c r="E1400" s="248" t="s">
        <v>6509</v>
      </c>
      <c r="F1400" s="247">
        <v>494.38</v>
      </c>
      <c r="G1400" s="247" t="s">
        <v>1373</v>
      </c>
      <c r="H1400" s="247" t="s">
        <v>14318</v>
      </c>
      <c r="I1400" s="247">
        <v>2</v>
      </c>
      <c r="J1400" s="247">
        <v>0</v>
      </c>
      <c r="K1400" s="247">
        <v>0</v>
      </c>
    </row>
    <row r="1401" spans="1:11">
      <c r="A1401" s="247" t="s">
        <v>6487</v>
      </c>
      <c r="B1401" s="247" t="s">
        <v>6486</v>
      </c>
      <c r="C1401" s="247" t="s">
        <v>3189</v>
      </c>
      <c r="D1401" s="247" t="s">
        <v>6343</v>
      </c>
      <c r="E1401" s="248" t="s">
        <v>6485</v>
      </c>
      <c r="F1401" s="247">
        <v>739.33</v>
      </c>
      <c r="G1401" s="247" t="s">
        <v>1373</v>
      </c>
      <c r="H1401" s="247" t="s">
        <v>14318</v>
      </c>
      <c r="I1401" s="247">
        <v>2</v>
      </c>
      <c r="J1401" s="247">
        <v>0</v>
      </c>
      <c r="K1401" s="247">
        <v>0</v>
      </c>
    </row>
    <row r="1402" spans="1:11">
      <c r="A1402" s="247" t="s">
        <v>6479</v>
      </c>
      <c r="B1402" s="247" t="s">
        <v>6478</v>
      </c>
      <c r="C1402" s="247" t="s">
        <v>3189</v>
      </c>
      <c r="D1402" s="247" t="s">
        <v>6343</v>
      </c>
      <c r="E1402" s="248" t="s">
        <v>6477</v>
      </c>
      <c r="F1402" s="247">
        <v>17.350000000000001</v>
      </c>
      <c r="G1402" s="247" t="s">
        <v>1373</v>
      </c>
      <c r="H1402" s="247" t="s">
        <v>14318</v>
      </c>
      <c r="I1402" s="247">
        <v>1</v>
      </c>
      <c r="J1402" s="247">
        <v>0</v>
      </c>
      <c r="K1402" s="247">
        <v>0</v>
      </c>
    </row>
    <row r="1403" spans="1:11">
      <c r="A1403" s="247" t="s">
        <v>6476</v>
      </c>
      <c r="B1403" s="247" t="s">
        <v>6475</v>
      </c>
      <c r="C1403" s="247" t="s">
        <v>3189</v>
      </c>
      <c r="D1403" s="247" t="s">
        <v>6343</v>
      </c>
      <c r="E1403" s="248" t="s">
        <v>20457</v>
      </c>
      <c r="F1403" s="247">
        <v>16.8</v>
      </c>
      <c r="G1403" s="247" t="s">
        <v>1373</v>
      </c>
      <c r="H1403" s="247" t="s">
        <v>14318</v>
      </c>
      <c r="I1403" s="247">
        <v>1</v>
      </c>
      <c r="J1403" s="247">
        <v>0</v>
      </c>
      <c r="K1403" s="247">
        <v>0</v>
      </c>
    </row>
    <row r="1404" spans="1:11">
      <c r="A1404" s="247" t="s">
        <v>6473</v>
      </c>
      <c r="B1404" s="247" t="s">
        <v>6472</v>
      </c>
      <c r="C1404" s="247" t="s">
        <v>3189</v>
      </c>
      <c r="D1404" s="247" t="s">
        <v>6343</v>
      </c>
      <c r="E1404" s="248" t="s">
        <v>6471</v>
      </c>
      <c r="F1404" s="247">
        <v>975.28</v>
      </c>
      <c r="G1404" s="247" t="s">
        <v>1373</v>
      </c>
      <c r="H1404" s="247" t="s">
        <v>14318</v>
      </c>
      <c r="I1404" s="247">
        <v>2</v>
      </c>
      <c r="J1404" s="247">
        <v>0</v>
      </c>
      <c r="K1404" s="247">
        <v>0</v>
      </c>
    </row>
    <row r="1405" spans="1:11">
      <c r="A1405" s="247" t="s">
        <v>12641</v>
      </c>
      <c r="B1405" s="247" t="s">
        <v>12642</v>
      </c>
      <c r="C1405" s="247" t="s">
        <v>3189</v>
      </c>
      <c r="D1405" s="247" t="s">
        <v>6343</v>
      </c>
      <c r="E1405" s="248" t="s">
        <v>12643</v>
      </c>
      <c r="F1405" s="247">
        <v>68.540000000000006</v>
      </c>
      <c r="G1405" s="247" t="s">
        <v>1373</v>
      </c>
      <c r="H1405" s="247" t="s">
        <v>14318</v>
      </c>
      <c r="I1405" s="247">
        <v>3</v>
      </c>
      <c r="J1405" s="247">
        <v>0</v>
      </c>
      <c r="K1405" s="247">
        <v>0</v>
      </c>
    </row>
    <row r="1406" spans="1:11">
      <c r="A1406" s="247" t="s">
        <v>12644</v>
      </c>
      <c r="B1406" s="247" t="s">
        <v>12645</v>
      </c>
      <c r="C1406" s="247" t="s">
        <v>3189</v>
      </c>
      <c r="D1406" s="247" t="s">
        <v>6343</v>
      </c>
      <c r="E1406" s="248" t="s">
        <v>12646</v>
      </c>
      <c r="F1406" s="247">
        <v>312.36</v>
      </c>
      <c r="G1406" s="247" t="s">
        <v>1373</v>
      </c>
      <c r="H1406" s="247" t="s">
        <v>14318</v>
      </c>
      <c r="I1406" s="247">
        <v>3</v>
      </c>
      <c r="J1406" s="247">
        <v>0</v>
      </c>
      <c r="K1406" s="247">
        <v>0</v>
      </c>
    </row>
    <row r="1407" spans="1:11">
      <c r="A1407" s="247" t="s">
        <v>12647</v>
      </c>
      <c r="B1407" s="247" t="s">
        <v>12648</v>
      </c>
      <c r="C1407" s="247" t="s">
        <v>3189</v>
      </c>
      <c r="D1407" s="247" t="s">
        <v>6343</v>
      </c>
      <c r="E1407" s="248" t="s">
        <v>16994</v>
      </c>
      <c r="F1407" s="247">
        <v>1114.6099999999999</v>
      </c>
      <c r="G1407" s="247" t="s">
        <v>1373</v>
      </c>
      <c r="H1407" s="247" t="s">
        <v>14318</v>
      </c>
      <c r="I1407" s="247">
        <v>2</v>
      </c>
      <c r="J1407" s="247">
        <v>0</v>
      </c>
      <c r="K1407" s="247">
        <v>0</v>
      </c>
    </row>
    <row r="1408" spans="1:11">
      <c r="A1408" s="247" t="s">
        <v>12649</v>
      </c>
      <c r="B1408" s="247" t="s">
        <v>12650</v>
      </c>
      <c r="C1408" s="247" t="s">
        <v>3189</v>
      </c>
      <c r="D1408" s="247" t="s">
        <v>6343</v>
      </c>
      <c r="E1408" s="248" t="s">
        <v>12651</v>
      </c>
      <c r="F1408" s="247">
        <v>56.18</v>
      </c>
      <c r="G1408" s="247" t="s">
        <v>1373</v>
      </c>
      <c r="H1408" s="247" t="s">
        <v>14318</v>
      </c>
      <c r="I1408" s="247">
        <v>1</v>
      </c>
      <c r="J1408" s="247">
        <v>0</v>
      </c>
      <c r="K1408" s="247">
        <v>0</v>
      </c>
    </row>
    <row r="1409" spans="1:11">
      <c r="A1409" s="247" t="s">
        <v>12652</v>
      </c>
      <c r="B1409" s="247" t="s">
        <v>12653</v>
      </c>
      <c r="C1409" s="247" t="s">
        <v>3189</v>
      </c>
      <c r="D1409" s="247" t="s">
        <v>6343</v>
      </c>
      <c r="E1409" s="248" t="s">
        <v>12654</v>
      </c>
      <c r="F1409" s="247">
        <v>115.73</v>
      </c>
      <c r="G1409" s="247" t="s">
        <v>1373</v>
      </c>
      <c r="H1409" s="247" t="s">
        <v>14318</v>
      </c>
      <c r="I1409" s="247">
        <v>1</v>
      </c>
      <c r="J1409" s="247">
        <v>0</v>
      </c>
      <c r="K1409" s="247">
        <v>0</v>
      </c>
    </row>
    <row r="1410" spans="1:11">
      <c r="A1410" s="247" t="s">
        <v>12655</v>
      </c>
      <c r="B1410" s="247" t="s">
        <v>12656</v>
      </c>
      <c r="C1410" s="247" t="s">
        <v>3189</v>
      </c>
      <c r="D1410" s="247" t="s">
        <v>6343</v>
      </c>
      <c r="E1410" s="248" t="s">
        <v>12657</v>
      </c>
      <c r="F1410" s="247">
        <v>329.21</v>
      </c>
      <c r="G1410" s="247" t="s">
        <v>1373</v>
      </c>
      <c r="H1410" s="247" t="s">
        <v>14318</v>
      </c>
      <c r="I1410" s="247">
        <v>3</v>
      </c>
      <c r="J1410" s="247">
        <v>0</v>
      </c>
      <c r="K1410" s="247">
        <v>0</v>
      </c>
    </row>
    <row r="1411" spans="1:11">
      <c r="A1411" s="247" t="s">
        <v>16975</v>
      </c>
      <c r="B1411" s="247" t="s">
        <v>6587</v>
      </c>
      <c r="C1411" s="247" t="s">
        <v>3189</v>
      </c>
      <c r="D1411" s="247" t="s">
        <v>6343</v>
      </c>
      <c r="E1411" s="248" t="s">
        <v>16974</v>
      </c>
      <c r="F1411" s="247">
        <v>2670.79</v>
      </c>
      <c r="G1411" s="247" t="s">
        <v>1373</v>
      </c>
      <c r="H1411" s="247" t="s">
        <v>14318</v>
      </c>
      <c r="I1411" s="247">
        <v>2</v>
      </c>
      <c r="J1411" s="247">
        <v>0</v>
      </c>
      <c r="K1411" s="247">
        <v>0</v>
      </c>
    </row>
    <row r="1412" spans="1:11">
      <c r="A1412" s="247" t="s">
        <v>16973</v>
      </c>
      <c r="B1412" s="247" t="s">
        <v>16972</v>
      </c>
      <c r="C1412" s="247" t="s">
        <v>3189</v>
      </c>
      <c r="D1412" s="247" t="s">
        <v>6343</v>
      </c>
      <c r="E1412" s="248" t="s">
        <v>16971</v>
      </c>
      <c r="F1412" s="247">
        <v>5344.94</v>
      </c>
      <c r="G1412" s="247" t="s">
        <v>1373</v>
      </c>
      <c r="H1412" s="247" t="s">
        <v>14318</v>
      </c>
      <c r="I1412" s="247">
        <v>2</v>
      </c>
      <c r="J1412" s="247">
        <v>0</v>
      </c>
      <c r="K1412" s="247">
        <v>0</v>
      </c>
    </row>
    <row r="1413" spans="1:11">
      <c r="A1413" s="247" t="s">
        <v>16970</v>
      </c>
      <c r="B1413" s="247" t="s">
        <v>16969</v>
      </c>
      <c r="C1413" s="247" t="s">
        <v>3189</v>
      </c>
      <c r="D1413" s="247" t="s">
        <v>6343</v>
      </c>
      <c r="E1413" s="248" t="s">
        <v>16968</v>
      </c>
      <c r="F1413" s="247">
        <v>302.25</v>
      </c>
      <c r="G1413" s="247" t="s">
        <v>1373</v>
      </c>
      <c r="H1413" s="247" t="s">
        <v>14318</v>
      </c>
      <c r="I1413" s="247">
        <v>3</v>
      </c>
      <c r="J1413" s="247">
        <v>0</v>
      </c>
      <c r="K1413" s="247">
        <v>0</v>
      </c>
    </row>
    <row r="1414" spans="1:11">
      <c r="A1414" s="247" t="s">
        <v>16967</v>
      </c>
      <c r="B1414" s="247" t="s">
        <v>16966</v>
      </c>
      <c r="C1414" s="247" t="s">
        <v>3189</v>
      </c>
      <c r="D1414" s="247" t="s">
        <v>6343</v>
      </c>
      <c r="E1414" s="248" t="s">
        <v>16965</v>
      </c>
      <c r="F1414" s="247">
        <v>289.89</v>
      </c>
      <c r="G1414" s="247" t="s">
        <v>1373</v>
      </c>
      <c r="H1414" s="247" t="s">
        <v>14318</v>
      </c>
      <c r="I1414" s="247">
        <v>2</v>
      </c>
      <c r="J1414" s="247">
        <v>0</v>
      </c>
      <c r="K1414" s="247">
        <v>0</v>
      </c>
    </row>
    <row r="1415" spans="1:11">
      <c r="A1415" s="247" t="s">
        <v>16964</v>
      </c>
      <c r="B1415" s="247" t="s">
        <v>16963</v>
      </c>
      <c r="C1415" s="247" t="s">
        <v>3189</v>
      </c>
      <c r="D1415" s="247" t="s">
        <v>6343</v>
      </c>
      <c r="E1415" s="248" t="s">
        <v>16962</v>
      </c>
      <c r="F1415" s="247">
        <v>1075.28</v>
      </c>
      <c r="G1415" s="247" t="s">
        <v>1373</v>
      </c>
      <c r="H1415" s="247" t="s">
        <v>14318</v>
      </c>
      <c r="I1415" s="247">
        <v>2</v>
      </c>
      <c r="J1415" s="247">
        <v>0</v>
      </c>
      <c r="K1415" s="247">
        <v>0</v>
      </c>
    </row>
    <row r="1416" spans="1:11">
      <c r="A1416" s="247" t="s">
        <v>16958</v>
      </c>
      <c r="B1416" s="247" t="s">
        <v>16957</v>
      </c>
      <c r="C1416" s="247" t="s">
        <v>3189</v>
      </c>
      <c r="D1416" s="247" t="s">
        <v>6343</v>
      </c>
      <c r="E1416" s="248" t="s">
        <v>16956</v>
      </c>
      <c r="F1416" s="247">
        <v>1240.45</v>
      </c>
      <c r="G1416" s="247" t="s">
        <v>1373</v>
      </c>
      <c r="H1416" s="247" t="s">
        <v>14318</v>
      </c>
      <c r="I1416" s="247">
        <v>2</v>
      </c>
      <c r="J1416" s="247">
        <v>0</v>
      </c>
      <c r="K1416" s="247">
        <v>0</v>
      </c>
    </row>
    <row r="1417" spans="1:11">
      <c r="A1417" s="247" t="s">
        <v>20458</v>
      </c>
      <c r="B1417" s="247" t="s">
        <v>20459</v>
      </c>
      <c r="C1417" s="247" t="s">
        <v>3189</v>
      </c>
      <c r="D1417" s="247" t="s">
        <v>6343</v>
      </c>
      <c r="E1417" s="248" t="s">
        <v>20460</v>
      </c>
      <c r="F1417" s="247">
        <v>155.06</v>
      </c>
      <c r="G1417" s="247" t="s">
        <v>1373</v>
      </c>
      <c r="H1417" s="247" t="s">
        <v>14318</v>
      </c>
      <c r="I1417" s="247">
        <v>2</v>
      </c>
      <c r="J1417" s="247">
        <v>0</v>
      </c>
      <c r="K1417" s="247">
        <v>0</v>
      </c>
    </row>
    <row r="1418" spans="1:11">
      <c r="A1418" s="247" t="s">
        <v>3697</v>
      </c>
      <c r="B1418" s="247" t="s">
        <v>3696</v>
      </c>
      <c r="C1418" s="247" t="s">
        <v>3189</v>
      </c>
      <c r="D1418" s="247" t="s">
        <v>2933</v>
      </c>
      <c r="E1418" s="248" t="s">
        <v>3695</v>
      </c>
      <c r="F1418" s="247">
        <v>176.14</v>
      </c>
      <c r="G1418" s="247" t="s">
        <v>1373</v>
      </c>
      <c r="H1418" s="247" t="s">
        <v>14318</v>
      </c>
      <c r="I1418" s="247">
        <v>1</v>
      </c>
      <c r="J1418" s="247">
        <v>0</v>
      </c>
      <c r="K1418" s="247">
        <v>0</v>
      </c>
    </row>
    <row r="1419" spans="1:11">
      <c r="A1419" s="247" t="s">
        <v>3600</v>
      </c>
      <c r="B1419" s="247" t="s">
        <v>3599</v>
      </c>
      <c r="C1419" s="247" t="s">
        <v>3189</v>
      </c>
      <c r="D1419" s="247" t="s">
        <v>2933</v>
      </c>
      <c r="E1419" s="248" t="s">
        <v>3598</v>
      </c>
      <c r="F1419" s="247">
        <v>261.36</v>
      </c>
      <c r="G1419" s="247" t="s">
        <v>1373</v>
      </c>
      <c r="H1419" s="247" t="s">
        <v>14318</v>
      </c>
      <c r="I1419" s="247">
        <v>1</v>
      </c>
      <c r="J1419" s="247">
        <v>0</v>
      </c>
      <c r="K1419" s="247">
        <v>0</v>
      </c>
    </row>
    <row r="1420" spans="1:11">
      <c r="A1420" s="247" t="s">
        <v>3191</v>
      </c>
      <c r="B1420" s="247" t="s">
        <v>3190</v>
      </c>
      <c r="C1420" s="247" t="s">
        <v>3189</v>
      </c>
      <c r="D1420" s="247" t="s">
        <v>2933</v>
      </c>
      <c r="E1420" s="248" t="s">
        <v>3188</v>
      </c>
      <c r="F1420" s="247">
        <v>255.68</v>
      </c>
      <c r="G1420" s="247" t="s">
        <v>1373</v>
      </c>
      <c r="H1420" s="247" t="s">
        <v>14318</v>
      </c>
      <c r="I1420" s="247">
        <v>1</v>
      </c>
      <c r="J1420" s="247">
        <v>0</v>
      </c>
      <c r="K1420" s="247">
        <v>0</v>
      </c>
    </row>
    <row r="1421" spans="1:11">
      <c r="A1421" s="247" t="s">
        <v>12661</v>
      </c>
      <c r="B1421" s="247" t="s">
        <v>12662</v>
      </c>
      <c r="C1421" s="247" t="s">
        <v>3189</v>
      </c>
      <c r="D1421" s="247" t="s">
        <v>2933</v>
      </c>
      <c r="E1421" s="248" t="s">
        <v>12663</v>
      </c>
      <c r="F1421" s="247">
        <v>254.55</v>
      </c>
      <c r="G1421" s="247" t="s">
        <v>1373</v>
      </c>
      <c r="H1421" s="247" t="s">
        <v>14318</v>
      </c>
      <c r="I1421" s="247">
        <v>1</v>
      </c>
      <c r="J1421" s="247">
        <v>0</v>
      </c>
      <c r="K1421" s="247">
        <v>0</v>
      </c>
    </row>
    <row r="1422" spans="1:11">
      <c r="A1422" s="247" t="s">
        <v>20461</v>
      </c>
      <c r="B1422" s="247" t="s">
        <v>20462</v>
      </c>
      <c r="C1422" s="247" t="s">
        <v>3189</v>
      </c>
      <c r="D1422" s="247" t="s">
        <v>2933</v>
      </c>
      <c r="E1422" s="248" t="s">
        <v>20463</v>
      </c>
      <c r="F1422" s="247">
        <v>295.45</v>
      </c>
      <c r="G1422" s="247" t="s">
        <v>1373</v>
      </c>
      <c r="H1422" s="247" t="s">
        <v>14318</v>
      </c>
      <c r="I1422" s="247">
        <v>1</v>
      </c>
      <c r="J1422" s="247">
        <v>0</v>
      </c>
      <c r="K1422" s="247">
        <v>0</v>
      </c>
    </row>
    <row r="1423" spans="1:11">
      <c r="A1423" s="247" t="s">
        <v>11990</v>
      </c>
      <c r="B1423" s="247" t="s">
        <v>11989</v>
      </c>
      <c r="C1423" s="247" t="s">
        <v>3793</v>
      </c>
      <c r="D1423" s="247" t="s">
        <v>10961</v>
      </c>
      <c r="E1423" s="248" t="s">
        <v>11988</v>
      </c>
      <c r="F1423" s="247">
        <v>34.26</v>
      </c>
      <c r="G1423" s="247" t="s">
        <v>1373</v>
      </c>
      <c r="H1423" s="247" t="s">
        <v>14318</v>
      </c>
      <c r="I1423" s="247">
        <v>1</v>
      </c>
      <c r="J1423" s="247">
        <v>0</v>
      </c>
      <c r="K1423" s="247">
        <v>0</v>
      </c>
    </row>
    <row r="1424" spans="1:11">
      <c r="A1424" s="247" t="s">
        <v>12664</v>
      </c>
      <c r="B1424" s="247" t="s">
        <v>12665</v>
      </c>
      <c r="C1424" s="247" t="s">
        <v>3793</v>
      </c>
      <c r="D1424" s="247" t="s">
        <v>10961</v>
      </c>
      <c r="E1424" s="248" t="s">
        <v>12666</v>
      </c>
      <c r="F1424" s="247">
        <v>27.61</v>
      </c>
      <c r="G1424" s="247" t="s">
        <v>1373</v>
      </c>
      <c r="H1424" s="247" t="s">
        <v>14318</v>
      </c>
      <c r="I1424" s="247">
        <v>1</v>
      </c>
      <c r="J1424" s="247">
        <v>0</v>
      </c>
      <c r="K1424" s="247">
        <v>0</v>
      </c>
    </row>
    <row r="1425" spans="1:11">
      <c r="A1425" s="247" t="s">
        <v>18356</v>
      </c>
      <c r="B1425" s="247" t="s">
        <v>18355</v>
      </c>
      <c r="C1425" s="247" t="s">
        <v>3793</v>
      </c>
      <c r="D1425" s="247" t="s">
        <v>10961</v>
      </c>
      <c r="E1425" s="248" t="s">
        <v>18354</v>
      </c>
      <c r="F1425" s="247">
        <v>0.56999999999999995</v>
      </c>
      <c r="G1425" s="247" t="s">
        <v>1373</v>
      </c>
      <c r="H1425" s="247" t="s">
        <v>14318</v>
      </c>
      <c r="I1425" s="247">
        <v>1</v>
      </c>
      <c r="J1425" s="247">
        <v>0</v>
      </c>
      <c r="K1425" s="247">
        <v>0</v>
      </c>
    </row>
    <row r="1426" spans="1:11">
      <c r="A1426" s="247" t="s">
        <v>3839</v>
      </c>
      <c r="B1426" s="247" t="s">
        <v>3838</v>
      </c>
      <c r="C1426" s="247" t="s">
        <v>3793</v>
      </c>
      <c r="D1426" s="247" t="s">
        <v>3792</v>
      </c>
      <c r="E1426" s="248" t="s">
        <v>3837</v>
      </c>
      <c r="F1426" s="247">
        <v>33.369999999999997</v>
      </c>
      <c r="G1426" s="247" t="s">
        <v>1373</v>
      </c>
      <c r="H1426" s="247" t="s">
        <v>14318</v>
      </c>
      <c r="I1426" s="247">
        <v>1</v>
      </c>
      <c r="J1426" s="247">
        <v>0</v>
      </c>
      <c r="K1426" s="247">
        <v>0</v>
      </c>
    </row>
    <row r="1427" spans="1:11">
      <c r="A1427" s="247" t="s">
        <v>15698</v>
      </c>
      <c r="B1427" s="247" t="s">
        <v>15697</v>
      </c>
      <c r="C1427" s="247" t="s">
        <v>3793</v>
      </c>
      <c r="D1427" s="247" t="s">
        <v>3792</v>
      </c>
      <c r="E1427" s="248" t="s">
        <v>15696</v>
      </c>
      <c r="F1427" s="247">
        <v>59.66</v>
      </c>
      <c r="G1427" s="247" t="s">
        <v>1373</v>
      </c>
      <c r="H1427" s="247" t="s">
        <v>14318</v>
      </c>
      <c r="I1427" s="247">
        <v>1</v>
      </c>
      <c r="J1427" s="247">
        <v>0</v>
      </c>
      <c r="K1427" s="247">
        <v>0</v>
      </c>
    </row>
    <row r="1428" spans="1:11">
      <c r="A1428" s="247" t="s">
        <v>3836</v>
      </c>
      <c r="B1428" s="247" t="s">
        <v>3835</v>
      </c>
      <c r="C1428" s="247" t="s">
        <v>3793</v>
      </c>
      <c r="D1428" s="247" t="s">
        <v>3792</v>
      </c>
      <c r="E1428" s="248" t="s">
        <v>176</v>
      </c>
      <c r="F1428" s="247">
        <v>39.44</v>
      </c>
      <c r="G1428" s="247" t="s">
        <v>1373</v>
      </c>
      <c r="H1428" s="247" t="s">
        <v>14318</v>
      </c>
      <c r="I1428" s="247">
        <v>1</v>
      </c>
      <c r="J1428" s="247">
        <v>0</v>
      </c>
      <c r="K1428" s="247">
        <v>0</v>
      </c>
    </row>
    <row r="1429" spans="1:11">
      <c r="A1429" s="247" t="s">
        <v>3834</v>
      </c>
      <c r="B1429" s="247" t="s">
        <v>3833</v>
      </c>
      <c r="C1429" s="247" t="s">
        <v>3793</v>
      </c>
      <c r="D1429" s="247" t="s">
        <v>3792</v>
      </c>
      <c r="E1429" s="248" t="s">
        <v>3832</v>
      </c>
      <c r="F1429" s="247">
        <v>35.39</v>
      </c>
      <c r="G1429" s="247" t="s">
        <v>1373</v>
      </c>
      <c r="H1429" s="247" t="s">
        <v>14318</v>
      </c>
      <c r="I1429" s="247">
        <v>1</v>
      </c>
      <c r="J1429" s="247">
        <v>0</v>
      </c>
      <c r="K1429" s="247">
        <v>0</v>
      </c>
    </row>
    <row r="1430" spans="1:11">
      <c r="A1430" s="247" t="s">
        <v>9089</v>
      </c>
      <c r="B1430" s="247" t="s">
        <v>9088</v>
      </c>
      <c r="C1430" s="247" t="s">
        <v>3793</v>
      </c>
      <c r="D1430" s="247" t="s">
        <v>7606</v>
      </c>
      <c r="E1430" s="248" t="s">
        <v>12667</v>
      </c>
      <c r="F1430" s="247">
        <v>2.7</v>
      </c>
      <c r="G1430" s="247" t="s">
        <v>1373</v>
      </c>
      <c r="H1430" s="247" t="s">
        <v>14318</v>
      </c>
      <c r="I1430" s="247">
        <v>0</v>
      </c>
      <c r="J1430" s="247">
        <v>0</v>
      </c>
      <c r="K1430" s="247">
        <v>0</v>
      </c>
    </row>
    <row r="1431" spans="1:11">
      <c r="A1431" s="247" t="s">
        <v>3828</v>
      </c>
      <c r="B1431" s="247" t="s">
        <v>3827</v>
      </c>
      <c r="C1431" s="247" t="s">
        <v>3793</v>
      </c>
      <c r="D1431" s="247" t="s">
        <v>3792</v>
      </c>
      <c r="E1431" s="248" t="s">
        <v>3826</v>
      </c>
      <c r="F1431" s="247">
        <v>201.24</v>
      </c>
      <c r="G1431" s="247" t="s">
        <v>1373</v>
      </c>
      <c r="H1431" s="247" t="s">
        <v>14318</v>
      </c>
      <c r="I1431" s="247">
        <v>1</v>
      </c>
      <c r="J1431" s="247">
        <v>0</v>
      </c>
      <c r="K1431" s="247">
        <v>0</v>
      </c>
    </row>
    <row r="1432" spans="1:11">
      <c r="A1432" s="247" t="s">
        <v>3825</v>
      </c>
      <c r="B1432" s="247" t="s">
        <v>3824</v>
      </c>
      <c r="C1432" s="247" t="s">
        <v>3793</v>
      </c>
      <c r="D1432" s="247" t="s">
        <v>3792</v>
      </c>
      <c r="E1432" s="248" t="s">
        <v>175</v>
      </c>
      <c r="F1432" s="247">
        <v>49.55</v>
      </c>
      <c r="G1432" s="247" t="s">
        <v>1373</v>
      </c>
      <c r="H1432" s="247" t="s">
        <v>14318</v>
      </c>
      <c r="I1432" s="247">
        <v>1</v>
      </c>
      <c r="J1432" s="247">
        <v>0</v>
      </c>
      <c r="K1432" s="247">
        <v>0</v>
      </c>
    </row>
    <row r="1433" spans="1:11">
      <c r="A1433" s="247" t="s">
        <v>3823</v>
      </c>
      <c r="B1433" s="247" t="s">
        <v>3822</v>
      </c>
      <c r="C1433" s="247" t="s">
        <v>3793</v>
      </c>
      <c r="D1433" s="247" t="s">
        <v>3792</v>
      </c>
      <c r="E1433" s="248" t="s">
        <v>3821</v>
      </c>
      <c r="F1433" s="247">
        <v>30.34</v>
      </c>
      <c r="G1433" s="247" t="s">
        <v>1373</v>
      </c>
      <c r="H1433" s="247" t="s">
        <v>14318</v>
      </c>
      <c r="I1433" s="247">
        <v>1</v>
      </c>
      <c r="J1433" s="247">
        <v>0</v>
      </c>
      <c r="K1433" s="247">
        <v>0</v>
      </c>
    </row>
    <row r="1434" spans="1:11">
      <c r="A1434" s="247" t="s">
        <v>3820</v>
      </c>
      <c r="B1434" s="247" t="s">
        <v>3819</v>
      </c>
      <c r="C1434" s="247" t="s">
        <v>3793</v>
      </c>
      <c r="D1434" s="247" t="s">
        <v>3792</v>
      </c>
      <c r="E1434" s="248" t="s">
        <v>3818</v>
      </c>
      <c r="F1434" s="247">
        <v>170.9</v>
      </c>
      <c r="G1434" s="247" t="s">
        <v>1373</v>
      </c>
      <c r="H1434" s="247" t="s">
        <v>14318</v>
      </c>
      <c r="I1434" s="247">
        <v>1</v>
      </c>
      <c r="J1434" s="247">
        <v>0</v>
      </c>
      <c r="K1434" s="247">
        <v>0</v>
      </c>
    </row>
    <row r="1435" spans="1:11">
      <c r="A1435" s="247" t="s">
        <v>3817</v>
      </c>
      <c r="B1435" s="247" t="s">
        <v>3816</v>
      </c>
      <c r="C1435" s="247" t="s">
        <v>3793</v>
      </c>
      <c r="D1435" s="247" t="s">
        <v>3792</v>
      </c>
      <c r="E1435" s="248" t="s">
        <v>3815</v>
      </c>
      <c r="F1435" s="247">
        <v>181.01</v>
      </c>
      <c r="G1435" s="247" t="s">
        <v>1373</v>
      </c>
      <c r="H1435" s="247" t="s">
        <v>14318</v>
      </c>
      <c r="I1435" s="247">
        <v>1</v>
      </c>
      <c r="J1435" s="247">
        <v>0</v>
      </c>
      <c r="K1435" s="247">
        <v>0</v>
      </c>
    </row>
    <row r="1436" spans="1:11">
      <c r="A1436" s="247" t="s">
        <v>3814</v>
      </c>
      <c r="B1436" s="247" t="s">
        <v>3813</v>
      </c>
      <c r="C1436" s="247" t="s">
        <v>3793</v>
      </c>
      <c r="D1436" s="247" t="s">
        <v>3792</v>
      </c>
      <c r="E1436" s="248" t="s">
        <v>20464</v>
      </c>
      <c r="F1436" s="247">
        <v>191.12</v>
      </c>
      <c r="G1436" s="247" t="s">
        <v>1373</v>
      </c>
      <c r="H1436" s="247" t="s">
        <v>14318</v>
      </c>
      <c r="I1436" s="247">
        <v>1</v>
      </c>
      <c r="J1436" s="247">
        <v>0</v>
      </c>
      <c r="K1436" s="247">
        <v>0</v>
      </c>
    </row>
    <row r="1437" spans="1:11">
      <c r="A1437" s="247" t="s">
        <v>3808</v>
      </c>
      <c r="B1437" s="247" t="s">
        <v>3807</v>
      </c>
      <c r="C1437" s="247" t="s">
        <v>3793</v>
      </c>
      <c r="D1437" s="247" t="s">
        <v>3792</v>
      </c>
      <c r="E1437" s="248" t="s">
        <v>3806</v>
      </c>
      <c r="F1437" s="247">
        <v>77.48</v>
      </c>
      <c r="G1437" s="247" t="s">
        <v>1373</v>
      </c>
      <c r="H1437" s="247" t="s">
        <v>14318</v>
      </c>
      <c r="I1437" s="247">
        <v>1</v>
      </c>
      <c r="J1437" s="247">
        <v>0</v>
      </c>
      <c r="K1437" s="247">
        <v>0</v>
      </c>
    </row>
    <row r="1438" spans="1:11">
      <c r="A1438" s="247" t="s">
        <v>5026</v>
      </c>
      <c r="B1438" s="247" t="s">
        <v>5025</v>
      </c>
      <c r="C1438" s="247" t="s">
        <v>3793</v>
      </c>
      <c r="D1438" s="247" t="s">
        <v>4886</v>
      </c>
      <c r="E1438" s="248" t="s">
        <v>5024</v>
      </c>
      <c r="F1438" s="247">
        <v>295.60000000000002</v>
      </c>
      <c r="G1438" s="247" t="s">
        <v>1373</v>
      </c>
      <c r="H1438" s="247" t="s">
        <v>14318</v>
      </c>
      <c r="I1438" s="247">
        <v>1</v>
      </c>
      <c r="J1438" s="247">
        <v>0</v>
      </c>
      <c r="K1438" s="247">
        <v>0</v>
      </c>
    </row>
    <row r="1439" spans="1:11">
      <c r="A1439" s="247" t="s">
        <v>4983</v>
      </c>
      <c r="B1439" s="247" t="s">
        <v>4982</v>
      </c>
      <c r="C1439" s="247" t="s">
        <v>3793</v>
      </c>
      <c r="D1439" s="247" t="s">
        <v>4886</v>
      </c>
      <c r="E1439" s="248" t="s">
        <v>4981</v>
      </c>
      <c r="F1439" s="247">
        <v>240.33</v>
      </c>
      <c r="G1439" s="247" t="s">
        <v>1373</v>
      </c>
      <c r="H1439" s="247" t="s">
        <v>14318</v>
      </c>
      <c r="I1439" s="247">
        <v>1</v>
      </c>
      <c r="J1439" s="247">
        <v>0</v>
      </c>
      <c r="K1439" s="247">
        <v>0</v>
      </c>
    </row>
    <row r="1440" spans="1:11">
      <c r="A1440" s="247" t="s">
        <v>16656</v>
      </c>
      <c r="B1440" s="247" t="s">
        <v>16655</v>
      </c>
      <c r="C1440" s="247" t="s">
        <v>3793</v>
      </c>
      <c r="D1440" s="247" t="s">
        <v>4886</v>
      </c>
      <c r="E1440" s="248" t="s">
        <v>16654</v>
      </c>
      <c r="F1440" s="247">
        <v>216.59</v>
      </c>
      <c r="G1440" s="247" t="s">
        <v>1373</v>
      </c>
      <c r="H1440" s="247" t="s">
        <v>14318</v>
      </c>
      <c r="I1440" s="247">
        <v>1</v>
      </c>
      <c r="J1440" s="247">
        <v>0</v>
      </c>
      <c r="K1440" s="247">
        <v>0</v>
      </c>
    </row>
    <row r="1441" spans="1:11">
      <c r="A1441" s="247" t="s">
        <v>3802</v>
      </c>
      <c r="B1441" s="247" t="s">
        <v>12668</v>
      </c>
      <c r="C1441" s="247" t="s">
        <v>3793</v>
      </c>
      <c r="D1441" s="247" t="s">
        <v>3792</v>
      </c>
      <c r="E1441" s="248" t="s">
        <v>12669</v>
      </c>
      <c r="F1441" s="247">
        <v>877.53</v>
      </c>
      <c r="G1441" s="247" t="s">
        <v>1373</v>
      </c>
      <c r="H1441" s="247" t="s">
        <v>14318</v>
      </c>
      <c r="I1441" s="247">
        <v>1</v>
      </c>
      <c r="J1441" s="247">
        <v>0</v>
      </c>
      <c r="K1441" s="247">
        <v>0</v>
      </c>
    </row>
    <row r="1442" spans="1:11">
      <c r="A1442" s="247" t="s">
        <v>3798</v>
      </c>
      <c r="B1442" s="247" t="s">
        <v>3797</v>
      </c>
      <c r="C1442" s="247" t="s">
        <v>3793</v>
      </c>
      <c r="D1442" s="247" t="s">
        <v>3792</v>
      </c>
      <c r="E1442" s="248" t="s">
        <v>3796</v>
      </c>
      <c r="F1442" s="247">
        <v>504.49</v>
      </c>
      <c r="G1442" s="247" t="s">
        <v>1373</v>
      </c>
      <c r="H1442" s="247" t="s">
        <v>14318</v>
      </c>
      <c r="I1442" s="247">
        <v>1</v>
      </c>
      <c r="J1442" s="247">
        <v>0</v>
      </c>
      <c r="K1442" s="247">
        <v>0</v>
      </c>
    </row>
    <row r="1443" spans="1:11">
      <c r="A1443" s="247" t="s">
        <v>3795</v>
      </c>
      <c r="B1443" s="247" t="s">
        <v>3794</v>
      </c>
      <c r="C1443" s="247" t="s">
        <v>3793</v>
      </c>
      <c r="D1443" s="247" t="s">
        <v>3792</v>
      </c>
      <c r="E1443" s="248" t="s">
        <v>3791</v>
      </c>
      <c r="F1443" s="247">
        <v>625.96</v>
      </c>
      <c r="G1443" s="247" t="s">
        <v>1373</v>
      </c>
      <c r="H1443" s="247" t="s">
        <v>14318</v>
      </c>
      <c r="I1443" s="247">
        <v>1</v>
      </c>
      <c r="J1443" s="247">
        <v>0</v>
      </c>
      <c r="K1443" s="247">
        <v>0</v>
      </c>
    </row>
    <row r="1444" spans="1:11">
      <c r="A1444" s="247" t="s">
        <v>6103</v>
      </c>
      <c r="B1444" s="247" t="s">
        <v>6102</v>
      </c>
      <c r="C1444" s="247" t="s">
        <v>3793</v>
      </c>
      <c r="D1444" s="247" t="s">
        <v>5811</v>
      </c>
      <c r="E1444" s="248" t="s">
        <v>6101</v>
      </c>
      <c r="F1444" s="247">
        <v>117.69</v>
      </c>
      <c r="G1444" s="247" t="s">
        <v>1373</v>
      </c>
      <c r="H1444" s="247" t="s">
        <v>14318</v>
      </c>
      <c r="I1444" s="247">
        <v>1</v>
      </c>
      <c r="J1444" s="247">
        <v>0</v>
      </c>
      <c r="K1444" s="247">
        <v>0</v>
      </c>
    </row>
    <row r="1445" spans="1:11">
      <c r="A1445" s="247" t="s">
        <v>16901</v>
      </c>
      <c r="B1445" s="247" t="s">
        <v>16900</v>
      </c>
      <c r="C1445" s="247" t="s">
        <v>3793</v>
      </c>
      <c r="D1445" s="247" t="s">
        <v>5811</v>
      </c>
      <c r="E1445" s="248" t="s">
        <v>16899</v>
      </c>
      <c r="F1445" s="247">
        <v>130.41999999999999</v>
      </c>
      <c r="G1445" s="247" t="s">
        <v>1373</v>
      </c>
      <c r="H1445" s="247" t="s">
        <v>14318</v>
      </c>
      <c r="I1445" s="247">
        <v>1</v>
      </c>
      <c r="J1445" s="247">
        <v>0</v>
      </c>
      <c r="K1445" s="247">
        <v>0</v>
      </c>
    </row>
    <row r="1446" spans="1:11">
      <c r="A1446" s="247" t="s">
        <v>6078</v>
      </c>
      <c r="B1446" s="247" t="s">
        <v>6077</v>
      </c>
      <c r="C1446" s="247" t="s">
        <v>3793</v>
      </c>
      <c r="D1446" s="247" t="s">
        <v>5811</v>
      </c>
      <c r="E1446" s="248" t="s">
        <v>6076</v>
      </c>
      <c r="F1446" s="247">
        <v>216.59</v>
      </c>
      <c r="G1446" s="247" t="s">
        <v>1373</v>
      </c>
      <c r="H1446" s="247" t="s">
        <v>14318</v>
      </c>
      <c r="I1446" s="247">
        <v>1</v>
      </c>
      <c r="J1446" s="247">
        <v>0</v>
      </c>
      <c r="K1446" s="247">
        <v>0</v>
      </c>
    </row>
    <row r="1447" spans="1:11">
      <c r="A1447" s="247" t="s">
        <v>6023</v>
      </c>
      <c r="B1447" s="247" t="s">
        <v>6022</v>
      </c>
      <c r="C1447" s="247" t="s">
        <v>3793</v>
      </c>
      <c r="D1447" s="247" t="s">
        <v>5811</v>
      </c>
      <c r="E1447" s="248" t="s">
        <v>12670</v>
      </c>
      <c r="F1447" s="247">
        <v>117.69</v>
      </c>
      <c r="G1447" s="247" t="s">
        <v>1373</v>
      </c>
      <c r="H1447" s="247" t="s">
        <v>14318</v>
      </c>
      <c r="I1447" s="247">
        <v>1</v>
      </c>
      <c r="J1447" s="247">
        <v>0</v>
      </c>
      <c r="K1447" s="247">
        <v>0</v>
      </c>
    </row>
    <row r="1448" spans="1:11">
      <c r="A1448" s="247" t="s">
        <v>5991</v>
      </c>
      <c r="B1448" s="247" t="s">
        <v>5990</v>
      </c>
      <c r="C1448" s="247" t="s">
        <v>3793</v>
      </c>
      <c r="D1448" s="247" t="s">
        <v>5811</v>
      </c>
      <c r="E1448" s="248" t="s">
        <v>12671</v>
      </c>
      <c r="F1448" s="247">
        <v>137.47</v>
      </c>
      <c r="G1448" s="247" t="s">
        <v>1373</v>
      </c>
      <c r="H1448" s="247" t="s">
        <v>14318</v>
      </c>
      <c r="I1448" s="247">
        <v>1</v>
      </c>
      <c r="J1448" s="247">
        <v>0</v>
      </c>
      <c r="K1448" s="247">
        <v>0</v>
      </c>
    </row>
    <row r="1449" spans="1:11">
      <c r="A1449" s="247" t="s">
        <v>5977</v>
      </c>
      <c r="B1449" s="247" t="s">
        <v>5976</v>
      </c>
      <c r="C1449" s="247" t="s">
        <v>3793</v>
      </c>
      <c r="D1449" s="247" t="s">
        <v>5811</v>
      </c>
      <c r="E1449" s="248" t="s">
        <v>20465</v>
      </c>
      <c r="F1449" s="247">
        <v>107.8</v>
      </c>
      <c r="G1449" s="247" t="s">
        <v>1373</v>
      </c>
      <c r="H1449" s="247" t="s">
        <v>14318</v>
      </c>
      <c r="I1449" s="247">
        <v>1</v>
      </c>
      <c r="J1449" s="247">
        <v>0</v>
      </c>
      <c r="K1449" s="247">
        <v>0</v>
      </c>
    </row>
    <row r="1450" spans="1:11">
      <c r="A1450" s="247" t="s">
        <v>5876</v>
      </c>
      <c r="B1450" s="247" t="s">
        <v>5875</v>
      </c>
      <c r="C1450" s="247" t="s">
        <v>3793</v>
      </c>
      <c r="D1450" s="247" t="s">
        <v>5811</v>
      </c>
      <c r="E1450" s="248" t="s">
        <v>20466</v>
      </c>
      <c r="F1450" s="247">
        <v>146.37</v>
      </c>
      <c r="G1450" s="247" t="s">
        <v>1373</v>
      </c>
      <c r="H1450" s="247" t="s">
        <v>14318</v>
      </c>
      <c r="I1450" s="247">
        <v>1</v>
      </c>
      <c r="J1450" s="247">
        <v>0</v>
      </c>
      <c r="K1450" s="247">
        <v>0</v>
      </c>
    </row>
    <row r="1451" spans="1:11">
      <c r="A1451" s="247" t="s">
        <v>12674</v>
      </c>
      <c r="B1451" s="247" t="s">
        <v>16880</v>
      </c>
      <c r="C1451" s="247" t="s">
        <v>3793</v>
      </c>
      <c r="D1451" s="247" t="s">
        <v>5811</v>
      </c>
      <c r="E1451" s="248" t="s">
        <v>20467</v>
      </c>
      <c r="F1451" s="247">
        <v>141.43</v>
      </c>
      <c r="G1451" s="247" t="s">
        <v>1373</v>
      </c>
      <c r="H1451" s="247" t="s">
        <v>14318</v>
      </c>
      <c r="I1451" s="247">
        <v>1</v>
      </c>
      <c r="J1451" s="247">
        <v>0</v>
      </c>
      <c r="K1451" s="247">
        <v>0</v>
      </c>
    </row>
    <row r="1452" spans="1:11">
      <c r="A1452" s="247" t="s">
        <v>16838</v>
      </c>
      <c r="B1452" s="247" t="s">
        <v>16837</v>
      </c>
      <c r="C1452" s="247" t="s">
        <v>3793</v>
      </c>
      <c r="D1452" s="247" t="s">
        <v>5811</v>
      </c>
      <c r="E1452" s="248" t="s">
        <v>16836</v>
      </c>
      <c r="F1452" s="247">
        <v>177.03</v>
      </c>
      <c r="G1452" s="247" t="s">
        <v>1373</v>
      </c>
      <c r="H1452" s="247" t="s">
        <v>14318</v>
      </c>
      <c r="I1452" s="247">
        <v>1</v>
      </c>
      <c r="J1452" s="247">
        <v>0</v>
      </c>
      <c r="K1452" s="247">
        <v>0</v>
      </c>
    </row>
    <row r="1453" spans="1:11">
      <c r="A1453" s="247" t="s">
        <v>16835</v>
      </c>
      <c r="B1453" s="247" t="s">
        <v>16834</v>
      </c>
      <c r="C1453" s="247" t="s">
        <v>3793</v>
      </c>
      <c r="D1453" s="247" t="s">
        <v>5811</v>
      </c>
      <c r="E1453" s="248" t="s">
        <v>20468</v>
      </c>
      <c r="F1453" s="247">
        <v>157.25</v>
      </c>
      <c r="G1453" s="247" t="s">
        <v>1373</v>
      </c>
      <c r="H1453" s="247" t="s">
        <v>14318</v>
      </c>
      <c r="I1453" s="247">
        <v>1</v>
      </c>
      <c r="J1453" s="247">
        <v>0</v>
      </c>
      <c r="K1453" s="247">
        <v>0</v>
      </c>
    </row>
    <row r="1454" spans="1:11">
      <c r="A1454" s="247" t="s">
        <v>5834</v>
      </c>
      <c r="B1454" s="247" t="s">
        <v>5833</v>
      </c>
      <c r="C1454" s="247" t="s">
        <v>3793</v>
      </c>
      <c r="D1454" s="247" t="s">
        <v>5811</v>
      </c>
      <c r="E1454" s="248" t="s">
        <v>5832</v>
      </c>
      <c r="F1454" s="247">
        <v>94.95</v>
      </c>
      <c r="G1454" s="247" t="s">
        <v>1373</v>
      </c>
      <c r="H1454" s="247" t="s">
        <v>14318</v>
      </c>
      <c r="I1454" s="247">
        <v>1</v>
      </c>
      <c r="J1454" s="247">
        <v>0</v>
      </c>
      <c r="K1454" s="247">
        <v>0</v>
      </c>
    </row>
    <row r="1455" spans="1:11">
      <c r="A1455" s="247" t="s">
        <v>5823</v>
      </c>
      <c r="B1455" s="247" t="s">
        <v>5822</v>
      </c>
      <c r="C1455" s="247" t="s">
        <v>3793</v>
      </c>
      <c r="D1455" s="247" t="s">
        <v>5811</v>
      </c>
      <c r="E1455" s="248" t="s">
        <v>12676</v>
      </c>
      <c r="F1455" s="247">
        <v>94.95</v>
      </c>
      <c r="G1455" s="247" t="s">
        <v>1373</v>
      </c>
      <c r="H1455" s="247" t="s">
        <v>14318</v>
      </c>
      <c r="I1455" s="247">
        <v>1</v>
      </c>
      <c r="J1455" s="247">
        <v>0</v>
      </c>
      <c r="K1455" s="247">
        <v>0</v>
      </c>
    </row>
    <row r="1456" spans="1:11">
      <c r="A1456" s="247" t="s">
        <v>5821</v>
      </c>
      <c r="B1456" s="247" t="s">
        <v>5820</v>
      </c>
      <c r="C1456" s="247" t="s">
        <v>3793</v>
      </c>
      <c r="D1456" s="247" t="s">
        <v>5811</v>
      </c>
      <c r="E1456" s="248" t="s">
        <v>20469</v>
      </c>
      <c r="F1456" s="247">
        <v>131.54</v>
      </c>
      <c r="G1456" s="247" t="s">
        <v>1373</v>
      </c>
      <c r="H1456" s="247" t="s">
        <v>14318</v>
      </c>
      <c r="I1456" s="247">
        <v>1</v>
      </c>
      <c r="J1456" s="247">
        <v>0</v>
      </c>
      <c r="K1456" s="247">
        <v>0</v>
      </c>
    </row>
    <row r="1457" spans="1:11">
      <c r="A1457" s="247" t="s">
        <v>5818</v>
      </c>
      <c r="B1457" s="247" t="s">
        <v>5817</v>
      </c>
      <c r="C1457" s="247" t="s">
        <v>3793</v>
      </c>
      <c r="D1457" s="247" t="s">
        <v>5811</v>
      </c>
      <c r="E1457" s="248" t="s">
        <v>20470</v>
      </c>
      <c r="F1457" s="247">
        <v>131.54</v>
      </c>
      <c r="G1457" s="247" t="s">
        <v>1373</v>
      </c>
      <c r="H1457" s="247" t="s">
        <v>14318</v>
      </c>
      <c r="I1457" s="247">
        <v>1</v>
      </c>
      <c r="J1457" s="247">
        <v>0</v>
      </c>
      <c r="K1457" s="247">
        <v>0</v>
      </c>
    </row>
    <row r="1458" spans="1:11">
      <c r="A1458" s="247" t="s">
        <v>5816</v>
      </c>
      <c r="B1458" s="247" t="s">
        <v>5815</v>
      </c>
      <c r="C1458" s="247" t="s">
        <v>3793</v>
      </c>
      <c r="D1458" s="247" t="s">
        <v>5811</v>
      </c>
      <c r="E1458" s="248" t="s">
        <v>5814</v>
      </c>
      <c r="F1458" s="247">
        <v>117.69</v>
      </c>
      <c r="G1458" s="247" t="s">
        <v>1373</v>
      </c>
      <c r="H1458" s="247" t="s">
        <v>14318</v>
      </c>
      <c r="I1458" s="247">
        <v>1</v>
      </c>
      <c r="J1458" s="247">
        <v>0</v>
      </c>
      <c r="K1458" s="247">
        <v>0</v>
      </c>
    </row>
    <row r="1459" spans="1:11">
      <c r="A1459" s="247" t="s">
        <v>2036</v>
      </c>
      <c r="B1459" s="247" t="s">
        <v>2035</v>
      </c>
      <c r="C1459" s="247" t="s">
        <v>1974</v>
      </c>
      <c r="D1459" s="247" t="s">
        <v>1961</v>
      </c>
      <c r="E1459" s="248" t="s">
        <v>20471</v>
      </c>
      <c r="F1459" s="247">
        <v>36.4</v>
      </c>
      <c r="G1459" s="247" t="s">
        <v>1373</v>
      </c>
      <c r="H1459" s="247" t="s">
        <v>14318</v>
      </c>
      <c r="I1459" s="247">
        <v>2</v>
      </c>
      <c r="J1459" s="247">
        <v>0</v>
      </c>
      <c r="K1459" s="247">
        <v>0</v>
      </c>
    </row>
    <row r="1460" spans="1:11">
      <c r="A1460" s="247" t="s">
        <v>2023</v>
      </c>
      <c r="B1460" s="247" t="s">
        <v>2022</v>
      </c>
      <c r="C1460" s="247" t="s">
        <v>1974</v>
      </c>
      <c r="D1460" s="247" t="s">
        <v>1961</v>
      </c>
      <c r="E1460" s="248" t="s">
        <v>20472</v>
      </c>
      <c r="F1460" s="247">
        <v>40.44</v>
      </c>
      <c r="G1460" s="247" t="s">
        <v>1373</v>
      </c>
      <c r="H1460" s="247" t="s">
        <v>14318</v>
      </c>
      <c r="I1460" s="247">
        <v>2</v>
      </c>
      <c r="J1460" s="247">
        <v>0</v>
      </c>
      <c r="K1460" s="247">
        <v>0</v>
      </c>
    </row>
    <row r="1461" spans="1:11">
      <c r="A1461" s="247" t="s">
        <v>1976</v>
      </c>
      <c r="B1461" s="247" t="s">
        <v>1975</v>
      </c>
      <c r="C1461" s="247" t="s">
        <v>1974</v>
      </c>
      <c r="D1461" s="247" t="s">
        <v>1961</v>
      </c>
      <c r="E1461" s="248" t="s">
        <v>20473</v>
      </c>
      <c r="F1461" s="247">
        <v>43.91</v>
      </c>
      <c r="G1461" s="247" t="s">
        <v>1373</v>
      </c>
      <c r="H1461" s="247" t="s">
        <v>14318</v>
      </c>
      <c r="I1461" s="247">
        <v>1</v>
      </c>
      <c r="J1461" s="247">
        <v>0</v>
      </c>
      <c r="K1461" s="247">
        <v>0</v>
      </c>
    </row>
    <row r="1462" spans="1:11">
      <c r="A1462" s="247" t="s">
        <v>12680</v>
      </c>
      <c r="B1462" s="247" t="s">
        <v>12681</v>
      </c>
      <c r="C1462" s="247" t="s">
        <v>1974</v>
      </c>
      <c r="D1462" s="247" t="s">
        <v>1961</v>
      </c>
      <c r="E1462" s="248" t="s">
        <v>20474</v>
      </c>
      <c r="F1462" s="247">
        <v>25.42</v>
      </c>
      <c r="G1462" s="247" t="s">
        <v>1373</v>
      </c>
      <c r="H1462" s="247" t="s">
        <v>14318</v>
      </c>
      <c r="I1462" s="247">
        <v>2</v>
      </c>
      <c r="J1462" s="247">
        <v>0</v>
      </c>
      <c r="K1462" s="247">
        <v>0</v>
      </c>
    </row>
    <row r="1463" spans="1:11">
      <c r="A1463" s="247" t="s">
        <v>12682</v>
      </c>
      <c r="B1463" s="247" t="s">
        <v>12683</v>
      </c>
      <c r="C1463" s="247" t="s">
        <v>1974</v>
      </c>
      <c r="D1463" s="247" t="s">
        <v>1961</v>
      </c>
      <c r="E1463" s="248" t="s">
        <v>20475</v>
      </c>
      <c r="F1463" s="247">
        <v>40.44</v>
      </c>
      <c r="G1463" s="247" t="s">
        <v>1373</v>
      </c>
      <c r="H1463" s="247" t="s">
        <v>14318</v>
      </c>
      <c r="I1463" s="247">
        <v>2</v>
      </c>
      <c r="J1463" s="247">
        <v>0</v>
      </c>
      <c r="K1463" s="247">
        <v>0</v>
      </c>
    </row>
    <row r="1464" spans="1:11">
      <c r="A1464" s="247" t="s">
        <v>20476</v>
      </c>
      <c r="B1464" s="247" t="s">
        <v>20477</v>
      </c>
      <c r="C1464" s="247" t="s">
        <v>1974</v>
      </c>
      <c r="D1464" s="247" t="s">
        <v>1961</v>
      </c>
      <c r="E1464" s="248" t="s">
        <v>20478</v>
      </c>
      <c r="F1464" s="247">
        <v>49.69</v>
      </c>
      <c r="G1464" s="247" t="s">
        <v>1373</v>
      </c>
      <c r="H1464" s="247" t="s">
        <v>14318</v>
      </c>
      <c r="I1464" s="247">
        <v>1</v>
      </c>
      <c r="J1464" s="247">
        <v>0</v>
      </c>
      <c r="K1464" s="247">
        <v>0</v>
      </c>
    </row>
    <row r="1465" spans="1:11">
      <c r="A1465" s="247" t="s">
        <v>11320</v>
      </c>
      <c r="B1465" s="247" t="s">
        <v>11319</v>
      </c>
      <c r="C1465" s="247" t="s">
        <v>1680</v>
      </c>
      <c r="D1465" s="247" t="s">
        <v>10961</v>
      </c>
      <c r="E1465" s="248" t="s">
        <v>11318</v>
      </c>
      <c r="F1465" s="247">
        <v>17.03</v>
      </c>
      <c r="G1465" s="247" t="s">
        <v>1373</v>
      </c>
      <c r="H1465" s="247" t="s">
        <v>14318</v>
      </c>
      <c r="I1465" s="247">
        <v>1</v>
      </c>
      <c r="J1465" s="247">
        <v>0</v>
      </c>
      <c r="K1465" s="247">
        <v>0</v>
      </c>
    </row>
    <row r="1466" spans="1:11">
      <c r="A1466" s="247" t="s">
        <v>11306</v>
      </c>
      <c r="B1466" s="247" t="s">
        <v>11305</v>
      </c>
      <c r="C1466" s="247" t="s">
        <v>1680</v>
      </c>
      <c r="D1466" s="247" t="s">
        <v>10961</v>
      </c>
      <c r="E1466" s="248" t="s">
        <v>12705</v>
      </c>
      <c r="F1466" s="247">
        <v>282.27</v>
      </c>
      <c r="G1466" s="247" t="s">
        <v>1373</v>
      </c>
      <c r="H1466" s="247" t="s">
        <v>14318</v>
      </c>
      <c r="I1466" s="247">
        <v>1</v>
      </c>
      <c r="J1466" s="247">
        <v>0</v>
      </c>
      <c r="K1466" s="247">
        <v>0</v>
      </c>
    </row>
    <row r="1467" spans="1:11">
      <c r="A1467" s="247" t="s">
        <v>11256</v>
      </c>
      <c r="B1467" s="247" t="s">
        <v>11255</v>
      </c>
      <c r="C1467" s="247" t="s">
        <v>1680</v>
      </c>
      <c r="D1467" s="247" t="s">
        <v>10961</v>
      </c>
      <c r="E1467" s="248" t="s">
        <v>11254</v>
      </c>
      <c r="F1467" s="247">
        <v>204.55</v>
      </c>
      <c r="G1467" s="247" t="s">
        <v>1373</v>
      </c>
      <c r="H1467" s="247" t="s">
        <v>14318</v>
      </c>
      <c r="I1467" s="247">
        <v>1</v>
      </c>
      <c r="J1467" s="247">
        <v>0</v>
      </c>
      <c r="K1467" s="247">
        <v>0</v>
      </c>
    </row>
    <row r="1468" spans="1:11">
      <c r="A1468" s="247" t="s">
        <v>18416</v>
      </c>
      <c r="B1468" s="247" t="s">
        <v>18415</v>
      </c>
      <c r="C1468" s="247" t="s">
        <v>1680</v>
      </c>
      <c r="D1468" s="247" t="s">
        <v>10961</v>
      </c>
      <c r="E1468" s="248" t="s">
        <v>18414</v>
      </c>
      <c r="F1468" s="247">
        <v>29.39</v>
      </c>
      <c r="G1468" s="247" t="s">
        <v>1373</v>
      </c>
      <c r="H1468" s="247" t="s">
        <v>14318</v>
      </c>
      <c r="I1468" s="247">
        <v>1</v>
      </c>
      <c r="J1468" s="247">
        <v>0</v>
      </c>
      <c r="K1468" s="247">
        <v>0</v>
      </c>
    </row>
    <row r="1469" spans="1:11">
      <c r="A1469" s="247" t="s">
        <v>20479</v>
      </c>
      <c r="B1469" s="247" t="s">
        <v>20480</v>
      </c>
      <c r="C1469" s="247" t="s">
        <v>1680</v>
      </c>
      <c r="D1469" s="247" t="s">
        <v>10961</v>
      </c>
      <c r="E1469" s="248" t="s">
        <v>20481</v>
      </c>
      <c r="F1469" s="247">
        <v>33.130000000000003</v>
      </c>
      <c r="G1469" s="247" t="s">
        <v>1373</v>
      </c>
      <c r="H1469" s="247" t="s">
        <v>14318</v>
      </c>
      <c r="I1469" s="247">
        <v>1</v>
      </c>
      <c r="J1469" s="247">
        <v>0</v>
      </c>
      <c r="K1469" s="247">
        <v>0</v>
      </c>
    </row>
    <row r="1470" spans="1:11">
      <c r="A1470" s="247" t="s">
        <v>11070</v>
      </c>
      <c r="B1470" s="247" t="s">
        <v>11069</v>
      </c>
      <c r="C1470" s="247" t="s">
        <v>1680</v>
      </c>
      <c r="D1470" s="247" t="s">
        <v>10961</v>
      </c>
      <c r="E1470" s="248" t="s">
        <v>11068</v>
      </c>
      <c r="F1470" s="247">
        <v>31.77</v>
      </c>
      <c r="G1470" s="247" t="s">
        <v>1373</v>
      </c>
      <c r="H1470" s="247" t="s">
        <v>14318</v>
      </c>
      <c r="I1470" s="247">
        <v>1</v>
      </c>
      <c r="J1470" s="247">
        <v>0</v>
      </c>
      <c r="K1470" s="247">
        <v>0</v>
      </c>
    </row>
    <row r="1471" spans="1:11">
      <c r="A1471" s="247" t="s">
        <v>11067</v>
      </c>
      <c r="B1471" s="247" t="s">
        <v>11066</v>
      </c>
      <c r="C1471" s="247" t="s">
        <v>1680</v>
      </c>
      <c r="D1471" s="247" t="s">
        <v>10961</v>
      </c>
      <c r="E1471" s="248" t="s">
        <v>11065</v>
      </c>
      <c r="F1471" s="247">
        <v>50.08</v>
      </c>
      <c r="G1471" s="247" t="s">
        <v>1373</v>
      </c>
      <c r="H1471" s="247" t="s">
        <v>14318</v>
      </c>
      <c r="I1471" s="247">
        <v>1</v>
      </c>
      <c r="J1471" s="247">
        <v>0</v>
      </c>
      <c r="K1471" s="247">
        <v>0</v>
      </c>
    </row>
    <row r="1472" spans="1:11">
      <c r="A1472" s="247" t="s">
        <v>17731</v>
      </c>
      <c r="B1472" s="247" t="s">
        <v>17730</v>
      </c>
      <c r="C1472" s="247" t="s">
        <v>1680</v>
      </c>
      <c r="D1472" s="247" t="s">
        <v>9645</v>
      </c>
      <c r="E1472" s="248" t="s">
        <v>9646</v>
      </c>
      <c r="F1472" s="247">
        <v>3197.68</v>
      </c>
      <c r="G1472" s="247" t="s">
        <v>1373</v>
      </c>
      <c r="H1472" s="247" t="s">
        <v>14318</v>
      </c>
      <c r="I1472" s="247">
        <v>1</v>
      </c>
      <c r="J1472" s="247">
        <v>0</v>
      </c>
      <c r="K1472" s="247">
        <v>0</v>
      </c>
    </row>
    <row r="1473" spans="1:11">
      <c r="A1473" s="247" t="s">
        <v>12706</v>
      </c>
      <c r="B1473" s="247" t="s">
        <v>12707</v>
      </c>
      <c r="C1473" s="247" t="s">
        <v>1680</v>
      </c>
      <c r="D1473" s="247" t="s">
        <v>9659</v>
      </c>
      <c r="E1473" s="248" t="s">
        <v>17759</v>
      </c>
      <c r="F1473" s="247">
        <v>212.6</v>
      </c>
      <c r="G1473" s="247" t="s">
        <v>1373</v>
      </c>
      <c r="H1473" s="247" t="s">
        <v>14318</v>
      </c>
      <c r="I1473" s="247">
        <v>1</v>
      </c>
      <c r="J1473" s="247">
        <v>0</v>
      </c>
      <c r="K1473" s="247">
        <v>0</v>
      </c>
    </row>
    <row r="1474" spans="1:11">
      <c r="A1474" s="247" t="s">
        <v>3535</v>
      </c>
      <c r="B1474" s="247" t="s">
        <v>3534</v>
      </c>
      <c r="C1474" s="247" t="s">
        <v>1680</v>
      </c>
      <c r="D1474" s="247" t="s">
        <v>2933</v>
      </c>
      <c r="E1474" s="248" t="s">
        <v>3533</v>
      </c>
      <c r="F1474" s="247">
        <v>90.92</v>
      </c>
      <c r="G1474" s="247" t="s">
        <v>1373</v>
      </c>
      <c r="H1474" s="247" t="s">
        <v>14318</v>
      </c>
      <c r="I1474" s="247">
        <v>1</v>
      </c>
      <c r="J1474" s="247">
        <v>0</v>
      </c>
      <c r="K1474" s="247">
        <v>0</v>
      </c>
    </row>
    <row r="1475" spans="1:11">
      <c r="A1475" s="247" t="s">
        <v>3532</v>
      </c>
      <c r="B1475" s="247" t="s">
        <v>3531</v>
      </c>
      <c r="C1475" s="247" t="s">
        <v>1680</v>
      </c>
      <c r="D1475" s="247" t="s">
        <v>2933</v>
      </c>
      <c r="E1475" s="248" t="s">
        <v>3530</v>
      </c>
      <c r="F1475" s="247">
        <v>108.79</v>
      </c>
      <c r="G1475" s="247" t="s">
        <v>1373</v>
      </c>
      <c r="H1475" s="247" t="s">
        <v>14318</v>
      </c>
      <c r="I1475" s="247">
        <v>1</v>
      </c>
      <c r="J1475" s="247">
        <v>0</v>
      </c>
      <c r="K1475" s="247">
        <v>0</v>
      </c>
    </row>
    <row r="1476" spans="1:11">
      <c r="A1476" s="247" t="s">
        <v>20482</v>
      </c>
      <c r="B1476" s="247" t="s">
        <v>20483</v>
      </c>
      <c r="C1476" s="247" t="s">
        <v>1680</v>
      </c>
      <c r="D1476" s="247" t="s">
        <v>2933</v>
      </c>
      <c r="E1476" s="248" t="s">
        <v>20484</v>
      </c>
      <c r="F1476" s="247">
        <v>76.3</v>
      </c>
      <c r="G1476" s="247" t="s">
        <v>1373</v>
      </c>
      <c r="H1476" s="247" t="s">
        <v>14318</v>
      </c>
      <c r="I1476" s="247">
        <v>1</v>
      </c>
      <c r="J1476" s="247">
        <v>0</v>
      </c>
      <c r="K1476" s="247">
        <v>0</v>
      </c>
    </row>
    <row r="1477" spans="1:11">
      <c r="A1477" s="247" t="s">
        <v>20485</v>
      </c>
      <c r="B1477" s="247" t="s">
        <v>20486</v>
      </c>
      <c r="C1477" s="247" t="s">
        <v>1680</v>
      </c>
      <c r="D1477" s="247" t="s">
        <v>2933</v>
      </c>
      <c r="E1477" s="248" t="s">
        <v>20487</v>
      </c>
      <c r="F1477" s="247">
        <v>89.3</v>
      </c>
      <c r="G1477" s="247" t="s">
        <v>1373</v>
      </c>
      <c r="H1477" s="247" t="s">
        <v>14318</v>
      </c>
      <c r="I1477" s="247">
        <v>1</v>
      </c>
      <c r="J1477" s="247">
        <v>0</v>
      </c>
      <c r="K1477" s="247">
        <v>0</v>
      </c>
    </row>
    <row r="1478" spans="1:11">
      <c r="A1478" s="247" t="s">
        <v>3526</v>
      </c>
      <c r="B1478" s="247" t="s">
        <v>3525</v>
      </c>
      <c r="C1478" s="247" t="s">
        <v>1680</v>
      </c>
      <c r="D1478" s="247" t="s">
        <v>2933</v>
      </c>
      <c r="E1478" s="248" t="s">
        <v>3524</v>
      </c>
      <c r="F1478" s="247">
        <v>95.8</v>
      </c>
      <c r="G1478" s="247" t="s">
        <v>1373</v>
      </c>
      <c r="H1478" s="247" t="s">
        <v>14318</v>
      </c>
      <c r="I1478" s="247">
        <v>1</v>
      </c>
      <c r="J1478" s="247">
        <v>0</v>
      </c>
      <c r="K1478" s="247">
        <v>0</v>
      </c>
    </row>
    <row r="1479" spans="1:11">
      <c r="A1479" s="247" t="s">
        <v>3523</v>
      </c>
      <c r="B1479" s="247" t="s">
        <v>3522</v>
      </c>
      <c r="C1479" s="247" t="s">
        <v>1680</v>
      </c>
      <c r="D1479" s="247" t="s">
        <v>2933</v>
      </c>
      <c r="E1479" s="248" t="s">
        <v>3521</v>
      </c>
      <c r="F1479" s="247">
        <v>109.6</v>
      </c>
      <c r="G1479" s="247" t="s">
        <v>1373</v>
      </c>
      <c r="H1479" s="247" t="s">
        <v>14318</v>
      </c>
      <c r="I1479" s="247">
        <v>1</v>
      </c>
      <c r="J1479" s="247">
        <v>0</v>
      </c>
      <c r="K1479" s="247">
        <v>0</v>
      </c>
    </row>
    <row r="1480" spans="1:11">
      <c r="A1480" s="247" t="s">
        <v>20488</v>
      </c>
      <c r="B1480" s="247" t="s">
        <v>20489</v>
      </c>
      <c r="C1480" s="247" t="s">
        <v>1680</v>
      </c>
      <c r="D1480" s="247" t="s">
        <v>1664</v>
      </c>
      <c r="E1480" s="248" t="s">
        <v>20490</v>
      </c>
      <c r="F1480" s="247">
        <v>456.76</v>
      </c>
      <c r="G1480" s="247" t="s">
        <v>1373</v>
      </c>
      <c r="H1480" s="247" t="s">
        <v>14318</v>
      </c>
      <c r="I1480" s="247">
        <v>1</v>
      </c>
      <c r="J1480" s="247">
        <v>0</v>
      </c>
      <c r="K1480" s="247">
        <v>0</v>
      </c>
    </row>
    <row r="1481" spans="1:11">
      <c r="A1481" s="247" t="s">
        <v>1758</v>
      </c>
      <c r="B1481" s="247" t="s">
        <v>1757</v>
      </c>
      <c r="C1481" s="247" t="s">
        <v>1680</v>
      </c>
      <c r="D1481" s="247" t="s">
        <v>1664</v>
      </c>
      <c r="E1481" s="248" t="s">
        <v>1756</v>
      </c>
      <c r="F1481" s="247">
        <v>1005.69</v>
      </c>
      <c r="G1481" s="247" t="s">
        <v>1373</v>
      </c>
      <c r="H1481" s="247" t="s">
        <v>14318</v>
      </c>
      <c r="I1481" s="247">
        <v>1</v>
      </c>
      <c r="J1481" s="247">
        <v>0</v>
      </c>
      <c r="K1481" s="247">
        <v>0</v>
      </c>
    </row>
    <row r="1482" spans="1:11">
      <c r="A1482" s="247" t="s">
        <v>12708</v>
      </c>
      <c r="B1482" s="247" t="s">
        <v>12709</v>
      </c>
      <c r="C1482" s="247" t="s">
        <v>1680</v>
      </c>
      <c r="D1482" s="247" t="s">
        <v>2933</v>
      </c>
      <c r="E1482" s="248" t="s">
        <v>12710</v>
      </c>
      <c r="F1482" s="247">
        <v>77.12</v>
      </c>
      <c r="G1482" s="247" t="s">
        <v>1373</v>
      </c>
      <c r="H1482" s="247" t="s">
        <v>14318</v>
      </c>
      <c r="I1482" s="247">
        <v>1</v>
      </c>
      <c r="J1482" s="247">
        <v>0</v>
      </c>
      <c r="K1482" s="247">
        <v>0</v>
      </c>
    </row>
    <row r="1483" spans="1:11">
      <c r="A1483" s="247" t="s">
        <v>20491</v>
      </c>
      <c r="B1483" s="247" t="s">
        <v>20492</v>
      </c>
      <c r="C1483" s="247" t="s">
        <v>1680</v>
      </c>
      <c r="D1483" s="247" t="s">
        <v>1664</v>
      </c>
      <c r="E1483" s="248" t="s">
        <v>20493</v>
      </c>
      <c r="F1483" s="247">
        <v>199.31</v>
      </c>
      <c r="G1483" s="247" t="s">
        <v>1373</v>
      </c>
      <c r="H1483" s="247" t="s">
        <v>14318</v>
      </c>
      <c r="I1483" s="247">
        <v>1</v>
      </c>
      <c r="J1483" s="247">
        <v>0</v>
      </c>
      <c r="K1483" s="247">
        <v>0</v>
      </c>
    </row>
    <row r="1484" spans="1:11">
      <c r="A1484" s="247" t="s">
        <v>1755</v>
      </c>
      <c r="B1484" s="247" t="s">
        <v>1754</v>
      </c>
      <c r="C1484" s="247" t="s">
        <v>1680</v>
      </c>
      <c r="D1484" s="247" t="s">
        <v>1664</v>
      </c>
      <c r="E1484" s="248" t="s">
        <v>1753</v>
      </c>
      <c r="F1484" s="247">
        <v>436.67</v>
      </c>
      <c r="G1484" s="247" t="s">
        <v>1373</v>
      </c>
      <c r="H1484" s="247" t="s">
        <v>14318</v>
      </c>
      <c r="I1484" s="247">
        <v>1</v>
      </c>
      <c r="J1484" s="247">
        <v>0</v>
      </c>
      <c r="K1484" s="247">
        <v>0</v>
      </c>
    </row>
    <row r="1485" spans="1:11">
      <c r="A1485" s="247" t="s">
        <v>3446</v>
      </c>
      <c r="B1485" s="247" t="s">
        <v>3445</v>
      </c>
      <c r="C1485" s="247" t="s">
        <v>1680</v>
      </c>
      <c r="D1485" s="247" t="s">
        <v>2933</v>
      </c>
      <c r="E1485" s="248" t="s">
        <v>3444</v>
      </c>
      <c r="F1485" s="247">
        <v>170.13</v>
      </c>
      <c r="G1485" s="247" t="s">
        <v>1373</v>
      </c>
      <c r="H1485" s="247" t="s">
        <v>14318</v>
      </c>
      <c r="I1485" s="247">
        <v>1</v>
      </c>
      <c r="J1485" s="247">
        <v>0</v>
      </c>
      <c r="K1485" s="247">
        <v>0</v>
      </c>
    </row>
    <row r="1486" spans="1:11">
      <c r="A1486" s="247" t="s">
        <v>3399</v>
      </c>
      <c r="B1486" s="247" t="s">
        <v>3398</v>
      </c>
      <c r="C1486" s="247" t="s">
        <v>1680</v>
      </c>
      <c r="D1486" s="247" t="s">
        <v>2933</v>
      </c>
      <c r="E1486" s="248" t="s">
        <v>12711</v>
      </c>
      <c r="F1486" s="247">
        <v>75.489999999999995</v>
      </c>
      <c r="G1486" s="247" t="s">
        <v>1373</v>
      </c>
      <c r="H1486" s="247" t="s">
        <v>14318</v>
      </c>
      <c r="I1486" s="247">
        <v>1</v>
      </c>
      <c r="J1486" s="247">
        <v>0</v>
      </c>
      <c r="K1486" s="247">
        <v>0</v>
      </c>
    </row>
    <row r="1487" spans="1:11">
      <c r="A1487" s="247" t="s">
        <v>20494</v>
      </c>
      <c r="B1487" s="247" t="s">
        <v>20495</v>
      </c>
      <c r="C1487" s="247" t="s">
        <v>1680</v>
      </c>
      <c r="D1487" s="247" t="s">
        <v>2933</v>
      </c>
      <c r="E1487" s="248" t="s">
        <v>20496</v>
      </c>
      <c r="F1487" s="247">
        <v>77.89</v>
      </c>
      <c r="G1487" s="247" t="s">
        <v>1373</v>
      </c>
      <c r="H1487" s="247" t="s">
        <v>14318</v>
      </c>
      <c r="I1487" s="247">
        <v>1</v>
      </c>
      <c r="J1487" s="247">
        <v>0</v>
      </c>
      <c r="K1487" s="247">
        <v>0</v>
      </c>
    </row>
    <row r="1488" spans="1:11">
      <c r="A1488" s="247" t="s">
        <v>3386</v>
      </c>
      <c r="B1488" s="247" t="s">
        <v>3385</v>
      </c>
      <c r="C1488" s="247" t="s">
        <v>1680</v>
      </c>
      <c r="D1488" s="247" t="s">
        <v>2933</v>
      </c>
      <c r="E1488" s="248" t="s">
        <v>12712</v>
      </c>
      <c r="F1488" s="247">
        <v>85.24</v>
      </c>
      <c r="G1488" s="247" t="s">
        <v>1373</v>
      </c>
      <c r="H1488" s="247" t="s">
        <v>14318</v>
      </c>
      <c r="I1488" s="247">
        <v>1</v>
      </c>
      <c r="J1488" s="247">
        <v>0</v>
      </c>
      <c r="K1488" s="247">
        <v>0</v>
      </c>
    </row>
    <row r="1489" spans="1:11">
      <c r="A1489" s="247" t="s">
        <v>3384</v>
      </c>
      <c r="B1489" s="247" t="s">
        <v>3383</v>
      </c>
      <c r="C1489" s="247" t="s">
        <v>1680</v>
      </c>
      <c r="D1489" s="247" t="s">
        <v>2933</v>
      </c>
      <c r="E1489" s="248" t="s">
        <v>3382</v>
      </c>
      <c r="F1489" s="247">
        <v>85.25</v>
      </c>
      <c r="G1489" s="247" t="s">
        <v>1373</v>
      </c>
      <c r="H1489" s="247" t="s">
        <v>14318</v>
      </c>
      <c r="I1489" s="247">
        <v>1</v>
      </c>
      <c r="J1489" s="247">
        <v>0</v>
      </c>
      <c r="K1489" s="247">
        <v>0</v>
      </c>
    </row>
    <row r="1490" spans="1:11">
      <c r="A1490" s="247" t="s">
        <v>3359</v>
      </c>
      <c r="B1490" s="247" t="s">
        <v>3358</v>
      </c>
      <c r="C1490" s="247" t="s">
        <v>1680</v>
      </c>
      <c r="D1490" s="247" t="s">
        <v>2933</v>
      </c>
      <c r="E1490" s="248" t="s">
        <v>3357</v>
      </c>
      <c r="F1490" s="247">
        <v>177.79</v>
      </c>
      <c r="G1490" s="247" t="s">
        <v>1373</v>
      </c>
      <c r="H1490" s="247" t="s">
        <v>14318</v>
      </c>
      <c r="I1490" s="247">
        <v>1</v>
      </c>
      <c r="J1490" s="247">
        <v>0</v>
      </c>
      <c r="K1490" s="247">
        <v>0</v>
      </c>
    </row>
    <row r="1491" spans="1:11">
      <c r="A1491" s="247" t="s">
        <v>3222</v>
      </c>
      <c r="B1491" s="247" t="s">
        <v>3221</v>
      </c>
      <c r="C1491" s="247" t="s">
        <v>1680</v>
      </c>
      <c r="D1491" s="247" t="s">
        <v>2933</v>
      </c>
      <c r="E1491" s="248" t="s">
        <v>15617</v>
      </c>
      <c r="F1491" s="247">
        <v>188.33</v>
      </c>
      <c r="G1491" s="247" t="s">
        <v>1373</v>
      </c>
      <c r="H1491" s="247" t="s">
        <v>14318</v>
      </c>
      <c r="I1491" s="247">
        <v>1</v>
      </c>
      <c r="J1491" s="247">
        <v>0</v>
      </c>
      <c r="K1491" s="247">
        <v>0</v>
      </c>
    </row>
    <row r="1492" spans="1:11">
      <c r="A1492" s="247" t="s">
        <v>3217</v>
      </c>
      <c r="B1492" s="247" t="s">
        <v>3216</v>
      </c>
      <c r="C1492" s="247" t="s">
        <v>1680</v>
      </c>
      <c r="D1492" s="247" t="s">
        <v>2933</v>
      </c>
      <c r="E1492" s="248" t="s">
        <v>15616</v>
      </c>
      <c r="F1492" s="247">
        <v>146.88999999999999</v>
      </c>
      <c r="G1492" s="247" t="s">
        <v>1373</v>
      </c>
      <c r="H1492" s="247" t="s">
        <v>14318</v>
      </c>
      <c r="I1492" s="247">
        <v>1</v>
      </c>
      <c r="J1492" s="247">
        <v>0</v>
      </c>
      <c r="K1492" s="247">
        <v>0</v>
      </c>
    </row>
    <row r="1493" spans="1:11">
      <c r="A1493" s="247" t="s">
        <v>20497</v>
      </c>
      <c r="B1493" s="247" t="s">
        <v>20498</v>
      </c>
      <c r="C1493" s="247" t="s">
        <v>1680</v>
      </c>
      <c r="D1493" s="247" t="s">
        <v>2933</v>
      </c>
      <c r="E1493" s="248" t="s">
        <v>20499</v>
      </c>
      <c r="F1493" s="247">
        <v>65.180000000000007</v>
      </c>
      <c r="G1493" s="247" t="s">
        <v>1373</v>
      </c>
      <c r="H1493" s="247" t="s">
        <v>14318</v>
      </c>
      <c r="I1493" s="247">
        <v>1</v>
      </c>
      <c r="J1493" s="247">
        <v>0</v>
      </c>
      <c r="K1493" s="247">
        <v>0</v>
      </c>
    </row>
    <row r="1494" spans="1:11">
      <c r="A1494" s="247" t="s">
        <v>3181</v>
      </c>
      <c r="B1494" s="247" t="s">
        <v>3180</v>
      </c>
      <c r="C1494" s="247" t="s">
        <v>1680</v>
      </c>
      <c r="D1494" s="247" t="s">
        <v>2933</v>
      </c>
      <c r="E1494" s="248" t="s">
        <v>15611</v>
      </c>
      <c r="F1494" s="247">
        <v>187.94</v>
      </c>
      <c r="G1494" s="247" t="s">
        <v>1373</v>
      </c>
      <c r="H1494" s="247" t="s">
        <v>14318</v>
      </c>
      <c r="I1494" s="247">
        <v>1</v>
      </c>
      <c r="J1494" s="247">
        <v>0</v>
      </c>
      <c r="K1494" s="247">
        <v>0</v>
      </c>
    </row>
    <row r="1495" spans="1:11">
      <c r="A1495" s="247" t="s">
        <v>3179</v>
      </c>
      <c r="B1495" s="247" t="s">
        <v>3178</v>
      </c>
      <c r="C1495" s="247" t="s">
        <v>1680</v>
      </c>
      <c r="D1495" s="247" t="s">
        <v>2933</v>
      </c>
      <c r="E1495" s="248" t="s">
        <v>15610</v>
      </c>
      <c r="F1495" s="247">
        <v>1049.6600000000001</v>
      </c>
      <c r="G1495" s="247" t="s">
        <v>1373</v>
      </c>
      <c r="H1495" s="247" t="s">
        <v>14318</v>
      </c>
      <c r="I1495" s="247">
        <v>1</v>
      </c>
      <c r="J1495" s="247">
        <v>0</v>
      </c>
      <c r="K1495" s="247">
        <v>0</v>
      </c>
    </row>
    <row r="1496" spans="1:11">
      <c r="A1496" s="247" t="s">
        <v>3177</v>
      </c>
      <c r="B1496" s="247" t="s">
        <v>3176</v>
      </c>
      <c r="C1496" s="247" t="s">
        <v>1680</v>
      </c>
      <c r="D1496" s="247" t="s">
        <v>2933</v>
      </c>
      <c r="E1496" s="248" t="s">
        <v>15609</v>
      </c>
      <c r="F1496" s="247">
        <v>1154.49</v>
      </c>
      <c r="G1496" s="247" t="s">
        <v>1373</v>
      </c>
      <c r="H1496" s="247" t="s">
        <v>14318</v>
      </c>
      <c r="I1496" s="247">
        <v>1</v>
      </c>
      <c r="J1496" s="247">
        <v>0</v>
      </c>
      <c r="K1496" s="247">
        <v>0</v>
      </c>
    </row>
    <row r="1497" spans="1:11">
      <c r="A1497" s="247" t="s">
        <v>3172</v>
      </c>
      <c r="B1497" s="247" t="s">
        <v>3171</v>
      </c>
      <c r="C1497" s="247" t="s">
        <v>1680</v>
      </c>
      <c r="D1497" s="247" t="s">
        <v>2933</v>
      </c>
      <c r="E1497" s="248" t="s">
        <v>15608</v>
      </c>
      <c r="F1497" s="247">
        <v>324.70999999999998</v>
      </c>
      <c r="G1497" s="247" t="s">
        <v>1373</v>
      </c>
      <c r="H1497" s="247" t="s">
        <v>14318</v>
      </c>
      <c r="I1497" s="247">
        <v>1</v>
      </c>
      <c r="J1497" s="247">
        <v>0</v>
      </c>
      <c r="K1497" s="247">
        <v>0</v>
      </c>
    </row>
    <row r="1498" spans="1:11">
      <c r="A1498" s="247" t="s">
        <v>20500</v>
      </c>
      <c r="B1498" s="247" t="s">
        <v>20501</v>
      </c>
      <c r="C1498" s="247" t="s">
        <v>1680</v>
      </c>
      <c r="D1498" s="247" t="s">
        <v>2933</v>
      </c>
      <c r="E1498" s="248" t="s">
        <v>20502</v>
      </c>
      <c r="F1498" s="247">
        <v>57.17</v>
      </c>
      <c r="G1498" s="247" t="s">
        <v>1373</v>
      </c>
      <c r="H1498" s="247" t="s">
        <v>14318</v>
      </c>
      <c r="I1498" s="247">
        <v>1</v>
      </c>
      <c r="J1498" s="247">
        <v>0</v>
      </c>
      <c r="K1498" s="247">
        <v>0</v>
      </c>
    </row>
    <row r="1499" spans="1:11">
      <c r="A1499" s="247" t="s">
        <v>15446</v>
      </c>
      <c r="B1499" s="247" t="s">
        <v>15445</v>
      </c>
      <c r="C1499" s="247" t="s">
        <v>1680</v>
      </c>
      <c r="D1499" s="247" t="s">
        <v>2933</v>
      </c>
      <c r="E1499" s="248" t="s">
        <v>15444</v>
      </c>
      <c r="F1499" s="247">
        <v>38.22</v>
      </c>
      <c r="G1499" s="247" t="s">
        <v>1373</v>
      </c>
      <c r="H1499" s="247" t="s">
        <v>14318</v>
      </c>
      <c r="I1499" s="247">
        <v>1</v>
      </c>
      <c r="J1499" s="247">
        <v>0</v>
      </c>
      <c r="K1499" s="247">
        <v>0</v>
      </c>
    </row>
    <row r="1500" spans="1:11">
      <c r="A1500" s="247" t="s">
        <v>20503</v>
      </c>
      <c r="B1500" s="247" t="s">
        <v>20504</v>
      </c>
      <c r="C1500" s="247" t="s">
        <v>1680</v>
      </c>
      <c r="D1500" s="247" t="s">
        <v>2933</v>
      </c>
      <c r="E1500" s="248" t="s">
        <v>20505</v>
      </c>
      <c r="F1500" s="247">
        <v>367.04</v>
      </c>
      <c r="G1500" s="247" t="s">
        <v>1373</v>
      </c>
      <c r="H1500" s="247" t="s">
        <v>14318</v>
      </c>
      <c r="I1500" s="247">
        <v>1</v>
      </c>
      <c r="J1500" s="247">
        <v>0</v>
      </c>
      <c r="K1500" s="247">
        <v>0</v>
      </c>
    </row>
    <row r="1501" spans="1:11">
      <c r="A1501" s="247" t="s">
        <v>20506</v>
      </c>
      <c r="B1501" s="247" t="s">
        <v>20507</v>
      </c>
      <c r="C1501" s="247" t="s">
        <v>1680</v>
      </c>
      <c r="D1501" s="247" t="s">
        <v>2933</v>
      </c>
      <c r="E1501" s="248" t="s">
        <v>20508</v>
      </c>
      <c r="F1501" s="247">
        <v>299.91000000000003</v>
      </c>
      <c r="G1501" s="247" t="s">
        <v>1373</v>
      </c>
      <c r="H1501" s="247" t="s">
        <v>14318</v>
      </c>
      <c r="I1501" s="247">
        <v>1</v>
      </c>
      <c r="J1501" s="247">
        <v>0</v>
      </c>
      <c r="K1501" s="247">
        <v>0</v>
      </c>
    </row>
    <row r="1502" spans="1:11">
      <c r="A1502" s="247" t="s">
        <v>20509</v>
      </c>
      <c r="B1502" s="247" t="s">
        <v>20510</v>
      </c>
      <c r="C1502" s="247" t="s">
        <v>1680</v>
      </c>
      <c r="D1502" s="247" t="s">
        <v>2933</v>
      </c>
      <c r="E1502" s="248" t="s">
        <v>20511</v>
      </c>
      <c r="F1502" s="247">
        <v>111.21</v>
      </c>
      <c r="G1502" s="247" t="s">
        <v>1373</v>
      </c>
      <c r="H1502" s="247" t="s">
        <v>14318</v>
      </c>
      <c r="I1502" s="247">
        <v>1</v>
      </c>
      <c r="J1502" s="247">
        <v>0</v>
      </c>
      <c r="K1502" s="247">
        <v>0</v>
      </c>
    </row>
    <row r="1503" spans="1:11">
      <c r="A1503" s="247" t="s">
        <v>20512</v>
      </c>
      <c r="B1503" s="247" t="s">
        <v>20513</v>
      </c>
      <c r="C1503" s="247" t="s">
        <v>1680</v>
      </c>
      <c r="D1503" s="247" t="s">
        <v>2933</v>
      </c>
      <c r="E1503" s="248" t="s">
        <v>20514</v>
      </c>
      <c r="F1503" s="247">
        <v>499.91</v>
      </c>
      <c r="G1503" s="247" t="s">
        <v>1373</v>
      </c>
      <c r="H1503" s="247" t="s">
        <v>14318</v>
      </c>
      <c r="I1503" s="247">
        <v>1</v>
      </c>
      <c r="J1503" s="247">
        <v>0</v>
      </c>
      <c r="K1503" s="247">
        <v>0</v>
      </c>
    </row>
    <row r="1504" spans="1:11">
      <c r="A1504" s="247" t="s">
        <v>20515</v>
      </c>
      <c r="B1504" s="247" t="s">
        <v>20516</v>
      </c>
      <c r="C1504" s="247" t="s">
        <v>1680</v>
      </c>
      <c r="D1504" s="247" t="s">
        <v>2933</v>
      </c>
      <c r="E1504" s="248" t="s">
        <v>20517</v>
      </c>
      <c r="F1504" s="247">
        <v>498.71</v>
      </c>
      <c r="G1504" s="247" t="s">
        <v>1373</v>
      </c>
      <c r="H1504" s="247" t="s">
        <v>14318</v>
      </c>
      <c r="I1504" s="247">
        <v>1</v>
      </c>
      <c r="J1504" s="247">
        <v>0</v>
      </c>
      <c r="K1504" s="247">
        <v>0</v>
      </c>
    </row>
    <row r="1505" spans="1:11">
      <c r="A1505" s="247" t="s">
        <v>20518</v>
      </c>
      <c r="B1505" s="247" t="s">
        <v>20519</v>
      </c>
      <c r="C1505" s="247" t="s">
        <v>1680</v>
      </c>
      <c r="D1505" s="247" t="s">
        <v>2933</v>
      </c>
      <c r="E1505" s="248" t="s">
        <v>20520</v>
      </c>
      <c r="F1505" s="247">
        <v>791.72</v>
      </c>
      <c r="G1505" s="247" t="s">
        <v>1373</v>
      </c>
      <c r="H1505" s="247" t="s">
        <v>14318</v>
      </c>
      <c r="I1505" s="247">
        <v>1</v>
      </c>
      <c r="J1505" s="247">
        <v>0</v>
      </c>
      <c r="K1505" s="247">
        <v>0</v>
      </c>
    </row>
    <row r="1506" spans="1:11">
      <c r="A1506" s="247" t="s">
        <v>20521</v>
      </c>
      <c r="B1506" s="247" t="s">
        <v>20522</v>
      </c>
      <c r="C1506" s="247" t="s">
        <v>1680</v>
      </c>
      <c r="D1506" s="247" t="s">
        <v>2933</v>
      </c>
      <c r="E1506" s="248" t="s">
        <v>20523</v>
      </c>
      <c r="F1506" s="247">
        <v>103.58</v>
      </c>
      <c r="G1506" s="247" t="s">
        <v>1373</v>
      </c>
      <c r="H1506" s="247" t="s">
        <v>14318</v>
      </c>
      <c r="I1506" s="247">
        <v>1</v>
      </c>
      <c r="J1506" s="247">
        <v>0</v>
      </c>
      <c r="K1506" s="247">
        <v>0</v>
      </c>
    </row>
    <row r="1507" spans="1:11">
      <c r="A1507" s="247" t="s">
        <v>20524</v>
      </c>
      <c r="B1507" s="247" t="s">
        <v>20525</v>
      </c>
      <c r="C1507" s="247" t="s">
        <v>1680</v>
      </c>
      <c r="D1507" s="247" t="s">
        <v>2933</v>
      </c>
      <c r="E1507" s="248" t="s">
        <v>20526</v>
      </c>
      <c r="F1507" s="247">
        <v>818.7</v>
      </c>
      <c r="G1507" s="247" t="s">
        <v>1373</v>
      </c>
      <c r="H1507" s="247" t="s">
        <v>14318</v>
      </c>
      <c r="I1507" s="247">
        <v>1</v>
      </c>
      <c r="J1507" s="247">
        <v>0</v>
      </c>
      <c r="K1507" s="247">
        <v>0</v>
      </c>
    </row>
    <row r="1508" spans="1:11">
      <c r="A1508" s="247" t="s">
        <v>20527</v>
      </c>
      <c r="B1508" s="247" t="s">
        <v>20528</v>
      </c>
      <c r="C1508" s="247" t="s">
        <v>1680</v>
      </c>
      <c r="D1508" s="247" t="s">
        <v>2933</v>
      </c>
      <c r="E1508" s="248" t="s">
        <v>20529</v>
      </c>
      <c r="F1508" s="247">
        <v>1867.58</v>
      </c>
      <c r="G1508" s="247" t="s">
        <v>1373</v>
      </c>
      <c r="H1508" s="247" t="s">
        <v>14318</v>
      </c>
      <c r="I1508" s="247">
        <v>1</v>
      </c>
      <c r="J1508" s="247">
        <v>0</v>
      </c>
      <c r="K1508" s="247">
        <v>0</v>
      </c>
    </row>
    <row r="1509" spans="1:11">
      <c r="A1509" s="247" t="s">
        <v>20530</v>
      </c>
      <c r="B1509" s="247" t="s">
        <v>20531</v>
      </c>
      <c r="C1509" s="247" t="s">
        <v>1680</v>
      </c>
      <c r="D1509" s="247" t="s">
        <v>2933</v>
      </c>
      <c r="E1509" s="248" t="s">
        <v>20532</v>
      </c>
      <c r="F1509" s="247">
        <v>163.54</v>
      </c>
      <c r="G1509" s="247" t="s">
        <v>1373</v>
      </c>
      <c r="H1509" s="247" t="s">
        <v>14318</v>
      </c>
      <c r="I1509" s="247">
        <v>1</v>
      </c>
      <c r="J1509" s="247">
        <v>0</v>
      </c>
      <c r="K1509" s="247">
        <v>0</v>
      </c>
    </row>
    <row r="1510" spans="1:11">
      <c r="A1510" s="247" t="s">
        <v>20533</v>
      </c>
      <c r="B1510" s="247" t="s">
        <v>20534</v>
      </c>
      <c r="C1510" s="247" t="s">
        <v>1680</v>
      </c>
      <c r="D1510" s="247" t="s">
        <v>2933</v>
      </c>
      <c r="E1510" s="248" t="s">
        <v>20535</v>
      </c>
      <c r="F1510" s="247">
        <v>1119.69</v>
      </c>
      <c r="G1510" s="247" t="s">
        <v>1373</v>
      </c>
      <c r="H1510" s="247" t="s">
        <v>14318</v>
      </c>
      <c r="I1510" s="247">
        <v>1</v>
      </c>
      <c r="J1510" s="247">
        <v>0</v>
      </c>
      <c r="K1510" s="247">
        <v>0</v>
      </c>
    </row>
    <row r="1511" spans="1:11">
      <c r="A1511" s="247" t="s">
        <v>20536</v>
      </c>
      <c r="B1511" s="247" t="s">
        <v>20537</v>
      </c>
      <c r="C1511" s="247" t="s">
        <v>1680</v>
      </c>
      <c r="D1511" s="247" t="s">
        <v>2933</v>
      </c>
      <c r="E1511" s="248" t="s">
        <v>20538</v>
      </c>
      <c r="F1511" s="247">
        <v>374.4</v>
      </c>
      <c r="G1511" s="247" t="s">
        <v>1373</v>
      </c>
      <c r="H1511" s="247" t="s">
        <v>14318</v>
      </c>
      <c r="I1511" s="247">
        <v>1</v>
      </c>
      <c r="J1511" s="247">
        <v>0</v>
      </c>
      <c r="K1511" s="247">
        <v>0</v>
      </c>
    </row>
    <row r="1512" spans="1:11">
      <c r="A1512" s="247" t="s">
        <v>20539</v>
      </c>
      <c r="B1512" s="247" t="s">
        <v>20540</v>
      </c>
      <c r="C1512" s="247" t="s">
        <v>1680</v>
      </c>
      <c r="D1512" s="247" t="s">
        <v>2933</v>
      </c>
      <c r="E1512" s="248" t="s">
        <v>20541</v>
      </c>
      <c r="F1512" s="247">
        <v>1325.7</v>
      </c>
      <c r="G1512" s="247" t="s">
        <v>1373</v>
      </c>
      <c r="H1512" s="247" t="s">
        <v>14318</v>
      </c>
      <c r="I1512" s="247">
        <v>1</v>
      </c>
      <c r="J1512" s="247">
        <v>0</v>
      </c>
      <c r="K1512" s="247">
        <v>0</v>
      </c>
    </row>
    <row r="1513" spans="1:11">
      <c r="A1513" s="247" t="s">
        <v>20542</v>
      </c>
      <c r="B1513" s="247" t="s">
        <v>20543</v>
      </c>
      <c r="C1513" s="247" t="s">
        <v>1680</v>
      </c>
      <c r="D1513" s="247" t="s">
        <v>2933</v>
      </c>
      <c r="E1513" s="248" t="s">
        <v>20544</v>
      </c>
      <c r="F1513" s="247">
        <v>318.54000000000002</v>
      </c>
      <c r="G1513" s="247" t="s">
        <v>1373</v>
      </c>
      <c r="H1513" s="247" t="s">
        <v>14318</v>
      </c>
      <c r="I1513" s="247">
        <v>1</v>
      </c>
      <c r="J1513" s="247">
        <v>0</v>
      </c>
      <c r="K1513" s="247">
        <v>0</v>
      </c>
    </row>
    <row r="1514" spans="1:11">
      <c r="A1514" s="247" t="s">
        <v>20545</v>
      </c>
      <c r="B1514" s="247" t="s">
        <v>20546</v>
      </c>
      <c r="C1514" s="247" t="s">
        <v>1680</v>
      </c>
      <c r="D1514" s="247" t="s">
        <v>2933</v>
      </c>
      <c r="E1514" s="248" t="s">
        <v>20547</v>
      </c>
      <c r="F1514" s="247">
        <v>323.94</v>
      </c>
      <c r="G1514" s="247" t="s">
        <v>1373</v>
      </c>
      <c r="H1514" s="247" t="s">
        <v>14318</v>
      </c>
      <c r="I1514" s="247">
        <v>1</v>
      </c>
      <c r="J1514" s="247">
        <v>0</v>
      </c>
      <c r="K1514" s="247">
        <v>0</v>
      </c>
    </row>
    <row r="1515" spans="1:11">
      <c r="A1515" s="247" t="s">
        <v>20548</v>
      </c>
      <c r="B1515" s="247" t="s">
        <v>20549</v>
      </c>
      <c r="C1515" s="247" t="s">
        <v>1680</v>
      </c>
      <c r="D1515" s="247" t="s">
        <v>2933</v>
      </c>
      <c r="E1515" s="248" t="s">
        <v>20550</v>
      </c>
      <c r="F1515" s="247">
        <v>60.08</v>
      </c>
      <c r="G1515" s="247" t="s">
        <v>1373</v>
      </c>
      <c r="H1515" s="247" t="s">
        <v>14318</v>
      </c>
      <c r="I1515" s="247">
        <v>1</v>
      </c>
      <c r="J1515" s="247">
        <v>0</v>
      </c>
      <c r="K1515" s="247">
        <v>0</v>
      </c>
    </row>
    <row r="1516" spans="1:11">
      <c r="A1516" s="247" t="s">
        <v>20551</v>
      </c>
      <c r="B1516" s="247" t="s">
        <v>20552</v>
      </c>
      <c r="C1516" s="247" t="s">
        <v>1680</v>
      </c>
      <c r="D1516" s="247" t="s">
        <v>2933</v>
      </c>
      <c r="E1516" s="248" t="s">
        <v>20553</v>
      </c>
      <c r="F1516" s="247">
        <v>94.22</v>
      </c>
      <c r="G1516" s="247" t="s">
        <v>1373</v>
      </c>
      <c r="H1516" s="247" t="s">
        <v>14318</v>
      </c>
      <c r="I1516" s="247">
        <v>1</v>
      </c>
      <c r="J1516" s="247">
        <v>0</v>
      </c>
      <c r="K1516" s="247">
        <v>0</v>
      </c>
    </row>
    <row r="1517" spans="1:11">
      <c r="A1517" s="247" t="s">
        <v>1682</v>
      </c>
      <c r="B1517" s="247" t="s">
        <v>1681</v>
      </c>
      <c r="C1517" s="247" t="s">
        <v>1680</v>
      </c>
      <c r="D1517" s="247" t="s">
        <v>1664</v>
      </c>
      <c r="E1517" s="248" t="s">
        <v>20554</v>
      </c>
      <c r="F1517" s="247">
        <v>391.18</v>
      </c>
      <c r="G1517" s="247" t="s">
        <v>1373</v>
      </c>
      <c r="H1517" s="247" t="s">
        <v>14318</v>
      </c>
      <c r="I1517" s="247">
        <v>1</v>
      </c>
      <c r="J1517" s="247">
        <v>0</v>
      </c>
      <c r="K1517" s="247">
        <v>0</v>
      </c>
    </row>
    <row r="1518" spans="1:11">
      <c r="A1518" s="247" t="s">
        <v>7090</v>
      </c>
      <c r="B1518" s="247" t="s">
        <v>7089</v>
      </c>
      <c r="C1518" s="247" t="s">
        <v>1388</v>
      </c>
      <c r="D1518" s="247" t="s">
        <v>6343</v>
      </c>
      <c r="E1518" s="248" t="s">
        <v>7088</v>
      </c>
      <c r="F1518" s="247">
        <v>491.24</v>
      </c>
      <c r="G1518" s="247" t="s">
        <v>1367</v>
      </c>
      <c r="H1518" s="247" t="s">
        <v>14318</v>
      </c>
      <c r="I1518" s="247">
        <v>0</v>
      </c>
      <c r="J1518" s="247">
        <v>0</v>
      </c>
      <c r="K1518" s="247">
        <v>0</v>
      </c>
    </row>
    <row r="1519" spans="1:11">
      <c r="A1519" s="247" t="s">
        <v>11384</v>
      </c>
      <c r="B1519" s="247" t="s">
        <v>11383</v>
      </c>
      <c r="C1519" s="247" t="s">
        <v>1388</v>
      </c>
      <c r="D1519" s="247" t="s">
        <v>10961</v>
      </c>
      <c r="E1519" s="248" t="s">
        <v>11382</v>
      </c>
      <c r="F1519" s="247">
        <v>2002.34</v>
      </c>
      <c r="G1519" s="247" t="s">
        <v>1367</v>
      </c>
      <c r="H1519" s="247" t="s">
        <v>14318</v>
      </c>
      <c r="I1519" s="247">
        <v>0</v>
      </c>
      <c r="J1519" s="247">
        <v>2</v>
      </c>
      <c r="K1519" s="247">
        <v>28</v>
      </c>
    </row>
    <row r="1520" spans="1:11">
      <c r="A1520" s="247" t="s">
        <v>11298</v>
      </c>
      <c r="B1520" s="247" t="s">
        <v>11297</v>
      </c>
      <c r="C1520" s="247" t="s">
        <v>1388</v>
      </c>
      <c r="D1520" s="247" t="s">
        <v>10961</v>
      </c>
      <c r="E1520" s="248" t="s">
        <v>11296</v>
      </c>
      <c r="F1520" s="247">
        <v>3357.88</v>
      </c>
      <c r="G1520" s="247" t="s">
        <v>1367</v>
      </c>
      <c r="H1520" s="247" t="s">
        <v>14318</v>
      </c>
      <c r="I1520" s="247">
        <v>0</v>
      </c>
      <c r="J1520" s="247">
        <v>2</v>
      </c>
      <c r="K1520" s="247">
        <v>28</v>
      </c>
    </row>
    <row r="1521" spans="1:11">
      <c r="A1521" s="247" t="s">
        <v>11283</v>
      </c>
      <c r="B1521" s="247" t="s">
        <v>11282</v>
      </c>
      <c r="C1521" s="247" t="s">
        <v>1388</v>
      </c>
      <c r="D1521" s="247" t="s">
        <v>10961</v>
      </c>
      <c r="E1521" s="248" t="s">
        <v>11281</v>
      </c>
      <c r="F1521" s="247">
        <v>3357.88</v>
      </c>
      <c r="G1521" s="247" t="s">
        <v>1367</v>
      </c>
      <c r="H1521" s="247" t="s">
        <v>14318</v>
      </c>
      <c r="I1521" s="247">
        <v>0</v>
      </c>
      <c r="J1521" s="247">
        <v>2</v>
      </c>
      <c r="K1521" s="247">
        <v>28</v>
      </c>
    </row>
    <row r="1522" spans="1:11">
      <c r="A1522" s="247" t="s">
        <v>12713</v>
      </c>
      <c r="B1522" s="247" t="s">
        <v>12714</v>
      </c>
      <c r="C1522" s="247" t="s">
        <v>1388</v>
      </c>
      <c r="D1522" s="247" t="s">
        <v>10961</v>
      </c>
      <c r="E1522" s="248" t="s">
        <v>12715</v>
      </c>
      <c r="F1522" s="247">
        <v>4629.28</v>
      </c>
      <c r="G1522" s="247" t="s">
        <v>1367</v>
      </c>
      <c r="H1522" s="247" t="s">
        <v>14318</v>
      </c>
      <c r="I1522" s="247">
        <v>0</v>
      </c>
      <c r="J1522" s="247">
        <v>2</v>
      </c>
      <c r="K1522" s="247">
        <v>28</v>
      </c>
    </row>
    <row r="1523" spans="1:11">
      <c r="A1523" s="247" t="s">
        <v>12716</v>
      </c>
      <c r="B1523" s="247" t="s">
        <v>12717</v>
      </c>
      <c r="C1523" s="247" t="s">
        <v>1388</v>
      </c>
      <c r="D1523" s="247" t="s">
        <v>10961</v>
      </c>
      <c r="E1523" s="248" t="s">
        <v>12718</v>
      </c>
      <c r="F1523" s="247">
        <v>2436.4699999999998</v>
      </c>
      <c r="G1523" s="247" t="s">
        <v>1367</v>
      </c>
      <c r="H1523" s="247" t="s">
        <v>14318</v>
      </c>
      <c r="I1523" s="247">
        <v>0</v>
      </c>
      <c r="J1523" s="247">
        <v>2</v>
      </c>
      <c r="K1523" s="247">
        <v>28</v>
      </c>
    </row>
    <row r="1524" spans="1:11">
      <c r="A1524" s="247" t="s">
        <v>20555</v>
      </c>
      <c r="B1524" s="247" t="s">
        <v>20556</v>
      </c>
      <c r="C1524" s="247" t="s">
        <v>1388</v>
      </c>
      <c r="D1524" s="247" t="s">
        <v>10961</v>
      </c>
      <c r="E1524" s="248" t="s">
        <v>20557</v>
      </c>
      <c r="F1524" s="247">
        <v>1677.75</v>
      </c>
      <c r="G1524" s="247" t="s">
        <v>1367</v>
      </c>
      <c r="H1524" s="247" t="s">
        <v>14318</v>
      </c>
      <c r="I1524" s="247">
        <v>0</v>
      </c>
      <c r="J1524" s="247">
        <v>2</v>
      </c>
      <c r="K1524" s="247">
        <v>28</v>
      </c>
    </row>
    <row r="1525" spans="1:11">
      <c r="A1525" s="247" t="s">
        <v>12719</v>
      </c>
      <c r="B1525" s="247" t="s">
        <v>12720</v>
      </c>
      <c r="C1525" s="247" t="s">
        <v>1388</v>
      </c>
      <c r="D1525" s="247" t="s">
        <v>10961</v>
      </c>
      <c r="E1525" s="248" t="s">
        <v>12721</v>
      </c>
      <c r="F1525" s="247">
        <v>1684.09</v>
      </c>
      <c r="G1525" s="247" t="s">
        <v>1367</v>
      </c>
      <c r="H1525" s="247" t="s">
        <v>14318</v>
      </c>
      <c r="I1525" s="247">
        <v>0</v>
      </c>
      <c r="J1525" s="247">
        <v>2</v>
      </c>
      <c r="K1525" s="247">
        <v>28</v>
      </c>
    </row>
    <row r="1526" spans="1:11">
      <c r="A1526" s="247" t="s">
        <v>12722</v>
      </c>
      <c r="B1526" s="247" t="s">
        <v>12723</v>
      </c>
      <c r="C1526" s="247" t="s">
        <v>1388</v>
      </c>
      <c r="D1526" s="247" t="s">
        <v>10961</v>
      </c>
      <c r="E1526" s="248" t="s">
        <v>12724</v>
      </c>
      <c r="F1526" s="247">
        <v>2783.28</v>
      </c>
      <c r="G1526" s="247" t="s">
        <v>1367</v>
      </c>
      <c r="H1526" s="247" t="s">
        <v>14318</v>
      </c>
      <c r="I1526" s="247">
        <v>0</v>
      </c>
      <c r="J1526" s="247">
        <v>0</v>
      </c>
      <c r="K1526" s="247">
        <v>0</v>
      </c>
    </row>
    <row r="1527" spans="1:11">
      <c r="A1527" s="247" t="s">
        <v>17094</v>
      </c>
      <c r="B1527" s="247" t="s">
        <v>17093</v>
      </c>
      <c r="C1527" s="247" t="s">
        <v>1388</v>
      </c>
      <c r="D1527" s="247" t="s">
        <v>6343</v>
      </c>
      <c r="E1527" s="248" t="s">
        <v>17092</v>
      </c>
      <c r="F1527" s="247">
        <v>621.49</v>
      </c>
      <c r="G1527" s="247" t="s">
        <v>1367</v>
      </c>
      <c r="H1527" s="247" t="s">
        <v>14318</v>
      </c>
      <c r="I1527" s="247">
        <v>0</v>
      </c>
      <c r="J1527" s="247">
        <v>0</v>
      </c>
      <c r="K1527" s="247">
        <v>0</v>
      </c>
    </row>
    <row r="1528" spans="1:11">
      <c r="A1528" s="247" t="s">
        <v>20558</v>
      </c>
      <c r="B1528" s="247" t="s">
        <v>20559</v>
      </c>
      <c r="C1528" s="247" t="s">
        <v>1388</v>
      </c>
      <c r="D1528" s="247" t="s">
        <v>10961</v>
      </c>
      <c r="E1528" s="248" t="s">
        <v>20560</v>
      </c>
      <c r="F1528" s="247">
        <v>6929.66</v>
      </c>
      <c r="G1528" s="247" t="s">
        <v>1367</v>
      </c>
      <c r="H1528" s="247" t="s">
        <v>14318</v>
      </c>
      <c r="I1528" s="247">
        <v>0</v>
      </c>
      <c r="J1528" s="247">
        <v>2</v>
      </c>
      <c r="K1528" s="247">
        <v>28</v>
      </c>
    </row>
    <row r="1529" spans="1:11">
      <c r="A1529" s="247" t="s">
        <v>20561</v>
      </c>
      <c r="B1529" s="247" t="s">
        <v>20562</v>
      </c>
      <c r="C1529" s="247" t="s">
        <v>1388</v>
      </c>
      <c r="D1529" s="247" t="s">
        <v>10961</v>
      </c>
      <c r="E1529" s="248" t="s">
        <v>20563</v>
      </c>
      <c r="F1529" s="247">
        <v>1515.06</v>
      </c>
      <c r="G1529" s="247" t="s">
        <v>1367</v>
      </c>
      <c r="H1529" s="247" t="s">
        <v>14318</v>
      </c>
      <c r="I1529" s="247">
        <v>0</v>
      </c>
      <c r="J1529" s="247">
        <v>0</v>
      </c>
      <c r="K1529" s="247">
        <v>0</v>
      </c>
    </row>
    <row r="1530" spans="1:11">
      <c r="A1530" s="247" t="s">
        <v>20564</v>
      </c>
      <c r="B1530" s="247" t="s">
        <v>20565</v>
      </c>
      <c r="C1530" s="247" t="s">
        <v>1388</v>
      </c>
      <c r="D1530" s="247" t="s">
        <v>10961</v>
      </c>
      <c r="E1530" s="248" t="s">
        <v>20566</v>
      </c>
      <c r="F1530" s="247">
        <v>1428.55</v>
      </c>
      <c r="G1530" s="247" t="s">
        <v>1367</v>
      </c>
      <c r="H1530" s="247" t="s">
        <v>14318</v>
      </c>
      <c r="I1530" s="247">
        <v>0</v>
      </c>
      <c r="J1530" s="247">
        <v>0</v>
      </c>
      <c r="K1530" s="247">
        <v>0</v>
      </c>
    </row>
    <row r="1531" spans="1:11">
      <c r="A1531" s="247" t="s">
        <v>20567</v>
      </c>
      <c r="B1531" s="247" t="s">
        <v>20568</v>
      </c>
      <c r="C1531" s="247" t="s">
        <v>1388</v>
      </c>
      <c r="D1531" s="247" t="s">
        <v>10961</v>
      </c>
      <c r="E1531" s="248" t="s">
        <v>20569</v>
      </c>
      <c r="F1531" s="247">
        <v>2664.24</v>
      </c>
      <c r="G1531" s="247" t="s">
        <v>1367</v>
      </c>
      <c r="H1531" s="247" t="s">
        <v>14318</v>
      </c>
      <c r="I1531" s="247">
        <v>0</v>
      </c>
      <c r="J1531" s="247">
        <v>0</v>
      </c>
      <c r="K1531" s="247">
        <v>0</v>
      </c>
    </row>
    <row r="1532" spans="1:11">
      <c r="A1532" s="247" t="s">
        <v>20570</v>
      </c>
      <c r="B1532" s="247" t="s">
        <v>20571</v>
      </c>
      <c r="C1532" s="247" t="s">
        <v>1388</v>
      </c>
      <c r="D1532" s="247" t="s">
        <v>7606</v>
      </c>
      <c r="E1532" s="248" t="s">
        <v>20572</v>
      </c>
      <c r="F1532" s="247">
        <v>865.87</v>
      </c>
      <c r="G1532" s="247" t="s">
        <v>1367</v>
      </c>
      <c r="H1532" s="247" t="s">
        <v>14318</v>
      </c>
      <c r="I1532" s="247">
        <v>0</v>
      </c>
      <c r="J1532" s="247">
        <v>0</v>
      </c>
      <c r="K1532" s="247">
        <v>0</v>
      </c>
    </row>
    <row r="1533" spans="1:11">
      <c r="A1533" s="247" t="s">
        <v>20573</v>
      </c>
      <c r="B1533" s="247" t="s">
        <v>20574</v>
      </c>
      <c r="C1533" s="247" t="s">
        <v>1388</v>
      </c>
      <c r="D1533" s="247" t="s">
        <v>7606</v>
      </c>
      <c r="E1533" s="248" t="s">
        <v>20575</v>
      </c>
      <c r="F1533" s="247">
        <v>865.87</v>
      </c>
      <c r="G1533" s="247" t="s">
        <v>1367</v>
      </c>
      <c r="H1533" s="247" t="s">
        <v>14318</v>
      </c>
      <c r="I1533" s="247">
        <v>0</v>
      </c>
      <c r="J1533" s="247">
        <v>0</v>
      </c>
      <c r="K1533" s="247">
        <v>0</v>
      </c>
    </row>
    <row r="1534" spans="1:11">
      <c r="A1534" s="247" t="s">
        <v>9621</v>
      </c>
      <c r="B1534" s="247" t="s">
        <v>9620</v>
      </c>
      <c r="C1534" s="247" t="s">
        <v>1388</v>
      </c>
      <c r="D1534" s="247" t="s">
        <v>7606</v>
      </c>
      <c r="E1534" s="248" t="s">
        <v>9619</v>
      </c>
      <c r="F1534" s="247">
        <v>120.9</v>
      </c>
      <c r="G1534" s="247" t="s">
        <v>1367</v>
      </c>
      <c r="H1534" s="247" t="s">
        <v>14318</v>
      </c>
      <c r="I1534" s="247">
        <v>0</v>
      </c>
      <c r="J1534" s="247">
        <v>0</v>
      </c>
      <c r="K1534" s="247">
        <v>0</v>
      </c>
    </row>
    <row r="1535" spans="1:11">
      <c r="A1535" s="247" t="s">
        <v>9563</v>
      </c>
      <c r="B1535" s="247" t="s">
        <v>9562</v>
      </c>
      <c r="C1535" s="247" t="s">
        <v>1388</v>
      </c>
      <c r="D1535" s="247" t="s">
        <v>7606</v>
      </c>
      <c r="E1535" s="248" t="s">
        <v>9561</v>
      </c>
      <c r="F1535" s="247">
        <v>190.74</v>
      </c>
      <c r="G1535" s="247" t="s">
        <v>1367</v>
      </c>
      <c r="H1535" s="247" t="s">
        <v>14318</v>
      </c>
      <c r="I1535" s="247">
        <v>0</v>
      </c>
      <c r="J1535" s="247">
        <v>0</v>
      </c>
      <c r="K1535" s="247">
        <v>0</v>
      </c>
    </row>
    <row r="1536" spans="1:11">
      <c r="A1536" s="247" t="s">
        <v>9560</v>
      </c>
      <c r="B1536" s="247" t="s">
        <v>9559</v>
      </c>
      <c r="C1536" s="247" t="s">
        <v>1388</v>
      </c>
      <c r="D1536" s="247" t="s">
        <v>7606</v>
      </c>
      <c r="E1536" s="248" t="s">
        <v>9558</v>
      </c>
      <c r="F1536" s="247">
        <v>190.74</v>
      </c>
      <c r="G1536" s="247" t="s">
        <v>1367</v>
      </c>
      <c r="H1536" s="247" t="s">
        <v>14318</v>
      </c>
      <c r="I1536" s="247">
        <v>0</v>
      </c>
      <c r="J1536" s="247">
        <v>0</v>
      </c>
      <c r="K1536" s="247">
        <v>0</v>
      </c>
    </row>
    <row r="1537" spans="1:11">
      <c r="A1537" s="247" t="s">
        <v>9555</v>
      </c>
      <c r="B1537" s="247" t="s">
        <v>9554</v>
      </c>
      <c r="C1537" s="247" t="s">
        <v>1388</v>
      </c>
      <c r="D1537" s="247" t="s">
        <v>7606</v>
      </c>
      <c r="E1537" s="248" t="s">
        <v>9553</v>
      </c>
      <c r="F1537" s="247">
        <v>190.74</v>
      </c>
      <c r="G1537" s="247" t="s">
        <v>1367</v>
      </c>
      <c r="H1537" s="247" t="s">
        <v>14318</v>
      </c>
      <c r="I1537" s="247">
        <v>0</v>
      </c>
      <c r="J1537" s="247">
        <v>0</v>
      </c>
      <c r="K1537" s="247">
        <v>0</v>
      </c>
    </row>
    <row r="1538" spans="1:11">
      <c r="A1538" s="247" t="s">
        <v>9552</v>
      </c>
      <c r="B1538" s="247" t="s">
        <v>9551</v>
      </c>
      <c r="C1538" s="247" t="s">
        <v>1388</v>
      </c>
      <c r="D1538" s="247" t="s">
        <v>7606</v>
      </c>
      <c r="E1538" s="248" t="s">
        <v>9550</v>
      </c>
      <c r="F1538" s="247">
        <v>190.74</v>
      </c>
      <c r="G1538" s="247" t="s">
        <v>1367</v>
      </c>
      <c r="H1538" s="247" t="s">
        <v>14318</v>
      </c>
      <c r="I1538" s="247">
        <v>0</v>
      </c>
      <c r="J1538" s="247">
        <v>0</v>
      </c>
      <c r="K1538" s="247">
        <v>0</v>
      </c>
    </row>
    <row r="1539" spans="1:11">
      <c r="A1539" s="247" t="s">
        <v>9509</v>
      </c>
      <c r="B1539" s="247" t="s">
        <v>9508</v>
      </c>
      <c r="C1539" s="247" t="s">
        <v>1388</v>
      </c>
      <c r="D1539" s="247" t="s">
        <v>7606</v>
      </c>
      <c r="E1539" s="248" t="s">
        <v>9507</v>
      </c>
      <c r="F1539" s="247">
        <v>510.66</v>
      </c>
      <c r="G1539" s="247" t="s">
        <v>1367</v>
      </c>
      <c r="H1539" s="247" t="s">
        <v>14318</v>
      </c>
      <c r="I1539" s="247">
        <v>0</v>
      </c>
      <c r="J1539" s="247">
        <v>0</v>
      </c>
      <c r="K1539" s="247">
        <v>0</v>
      </c>
    </row>
    <row r="1540" spans="1:11">
      <c r="A1540" s="247" t="s">
        <v>9506</v>
      </c>
      <c r="B1540" s="247" t="s">
        <v>9505</v>
      </c>
      <c r="C1540" s="247" t="s">
        <v>1388</v>
      </c>
      <c r="D1540" s="247" t="s">
        <v>7606</v>
      </c>
      <c r="E1540" s="248" t="s">
        <v>9504</v>
      </c>
      <c r="F1540" s="247">
        <v>510.66</v>
      </c>
      <c r="G1540" s="247" t="s">
        <v>1367</v>
      </c>
      <c r="H1540" s="247" t="s">
        <v>14318</v>
      </c>
      <c r="I1540" s="247">
        <v>0</v>
      </c>
      <c r="J1540" s="247">
        <v>0</v>
      </c>
      <c r="K1540" s="247">
        <v>0</v>
      </c>
    </row>
    <row r="1541" spans="1:11">
      <c r="A1541" s="247" t="s">
        <v>9503</v>
      </c>
      <c r="B1541" s="247" t="s">
        <v>9502</v>
      </c>
      <c r="C1541" s="247" t="s">
        <v>1388</v>
      </c>
      <c r="D1541" s="247" t="s">
        <v>7606</v>
      </c>
      <c r="E1541" s="248" t="s">
        <v>9501</v>
      </c>
      <c r="F1541" s="247">
        <v>510.66</v>
      </c>
      <c r="G1541" s="247" t="s">
        <v>1367</v>
      </c>
      <c r="H1541" s="247" t="s">
        <v>14318</v>
      </c>
      <c r="I1541" s="247">
        <v>0</v>
      </c>
      <c r="J1541" s="247">
        <v>0</v>
      </c>
      <c r="K1541" s="247">
        <v>0</v>
      </c>
    </row>
    <row r="1542" spans="1:11">
      <c r="A1542" s="247" t="s">
        <v>9500</v>
      </c>
      <c r="B1542" s="247" t="s">
        <v>9499</v>
      </c>
      <c r="C1542" s="247" t="s">
        <v>1388</v>
      </c>
      <c r="D1542" s="247" t="s">
        <v>7606</v>
      </c>
      <c r="E1542" s="248" t="s">
        <v>9498</v>
      </c>
      <c r="F1542" s="247">
        <v>510.66</v>
      </c>
      <c r="G1542" s="247" t="s">
        <v>1367</v>
      </c>
      <c r="H1542" s="247" t="s">
        <v>14318</v>
      </c>
      <c r="I1542" s="247">
        <v>0</v>
      </c>
      <c r="J1542" s="247">
        <v>0</v>
      </c>
      <c r="K1542" s="247">
        <v>0</v>
      </c>
    </row>
    <row r="1543" spans="1:11">
      <c r="A1543" s="247" t="s">
        <v>9497</v>
      </c>
      <c r="B1543" s="247" t="s">
        <v>9496</v>
      </c>
      <c r="C1543" s="247" t="s">
        <v>1388</v>
      </c>
      <c r="D1543" s="247" t="s">
        <v>7606</v>
      </c>
      <c r="E1543" s="248" t="s">
        <v>9495</v>
      </c>
      <c r="F1543" s="247">
        <v>510.66</v>
      </c>
      <c r="G1543" s="247" t="s">
        <v>1367</v>
      </c>
      <c r="H1543" s="247" t="s">
        <v>14318</v>
      </c>
      <c r="I1543" s="247">
        <v>0</v>
      </c>
      <c r="J1543" s="247">
        <v>0</v>
      </c>
      <c r="K1543" s="247">
        <v>0</v>
      </c>
    </row>
    <row r="1544" spans="1:11">
      <c r="A1544" s="247" t="s">
        <v>9494</v>
      </c>
      <c r="B1544" s="247" t="s">
        <v>9493</v>
      </c>
      <c r="C1544" s="247" t="s">
        <v>1388</v>
      </c>
      <c r="D1544" s="247" t="s">
        <v>7606</v>
      </c>
      <c r="E1544" s="248" t="s">
        <v>9492</v>
      </c>
      <c r="F1544" s="247">
        <v>510.66</v>
      </c>
      <c r="G1544" s="247" t="s">
        <v>1367</v>
      </c>
      <c r="H1544" s="247" t="s">
        <v>14318</v>
      </c>
      <c r="I1544" s="247">
        <v>0</v>
      </c>
      <c r="J1544" s="247">
        <v>0</v>
      </c>
      <c r="K1544" s="247">
        <v>0</v>
      </c>
    </row>
    <row r="1545" spans="1:11">
      <c r="A1545" s="247" t="s">
        <v>9465</v>
      </c>
      <c r="B1545" s="247" t="s">
        <v>9464</v>
      </c>
      <c r="C1545" s="247" t="s">
        <v>1388</v>
      </c>
      <c r="D1545" s="247" t="s">
        <v>7606</v>
      </c>
      <c r="E1545" s="248" t="s">
        <v>9463</v>
      </c>
      <c r="F1545" s="247">
        <v>190.74</v>
      </c>
      <c r="G1545" s="247" t="s">
        <v>1367</v>
      </c>
      <c r="H1545" s="247" t="s">
        <v>14318</v>
      </c>
      <c r="I1545" s="247">
        <v>0</v>
      </c>
      <c r="J1545" s="247">
        <v>0</v>
      </c>
      <c r="K1545" s="247">
        <v>0</v>
      </c>
    </row>
    <row r="1546" spans="1:11">
      <c r="A1546" s="247" t="s">
        <v>9462</v>
      </c>
      <c r="B1546" s="247" t="s">
        <v>9461</v>
      </c>
      <c r="C1546" s="247" t="s">
        <v>1388</v>
      </c>
      <c r="D1546" s="247" t="s">
        <v>7606</v>
      </c>
      <c r="E1546" s="248" t="s">
        <v>9460</v>
      </c>
      <c r="F1546" s="247">
        <v>236.56</v>
      </c>
      <c r="G1546" s="247" t="s">
        <v>1367</v>
      </c>
      <c r="H1546" s="247" t="s">
        <v>14318</v>
      </c>
      <c r="I1546" s="247">
        <v>0</v>
      </c>
      <c r="J1546" s="247">
        <v>0</v>
      </c>
      <c r="K1546" s="247">
        <v>0</v>
      </c>
    </row>
    <row r="1547" spans="1:11">
      <c r="A1547" s="247" t="s">
        <v>9432</v>
      </c>
      <c r="B1547" s="247" t="s">
        <v>9431</v>
      </c>
      <c r="C1547" s="247" t="s">
        <v>1388</v>
      </c>
      <c r="D1547" s="247" t="s">
        <v>7606</v>
      </c>
      <c r="E1547" s="248" t="s">
        <v>9430</v>
      </c>
      <c r="F1547" s="247">
        <v>440.82</v>
      </c>
      <c r="G1547" s="247" t="s">
        <v>1367</v>
      </c>
      <c r="H1547" s="247" t="s">
        <v>14318</v>
      </c>
      <c r="I1547" s="247">
        <v>0</v>
      </c>
      <c r="J1547" s="247">
        <v>0</v>
      </c>
      <c r="K1547" s="247">
        <v>0</v>
      </c>
    </row>
    <row r="1548" spans="1:11">
      <c r="A1548" s="247" t="s">
        <v>9429</v>
      </c>
      <c r="B1548" s="247" t="s">
        <v>9428</v>
      </c>
      <c r="C1548" s="247" t="s">
        <v>1388</v>
      </c>
      <c r="D1548" s="247" t="s">
        <v>7606</v>
      </c>
      <c r="E1548" s="248" t="s">
        <v>9427</v>
      </c>
      <c r="F1548" s="247">
        <v>234.3</v>
      </c>
      <c r="G1548" s="247" t="s">
        <v>1367</v>
      </c>
      <c r="H1548" s="247" t="s">
        <v>14318</v>
      </c>
      <c r="I1548" s="247">
        <v>0</v>
      </c>
      <c r="J1548" s="247">
        <v>0</v>
      </c>
      <c r="K1548" s="247">
        <v>0</v>
      </c>
    </row>
    <row r="1549" spans="1:11">
      <c r="A1549" s="247" t="s">
        <v>9426</v>
      </c>
      <c r="B1549" s="247" t="s">
        <v>9425</v>
      </c>
      <c r="C1549" s="247" t="s">
        <v>1388</v>
      </c>
      <c r="D1549" s="247" t="s">
        <v>7606</v>
      </c>
      <c r="E1549" s="248" t="s">
        <v>9424</v>
      </c>
      <c r="F1549" s="247">
        <v>234.3</v>
      </c>
      <c r="G1549" s="247" t="s">
        <v>1367</v>
      </c>
      <c r="H1549" s="247" t="s">
        <v>14318</v>
      </c>
      <c r="I1549" s="247">
        <v>0</v>
      </c>
      <c r="J1549" s="247">
        <v>0</v>
      </c>
      <c r="K1549" s="247">
        <v>0</v>
      </c>
    </row>
    <row r="1550" spans="1:11">
      <c r="A1550" s="247" t="s">
        <v>9423</v>
      </c>
      <c r="B1550" s="247" t="s">
        <v>9422</v>
      </c>
      <c r="C1550" s="247" t="s">
        <v>1388</v>
      </c>
      <c r="D1550" s="247" t="s">
        <v>7606</v>
      </c>
      <c r="E1550" s="248" t="s">
        <v>9421</v>
      </c>
      <c r="F1550" s="247">
        <v>234.3</v>
      </c>
      <c r="G1550" s="247" t="s">
        <v>1367</v>
      </c>
      <c r="H1550" s="247" t="s">
        <v>14318</v>
      </c>
      <c r="I1550" s="247">
        <v>0</v>
      </c>
      <c r="J1550" s="247">
        <v>0</v>
      </c>
      <c r="K1550" s="247">
        <v>0</v>
      </c>
    </row>
    <row r="1551" spans="1:11">
      <c r="A1551" s="247" t="s">
        <v>9420</v>
      </c>
      <c r="B1551" s="247" t="s">
        <v>9419</v>
      </c>
      <c r="C1551" s="247" t="s">
        <v>1388</v>
      </c>
      <c r="D1551" s="247" t="s">
        <v>7606</v>
      </c>
      <c r="E1551" s="248" t="s">
        <v>9418</v>
      </c>
      <c r="F1551" s="247">
        <v>487.38</v>
      </c>
      <c r="G1551" s="247" t="s">
        <v>1367</v>
      </c>
      <c r="H1551" s="247" t="s">
        <v>14318</v>
      </c>
      <c r="I1551" s="247">
        <v>0</v>
      </c>
      <c r="J1551" s="247">
        <v>6</v>
      </c>
      <c r="K1551" s="247">
        <v>0</v>
      </c>
    </row>
    <row r="1552" spans="1:11">
      <c r="A1552" s="247" t="s">
        <v>20576</v>
      </c>
      <c r="B1552" s="247" t="s">
        <v>20577</v>
      </c>
      <c r="C1552" s="247" t="s">
        <v>1388</v>
      </c>
      <c r="D1552" s="247" t="s">
        <v>7606</v>
      </c>
      <c r="E1552" s="248" t="s">
        <v>20578</v>
      </c>
      <c r="F1552" s="247">
        <v>3853.97</v>
      </c>
      <c r="G1552" s="247" t="s">
        <v>1367</v>
      </c>
      <c r="H1552" s="247" t="s">
        <v>14318</v>
      </c>
      <c r="I1552" s="247">
        <v>0</v>
      </c>
      <c r="J1552" s="247">
        <v>0</v>
      </c>
      <c r="K1552" s="247">
        <v>0</v>
      </c>
    </row>
    <row r="1553" spans="1:11">
      <c r="A1553" s="247" t="s">
        <v>20579</v>
      </c>
      <c r="B1553" s="247" t="s">
        <v>20580</v>
      </c>
      <c r="C1553" s="247" t="s">
        <v>1388</v>
      </c>
      <c r="D1553" s="247" t="s">
        <v>7606</v>
      </c>
      <c r="E1553" s="248" t="s">
        <v>20581</v>
      </c>
      <c r="F1553" s="247">
        <v>3853.97</v>
      </c>
      <c r="G1553" s="247" t="s">
        <v>1367</v>
      </c>
      <c r="H1553" s="247" t="s">
        <v>14318</v>
      </c>
      <c r="I1553" s="247">
        <v>0</v>
      </c>
      <c r="J1553" s="247">
        <v>0</v>
      </c>
      <c r="K1553" s="247">
        <v>0</v>
      </c>
    </row>
    <row r="1554" spans="1:11">
      <c r="A1554" s="247" t="s">
        <v>20582</v>
      </c>
      <c r="B1554" s="247" t="s">
        <v>20583</v>
      </c>
      <c r="C1554" s="247" t="s">
        <v>1388</v>
      </c>
      <c r="D1554" s="247" t="s">
        <v>7606</v>
      </c>
      <c r="E1554" s="248" t="s">
        <v>20584</v>
      </c>
      <c r="F1554" s="247">
        <v>3853.97</v>
      </c>
      <c r="G1554" s="247" t="s">
        <v>1367</v>
      </c>
      <c r="H1554" s="247" t="s">
        <v>14318</v>
      </c>
      <c r="I1554" s="247">
        <v>0</v>
      </c>
      <c r="J1554" s="247">
        <v>0</v>
      </c>
      <c r="K1554" s="247">
        <v>0</v>
      </c>
    </row>
    <row r="1555" spans="1:11">
      <c r="A1555" s="247" t="s">
        <v>9353</v>
      </c>
      <c r="B1555" s="247" t="s">
        <v>9352</v>
      </c>
      <c r="C1555" s="247" t="s">
        <v>1388</v>
      </c>
      <c r="D1555" s="247" t="s">
        <v>7606</v>
      </c>
      <c r="E1555" s="248" t="s">
        <v>9351</v>
      </c>
      <c r="F1555" s="247">
        <v>25.54</v>
      </c>
      <c r="G1555" s="247" t="s">
        <v>1367</v>
      </c>
      <c r="H1555" s="247" t="s">
        <v>14318</v>
      </c>
      <c r="I1555" s="247">
        <v>0</v>
      </c>
      <c r="J1555" s="247">
        <v>0</v>
      </c>
      <c r="K1555" s="247">
        <v>0</v>
      </c>
    </row>
    <row r="1556" spans="1:11">
      <c r="A1556" s="247" t="s">
        <v>20585</v>
      </c>
      <c r="B1556" s="247" t="s">
        <v>20586</v>
      </c>
      <c r="C1556" s="247" t="s">
        <v>1388</v>
      </c>
      <c r="D1556" s="247" t="s">
        <v>7606</v>
      </c>
      <c r="E1556" s="248" t="s">
        <v>20587</v>
      </c>
      <c r="F1556" s="247">
        <v>1070.8800000000001</v>
      </c>
      <c r="G1556" s="247" t="s">
        <v>1367</v>
      </c>
      <c r="H1556" s="247" t="s">
        <v>14318</v>
      </c>
      <c r="I1556" s="247">
        <v>0</v>
      </c>
      <c r="J1556" s="247">
        <v>0</v>
      </c>
      <c r="K1556" s="247">
        <v>0</v>
      </c>
    </row>
    <row r="1557" spans="1:11">
      <c r="A1557" s="247" t="s">
        <v>20588</v>
      </c>
      <c r="B1557" s="247" t="s">
        <v>20589</v>
      </c>
      <c r="C1557" s="247" t="s">
        <v>1388</v>
      </c>
      <c r="D1557" s="247" t="s">
        <v>7606</v>
      </c>
      <c r="E1557" s="248" t="s">
        <v>20590</v>
      </c>
      <c r="F1557" s="247">
        <v>1117.44</v>
      </c>
      <c r="G1557" s="247" t="s">
        <v>1367</v>
      </c>
      <c r="H1557" s="247" t="s">
        <v>14318</v>
      </c>
      <c r="I1557" s="247">
        <v>0</v>
      </c>
      <c r="J1557" s="247">
        <v>0</v>
      </c>
      <c r="K1557" s="247">
        <v>0</v>
      </c>
    </row>
    <row r="1558" spans="1:11">
      <c r="A1558" s="247" t="s">
        <v>20591</v>
      </c>
      <c r="B1558" s="247" t="s">
        <v>20592</v>
      </c>
      <c r="C1558" s="247" t="s">
        <v>1388</v>
      </c>
      <c r="D1558" s="247" t="s">
        <v>7606</v>
      </c>
      <c r="E1558" s="248" t="s">
        <v>20593</v>
      </c>
      <c r="F1558" s="247">
        <v>1070.8800000000001</v>
      </c>
      <c r="G1558" s="247" t="s">
        <v>1367</v>
      </c>
      <c r="H1558" s="247" t="s">
        <v>14318</v>
      </c>
      <c r="I1558" s="247">
        <v>0</v>
      </c>
      <c r="J1558" s="247">
        <v>0</v>
      </c>
      <c r="K1558" s="247">
        <v>0</v>
      </c>
    </row>
    <row r="1559" spans="1:11">
      <c r="A1559" s="247" t="s">
        <v>20594</v>
      </c>
      <c r="B1559" s="247" t="s">
        <v>20595</v>
      </c>
      <c r="C1559" s="247" t="s">
        <v>1388</v>
      </c>
      <c r="D1559" s="247" t="s">
        <v>7606</v>
      </c>
      <c r="E1559" s="248" t="s">
        <v>20596</v>
      </c>
      <c r="F1559" s="247">
        <v>232.8</v>
      </c>
      <c r="G1559" s="247" t="s">
        <v>1367</v>
      </c>
      <c r="H1559" s="247" t="s">
        <v>14318</v>
      </c>
      <c r="I1559" s="247">
        <v>0</v>
      </c>
      <c r="J1559" s="247">
        <v>0</v>
      </c>
      <c r="K1559" s="247">
        <v>0</v>
      </c>
    </row>
    <row r="1560" spans="1:11">
      <c r="A1560" s="247" t="s">
        <v>20597</v>
      </c>
      <c r="B1560" s="247" t="s">
        <v>20598</v>
      </c>
      <c r="C1560" s="247" t="s">
        <v>1388</v>
      </c>
      <c r="D1560" s="247" t="s">
        <v>7606</v>
      </c>
      <c r="E1560" s="248" t="s">
        <v>20599</v>
      </c>
      <c r="F1560" s="247">
        <v>232.8</v>
      </c>
      <c r="G1560" s="247" t="s">
        <v>1367</v>
      </c>
      <c r="H1560" s="247" t="s">
        <v>14318</v>
      </c>
      <c r="I1560" s="247">
        <v>0</v>
      </c>
      <c r="J1560" s="247">
        <v>0</v>
      </c>
      <c r="K1560" s="247">
        <v>0</v>
      </c>
    </row>
    <row r="1561" spans="1:11">
      <c r="A1561" s="247" t="s">
        <v>20600</v>
      </c>
      <c r="B1561" s="247" t="s">
        <v>20601</v>
      </c>
      <c r="C1561" s="247" t="s">
        <v>1388</v>
      </c>
      <c r="D1561" s="247" t="s">
        <v>7606</v>
      </c>
      <c r="E1561" s="248" t="s">
        <v>20602</v>
      </c>
      <c r="F1561" s="247">
        <v>232.8</v>
      </c>
      <c r="G1561" s="247" t="s">
        <v>1367</v>
      </c>
      <c r="H1561" s="247" t="s">
        <v>14318</v>
      </c>
      <c r="I1561" s="247">
        <v>0</v>
      </c>
      <c r="J1561" s="247">
        <v>0</v>
      </c>
      <c r="K1561" s="247">
        <v>0</v>
      </c>
    </row>
    <row r="1562" spans="1:11">
      <c r="A1562" s="247" t="s">
        <v>20603</v>
      </c>
      <c r="B1562" s="247" t="s">
        <v>20604</v>
      </c>
      <c r="C1562" s="247" t="s">
        <v>1388</v>
      </c>
      <c r="D1562" s="247" t="s">
        <v>7606</v>
      </c>
      <c r="E1562" s="248" t="s">
        <v>20605</v>
      </c>
      <c r="F1562" s="247">
        <v>232.8</v>
      </c>
      <c r="G1562" s="247" t="s">
        <v>1367</v>
      </c>
      <c r="H1562" s="247" t="s">
        <v>14318</v>
      </c>
      <c r="I1562" s="247">
        <v>0</v>
      </c>
      <c r="J1562" s="247">
        <v>0</v>
      </c>
      <c r="K1562" s="247">
        <v>0</v>
      </c>
    </row>
    <row r="1563" spans="1:11">
      <c r="A1563" s="247" t="s">
        <v>9143</v>
      </c>
      <c r="B1563" s="247" t="s">
        <v>9142</v>
      </c>
      <c r="C1563" s="247" t="s">
        <v>1388</v>
      </c>
      <c r="D1563" s="247" t="s">
        <v>7606</v>
      </c>
      <c r="E1563" s="248" t="s">
        <v>9141</v>
      </c>
      <c r="F1563" s="247">
        <v>108.89</v>
      </c>
      <c r="G1563" s="247" t="s">
        <v>1367</v>
      </c>
      <c r="H1563" s="247" t="s">
        <v>14318</v>
      </c>
      <c r="I1563" s="247">
        <v>0</v>
      </c>
      <c r="J1563" s="247">
        <v>0</v>
      </c>
      <c r="K1563" s="247">
        <v>0</v>
      </c>
    </row>
    <row r="1564" spans="1:11">
      <c r="A1564" s="247" t="s">
        <v>9140</v>
      </c>
      <c r="B1564" s="247" t="s">
        <v>9139</v>
      </c>
      <c r="C1564" s="247" t="s">
        <v>1388</v>
      </c>
      <c r="D1564" s="247" t="s">
        <v>7606</v>
      </c>
      <c r="E1564" s="248" t="s">
        <v>9138</v>
      </c>
      <c r="F1564" s="247">
        <v>108.89</v>
      </c>
      <c r="G1564" s="247" t="s">
        <v>1367</v>
      </c>
      <c r="H1564" s="247" t="s">
        <v>14318</v>
      </c>
      <c r="I1564" s="247">
        <v>0</v>
      </c>
      <c r="J1564" s="247">
        <v>0</v>
      </c>
      <c r="K1564" s="247">
        <v>0</v>
      </c>
    </row>
    <row r="1565" spans="1:11">
      <c r="A1565" s="247" t="s">
        <v>9137</v>
      </c>
      <c r="B1565" s="247" t="s">
        <v>9136</v>
      </c>
      <c r="C1565" s="247" t="s">
        <v>1388</v>
      </c>
      <c r="D1565" s="247" t="s">
        <v>7606</v>
      </c>
      <c r="E1565" s="248" t="s">
        <v>9135</v>
      </c>
      <c r="F1565" s="247">
        <v>108.89</v>
      </c>
      <c r="G1565" s="247" t="s">
        <v>1367</v>
      </c>
      <c r="H1565" s="247" t="s">
        <v>14318</v>
      </c>
      <c r="I1565" s="247">
        <v>0</v>
      </c>
      <c r="J1565" s="247">
        <v>0</v>
      </c>
      <c r="K1565" s="247">
        <v>0</v>
      </c>
    </row>
    <row r="1566" spans="1:11">
      <c r="A1566" s="247" t="s">
        <v>9134</v>
      </c>
      <c r="B1566" s="247" t="s">
        <v>9133</v>
      </c>
      <c r="C1566" s="247" t="s">
        <v>1388</v>
      </c>
      <c r="D1566" s="247" t="s">
        <v>7606</v>
      </c>
      <c r="E1566" s="248" t="s">
        <v>9132</v>
      </c>
      <c r="F1566" s="247">
        <v>108.89</v>
      </c>
      <c r="G1566" s="247" t="s">
        <v>1367</v>
      </c>
      <c r="H1566" s="247" t="s">
        <v>14318</v>
      </c>
      <c r="I1566" s="247">
        <v>0</v>
      </c>
      <c r="J1566" s="247">
        <v>0</v>
      </c>
      <c r="K1566" s="247">
        <v>0</v>
      </c>
    </row>
    <row r="1567" spans="1:11">
      <c r="A1567" s="247" t="s">
        <v>9013</v>
      </c>
      <c r="B1567" s="247" t="s">
        <v>9012</v>
      </c>
      <c r="C1567" s="247" t="s">
        <v>1388</v>
      </c>
      <c r="D1567" s="247" t="s">
        <v>7606</v>
      </c>
      <c r="E1567" s="248" t="s">
        <v>9011</v>
      </c>
      <c r="F1567" s="247">
        <v>46.56</v>
      </c>
      <c r="G1567" s="247" t="s">
        <v>1367</v>
      </c>
      <c r="H1567" s="247" t="s">
        <v>14318</v>
      </c>
      <c r="I1567" s="247">
        <v>0</v>
      </c>
      <c r="J1567" s="247">
        <v>0</v>
      </c>
      <c r="K1567" s="247">
        <v>0</v>
      </c>
    </row>
    <row r="1568" spans="1:11">
      <c r="A1568" s="247" t="s">
        <v>9007</v>
      </c>
      <c r="B1568" s="247" t="s">
        <v>9006</v>
      </c>
      <c r="C1568" s="247" t="s">
        <v>1388</v>
      </c>
      <c r="D1568" s="247" t="s">
        <v>7606</v>
      </c>
      <c r="E1568" s="248" t="s">
        <v>9005</v>
      </c>
      <c r="F1568" s="247">
        <v>31.54</v>
      </c>
      <c r="G1568" s="247" t="s">
        <v>1367</v>
      </c>
      <c r="H1568" s="247" t="s">
        <v>14318</v>
      </c>
      <c r="I1568" s="247">
        <v>0</v>
      </c>
      <c r="J1568" s="247">
        <v>0</v>
      </c>
      <c r="K1568" s="247">
        <v>0</v>
      </c>
    </row>
    <row r="1569" spans="1:11">
      <c r="A1569" s="247" t="s">
        <v>8895</v>
      </c>
      <c r="B1569" s="247" t="s">
        <v>8894</v>
      </c>
      <c r="C1569" s="247" t="s">
        <v>1388</v>
      </c>
      <c r="D1569" s="247" t="s">
        <v>7606</v>
      </c>
      <c r="E1569" s="248" t="s">
        <v>8893</v>
      </c>
      <c r="F1569" s="247">
        <v>692.39</v>
      </c>
      <c r="G1569" s="247" t="s">
        <v>1367</v>
      </c>
      <c r="H1569" s="247" t="s">
        <v>14318</v>
      </c>
      <c r="I1569" s="247">
        <v>0</v>
      </c>
      <c r="J1569" s="247">
        <v>0</v>
      </c>
      <c r="K1569" s="247">
        <v>0</v>
      </c>
    </row>
    <row r="1570" spans="1:11">
      <c r="A1570" s="247" t="s">
        <v>8874</v>
      </c>
      <c r="B1570" s="247" t="s">
        <v>8873</v>
      </c>
      <c r="C1570" s="247" t="s">
        <v>1388</v>
      </c>
      <c r="D1570" s="247" t="s">
        <v>7606</v>
      </c>
      <c r="E1570" s="248" t="s">
        <v>8872</v>
      </c>
      <c r="F1570" s="247">
        <v>136.68</v>
      </c>
      <c r="G1570" s="247" t="s">
        <v>1367</v>
      </c>
      <c r="H1570" s="247" t="s">
        <v>14318</v>
      </c>
      <c r="I1570" s="247">
        <v>0</v>
      </c>
      <c r="J1570" s="247">
        <v>0</v>
      </c>
      <c r="K1570" s="247">
        <v>0</v>
      </c>
    </row>
    <row r="1571" spans="1:11">
      <c r="A1571" s="247" t="s">
        <v>8871</v>
      </c>
      <c r="B1571" s="247" t="s">
        <v>8870</v>
      </c>
      <c r="C1571" s="247" t="s">
        <v>1388</v>
      </c>
      <c r="D1571" s="247" t="s">
        <v>7606</v>
      </c>
      <c r="E1571" s="248" t="s">
        <v>8869</v>
      </c>
      <c r="F1571" s="247">
        <v>136.68</v>
      </c>
      <c r="G1571" s="247" t="s">
        <v>1367</v>
      </c>
      <c r="H1571" s="247" t="s">
        <v>14318</v>
      </c>
      <c r="I1571" s="247">
        <v>0</v>
      </c>
      <c r="J1571" s="247">
        <v>0</v>
      </c>
      <c r="K1571" s="247">
        <v>0</v>
      </c>
    </row>
    <row r="1572" spans="1:11">
      <c r="A1572" s="247" t="s">
        <v>8868</v>
      </c>
      <c r="B1572" s="247" t="s">
        <v>8867</v>
      </c>
      <c r="C1572" s="247" t="s">
        <v>1388</v>
      </c>
      <c r="D1572" s="247" t="s">
        <v>7606</v>
      </c>
      <c r="E1572" s="248" t="s">
        <v>8866</v>
      </c>
      <c r="F1572" s="247">
        <v>136.68</v>
      </c>
      <c r="G1572" s="247" t="s">
        <v>1367</v>
      </c>
      <c r="H1572" s="247" t="s">
        <v>14318</v>
      </c>
      <c r="I1572" s="247">
        <v>0</v>
      </c>
      <c r="J1572" s="247">
        <v>0</v>
      </c>
      <c r="K1572" s="247">
        <v>0</v>
      </c>
    </row>
    <row r="1573" spans="1:11">
      <c r="A1573" s="247" t="s">
        <v>8865</v>
      </c>
      <c r="B1573" s="247" t="s">
        <v>8864</v>
      </c>
      <c r="C1573" s="247" t="s">
        <v>1388</v>
      </c>
      <c r="D1573" s="247" t="s">
        <v>7606</v>
      </c>
      <c r="E1573" s="248" t="s">
        <v>8863</v>
      </c>
      <c r="F1573" s="247">
        <v>136.68</v>
      </c>
      <c r="G1573" s="247" t="s">
        <v>1367</v>
      </c>
      <c r="H1573" s="247" t="s">
        <v>14318</v>
      </c>
      <c r="I1573" s="247">
        <v>0</v>
      </c>
      <c r="J1573" s="247">
        <v>0</v>
      </c>
      <c r="K1573" s="247">
        <v>0</v>
      </c>
    </row>
    <row r="1574" spans="1:11">
      <c r="A1574" s="247" t="s">
        <v>8862</v>
      </c>
      <c r="B1574" s="247" t="s">
        <v>8861</v>
      </c>
      <c r="C1574" s="247" t="s">
        <v>1388</v>
      </c>
      <c r="D1574" s="247" t="s">
        <v>7606</v>
      </c>
      <c r="E1574" s="248" t="s">
        <v>8860</v>
      </c>
      <c r="F1574" s="247">
        <v>136.68</v>
      </c>
      <c r="G1574" s="247" t="s">
        <v>1367</v>
      </c>
      <c r="H1574" s="247" t="s">
        <v>14318</v>
      </c>
      <c r="I1574" s="247">
        <v>0</v>
      </c>
      <c r="J1574" s="247">
        <v>0</v>
      </c>
      <c r="K1574" s="247">
        <v>0</v>
      </c>
    </row>
    <row r="1575" spans="1:11">
      <c r="A1575" s="247" t="s">
        <v>8859</v>
      </c>
      <c r="B1575" s="247" t="s">
        <v>8858</v>
      </c>
      <c r="C1575" s="247" t="s">
        <v>1388</v>
      </c>
      <c r="D1575" s="247" t="s">
        <v>7606</v>
      </c>
      <c r="E1575" s="248" t="s">
        <v>8857</v>
      </c>
      <c r="F1575" s="247">
        <v>136.68</v>
      </c>
      <c r="G1575" s="247" t="s">
        <v>1367</v>
      </c>
      <c r="H1575" s="247" t="s">
        <v>14318</v>
      </c>
      <c r="I1575" s="247">
        <v>0</v>
      </c>
      <c r="J1575" s="247">
        <v>0</v>
      </c>
      <c r="K1575" s="247">
        <v>0</v>
      </c>
    </row>
    <row r="1576" spans="1:11">
      <c r="A1576" s="247" t="s">
        <v>8815</v>
      </c>
      <c r="B1576" s="247" t="s">
        <v>8814</v>
      </c>
      <c r="C1576" s="247" t="s">
        <v>1388</v>
      </c>
      <c r="D1576" s="247" t="s">
        <v>7606</v>
      </c>
      <c r="E1576" s="248" t="s">
        <v>8813</v>
      </c>
      <c r="F1576" s="247">
        <v>110.39</v>
      </c>
      <c r="G1576" s="247" t="s">
        <v>1367</v>
      </c>
      <c r="H1576" s="247" t="s">
        <v>14318</v>
      </c>
      <c r="I1576" s="247">
        <v>0</v>
      </c>
      <c r="J1576" s="247">
        <v>0</v>
      </c>
      <c r="K1576" s="247">
        <v>0</v>
      </c>
    </row>
    <row r="1577" spans="1:11">
      <c r="A1577" s="247" t="s">
        <v>8812</v>
      </c>
      <c r="B1577" s="247" t="s">
        <v>8811</v>
      </c>
      <c r="C1577" s="247" t="s">
        <v>1388</v>
      </c>
      <c r="D1577" s="247" t="s">
        <v>7606</v>
      </c>
      <c r="E1577" s="248" t="s">
        <v>8810</v>
      </c>
      <c r="F1577" s="247">
        <v>166.71</v>
      </c>
      <c r="G1577" s="247" t="s">
        <v>1367</v>
      </c>
      <c r="H1577" s="247" t="s">
        <v>14318</v>
      </c>
      <c r="I1577" s="247">
        <v>0</v>
      </c>
      <c r="J1577" s="247">
        <v>0</v>
      </c>
      <c r="K1577" s="247">
        <v>0</v>
      </c>
    </row>
    <row r="1578" spans="1:11">
      <c r="A1578" s="247" t="s">
        <v>8809</v>
      </c>
      <c r="B1578" s="247" t="s">
        <v>8808</v>
      </c>
      <c r="C1578" s="247" t="s">
        <v>1388</v>
      </c>
      <c r="D1578" s="247" t="s">
        <v>7606</v>
      </c>
      <c r="E1578" s="248" t="s">
        <v>8807</v>
      </c>
      <c r="F1578" s="247">
        <v>166.71</v>
      </c>
      <c r="G1578" s="247" t="s">
        <v>1367</v>
      </c>
      <c r="H1578" s="247" t="s">
        <v>14318</v>
      </c>
      <c r="I1578" s="247">
        <v>0</v>
      </c>
      <c r="J1578" s="247">
        <v>0</v>
      </c>
      <c r="K1578" s="247">
        <v>0</v>
      </c>
    </row>
    <row r="1579" spans="1:11">
      <c r="A1579" s="247" t="s">
        <v>8806</v>
      </c>
      <c r="B1579" s="247" t="s">
        <v>8805</v>
      </c>
      <c r="C1579" s="247" t="s">
        <v>1388</v>
      </c>
      <c r="D1579" s="247" t="s">
        <v>7606</v>
      </c>
      <c r="E1579" s="248" t="s">
        <v>8804</v>
      </c>
      <c r="F1579" s="247">
        <v>166.71</v>
      </c>
      <c r="G1579" s="247" t="s">
        <v>1367</v>
      </c>
      <c r="H1579" s="247" t="s">
        <v>14318</v>
      </c>
      <c r="I1579" s="247">
        <v>0</v>
      </c>
      <c r="J1579" s="247">
        <v>0</v>
      </c>
      <c r="K1579" s="247">
        <v>0</v>
      </c>
    </row>
    <row r="1580" spans="1:11">
      <c r="A1580" s="247" t="s">
        <v>8803</v>
      </c>
      <c r="B1580" s="247" t="s">
        <v>8802</v>
      </c>
      <c r="C1580" s="247" t="s">
        <v>1388</v>
      </c>
      <c r="D1580" s="247" t="s">
        <v>7606</v>
      </c>
      <c r="E1580" s="248" t="s">
        <v>8801</v>
      </c>
      <c r="F1580" s="247">
        <v>131.41999999999999</v>
      </c>
      <c r="G1580" s="247" t="s">
        <v>1367</v>
      </c>
      <c r="H1580" s="247" t="s">
        <v>14318</v>
      </c>
      <c r="I1580" s="247">
        <v>0</v>
      </c>
      <c r="J1580" s="247">
        <v>0</v>
      </c>
      <c r="K1580" s="247">
        <v>0</v>
      </c>
    </row>
    <row r="1581" spans="1:11">
      <c r="A1581" s="247" t="s">
        <v>8800</v>
      </c>
      <c r="B1581" s="247" t="s">
        <v>8799</v>
      </c>
      <c r="C1581" s="247" t="s">
        <v>1388</v>
      </c>
      <c r="D1581" s="247" t="s">
        <v>7606</v>
      </c>
      <c r="E1581" s="248" t="s">
        <v>8798</v>
      </c>
      <c r="F1581" s="247">
        <v>175.73</v>
      </c>
      <c r="G1581" s="247" t="s">
        <v>1367</v>
      </c>
      <c r="H1581" s="247" t="s">
        <v>14318</v>
      </c>
      <c r="I1581" s="247">
        <v>0</v>
      </c>
      <c r="J1581" s="247">
        <v>0</v>
      </c>
      <c r="K1581" s="247">
        <v>0</v>
      </c>
    </row>
    <row r="1582" spans="1:11">
      <c r="A1582" s="247" t="s">
        <v>8797</v>
      </c>
      <c r="B1582" s="247" t="s">
        <v>8796</v>
      </c>
      <c r="C1582" s="247" t="s">
        <v>1388</v>
      </c>
      <c r="D1582" s="247" t="s">
        <v>7606</v>
      </c>
      <c r="E1582" s="248" t="s">
        <v>8795</v>
      </c>
      <c r="F1582" s="247">
        <v>175.73</v>
      </c>
      <c r="G1582" s="247" t="s">
        <v>1367</v>
      </c>
      <c r="H1582" s="247" t="s">
        <v>14318</v>
      </c>
      <c r="I1582" s="247">
        <v>0</v>
      </c>
      <c r="J1582" s="247">
        <v>0</v>
      </c>
      <c r="K1582" s="247">
        <v>0</v>
      </c>
    </row>
    <row r="1583" spans="1:11">
      <c r="A1583" s="247" t="s">
        <v>8794</v>
      </c>
      <c r="B1583" s="247" t="s">
        <v>8793</v>
      </c>
      <c r="C1583" s="247" t="s">
        <v>1388</v>
      </c>
      <c r="D1583" s="247" t="s">
        <v>7606</v>
      </c>
      <c r="E1583" s="248" t="s">
        <v>8792</v>
      </c>
      <c r="F1583" s="247">
        <v>175.73</v>
      </c>
      <c r="G1583" s="247" t="s">
        <v>1367</v>
      </c>
      <c r="H1583" s="247" t="s">
        <v>14318</v>
      </c>
      <c r="I1583" s="247">
        <v>0</v>
      </c>
      <c r="J1583" s="247">
        <v>0</v>
      </c>
      <c r="K1583" s="247">
        <v>0</v>
      </c>
    </row>
    <row r="1584" spans="1:11">
      <c r="A1584" s="247" t="s">
        <v>8785</v>
      </c>
      <c r="B1584" s="247" t="s">
        <v>8784</v>
      </c>
      <c r="C1584" s="247" t="s">
        <v>1388</v>
      </c>
      <c r="D1584" s="247" t="s">
        <v>7606</v>
      </c>
      <c r="E1584" s="248" t="s">
        <v>8783</v>
      </c>
      <c r="F1584" s="247">
        <v>528.67999999999995</v>
      </c>
      <c r="G1584" s="247" t="s">
        <v>1367</v>
      </c>
      <c r="H1584" s="247" t="s">
        <v>14318</v>
      </c>
      <c r="I1584" s="247">
        <v>0</v>
      </c>
      <c r="J1584" s="247">
        <v>0</v>
      </c>
      <c r="K1584" s="247">
        <v>0</v>
      </c>
    </row>
    <row r="1585" spans="1:11">
      <c r="A1585" s="247" t="s">
        <v>8782</v>
      </c>
      <c r="B1585" s="247" t="s">
        <v>8781</v>
      </c>
      <c r="C1585" s="247" t="s">
        <v>1388</v>
      </c>
      <c r="D1585" s="247" t="s">
        <v>7606</v>
      </c>
      <c r="E1585" s="248" t="s">
        <v>8780</v>
      </c>
      <c r="F1585" s="247">
        <v>339.44</v>
      </c>
      <c r="G1585" s="247" t="s">
        <v>1367</v>
      </c>
      <c r="H1585" s="247" t="s">
        <v>14318</v>
      </c>
      <c r="I1585" s="247">
        <v>0</v>
      </c>
      <c r="J1585" s="247">
        <v>0</v>
      </c>
      <c r="K1585" s="247">
        <v>0</v>
      </c>
    </row>
    <row r="1586" spans="1:11">
      <c r="A1586" s="247" t="s">
        <v>8779</v>
      </c>
      <c r="B1586" s="247" t="s">
        <v>8778</v>
      </c>
      <c r="C1586" s="247" t="s">
        <v>1388</v>
      </c>
      <c r="D1586" s="247" t="s">
        <v>7606</v>
      </c>
      <c r="E1586" s="248" t="s">
        <v>8777</v>
      </c>
      <c r="F1586" s="247">
        <v>339.44</v>
      </c>
      <c r="G1586" s="247" t="s">
        <v>1367</v>
      </c>
      <c r="H1586" s="247" t="s">
        <v>14318</v>
      </c>
      <c r="I1586" s="247">
        <v>0</v>
      </c>
      <c r="J1586" s="247">
        <v>0</v>
      </c>
      <c r="K1586" s="247">
        <v>0</v>
      </c>
    </row>
    <row r="1587" spans="1:11">
      <c r="A1587" s="247" t="s">
        <v>8703</v>
      </c>
      <c r="B1587" s="247" t="s">
        <v>8702</v>
      </c>
      <c r="C1587" s="247" t="s">
        <v>1388</v>
      </c>
      <c r="D1587" s="247" t="s">
        <v>7606</v>
      </c>
      <c r="E1587" s="248" t="s">
        <v>12725</v>
      </c>
      <c r="F1587" s="247">
        <v>275.60000000000002</v>
      </c>
      <c r="G1587" s="247" t="s">
        <v>1367</v>
      </c>
      <c r="H1587" s="247" t="s">
        <v>14318</v>
      </c>
      <c r="I1587" s="247">
        <v>0</v>
      </c>
      <c r="J1587" s="247">
        <v>0</v>
      </c>
      <c r="K1587" s="247">
        <v>0</v>
      </c>
    </row>
    <row r="1588" spans="1:11">
      <c r="A1588" s="247" t="s">
        <v>8698</v>
      </c>
      <c r="B1588" s="247" t="s">
        <v>8697</v>
      </c>
      <c r="C1588" s="247" t="s">
        <v>1388</v>
      </c>
      <c r="D1588" s="247" t="s">
        <v>7606</v>
      </c>
      <c r="E1588" s="248" t="s">
        <v>8696</v>
      </c>
      <c r="F1588" s="247">
        <v>264.33999999999997</v>
      </c>
      <c r="G1588" s="247" t="s">
        <v>1367</v>
      </c>
      <c r="H1588" s="247" t="s">
        <v>14318</v>
      </c>
      <c r="I1588" s="247">
        <v>0</v>
      </c>
      <c r="J1588" s="247">
        <v>0</v>
      </c>
      <c r="K1588" s="247">
        <v>0</v>
      </c>
    </row>
    <row r="1589" spans="1:11">
      <c r="A1589" s="247" t="s">
        <v>8413</v>
      </c>
      <c r="B1589" s="247" t="s">
        <v>8412</v>
      </c>
      <c r="C1589" s="247" t="s">
        <v>1388</v>
      </c>
      <c r="D1589" s="247" t="s">
        <v>7606</v>
      </c>
      <c r="E1589" s="248" t="s">
        <v>8411</v>
      </c>
      <c r="F1589" s="247">
        <v>71.34</v>
      </c>
      <c r="G1589" s="247" t="s">
        <v>1367</v>
      </c>
      <c r="H1589" s="247" t="s">
        <v>14318</v>
      </c>
      <c r="I1589" s="247">
        <v>0</v>
      </c>
      <c r="J1589" s="247">
        <v>0</v>
      </c>
      <c r="K1589" s="247">
        <v>0</v>
      </c>
    </row>
    <row r="1590" spans="1:11">
      <c r="A1590" s="247" t="s">
        <v>8374</v>
      </c>
      <c r="B1590" s="247" t="s">
        <v>8373</v>
      </c>
      <c r="C1590" s="247" t="s">
        <v>1388</v>
      </c>
      <c r="D1590" s="247" t="s">
        <v>7606</v>
      </c>
      <c r="E1590" s="248" t="s">
        <v>8372</v>
      </c>
      <c r="F1590" s="247">
        <v>541.45000000000005</v>
      </c>
      <c r="G1590" s="247" t="s">
        <v>1367</v>
      </c>
      <c r="H1590" s="247" t="s">
        <v>14318</v>
      </c>
      <c r="I1590" s="247">
        <v>1</v>
      </c>
      <c r="J1590" s="247">
        <v>0</v>
      </c>
      <c r="K1590" s="247">
        <v>0</v>
      </c>
    </row>
    <row r="1591" spans="1:11">
      <c r="A1591" s="247" t="s">
        <v>8366</v>
      </c>
      <c r="B1591" s="247" t="s">
        <v>8365</v>
      </c>
      <c r="C1591" s="247" t="s">
        <v>1388</v>
      </c>
      <c r="D1591" s="247" t="s">
        <v>7606</v>
      </c>
      <c r="E1591" s="248" t="s">
        <v>8364</v>
      </c>
      <c r="F1591" s="247">
        <v>431.05</v>
      </c>
      <c r="G1591" s="247" t="s">
        <v>1367</v>
      </c>
      <c r="H1591" s="247" t="s">
        <v>14318</v>
      </c>
      <c r="I1591" s="247">
        <v>0</v>
      </c>
      <c r="J1591" s="247">
        <v>6</v>
      </c>
      <c r="K1591" s="247">
        <v>0</v>
      </c>
    </row>
    <row r="1592" spans="1:11">
      <c r="A1592" s="247" t="s">
        <v>8288</v>
      </c>
      <c r="B1592" s="247" t="s">
        <v>8287</v>
      </c>
      <c r="C1592" s="247" t="s">
        <v>1388</v>
      </c>
      <c r="D1592" s="247" t="s">
        <v>7606</v>
      </c>
      <c r="E1592" s="248" t="s">
        <v>8286</v>
      </c>
      <c r="F1592" s="247">
        <v>922.94</v>
      </c>
      <c r="G1592" s="247" t="s">
        <v>1367</v>
      </c>
      <c r="H1592" s="247" t="s">
        <v>14318</v>
      </c>
      <c r="I1592" s="247">
        <v>0</v>
      </c>
      <c r="J1592" s="247">
        <v>0</v>
      </c>
      <c r="K1592" s="247">
        <v>0</v>
      </c>
    </row>
    <row r="1593" spans="1:11">
      <c r="A1593" s="247" t="s">
        <v>8285</v>
      </c>
      <c r="B1593" s="247" t="s">
        <v>8284</v>
      </c>
      <c r="C1593" s="247" t="s">
        <v>1388</v>
      </c>
      <c r="D1593" s="247" t="s">
        <v>7606</v>
      </c>
      <c r="E1593" s="248" t="s">
        <v>8283</v>
      </c>
      <c r="F1593" s="247">
        <v>922.94</v>
      </c>
      <c r="G1593" s="247" t="s">
        <v>1367</v>
      </c>
      <c r="H1593" s="247" t="s">
        <v>14318</v>
      </c>
      <c r="I1593" s="247">
        <v>0</v>
      </c>
      <c r="J1593" s="247">
        <v>0</v>
      </c>
      <c r="K1593" s="247">
        <v>0</v>
      </c>
    </row>
    <row r="1594" spans="1:11">
      <c r="A1594" s="247" t="s">
        <v>8280</v>
      </c>
      <c r="B1594" s="247" t="s">
        <v>8279</v>
      </c>
      <c r="C1594" s="247" t="s">
        <v>1388</v>
      </c>
      <c r="D1594" s="247" t="s">
        <v>7606</v>
      </c>
      <c r="E1594" s="248" t="s">
        <v>8278</v>
      </c>
      <c r="F1594" s="247">
        <v>181.73</v>
      </c>
      <c r="G1594" s="247" t="s">
        <v>1367</v>
      </c>
      <c r="H1594" s="247" t="s">
        <v>14318</v>
      </c>
      <c r="I1594" s="247">
        <v>0</v>
      </c>
      <c r="J1594" s="247">
        <v>0</v>
      </c>
      <c r="K1594" s="247">
        <v>0</v>
      </c>
    </row>
    <row r="1595" spans="1:11">
      <c r="A1595" s="247" t="s">
        <v>8253</v>
      </c>
      <c r="B1595" s="247" t="s">
        <v>8252</v>
      </c>
      <c r="C1595" s="247" t="s">
        <v>1388</v>
      </c>
      <c r="D1595" s="247" t="s">
        <v>7606</v>
      </c>
      <c r="E1595" s="248" t="s">
        <v>8251</v>
      </c>
      <c r="F1595" s="247">
        <v>4008.67</v>
      </c>
      <c r="G1595" s="247" t="s">
        <v>1367</v>
      </c>
      <c r="H1595" s="247" t="s">
        <v>14318</v>
      </c>
      <c r="I1595" s="247">
        <v>0</v>
      </c>
      <c r="J1595" s="247">
        <v>0</v>
      </c>
      <c r="K1595" s="247">
        <v>0</v>
      </c>
    </row>
    <row r="1596" spans="1:11">
      <c r="A1596" s="247" t="s">
        <v>8247</v>
      </c>
      <c r="B1596" s="247" t="s">
        <v>8246</v>
      </c>
      <c r="C1596" s="247" t="s">
        <v>1388</v>
      </c>
      <c r="D1596" s="247" t="s">
        <v>7606</v>
      </c>
      <c r="E1596" s="248" t="s">
        <v>8245</v>
      </c>
      <c r="F1596" s="247">
        <v>1205.3</v>
      </c>
      <c r="G1596" s="247" t="s">
        <v>1367</v>
      </c>
      <c r="H1596" s="247" t="s">
        <v>14318</v>
      </c>
      <c r="I1596" s="247">
        <v>0</v>
      </c>
      <c r="J1596" s="247">
        <v>0</v>
      </c>
      <c r="K1596" s="247">
        <v>0</v>
      </c>
    </row>
    <row r="1597" spans="1:11">
      <c r="A1597" s="247" t="s">
        <v>8244</v>
      </c>
      <c r="B1597" s="247" t="s">
        <v>8243</v>
      </c>
      <c r="C1597" s="247" t="s">
        <v>1388</v>
      </c>
      <c r="D1597" s="247" t="s">
        <v>7606</v>
      </c>
      <c r="E1597" s="248" t="s">
        <v>17620</v>
      </c>
      <c r="F1597" s="247">
        <v>564.73</v>
      </c>
      <c r="G1597" s="247" t="s">
        <v>1367</v>
      </c>
      <c r="H1597" s="247" t="s">
        <v>14318</v>
      </c>
      <c r="I1597" s="247">
        <v>0</v>
      </c>
      <c r="J1597" s="247">
        <v>0</v>
      </c>
      <c r="K1597" s="247">
        <v>0</v>
      </c>
    </row>
    <row r="1598" spans="1:11">
      <c r="A1598" s="247" t="s">
        <v>8242</v>
      </c>
      <c r="B1598" s="247" t="s">
        <v>8241</v>
      </c>
      <c r="C1598" s="247" t="s">
        <v>1388</v>
      </c>
      <c r="D1598" s="247" t="s">
        <v>7606</v>
      </c>
      <c r="E1598" s="248" t="s">
        <v>17619</v>
      </c>
      <c r="F1598" s="247">
        <v>201.26</v>
      </c>
      <c r="G1598" s="247" t="s">
        <v>1367</v>
      </c>
      <c r="H1598" s="247" t="s">
        <v>14318</v>
      </c>
      <c r="I1598" s="247">
        <v>0</v>
      </c>
      <c r="J1598" s="247">
        <v>0</v>
      </c>
      <c r="K1598" s="247">
        <v>0</v>
      </c>
    </row>
    <row r="1599" spans="1:11">
      <c r="A1599" s="247" t="s">
        <v>8240</v>
      </c>
      <c r="B1599" s="247" t="s">
        <v>8239</v>
      </c>
      <c r="C1599" s="247" t="s">
        <v>1388</v>
      </c>
      <c r="D1599" s="247" t="s">
        <v>7606</v>
      </c>
      <c r="E1599" s="248" t="s">
        <v>8238</v>
      </c>
      <c r="F1599" s="247">
        <v>1306.69</v>
      </c>
      <c r="G1599" s="247" t="s">
        <v>1367</v>
      </c>
      <c r="H1599" s="247" t="s">
        <v>14318</v>
      </c>
      <c r="I1599" s="247">
        <v>0</v>
      </c>
      <c r="J1599" s="247">
        <v>0</v>
      </c>
      <c r="K1599" s="247">
        <v>0</v>
      </c>
    </row>
    <row r="1600" spans="1:11">
      <c r="A1600" s="247" t="s">
        <v>8204</v>
      </c>
      <c r="B1600" s="247" t="s">
        <v>8203</v>
      </c>
      <c r="C1600" s="247" t="s">
        <v>1388</v>
      </c>
      <c r="D1600" s="247" t="s">
        <v>7606</v>
      </c>
      <c r="E1600" s="248" t="s">
        <v>8202</v>
      </c>
      <c r="F1600" s="247">
        <v>922.94</v>
      </c>
      <c r="G1600" s="247" t="s">
        <v>1367</v>
      </c>
      <c r="H1600" s="247" t="s">
        <v>14318</v>
      </c>
      <c r="I1600" s="247">
        <v>0</v>
      </c>
      <c r="J1600" s="247">
        <v>0</v>
      </c>
      <c r="K1600" s="247">
        <v>0</v>
      </c>
    </row>
    <row r="1601" spans="1:11">
      <c r="A1601" s="247" t="s">
        <v>8201</v>
      </c>
      <c r="B1601" s="247" t="s">
        <v>8200</v>
      </c>
      <c r="C1601" s="247" t="s">
        <v>1388</v>
      </c>
      <c r="D1601" s="247" t="s">
        <v>7606</v>
      </c>
      <c r="E1601" s="248" t="s">
        <v>8199</v>
      </c>
      <c r="F1601" s="247">
        <v>922.94</v>
      </c>
      <c r="G1601" s="247" t="s">
        <v>1367</v>
      </c>
      <c r="H1601" s="247" t="s">
        <v>14318</v>
      </c>
      <c r="I1601" s="247">
        <v>0</v>
      </c>
      <c r="J1601" s="247">
        <v>0</v>
      </c>
      <c r="K1601" s="247">
        <v>0</v>
      </c>
    </row>
    <row r="1602" spans="1:11">
      <c r="A1602" s="247" t="s">
        <v>12726</v>
      </c>
      <c r="B1602" s="247" t="s">
        <v>12727</v>
      </c>
      <c r="C1602" s="247" t="s">
        <v>1388</v>
      </c>
      <c r="D1602" s="247" t="s">
        <v>7606</v>
      </c>
      <c r="E1602" s="248" t="s">
        <v>12728</v>
      </c>
      <c r="F1602" s="247">
        <v>646.58000000000004</v>
      </c>
      <c r="G1602" s="247" t="s">
        <v>1367</v>
      </c>
      <c r="H1602" s="247" t="s">
        <v>14318</v>
      </c>
      <c r="I1602" s="247">
        <v>0</v>
      </c>
      <c r="J1602" s="247">
        <v>0</v>
      </c>
      <c r="K1602" s="247">
        <v>0</v>
      </c>
    </row>
    <row r="1603" spans="1:11">
      <c r="A1603" s="247" t="s">
        <v>12729</v>
      </c>
      <c r="B1603" s="247" t="s">
        <v>12730</v>
      </c>
      <c r="C1603" s="247" t="s">
        <v>1388</v>
      </c>
      <c r="D1603" s="247" t="s">
        <v>7606</v>
      </c>
      <c r="E1603" s="248" t="s">
        <v>12731</v>
      </c>
      <c r="F1603" s="247">
        <v>720.92</v>
      </c>
      <c r="G1603" s="247" t="s">
        <v>1367</v>
      </c>
      <c r="H1603" s="247" t="s">
        <v>14318</v>
      </c>
      <c r="I1603" s="247">
        <v>0</v>
      </c>
      <c r="J1603" s="247">
        <v>0</v>
      </c>
      <c r="K1603" s="247">
        <v>0</v>
      </c>
    </row>
    <row r="1604" spans="1:11">
      <c r="A1604" s="247" t="s">
        <v>12732</v>
      </c>
      <c r="B1604" s="247" t="s">
        <v>12733</v>
      </c>
      <c r="C1604" s="247" t="s">
        <v>1388</v>
      </c>
      <c r="D1604" s="247" t="s">
        <v>7606</v>
      </c>
      <c r="E1604" s="248" t="s">
        <v>12734</v>
      </c>
      <c r="F1604" s="247">
        <v>483.62</v>
      </c>
      <c r="G1604" s="247" t="s">
        <v>1367</v>
      </c>
      <c r="H1604" s="247" t="s">
        <v>14318</v>
      </c>
      <c r="I1604" s="247">
        <v>0</v>
      </c>
      <c r="J1604" s="247">
        <v>0</v>
      </c>
      <c r="K1604" s="247">
        <v>0</v>
      </c>
    </row>
    <row r="1605" spans="1:11">
      <c r="A1605" s="247" t="s">
        <v>12735</v>
      </c>
      <c r="B1605" s="247" t="s">
        <v>12736</v>
      </c>
      <c r="C1605" s="247" t="s">
        <v>1388</v>
      </c>
      <c r="D1605" s="247" t="s">
        <v>7606</v>
      </c>
      <c r="E1605" s="248" t="s">
        <v>12737</v>
      </c>
      <c r="F1605" s="247">
        <v>140.43</v>
      </c>
      <c r="G1605" s="247" t="s">
        <v>1367</v>
      </c>
      <c r="H1605" s="247" t="s">
        <v>14318</v>
      </c>
      <c r="I1605" s="247">
        <v>0</v>
      </c>
      <c r="J1605" s="247">
        <v>0</v>
      </c>
      <c r="K1605" s="247">
        <v>0</v>
      </c>
    </row>
    <row r="1606" spans="1:11">
      <c r="A1606" s="247" t="s">
        <v>12738</v>
      </c>
      <c r="B1606" s="247" t="s">
        <v>12739</v>
      </c>
      <c r="C1606" s="247" t="s">
        <v>1388</v>
      </c>
      <c r="D1606" s="247" t="s">
        <v>7606</v>
      </c>
      <c r="E1606" s="248" t="s">
        <v>12740</v>
      </c>
      <c r="F1606" s="247">
        <v>217.03</v>
      </c>
      <c r="G1606" s="247" t="s">
        <v>1367</v>
      </c>
      <c r="H1606" s="247" t="s">
        <v>14318</v>
      </c>
      <c r="I1606" s="247">
        <v>0</v>
      </c>
      <c r="J1606" s="247">
        <v>0</v>
      </c>
      <c r="K1606" s="247">
        <v>0</v>
      </c>
    </row>
    <row r="1607" spans="1:11">
      <c r="A1607" s="247" t="s">
        <v>12741</v>
      </c>
      <c r="B1607" s="247" t="s">
        <v>17608</v>
      </c>
      <c r="C1607" s="247" t="s">
        <v>1388</v>
      </c>
      <c r="D1607" s="247" t="s">
        <v>7606</v>
      </c>
      <c r="E1607" s="248" t="s">
        <v>12742</v>
      </c>
      <c r="F1607" s="247">
        <v>425.8</v>
      </c>
      <c r="G1607" s="247" t="s">
        <v>1367</v>
      </c>
      <c r="H1607" s="247" t="s">
        <v>14318</v>
      </c>
      <c r="I1607" s="247">
        <v>0</v>
      </c>
      <c r="J1607" s="247">
        <v>0</v>
      </c>
      <c r="K1607" s="247">
        <v>0</v>
      </c>
    </row>
    <row r="1608" spans="1:11">
      <c r="A1608" s="247" t="s">
        <v>12743</v>
      </c>
      <c r="B1608" s="247" t="s">
        <v>17607</v>
      </c>
      <c r="C1608" s="247" t="s">
        <v>1388</v>
      </c>
      <c r="D1608" s="247" t="s">
        <v>7606</v>
      </c>
      <c r="E1608" s="248" t="s">
        <v>12744</v>
      </c>
      <c r="F1608" s="247">
        <v>432.56</v>
      </c>
      <c r="G1608" s="247" t="s">
        <v>1367</v>
      </c>
      <c r="H1608" s="247" t="s">
        <v>14318</v>
      </c>
      <c r="I1608" s="247">
        <v>0</v>
      </c>
      <c r="J1608" s="247">
        <v>0</v>
      </c>
      <c r="K1608" s="247">
        <v>0</v>
      </c>
    </row>
    <row r="1609" spans="1:11">
      <c r="A1609" s="247" t="s">
        <v>12745</v>
      </c>
      <c r="B1609" s="247" t="s">
        <v>12746</v>
      </c>
      <c r="C1609" s="247" t="s">
        <v>1388</v>
      </c>
      <c r="D1609" s="247" t="s">
        <v>7606</v>
      </c>
      <c r="E1609" s="248" t="s">
        <v>12747</v>
      </c>
      <c r="F1609" s="247">
        <v>874.88</v>
      </c>
      <c r="G1609" s="247" t="s">
        <v>1367</v>
      </c>
      <c r="H1609" s="247" t="s">
        <v>14318</v>
      </c>
      <c r="I1609" s="247">
        <v>0</v>
      </c>
      <c r="J1609" s="247">
        <v>0</v>
      </c>
      <c r="K1609" s="247">
        <v>0</v>
      </c>
    </row>
    <row r="1610" spans="1:11">
      <c r="A1610" s="247" t="s">
        <v>17455</v>
      </c>
      <c r="B1610" s="247" t="s">
        <v>17454</v>
      </c>
      <c r="C1610" s="247" t="s">
        <v>1388</v>
      </c>
      <c r="D1610" s="247" t="s">
        <v>7606</v>
      </c>
      <c r="E1610" s="248" t="s">
        <v>17453</v>
      </c>
      <c r="F1610" s="247">
        <v>180.24</v>
      </c>
      <c r="G1610" s="247" t="s">
        <v>1367</v>
      </c>
      <c r="H1610" s="247" t="s">
        <v>14318</v>
      </c>
      <c r="I1610" s="247">
        <v>0</v>
      </c>
      <c r="J1610" s="247">
        <v>0</v>
      </c>
      <c r="K1610" s="247">
        <v>0</v>
      </c>
    </row>
    <row r="1611" spans="1:11">
      <c r="A1611" s="247" t="s">
        <v>17449</v>
      </c>
      <c r="B1611" s="247" t="s">
        <v>17448</v>
      </c>
      <c r="C1611" s="247" t="s">
        <v>1388</v>
      </c>
      <c r="D1611" s="247" t="s">
        <v>7606</v>
      </c>
      <c r="E1611" s="248" t="s">
        <v>17447</v>
      </c>
      <c r="F1611" s="247">
        <v>196.75</v>
      </c>
      <c r="G1611" s="247" t="s">
        <v>1367</v>
      </c>
      <c r="H1611" s="247" t="s">
        <v>14318</v>
      </c>
      <c r="I1611" s="247">
        <v>0</v>
      </c>
      <c r="J1611" s="247">
        <v>0</v>
      </c>
      <c r="K1611" s="247">
        <v>0</v>
      </c>
    </row>
    <row r="1612" spans="1:11">
      <c r="A1612" s="247" t="s">
        <v>17446</v>
      </c>
      <c r="B1612" s="247" t="s">
        <v>17445</v>
      </c>
      <c r="C1612" s="247" t="s">
        <v>1388</v>
      </c>
      <c r="D1612" s="247" t="s">
        <v>7606</v>
      </c>
      <c r="E1612" s="248" t="s">
        <v>17444</v>
      </c>
      <c r="F1612" s="247">
        <v>196.75</v>
      </c>
      <c r="G1612" s="247" t="s">
        <v>1367</v>
      </c>
      <c r="H1612" s="247" t="s">
        <v>14318</v>
      </c>
      <c r="I1612" s="247">
        <v>0</v>
      </c>
      <c r="J1612" s="247">
        <v>0</v>
      </c>
      <c r="K1612" s="247">
        <v>0</v>
      </c>
    </row>
    <row r="1613" spans="1:11">
      <c r="A1613" s="247" t="s">
        <v>17443</v>
      </c>
      <c r="B1613" s="247" t="s">
        <v>17442</v>
      </c>
      <c r="C1613" s="247" t="s">
        <v>1388</v>
      </c>
      <c r="D1613" s="247" t="s">
        <v>7606</v>
      </c>
      <c r="E1613" s="248" t="s">
        <v>17441</v>
      </c>
      <c r="F1613" s="247">
        <v>134.41999999999999</v>
      </c>
      <c r="G1613" s="247" t="s">
        <v>1367</v>
      </c>
      <c r="H1613" s="247" t="s">
        <v>14318</v>
      </c>
      <c r="I1613" s="247">
        <v>0</v>
      </c>
      <c r="J1613" s="247">
        <v>0</v>
      </c>
      <c r="K1613" s="247">
        <v>0</v>
      </c>
    </row>
    <row r="1614" spans="1:11">
      <c r="A1614" s="247" t="s">
        <v>17440</v>
      </c>
      <c r="B1614" s="247" t="s">
        <v>17439</v>
      </c>
      <c r="C1614" s="247" t="s">
        <v>1388</v>
      </c>
      <c r="D1614" s="247" t="s">
        <v>7606</v>
      </c>
      <c r="E1614" s="248" t="s">
        <v>17438</v>
      </c>
      <c r="F1614" s="247">
        <v>196.75</v>
      </c>
      <c r="G1614" s="247" t="s">
        <v>1367</v>
      </c>
      <c r="H1614" s="247" t="s">
        <v>14318</v>
      </c>
      <c r="I1614" s="247">
        <v>0</v>
      </c>
      <c r="J1614" s="247">
        <v>0</v>
      </c>
      <c r="K1614" s="247">
        <v>0</v>
      </c>
    </row>
    <row r="1615" spans="1:11">
      <c r="A1615" s="247" t="s">
        <v>17437</v>
      </c>
      <c r="B1615" s="247" t="s">
        <v>17436</v>
      </c>
      <c r="C1615" s="247" t="s">
        <v>1388</v>
      </c>
      <c r="D1615" s="247" t="s">
        <v>7606</v>
      </c>
      <c r="E1615" s="248" t="s">
        <v>17435</v>
      </c>
      <c r="F1615" s="247">
        <v>233.55</v>
      </c>
      <c r="G1615" s="247" t="s">
        <v>1367</v>
      </c>
      <c r="H1615" s="247" t="s">
        <v>14318</v>
      </c>
      <c r="I1615" s="247">
        <v>0</v>
      </c>
      <c r="J1615" s="247">
        <v>0</v>
      </c>
      <c r="K1615" s="247">
        <v>0</v>
      </c>
    </row>
    <row r="1616" spans="1:11">
      <c r="A1616" s="247" t="s">
        <v>17422</v>
      </c>
      <c r="B1616" s="247" t="s">
        <v>17421</v>
      </c>
      <c r="C1616" s="247" t="s">
        <v>1388</v>
      </c>
      <c r="D1616" s="247" t="s">
        <v>7606</v>
      </c>
      <c r="E1616" s="248" t="s">
        <v>17420</v>
      </c>
      <c r="F1616" s="247">
        <v>563.98</v>
      </c>
      <c r="G1616" s="247" t="s">
        <v>1367</v>
      </c>
      <c r="H1616" s="247" t="s">
        <v>14318</v>
      </c>
      <c r="I1616" s="247">
        <v>0</v>
      </c>
      <c r="J1616" s="247">
        <v>0</v>
      </c>
      <c r="K1616" s="247">
        <v>0</v>
      </c>
    </row>
    <row r="1617" spans="1:11">
      <c r="A1617" s="247" t="s">
        <v>17419</v>
      </c>
      <c r="B1617" s="247" t="s">
        <v>17418</v>
      </c>
      <c r="C1617" s="247" t="s">
        <v>1388</v>
      </c>
      <c r="D1617" s="247" t="s">
        <v>7606</v>
      </c>
      <c r="E1617" s="248" t="s">
        <v>17417</v>
      </c>
      <c r="F1617" s="247">
        <v>563.98</v>
      </c>
      <c r="G1617" s="247" t="s">
        <v>1367</v>
      </c>
      <c r="H1617" s="247" t="s">
        <v>14318</v>
      </c>
      <c r="I1617" s="247">
        <v>0</v>
      </c>
      <c r="J1617" s="247">
        <v>0</v>
      </c>
      <c r="K1617" s="247">
        <v>0</v>
      </c>
    </row>
    <row r="1618" spans="1:11">
      <c r="A1618" s="247" t="s">
        <v>17374</v>
      </c>
      <c r="B1618" s="247" t="s">
        <v>17373</v>
      </c>
      <c r="C1618" s="247" t="s">
        <v>1388</v>
      </c>
      <c r="D1618" s="247" t="s">
        <v>7606</v>
      </c>
      <c r="E1618" s="248" t="s">
        <v>17372</v>
      </c>
      <c r="F1618" s="247">
        <v>82.6</v>
      </c>
      <c r="G1618" s="247" t="s">
        <v>1367</v>
      </c>
      <c r="H1618" s="247" t="s">
        <v>14318</v>
      </c>
      <c r="I1618" s="247">
        <v>0</v>
      </c>
      <c r="J1618" s="247">
        <v>0</v>
      </c>
      <c r="K1618" s="247">
        <v>0</v>
      </c>
    </row>
    <row r="1619" spans="1:11">
      <c r="A1619" s="247" t="s">
        <v>17359</v>
      </c>
      <c r="B1619" s="247" t="s">
        <v>17358</v>
      </c>
      <c r="C1619" s="247" t="s">
        <v>1388</v>
      </c>
      <c r="D1619" s="247" t="s">
        <v>7606</v>
      </c>
      <c r="E1619" s="248" t="s">
        <v>17357</v>
      </c>
      <c r="F1619" s="247">
        <v>60.08</v>
      </c>
      <c r="G1619" s="247" t="s">
        <v>1367</v>
      </c>
      <c r="H1619" s="247" t="s">
        <v>14318</v>
      </c>
      <c r="I1619" s="247">
        <v>0</v>
      </c>
      <c r="J1619" s="247">
        <v>0</v>
      </c>
      <c r="K1619" s="247">
        <v>0</v>
      </c>
    </row>
    <row r="1620" spans="1:11">
      <c r="A1620" s="247" t="s">
        <v>20606</v>
      </c>
      <c r="B1620" s="247" t="s">
        <v>20607</v>
      </c>
      <c r="C1620" s="247" t="s">
        <v>1388</v>
      </c>
      <c r="D1620" s="247" t="s">
        <v>7606</v>
      </c>
      <c r="E1620" s="248" t="s">
        <v>20608</v>
      </c>
      <c r="F1620" s="247">
        <v>401.02</v>
      </c>
      <c r="G1620" s="247" t="s">
        <v>1367</v>
      </c>
      <c r="H1620" s="247" t="s">
        <v>14318</v>
      </c>
      <c r="I1620" s="247">
        <v>0</v>
      </c>
      <c r="J1620" s="247">
        <v>0</v>
      </c>
      <c r="K1620" s="247">
        <v>0</v>
      </c>
    </row>
    <row r="1621" spans="1:11">
      <c r="A1621" s="247" t="s">
        <v>20609</v>
      </c>
      <c r="B1621" s="247" t="s">
        <v>20610</v>
      </c>
      <c r="C1621" s="247" t="s">
        <v>1388</v>
      </c>
      <c r="D1621" s="247" t="s">
        <v>7606</v>
      </c>
      <c r="E1621" s="248" t="s">
        <v>20611</v>
      </c>
      <c r="F1621" s="247">
        <v>401.02</v>
      </c>
      <c r="G1621" s="247" t="s">
        <v>1367</v>
      </c>
      <c r="H1621" s="247" t="s">
        <v>14318</v>
      </c>
      <c r="I1621" s="247">
        <v>0</v>
      </c>
      <c r="J1621" s="247">
        <v>0</v>
      </c>
      <c r="K1621" s="247">
        <v>0</v>
      </c>
    </row>
    <row r="1622" spans="1:11">
      <c r="A1622" s="247" t="s">
        <v>20612</v>
      </c>
      <c r="B1622" s="247" t="s">
        <v>20613</v>
      </c>
      <c r="C1622" s="247" t="s">
        <v>1388</v>
      </c>
      <c r="D1622" s="247" t="s">
        <v>7606</v>
      </c>
      <c r="E1622" s="248" t="s">
        <v>20614</v>
      </c>
      <c r="F1622" s="247">
        <v>401.02</v>
      </c>
      <c r="G1622" s="247" t="s">
        <v>1367</v>
      </c>
      <c r="H1622" s="247" t="s">
        <v>14318</v>
      </c>
      <c r="I1622" s="247">
        <v>0</v>
      </c>
      <c r="J1622" s="247">
        <v>0</v>
      </c>
      <c r="K1622" s="247">
        <v>0</v>
      </c>
    </row>
    <row r="1623" spans="1:11">
      <c r="A1623" s="247" t="s">
        <v>20615</v>
      </c>
      <c r="B1623" s="247" t="s">
        <v>20616</v>
      </c>
      <c r="C1623" s="247" t="s">
        <v>1388</v>
      </c>
      <c r="D1623" s="247" t="s">
        <v>7606</v>
      </c>
      <c r="E1623" s="248" t="s">
        <v>20617</v>
      </c>
      <c r="F1623" s="247">
        <v>401.02</v>
      </c>
      <c r="G1623" s="247" t="s">
        <v>1367</v>
      </c>
      <c r="H1623" s="247" t="s">
        <v>14318</v>
      </c>
      <c r="I1623" s="247">
        <v>0</v>
      </c>
      <c r="J1623" s="247">
        <v>0</v>
      </c>
      <c r="K1623" s="247">
        <v>0</v>
      </c>
    </row>
    <row r="1624" spans="1:11">
      <c r="A1624" s="247" t="s">
        <v>20618</v>
      </c>
      <c r="B1624" s="247" t="s">
        <v>20619</v>
      </c>
      <c r="C1624" s="247" t="s">
        <v>1388</v>
      </c>
      <c r="D1624" s="247" t="s">
        <v>7606</v>
      </c>
      <c r="E1624" s="248" t="s">
        <v>20620</v>
      </c>
      <c r="F1624" s="247">
        <v>401.02</v>
      </c>
      <c r="G1624" s="247" t="s">
        <v>1367</v>
      </c>
      <c r="H1624" s="247" t="s">
        <v>14318</v>
      </c>
      <c r="I1624" s="247">
        <v>0</v>
      </c>
      <c r="J1624" s="247">
        <v>0</v>
      </c>
      <c r="K1624" s="247">
        <v>0</v>
      </c>
    </row>
    <row r="1625" spans="1:11">
      <c r="A1625" s="247" t="s">
        <v>20621</v>
      </c>
      <c r="B1625" s="247" t="s">
        <v>20622</v>
      </c>
      <c r="C1625" s="247" t="s">
        <v>1388</v>
      </c>
      <c r="D1625" s="247" t="s">
        <v>7606</v>
      </c>
      <c r="E1625" s="248" t="s">
        <v>20623</v>
      </c>
      <c r="F1625" s="247">
        <v>401.02</v>
      </c>
      <c r="G1625" s="247" t="s">
        <v>1367</v>
      </c>
      <c r="H1625" s="247" t="s">
        <v>14318</v>
      </c>
      <c r="I1625" s="247">
        <v>0</v>
      </c>
      <c r="J1625" s="247">
        <v>0</v>
      </c>
      <c r="K1625" s="247">
        <v>0</v>
      </c>
    </row>
    <row r="1626" spans="1:11">
      <c r="A1626" s="247" t="s">
        <v>20624</v>
      </c>
      <c r="B1626" s="247" t="s">
        <v>20625</v>
      </c>
      <c r="C1626" s="247" t="s">
        <v>1388</v>
      </c>
      <c r="D1626" s="247" t="s">
        <v>7606</v>
      </c>
      <c r="E1626" s="248" t="s">
        <v>20626</v>
      </c>
      <c r="F1626" s="247">
        <v>401.02</v>
      </c>
      <c r="G1626" s="247" t="s">
        <v>1367</v>
      </c>
      <c r="H1626" s="247" t="s">
        <v>14318</v>
      </c>
      <c r="I1626" s="247">
        <v>0</v>
      </c>
      <c r="J1626" s="247">
        <v>0</v>
      </c>
      <c r="K1626" s="247">
        <v>0</v>
      </c>
    </row>
    <row r="1627" spans="1:11">
      <c r="A1627" s="247" t="s">
        <v>20627</v>
      </c>
      <c r="B1627" s="247" t="s">
        <v>20628</v>
      </c>
      <c r="C1627" s="247" t="s">
        <v>1388</v>
      </c>
      <c r="D1627" s="247" t="s">
        <v>7606</v>
      </c>
      <c r="E1627" s="248" t="s">
        <v>20629</v>
      </c>
      <c r="F1627" s="247">
        <v>1230.0899999999999</v>
      </c>
      <c r="G1627" s="247" t="s">
        <v>1367</v>
      </c>
      <c r="H1627" s="247" t="s">
        <v>14318</v>
      </c>
      <c r="I1627" s="247">
        <v>0</v>
      </c>
      <c r="J1627" s="247">
        <v>0</v>
      </c>
      <c r="K1627" s="247">
        <v>0</v>
      </c>
    </row>
    <row r="1628" spans="1:11">
      <c r="A1628" s="247" t="s">
        <v>20630</v>
      </c>
      <c r="B1628" s="247" t="s">
        <v>20631</v>
      </c>
      <c r="C1628" s="247" t="s">
        <v>1388</v>
      </c>
      <c r="D1628" s="247" t="s">
        <v>7606</v>
      </c>
      <c r="E1628" s="248" t="s">
        <v>20632</v>
      </c>
      <c r="F1628" s="247">
        <v>1230.0899999999999</v>
      </c>
      <c r="G1628" s="247" t="s">
        <v>1367</v>
      </c>
      <c r="H1628" s="247" t="s">
        <v>14318</v>
      </c>
      <c r="I1628" s="247">
        <v>0</v>
      </c>
      <c r="J1628" s="247">
        <v>0</v>
      </c>
      <c r="K1628" s="247">
        <v>0</v>
      </c>
    </row>
    <row r="1629" spans="1:11">
      <c r="A1629" s="247" t="s">
        <v>20633</v>
      </c>
      <c r="B1629" s="247" t="s">
        <v>20634</v>
      </c>
      <c r="C1629" s="247" t="s">
        <v>1388</v>
      </c>
      <c r="D1629" s="247" t="s">
        <v>7606</v>
      </c>
      <c r="E1629" s="248" t="s">
        <v>20635</v>
      </c>
      <c r="F1629" s="247">
        <v>1230.0899999999999</v>
      </c>
      <c r="G1629" s="247" t="s">
        <v>1367</v>
      </c>
      <c r="H1629" s="247" t="s">
        <v>14318</v>
      </c>
      <c r="I1629" s="247">
        <v>0</v>
      </c>
      <c r="J1629" s="247">
        <v>0</v>
      </c>
      <c r="K1629" s="247">
        <v>0</v>
      </c>
    </row>
    <row r="1630" spans="1:11">
      <c r="A1630" s="247" t="s">
        <v>20636</v>
      </c>
      <c r="B1630" s="247" t="s">
        <v>20637</v>
      </c>
      <c r="C1630" s="247" t="s">
        <v>1388</v>
      </c>
      <c r="D1630" s="247" t="s">
        <v>7606</v>
      </c>
      <c r="E1630" s="248" t="s">
        <v>20638</v>
      </c>
      <c r="F1630" s="247">
        <v>1230.0899999999999</v>
      </c>
      <c r="G1630" s="247" t="s">
        <v>1367</v>
      </c>
      <c r="H1630" s="247" t="s">
        <v>14318</v>
      </c>
      <c r="I1630" s="247">
        <v>0</v>
      </c>
      <c r="J1630" s="247">
        <v>0</v>
      </c>
      <c r="K1630" s="247">
        <v>0</v>
      </c>
    </row>
    <row r="1631" spans="1:11">
      <c r="A1631" s="247" t="s">
        <v>20639</v>
      </c>
      <c r="B1631" s="247" t="s">
        <v>20640</v>
      </c>
      <c r="C1631" s="247" t="s">
        <v>1388</v>
      </c>
      <c r="D1631" s="247" t="s">
        <v>7606</v>
      </c>
      <c r="E1631" s="248" t="s">
        <v>20641</v>
      </c>
      <c r="F1631" s="247">
        <v>983.76</v>
      </c>
      <c r="G1631" s="247" t="s">
        <v>1367</v>
      </c>
      <c r="H1631" s="247" t="s">
        <v>14318</v>
      </c>
      <c r="I1631" s="247">
        <v>0</v>
      </c>
      <c r="J1631" s="247">
        <v>0</v>
      </c>
      <c r="K1631" s="247">
        <v>0</v>
      </c>
    </row>
    <row r="1632" spans="1:11">
      <c r="A1632" s="247" t="s">
        <v>20642</v>
      </c>
      <c r="B1632" s="247" t="s">
        <v>20643</v>
      </c>
      <c r="C1632" s="247" t="s">
        <v>1388</v>
      </c>
      <c r="D1632" s="247" t="s">
        <v>7606</v>
      </c>
      <c r="E1632" s="248" t="s">
        <v>20644</v>
      </c>
      <c r="F1632" s="247">
        <v>1230.0899999999999</v>
      </c>
      <c r="G1632" s="247" t="s">
        <v>1367</v>
      </c>
      <c r="H1632" s="247" t="s">
        <v>14318</v>
      </c>
      <c r="I1632" s="247">
        <v>0</v>
      </c>
      <c r="J1632" s="247">
        <v>0</v>
      </c>
      <c r="K1632" s="247">
        <v>0</v>
      </c>
    </row>
    <row r="1633" spans="1:11">
      <c r="A1633" s="247" t="s">
        <v>20645</v>
      </c>
      <c r="B1633" s="247" t="s">
        <v>20646</v>
      </c>
      <c r="C1633" s="247" t="s">
        <v>1388</v>
      </c>
      <c r="D1633" s="247" t="s">
        <v>7606</v>
      </c>
      <c r="E1633" s="248" t="s">
        <v>20647</v>
      </c>
      <c r="F1633" s="247">
        <v>401.02</v>
      </c>
      <c r="G1633" s="247" t="s">
        <v>1367</v>
      </c>
      <c r="H1633" s="247" t="s">
        <v>14318</v>
      </c>
      <c r="I1633" s="247">
        <v>0</v>
      </c>
      <c r="J1633" s="247">
        <v>0</v>
      </c>
      <c r="K1633" s="247">
        <v>0</v>
      </c>
    </row>
    <row r="1634" spans="1:11">
      <c r="A1634" s="247" t="s">
        <v>20648</v>
      </c>
      <c r="B1634" s="247" t="s">
        <v>20649</v>
      </c>
      <c r="C1634" s="247" t="s">
        <v>1388</v>
      </c>
      <c r="D1634" s="247" t="s">
        <v>7606</v>
      </c>
      <c r="E1634" s="248" t="s">
        <v>20650</v>
      </c>
      <c r="F1634" s="247">
        <v>138.91999999999999</v>
      </c>
      <c r="G1634" s="247" t="s">
        <v>1367</v>
      </c>
      <c r="H1634" s="247" t="s">
        <v>14318</v>
      </c>
      <c r="I1634" s="247">
        <v>0</v>
      </c>
      <c r="J1634" s="247">
        <v>0</v>
      </c>
      <c r="K1634" s="247">
        <v>0</v>
      </c>
    </row>
    <row r="1635" spans="1:11">
      <c r="A1635" s="247" t="s">
        <v>20651</v>
      </c>
      <c r="B1635" s="247" t="s">
        <v>20652</v>
      </c>
      <c r="C1635" s="247" t="s">
        <v>1388</v>
      </c>
      <c r="D1635" s="247" t="s">
        <v>7606</v>
      </c>
      <c r="E1635" s="248" t="s">
        <v>20653</v>
      </c>
      <c r="F1635" s="247">
        <v>264.33999999999997</v>
      </c>
      <c r="G1635" s="247" t="s">
        <v>1367</v>
      </c>
      <c r="H1635" s="247" t="s">
        <v>14318</v>
      </c>
      <c r="I1635" s="247">
        <v>0</v>
      </c>
      <c r="J1635" s="247">
        <v>0</v>
      </c>
      <c r="K1635" s="247">
        <v>0</v>
      </c>
    </row>
    <row r="1636" spans="1:11">
      <c r="A1636" s="247" t="s">
        <v>20654</v>
      </c>
      <c r="B1636" s="247" t="s">
        <v>20655</v>
      </c>
      <c r="C1636" s="247" t="s">
        <v>1388</v>
      </c>
      <c r="D1636" s="247" t="s">
        <v>7606</v>
      </c>
      <c r="E1636" s="248" t="s">
        <v>20656</v>
      </c>
      <c r="F1636" s="247">
        <v>217.03</v>
      </c>
      <c r="G1636" s="247" t="s">
        <v>1367</v>
      </c>
      <c r="H1636" s="247" t="s">
        <v>14318</v>
      </c>
      <c r="I1636" s="247">
        <v>0</v>
      </c>
      <c r="J1636" s="247">
        <v>0</v>
      </c>
      <c r="K1636" s="247">
        <v>0</v>
      </c>
    </row>
    <row r="1637" spans="1:11">
      <c r="A1637" s="247" t="s">
        <v>20657</v>
      </c>
      <c r="B1637" s="247" t="s">
        <v>20658</v>
      </c>
      <c r="C1637" s="247" t="s">
        <v>1388</v>
      </c>
      <c r="D1637" s="247" t="s">
        <v>7606</v>
      </c>
      <c r="E1637" s="248" t="s">
        <v>20659</v>
      </c>
      <c r="F1637" s="247">
        <v>217.03</v>
      </c>
      <c r="G1637" s="247" t="s">
        <v>1367</v>
      </c>
      <c r="H1637" s="247" t="s">
        <v>14318</v>
      </c>
      <c r="I1637" s="247">
        <v>0</v>
      </c>
      <c r="J1637" s="247">
        <v>0</v>
      </c>
      <c r="K1637" s="247">
        <v>0</v>
      </c>
    </row>
    <row r="1638" spans="1:11">
      <c r="A1638" s="247" t="s">
        <v>20660</v>
      </c>
      <c r="B1638" s="247" t="s">
        <v>20661</v>
      </c>
      <c r="C1638" s="247" t="s">
        <v>1388</v>
      </c>
      <c r="D1638" s="247" t="s">
        <v>7606</v>
      </c>
      <c r="E1638" s="248" t="s">
        <v>20662</v>
      </c>
      <c r="F1638" s="247">
        <v>217.03</v>
      </c>
      <c r="G1638" s="247" t="s">
        <v>1367</v>
      </c>
      <c r="H1638" s="247" t="s">
        <v>14318</v>
      </c>
      <c r="I1638" s="247">
        <v>0</v>
      </c>
      <c r="J1638" s="247">
        <v>0</v>
      </c>
      <c r="K1638" s="247">
        <v>0</v>
      </c>
    </row>
    <row r="1639" spans="1:11">
      <c r="A1639" s="247" t="s">
        <v>20663</v>
      </c>
      <c r="B1639" s="247" t="s">
        <v>20664</v>
      </c>
      <c r="C1639" s="247" t="s">
        <v>1388</v>
      </c>
      <c r="D1639" s="247" t="s">
        <v>7606</v>
      </c>
      <c r="E1639" s="248" t="s">
        <v>20665</v>
      </c>
      <c r="F1639" s="247">
        <v>217.03</v>
      </c>
      <c r="G1639" s="247" t="s">
        <v>1367</v>
      </c>
      <c r="H1639" s="247" t="s">
        <v>14318</v>
      </c>
      <c r="I1639" s="247">
        <v>0</v>
      </c>
      <c r="J1639" s="247">
        <v>0</v>
      </c>
      <c r="K1639" s="247">
        <v>0</v>
      </c>
    </row>
    <row r="1640" spans="1:11">
      <c r="A1640" s="247" t="s">
        <v>20666</v>
      </c>
      <c r="B1640" s="247" t="s">
        <v>20667</v>
      </c>
      <c r="C1640" s="247" t="s">
        <v>1388</v>
      </c>
      <c r="D1640" s="247" t="s">
        <v>7606</v>
      </c>
      <c r="E1640" s="248" t="s">
        <v>20668</v>
      </c>
      <c r="F1640" s="247">
        <v>217.03</v>
      </c>
      <c r="G1640" s="247" t="s">
        <v>1367</v>
      </c>
      <c r="H1640" s="247" t="s">
        <v>14318</v>
      </c>
      <c r="I1640" s="247">
        <v>0</v>
      </c>
      <c r="J1640" s="247">
        <v>0</v>
      </c>
      <c r="K1640" s="247">
        <v>0</v>
      </c>
    </row>
    <row r="1641" spans="1:11">
      <c r="A1641" s="247" t="s">
        <v>20669</v>
      </c>
      <c r="B1641" s="247" t="s">
        <v>20670</v>
      </c>
      <c r="C1641" s="247" t="s">
        <v>1388</v>
      </c>
      <c r="D1641" s="247" t="s">
        <v>7606</v>
      </c>
      <c r="E1641" s="248" t="s">
        <v>20671</v>
      </c>
      <c r="F1641" s="247">
        <v>217.03</v>
      </c>
      <c r="G1641" s="247" t="s">
        <v>1367</v>
      </c>
      <c r="H1641" s="247" t="s">
        <v>14318</v>
      </c>
      <c r="I1641" s="247">
        <v>0</v>
      </c>
      <c r="J1641" s="247">
        <v>0</v>
      </c>
      <c r="K1641" s="247">
        <v>0</v>
      </c>
    </row>
    <row r="1642" spans="1:11">
      <c r="A1642" s="247" t="s">
        <v>20672</v>
      </c>
      <c r="B1642" s="247" t="s">
        <v>20673</v>
      </c>
      <c r="C1642" s="247" t="s">
        <v>1388</v>
      </c>
      <c r="D1642" s="247" t="s">
        <v>7606</v>
      </c>
      <c r="E1642" s="248" t="s">
        <v>20674</v>
      </c>
      <c r="F1642" s="247">
        <v>217.03</v>
      </c>
      <c r="G1642" s="247" t="s">
        <v>1367</v>
      </c>
      <c r="H1642" s="247" t="s">
        <v>14318</v>
      </c>
      <c r="I1642" s="247">
        <v>0</v>
      </c>
      <c r="J1642" s="247">
        <v>0</v>
      </c>
      <c r="K1642" s="247">
        <v>0</v>
      </c>
    </row>
    <row r="1643" spans="1:11">
      <c r="A1643" s="247" t="s">
        <v>20675</v>
      </c>
      <c r="B1643" s="247" t="s">
        <v>20676</v>
      </c>
      <c r="C1643" s="247" t="s">
        <v>1388</v>
      </c>
      <c r="D1643" s="247" t="s">
        <v>7606</v>
      </c>
      <c r="E1643" s="248" t="s">
        <v>20677</v>
      </c>
      <c r="F1643" s="247">
        <v>217.03</v>
      </c>
      <c r="G1643" s="247" t="s">
        <v>1367</v>
      </c>
      <c r="H1643" s="247" t="s">
        <v>14318</v>
      </c>
      <c r="I1643" s="247">
        <v>0</v>
      </c>
      <c r="J1643" s="247">
        <v>0</v>
      </c>
      <c r="K1643" s="247">
        <v>0</v>
      </c>
    </row>
    <row r="1644" spans="1:11">
      <c r="A1644" s="247" t="s">
        <v>20678</v>
      </c>
      <c r="B1644" s="247" t="s">
        <v>20679</v>
      </c>
      <c r="C1644" s="247" t="s">
        <v>1388</v>
      </c>
      <c r="D1644" s="247" t="s">
        <v>7606</v>
      </c>
      <c r="E1644" s="248" t="s">
        <v>20680</v>
      </c>
      <c r="F1644" s="247">
        <v>1626.05</v>
      </c>
      <c r="G1644" s="247" t="s">
        <v>1367</v>
      </c>
      <c r="H1644" s="247" t="s">
        <v>14318</v>
      </c>
      <c r="I1644" s="247">
        <v>0</v>
      </c>
      <c r="J1644" s="247">
        <v>0</v>
      </c>
      <c r="K1644" s="247">
        <v>0</v>
      </c>
    </row>
    <row r="1645" spans="1:11">
      <c r="A1645" s="247" t="s">
        <v>20681</v>
      </c>
      <c r="B1645" s="247" t="s">
        <v>20682</v>
      </c>
      <c r="C1645" s="247" t="s">
        <v>1388</v>
      </c>
      <c r="D1645" s="247" t="s">
        <v>7606</v>
      </c>
      <c r="E1645" s="248" t="s">
        <v>20683</v>
      </c>
      <c r="F1645" s="247">
        <v>1246.5999999999999</v>
      </c>
      <c r="G1645" s="247" t="s">
        <v>1367</v>
      </c>
      <c r="H1645" s="247" t="s">
        <v>14318</v>
      </c>
      <c r="I1645" s="247">
        <v>0</v>
      </c>
      <c r="J1645" s="247">
        <v>0</v>
      </c>
      <c r="K1645" s="247">
        <v>0</v>
      </c>
    </row>
    <row r="1646" spans="1:11">
      <c r="A1646" s="247" t="s">
        <v>20684</v>
      </c>
      <c r="B1646" s="247" t="s">
        <v>20685</v>
      </c>
      <c r="C1646" s="247" t="s">
        <v>1388</v>
      </c>
      <c r="D1646" s="247" t="s">
        <v>7606</v>
      </c>
      <c r="E1646" s="248" t="s">
        <v>20686</v>
      </c>
      <c r="F1646" s="247">
        <v>110.39</v>
      </c>
      <c r="G1646" s="247" t="s">
        <v>1367</v>
      </c>
      <c r="H1646" s="247" t="s">
        <v>14318</v>
      </c>
      <c r="I1646" s="247">
        <v>0</v>
      </c>
      <c r="J1646" s="247">
        <v>0</v>
      </c>
      <c r="K1646" s="247">
        <v>0</v>
      </c>
    </row>
    <row r="1647" spans="1:11">
      <c r="A1647" s="247" t="s">
        <v>20687</v>
      </c>
      <c r="B1647" s="247" t="s">
        <v>20688</v>
      </c>
      <c r="C1647" s="247" t="s">
        <v>1388</v>
      </c>
      <c r="D1647" s="247" t="s">
        <v>7606</v>
      </c>
      <c r="E1647" s="248" t="s">
        <v>20689</v>
      </c>
      <c r="F1647" s="247">
        <v>175.72</v>
      </c>
      <c r="G1647" s="247" t="s">
        <v>1367</v>
      </c>
      <c r="H1647" s="247" t="s">
        <v>14318</v>
      </c>
      <c r="I1647" s="247">
        <v>0</v>
      </c>
      <c r="J1647" s="247">
        <v>0</v>
      </c>
      <c r="K1647" s="247">
        <v>0</v>
      </c>
    </row>
    <row r="1648" spans="1:11">
      <c r="A1648" s="247" t="s">
        <v>20690</v>
      </c>
      <c r="B1648" s="247" t="s">
        <v>20691</v>
      </c>
      <c r="C1648" s="247" t="s">
        <v>1388</v>
      </c>
      <c r="D1648" s="247" t="s">
        <v>7606</v>
      </c>
      <c r="E1648" s="248" t="s">
        <v>20692</v>
      </c>
      <c r="F1648" s="247">
        <v>175.72</v>
      </c>
      <c r="G1648" s="247" t="s">
        <v>1367</v>
      </c>
      <c r="H1648" s="247" t="s">
        <v>14318</v>
      </c>
      <c r="I1648" s="247">
        <v>0</v>
      </c>
      <c r="J1648" s="247">
        <v>0</v>
      </c>
      <c r="K1648" s="247">
        <v>0</v>
      </c>
    </row>
    <row r="1649" spans="1:11">
      <c r="A1649" s="247" t="s">
        <v>20693</v>
      </c>
      <c r="B1649" s="247" t="s">
        <v>20694</v>
      </c>
      <c r="C1649" s="247" t="s">
        <v>1388</v>
      </c>
      <c r="D1649" s="247" t="s">
        <v>7606</v>
      </c>
      <c r="E1649" s="248" t="s">
        <v>20695</v>
      </c>
      <c r="F1649" s="247">
        <v>175.73</v>
      </c>
      <c r="G1649" s="247" t="s">
        <v>1367</v>
      </c>
      <c r="H1649" s="247" t="s">
        <v>14318</v>
      </c>
      <c r="I1649" s="247">
        <v>0</v>
      </c>
      <c r="J1649" s="247">
        <v>0</v>
      </c>
      <c r="K1649" s="247">
        <v>0</v>
      </c>
    </row>
    <row r="1650" spans="1:11">
      <c r="A1650" s="247" t="s">
        <v>20696</v>
      </c>
      <c r="B1650" s="247" t="s">
        <v>20697</v>
      </c>
      <c r="C1650" s="247" t="s">
        <v>1388</v>
      </c>
      <c r="D1650" s="247" t="s">
        <v>7606</v>
      </c>
      <c r="E1650" s="248" t="s">
        <v>20698</v>
      </c>
      <c r="F1650" s="247">
        <v>202.75</v>
      </c>
      <c r="G1650" s="247" t="s">
        <v>1367</v>
      </c>
      <c r="H1650" s="247" t="s">
        <v>14318</v>
      </c>
      <c r="I1650" s="247">
        <v>0</v>
      </c>
      <c r="J1650" s="247">
        <v>0</v>
      </c>
      <c r="K1650" s="247">
        <v>0</v>
      </c>
    </row>
    <row r="1651" spans="1:11">
      <c r="A1651" s="247" t="s">
        <v>12748</v>
      </c>
      <c r="B1651" s="247" t="s">
        <v>12749</v>
      </c>
      <c r="C1651" s="247" t="s">
        <v>1388</v>
      </c>
      <c r="D1651" s="247" t="s">
        <v>7606</v>
      </c>
      <c r="E1651" s="248" t="s">
        <v>12750</v>
      </c>
      <c r="F1651" s="247">
        <v>1444.86</v>
      </c>
      <c r="G1651" s="247" t="s">
        <v>1367</v>
      </c>
      <c r="H1651" s="247" t="s">
        <v>14318</v>
      </c>
      <c r="I1651" s="247">
        <v>0</v>
      </c>
      <c r="J1651" s="247">
        <v>0</v>
      </c>
      <c r="K1651" s="247">
        <v>0</v>
      </c>
    </row>
    <row r="1652" spans="1:11">
      <c r="A1652" s="247" t="s">
        <v>8059</v>
      </c>
      <c r="B1652" s="247" t="s">
        <v>8058</v>
      </c>
      <c r="C1652" s="247" t="s">
        <v>1388</v>
      </c>
      <c r="D1652" s="247" t="s">
        <v>7606</v>
      </c>
      <c r="E1652" s="248" t="s">
        <v>8057</v>
      </c>
      <c r="F1652" s="247">
        <v>431.05</v>
      </c>
      <c r="G1652" s="247" t="s">
        <v>1367</v>
      </c>
      <c r="H1652" s="247" t="s">
        <v>14318</v>
      </c>
      <c r="I1652" s="247">
        <v>1</v>
      </c>
      <c r="J1652" s="247">
        <v>0</v>
      </c>
      <c r="K1652" s="247">
        <v>0</v>
      </c>
    </row>
    <row r="1653" spans="1:11">
      <c r="A1653" s="247" t="s">
        <v>8056</v>
      </c>
      <c r="B1653" s="247" t="s">
        <v>8055</v>
      </c>
      <c r="C1653" s="247" t="s">
        <v>1388</v>
      </c>
      <c r="D1653" s="247" t="s">
        <v>7606</v>
      </c>
      <c r="E1653" s="248" t="s">
        <v>8054</v>
      </c>
      <c r="F1653" s="247">
        <v>181.73</v>
      </c>
      <c r="G1653" s="247" t="s">
        <v>1367</v>
      </c>
      <c r="H1653" s="247" t="s">
        <v>14318</v>
      </c>
      <c r="I1653" s="247">
        <v>0</v>
      </c>
      <c r="J1653" s="247">
        <v>0</v>
      </c>
      <c r="K1653" s="247">
        <v>0</v>
      </c>
    </row>
    <row r="1654" spans="1:11">
      <c r="A1654" s="247" t="s">
        <v>8053</v>
      </c>
      <c r="B1654" s="247" t="s">
        <v>8052</v>
      </c>
      <c r="C1654" s="247" t="s">
        <v>1388</v>
      </c>
      <c r="D1654" s="247" t="s">
        <v>7606</v>
      </c>
      <c r="E1654" s="248" t="s">
        <v>8051</v>
      </c>
      <c r="F1654" s="247">
        <v>181.73</v>
      </c>
      <c r="G1654" s="247" t="s">
        <v>1367</v>
      </c>
      <c r="H1654" s="247" t="s">
        <v>14318</v>
      </c>
      <c r="I1654" s="247">
        <v>0</v>
      </c>
      <c r="J1654" s="247">
        <v>0</v>
      </c>
      <c r="K1654" s="247">
        <v>0</v>
      </c>
    </row>
    <row r="1655" spans="1:11">
      <c r="A1655" s="247" t="s">
        <v>8050</v>
      </c>
      <c r="B1655" s="247" t="s">
        <v>8049</v>
      </c>
      <c r="C1655" s="247" t="s">
        <v>1388</v>
      </c>
      <c r="D1655" s="247" t="s">
        <v>7606</v>
      </c>
      <c r="E1655" s="248" t="s">
        <v>8048</v>
      </c>
      <c r="F1655" s="247">
        <v>181.73</v>
      </c>
      <c r="G1655" s="247" t="s">
        <v>1367</v>
      </c>
      <c r="H1655" s="247" t="s">
        <v>14318</v>
      </c>
      <c r="I1655" s="247">
        <v>0</v>
      </c>
      <c r="J1655" s="247">
        <v>0</v>
      </c>
      <c r="K1655" s="247">
        <v>0</v>
      </c>
    </row>
    <row r="1656" spans="1:11">
      <c r="A1656" s="247" t="s">
        <v>8047</v>
      </c>
      <c r="B1656" s="247" t="s">
        <v>8046</v>
      </c>
      <c r="C1656" s="247" t="s">
        <v>1388</v>
      </c>
      <c r="D1656" s="247" t="s">
        <v>7606</v>
      </c>
      <c r="E1656" s="248" t="s">
        <v>8045</v>
      </c>
      <c r="F1656" s="247">
        <v>181.73</v>
      </c>
      <c r="G1656" s="247" t="s">
        <v>1367</v>
      </c>
      <c r="H1656" s="247" t="s">
        <v>14318</v>
      </c>
      <c r="I1656" s="247">
        <v>0</v>
      </c>
      <c r="J1656" s="247">
        <v>0</v>
      </c>
      <c r="K1656" s="247">
        <v>0</v>
      </c>
    </row>
    <row r="1657" spans="1:11">
      <c r="A1657" s="247" t="s">
        <v>8036</v>
      </c>
      <c r="B1657" s="247" t="s">
        <v>8035</v>
      </c>
      <c r="C1657" s="247" t="s">
        <v>1388</v>
      </c>
      <c r="D1657" s="247" t="s">
        <v>7606</v>
      </c>
      <c r="E1657" s="248" t="s">
        <v>8034</v>
      </c>
      <c r="F1657" s="247">
        <v>1444.86</v>
      </c>
      <c r="G1657" s="247" t="s">
        <v>1367</v>
      </c>
      <c r="H1657" s="247" t="s">
        <v>14318</v>
      </c>
      <c r="I1657" s="247">
        <v>0</v>
      </c>
      <c r="J1657" s="247">
        <v>0</v>
      </c>
      <c r="K1657" s="247">
        <v>0</v>
      </c>
    </row>
    <row r="1658" spans="1:11">
      <c r="A1658" s="247" t="s">
        <v>20699</v>
      </c>
      <c r="B1658" s="247" t="s">
        <v>20700</v>
      </c>
      <c r="C1658" s="247" t="s">
        <v>1388</v>
      </c>
      <c r="D1658" s="247" t="s">
        <v>7606</v>
      </c>
      <c r="E1658" s="248" t="s">
        <v>20701</v>
      </c>
      <c r="F1658" s="247">
        <v>1070.8800000000001</v>
      </c>
      <c r="G1658" s="247" t="s">
        <v>1367</v>
      </c>
      <c r="H1658" s="247" t="s">
        <v>14318</v>
      </c>
      <c r="I1658" s="247">
        <v>0</v>
      </c>
      <c r="J1658" s="247">
        <v>0</v>
      </c>
      <c r="K1658" s="247">
        <v>0</v>
      </c>
    </row>
    <row r="1659" spans="1:11">
      <c r="A1659" s="247" t="s">
        <v>20702</v>
      </c>
      <c r="B1659" s="247" t="s">
        <v>20703</v>
      </c>
      <c r="C1659" s="247" t="s">
        <v>1388</v>
      </c>
      <c r="D1659" s="247" t="s">
        <v>7606</v>
      </c>
      <c r="E1659" s="248" t="s">
        <v>20704</v>
      </c>
      <c r="F1659" s="247">
        <v>1117.44</v>
      </c>
      <c r="G1659" s="247" t="s">
        <v>1367</v>
      </c>
      <c r="H1659" s="247" t="s">
        <v>14318</v>
      </c>
      <c r="I1659" s="247">
        <v>0</v>
      </c>
      <c r="J1659" s="247">
        <v>0</v>
      </c>
      <c r="K1659" s="247">
        <v>0</v>
      </c>
    </row>
    <row r="1660" spans="1:11">
      <c r="A1660" s="247" t="s">
        <v>20705</v>
      </c>
      <c r="B1660" s="247" t="s">
        <v>20706</v>
      </c>
      <c r="C1660" s="247" t="s">
        <v>1388</v>
      </c>
      <c r="D1660" s="247" t="s">
        <v>7606</v>
      </c>
      <c r="E1660" s="248" t="s">
        <v>20707</v>
      </c>
      <c r="F1660" s="247">
        <v>1117.44</v>
      </c>
      <c r="G1660" s="247" t="s">
        <v>1367</v>
      </c>
      <c r="H1660" s="247" t="s">
        <v>14318</v>
      </c>
      <c r="I1660" s="247">
        <v>0</v>
      </c>
      <c r="J1660" s="247">
        <v>0</v>
      </c>
      <c r="K1660" s="247">
        <v>0</v>
      </c>
    </row>
    <row r="1661" spans="1:11">
      <c r="A1661" s="247" t="s">
        <v>8029</v>
      </c>
      <c r="B1661" s="247" t="s">
        <v>8028</v>
      </c>
      <c r="C1661" s="247" t="s">
        <v>1388</v>
      </c>
      <c r="D1661" s="247" t="s">
        <v>7606</v>
      </c>
      <c r="E1661" s="248" t="s">
        <v>8027</v>
      </c>
      <c r="F1661" s="247">
        <v>211.02</v>
      </c>
      <c r="G1661" s="247" t="s">
        <v>1367</v>
      </c>
      <c r="H1661" s="247" t="s">
        <v>14318</v>
      </c>
      <c r="I1661" s="247">
        <v>0</v>
      </c>
      <c r="J1661" s="247">
        <v>0</v>
      </c>
      <c r="K1661" s="247">
        <v>0</v>
      </c>
    </row>
    <row r="1662" spans="1:11">
      <c r="A1662" s="247" t="s">
        <v>8026</v>
      </c>
      <c r="B1662" s="247" t="s">
        <v>8025</v>
      </c>
      <c r="C1662" s="247" t="s">
        <v>1388</v>
      </c>
      <c r="D1662" s="247" t="s">
        <v>7606</v>
      </c>
      <c r="E1662" s="248" t="s">
        <v>8024</v>
      </c>
      <c r="F1662" s="247">
        <v>211.02</v>
      </c>
      <c r="G1662" s="247" t="s">
        <v>1367</v>
      </c>
      <c r="H1662" s="247" t="s">
        <v>14318</v>
      </c>
      <c r="I1662" s="247">
        <v>0</v>
      </c>
      <c r="J1662" s="247">
        <v>0</v>
      </c>
      <c r="K1662" s="247">
        <v>0</v>
      </c>
    </row>
    <row r="1663" spans="1:11">
      <c r="A1663" s="247" t="s">
        <v>8023</v>
      </c>
      <c r="B1663" s="247" t="s">
        <v>8022</v>
      </c>
      <c r="C1663" s="247" t="s">
        <v>1388</v>
      </c>
      <c r="D1663" s="247" t="s">
        <v>7606</v>
      </c>
      <c r="E1663" s="248" t="s">
        <v>8021</v>
      </c>
      <c r="F1663" s="247">
        <v>211.02</v>
      </c>
      <c r="G1663" s="247" t="s">
        <v>1367</v>
      </c>
      <c r="H1663" s="247" t="s">
        <v>14318</v>
      </c>
      <c r="I1663" s="247">
        <v>0</v>
      </c>
      <c r="J1663" s="247">
        <v>0</v>
      </c>
      <c r="K1663" s="247">
        <v>0</v>
      </c>
    </row>
    <row r="1664" spans="1:11">
      <c r="A1664" s="247" t="s">
        <v>8020</v>
      </c>
      <c r="B1664" s="247" t="s">
        <v>8019</v>
      </c>
      <c r="C1664" s="247" t="s">
        <v>1388</v>
      </c>
      <c r="D1664" s="247" t="s">
        <v>7606</v>
      </c>
      <c r="E1664" s="248" t="s">
        <v>8018</v>
      </c>
      <c r="F1664" s="247">
        <v>211.02</v>
      </c>
      <c r="G1664" s="247" t="s">
        <v>1367</v>
      </c>
      <c r="H1664" s="247" t="s">
        <v>14318</v>
      </c>
      <c r="I1664" s="247">
        <v>0</v>
      </c>
      <c r="J1664" s="247">
        <v>0</v>
      </c>
      <c r="K1664" s="247">
        <v>0</v>
      </c>
    </row>
    <row r="1665" spans="1:11">
      <c r="A1665" s="247" t="s">
        <v>8017</v>
      </c>
      <c r="B1665" s="247" t="s">
        <v>8016</v>
      </c>
      <c r="C1665" s="247" t="s">
        <v>1388</v>
      </c>
      <c r="D1665" s="247" t="s">
        <v>7606</v>
      </c>
      <c r="E1665" s="248" t="s">
        <v>8015</v>
      </c>
      <c r="F1665" s="247">
        <v>211.02</v>
      </c>
      <c r="G1665" s="247" t="s">
        <v>1367</v>
      </c>
      <c r="H1665" s="247" t="s">
        <v>14318</v>
      </c>
      <c r="I1665" s="247">
        <v>0</v>
      </c>
      <c r="J1665" s="247">
        <v>0</v>
      </c>
      <c r="K1665" s="247">
        <v>0</v>
      </c>
    </row>
    <row r="1666" spans="1:11">
      <c r="A1666" s="247" t="s">
        <v>8014</v>
      </c>
      <c r="B1666" s="247" t="s">
        <v>8013</v>
      </c>
      <c r="C1666" s="247" t="s">
        <v>1388</v>
      </c>
      <c r="D1666" s="247" t="s">
        <v>7606</v>
      </c>
      <c r="E1666" s="248" t="s">
        <v>8012</v>
      </c>
      <c r="F1666" s="247">
        <v>211.02</v>
      </c>
      <c r="G1666" s="247" t="s">
        <v>1367</v>
      </c>
      <c r="H1666" s="247" t="s">
        <v>14318</v>
      </c>
      <c r="I1666" s="247">
        <v>0</v>
      </c>
      <c r="J1666" s="247">
        <v>0</v>
      </c>
      <c r="K1666" s="247">
        <v>0</v>
      </c>
    </row>
    <row r="1667" spans="1:11">
      <c r="A1667" s="247" t="s">
        <v>8011</v>
      </c>
      <c r="B1667" s="247" t="s">
        <v>8010</v>
      </c>
      <c r="C1667" s="247" t="s">
        <v>1388</v>
      </c>
      <c r="D1667" s="247" t="s">
        <v>7606</v>
      </c>
      <c r="E1667" s="248" t="s">
        <v>8009</v>
      </c>
      <c r="F1667" s="247">
        <v>181.73</v>
      </c>
      <c r="G1667" s="247" t="s">
        <v>1367</v>
      </c>
      <c r="H1667" s="247" t="s">
        <v>14318</v>
      </c>
      <c r="I1667" s="247">
        <v>0</v>
      </c>
      <c r="J1667" s="247">
        <v>0</v>
      </c>
      <c r="K1667" s="247">
        <v>0</v>
      </c>
    </row>
    <row r="1668" spans="1:11">
      <c r="A1668" s="247" t="s">
        <v>20708</v>
      </c>
      <c r="B1668" s="247" t="s">
        <v>20709</v>
      </c>
      <c r="C1668" s="247" t="s">
        <v>1388</v>
      </c>
      <c r="D1668" s="247" t="s">
        <v>7606</v>
      </c>
      <c r="E1668" s="248" t="s">
        <v>20710</v>
      </c>
      <c r="F1668" s="247">
        <v>1491.42</v>
      </c>
      <c r="G1668" s="247" t="s">
        <v>1367</v>
      </c>
      <c r="H1668" s="247" t="s">
        <v>14318</v>
      </c>
      <c r="I1668" s="247">
        <v>0</v>
      </c>
      <c r="J1668" s="247">
        <v>0</v>
      </c>
      <c r="K1668" s="247">
        <v>0</v>
      </c>
    </row>
    <row r="1669" spans="1:11">
      <c r="A1669" s="247" t="s">
        <v>7926</v>
      </c>
      <c r="B1669" s="247" t="s">
        <v>7925</v>
      </c>
      <c r="C1669" s="247" t="s">
        <v>1388</v>
      </c>
      <c r="D1669" s="247" t="s">
        <v>7606</v>
      </c>
      <c r="E1669" s="248" t="s">
        <v>7924</v>
      </c>
      <c r="F1669" s="247">
        <v>419.8</v>
      </c>
      <c r="G1669" s="247" t="s">
        <v>1367</v>
      </c>
      <c r="H1669" s="247" t="s">
        <v>14318</v>
      </c>
      <c r="I1669" s="247">
        <v>0</v>
      </c>
      <c r="J1669" s="247">
        <v>0</v>
      </c>
      <c r="K1669" s="247">
        <v>0</v>
      </c>
    </row>
    <row r="1670" spans="1:11">
      <c r="A1670" s="247" t="s">
        <v>7923</v>
      </c>
      <c r="B1670" s="247" t="s">
        <v>7922</v>
      </c>
      <c r="C1670" s="247" t="s">
        <v>1388</v>
      </c>
      <c r="D1670" s="247" t="s">
        <v>7606</v>
      </c>
      <c r="E1670" s="248" t="s">
        <v>7921</v>
      </c>
      <c r="F1670" s="247">
        <v>252.32</v>
      </c>
      <c r="G1670" s="247" t="s">
        <v>1367</v>
      </c>
      <c r="H1670" s="247" t="s">
        <v>14318</v>
      </c>
      <c r="I1670" s="247">
        <v>0</v>
      </c>
      <c r="J1670" s="247">
        <v>0</v>
      </c>
      <c r="K1670" s="247">
        <v>0</v>
      </c>
    </row>
    <row r="1671" spans="1:11">
      <c r="A1671" s="247" t="s">
        <v>7858</v>
      </c>
      <c r="B1671" s="247" t="s">
        <v>7857</v>
      </c>
      <c r="C1671" s="247" t="s">
        <v>1388</v>
      </c>
      <c r="D1671" s="247" t="s">
        <v>7606</v>
      </c>
      <c r="E1671" s="248" t="s">
        <v>7856</v>
      </c>
      <c r="F1671" s="247">
        <v>191.49</v>
      </c>
      <c r="G1671" s="247" t="s">
        <v>1367</v>
      </c>
      <c r="H1671" s="247" t="s">
        <v>14318</v>
      </c>
      <c r="I1671" s="247">
        <v>0</v>
      </c>
      <c r="J1671" s="247">
        <v>0</v>
      </c>
      <c r="K1671" s="247">
        <v>0</v>
      </c>
    </row>
    <row r="1672" spans="1:11">
      <c r="A1672" s="247" t="s">
        <v>20711</v>
      </c>
      <c r="B1672" s="247" t="s">
        <v>20712</v>
      </c>
      <c r="C1672" s="247" t="s">
        <v>1388</v>
      </c>
      <c r="D1672" s="247" t="s">
        <v>7606</v>
      </c>
      <c r="E1672" s="248" t="s">
        <v>20713</v>
      </c>
      <c r="F1672" s="247">
        <v>865.87</v>
      </c>
      <c r="G1672" s="247" t="s">
        <v>1367</v>
      </c>
      <c r="H1672" s="247" t="s">
        <v>14318</v>
      </c>
      <c r="I1672" s="247">
        <v>0</v>
      </c>
      <c r="J1672" s="247">
        <v>0</v>
      </c>
      <c r="K1672" s="247">
        <v>0</v>
      </c>
    </row>
    <row r="1673" spans="1:11">
      <c r="A1673" s="247" t="s">
        <v>20714</v>
      </c>
      <c r="B1673" s="247" t="s">
        <v>20715</v>
      </c>
      <c r="C1673" s="247" t="s">
        <v>1388</v>
      </c>
      <c r="D1673" s="247" t="s">
        <v>7606</v>
      </c>
      <c r="E1673" s="248" t="s">
        <v>20716</v>
      </c>
      <c r="F1673" s="247">
        <v>865.87</v>
      </c>
      <c r="G1673" s="247" t="s">
        <v>1367</v>
      </c>
      <c r="H1673" s="247" t="s">
        <v>14318</v>
      </c>
      <c r="I1673" s="247">
        <v>0</v>
      </c>
      <c r="J1673" s="247">
        <v>0</v>
      </c>
      <c r="K1673" s="247">
        <v>0</v>
      </c>
    </row>
    <row r="1674" spans="1:11">
      <c r="A1674" s="247" t="s">
        <v>20717</v>
      </c>
      <c r="B1674" s="247" t="s">
        <v>20718</v>
      </c>
      <c r="C1674" s="247" t="s">
        <v>1388</v>
      </c>
      <c r="D1674" s="247" t="s">
        <v>7606</v>
      </c>
      <c r="E1674" s="248" t="s">
        <v>20719</v>
      </c>
      <c r="F1674" s="247">
        <v>865.87</v>
      </c>
      <c r="G1674" s="247" t="s">
        <v>1367</v>
      </c>
      <c r="H1674" s="247" t="s">
        <v>14318</v>
      </c>
      <c r="I1674" s="247">
        <v>0</v>
      </c>
      <c r="J1674" s="247">
        <v>0</v>
      </c>
      <c r="K1674" s="247">
        <v>0</v>
      </c>
    </row>
    <row r="1675" spans="1:11">
      <c r="A1675" s="247" t="s">
        <v>20720</v>
      </c>
      <c r="B1675" s="247" t="s">
        <v>20721</v>
      </c>
      <c r="C1675" s="247" t="s">
        <v>1388</v>
      </c>
      <c r="D1675" s="247" t="s">
        <v>7606</v>
      </c>
      <c r="E1675" s="248" t="s">
        <v>20722</v>
      </c>
      <c r="F1675" s="247">
        <v>865.87</v>
      </c>
      <c r="G1675" s="247" t="s">
        <v>1367</v>
      </c>
      <c r="H1675" s="247" t="s">
        <v>14318</v>
      </c>
      <c r="I1675" s="247">
        <v>0</v>
      </c>
      <c r="J1675" s="247">
        <v>0</v>
      </c>
      <c r="K1675" s="247">
        <v>0</v>
      </c>
    </row>
    <row r="1676" spans="1:11">
      <c r="A1676" s="247" t="s">
        <v>20723</v>
      </c>
      <c r="B1676" s="247" t="s">
        <v>20724</v>
      </c>
      <c r="C1676" s="247" t="s">
        <v>1388</v>
      </c>
      <c r="D1676" s="247" t="s">
        <v>7606</v>
      </c>
      <c r="E1676" s="248" t="s">
        <v>20725</v>
      </c>
      <c r="F1676" s="247">
        <v>865.87</v>
      </c>
      <c r="G1676" s="247" t="s">
        <v>1367</v>
      </c>
      <c r="H1676" s="247" t="s">
        <v>14318</v>
      </c>
      <c r="I1676" s="247">
        <v>0</v>
      </c>
      <c r="J1676" s="247">
        <v>0</v>
      </c>
      <c r="K1676" s="247">
        <v>0</v>
      </c>
    </row>
    <row r="1677" spans="1:11">
      <c r="A1677" s="247" t="s">
        <v>20726</v>
      </c>
      <c r="B1677" s="247" t="s">
        <v>20727</v>
      </c>
      <c r="C1677" s="247" t="s">
        <v>1388</v>
      </c>
      <c r="D1677" s="247" t="s">
        <v>7606</v>
      </c>
      <c r="E1677" s="248" t="s">
        <v>20728</v>
      </c>
      <c r="F1677" s="247">
        <v>865.87</v>
      </c>
      <c r="G1677" s="247" t="s">
        <v>1367</v>
      </c>
      <c r="H1677" s="247" t="s">
        <v>14318</v>
      </c>
      <c r="I1677" s="247">
        <v>0</v>
      </c>
      <c r="J1677" s="247">
        <v>0</v>
      </c>
      <c r="K1677" s="247">
        <v>0</v>
      </c>
    </row>
    <row r="1678" spans="1:11">
      <c r="A1678" s="247" t="s">
        <v>20729</v>
      </c>
      <c r="B1678" s="247" t="s">
        <v>20730</v>
      </c>
      <c r="C1678" s="247" t="s">
        <v>1388</v>
      </c>
      <c r="D1678" s="247" t="s">
        <v>7606</v>
      </c>
      <c r="E1678" s="248" t="s">
        <v>20731</v>
      </c>
      <c r="F1678" s="247">
        <v>865.87</v>
      </c>
      <c r="G1678" s="247" t="s">
        <v>1367</v>
      </c>
      <c r="H1678" s="247" t="s">
        <v>14318</v>
      </c>
      <c r="I1678" s="247">
        <v>0</v>
      </c>
      <c r="J1678" s="247">
        <v>0</v>
      </c>
      <c r="K1678" s="247">
        <v>0</v>
      </c>
    </row>
    <row r="1679" spans="1:11">
      <c r="A1679" s="247" t="s">
        <v>20732</v>
      </c>
      <c r="B1679" s="247" t="s">
        <v>20733</v>
      </c>
      <c r="C1679" s="247" t="s">
        <v>1388</v>
      </c>
      <c r="D1679" s="247" t="s">
        <v>7606</v>
      </c>
      <c r="E1679" s="248" t="s">
        <v>20734</v>
      </c>
      <c r="F1679" s="247">
        <v>865.87</v>
      </c>
      <c r="G1679" s="247" t="s">
        <v>1367</v>
      </c>
      <c r="H1679" s="247" t="s">
        <v>14318</v>
      </c>
      <c r="I1679" s="247">
        <v>0</v>
      </c>
      <c r="J1679" s="247">
        <v>0</v>
      </c>
      <c r="K1679" s="247">
        <v>0</v>
      </c>
    </row>
    <row r="1680" spans="1:11">
      <c r="A1680" s="247" t="s">
        <v>20735</v>
      </c>
      <c r="B1680" s="247" t="s">
        <v>20736</v>
      </c>
      <c r="C1680" s="247" t="s">
        <v>1388</v>
      </c>
      <c r="D1680" s="247" t="s">
        <v>7606</v>
      </c>
      <c r="E1680" s="248" t="s">
        <v>20737</v>
      </c>
      <c r="F1680" s="247">
        <v>865.87</v>
      </c>
      <c r="G1680" s="247" t="s">
        <v>1367</v>
      </c>
      <c r="H1680" s="247" t="s">
        <v>14318</v>
      </c>
      <c r="I1680" s="247">
        <v>0</v>
      </c>
      <c r="J1680" s="247">
        <v>0</v>
      </c>
      <c r="K1680" s="247">
        <v>0</v>
      </c>
    </row>
    <row r="1681" spans="1:11">
      <c r="A1681" s="247" t="s">
        <v>7762</v>
      </c>
      <c r="B1681" s="247" t="s">
        <v>7761</v>
      </c>
      <c r="C1681" s="247" t="s">
        <v>1388</v>
      </c>
      <c r="D1681" s="247" t="s">
        <v>7606</v>
      </c>
      <c r="E1681" s="248" t="s">
        <v>7760</v>
      </c>
      <c r="F1681" s="247">
        <v>231.3</v>
      </c>
      <c r="G1681" s="247" t="s">
        <v>1367</v>
      </c>
      <c r="H1681" s="247" t="s">
        <v>14318</v>
      </c>
      <c r="I1681" s="247">
        <v>1</v>
      </c>
      <c r="J1681" s="247">
        <v>0</v>
      </c>
      <c r="K1681" s="247">
        <v>0</v>
      </c>
    </row>
    <row r="1682" spans="1:11">
      <c r="A1682" s="247" t="s">
        <v>7759</v>
      </c>
      <c r="B1682" s="247" t="s">
        <v>7758</v>
      </c>
      <c r="C1682" s="247" t="s">
        <v>1388</v>
      </c>
      <c r="D1682" s="247" t="s">
        <v>7606</v>
      </c>
      <c r="E1682" s="248" t="s">
        <v>7757</v>
      </c>
      <c r="F1682" s="247">
        <v>231.3</v>
      </c>
      <c r="G1682" s="247" t="s">
        <v>1367</v>
      </c>
      <c r="H1682" s="247" t="s">
        <v>14318</v>
      </c>
      <c r="I1682" s="247">
        <v>1</v>
      </c>
      <c r="J1682" s="247">
        <v>0</v>
      </c>
      <c r="K1682" s="247">
        <v>0</v>
      </c>
    </row>
    <row r="1683" spans="1:11">
      <c r="A1683" s="247" t="s">
        <v>7756</v>
      </c>
      <c r="B1683" s="247" t="s">
        <v>7755</v>
      </c>
      <c r="C1683" s="247" t="s">
        <v>1388</v>
      </c>
      <c r="D1683" s="247" t="s">
        <v>7606</v>
      </c>
      <c r="E1683" s="248" t="s">
        <v>7754</v>
      </c>
      <c r="F1683" s="247">
        <v>231.3</v>
      </c>
      <c r="G1683" s="247" t="s">
        <v>1367</v>
      </c>
      <c r="H1683" s="247" t="s">
        <v>14318</v>
      </c>
      <c r="I1683" s="247">
        <v>0</v>
      </c>
      <c r="J1683" s="247">
        <v>0</v>
      </c>
      <c r="K1683" s="247">
        <v>0</v>
      </c>
    </row>
    <row r="1684" spans="1:11">
      <c r="A1684" s="247" t="s">
        <v>7620</v>
      </c>
      <c r="B1684" s="247" t="s">
        <v>7619</v>
      </c>
      <c r="C1684" s="247" t="s">
        <v>1388</v>
      </c>
      <c r="D1684" s="247" t="s">
        <v>7606</v>
      </c>
      <c r="E1684" s="248" t="s">
        <v>7618</v>
      </c>
      <c r="F1684" s="247">
        <v>398.01</v>
      </c>
      <c r="G1684" s="247" t="s">
        <v>1367</v>
      </c>
      <c r="H1684" s="247" t="s">
        <v>14318</v>
      </c>
      <c r="I1684" s="247">
        <v>0</v>
      </c>
      <c r="J1684" s="247">
        <v>0</v>
      </c>
      <c r="K1684" s="247">
        <v>0</v>
      </c>
    </row>
    <row r="1685" spans="1:11">
      <c r="A1685" s="247" t="s">
        <v>3271</v>
      </c>
      <c r="B1685" s="247" t="s">
        <v>3270</v>
      </c>
      <c r="C1685" s="247" t="s">
        <v>1388</v>
      </c>
      <c r="D1685" s="247" t="s">
        <v>2933</v>
      </c>
      <c r="E1685" s="248" t="s">
        <v>3269</v>
      </c>
      <c r="F1685" s="247">
        <v>4932.95</v>
      </c>
      <c r="G1685" s="247" t="s">
        <v>1367</v>
      </c>
      <c r="H1685" s="247" t="s">
        <v>14318</v>
      </c>
      <c r="I1685" s="247">
        <v>0</v>
      </c>
      <c r="J1685" s="247">
        <v>2</v>
      </c>
      <c r="K1685" s="247">
        <v>29</v>
      </c>
    </row>
    <row r="1686" spans="1:11">
      <c r="A1686" s="247" t="s">
        <v>15596</v>
      </c>
      <c r="B1686" s="247" t="s">
        <v>15595</v>
      </c>
      <c r="C1686" s="247" t="s">
        <v>1388</v>
      </c>
      <c r="D1686" s="247" t="s">
        <v>2933</v>
      </c>
      <c r="E1686" s="248" t="s">
        <v>15594</v>
      </c>
      <c r="F1686" s="247">
        <v>5172.9799999999996</v>
      </c>
      <c r="G1686" s="247" t="s">
        <v>1367</v>
      </c>
      <c r="H1686" s="247" t="s">
        <v>14318</v>
      </c>
      <c r="I1686" s="247">
        <v>0</v>
      </c>
      <c r="J1686" s="247">
        <v>0</v>
      </c>
      <c r="K1686" s="247">
        <v>0</v>
      </c>
    </row>
    <row r="1687" spans="1:11">
      <c r="A1687" s="247" t="s">
        <v>20738</v>
      </c>
      <c r="B1687" s="247" t="s">
        <v>20739</v>
      </c>
      <c r="C1687" s="247" t="s">
        <v>1388</v>
      </c>
      <c r="D1687" s="247" t="s">
        <v>2933</v>
      </c>
      <c r="E1687" s="248" t="s">
        <v>20740</v>
      </c>
      <c r="F1687" s="247">
        <v>1708.28</v>
      </c>
      <c r="G1687" s="247" t="s">
        <v>1367</v>
      </c>
      <c r="H1687" s="247" t="s">
        <v>14318</v>
      </c>
      <c r="I1687" s="247">
        <v>0</v>
      </c>
      <c r="J1687" s="247">
        <v>0</v>
      </c>
      <c r="K1687" s="247">
        <v>0</v>
      </c>
    </row>
    <row r="1688" spans="1:11">
      <c r="A1688" s="247" t="s">
        <v>20741</v>
      </c>
      <c r="B1688" s="247" t="s">
        <v>20742</v>
      </c>
      <c r="C1688" s="247" t="s">
        <v>1388</v>
      </c>
      <c r="D1688" s="247" t="s">
        <v>2933</v>
      </c>
      <c r="E1688" s="248" t="s">
        <v>20743</v>
      </c>
      <c r="F1688" s="247">
        <v>5458.76</v>
      </c>
      <c r="G1688" s="247" t="s">
        <v>1367</v>
      </c>
      <c r="H1688" s="247" t="s">
        <v>14318</v>
      </c>
      <c r="I1688" s="247">
        <v>0</v>
      </c>
      <c r="J1688" s="247">
        <v>0</v>
      </c>
      <c r="K1688" s="247">
        <v>0</v>
      </c>
    </row>
    <row r="1689" spans="1:11">
      <c r="A1689" s="247" t="s">
        <v>2948</v>
      </c>
      <c r="B1689" s="247" t="s">
        <v>2947</v>
      </c>
      <c r="C1689" s="247" t="s">
        <v>1388</v>
      </c>
      <c r="D1689" s="247" t="s">
        <v>2933</v>
      </c>
      <c r="E1689" s="248" t="s">
        <v>2946</v>
      </c>
      <c r="F1689" s="247">
        <v>1725.13</v>
      </c>
      <c r="G1689" s="247" t="s">
        <v>1367</v>
      </c>
      <c r="H1689" s="247" t="s">
        <v>14318</v>
      </c>
      <c r="I1689" s="247">
        <v>0</v>
      </c>
      <c r="J1689" s="247">
        <v>6</v>
      </c>
      <c r="K1689" s="247">
        <v>0</v>
      </c>
    </row>
    <row r="1690" spans="1:11">
      <c r="A1690" s="247" t="s">
        <v>6117</v>
      </c>
      <c r="B1690" s="247" t="s">
        <v>6116</v>
      </c>
      <c r="C1690" s="247" t="s">
        <v>1388</v>
      </c>
      <c r="D1690" s="247" t="s">
        <v>5811</v>
      </c>
      <c r="E1690" s="248" t="s">
        <v>6115</v>
      </c>
      <c r="F1690" s="247">
        <v>4864.24</v>
      </c>
      <c r="G1690" s="247" t="s">
        <v>1367</v>
      </c>
      <c r="H1690" s="247" t="s">
        <v>14318</v>
      </c>
      <c r="I1690" s="247">
        <v>1</v>
      </c>
      <c r="J1690" s="247">
        <v>0</v>
      </c>
      <c r="K1690" s="247">
        <v>0</v>
      </c>
    </row>
    <row r="1691" spans="1:11">
      <c r="A1691" s="247" t="s">
        <v>6114</v>
      </c>
      <c r="B1691" s="247" t="s">
        <v>6113</v>
      </c>
      <c r="C1691" s="247" t="s">
        <v>1388</v>
      </c>
      <c r="D1691" s="247" t="s">
        <v>5811</v>
      </c>
      <c r="E1691" s="248" t="s">
        <v>12751</v>
      </c>
      <c r="F1691" s="247">
        <v>6017.4</v>
      </c>
      <c r="G1691" s="247" t="s">
        <v>1367</v>
      </c>
      <c r="H1691" s="247" t="s">
        <v>14318</v>
      </c>
      <c r="I1691" s="247">
        <v>1</v>
      </c>
      <c r="J1691" s="247">
        <v>0</v>
      </c>
      <c r="K1691" s="247">
        <v>0</v>
      </c>
    </row>
    <row r="1692" spans="1:11">
      <c r="A1692" s="247" t="s">
        <v>6112</v>
      </c>
      <c r="B1692" s="247" t="s">
        <v>6111</v>
      </c>
      <c r="C1692" s="247" t="s">
        <v>1388</v>
      </c>
      <c r="D1692" s="247" t="s">
        <v>5811</v>
      </c>
      <c r="E1692" s="248" t="s">
        <v>6110</v>
      </c>
      <c r="F1692" s="247">
        <v>4357.71</v>
      </c>
      <c r="G1692" s="247" t="s">
        <v>1367</v>
      </c>
      <c r="H1692" s="247" t="s">
        <v>14318</v>
      </c>
      <c r="I1692" s="247">
        <v>2</v>
      </c>
      <c r="J1692" s="247">
        <v>0</v>
      </c>
      <c r="K1692" s="247">
        <v>0</v>
      </c>
    </row>
    <row r="1693" spans="1:11">
      <c r="A1693" s="247" t="s">
        <v>6106</v>
      </c>
      <c r="B1693" s="247" t="s">
        <v>6105</v>
      </c>
      <c r="C1693" s="247" t="s">
        <v>1388</v>
      </c>
      <c r="D1693" s="247" t="s">
        <v>5811</v>
      </c>
      <c r="E1693" s="248" t="s">
        <v>6104</v>
      </c>
      <c r="F1693" s="247">
        <v>2701.51</v>
      </c>
      <c r="G1693" s="247" t="s">
        <v>1367</v>
      </c>
      <c r="H1693" s="247" t="s">
        <v>14318</v>
      </c>
      <c r="I1693" s="247">
        <v>1</v>
      </c>
      <c r="J1693" s="247">
        <v>0</v>
      </c>
      <c r="K1693" s="247">
        <v>0</v>
      </c>
    </row>
    <row r="1694" spans="1:11">
      <c r="A1694" s="247" t="s">
        <v>6075</v>
      </c>
      <c r="B1694" s="247" t="s">
        <v>6074</v>
      </c>
      <c r="C1694" s="247" t="s">
        <v>1388</v>
      </c>
      <c r="D1694" s="247" t="s">
        <v>5811</v>
      </c>
      <c r="E1694" s="248" t="s">
        <v>16898</v>
      </c>
      <c r="F1694" s="247">
        <v>4381.51</v>
      </c>
      <c r="G1694" s="247" t="s">
        <v>1367</v>
      </c>
      <c r="H1694" s="247" t="s">
        <v>14318</v>
      </c>
      <c r="I1694" s="247">
        <v>0</v>
      </c>
      <c r="J1694" s="247">
        <v>12</v>
      </c>
      <c r="K1694" s="247">
        <v>0</v>
      </c>
    </row>
    <row r="1695" spans="1:11">
      <c r="A1695" s="247" t="s">
        <v>6073</v>
      </c>
      <c r="B1695" s="247" t="s">
        <v>6072</v>
      </c>
      <c r="C1695" s="247" t="s">
        <v>1388</v>
      </c>
      <c r="D1695" s="247" t="s">
        <v>5811</v>
      </c>
      <c r="E1695" s="248" t="s">
        <v>6071</v>
      </c>
      <c r="F1695" s="247">
        <v>679.21</v>
      </c>
      <c r="G1695" s="247" t="s">
        <v>1367</v>
      </c>
      <c r="H1695" s="247" t="s">
        <v>14318</v>
      </c>
      <c r="I1695" s="247">
        <v>1</v>
      </c>
      <c r="J1695" s="247">
        <v>0</v>
      </c>
      <c r="K1695" s="247">
        <v>0</v>
      </c>
    </row>
    <row r="1696" spans="1:11">
      <c r="A1696" s="247" t="s">
        <v>20744</v>
      </c>
      <c r="B1696" s="247" t="s">
        <v>20745</v>
      </c>
      <c r="C1696" s="247" t="s">
        <v>1388</v>
      </c>
      <c r="D1696" s="247" t="s">
        <v>19833</v>
      </c>
      <c r="E1696" s="248" t="s">
        <v>20746</v>
      </c>
      <c r="F1696" s="247">
        <v>155526</v>
      </c>
      <c r="G1696" s="247" t="s">
        <v>1367</v>
      </c>
      <c r="H1696" s="247" t="s">
        <v>14318</v>
      </c>
      <c r="I1696" s="247">
        <v>1</v>
      </c>
      <c r="J1696" s="247">
        <v>0</v>
      </c>
      <c r="K1696" s="247">
        <v>0</v>
      </c>
    </row>
    <row r="1697" spans="1:11">
      <c r="A1697" s="247" t="s">
        <v>4643</v>
      </c>
      <c r="B1697" s="247" t="s">
        <v>4642</v>
      </c>
      <c r="C1697" s="247" t="s">
        <v>1388</v>
      </c>
      <c r="D1697" s="247" t="s">
        <v>4456</v>
      </c>
      <c r="E1697" s="248" t="s">
        <v>16578</v>
      </c>
      <c r="F1697" s="247">
        <v>2768.23</v>
      </c>
      <c r="G1697" s="247" t="s">
        <v>1367</v>
      </c>
      <c r="H1697" s="247" t="s">
        <v>14318</v>
      </c>
      <c r="I1697" s="247">
        <v>1</v>
      </c>
      <c r="J1697" s="247">
        <v>0</v>
      </c>
      <c r="K1697" s="247">
        <v>0</v>
      </c>
    </row>
    <row r="1698" spans="1:11">
      <c r="A1698" s="247" t="s">
        <v>6048</v>
      </c>
      <c r="B1698" s="247" t="s">
        <v>6047</v>
      </c>
      <c r="C1698" s="247" t="s">
        <v>1388</v>
      </c>
      <c r="D1698" s="247" t="s">
        <v>5811</v>
      </c>
      <c r="E1698" s="248" t="s">
        <v>6046</v>
      </c>
      <c r="F1698" s="247">
        <v>4174.29</v>
      </c>
      <c r="G1698" s="247" t="s">
        <v>1367</v>
      </c>
      <c r="H1698" s="247" t="s">
        <v>14318</v>
      </c>
      <c r="I1698" s="247">
        <v>2</v>
      </c>
      <c r="J1698" s="247">
        <v>0</v>
      </c>
      <c r="K1698" s="247">
        <v>0</v>
      </c>
    </row>
    <row r="1699" spans="1:11">
      <c r="A1699" s="247" t="s">
        <v>6045</v>
      </c>
      <c r="B1699" s="247" t="s">
        <v>6044</v>
      </c>
      <c r="C1699" s="247" t="s">
        <v>1388</v>
      </c>
      <c r="D1699" s="247" t="s">
        <v>5811</v>
      </c>
      <c r="E1699" s="248" t="s">
        <v>6043</v>
      </c>
      <c r="F1699" s="247">
        <v>3391.46</v>
      </c>
      <c r="G1699" s="247" t="s">
        <v>1367</v>
      </c>
      <c r="H1699" s="247" t="s">
        <v>14318</v>
      </c>
      <c r="I1699" s="247">
        <v>2</v>
      </c>
      <c r="J1699" s="247">
        <v>0</v>
      </c>
      <c r="K1699" s="247">
        <v>0</v>
      </c>
    </row>
    <row r="1700" spans="1:11">
      <c r="A1700" s="247" t="s">
        <v>20747</v>
      </c>
      <c r="B1700" s="247" t="s">
        <v>20748</v>
      </c>
      <c r="C1700" s="247" t="s">
        <v>1388</v>
      </c>
      <c r="D1700" s="247" t="s">
        <v>5811</v>
      </c>
      <c r="E1700" s="248" t="s">
        <v>20749</v>
      </c>
      <c r="F1700" s="247">
        <v>3874.2</v>
      </c>
      <c r="G1700" s="247" t="s">
        <v>1367</v>
      </c>
      <c r="H1700" s="247" t="s">
        <v>14318</v>
      </c>
      <c r="I1700" s="247">
        <v>2</v>
      </c>
      <c r="J1700" s="247">
        <v>0</v>
      </c>
      <c r="K1700" s="247">
        <v>0</v>
      </c>
    </row>
    <row r="1701" spans="1:11">
      <c r="A1701" s="247" t="s">
        <v>6042</v>
      </c>
      <c r="B1701" s="247" t="s">
        <v>6041</v>
      </c>
      <c r="C1701" s="247" t="s">
        <v>1388</v>
      </c>
      <c r="D1701" s="247" t="s">
        <v>5811</v>
      </c>
      <c r="E1701" s="248" t="s">
        <v>6040</v>
      </c>
      <c r="F1701" s="247">
        <v>6022.66</v>
      </c>
      <c r="G1701" s="247" t="s">
        <v>1367</v>
      </c>
      <c r="H1701" s="247" t="s">
        <v>14318</v>
      </c>
      <c r="I1701" s="247">
        <v>2</v>
      </c>
      <c r="J1701" s="247">
        <v>0</v>
      </c>
      <c r="K1701" s="247">
        <v>0</v>
      </c>
    </row>
    <row r="1702" spans="1:11">
      <c r="A1702" s="247" t="s">
        <v>20750</v>
      </c>
      <c r="B1702" s="247" t="s">
        <v>20751</v>
      </c>
      <c r="C1702" s="247" t="s">
        <v>1388</v>
      </c>
      <c r="D1702" s="247" t="s">
        <v>5811</v>
      </c>
      <c r="E1702" s="248" t="s">
        <v>20752</v>
      </c>
      <c r="F1702" s="247">
        <v>9182.81</v>
      </c>
      <c r="G1702" s="247" t="s">
        <v>1367</v>
      </c>
      <c r="H1702" s="247" t="s">
        <v>14318</v>
      </c>
      <c r="I1702" s="247">
        <v>1</v>
      </c>
      <c r="J1702" s="247">
        <v>0</v>
      </c>
      <c r="K1702" s="247">
        <v>0</v>
      </c>
    </row>
    <row r="1703" spans="1:11">
      <c r="A1703" s="247" t="s">
        <v>6039</v>
      </c>
      <c r="B1703" s="247" t="s">
        <v>6038</v>
      </c>
      <c r="C1703" s="247" t="s">
        <v>1388</v>
      </c>
      <c r="D1703" s="247" t="s">
        <v>5811</v>
      </c>
      <c r="E1703" s="248" t="s">
        <v>6037</v>
      </c>
      <c r="F1703" s="247">
        <v>10581.96</v>
      </c>
      <c r="G1703" s="247" t="s">
        <v>1367</v>
      </c>
      <c r="H1703" s="247" t="s">
        <v>14318</v>
      </c>
      <c r="I1703" s="247">
        <v>1</v>
      </c>
      <c r="J1703" s="247">
        <v>0</v>
      </c>
      <c r="K1703" s="247">
        <v>0</v>
      </c>
    </row>
    <row r="1704" spans="1:11">
      <c r="A1704" s="247" t="s">
        <v>6018</v>
      </c>
      <c r="B1704" s="247" t="s">
        <v>6017</v>
      </c>
      <c r="C1704" s="247" t="s">
        <v>1388</v>
      </c>
      <c r="D1704" s="247" t="s">
        <v>5811</v>
      </c>
      <c r="E1704" s="248" t="s">
        <v>12752</v>
      </c>
      <c r="F1704" s="247">
        <v>3142.03</v>
      </c>
      <c r="G1704" s="247" t="s">
        <v>1367</v>
      </c>
      <c r="H1704" s="247" t="s">
        <v>14318</v>
      </c>
      <c r="I1704" s="247">
        <v>0</v>
      </c>
      <c r="J1704" s="247">
        <v>0</v>
      </c>
      <c r="K1704" s="247">
        <v>0</v>
      </c>
    </row>
    <row r="1705" spans="1:11">
      <c r="A1705" s="247" t="s">
        <v>6016</v>
      </c>
      <c r="B1705" s="247" t="s">
        <v>6015</v>
      </c>
      <c r="C1705" s="247" t="s">
        <v>1388</v>
      </c>
      <c r="D1705" s="247" t="s">
        <v>5811</v>
      </c>
      <c r="E1705" s="248" t="s">
        <v>16894</v>
      </c>
      <c r="F1705" s="247">
        <v>2190.36</v>
      </c>
      <c r="G1705" s="247" t="s">
        <v>1367</v>
      </c>
      <c r="H1705" s="247" t="s">
        <v>14318</v>
      </c>
      <c r="I1705" s="247">
        <v>1</v>
      </c>
      <c r="J1705" s="247">
        <v>0</v>
      </c>
      <c r="K1705" s="247">
        <v>0</v>
      </c>
    </row>
    <row r="1706" spans="1:11">
      <c r="A1706" s="247" t="s">
        <v>4623</v>
      </c>
      <c r="B1706" s="247" t="s">
        <v>4622</v>
      </c>
      <c r="C1706" s="247" t="s">
        <v>1388</v>
      </c>
      <c r="D1706" s="247" t="s">
        <v>4456</v>
      </c>
      <c r="E1706" s="248" t="s">
        <v>16574</v>
      </c>
      <c r="F1706" s="247">
        <v>3505.04</v>
      </c>
      <c r="G1706" s="247" t="s">
        <v>1367</v>
      </c>
      <c r="H1706" s="247" t="s">
        <v>14318</v>
      </c>
      <c r="I1706" s="247">
        <v>1</v>
      </c>
      <c r="J1706" s="247">
        <v>0</v>
      </c>
      <c r="K1706" s="247">
        <v>0</v>
      </c>
    </row>
    <row r="1707" spans="1:11">
      <c r="A1707" s="247" t="s">
        <v>6005</v>
      </c>
      <c r="B1707" s="247" t="s">
        <v>6004</v>
      </c>
      <c r="C1707" s="247" t="s">
        <v>1388</v>
      </c>
      <c r="D1707" s="247" t="s">
        <v>5811</v>
      </c>
      <c r="E1707" s="248" t="s">
        <v>12753</v>
      </c>
      <c r="F1707" s="247">
        <v>4166.6000000000004</v>
      </c>
      <c r="G1707" s="247" t="s">
        <v>1367</v>
      </c>
      <c r="H1707" s="247" t="s">
        <v>14318</v>
      </c>
      <c r="I1707" s="247">
        <v>1</v>
      </c>
      <c r="J1707" s="247">
        <v>0</v>
      </c>
      <c r="K1707" s="247">
        <v>0</v>
      </c>
    </row>
    <row r="1708" spans="1:11">
      <c r="A1708" s="247" t="s">
        <v>4600</v>
      </c>
      <c r="B1708" s="247" t="s">
        <v>4599</v>
      </c>
      <c r="C1708" s="247" t="s">
        <v>1388</v>
      </c>
      <c r="D1708" s="247" t="s">
        <v>4456</v>
      </c>
      <c r="E1708" s="248" t="s">
        <v>12754</v>
      </c>
      <c r="F1708" s="247">
        <v>1094.42</v>
      </c>
      <c r="G1708" s="247" t="s">
        <v>1367</v>
      </c>
      <c r="H1708" s="247" t="s">
        <v>14318</v>
      </c>
      <c r="I1708" s="247">
        <v>1</v>
      </c>
      <c r="J1708" s="247">
        <v>0</v>
      </c>
      <c r="K1708" s="247">
        <v>0</v>
      </c>
    </row>
    <row r="1709" spans="1:11">
      <c r="A1709" s="247" t="s">
        <v>5936</v>
      </c>
      <c r="B1709" s="247" t="s">
        <v>5935</v>
      </c>
      <c r="C1709" s="247" t="s">
        <v>1388</v>
      </c>
      <c r="D1709" s="247" t="s">
        <v>5811</v>
      </c>
      <c r="E1709" s="248" t="s">
        <v>5934</v>
      </c>
      <c r="F1709" s="247">
        <v>2790.05</v>
      </c>
      <c r="G1709" s="247" t="s">
        <v>1367</v>
      </c>
      <c r="H1709" s="247" t="s">
        <v>14318</v>
      </c>
      <c r="I1709" s="247">
        <v>2</v>
      </c>
      <c r="J1709" s="247">
        <v>0</v>
      </c>
      <c r="K1709" s="247">
        <v>0</v>
      </c>
    </row>
    <row r="1710" spans="1:11">
      <c r="A1710" s="247" t="s">
        <v>5933</v>
      </c>
      <c r="B1710" s="247" t="s">
        <v>5932</v>
      </c>
      <c r="C1710" s="247" t="s">
        <v>1388</v>
      </c>
      <c r="D1710" s="247" t="s">
        <v>5811</v>
      </c>
      <c r="E1710" s="248" t="s">
        <v>5931</v>
      </c>
      <c r="F1710" s="247">
        <v>3207.46</v>
      </c>
      <c r="G1710" s="247" t="s">
        <v>1367</v>
      </c>
      <c r="H1710" s="247" t="s">
        <v>14318</v>
      </c>
      <c r="I1710" s="247">
        <v>2</v>
      </c>
      <c r="J1710" s="247">
        <v>0</v>
      </c>
      <c r="K1710" s="247">
        <v>0</v>
      </c>
    </row>
    <row r="1711" spans="1:11">
      <c r="A1711" s="247" t="s">
        <v>5908</v>
      </c>
      <c r="B1711" s="247" t="s">
        <v>5907</v>
      </c>
      <c r="C1711" s="247" t="s">
        <v>1388</v>
      </c>
      <c r="D1711" s="247" t="s">
        <v>5811</v>
      </c>
      <c r="E1711" s="248" t="s">
        <v>5906</v>
      </c>
      <c r="F1711" s="247">
        <v>32181.66</v>
      </c>
      <c r="G1711" s="247" t="s">
        <v>1367</v>
      </c>
      <c r="H1711" s="247" t="s">
        <v>14318</v>
      </c>
      <c r="I1711" s="247">
        <v>1</v>
      </c>
      <c r="J1711" s="247">
        <v>0</v>
      </c>
      <c r="K1711" s="247">
        <v>0</v>
      </c>
    </row>
    <row r="1712" spans="1:11">
      <c r="A1712" s="247" t="s">
        <v>5897</v>
      </c>
      <c r="B1712" s="247" t="s">
        <v>5896</v>
      </c>
      <c r="C1712" s="247" t="s">
        <v>1388</v>
      </c>
      <c r="D1712" s="247" t="s">
        <v>5811</v>
      </c>
      <c r="E1712" s="248" t="s">
        <v>5895</v>
      </c>
      <c r="F1712" s="247">
        <v>7567.27</v>
      </c>
      <c r="G1712" s="247" t="s">
        <v>1367</v>
      </c>
      <c r="H1712" s="247" t="s">
        <v>14318</v>
      </c>
      <c r="I1712" s="247">
        <v>1</v>
      </c>
      <c r="J1712" s="247">
        <v>0</v>
      </c>
      <c r="K1712" s="247">
        <v>0</v>
      </c>
    </row>
    <row r="1713" spans="1:11">
      <c r="A1713" s="247" t="s">
        <v>4467</v>
      </c>
      <c r="B1713" s="247" t="s">
        <v>4466</v>
      </c>
      <c r="C1713" s="247" t="s">
        <v>1388</v>
      </c>
      <c r="D1713" s="247" t="s">
        <v>4456</v>
      </c>
      <c r="E1713" s="248" t="s">
        <v>16564</v>
      </c>
      <c r="F1713" s="247">
        <v>1459.74</v>
      </c>
      <c r="G1713" s="247" t="s">
        <v>1367</v>
      </c>
      <c r="H1713" s="247" t="s">
        <v>14318</v>
      </c>
      <c r="I1713" s="247">
        <v>1</v>
      </c>
      <c r="J1713" s="247">
        <v>0</v>
      </c>
      <c r="K1713" s="247">
        <v>0</v>
      </c>
    </row>
    <row r="1714" spans="1:11">
      <c r="A1714" s="247" t="s">
        <v>5894</v>
      </c>
      <c r="B1714" s="247" t="s">
        <v>5893</v>
      </c>
      <c r="C1714" s="247" t="s">
        <v>1388</v>
      </c>
      <c r="D1714" s="247" t="s">
        <v>5811</v>
      </c>
      <c r="E1714" s="248" t="s">
        <v>16885</v>
      </c>
      <c r="F1714" s="247">
        <v>9274.9</v>
      </c>
      <c r="G1714" s="247" t="s">
        <v>1367</v>
      </c>
      <c r="H1714" s="247" t="s">
        <v>14318</v>
      </c>
      <c r="I1714" s="247">
        <v>1</v>
      </c>
      <c r="J1714" s="247">
        <v>0</v>
      </c>
      <c r="K1714" s="247">
        <v>0</v>
      </c>
    </row>
    <row r="1715" spans="1:11">
      <c r="A1715" s="247" t="s">
        <v>5885</v>
      </c>
      <c r="B1715" s="247" t="s">
        <v>5884</v>
      </c>
      <c r="C1715" s="247" t="s">
        <v>1388</v>
      </c>
      <c r="D1715" s="247" t="s">
        <v>5811</v>
      </c>
      <c r="E1715" s="248" t="s">
        <v>16883</v>
      </c>
      <c r="F1715" s="247">
        <v>2190.36</v>
      </c>
      <c r="G1715" s="247" t="s">
        <v>1367</v>
      </c>
      <c r="H1715" s="247" t="s">
        <v>14318</v>
      </c>
      <c r="I1715" s="247">
        <v>1</v>
      </c>
      <c r="J1715" s="247">
        <v>0</v>
      </c>
      <c r="K1715" s="247">
        <v>0</v>
      </c>
    </row>
    <row r="1716" spans="1:11">
      <c r="A1716" s="247" t="s">
        <v>4463</v>
      </c>
      <c r="B1716" s="247" t="s">
        <v>4462</v>
      </c>
      <c r="C1716" s="247" t="s">
        <v>1388</v>
      </c>
      <c r="D1716" s="247" t="s">
        <v>4456</v>
      </c>
      <c r="E1716" s="248" t="s">
        <v>16563</v>
      </c>
      <c r="F1716" s="247">
        <v>3505.04</v>
      </c>
      <c r="G1716" s="247" t="s">
        <v>1367</v>
      </c>
      <c r="H1716" s="247" t="s">
        <v>14318</v>
      </c>
      <c r="I1716" s="247">
        <v>1</v>
      </c>
      <c r="J1716" s="247">
        <v>0</v>
      </c>
      <c r="K1716" s="247">
        <v>0</v>
      </c>
    </row>
    <row r="1717" spans="1:11">
      <c r="A1717" s="247" t="s">
        <v>5883</v>
      </c>
      <c r="B1717" s="247" t="s">
        <v>5882</v>
      </c>
      <c r="C1717" s="247" t="s">
        <v>1388</v>
      </c>
      <c r="D1717" s="247" t="s">
        <v>5811</v>
      </c>
      <c r="E1717" s="248" t="s">
        <v>16882</v>
      </c>
      <c r="F1717" s="247">
        <v>12050.09</v>
      </c>
      <c r="G1717" s="247" t="s">
        <v>1367</v>
      </c>
      <c r="H1717" s="247" t="s">
        <v>14318</v>
      </c>
      <c r="I1717" s="247">
        <v>2</v>
      </c>
      <c r="J1717" s="247">
        <v>0</v>
      </c>
      <c r="K1717" s="247">
        <v>0</v>
      </c>
    </row>
    <row r="1718" spans="1:11">
      <c r="A1718" s="247" t="s">
        <v>12755</v>
      </c>
      <c r="B1718" s="247" t="s">
        <v>12756</v>
      </c>
      <c r="C1718" s="247" t="s">
        <v>1388</v>
      </c>
      <c r="D1718" s="247" t="s">
        <v>5811</v>
      </c>
      <c r="E1718" s="248" t="s">
        <v>12757</v>
      </c>
      <c r="F1718" s="247">
        <v>45004.59</v>
      </c>
      <c r="G1718" s="247" t="s">
        <v>1367</v>
      </c>
      <c r="H1718" s="247" t="s">
        <v>14318</v>
      </c>
      <c r="I1718" s="247">
        <v>1</v>
      </c>
      <c r="J1718" s="247">
        <v>0</v>
      </c>
      <c r="K1718" s="247">
        <v>0</v>
      </c>
    </row>
    <row r="1719" spans="1:11">
      <c r="A1719" s="247" t="s">
        <v>16540</v>
      </c>
      <c r="B1719" s="247" t="s">
        <v>16539</v>
      </c>
      <c r="C1719" s="247" t="s">
        <v>1388</v>
      </c>
      <c r="D1719" s="247" t="s">
        <v>4456</v>
      </c>
      <c r="E1719" s="248" t="s">
        <v>16538</v>
      </c>
      <c r="F1719" s="247">
        <v>3797.45</v>
      </c>
      <c r="G1719" s="247" t="s">
        <v>1367</v>
      </c>
      <c r="H1719" s="247" t="s">
        <v>14318</v>
      </c>
      <c r="I1719" s="247">
        <v>1</v>
      </c>
      <c r="J1719" s="247">
        <v>0</v>
      </c>
      <c r="K1719" s="247">
        <v>0</v>
      </c>
    </row>
    <row r="1720" spans="1:11">
      <c r="A1720" s="247" t="s">
        <v>16832</v>
      </c>
      <c r="B1720" s="247" t="s">
        <v>16831</v>
      </c>
      <c r="C1720" s="247" t="s">
        <v>1388</v>
      </c>
      <c r="D1720" s="247" t="s">
        <v>5811</v>
      </c>
      <c r="E1720" s="248" t="s">
        <v>16830</v>
      </c>
      <c r="F1720" s="247">
        <v>24100.95</v>
      </c>
      <c r="G1720" s="247" t="s">
        <v>1367</v>
      </c>
      <c r="H1720" s="247" t="s">
        <v>14318</v>
      </c>
      <c r="I1720" s="247">
        <v>1</v>
      </c>
      <c r="J1720" s="247">
        <v>0</v>
      </c>
      <c r="K1720" s="247">
        <v>0</v>
      </c>
    </row>
    <row r="1721" spans="1:11">
      <c r="A1721" s="247" t="s">
        <v>20753</v>
      </c>
      <c r="B1721" s="247" t="s">
        <v>20754</v>
      </c>
      <c r="C1721" s="247" t="s">
        <v>1388</v>
      </c>
      <c r="D1721" s="247" t="s">
        <v>19833</v>
      </c>
      <c r="E1721" s="248" t="s">
        <v>20755</v>
      </c>
      <c r="F1721" s="247">
        <v>54357.01</v>
      </c>
      <c r="G1721" s="247" t="s">
        <v>1367</v>
      </c>
      <c r="H1721" s="247" t="s">
        <v>14318</v>
      </c>
      <c r="I1721" s="247">
        <v>1</v>
      </c>
      <c r="J1721" s="247">
        <v>0</v>
      </c>
      <c r="K1721" s="247">
        <v>0</v>
      </c>
    </row>
    <row r="1722" spans="1:11">
      <c r="A1722" s="247" t="s">
        <v>20756</v>
      </c>
      <c r="B1722" s="247" t="s">
        <v>20757</v>
      </c>
      <c r="C1722" s="247" t="s">
        <v>1388</v>
      </c>
      <c r="D1722" s="247" t="s">
        <v>19833</v>
      </c>
      <c r="E1722" s="248" t="s">
        <v>20758</v>
      </c>
      <c r="F1722" s="247">
        <v>68952.800000000003</v>
      </c>
      <c r="G1722" s="247" t="s">
        <v>1367</v>
      </c>
      <c r="H1722" s="247" t="s">
        <v>14318</v>
      </c>
      <c r="I1722" s="247">
        <v>1</v>
      </c>
      <c r="J1722" s="247">
        <v>0</v>
      </c>
      <c r="K1722" s="247">
        <v>0</v>
      </c>
    </row>
    <row r="1723" spans="1:11">
      <c r="A1723" s="247" t="s">
        <v>20759</v>
      </c>
      <c r="B1723" s="247" t="s">
        <v>20760</v>
      </c>
      <c r="C1723" s="247" t="s">
        <v>1388</v>
      </c>
      <c r="D1723" s="247" t="s">
        <v>19833</v>
      </c>
      <c r="E1723" s="248" t="s">
        <v>20761</v>
      </c>
      <c r="F1723" s="247">
        <v>41270.839999999997</v>
      </c>
      <c r="G1723" s="247" t="s">
        <v>1367</v>
      </c>
      <c r="H1723" s="247" t="s">
        <v>14318</v>
      </c>
      <c r="I1723" s="247">
        <v>1</v>
      </c>
      <c r="J1723" s="247">
        <v>0</v>
      </c>
      <c r="K1723" s="247">
        <v>0</v>
      </c>
    </row>
    <row r="1724" spans="1:11">
      <c r="A1724" s="247" t="s">
        <v>20762</v>
      </c>
      <c r="B1724" s="247" t="s">
        <v>20763</v>
      </c>
      <c r="C1724" s="247" t="s">
        <v>1388</v>
      </c>
      <c r="D1724" s="247" t="s">
        <v>4456</v>
      </c>
      <c r="E1724" s="248" t="s">
        <v>20764</v>
      </c>
      <c r="F1724" s="247">
        <v>4381.51</v>
      </c>
      <c r="G1724" s="247" t="s">
        <v>1367</v>
      </c>
      <c r="H1724" s="247" t="s">
        <v>14318</v>
      </c>
      <c r="I1724" s="247">
        <v>2</v>
      </c>
      <c r="J1724" s="247">
        <v>0</v>
      </c>
      <c r="K1724" s="247">
        <v>0</v>
      </c>
    </row>
    <row r="1725" spans="1:11">
      <c r="A1725" s="247" t="s">
        <v>20765</v>
      </c>
      <c r="B1725" s="247" t="s">
        <v>20766</v>
      </c>
      <c r="C1725" s="247" t="s">
        <v>1388</v>
      </c>
      <c r="D1725" s="247" t="s">
        <v>5811</v>
      </c>
      <c r="E1725" s="248" t="s">
        <v>20767</v>
      </c>
      <c r="F1725" s="247">
        <v>2190.36</v>
      </c>
      <c r="G1725" s="247" t="s">
        <v>1367</v>
      </c>
      <c r="H1725" s="247" t="s">
        <v>14318</v>
      </c>
      <c r="I1725" s="247">
        <v>1</v>
      </c>
      <c r="J1725" s="247">
        <v>0</v>
      </c>
      <c r="K1725" s="247">
        <v>0</v>
      </c>
    </row>
    <row r="1726" spans="1:11">
      <c r="A1726" s="247" t="s">
        <v>20768</v>
      </c>
      <c r="B1726" s="247" t="s">
        <v>20769</v>
      </c>
      <c r="C1726" s="247" t="s">
        <v>1388</v>
      </c>
      <c r="D1726" s="247" t="s">
        <v>19833</v>
      </c>
      <c r="E1726" s="248" t="s">
        <v>20770</v>
      </c>
      <c r="F1726" s="247">
        <v>34149.11</v>
      </c>
      <c r="G1726" s="247" t="s">
        <v>1367</v>
      </c>
      <c r="H1726" s="247" t="s">
        <v>14318</v>
      </c>
      <c r="I1726" s="247">
        <v>1</v>
      </c>
      <c r="J1726" s="247">
        <v>0</v>
      </c>
      <c r="K1726" s="247">
        <v>0</v>
      </c>
    </row>
    <row r="1727" spans="1:11">
      <c r="A1727" s="247" t="s">
        <v>20771</v>
      </c>
      <c r="B1727" s="247" t="s">
        <v>20772</v>
      </c>
      <c r="C1727" s="247" t="s">
        <v>1388</v>
      </c>
      <c r="D1727" s="247" t="s">
        <v>19833</v>
      </c>
      <c r="E1727" s="248" t="s">
        <v>20773</v>
      </c>
      <c r="F1727" s="247">
        <v>75495.509999999995</v>
      </c>
      <c r="G1727" s="247" t="s">
        <v>1367</v>
      </c>
      <c r="H1727" s="247" t="s">
        <v>14318</v>
      </c>
      <c r="I1727" s="247">
        <v>1</v>
      </c>
      <c r="J1727" s="247">
        <v>0</v>
      </c>
      <c r="K1727" s="247">
        <v>0</v>
      </c>
    </row>
    <row r="1728" spans="1:11">
      <c r="A1728" s="247" t="s">
        <v>20774</v>
      </c>
      <c r="B1728" s="247" t="s">
        <v>20775</v>
      </c>
      <c r="C1728" s="247" t="s">
        <v>1388</v>
      </c>
      <c r="D1728" s="247" t="s">
        <v>4456</v>
      </c>
      <c r="E1728" s="248" t="s">
        <v>20776</v>
      </c>
      <c r="F1728" s="247">
        <v>3285.55</v>
      </c>
      <c r="G1728" s="247" t="s">
        <v>1367</v>
      </c>
      <c r="H1728" s="247" t="s">
        <v>14318</v>
      </c>
      <c r="I1728" s="247">
        <v>1</v>
      </c>
      <c r="J1728" s="247">
        <v>0</v>
      </c>
      <c r="K1728" s="247">
        <v>0</v>
      </c>
    </row>
    <row r="1729" spans="1:11">
      <c r="A1729" s="247" t="s">
        <v>20777</v>
      </c>
      <c r="B1729" s="247" t="s">
        <v>20778</v>
      </c>
      <c r="C1729" s="247" t="s">
        <v>1388</v>
      </c>
      <c r="D1729" s="247" t="s">
        <v>19833</v>
      </c>
      <c r="E1729" s="248" t="s">
        <v>20779</v>
      </c>
      <c r="F1729" s="247">
        <v>15623.59</v>
      </c>
      <c r="G1729" s="247" t="s">
        <v>1367</v>
      </c>
      <c r="H1729" s="247" t="s">
        <v>14318</v>
      </c>
      <c r="I1729" s="247">
        <v>1</v>
      </c>
      <c r="J1729" s="247">
        <v>0</v>
      </c>
      <c r="K1729" s="247">
        <v>0</v>
      </c>
    </row>
    <row r="1730" spans="1:11">
      <c r="A1730" s="247" t="s">
        <v>20780</v>
      </c>
      <c r="B1730" s="247" t="s">
        <v>20781</v>
      </c>
      <c r="C1730" s="247" t="s">
        <v>1388</v>
      </c>
      <c r="D1730" s="247" t="s">
        <v>4456</v>
      </c>
      <c r="E1730" s="248" t="s">
        <v>20782</v>
      </c>
      <c r="F1730" s="247">
        <v>2920.34</v>
      </c>
      <c r="G1730" s="247" t="s">
        <v>1367</v>
      </c>
      <c r="H1730" s="247" t="s">
        <v>14318</v>
      </c>
      <c r="I1730" s="247">
        <v>1</v>
      </c>
      <c r="J1730" s="247">
        <v>0</v>
      </c>
      <c r="K1730" s="247">
        <v>0</v>
      </c>
    </row>
    <row r="1731" spans="1:11">
      <c r="A1731" s="247" t="s">
        <v>20783</v>
      </c>
      <c r="B1731" s="247" t="s">
        <v>20784</v>
      </c>
      <c r="C1731" s="247" t="s">
        <v>1388</v>
      </c>
      <c r="D1731" s="247" t="s">
        <v>5811</v>
      </c>
      <c r="E1731" s="248" t="s">
        <v>20785</v>
      </c>
      <c r="F1731" s="247">
        <v>13411.58</v>
      </c>
      <c r="G1731" s="247" t="s">
        <v>1367</v>
      </c>
      <c r="H1731" s="247" t="s">
        <v>14318</v>
      </c>
      <c r="I1731" s="247">
        <v>1</v>
      </c>
      <c r="J1731" s="247">
        <v>0</v>
      </c>
      <c r="K1731" s="247">
        <v>0</v>
      </c>
    </row>
    <row r="1732" spans="1:11">
      <c r="A1732" s="247" t="s">
        <v>20786</v>
      </c>
      <c r="B1732" s="247" t="s">
        <v>20787</v>
      </c>
      <c r="C1732" s="247" t="s">
        <v>1388</v>
      </c>
      <c r="D1732" s="247" t="s">
        <v>5811</v>
      </c>
      <c r="E1732" s="248" t="s">
        <v>20788</v>
      </c>
      <c r="F1732" s="247">
        <v>11421.53</v>
      </c>
      <c r="G1732" s="247" t="s">
        <v>1367</v>
      </c>
      <c r="H1732" s="247" t="s">
        <v>14318</v>
      </c>
      <c r="I1732" s="247">
        <v>1</v>
      </c>
      <c r="J1732" s="247">
        <v>0</v>
      </c>
      <c r="K1732" s="247">
        <v>0</v>
      </c>
    </row>
    <row r="1733" spans="1:11">
      <c r="A1733" s="247" t="s">
        <v>20789</v>
      </c>
      <c r="B1733" s="247" t="s">
        <v>20790</v>
      </c>
      <c r="C1733" s="247" t="s">
        <v>1388</v>
      </c>
      <c r="D1733" s="247" t="s">
        <v>4456</v>
      </c>
      <c r="E1733" s="248" t="s">
        <v>20791</v>
      </c>
      <c r="F1733" s="247">
        <v>1094.45</v>
      </c>
      <c r="G1733" s="247" t="s">
        <v>1367</v>
      </c>
      <c r="H1733" s="247" t="s">
        <v>14318</v>
      </c>
      <c r="I1733" s="247">
        <v>1</v>
      </c>
      <c r="J1733" s="247">
        <v>0</v>
      </c>
      <c r="K1733" s="247">
        <v>0</v>
      </c>
    </row>
    <row r="1734" spans="1:11">
      <c r="A1734" s="247" t="s">
        <v>20792</v>
      </c>
      <c r="B1734" s="247" t="s">
        <v>20793</v>
      </c>
      <c r="C1734" s="247" t="s">
        <v>1388</v>
      </c>
      <c r="D1734" s="247" t="s">
        <v>4456</v>
      </c>
      <c r="E1734" s="248" t="s">
        <v>20794</v>
      </c>
      <c r="F1734" s="247">
        <v>1459.73</v>
      </c>
      <c r="G1734" s="247" t="s">
        <v>1367</v>
      </c>
      <c r="H1734" s="247" t="s">
        <v>14318</v>
      </c>
      <c r="I1734" s="247">
        <v>1</v>
      </c>
      <c r="J1734" s="247">
        <v>0</v>
      </c>
      <c r="K1734" s="247">
        <v>0</v>
      </c>
    </row>
    <row r="1735" spans="1:11">
      <c r="A1735" s="247" t="s">
        <v>20795</v>
      </c>
      <c r="B1735" s="247" t="s">
        <v>20796</v>
      </c>
      <c r="C1735" s="247" t="s">
        <v>1388</v>
      </c>
      <c r="D1735" s="247" t="s">
        <v>19833</v>
      </c>
      <c r="E1735" s="248" t="s">
        <v>20797</v>
      </c>
      <c r="F1735" s="247">
        <v>86813.19</v>
      </c>
      <c r="G1735" s="247" t="s">
        <v>1367</v>
      </c>
      <c r="H1735" s="247" t="s">
        <v>14318</v>
      </c>
      <c r="I1735" s="247">
        <v>1</v>
      </c>
      <c r="J1735" s="247">
        <v>0</v>
      </c>
      <c r="K1735" s="247">
        <v>0</v>
      </c>
    </row>
    <row r="1736" spans="1:11">
      <c r="A1736" s="247" t="s">
        <v>20798</v>
      </c>
      <c r="B1736" s="247" t="s">
        <v>20799</v>
      </c>
      <c r="C1736" s="247" t="s">
        <v>1388</v>
      </c>
      <c r="D1736" s="247" t="s">
        <v>19833</v>
      </c>
      <c r="E1736" s="248" t="s">
        <v>20800</v>
      </c>
      <c r="F1736" s="247">
        <v>71374.95</v>
      </c>
      <c r="G1736" s="247" t="s">
        <v>1367</v>
      </c>
      <c r="H1736" s="247" t="s">
        <v>14318</v>
      </c>
      <c r="I1736" s="247">
        <v>1</v>
      </c>
      <c r="J1736" s="247">
        <v>0</v>
      </c>
      <c r="K1736" s="247">
        <v>0</v>
      </c>
    </row>
    <row r="1737" spans="1:11">
      <c r="A1737" s="247" t="s">
        <v>20801</v>
      </c>
      <c r="B1737" s="247" t="s">
        <v>20802</v>
      </c>
      <c r="C1737" s="247" t="s">
        <v>1388</v>
      </c>
      <c r="D1737" s="247" t="s">
        <v>19833</v>
      </c>
      <c r="E1737" s="248" t="s">
        <v>20803</v>
      </c>
      <c r="F1737" s="247">
        <v>45280.88</v>
      </c>
      <c r="G1737" s="247" t="s">
        <v>1367</v>
      </c>
      <c r="H1737" s="247" t="s">
        <v>14318</v>
      </c>
      <c r="I1737" s="247">
        <v>1</v>
      </c>
      <c r="J1737" s="247">
        <v>0</v>
      </c>
      <c r="K1737" s="247">
        <v>0</v>
      </c>
    </row>
    <row r="1738" spans="1:11">
      <c r="A1738" s="247" t="s">
        <v>20804</v>
      </c>
      <c r="B1738" s="247" t="s">
        <v>20805</v>
      </c>
      <c r="C1738" s="247" t="s">
        <v>1388</v>
      </c>
      <c r="D1738" s="247" t="s">
        <v>19833</v>
      </c>
      <c r="E1738" s="248" t="s">
        <v>20806</v>
      </c>
      <c r="F1738" s="247">
        <v>90561.76</v>
      </c>
      <c r="G1738" s="247" t="s">
        <v>1367</v>
      </c>
      <c r="H1738" s="247" t="s">
        <v>14318</v>
      </c>
      <c r="I1738" s="247">
        <v>1</v>
      </c>
      <c r="J1738" s="247">
        <v>0</v>
      </c>
      <c r="K1738" s="247">
        <v>0</v>
      </c>
    </row>
    <row r="1739" spans="1:11">
      <c r="A1739" s="247" t="s">
        <v>12758</v>
      </c>
      <c r="B1739" s="247" t="s">
        <v>12759</v>
      </c>
      <c r="C1739" s="247" t="s">
        <v>1388</v>
      </c>
      <c r="D1739" s="247" t="s">
        <v>5811</v>
      </c>
      <c r="E1739" s="248" t="s">
        <v>12760</v>
      </c>
      <c r="F1739" s="247">
        <v>4357.71</v>
      </c>
      <c r="G1739" s="247" t="s">
        <v>1367</v>
      </c>
      <c r="H1739" s="247" t="s">
        <v>14318</v>
      </c>
      <c r="I1739" s="247">
        <v>2</v>
      </c>
      <c r="J1739" s="247">
        <v>0</v>
      </c>
      <c r="K1739" s="247">
        <v>0</v>
      </c>
    </row>
    <row r="1740" spans="1:11">
      <c r="A1740" s="247" t="s">
        <v>5874</v>
      </c>
      <c r="B1740" s="247" t="s">
        <v>5873</v>
      </c>
      <c r="C1740" s="247" t="s">
        <v>1388</v>
      </c>
      <c r="D1740" s="247" t="s">
        <v>5811</v>
      </c>
      <c r="E1740" s="248" t="s">
        <v>12761</v>
      </c>
      <c r="F1740" s="247">
        <v>9431.4699999999993</v>
      </c>
      <c r="G1740" s="247" t="s">
        <v>1367</v>
      </c>
      <c r="H1740" s="247" t="s">
        <v>14318</v>
      </c>
      <c r="I1740" s="247">
        <v>1</v>
      </c>
      <c r="J1740" s="247">
        <v>0</v>
      </c>
      <c r="K1740" s="247">
        <v>0</v>
      </c>
    </row>
    <row r="1741" spans="1:11">
      <c r="A1741" s="247" t="s">
        <v>5872</v>
      </c>
      <c r="B1741" s="247" t="s">
        <v>5871</v>
      </c>
      <c r="C1741" s="247" t="s">
        <v>1388</v>
      </c>
      <c r="D1741" s="247" t="s">
        <v>5811</v>
      </c>
      <c r="E1741" s="248" t="s">
        <v>12762</v>
      </c>
      <c r="F1741" s="247">
        <v>9717.74</v>
      </c>
      <c r="G1741" s="247" t="s">
        <v>1367</v>
      </c>
      <c r="H1741" s="247" t="s">
        <v>14318</v>
      </c>
      <c r="I1741" s="247">
        <v>1</v>
      </c>
      <c r="J1741" s="247">
        <v>0</v>
      </c>
      <c r="K1741" s="247">
        <v>0</v>
      </c>
    </row>
    <row r="1742" spans="1:11">
      <c r="A1742" s="247" t="s">
        <v>5870</v>
      </c>
      <c r="B1742" s="247" t="s">
        <v>5869</v>
      </c>
      <c r="C1742" s="247" t="s">
        <v>1388</v>
      </c>
      <c r="D1742" s="247" t="s">
        <v>5811</v>
      </c>
      <c r="E1742" s="248" t="s">
        <v>5868</v>
      </c>
      <c r="F1742" s="247">
        <v>3195.76</v>
      </c>
      <c r="G1742" s="247" t="s">
        <v>1367</v>
      </c>
      <c r="H1742" s="247" t="s">
        <v>14318</v>
      </c>
      <c r="I1742" s="247">
        <v>1</v>
      </c>
      <c r="J1742" s="247">
        <v>0</v>
      </c>
      <c r="K1742" s="247">
        <v>0</v>
      </c>
    </row>
    <row r="1743" spans="1:11">
      <c r="A1743" s="247" t="s">
        <v>5867</v>
      </c>
      <c r="B1743" s="247" t="s">
        <v>5866</v>
      </c>
      <c r="C1743" s="247" t="s">
        <v>1388</v>
      </c>
      <c r="D1743" s="247" t="s">
        <v>5811</v>
      </c>
      <c r="E1743" s="248" t="s">
        <v>12763</v>
      </c>
      <c r="F1743" s="247">
        <v>5716.13</v>
      </c>
      <c r="G1743" s="247" t="s">
        <v>1367</v>
      </c>
      <c r="H1743" s="247" t="s">
        <v>14318</v>
      </c>
      <c r="I1743" s="247">
        <v>1</v>
      </c>
      <c r="J1743" s="247">
        <v>0</v>
      </c>
      <c r="K1743" s="247">
        <v>0</v>
      </c>
    </row>
    <row r="1744" spans="1:11">
      <c r="A1744" s="247" t="s">
        <v>20807</v>
      </c>
      <c r="B1744" s="247" t="s">
        <v>20808</v>
      </c>
      <c r="C1744" s="247" t="s">
        <v>1388</v>
      </c>
      <c r="D1744" s="247" t="s">
        <v>5811</v>
      </c>
      <c r="E1744" s="248" t="s">
        <v>20809</v>
      </c>
      <c r="F1744" s="247">
        <v>4348.49</v>
      </c>
      <c r="G1744" s="247" t="s">
        <v>1367</v>
      </c>
      <c r="H1744" s="247" t="s">
        <v>14318</v>
      </c>
      <c r="I1744" s="247">
        <v>1</v>
      </c>
      <c r="J1744" s="247">
        <v>0</v>
      </c>
      <c r="K1744" s="247">
        <v>0</v>
      </c>
    </row>
    <row r="1745" spans="1:11">
      <c r="A1745" s="247" t="s">
        <v>5865</v>
      </c>
      <c r="B1745" s="247" t="s">
        <v>5864</v>
      </c>
      <c r="C1745" s="247" t="s">
        <v>1388</v>
      </c>
      <c r="D1745" s="247" t="s">
        <v>5811</v>
      </c>
      <c r="E1745" s="248" t="s">
        <v>5863</v>
      </c>
      <c r="F1745" s="247">
        <v>4174.29</v>
      </c>
      <c r="G1745" s="247" t="s">
        <v>1367</v>
      </c>
      <c r="H1745" s="247" t="s">
        <v>14318</v>
      </c>
      <c r="I1745" s="247">
        <v>1</v>
      </c>
      <c r="J1745" s="247">
        <v>0</v>
      </c>
      <c r="K1745" s="247">
        <v>0</v>
      </c>
    </row>
    <row r="1746" spans="1:11">
      <c r="A1746" s="247" t="s">
        <v>5859</v>
      </c>
      <c r="B1746" s="247" t="s">
        <v>5858</v>
      </c>
      <c r="C1746" s="247" t="s">
        <v>1388</v>
      </c>
      <c r="D1746" s="247" t="s">
        <v>5811</v>
      </c>
      <c r="E1746" s="248" t="s">
        <v>5857</v>
      </c>
      <c r="F1746" s="247">
        <v>4939.45</v>
      </c>
      <c r="G1746" s="247" t="s">
        <v>1367</v>
      </c>
      <c r="H1746" s="247" t="s">
        <v>14318</v>
      </c>
      <c r="I1746" s="247">
        <v>2</v>
      </c>
      <c r="J1746" s="247">
        <v>0</v>
      </c>
      <c r="K1746" s="247">
        <v>0</v>
      </c>
    </row>
    <row r="1747" spans="1:11">
      <c r="A1747" s="247" t="s">
        <v>5856</v>
      </c>
      <c r="B1747" s="247" t="s">
        <v>5855</v>
      </c>
      <c r="C1747" s="247" t="s">
        <v>1388</v>
      </c>
      <c r="D1747" s="247" t="s">
        <v>5811</v>
      </c>
      <c r="E1747" s="248" t="s">
        <v>12764</v>
      </c>
      <c r="F1747" s="247">
        <v>3195.76</v>
      </c>
      <c r="G1747" s="247" t="s">
        <v>1367</v>
      </c>
      <c r="H1747" s="247" t="s">
        <v>14318</v>
      </c>
      <c r="I1747" s="247">
        <v>1</v>
      </c>
      <c r="J1747" s="247">
        <v>0</v>
      </c>
      <c r="K1747" s="247">
        <v>0</v>
      </c>
    </row>
    <row r="1748" spans="1:11">
      <c r="A1748" s="247" t="s">
        <v>5848</v>
      </c>
      <c r="B1748" s="247" t="s">
        <v>5847</v>
      </c>
      <c r="C1748" s="247" t="s">
        <v>1388</v>
      </c>
      <c r="D1748" s="247" t="s">
        <v>5811</v>
      </c>
      <c r="E1748" s="248" t="s">
        <v>5846</v>
      </c>
      <c r="F1748" s="247">
        <v>3159.22</v>
      </c>
      <c r="G1748" s="247" t="s">
        <v>1367</v>
      </c>
      <c r="H1748" s="247" t="s">
        <v>14318</v>
      </c>
      <c r="I1748" s="247">
        <v>1</v>
      </c>
      <c r="J1748" s="247">
        <v>0</v>
      </c>
      <c r="K1748" s="247">
        <v>0</v>
      </c>
    </row>
    <row r="1749" spans="1:11">
      <c r="A1749" s="247" t="s">
        <v>5829</v>
      </c>
      <c r="B1749" s="247" t="s">
        <v>5828</v>
      </c>
      <c r="C1749" s="247" t="s">
        <v>1388</v>
      </c>
      <c r="D1749" s="247" t="s">
        <v>5811</v>
      </c>
      <c r="E1749" s="248" t="s">
        <v>5827</v>
      </c>
      <c r="F1749" s="247">
        <v>4004.88</v>
      </c>
      <c r="G1749" s="247" t="s">
        <v>1367</v>
      </c>
      <c r="H1749" s="247" t="s">
        <v>14318</v>
      </c>
      <c r="I1749" s="247">
        <v>2</v>
      </c>
      <c r="J1749" s="247">
        <v>0</v>
      </c>
      <c r="K1749" s="247">
        <v>0</v>
      </c>
    </row>
    <row r="1750" spans="1:11">
      <c r="A1750" s="247" t="s">
        <v>20810</v>
      </c>
      <c r="B1750" s="247" t="s">
        <v>20811</v>
      </c>
      <c r="C1750" s="247" t="s">
        <v>1388</v>
      </c>
      <c r="D1750" s="247" t="s">
        <v>5811</v>
      </c>
      <c r="E1750" s="248" t="s">
        <v>20812</v>
      </c>
      <c r="F1750" s="247">
        <v>4004.88</v>
      </c>
      <c r="G1750" s="247" t="s">
        <v>1367</v>
      </c>
      <c r="H1750" s="247" t="s">
        <v>14318</v>
      </c>
      <c r="I1750" s="247">
        <v>2</v>
      </c>
      <c r="J1750" s="247">
        <v>0</v>
      </c>
      <c r="K1750" s="247">
        <v>0</v>
      </c>
    </row>
    <row r="1751" spans="1:11">
      <c r="A1751" s="247" t="s">
        <v>5826</v>
      </c>
      <c r="B1751" s="247" t="s">
        <v>5825</v>
      </c>
      <c r="C1751" s="247" t="s">
        <v>1388</v>
      </c>
      <c r="D1751" s="247" t="s">
        <v>5811</v>
      </c>
      <c r="E1751" s="248" t="s">
        <v>5824</v>
      </c>
      <c r="F1751" s="247">
        <v>4004.89</v>
      </c>
      <c r="G1751" s="247" t="s">
        <v>1367</v>
      </c>
      <c r="H1751" s="247" t="s">
        <v>14318</v>
      </c>
      <c r="I1751" s="247">
        <v>2</v>
      </c>
      <c r="J1751" s="247">
        <v>0</v>
      </c>
      <c r="K1751" s="247">
        <v>0</v>
      </c>
    </row>
    <row r="1752" spans="1:11">
      <c r="A1752" s="247" t="s">
        <v>2909</v>
      </c>
      <c r="B1752" s="247" t="s">
        <v>2908</v>
      </c>
      <c r="C1752" s="247" t="s">
        <v>1388</v>
      </c>
      <c r="D1752" s="247" t="s">
        <v>2833</v>
      </c>
      <c r="E1752" s="248" t="s">
        <v>2907</v>
      </c>
      <c r="F1752" s="247">
        <v>2618.61</v>
      </c>
      <c r="G1752" s="247" t="s">
        <v>1367</v>
      </c>
      <c r="H1752" s="247" t="s">
        <v>14318</v>
      </c>
      <c r="I1752" s="247">
        <v>1</v>
      </c>
      <c r="J1752" s="247">
        <v>0</v>
      </c>
      <c r="K1752" s="247">
        <v>0</v>
      </c>
    </row>
    <row r="1753" spans="1:11">
      <c r="A1753" s="247" t="s">
        <v>2900</v>
      </c>
      <c r="B1753" s="247" t="s">
        <v>2899</v>
      </c>
      <c r="C1753" s="247" t="s">
        <v>1388</v>
      </c>
      <c r="D1753" s="247" t="s">
        <v>2833</v>
      </c>
      <c r="E1753" s="248" t="s">
        <v>2898</v>
      </c>
      <c r="F1753" s="247">
        <v>7383.43</v>
      </c>
      <c r="G1753" s="247" t="s">
        <v>1367</v>
      </c>
      <c r="H1753" s="247" t="s">
        <v>14318</v>
      </c>
      <c r="I1753" s="247">
        <v>1</v>
      </c>
      <c r="J1753" s="247">
        <v>0</v>
      </c>
      <c r="K1753" s="247">
        <v>0</v>
      </c>
    </row>
    <row r="1754" spans="1:11">
      <c r="A1754" s="247" t="s">
        <v>2897</v>
      </c>
      <c r="B1754" s="247" t="s">
        <v>2896</v>
      </c>
      <c r="C1754" s="247" t="s">
        <v>1388</v>
      </c>
      <c r="D1754" s="247" t="s">
        <v>2833</v>
      </c>
      <c r="E1754" s="248" t="s">
        <v>2895</v>
      </c>
      <c r="F1754" s="247">
        <v>13713.75</v>
      </c>
      <c r="G1754" s="247" t="s">
        <v>1367</v>
      </c>
      <c r="H1754" s="247" t="s">
        <v>14318</v>
      </c>
      <c r="I1754" s="247">
        <v>1</v>
      </c>
      <c r="J1754" s="247">
        <v>0</v>
      </c>
      <c r="K1754" s="247">
        <v>0</v>
      </c>
    </row>
    <row r="1755" spans="1:11">
      <c r="A1755" s="247" t="s">
        <v>2894</v>
      </c>
      <c r="B1755" s="247" t="s">
        <v>2893</v>
      </c>
      <c r="C1755" s="247" t="s">
        <v>1388</v>
      </c>
      <c r="D1755" s="247" t="s">
        <v>2833</v>
      </c>
      <c r="E1755" s="248" t="s">
        <v>2892</v>
      </c>
      <c r="F1755" s="247">
        <v>22424.13</v>
      </c>
      <c r="G1755" s="247" t="s">
        <v>1367</v>
      </c>
      <c r="H1755" s="247" t="s">
        <v>14318</v>
      </c>
      <c r="I1755" s="247">
        <v>1</v>
      </c>
      <c r="J1755" s="247">
        <v>0</v>
      </c>
      <c r="K1755" s="247">
        <v>0</v>
      </c>
    </row>
    <row r="1756" spans="1:11">
      <c r="A1756" s="247" t="s">
        <v>15365</v>
      </c>
      <c r="B1756" s="247" t="s">
        <v>15364</v>
      </c>
      <c r="C1756" s="247" t="s">
        <v>1388</v>
      </c>
      <c r="D1756" s="247" t="s">
        <v>2833</v>
      </c>
      <c r="E1756" s="248" t="s">
        <v>15363</v>
      </c>
      <c r="F1756" s="247">
        <v>48214.71</v>
      </c>
      <c r="G1756" s="247" t="s">
        <v>1367</v>
      </c>
      <c r="H1756" s="247" t="s">
        <v>14318</v>
      </c>
      <c r="I1756" s="247">
        <v>1</v>
      </c>
      <c r="J1756" s="247">
        <v>0</v>
      </c>
      <c r="K1756" s="247">
        <v>0</v>
      </c>
    </row>
    <row r="1757" spans="1:11">
      <c r="A1757" s="247" t="s">
        <v>15362</v>
      </c>
      <c r="B1757" s="247" t="s">
        <v>15361</v>
      </c>
      <c r="C1757" s="247" t="s">
        <v>1388</v>
      </c>
      <c r="D1757" s="247" t="s">
        <v>2833</v>
      </c>
      <c r="E1757" s="248" t="s">
        <v>15360</v>
      </c>
      <c r="F1757" s="247">
        <v>68959.55</v>
      </c>
      <c r="G1757" s="247" t="s">
        <v>1367</v>
      </c>
      <c r="H1757" s="247" t="s">
        <v>14318</v>
      </c>
      <c r="I1757" s="247">
        <v>1</v>
      </c>
      <c r="J1757" s="247">
        <v>0</v>
      </c>
      <c r="K1757" s="247">
        <v>0</v>
      </c>
    </row>
    <row r="1758" spans="1:11">
      <c r="A1758" s="247" t="s">
        <v>15359</v>
      </c>
      <c r="B1758" s="247" t="s">
        <v>15358</v>
      </c>
      <c r="C1758" s="247" t="s">
        <v>1388</v>
      </c>
      <c r="D1758" s="247" t="s">
        <v>2833</v>
      </c>
      <c r="E1758" s="248" t="s">
        <v>15357</v>
      </c>
      <c r="F1758" s="247">
        <v>13179.36</v>
      </c>
      <c r="G1758" s="247" t="s">
        <v>1367</v>
      </c>
      <c r="H1758" s="247" t="s">
        <v>14318</v>
      </c>
      <c r="I1758" s="247">
        <v>1</v>
      </c>
      <c r="J1758" s="247">
        <v>0</v>
      </c>
      <c r="K1758" s="247">
        <v>0</v>
      </c>
    </row>
    <row r="1759" spans="1:11">
      <c r="A1759" s="247" t="s">
        <v>15356</v>
      </c>
      <c r="B1759" s="247" t="s">
        <v>15355</v>
      </c>
      <c r="C1759" s="247" t="s">
        <v>1388</v>
      </c>
      <c r="D1759" s="247" t="s">
        <v>2833</v>
      </c>
      <c r="E1759" s="248" t="s">
        <v>15354</v>
      </c>
      <c r="F1759" s="247">
        <v>18352.22</v>
      </c>
      <c r="G1759" s="247" t="s">
        <v>1367</v>
      </c>
      <c r="H1759" s="247" t="s">
        <v>14318</v>
      </c>
      <c r="I1759" s="247">
        <v>1</v>
      </c>
      <c r="J1759" s="247">
        <v>0</v>
      </c>
      <c r="K1759" s="247">
        <v>0</v>
      </c>
    </row>
    <row r="1760" spans="1:11">
      <c r="A1760" s="247" t="s">
        <v>2869</v>
      </c>
      <c r="B1760" s="247" t="s">
        <v>2868</v>
      </c>
      <c r="C1760" s="247" t="s">
        <v>1388</v>
      </c>
      <c r="D1760" s="247" t="s">
        <v>2833</v>
      </c>
      <c r="E1760" s="248" t="s">
        <v>2867</v>
      </c>
      <c r="F1760" s="247">
        <v>1575.72</v>
      </c>
      <c r="G1760" s="247" t="s">
        <v>1367</v>
      </c>
      <c r="H1760" s="247" t="s">
        <v>14318</v>
      </c>
      <c r="I1760" s="247">
        <v>1</v>
      </c>
      <c r="J1760" s="247">
        <v>0</v>
      </c>
      <c r="K1760" s="247">
        <v>0</v>
      </c>
    </row>
    <row r="1761" spans="1:11">
      <c r="A1761" s="247" t="s">
        <v>20813</v>
      </c>
      <c r="B1761" s="247" t="s">
        <v>20814</v>
      </c>
      <c r="C1761" s="247" t="s">
        <v>1388</v>
      </c>
      <c r="D1761" s="247" t="s">
        <v>2833</v>
      </c>
      <c r="E1761" s="248" t="s">
        <v>20815</v>
      </c>
      <c r="F1761" s="247">
        <v>43609.19</v>
      </c>
      <c r="G1761" s="247" t="s">
        <v>1367</v>
      </c>
      <c r="H1761" s="247" t="s">
        <v>14318</v>
      </c>
      <c r="I1761" s="247">
        <v>1</v>
      </c>
      <c r="J1761" s="247">
        <v>0</v>
      </c>
      <c r="K1761" s="247">
        <v>0</v>
      </c>
    </row>
    <row r="1762" spans="1:11">
      <c r="A1762" s="247" t="s">
        <v>20816</v>
      </c>
      <c r="B1762" s="247" t="s">
        <v>20817</v>
      </c>
      <c r="C1762" s="247" t="s">
        <v>1388</v>
      </c>
      <c r="D1762" s="247" t="s">
        <v>2833</v>
      </c>
      <c r="E1762" s="248" t="s">
        <v>20818</v>
      </c>
      <c r="F1762" s="247">
        <v>2121.1</v>
      </c>
      <c r="G1762" s="247" t="s">
        <v>1367</v>
      </c>
      <c r="H1762" s="247" t="s">
        <v>14318</v>
      </c>
      <c r="I1762" s="247">
        <v>1</v>
      </c>
      <c r="J1762" s="247">
        <v>0</v>
      </c>
      <c r="K1762" s="247">
        <v>0</v>
      </c>
    </row>
    <row r="1763" spans="1:11">
      <c r="A1763" s="247" t="s">
        <v>15350</v>
      </c>
      <c r="B1763" s="247" t="s">
        <v>15349</v>
      </c>
      <c r="C1763" s="247" t="s">
        <v>1388</v>
      </c>
      <c r="D1763" s="247" t="s">
        <v>2833</v>
      </c>
      <c r="E1763" s="248" t="s">
        <v>15348</v>
      </c>
      <c r="F1763" s="247">
        <v>3690.54</v>
      </c>
      <c r="G1763" s="247" t="s">
        <v>1367</v>
      </c>
      <c r="H1763" s="247" t="s">
        <v>14318</v>
      </c>
      <c r="I1763" s="247">
        <v>1</v>
      </c>
      <c r="J1763" s="247">
        <v>0</v>
      </c>
      <c r="K1763" s="247">
        <v>0</v>
      </c>
    </row>
    <row r="1764" spans="1:11">
      <c r="A1764" s="247" t="s">
        <v>15344</v>
      </c>
      <c r="B1764" s="247" t="s">
        <v>15343</v>
      </c>
      <c r="C1764" s="247" t="s">
        <v>1388</v>
      </c>
      <c r="D1764" s="247" t="s">
        <v>2833</v>
      </c>
      <c r="E1764" s="248" t="s">
        <v>15342</v>
      </c>
      <c r="F1764" s="247">
        <v>2753.58</v>
      </c>
      <c r="G1764" s="247" t="s">
        <v>1367</v>
      </c>
      <c r="H1764" s="247" t="s">
        <v>14318</v>
      </c>
      <c r="I1764" s="247">
        <v>0</v>
      </c>
      <c r="J1764" s="247">
        <v>12</v>
      </c>
      <c r="K1764" s="247">
        <v>0</v>
      </c>
    </row>
    <row r="1765" spans="1:11">
      <c r="A1765" s="247" t="s">
        <v>15341</v>
      </c>
      <c r="B1765" s="247" t="s">
        <v>15340</v>
      </c>
      <c r="C1765" s="247" t="s">
        <v>1388</v>
      </c>
      <c r="D1765" s="247" t="s">
        <v>2833</v>
      </c>
      <c r="E1765" s="248" t="s">
        <v>15339</v>
      </c>
      <c r="F1765" s="247">
        <v>14963.18</v>
      </c>
      <c r="G1765" s="247" t="s">
        <v>1367</v>
      </c>
      <c r="H1765" s="247" t="s">
        <v>14318</v>
      </c>
      <c r="I1765" s="247">
        <v>1</v>
      </c>
      <c r="J1765" s="247">
        <v>0</v>
      </c>
      <c r="K1765" s="247">
        <v>0</v>
      </c>
    </row>
    <row r="1766" spans="1:11">
      <c r="A1766" s="247" t="s">
        <v>15338</v>
      </c>
      <c r="B1766" s="247" t="s">
        <v>15337</v>
      </c>
      <c r="C1766" s="247" t="s">
        <v>1388</v>
      </c>
      <c r="D1766" s="247" t="s">
        <v>2833</v>
      </c>
      <c r="E1766" s="248" t="s">
        <v>15336</v>
      </c>
      <c r="F1766" s="247">
        <v>8248.18</v>
      </c>
      <c r="G1766" s="247" t="s">
        <v>1367</v>
      </c>
      <c r="H1766" s="247" t="s">
        <v>14318</v>
      </c>
      <c r="I1766" s="247">
        <v>1</v>
      </c>
      <c r="J1766" s="247">
        <v>0</v>
      </c>
      <c r="K1766" s="247">
        <v>0</v>
      </c>
    </row>
    <row r="1767" spans="1:11">
      <c r="A1767" s="247" t="s">
        <v>20819</v>
      </c>
      <c r="B1767" s="247" t="s">
        <v>20820</v>
      </c>
      <c r="C1767" s="247" t="s">
        <v>1388</v>
      </c>
      <c r="D1767" s="247" t="s">
        <v>2833</v>
      </c>
      <c r="E1767" s="248" t="s">
        <v>20821</v>
      </c>
      <c r="F1767" s="247">
        <v>9491.9699999999993</v>
      </c>
      <c r="G1767" s="247" t="s">
        <v>1367</v>
      </c>
      <c r="H1767" s="247" t="s">
        <v>14318</v>
      </c>
      <c r="I1767" s="247">
        <v>1</v>
      </c>
      <c r="J1767" s="247">
        <v>0</v>
      </c>
      <c r="K1767" s="247">
        <v>0</v>
      </c>
    </row>
    <row r="1768" spans="1:11">
      <c r="A1768" s="247" t="s">
        <v>20822</v>
      </c>
      <c r="B1768" s="247" t="s">
        <v>20823</v>
      </c>
      <c r="C1768" s="247" t="s">
        <v>1388</v>
      </c>
      <c r="D1768" s="247" t="s">
        <v>2833</v>
      </c>
      <c r="E1768" s="248" t="s">
        <v>20824</v>
      </c>
      <c r="F1768" s="247">
        <v>13734.16</v>
      </c>
      <c r="G1768" s="247" t="s">
        <v>1367</v>
      </c>
      <c r="H1768" s="247" t="s">
        <v>14318</v>
      </c>
      <c r="I1768" s="247">
        <v>1</v>
      </c>
      <c r="J1768" s="247">
        <v>0</v>
      </c>
      <c r="K1768" s="247">
        <v>0</v>
      </c>
    </row>
    <row r="1769" spans="1:11">
      <c r="A1769" s="247" t="s">
        <v>20825</v>
      </c>
      <c r="B1769" s="247" t="s">
        <v>20826</v>
      </c>
      <c r="C1769" s="247" t="s">
        <v>1388</v>
      </c>
      <c r="D1769" s="247" t="s">
        <v>2833</v>
      </c>
      <c r="E1769" s="248" t="s">
        <v>20827</v>
      </c>
      <c r="F1769" s="247">
        <v>1234.3599999999999</v>
      </c>
      <c r="G1769" s="247" t="s">
        <v>1367</v>
      </c>
      <c r="H1769" s="247" t="s">
        <v>14318</v>
      </c>
      <c r="I1769" s="247">
        <v>1</v>
      </c>
      <c r="J1769" s="247">
        <v>0</v>
      </c>
      <c r="K1769" s="247">
        <v>0</v>
      </c>
    </row>
    <row r="1770" spans="1:11">
      <c r="A1770" s="247" t="s">
        <v>20828</v>
      </c>
      <c r="B1770" s="247" t="s">
        <v>20829</v>
      </c>
      <c r="C1770" s="247" t="s">
        <v>1388</v>
      </c>
      <c r="D1770" s="247" t="s">
        <v>2833</v>
      </c>
      <c r="E1770" s="248" t="s">
        <v>20830</v>
      </c>
      <c r="F1770" s="247">
        <v>9545.33</v>
      </c>
      <c r="G1770" s="247" t="s">
        <v>1367</v>
      </c>
      <c r="H1770" s="247" t="s">
        <v>14318</v>
      </c>
      <c r="I1770" s="247">
        <v>1</v>
      </c>
      <c r="J1770" s="247">
        <v>0</v>
      </c>
      <c r="K1770" s="247">
        <v>0</v>
      </c>
    </row>
    <row r="1771" spans="1:11">
      <c r="A1771" s="247" t="s">
        <v>20831</v>
      </c>
      <c r="B1771" s="247" t="s">
        <v>20832</v>
      </c>
      <c r="C1771" s="247" t="s">
        <v>1388</v>
      </c>
      <c r="D1771" s="247" t="s">
        <v>2833</v>
      </c>
      <c r="E1771" s="248" t="s">
        <v>20833</v>
      </c>
      <c r="F1771" s="247">
        <v>8289.7800000000007</v>
      </c>
      <c r="G1771" s="247" t="s">
        <v>1367</v>
      </c>
      <c r="H1771" s="247" t="s">
        <v>14318</v>
      </c>
      <c r="I1771" s="247">
        <v>1</v>
      </c>
      <c r="J1771" s="247">
        <v>0</v>
      </c>
      <c r="K1771" s="247">
        <v>0</v>
      </c>
    </row>
    <row r="1772" spans="1:11">
      <c r="A1772" s="247" t="s">
        <v>20834</v>
      </c>
      <c r="B1772" s="247" t="s">
        <v>20835</v>
      </c>
      <c r="C1772" s="247" t="s">
        <v>1388</v>
      </c>
      <c r="D1772" s="247" t="s">
        <v>2833</v>
      </c>
      <c r="E1772" s="248" t="s">
        <v>20836</v>
      </c>
      <c r="F1772" s="247">
        <v>15396.98</v>
      </c>
      <c r="G1772" s="247" t="s">
        <v>1367</v>
      </c>
      <c r="H1772" s="247" t="s">
        <v>14318</v>
      </c>
      <c r="I1772" s="247">
        <v>1</v>
      </c>
      <c r="J1772" s="247">
        <v>0</v>
      </c>
      <c r="K1772" s="247">
        <v>0</v>
      </c>
    </row>
    <row r="1773" spans="1:11">
      <c r="A1773" s="247" t="s">
        <v>15329</v>
      </c>
      <c r="B1773" s="247" t="s">
        <v>15328</v>
      </c>
      <c r="C1773" s="247" t="s">
        <v>1388</v>
      </c>
      <c r="D1773" s="247" t="s">
        <v>2833</v>
      </c>
      <c r="E1773" s="248" t="s">
        <v>15327</v>
      </c>
      <c r="F1773" s="247">
        <v>5379.25</v>
      </c>
      <c r="G1773" s="247" t="s">
        <v>1367</v>
      </c>
      <c r="H1773" s="247" t="s">
        <v>14318</v>
      </c>
      <c r="I1773" s="247">
        <v>1</v>
      </c>
      <c r="J1773" s="247">
        <v>0</v>
      </c>
      <c r="K1773" s="247">
        <v>0</v>
      </c>
    </row>
    <row r="1774" spans="1:11">
      <c r="A1774" s="247" t="s">
        <v>15326</v>
      </c>
      <c r="B1774" s="247" t="s">
        <v>15325</v>
      </c>
      <c r="C1774" s="247" t="s">
        <v>1388</v>
      </c>
      <c r="D1774" s="247" t="s">
        <v>2833</v>
      </c>
      <c r="E1774" s="248" t="s">
        <v>15324</v>
      </c>
      <c r="F1774" s="247">
        <v>4640.83</v>
      </c>
      <c r="G1774" s="247" t="s">
        <v>1367</v>
      </c>
      <c r="H1774" s="247" t="s">
        <v>14318</v>
      </c>
      <c r="I1774" s="247">
        <v>1</v>
      </c>
      <c r="J1774" s="247">
        <v>0</v>
      </c>
      <c r="K1774" s="247">
        <v>0</v>
      </c>
    </row>
    <row r="1775" spans="1:11">
      <c r="A1775" s="247" t="s">
        <v>20837</v>
      </c>
      <c r="B1775" s="247" t="s">
        <v>20838</v>
      </c>
      <c r="C1775" s="247" t="s">
        <v>1388</v>
      </c>
      <c r="D1775" s="247" t="s">
        <v>1369</v>
      </c>
      <c r="E1775" s="248" t="s">
        <v>20839</v>
      </c>
      <c r="F1775" s="247">
        <v>78289.87</v>
      </c>
      <c r="G1775" s="247" t="s">
        <v>1367</v>
      </c>
      <c r="H1775" s="247" t="s">
        <v>14318</v>
      </c>
      <c r="I1775" s="247">
        <v>2</v>
      </c>
      <c r="J1775" s="247">
        <v>0</v>
      </c>
      <c r="K1775" s="247">
        <v>0</v>
      </c>
    </row>
    <row r="1776" spans="1:11">
      <c r="A1776" s="247" t="s">
        <v>1505</v>
      </c>
      <c r="B1776" s="247" t="s">
        <v>1504</v>
      </c>
      <c r="C1776" s="247" t="s">
        <v>1388</v>
      </c>
      <c r="D1776" s="247" t="s">
        <v>1369</v>
      </c>
      <c r="E1776" s="248" t="s">
        <v>1503</v>
      </c>
      <c r="F1776" s="247">
        <v>20129.439999999999</v>
      </c>
      <c r="G1776" s="247" t="s">
        <v>1367</v>
      </c>
      <c r="H1776" s="247" t="s">
        <v>14318</v>
      </c>
      <c r="I1776" s="247">
        <v>2</v>
      </c>
      <c r="J1776" s="247">
        <v>0</v>
      </c>
      <c r="K1776" s="247">
        <v>0</v>
      </c>
    </row>
    <row r="1777" spans="1:11">
      <c r="A1777" s="247" t="s">
        <v>1502</v>
      </c>
      <c r="B1777" s="247" t="s">
        <v>1501</v>
      </c>
      <c r="C1777" s="247" t="s">
        <v>1388</v>
      </c>
      <c r="D1777" s="247" t="s">
        <v>1369</v>
      </c>
      <c r="E1777" s="248" t="s">
        <v>1500</v>
      </c>
      <c r="F1777" s="247">
        <v>14407.99</v>
      </c>
      <c r="G1777" s="247" t="s">
        <v>1367</v>
      </c>
      <c r="H1777" s="247" t="s">
        <v>14318</v>
      </c>
      <c r="I1777" s="247">
        <v>2</v>
      </c>
      <c r="J1777" s="247">
        <v>0</v>
      </c>
      <c r="K1777" s="247">
        <v>0</v>
      </c>
    </row>
    <row r="1778" spans="1:11">
      <c r="A1778" s="247" t="s">
        <v>1499</v>
      </c>
      <c r="B1778" s="247" t="s">
        <v>1498</v>
      </c>
      <c r="C1778" s="247" t="s">
        <v>1388</v>
      </c>
      <c r="D1778" s="247" t="s">
        <v>1369</v>
      </c>
      <c r="E1778" s="248" t="s">
        <v>1497</v>
      </c>
      <c r="F1778" s="247">
        <v>11972.13</v>
      </c>
      <c r="G1778" s="247" t="s">
        <v>1367</v>
      </c>
      <c r="H1778" s="247" t="s">
        <v>14318</v>
      </c>
      <c r="I1778" s="247">
        <v>0</v>
      </c>
      <c r="J1778" s="247">
        <v>0</v>
      </c>
      <c r="K1778" s="247">
        <v>0</v>
      </c>
    </row>
    <row r="1779" spans="1:11">
      <c r="A1779" s="247" t="s">
        <v>1493</v>
      </c>
      <c r="B1779" s="247" t="s">
        <v>1492</v>
      </c>
      <c r="C1779" s="247" t="s">
        <v>1388</v>
      </c>
      <c r="D1779" s="247" t="s">
        <v>1369</v>
      </c>
      <c r="E1779" s="248" t="s">
        <v>1491</v>
      </c>
      <c r="F1779" s="247">
        <v>22594.01</v>
      </c>
      <c r="G1779" s="247" t="s">
        <v>1367</v>
      </c>
      <c r="H1779" s="247" t="s">
        <v>14318</v>
      </c>
      <c r="I1779" s="247">
        <v>2</v>
      </c>
      <c r="J1779" s="247">
        <v>0</v>
      </c>
      <c r="K1779" s="247">
        <v>0</v>
      </c>
    </row>
    <row r="1780" spans="1:11">
      <c r="A1780" s="247" t="s">
        <v>1470</v>
      </c>
      <c r="B1780" s="247" t="s">
        <v>1469</v>
      </c>
      <c r="C1780" s="247" t="s">
        <v>1388</v>
      </c>
      <c r="D1780" s="247" t="s">
        <v>1369</v>
      </c>
      <c r="E1780" s="248" t="s">
        <v>1468</v>
      </c>
      <c r="F1780" s="247">
        <v>9454.01</v>
      </c>
      <c r="G1780" s="247" t="s">
        <v>1367</v>
      </c>
      <c r="H1780" s="247" t="s">
        <v>14318</v>
      </c>
      <c r="I1780" s="247">
        <v>2</v>
      </c>
      <c r="J1780" s="247">
        <v>0</v>
      </c>
      <c r="K1780" s="247">
        <v>0</v>
      </c>
    </row>
    <row r="1781" spans="1:11">
      <c r="A1781" s="247" t="s">
        <v>1461</v>
      </c>
      <c r="B1781" s="247" t="s">
        <v>1460</v>
      </c>
      <c r="C1781" s="247" t="s">
        <v>1388</v>
      </c>
      <c r="D1781" s="247" t="s">
        <v>1369</v>
      </c>
      <c r="E1781" s="248" t="s">
        <v>12765</v>
      </c>
      <c r="F1781" s="247">
        <v>6573.5</v>
      </c>
      <c r="G1781" s="247" t="s">
        <v>1367</v>
      </c>
      <c r="H1781" s="247" t="s">
        <v>14318</v>
      </c>
      <c r="I1781" s="247">
        <v>2</v>
      </c>
      <c r="J1781" s="247">
        <v>0</v>
      </c>
      <c r="K1781" s="247">
        <v>0</v>
      </c>
    </row>
    <row r="1782" spans="1:11">
      <c r="A1782" s="247" t="s">
        <v>1459</v>
      </c>
      <c r="B1782" s="247" t="s">
        <v>1458</v>
      </c>
      <c r="C1782" s="247" t="s">
        <v>1388</v>
      </c>
      <c r="D1782" s="247" t="s">
        <v>1369</v>
      </c>
      <c r="E1782" s="248" t="s">
        <v>1457</v>
      </c>
      <c r="F1782" s="247">
        <v>16474.48</v>
      </c>
      <c r="G1782" s="247" t="s">
        <v>1367</v>
      </c>
      <c r="H1782" s="247" t="s">
        <v>14318</v>
      </c>
      <c r="I1782" s="247">
        <v>2</v>
      </c>
      <c r="J1782" s="247">
        <v>0</v>
      </c>
      <c r="K1782" s="247">
        <v>0</v>
      </c>
    </row>
    <row r="1783" spans="1:11">
      <c r="A1783" s="247" t="s">
        <v>1445</v>
      </c>
      <c r="B1783" s="247" t="s">
        <v>1444</v>
      </c>
      <c r="C1783" s="247" t="s">
        <v>1388</v>
      </c>
      <c r="D1783" s="247" t="s">
        <v>1369</v>
      </c>
      <c r="E1783" s="248" t="s">
        <v>12766</v>
      </c>
      <c r="F1783" s="247">
        <v>9534.7099999999991</v>
      </c>
      <c r="G1783" s="247" t="s">
        <v>1367</v>
      </c>
      <c r="H1783" s="247" t="s">
        <v>14318</v>
      </c>
      <c r="I1783" s="247">
        <v>2</v>
      </c>
      <c r="J1783" s="247">
        <v>0</v>
      </c>
      <c r="K1783" s="247">
        <v>0</v>
      </c>
    </row>
    <row r="1784" spans="1:11">
      <c r="A1784" s="247" t="s">
        <v>1428</v>
      </c>
      <c r="B1784" s="247" t="s">
        <v>1427</v>
      </c>
      <c r="C1784" s="247" t="s">
        <v>1388</v>
      </c>
      <c r="D1784" s="247" t="s">
        <v>1369</v>
      </c>
      <c r="E1784" s="248" t="s">
        <v>1426</v>
      </c>
      <c r="F1784" s="247">
        <v>19070.2</v>
      </c>
      <c r="G1784" s="247" t="s">
        <v>1367</v>
      </c>
      <c r="H1784" s="247" t="s">
        <v>14318</v>
      </c>
      <c r="I1784" s="247">
        <v>2</v>
      </c>
      <c r="J1784" s="247">
        <v>0</v>
      </c>
      <c r="K1784" s="247">
        <v>0</v>
      </c>
    </row>
    <row r="1785" spans="1:11">
      <c r="A1785" s="247" t="s">
        <v>1401</v>
      </c>
      <c r="B1785" s="247" t="s">
        <v>1400</v>
      </c>
      <c r="C1785" s="247" t="s">
        <v>1388</v>
      </c>
      <c r="D1785" s="247" t="s">
        <v>1369</v>
      </c>
      <c r="E1785" s="248" t="s">
        <v>1399</v>
      </c>
      <c r="F1785" s="247">
        <v>46973.61</v>
      </c>
      <c r="G1785" s="247" t="s">
        <v>1367</v>
      </c>
      <c r="H1785" s="247" t="s">
        <v>14318</v>
      </c>
      <c r="I1785" s="247">
        <v>2</v>
      </c>
      <c r="J1785" s="247">
        <v>0</v>
      </c>
      <c r="K1785" s="247">
        <v>0</v>
      </c>
    </row>
    <row r="1786" spans="1:11">
      <c r="A1786" s="247" t="s">
        <v>1390</v>
      </c>
      <c r="B1786" s="247" t="s">
        <v>1389</v>
      </c>
      <c r="C1786" s="247" t="s">
        <v>1388</v>
      </c>
      <c r="D1786" s="247" t="s">
        <v>1369</v>
      </c>
      <c r="E1786" s="248" t="s">
        <v>1387</v>
      </c>
      <c r="F1786" s="247">
        <v>46089.74</v>
      </c>
      <c r="G1786" s="247" t="s">
        <v>1367</v>
      </c>
      <c r="H1786" s="247" t="s">
        <v>14318</v>
      </c>
      <c r="I1786" s="247">
        <v>2</v>
      </c>
      <c r="J1786" s="247">
        <v>0</v>
      </c>
      <c r="K1786" s="247">
        <v>0</v>
      </c>
    </row>
    <row r="1787" spans="1:11">
      <c r="A1787" s="247" t="s">
        <v>14396</v>
      </c>
      <c r="B1787" s="247" t="s">
        <v>14395</v>
      </c>
      <c r="C1787" s="247" t="s">
        <v>1388</v>
      </c>
      <c r="D1787" s="247" t="s">
        <v>1369</v>
      </c>
      <c r="E1787" s="248" t="s">
        <v>14394</v>
      </c>
      <c r="F1787" s="247">
        <v>10960.57</v>
      </c>
      <c r="G1787" s="247" t="s">
        <v>1367</v>
      </c>
      <c r="H1787" s="247" t="s">
        <v>14318</v>
      </c>
      <c r="I1787" s="247">
        <v>2</v>
      </c>
      <c r="J1787" s="247">
        <v>0</v>
      </c>
      <c r="K1787" s="247">
        <v>0</v>
      </c>
    </row>
    <row r="1788" spans="1:11">
      <c r="A1788" s="247" t="s">
        <v>20840</v>
      </c>
      <c r="B1788" s="247" t="s">
        <v>20841</v>
      </c>
      <c r="C1788" s="247" t="s">
        <v>1388</v>
      </c>
      <c r="D1788" s="247" t="s">
        <v>1369</v>
      </c>
      <c r="E1788" s="248" t="s">
        <v>20842</v>
      </c>
      <c r="F1788" s="247">
        <v>26422.02</v>
      </c>
      <c r="G1788" s="247" t="s">
        <v>1367</v>
      </c>
      <c r="H1788" s="247" t="s">
        <v>14318</v>
      </c>
      <c r="I1788" s="247">
        <v>2</v>
      </c>
      <c r="J1788" s="247">
        <v>0</v>
      </c>
      <c r="K1788" s="247">
        <v>0</v>
      </c>
    </row>
    <row r="1789" spans="1:11">
      <c r="A1789" s="247" t="s">
        <v>12767</v>
      </c>
      <c r="B1789" s="247" t="s">
        <v>12768</v>
      </c>
      <c r="C1789" s="247" t="s">
        <v>1388</v>
      </c>
      <c r="D1789" s="247" t="s">
        <v>1369</v>
      </c>
      <c r="E1789" s="248" t="s">
        <v>12769</v>
      </c>
      <c r="F1789" s="247">
        <v>42382.01</v>
      </c>
      <c r="G1789" s="247" t="s">
        <v>1367</v>
      </c>
      <c r="H1789" s="247" t="s">
        <v>14318</v>
      </c>
      <c r="I1789" s="247">
        <v>2</v>
      </c>
      <c r="J1789" s="247">
        <v>0</v>
      </c>
      <c r="K1789" s="247">
        <v>0</v>
      </c>
    </row>
    <row r="1790" spans="1:11">
      <c r="A1790" s="247" t="s">
        <v>12770</v>
      </c>
      <c r="B1790" s="247" t="s">
        <v>12771</v>
      </c>
      <c r="C1790" s="247" t="s">
        <v>1388</v>
      </c>
      <c r="D1790" s="247" t="s">
        <v>1369</v>
      </c>
      <c r="E1790" s="248" t="s">
        <v>12772</v>
      </c>
      <c r="F1790" s="247">
        <v>25173.439999999999</v>
      </c>
      <c r="G1790" s="247" t="s">
        <v>1367</v>
      </c>
      <c r="H1790" s="247" t="s">
        <v>14318</v>
      </c>
      <c r="I1790" s="247">
        <v>2</v>
      </c>
      <c r="J1790" s="247">
        <v>0</v>
      </c>
      <c r="K1790" s="247">
        <v>0</v>
      </c>
    </row>
    <row r="1791" spans="1:11">
      <c r="A1791" s="247" t="s">
        <v>12773</v>
      </c>
      <c r="B1791" s="247" t="s">
        <v>12774</v>
      </c>
      <c r="C1791" s="247" t="s">
        <v>1388</v>
      </c>
      <c r="D1791" s="247" t="s">
        <v>1369</v>
      </c>
      <c r="E1791" s="248" t="s">
        <v>12775</v>
      </c>
      <c r="F1791" s="247">
        <v>28606.47</v>
      </c>
      <c r="G1791" s="247" t="s">
        <v>1367</v>
      </c>
      <c r="H1791" s="247" t="s">
        <v>14318</v>
      </c>
      <c r="I1791" s="247">
        <v>2</v>
      </c>
      <c r="J1791" s="247">
        <v>0</v>
      </c>
      <c r="K1791" s="247">
        <v>0</v>
      </c>
    </row>
    <row r="1792" spans="1:11">
      <c r="A1792" s="247" t="s">
        <v>12776</v>
      </c>
      <c r="B1792" s="247" t="s">
        <v>12777</v>
      </c>
      <c r="C1792" s="247" t="s">
        <v>1388</v>
      </c>
      <c r="D1792" s="247" t="s">
        <v>1369</v>
      </c>
      <c r="E1792" s="248" t="s">
        <v>12778</v>
      </c>
      <c r="F1792" s="247">
        <v>30516.98</v>
      </c>
      <c r="G1792" s="247" t="s">
        <v>1367</v>
      </c>
      <c r="H1792" s="247" t="s">
        <v>14318</v>
      </c>
      <c r="I1792" s="247">
        <v>2</v>
      </c>
      <c r="J1792" s="247">
        <v>0</v>
      </c>
      <c r="K1792" s="247">
        <v>0</v>
      </c>
    </row>
    <row r="1793" spans="1:11">
      <c r="A1793" s="247" t="s">
        <v>12779</v>
      </c>
      <c r="B1793" s="247" t="s">
        <v>12780</v>
      </c>
      <c r="C1793" s="247" t="s">
        <v>1388</v>
      </c>
      <c r="D1793" s="247" t="s">
        <v>1369</v>
      </c>
      <c r="E1793" s="248" t="s">
        <v>12781</v>
      </c>
      <c r="F1793" s="247">
        <v>15822.64</v>
      </c>
      <c r="G1793" s="247" t="s">
        <v>1367</v>
      </c>
      <c r="H1793" s="247" t="s">
        <v>14318</v>
      </c>
      <c r="I1793" s="247">
        <v>2</v>
      </c>
      <c r="J1793" s="247">
        <v>0</v>
      </c>
      <c r="K1793" s="247">
        <v>0</v>
      </c>
    </row>
    <row r="1794" spans="1:11">
      <c r="A1794" s="247" t="s">
        <v>14354</v>
      </c>
      <c r="B1794" s="247" t="s">
        <v>14353</v>
      </c>
      <c r="C1794" s="247" t="s">
        <v>1388</v>
      </c>
      <c r="D1794" s="247" t="s">
        <v>1369</v>
      </c>
      <c r="E1794" s="248" t="s">
        <v>14352</v>
      </c>
      <c r="F1794" s="247">
        <v>23976.07</v>
      </c>
      <c r="G1794" s="247" t="s">
        <v>1367</v>
      </c>
      <c r="H1794" s="247" t="s">
        <v>14318</v>
      </c>
      <c r="I1794" s="247">
        <v>2</v>
      </c>
      <c r="J1794" s="247">
        <v>0</v>
      </c>
      <c r="K1794" s="247">
        <v>0</v>
      </c>
    </row>
    <row r="1795" spans="1:11">
      <c r="A1795" s="247" t="s">
        <v>14351</v>
      </c>
      <c r="B1795" s="247" t="s">
        <v>14350</v>
      </c>
      <c r="C1795" s="247" t="s">
        <v>1388</v>
      </c>
      <c r="D1795" s="247" t="s">
        <v>1369</v>
      </c>
      <c r="E1795" s="248" t="s">
        <v>14349</v>
      </c>
      <c r="F1795" s="247">
        <v>15891.7</v>
      </c>
      <c r="G1795" s="247" t="s">
        <v>1367</v>
      </c>
      <c r="H1795" s="247" t="s">
        <v>14318</v>
      </c>
      <c r="I1795" s="247">
        <v>2</v>
      </c>
      <c r="J1795" s="247">
        <v>0</v>
      </c>
      <c r="K1795" s="247">
        <v>0</v>
      </c>
    </row>
    <row r="1796" spans="1:11">
      <c r="A1796" s="247" t="s">
        <v>14348</v>
      </c>
      <c r="B1796" s="247" t="s">
        <v>14347</v>
      </c>
      <c r="C1796" s="247" t="s">
        <v>1388</v>
      </c>
      <c r="D1796" s="247" t="s">
        <v>1369</v>
      </c>
      <c r="E1796" s="248" t="s">
        <v>14346</v>
      </c>
      <c r="F1796" s="247">
        <v>17534.5</v>
      </c>
      <c r="G1796" s="247" t="s">
        <v>1367</v>
      </c>
      <c r="H1796" s="247" t="s">
        <v>14318</v>
      </c>
      <c r="I1796" s="247">
        <v>2</v>
      </c>
      <c r="J1796" s="247">
        <v>0</v>
      </c>
      <c r="K1796" s="247">
        <v>0</v>
      </c>
    </row>
    <row r="1797" spans="1:11">
      <c r="A1797" s="247" t="s">
        <v>20843</v>
      </c>
      <c r="B1797" s="247" t="s">
        <v>20844</v>
      </c>
      <c r="C1797" s="247" t="s">
        <v>1388</v>
      </c>
      <c r="D1797" s="247" t="s">
        <v>1369</v>
      </c>
      <c r="E1797" s="248" t="s">
        <v>20845</v>
      </c>
      <c r="F1797" s="247">
        <v>13772.44</v>
      </c>
      <c r="G1797" s="247" t="s">
        <v>1367</v>
      </c>
      <c r="H1797" s="247" t="s">
        <v>14318</v>
      </c>
      <c r="I1797" s="247">
        <v>2</v>
      </c>
      <c r="J1797" s="247">
        <v>0</v>
      </c>
      <c r="K1797" s="247">
        <v>0</v>
      </c>
    </row>
    <row r="1798" spans="1:11">
      <c r="A1798" s="247" t="s">
        <v>20846</v>
      </c>
      <c r="B1798" s="247" t="s">
        <v>20847</v>
      </c>
      <c r="C1798" s="247" t="s">
        <v>1388</v>
      </c>
      <c r="D1798" s="247" t="s">
        <v>1369</v>
      </c>
      <c r="E1798" s="248" t="s">
        <v>20848</v>
      </c>
      <c r="F1798" s="247">
        <v>30826.6</v>
      </c>
      <c r="G1798" s="247" t="s">
        <v>1367</v>
      </c>
      <c r="H1798" s="247" t="s">
        <v>14318</v>
      </c>
      <c r="I1798" s="247">
        <v>0</v>
      </c>
      <c r="J1798" s="247">
        <v>0</v>
      </c>
      <c r="K1798" s="247">
        <v>0</v>
      </c>
    </row>
    <row r="1799" spans="1:11">
      <c r="A1799" s="247" t="s">
        <v>20849</v>
      </c>
      <c r="B1799" s="247" t="s">
        <v>20850</v>
      </c>
      <c r="C1799" s="247" t="s">
        <v>1388</v>
      </c>
      <c r="D1799" s="247" t="s">
        <v>1369</v>
      </c>
      <c r="E1799" s="248" t="s">
        <v>20851</v>
      </c>
      <c r="F1799" s="247">
        <v>12077.67</v>
      </c>
      <c r="G1799" s="247" t="s">
        <v>1367</v>
      </c>
      <c r="H1799" s="247" t="s">
        <v>14318</v>
      </c>
      <c r="I1799" s="247">
        <v>2</v>
      </c>
      <c r="J1799" s="247">
        <v>0</v>
      </c>
      <c r="K1799" s="247">
        <v>0</v>
      </c>
    </row>
    <row r="1800" spans="1:11">
      <c r="A1800" s="247" t="s">
        <v>20852</v>
      </c>
      <c r="B1800" s="247" t="s">
        <v>20853</v>
      </c>
      <c r="C1800" s="247" t="s">
        <v>1388</v>
      </c>
      <c r="D1800" s="247" t="s">
        <v>1369</v>
      </c>
      <c r="E1800" s="248" t="s">
        <v>20854</v>
      </c>
      <c r="F1800" s="247">
        <v>25428.74</v>
      </c>
      <c r="G1800" s="247" t="s">
        <v>1367</v>
      </c>
      <c r="H1800" s="247" t="s">
        <v>14318</v>
      </c>
      <c r="I1800" s="247">
        <v>2</v>
      </c>
      <c r="J1800" s="247">
        <v>0</v>
      </c>
      <c r="K1800" s="247">
        <v>0</v>
      </c>
    </row>
    <row r="1801" spans="1:11">
      <c r="A1801" s="247" t="s">
        <v>20855</v>
      </c>
      <c r="B1801" s="247" t="s">
        <v>20856</v>
      </c>
      <c r="C1801" s="247" t="s">
        <v>1388</v>
      </c>
      <c r="D1801" s="247" t="s">
        <v>1369</v>
      </c>
      <c r="E1801" s="248" t="s">
        <v>20857</v>
      </c>
      <c r="F1801" s="247">
        <v>12049.73</v>
      </c>
      <c r="G1801" s="247" t="s">
        <v>1367</v>
      </c>
      <c r="H1801" s="247" t="s">
        <v>14318</v>
      </c>
      <c r="I1801" s="247">
        <v>2</v>
      </c>
      <c r="J1801" s="247">
        <v>0</v>
      </c>
      <c r="K1801" s="247">
        <v>0</v>
      </c>
    </row>
    <row r="1802" spans="1:11">
      <c r="A1802" s="247" t="s">
        <v>20858</v>
      </c>
      <c r="B1802" s="247" t="s">
        <v>20859</v>
      </c>
      <c r="C1802" s="247" t="s">
        <v>1388</v>
      </c>
      <c r="D1802" s="247" t="s">
        <v>1369</v>
      </c>
      <c r="E1802" s="248" t="s">
        <v>20860</v>
      </c>
      <c r="F1802" s="247">
        <v>21672.9</v>
      </c>
      <c r="G1802" s="247" t="s">
        <v>1367</v>
      </c>
      <c r="H1802" s="247" t="s">
        <v>14318</v>
      </c>
      <c r="I1802" s="247">
        <v>1</v>
      </c>
      <c r="J1802" s="247">
        <v>0</v>
      </c>
      <c r="K1802" s="247">
        <v>0</v>
      </c>
    </row>
    <row r="1803" spans="1:11">
      <c r="A1803" s="247" t="s">
        <v>20861</v>
      </c>
      <c r="B1803" s="247" t="s">
        <v>20862</v>
      </c>
      <c r="C1803" s="247" t="s">
        <v>1388</v>
      </c>
      <c r="D1803" s="247" t="s">
        <v>1369</v>
      </c>
      <c r="E1803" s="248" t="s">
        <v>20863</v>
      </c>
      <c r="F1803" s="247">
        <v>8628.34</v>
      </c>
      <c r="G1803" s="247" t="s">
        <v>1367</v>
      </c>
      <c r="H1803" s="247" t="s">
        <v>14318</v>
      </c>
      <c r="I1803" s="247">
        <v>2</v>
      </c>
      <c r="J1803" s="247">
        <v>0</v>
      </c>
      <c r="K1803" s="247">
        <v>0</v>
      </c>
    </row>
    <row r="1804" spans="1:11">
      <c r="A1804" s="247" t="s">
        <v>20864</v>
      </c>
      <c r="B1804" s="247" t="s">
        <v>20865</v>
      </c>
      <c r="C1804" s="247" t="s">
        <v>1388</v>
      </c>
      <c r="D1804" s="247" t="s">
        <v>1369</v>
      </c>
      <c r="E1804" s="248" t="s">
        <v>1423</v>
      </c>
      <c r="F1804" s="247">
        <v>13772.44</v>
      </c>
      <c r="G1804" s="247" t="s">
        <v>1367</v>
      </c>
      <c r="H1804" s="247" t="s">
        <v>14318</v>
      </c>
      <c r="I1804" s="247">
        <v>2</v>
      </c>
      <c r="J1804" s="247">
        <v>0</v>
      </c>
      <c r="K1804" s="247">
        <v>0</v>
      </c>
    </row>
    <row r="1805" spans="1:11">
      <c r="A1805" s="247" t="s">
        <v>20866</v>
      </c>
      <c r="B1805" s="247" t="s">
        <v>20867</v>
      </c>
      <c r="C1805" s="247" t="s">
        <v>1388</v>
      </c>
      <c r="D1805" s="247" t="s">
        <v>1369</v>
      </c>
      <c r="E1805" s="248" t="s">
        <v>20868</v>
      </c>
      <c r="F1805" s="247">
        <v>9034.19</v>
      </c>
      <c r="G1805" s="247" t="s">
        <v>1367</v>
      </c>
      <c r="H1805" s="247" t="s">
        <v>14318</v>
      </c>
      <c r="I1805" s="247">
        <v>2</v>
      </c>
      <c r="J1805" s="247">
        <v>0</v>
      </c>
      <c r="K1805" s="247">
        <v>0</v>
      </c>
    </row>
    <row r="1806" spans="1:11">
      <c r="A1806" s="247" t="s">
        <v>20869</v>
      </c>
      <c r="B1806" s="247" t="s">
        <v>20870</v>
      </c>
      <c r="C1806" s="247" t="s">
        <v>1388</v>
      </c>
      <c r="D1806" s="247" t="s">
        <v>1369</v>
      </c>
      <c r="E1806" s="248" t="s">
        <v>20871</v>
      </c>
      <c r="F1806" s="247">
        <v>111075.87</v>
      </c>
      <c r="G1806" s="247" t="s">
        <v>1367</v>
      </c>
      <c r="H1806" s="247" t="s">
        <v>14318</v>
      </c>
      <c r="I1806" s="247">
        <v>2</v>
      </c>
      <c r="J1806" s="247">
        <v>0</v>
      </c>
      <c r="K1806" s="247">
        <v>0</v>
      </c>
    </row>
    <row r="1807" spans="1:11">
      <c r="A1807" s="247" t="s">
        <v>20872</v>
      </c>
      <c r="B1807" s="247" t="s">
        <v>20873</v>
      </c>
      <c r="C1807" s="247" t="s">
        <v>1388</v>
      </c>
      <c r="D1807" s="247" t="s">
        <v>1369</v>
      </c>
      <c r="E1807" s="248" t="s">
        <v>20874</v>
      </c>
      <c r="F1807" s="247">
        <v>15025.69</v>
      </c>
      <c r="G1807" s="247" t="s">
        <v>1367</v>
      </c>
      <c r="H1807" s="247" t="s">
        <v>14318</v>
      </c>
      <c r="I1807" s="247">
        <v>2</v>
      </c>
      <c r="J1807" s="247">
        <v>0</v>
      </c>
      <c r="K1807" s="247">
        <v>0</v>
      </c>
    </row>
    <row r="1808" spans="1:11">
      <c r="A1808" s="247" t="s">
        <v>20875</v>
      </c>
      <c r="B1808" s="247" t="s">
        <v>20876</v>
      </c>
      <c r="C1808" s="247" t="s">
        <v>1388</v>
      </c>
      <c r="D1808" s="247" t="s">
        <v>1369</v>
      </c>
      <c r="E1808" s="248" t="s">
        <v>20877</v>
      </c>
      <c r="F1808" s="247">
        <v>257873.33</v>
      </c>
      <c r="G1808" s="247" t="s">
        <v>1367</v>
      </c>
      <c r="H1808" s="247" t="s">
        <v>14318</v>
      </c>
      <c r="I1808" s="247">
        <v>0</v>
      </c>
      <c r="J1808" s="247">
        <v>0</v>
      </c>
      <c r="K1808" s="247">
        <v>0</v>
      </c>
    </row>
    <row r="1809" spans="1:11">
      <c r="A1809" s="247" t="s">
        <v>20878</v>
      </c>
      <c r="B1809" s="247" t="s">
        <v>20879</v>
      </c>
      <c r="C1809" s="247" t="s">
        <v>1388</v>
      </c>
      <c r="D1809" s="247" t="s">
        <v>1369</v>
      </c>
      <c r="E1809" s="248" t="s">
        <v>20880</v>
      </c>
      <c r="F1809" s="247">
        <v>7564.92</v>
      </c>
      <c r="G1809" s="247" t="s">
        <v>1367</v>
      </c>
      <c r="H1809" s="247" t="s">
        <v>14318</v>
      </c>
      <c r="I1809" s="247">
        <v>2</v>
      </c>
      <c r="J1809" s="247">
        <v>0</v>
      </c>
      <c r="K1809" s="247">
        <v>0</v>
      </c>
    </row>
    <row r="1810" spans="1:11">
      <c r="A1810" s="247" t="s">
        <v>2189</v>
      </c>
      <c r="B1810" s="247" t="s">
        <v>2188</v>
      </c>
      <c r="C1810" s="247" t="s">
        <v>2187</v>
      </c>
      <c r="D1810" s="247" t="s">
        <v>2156</v>
      </c>
      <c r="E1810" s="248" t="s">
        <v>12782</v>
      </c>
      <c r="F1810" s="247">
        <v>965.47</v>
      </c>
      <c r="G1810" s="247" t="s">
        <v>1367</v>
      </c>
      <c r="H1810" s="247" t="s">
        <v>14318</v>
      </c>
      <c r="I1810" s="247">
        <v>0</v>
      </c>
      <c r="J1810" s="247">
        <v>0</v>
      </c>
      <c r="K1810" s="247">
        <v>0</v>
      </c>
    </row>
    <row r="1811" spans="1:11">
      <c r="A1811" s="247" t="s">
        <v>12783</v>
      </c>
      <c r="B1811" s="247" t="s">
        <v>12784</v>
      </c>
      <c r="C1811" s="247" t="s">
        <v>2187</v>
      </c>
      <c r="D1811" s="247" t="s">
        <v>2156</v>
      </c>
      <c r="E1811" s="248" t="s">
        <v>12785</v>
      </c>
      <c r="F1811" s="247">
        <v>274.74</v>
      </c>
      <c r="G1811" s="247" t="s">
        <v>1367</v>
      </c>
      <c r="H1811" s="247" t="s">
        <v>14318</v>
      </c>
      <c r="I1811" s="247">
        <v>0</v>
      </c>
      <c r="J1811" s="247">
        <v>0</v>
      </c>
      <c r="K1811" s="247">
        <v>0</v>
      </c>
    </row>
    <row r="1812" spans="1:11">
      <c r="A1812" s="247" t="s">
        <v>14818</v>
      </c>
      <c r="B1812" s="247" t="s">
        <v>14817</v>
      </c>
      <c r="C1812" s="247" t="s">
        <v>2187</v>
      </c>
      <c r="D1812" s="247" t="s">
        <v>2156</v>
      </c>
      <c r="E1812" s="248" t="s">
        <v>14816</v>
      </c>
      <c r="F1812" s="247">
        <v>27.16</v>
      </c>
      <c r="G1812" s="247" t="s">
        <v>1373</v>
      </c>
      <c r="H1812" s="247" t="s">
        <v>14318</v>
      </c>
      <c r="I1812" s="247">
        <v>0</v>
      </c>
      <c r="J1812" s="247">
        <v>0</v>
      </c>
      <c r="K1812" s="247">
        <v>0</v>
      </c>
    </row>
    <row r="1813" spans="1:11">
      <c r="A1813" s="247" t="s">
        <v>14815</v>
      </c>
      <c r="B1813" s="247" t="s">
        <v>14814</v>
      </c>
      <c r="C1813" s="247" t="s">
        <v>2187</v>
      </c>
      <c r="D1813" s="247" t="s">
        <v>2156</v>
      </c>
      <c r="E1813" s="248" t="s">
        <v>14813</v>
      </c>
      <c r="F1813" s="247">
        <v>21.4</v>
      </c>
      <c r="G1813" s="247" t="s">
        <v>1373</v>
      </c>
      <c r="H1813" s="247" t="s">
        <v>14318</v>
      </c>
      <c r="I1813" s="247">
        <v>0</v>
      </c>
      <c r="J1813" s="247">
        <v>0</v>
      </c>
      <c r="K1813" s="247">
        <v>0</v>
      </c>
    </row>
    <row r="1814" spans="1:11">
      <c r="A1814" s="247" t="s">
        <v>14812</v>
      </c>
      <c r="B1814" s="247" t="s">
        <v>14811</v>
      </c>
      <c r="C1814" s="247" t="s">
        <v>2187</v>
      </c>
      <c r="D1814" s="247" t="s">
        <v>2156</v>
      </c>
      <c r="E1814" s="248" t="s">
        <v>14810</v>
      </c>
      <c r="F1814" s="247">
        <v>23.05</v>
      </c>
      <c r="G1814" s="247" t="s">
        <v>1373</v>
      </c>
      <c r="H1814" s="247" t="s">
        <v>14318</v>
      </c>
      <c r="I1814" s="247">
        <v>0</v>
      </c>
      <c r="J1814" s="247">
        <v>0</v>
      </c>
      <c r="K1814" s="247">
        <v>0</v>
      </c>
    </row>
    <row r="1815" spans="1:11">
      <c r="A1815" s="247" t="s">
        <v>14809</v>
      </c>
      <c r="B1815" s="247" t="s">
        <v>14808</v>
      </c>
      <c r="C1815" s="247" t="s">
        <v>2187</v>
      </c>
      <c r="D1815" s="247" t="s">
        <v>2156</v>
      </c>
      <c r="E1815" s="248" t="s">
        <v>14807</v>
      </c>
      <c r="F1815" s="247">
        <v>9.06</v>
      </c>
      <c r="G1815" s="247" t="s">
        <v>1373</v>
      </c>
      <c r="H1815" s="247" t="s">
        <v>14318</v>
      </c>
      <c r="I1815" s="247">
        <v>0</v>
      </c>
      <c r="J1815" s="247">
        <v>0</v>
      </c>
      <c r="K1815" s="247">
        <v>0</v>
      </c>
    </row>
    <row r="1816" spans="1:11">
      <c r="A1816" s="247" t="s">
        <v>14806</v>
      </c>
      <c r="B1816" s="247" t="s">
        <v>14805</v>
      </c>
      <c r="C1816" s="247" t="s">
        <v>2187</v>
      </c>
      <c r="D1816" s="247" t="s">
        <v>2156</v>
      </c>
      <c r="E1816" s="248" t="s">
        <v>14804</v>
      </c>
      <c r="F1816" s="247">
        <v>34.58</v>
      </c>
      <c r="G1816" s="247" t="s">
        <v>1373</v>
      </c>
      <c r="H1816" s="247" t="s">
        <v>14318</v>
      </c>
      <c r="I1816" s="247">
        <v>0</v>
      </c>
      <c r="J1816" s="247">
        <v>0</v>
      </c>
      <c r="K1816" s="247">
        <v>0</v>
      </c>
    </row>
    <row r="1817" spans="1:11">
      <c r="A1817" s="247" t="s">
        <v>14803</v>
      </c>
      <c r="B1817" s="247" t="s">
        <v>14802</v>
      </c>
      <c r="C1817" s="247" t="s">
        <v>2187</v>
      </c>
      <c r="D1817" s="247" t="s">
        <v>2156</v>
      </c>
      <c r="E1817" s="248" t="s">
        <v>14801</v>
      </c>
      <c r="F1817" s="247">
        <v>123.53</v>
      </c>
      <c r="G1817" s="247" t="s">
        <v>1373</v>
      </c>
      <c r="H1817" s="247" t="s">
        <v>14318</v>
      </c>
      <c r="I1817" s="247">
        <v>0</v>
      </c>
      <c r="J1817" s="247">
        <v>0</v>
      </c>
      <c r="K1817" s="247">
        <v>0</v>
      </c>
    </row>
    <row r="1818" spans="1:11">
      <c r="A1818" s="247" t="s">
        <v>14800</v>
      </c>
      <c r="B1818" s="247" t="s">
        <v>14799</v>
      </c>
      <c r="C1818" s="247" t="s">
        <v>2187</v>
      </c>
      <c r="D1818" s="247" t="s">
        <v>2156</v>
      </c>
      <c r="E1818" s="248" t="s">
        <v>14798</v>
      </c>
      <c r="F1818" s="247">
        <v>185.29</v>
      </c>
      <c r="G1818" s="247" t="s">
        <v>1373</v>
      </c>
      <c r="H1818" s="247" t="s">
        <v>14318</v>
      </c>
      <c r="I1818" s="247">
        <v>0</v>
      </c>
      <c r="J1818" s="247">
        <v>0</v>
      </c>
      <c r="K1818" s="247">
        <v>0</v>
      </c>
    </row>
    <row r="1819" spans="1:11">
      <c r="A1819" s="247" t="s">
        <v>14797</v>
      </c>
      <c r="B1819" s="247" t="s">
        <v>14796</v>
      </c>
      <c r="C1819" s="247" t="s">
        <v>2187</v>
      </c>
      <c r="D1819" s="247" t="s">
        <v>2156</v>
      </c>
      <c r="E1819" s="248" t="s">
        <v>14795</v>
      </c>
      <c r="F1819" s="247">
        <v>1884.24</v>
      </c>
      <c r="G1819" s="247" t="s">
        <v>1373</v>
      </c>
      <c r="H1819" s="247" t="s">
        <v>14318</v>
      </c>
      <c r="I1819" s="247">
        <v>0</v>
      </c>
      <c r="J1819" s="247">
        <v>0</v>
      </c>
      <c r="K1819" s="247">
        <v>0</v>
      </c>
    </row>
    <row r="1820" spans="1:11">
      <c r="A1820" s="247" t="s">
        <v>14794</v>
      </c>
      <c r="B1820" s="247" t="s">
        <v>14793</v>
      </c>
      <c r="C1820" s="247" t="s">
        <v>2187</v>
      </c>
      <c r="D1820" s="247" t="s">
        <v>2156</v>
      </c>
      <c r="E1820" s="248" t="s">
        <v>14792</v>
      </c>
      <c r="F1820" s="247">
        <v>18.11</v>
      </c>
      <c r="G1820" s="247" t="s">
        <v>1373</v>
      </c>
      <c r="H1820" s="247" t="s">
        <v>14318</v>
      </c>
      <c r="I1820" s="247">
        <v>0</v>
      </c>
      <c r="J1820" s="247">
        <v>0</v>
      </c>
      <c r="K1820" s="247">
        <v>0</v>
      </c>
    </row>
    <row r="1821" spans="1:11">
      <c r="A1821" s="247" t="s">
        <v>14791</v>
      </c>
      <c r="B1821" s="247" t="s">
        <v>14790</v>
      </c>
      <c r="C1821" s="247" t="s">
        <v>2187</v>
      </c>
      <c r="D1821" s="247" t="s">
        <v>2156</v>
      </c>
      <c r="E1821" s="248" t="s">
        <v>14789</v>
      </c>
      <c r="F1821" s="247">
        <v>14.72</v>
      </c>
      <c r="G1821" s="247" t="s">
        <v>1373</v>
      </c>
      <c r="H1821" s="247" t="s">
        <v>14318</v>
      </c>
      <c r="I1821" s="247">
        <v>0</v>
      </c>
      <c r="J1821" s="247">
        <v>0</v>
      </c>
      <c r="K1821" s="247">
        <v>0</v>
      </c>
    </row>
    <row r="1822" spans="1:11">
      <c r="A1822" s="247" t="s">
        <v>14788</v>
      </c>
      <c r="B1822" s="247" t="s">
        <v>14787</v>
      </c>
      <c r="C1822" s="247" t="s">
        <v>2187</v>
      </c>
      <c r="D1822" s="247" t="s">
        <v>2156</v>
      </c>
      <c r="E1822" s="248" t="s">
        <v>14786</v>
      </c>
      <c r="F1822" s="247">
        <v>29.64</v>
      </c>
      <c r="G1822" s="247" t="s">
        <v>1373</v>
      </c>
      <c r="H1822" s="247" t="s">
        <v>14318</v>
      </c>
      <c r="I1822" s="247">
        <v>0</v>
      </c>
      <c r="J1822" s="247">
        <v>0</v>
      </c>
      <c r="K1822" s="247">
        <v>0</v>
      </c>
    </row>
    <row r="1823" spans="1:11">
      <c r="A1823" s="247" t="s">
        <v>14785</v>
      </c>
      <c r="B1823" s="247" t="s">
        <v>14784</v>
      </c>
      <c r="C1823" s="247" t="s">
        <v>2187</v>
      </c>
      <c r="D1823" s="247" t="s">
        <v>2156</v>
      </c>
      <c r="E1823" s="248" t="s">
        <v>14783</v>
      </c>
      <c r="F1823" s="247">
        <v>40.75</v>
      </c>
      <c r="G1823" s="247" t="s">
        <v>1373</v>
      </c>
      <c r="H1823" s="247" t="s">
        <v>14318</v>
      </c>
      <c r="I1823" s="247">
        <v>0</v>
      </c>
      <c r="J1823" s="247">
        <v>0</v>
      </c>
      <c r="K1823" s="247">
        <v>0</v>
      </c>
    </row>
    <row r="1824" spans="1:11">
      <c r="A1824" s="247" t="s">
        <v>14782</v>
      </c>
      <c r="B1824" s="247" t="s">
        <v>14781</v>
      </c>
      <c r="C1824" s="247" t="s">
        <v>2187</v>
      </c>
      <c r="D1824" s="247" t="s">
        <v>2156</v>
      </c>
      <c r="E1824" s="248" t="s">
        <v>14780</v>
      </c>
      <c r="F1824" s="247">
        <v>50.64</v>
      </c>
      <c r="G1824" s="247" t="s">
        <v>1373</v>
      </c>
      <c r="H1824" s="247" t="s">
        <v>14318</v>
      </c>
      <c r="I1824" s="247">
        <v>0</v>
      </c>
      <c r="J1824" s="247">
        <v>0</v>
      </c>
      <c r="K1824" s="247">
        <v>0</v>
      </c>
    </row>
    <row r="1825" spans="1:11">
      <c r="A1825" s="247" t="s">
        <v>14779</v>
      </c>
      <c r="B1825" s="247" t="s">
        <v>14778</v>
      </c>
      <c r="C1825" s="247" t="s">
        <v>2187</v>
      </c>
      <c r="D1825" s="247" t="s">
        <v>2156</v>
      </c>
      <c r="E1825" s="248" t="s">
        <v>14777</v>
      </c>
      <c r="F1825" s="247">
        <v>13.59</v>
      </c>
      <c r="G1825" s="247" t="s">
        <v>1373</v>
      </c>
      <c r="H1825" s="247" t="s">
        <v>14318</v>
      </c>
      <c r="I1825" s="247">
        <v>0</v>
      </c>
      <c r="J1825" s="247">
        <v>0</v>
      </c>
      <c r="K1825" s="247">
        <v>0</v>
      </c>
    </row>
    <row r="1826" spans="1:11">
      <c r="A1826" s="247" t="s">
        <v>14776</v>
      </c>
      <c r="B1826" s="247" t="s">
        <v>14775</v>
      </c>
      <c r="C1826" s="247" t="s">
        <v>2187</v>
      </c>
      <c r="D1826" s="247" t="s">
        <v>2156</v>
      </c>
      <c r="E1826" s="248" t="s">
        <v>14774</v>
      </c>
      <c r="F1826" s="247">
        <v>17.28</v>
      </c>
      <c r="G1826" s="247" t="s">
        <v>1373</v>
      </c>
      <c r="H1826" s="247" t="s">
        <v>14318</v>
      </c>
      <c r="I1826" s="247">
        <v>0</v>
      </c>
      <c r="J1826" s="247">
        <v>0</v>
      </c>
      <c r="K1826" s="247">
        <v>0</v>
      </c>
    </row>
    <row r="1827" spans="1:11">
      <c r="A1827" s="247" t="s">
        <v>14773</v>
      </c>
      <c r="B1827" s="247" t="s">
        <v>14772</v>
      </c>
      <c r="C1827" s="247" t="s">
        <v>2187</v>
      </c>
      <c r="D1827" s="247" t="s">
        <v>2156</v>
      </c>
      <c r="E1827" s="248" t="s">
        <v>20881</v>
      </c>
      <c r="F1827" s="247">
        <v>33.75</v>
      </c>
      <c r="G1827" s="247" t="s">
        <v>1373</v>
      </c>
      <c r="H1827" s="247" t="s">
        <v>14318</v>
      </c>
      <c r="I1827" s="247">
        <v>0</v>
      </c>
      <c r="J1827" s="247">
        <v>0</v>
      </c>
      <c r="K1827" s="247">
        <v>0</v>
      </c>
    </row>
    <row r="1828" spans="1:11">
      <c r="A1828" s="247" t="s">
        <v>14770</v>
      </c>
      <c r="B1828" s="247" t="s">
        <v>14769</v>
      </c>
      <c r="C1828" s="247" t="s">
        <v>2187</v>
      </c>
      <c r="D1828" s="247" t="s">
        <v>2156</v>
      </c>
      <c r="E1828" s="248" t="s">
        <v>14768</v>
      </c>
      <c r="F1828" s="247">
        <v>28.81</v>
      </c>
      <c r="G1828" s="247" t="s">
        <v>1373</v>
      </c>
      <c r="H1828" s="247" t="s">
        <v>14318</v>
      </c>
      <c r="I1828" s="247">
        <v>0</v>
      </c>
      <c r="J1828" s="247">
        <v>0</v>
      </c>
      <c r="K1828" s="247">
        <v>0</v>
      </c>
    </row>
    <row r="1829" spans="1:11">
      <c r="A1829" s="247" t="s">
        <v>14767</v>
      </c>
      <c r="B1829" s="247" t="s">
        <v>14766</v>
      </c>
      <c r="C1829" s="247" t="s">
        <v>2187</v>
      </c>
      <c r="D1829" s="247" t="s">
        <v>2156</v>
      </c>
      <c r="E1829" s="248" t="s">
        <v>14765</v>
      </c>
      <c r="F1829" s="247">
        <v>19.75</v>
      </c>
      <c r="G1829" s="247" t="s">
        <v>1373</v>
      </c>
      <c r="H1829" s="247" t="s">
        <v>14318</v>
      </c>
      <c r="I1829" s="247">
        <v>0</v>
      </c>
      <c r="J1829" s="247">
        <v>0</v>
      </c>
      <c r="K1829" s="247">
        <v>0</v>
      </c>
    </row>
    <row r="1830" spans="1:11">
      <c r="A1830" s="247" t="s">
        <v>14764</v>
      </c>
      <c r="B1830" s="247" t="s">
        <v>14763</v>
      </c>
      <c r="C1830" s="247" t="s">
        <v>2187</v>
      </c>
      <c r="D1830" s="247" t="s">
        <v>2156</v>
      </c>
      <c r="E1830" s="248" t="s">
        <v>14762</v>
      </c>
      <c r="F1830" s="247">
        <v>16.88</v>
      </c>
      <c r="G1830" s="247" t="s">
        <v>1373</v>
      </c>
      <c r="H1830" s="247" t="s">
        <v>14318</v>
      </c>
      <c r="I1830" s="247">
        <v>0</v>
      </c>
      <c r="J1830" s="247">
        <v>0</v>
      </c>
      <c r="K1830" s="247">
        <v>0</v>
      </c>
    </row>
    <row r="1831" spans="1:11">
      <c r="A1831" s="247" t="s">
        <v>14761</v>
      </c>
      <c r="B1831" s="247" t="s">
        <v>14760</v>
      </c>
      <c r="C1831" s="247" t="s">
        <v>2187</v>
      </c>
      <c r="D1831" s="247" t="s">
        <v>2156</v>
      </c>
      <c r="E1831" s="248" t="s">
        <v>14759</v>
      </c>
      <c r="F1831" s="247">
        <v>24.69</v>
      </c>
      <c r="G1831" s="247" t="s">
        <v>1373</v>
      </c>
      <c r="H1831" s="247" t="s">
        <v>14318</v>
      </c>
      <c r="I1831" s="247">
        <v>0</v>
      </c>
      <c r="J1831" s="247">
        <v>0</v>
      </c>
      <c r="K1831" s="247">
        <v>0</v>
      </c>
    </row>
    <row r="1832" spans="1:11">
      <c r="A1832" s="247" t="s">
        <v>14758</v>
      </c>
      <c r="B1832" s="247" t="s">
        <v>14757</v>
      </c>
      <c r="C1832" s="247" t="s">
        <v>2187</v>
      </c>
      <c r="D1832" s="247" t="s">
        <v>2156</v>
      </c>
      <c r="E1832" s="248" t="s">
        <v>14756</v>
      </c>
      <c r="F1832" s="247">
        <v>23.05</v>
      </c>
      <c r="G1832" s="247" t="s">
        <v>1373</v>
      </c>
      <c r="H1832" s="247" t="s">
        <v>14318</v>
      </c>
      <c r="I1832" s="247">
        <v>0</v>
      </c>
      <c r="J1832" s="247">
        <v>0</v>
      </c>
      <c r="K1832" s="247">
        <v>0</v>
      </c>
    </row>
    <row r="1833" spans="1:11">
      <c r="A1833" s="247" t="s">
        <v>14752</v>
      </c>
      <c r="B1833" s="247" t="s">
        <v>14751</v>
      </c>
      <c r="C1833" s="247" t="s">
        <v>2187</v>
      </c>
      <c r="D1833" s="247" t="s">
        <v>2156</v>
      </c>
      <c r="E1833" s="248" t="s">
        <v>14750</v>
      </c>
      <c r="F1833" s="247">
        <v>43.22</v>
      </c>
      <c r="G1833" s="247" t="s">
        <v>1373</v>
      </c>
      <c r="H1833" s="247" t="s">
        <v>14318</v>
      </c>
      <c r="I1833" s="247">
        <v>0</v>
      </c>
      <c r="J1833" s="247">
        <v>0</v>
      </c>
      <c r="K1833" s="247">
        <v>0</v>
      </c>
    </row>
    <row r="1834" spans="1:11">
      <c r="A1834" s="247" t="s">
        <v>20882</v>
      </c>
      <c r="B1834" s="247" t="s">
        <v>20883</v>
      </c>
      <c r="C1834" s="247" t="s">
        <v>2187</v>
      </c>
      <c r="D1834" s="247" t="s">
        <v>2156</v>
      </c>
      <c r="E1834" s="248" t="s">
        <v>20884</v>
      </c>
      <c r="F1834" s="247">
        <v>10.71</v>
      </c>
      <c r="G1834" s="247" t="s">
        <v>1373</v>
      </c>
      <c r="H1834" s="247" t="s">
        <v>14318</v>
      </c>
      <c r="I1834" s="247">
        <v>0</v>
      </c>
      <c r="J1834" s="247">
        <v>0</v>
      </c>
      <c r="K1834" s="247">
        <v>0</v>
      </c>
    </row>
    <row r="1835" spans="1:11">
      <c r="A1835" s="247" t="s">
        <v>20885</v>
      </c>
      <c r="B1835" s="247" t="s">
        <v>20886</v>
      </c>
      <c r="C1835" s="247" t="s">
        <v>2187</v>
      </c>
      <c r="D1835" s="247" t="s">
        <v>2156</v>
      </c>
      <c r="E1835" s="248" t="s">
        <v>20887</v>
      </c>
      <c r="F1835" s="247">
        <v>42.36</v>
      </c>
      <c r="G1835" s="247" t="s">
        <v>1373</v>
      </c>
      <c r="H1835" s="247" t="s">
        <v>14318</v>
      </c>
      <c r="I1835" s="247">
        <v>0</v>
      </c>
      <c r="J1835" s="247">
        <v>0</v>
      </c>
      <c r="K1835" s="247">
        <v>0</v>
      </c>
    </row>
    <row r="1836" spans="1:11">
      <c r="A1836" s="247" t="s">
        <v>20888</v>
      </c>
      <c r="B1836" s="247" t="s">
        <v>20889</v>
      </c>
      <c r="C1836" s="247" t="s">
        <v>2187</v>
      </c>
      <c r="D1836" s="247" t="s">
        <v>2156</v>
      </c>
      <c r="E1836" s="248" t="s">
        <v>20890</v>
      </c>
      <c r="F1836" s="247">
        <v>25.93</v>
      </c>
      <c r="G1836" s="247" t="s">
        <v>1373</v>
      </c>
      <c r="H1836" s="247" t="s">
        <v>14318</v>
      </c>
      <c r="I1836" s="247">
        <v>0</v>
      </c>
      <c r="J1836" s="247">
        <v>0</v>
      </c>
      <c r="K1836" s="247">
        <v>0</v>
      </c>
    </row>
    <row r="1837" spans="1:11">
      <c r="A1837" s="247" t="s">
        <v>20891</v>
      </c>
      <c r="B1837" s="247" t="s">
        <v>20892</v>
      </c>
      <c r="C1837" s="247" t="s">
        <v>2187</v>
      </c>
      <c r="D1837" s="247" t="s">
        <v>2156</v>
      </c>
      <c r="E1837" s="248" t="s">
        <v>20893</v>
      </c>
      <c r="F1837" s="247">
        <v>17.28</v>
      </c>
      <c r="G1837" s="247" t="s">
        <v>1373</v>
      </c>
      <c r="H1837" s="247" t="s">
        <v>14318</v>
      </c>
      <c r="I1837" s="247">
        <v>0</v>
      </c>
      <c r="J1837" s="247">
        <v>0</v>
      </c>
      <c r="K1837" s="247">
        <v>0</v>
      </c>
    </row>
    <row r="1838" spans="1:11">
      <c r="A1838" s="247" t="s">
        <v>20894</v>
      </c>
      <c r="B1838" s="247" t="s">
        <v>20895</v>
      </c>
      <c r="C1838" s="247" t="s">
        <v>2187</v>
      </c>
      <c r="D1838" s="247" t="s">
        <v>2156</v>
      </c>
      <c r="E1838" s="248" t="s">
        <v>20896</v>
      </c>
      <c r="F1838" s="247">
        <v>7</v>
      </c>
      <c r="G1838" s="247" t="s">
        <v>1373</v>
      </c>
      <c r="H1838" s="247" t="s">
        <v>14318</v>
      </c>
      <c r="I1838" s="247">
        <v>0</v>
      </c>
      <c r="J1838" s="247">
        <v>0</v>
      </c>
      <c r="K1838" s="247">
        <v>0</v>
      </c>
    </row>
    <row r="1839" spans="1:11">
      <c r="A1839" s="247" t="s">
        <v>20897</v>
      </c>
      <c r="B1839" s="247" t="s">
        <v>20898</v>
      </c>
      <c r="C1839" s="247" t="s">
        <v>2187</v>
      </c>
      <c r="D1839" s="247" t="s">
        <v>2156</v>
      </c>
      <c r="E1839" s="248" t="s">
        <v>20899</v>
      </c>
      <c r="F1839" s="247">
        <v>61.76</v>
      </c>
      <c r="G1839" s="247" t="s">
        <v>1373</v>
      </c>
      <c r="H1839" s="247" t="s">
        <v>14318</v>
      </c>
      <c r="I1839" s="247">
        <v>0</v>
      </c>
      <c r="J1839" s="247">
        <v>0</v>
      </c>
      <c r="K1839" s="247">
        <v>0</v>
      </c>
    </row>
    <row r="1840" spans="1:11">
      <c r="A1840" s="247" t="s">
        <v>20900</v>
      </c>
      <c r="B1840" s="247" t="s">
        <v>20901</v>
      </c>
      <c r="C1840" s="247" t="s">
        <v>2187</v>
      </c>
      <c r="D1840" s="247" t="s">
        <v>2156</v>
      </c>
      <c r="E1840" s="248" t="s">
        <v>20902</v>
      </c>
      <c r="F1840" s="247">
        <v>13.58</v>
      </c>
      <c r="G1840" s="247" t="s">
        <v>1373</v>
      </c>
      <c r="H1840" s="247" t="s">
        <v>14318</v>
      </c>
      <c r="I1840" s="247">
        <v>0</v>
      </c>
      <c r="J1840" s="247">
        <v>0</v>
      </c>
      <c r="K1840" s="247">
        <v>0</v>
      </c>
    </row>
    <row r="1841" spans="1:11">
      <c r="A1841" s="247" t="s">
        <v>20903</v>
      </c>
      <c r="B1841" s="247" t="s">
        <v>20904</v>
      </c>
      <c r="C1841" s="247" t="s">
        <v>2187</v>
      </c>
      <c r="D1841" s="247" t="s">
        <v>2156</v>
      </c>
      <c r="E1841" s="248" t="s">
        <v>20905</v>
      </c>
      <c r="F1841" s="247">
        <v>34.58</v>
      </c>
      <c r="G1841" s="247" t="s">
        <v>1373</v>
      </c>
      <c r="H1841" s="247" t="s">
        <v>14318</v>
      </c>
      <c r="I1841" s="247">
        <v>0</v>
      </c>
      <c r="J1841" s="247">
        <v>0</v>
      </c>
      <c r="K1841" s="247">
        <v>0</v>
      </c>
    </row>
    <row r="1842" spans="1:11">
      <c r="A1842" s="247" t="s">
        <v>20906</v>
      </c>
      <c r="B1842" s="247" t="s">
        <v>20907</v>
      </c>
      <c r="C1842" s="247" t="s">
        <v>2187</v>
      </c>
      <c r="D1842" s="247" t="s">
        <v>2156</v>
      </c>
      <c r="E1842" s="248" t="s">
        <v>20908</v>
      </c>
      <c r="F1842" s="247">
        <v>11.53</v>
      </c>
      <c r="G1842" s="247" t="s">
        <v>1373</v>
      </c>
      <c r="H1842" s="247" t="s">
        <v>14318</v>
      </c>
      <c r="I1842" s="247">
        <v>0</v>
      </c>
      <c r="J1842" s="247">
        <v>0</v>
      </c>
      <c r="K1842" s="247">
        <v>0</v>
      </c>
    </row>
    <row r="1843" spans="1:11">
      <c r="A1843" s="247" t="s">
        <v>20909</v>
      </c>
      <c r="B1843" s="247" t="s">
        <v>20910</v>
      </c>
      <c r="C1843" s="247" t="s">
        <v>2187</v>
      </c>
      <c r="D1843" s="247" t="s">
        <v>2156</v>
      </c>
      <c r="E1843" s="248" t="s">
        <v>20911</v>
      </c>
      <c r="F1843" s="247">
        <v>27.16</v>
      </c>
      <c r="G1843" s="247" t="s">
        <v>1373</v>
      </c>
      <c r="H1843" s="247" t="s">
        <v>14318</v>
      </c>
      <c r="I1843" s="247">
        <v>0</v>
      </c>
      <c r="J1843" s="247">
        <v>0</v>
      </c>
      <c r="K1843" s="247">
        <v>0</v>
      </c>
    </row>
    <row r="1844" spans="1:11">
      <c r="A1844" s="247" t="s">
        <v>20912</v>
      </c>
      <c r="B1844" s="247" t="s">
        <v>20913</v>
      </c>
      <c r="C1844" s="247" t="s">
        <v>2187</v>
      </c>
      <c r="D1844" s="247" t="s">
        <v>2156</v>
      </c>
      <c r="E1844" s="248" t="s">
        <v>20914</v>
      </c>
      <c r="F1844" s="247">
        <v>29.64</v>
      </c>
      <c r="G1844" s="247" t="s">
        <v>1373</v>
      </c>
      <c r="H1844" s="247" t="s">
        <v>14318</v>
      </c>
      <c r="I1844" s="247">
        <v>0</v>
      </c>
      <c r="J1844" s="247">
        <v>0</v>
      </c>
      <c r="K1844" s="247">
        <v>0</v>
      </c>
    </row>
    <row r="1845" spans="1:11">
      <c r="A1845" s="247" t="s">
        <v>20915</v>
      </c>
      <c r="B1845" s="247" t="s">
        <v>20916</v>
      </c>
      <c r="C1845" s="247" t="s">
        <v>2187</v>
      </c>
      <c r="D1845" s="247" t="s">
        <v>2156</v>
      </c>
      <c r="E1845" s="248" t="s">
        <v>20917</v>
      </c>
      <c r="F1845" s="247">
        <v>20.38</v>
      </c>
      <c r="G1845" s="247" t="s">
        <v>1373</v>
      </c>
      <c r="H1845" s="247" t="s">
        <v>14318</v>
      </c>
      <c r="I1845" s="247">
        <v>0</v>
      </c>
      <c r="J1845" s="247">
        <v>0</v>
      </c>
      <c r="K1845" s="247">
        <v>0</v>
      </c>
    </row>
    <row r="1846" spans="1:11">
      <c r="A1846" s="247" t="s">
        <v>20918</v>
      </c>
      <c r="B1846" s="247" t="s">
        <v>20919</v>
      </c>
      <c r="C1846" s="247" t="s">
        <v>2187</v>
      </c>
      <c r="D1846" s="247" t="s">
        <v>2156</v>
      </c>
      <c r="E1846" s="248" t="s">
        <v>20920</v>
      </c>
      <c r="F1846" s="247">
        <v>34.58</v>
      </c>
      <c r="G1846" s="247" t="s">
        <v>1373</v>
      </c>
      <c r="H1846" s="247" t="s">
        <v>14318</v>
      </c>
      <c r="I1846" s="247">
        <v>0</v>
      </c>
      <c r="J1846" s="247">
        <v>0</v>
      </c>
      <c r="K1846" s="247">
        <v>0</v>
      </c>
    </row>
    <row r="1847" spans="1:11">
      <c r="A1847" s="247" t="s">
        <v>20921</v>
      </c>
      <c r="B1847" s="247" t="s">
        <v>20922</v>
      </c>
      <c r="C1847" s="247" t="s">
        <v>2187</v>
      </c>
      <c r="D1847" s="247" t="s">
        <v>2156</v>
      </c>
      <c r="E1847" s="248" t="s">
        <v>20923</v>
      </c>
      <c r="F1847" s="247">
        <v>27.16</v>
      </c>
      <c r="G1847" s="247" t="s">
        <v>1373</v>
      </c>
      <c r="H1847" s="247" t="s">
        <v>14318</v>
      </c>
      <c r="I1847" s="247">
        <v>0</v>
      </c>
      <c r="J1847" s="247">
        <v>0</v>
      </c>
      <c r="K1847" s="247">
        <v>0</v>
      </c>
    </row>
    <row r="1848" spans="1:11">
      <c r="A1848" s="247" t="s">
        <v>20924</v>
      </c>
      <c r="B1848" s="247" t="s">
        <v>20925</v>
      </c>
      <c r="C1848" s="247" t="s">
        <v>2187</v>
      </c>
      <c r="D1848" s="247" t="s">
        <v>2156</v>
      </c>
      <c r="E1848" s="248" t="s">
        <v>20926</v>
      </c>
      <c r="F1848" s="247">
        <v>40.75</v>
      </c>
      <c r="G1848" s="247" t="s">
        <v>1373</v>
      </c>
      <c r="H1848" s="247" t="s">
        <v>14318</v>
      </c>
      <c r="I1848" s="247">
        <v>0</v>
      </c>
      <c r="J1848" s="247">
        <v>0</v>
      </c>
      <c r="K1848" s="247">
        <v>0</v>
      </c>
    </row>
    <row r="1849" spans="1:11">
      <c r="A1849" s="247" t="s">
        <v>20927</v>
      </c>
      <c r="B1849" s="247" t="s">
        <v>20928</v>
      </c>
      <c r="C1849" s="247" t="s">
        <v>2187</v>
      </c>
      <c r="D1849" s="247" t="s">
        <v>2156</v>
      </c>
      <c r="E1849" s="248" t="s">
        <v>20929</v>
      </c>
      <c r="F1849" s="247">
        <v>11.53</v>
      </c>
      <c r="G1849" s="247" t="s">
        <v>1373</v>
      </c>
      <c r="H1849" s="247" t="s">
        <v>14318</v>
      </c>
      <c r="I1849" s="247">
        <v>0</v>
      </c>
      <c r="J1849" s="247">
        <v>0</v>
      </c>
      <c r="K1849" s="247">
        <v>0</v>
      </c>
    </row>
    <row r="1850" spans="1:11">
      <c r="A1850" s="247" t="s">
        <v>20930</v>
      </c>
      <c r="B1850" s="247" t="s">
        <v>20931</v>
      </c>
      <c r="C1850" s="247" t="s">
        <v>2187</v>
      </c>
      <c r="D1850" s="247" t="s">
        <v>2156</v>
      </c>
      <c r="E1850" s="248" t="s">
        <v>20932</v>
      </c>
      <c r="F1850" s="247">
        <v>25.93</v>
      </c>
      <c r="G1850" s="247" t="s">
        <v>1373</v>
      </c>
      <c r="H1850" s="247" t="s">
        <v>14318</v>
      </c>
      <c r="I1850" s="247">
        <v>0</v>
      </c>
      <c r="J1850" s="247">
        <v>0</v>
      </c>
      <c r="K1850" s="247">
        <v>0</v>
      </c>
    </row>
    <row r="1851" spans="1:11">
      <c r="A1851" s="247" t="s">
        <v>20933</v>
      </c>
      <c r="B1851" s="247" t="s">
        <v>20934</v>
      </c>
      <c r="C1851" s="247" t="s">
        <v>2187</v>
      </c>
      <c r="D1851" s="247" t="s">
        <v>2156</v>
      </c>
      <c r="E1851" s="248" t="s">
        <v>20935</v>
      </c>
      <c r="F1851" s="247">
        <v>8.65</v>
      </c>
      <c r="G1851" s="247" t="s">
        <v>1373</v>
      </c>
      <c r="H1851" s="247" t="s">
        <v>14318</v>
      </c>
      <c r="I1851" s="247">
        <v>0</v>
      </c>
      <c r="J1851" s="247">
        <v>0</v>
      </c>
      <c r="K1851" s="247">
        <v>0</v>
      </c>
    </row>
    <row r="1852" spans="1:11">
      <c r="A1852" s="247" t="s">
        <v>20936</v>
      </c>
      <c r="B1852" s="247" t="s">
        <v>20937</v>
      </c>
      <c r="C1852" s="247" t="s">
        <v>2187</v>
      </c>
      <c r="D1852" s="247" t="s">
        <v>2156</v>
      </c>
      <c r="E1852" s="248" t="s">
        <v>20938</v>
      </c>
      <c r="F1852" s="247">
        <v>34.58</v>
      </c>
      <c r="G1852" s="247" t="s">
        <v>1373</v>
      </c>
      <c r="H1852" s="247" t="s">
        <v>14318</v>
      </c>
      <c r="I1852" s="247">
        <v>0</v>
      </c>
      <c r="J1852" s="247">
        <v>0</v>
      </c>
      <c r="K1852" s="247">
        <v>0</v>
      </c>
    </row>
    <row r="1853" spans="1:11">
      <c r="A1853" s="247" t="s">
        <v>20939</v>
      </c>
      <c r="B1853" s="247" t="s">
        <v>20940</v>
      </c>
      <c r="C1853" s="247" t="s">
        <v>2187</v>
      </c>
      <c r="D1853" s="247" t="s">
        <v>2156</v>
      </c>
      <c r="E1853" s="248" t="s">
        <v>20941</v>
      </c>
      <c r="F1853" s="247">
        <v>23.05</v>
      </c>
      <c r="G1853" s="247" t="s">
        <v>1373</v>
      </c>
      <c r="H1853" s="247" t="s">
        <v>14318</v>
      </c>
      <c r="I1853" s="247">
        <v>0</v>
      </c>
      <c r="J1853" s="247">
        <v>0</v>
      </c>
      <c r="K1853" s="247">
        <v>0</v>
      </c>
    </row>
    <row r="1854" spans="1:11">
      <c r="A1854" s="247" t="s">
        <v>20942</v>
      </c>
      <c r="B1854" s="247" t="s">
        <v>20943</v>
      </c>
      <c r="C1854" s="247" t="s">
        <v>2187</v>
      </c>
      <c r="D1854" s="247" t="s">
        <v>2156</v>
      </c>
      <c r="E1854" s="248" t="s">
        <v>20944</v>
      </c>
      <c r="F1854" s="247">
        <v>12.35</v>
      </c>
      <c r="G1854" s="247" t="s">
        <v>1373</v>
      </c>
      <c r="H1854" s="247" t="s">
        <v>14318</v>
      </c>
      <c r="I1854" s="247">
        <v>0</v>
      </c>
      <c r="J1854" s="247">
        <v>0</v>
      </c>
      <c r="K1854" s="247">
        <v>0</v>
      </c>
    </row>
    <row r="1855" spans="1:11">
      <c r="A1855" s="247" t="s">
        <v>20945</v>
      </c>
      <c r="B1855" s="247" t="s">
        <v>20946</v>
      </c>
      <c r="C1855" s="247" t="s">
        <v>2187</v>
      </c>
      <c r="D1855" s="247" t="s">
        <v>2156</v>
      </c>
      <c r="E1855" s="248" t="s">
        <v>20947</v>
      </c>
      <c r="F1855" s="247">
        <v>397.1</v>
      </c>
      <c r="G1855" s="247" t="s">
        <v>1367</v>
      </c>
      <c r="H1855" s="247" t="s">
        <v>14318</v>
      </c>
      <c r="I1855" s="247">
        <v>0</v>
      </c>
      <c r="J1855" s="247">
        <v>0</v>
      </c>
      <c r="K1855" s="247">
        <v>0</v>
      </c>
    </row>
    <row r="1856" spans="1:11">
      <c r="A1856" s="247" t="s">
        <v>20948</v>
      </c>
      <c r="B1856" s="247" t="s">
        <v>20949</v>
      </c>
      <c r="C1856" s="247" t="s">
        <v>2187</v>
      </c>
      <c r="D1856" s="247" t="s">
        <v>2156</v>
      </c>
      <c r="E1856" s="248" t="s">
        <v>20950</v>
      </c>
      <c r="F1856" s="247">
        <v>672.45</v>
      </c>
      <c r="G1856" s="247" t="s">
        <v>1367</v>
      </c>
      <c r="H1856" s="247" t="s">
        <v>14318</v>
      </c>
      <c r="I1856" s="247">
        <v>0</v>
      </c>
      <c r="J1856" s="247">
        <v>0</v>
      </c>
      <c r="K1856" s="247">
        <v>0</v>
      </c>
    </row>
    <row r="1857" spans="1:11">
      <c r="A1857" s="247" t="s">
        <v>20951</v>
      </c>
      <c r="B1857" s="247" t="s">
        <v>20952</v>
      </c>
      <c r="C1857" s="247" t="s">
        <v>2187</v>
      </c>
      <c r="D1857" s="247" t="s">
        <v>2156</v>
      </c>
      <c r="E1857" s="248" t="s">
        <v>20953</v>
      </c>
      <c r="F1857" s="247">
        <v>274.74</v>
      </c>
      <c r="G1857" s="247" t="s">
        <v>1367</v>
      </c>
      <c r="H1857" s="247" t="s">
        <v>14318</v>
      </c>
      <c r="I1857" s="247">
        <v>0</v>
      </c>
      <c r="J1857" s="247">
        <v>0</v>
      </c>
      <c r="K1857" s="247">
        <v>0</v>
      </c>
    </row>
    <row r="1858" spans="1:11">
      <c r="A1858" s="247" t="s">
        <v>20954</v>
      </c>
      <c r="B1858" s="247" t="s">
        <v>20955</v>
      </c>
      <c r="C1858" s="247" t="s">
        <v>2187</v>
      </c>
      <c r="D1858" s="247" t="s">
        <v>2156</v>
      </c>
      <c r="E1858" s="248" t="s">
        <v>20956</v>
      </c>
      <c r="F1858" s="247">
        <v>397.1</v>
      </c>
      <c r="G1858" s="247" t="s">
        <v>1367</v>
      </c>
      <c r="H1858" s="247" t="s">
        <v>14318</v>
      </c>
      <c r="I1858" s="247">
        <v>0</v>
      </c>
      <c r="J1858" s="247">
        <v>0</v>
      </c>
      <c r="K1858" s="247">
        <v>0</v>
      </c>
    </row>
    <row r="1859" spans="1:11">
      <c r="A1859" s="247" t="s">
        <v>20957</v>
      </c>
      <c r="B1859" s="247" t="s">
        <v>20958</v>
      </c>
      <c r="C1859" s="247" t="s">
        <v>2187</v>
      </c>
      <c r="D1859" s="247" t="s">
        <v>2156</v>
      </c>
      <c r="E1859" s="248" t="s">
        <v>20959</v>
      </c>
      <c r="F1859" s="247">
        <v>579.02</v>
      </c>
      <c r="G1859" s="247" t="s">
        <v>1367</v>
      </c>
      <c r="H1859" s="247" t="s">
        <v>14318</v>
      </c>
      <c r="I1859" s="247">
        <v>0</v>
      </c>
      <c r="J1859" s="247">
        <v>0</v>
      </c>
      <c r="K1859" s="247">
        <v>0</v>
      </c>
    </row>
    <row r="1860" spans="1:11">
      <c r="A1860" s="247" t="s">
        <v>20960</v>
      </c>
      <c r="B1860" s="247" t="s">
        <v>20961</v>
      </c>
      <c r="C1860" s="247" t="s">
        <v>2187</v>
      </c>
      <c r="D1860" s="247" t="s">
        <v>2156</v>
      </c>
      <c r="E1860" s="248" t="s">
        <v>20962</v>
      </c>
      <c r="F1860" s="247">
        <v>965.47</v>
      </c>
      <c r="G1860" s="247" t="s">
        <v>1367</v>
      </c>
      <c r="H1860" s="247" t="s">
        <v>14318</v>
      </c>
      <c r="I1860" s="247">
        <v>0</v>
      </c>
      <c r="J1860" s="247">
        <v>0</v>
      </c>
      <c r="K1860" s="247">
        <v>0</v>
      </c>
    </row>
    <row r="1861" spans="1:11">
      <c r="A1861" s="247" t="s">
        <v>20963</v>
      </c>
      <c r="B1861" s="247" t="s">
        <v>20964</v>
      </c>
      <c r="C1861" s="247" t="s">
        <v>2187</v>
      </c>
      <c r="D1861" s="247" t="s">
        <v>2156</v>
      </c>
      <c r="E1861" s="248" t="s">
        <v>20965</v>
      </c>
      <c r="F1861" s="247">
        <v>1480.72</v>
      </c>
      <c r="G1861" s="247" t="s">
        <v>1367</v>
      </c>
      <c r="H1861" s="247" t="s">
        <v>14318</v>
      </c>
      <c r="I1861" s="247">
        <v>0</v>
      </c>
      <c r="J1861" s="247">
        <v>0</v>
      </c>
      <c r="K1861" s="247">
        <v>0</v>
      </c>
    </row>
    <row r="1862" spans="1:11">
      <c r="A1862" s="247" t="s">
        <v>20966</v>
      </c>
      <c r="B1862" s="247" t="s">
        <v>20967</v>
      </c>
      <c r="C1862" s="247" t="s">
        <v>2187</v>
      </c>
      <c r="D1862" s="247" t="s">
        <v>2156</v>
      </c>
      <c r="E1862" s="248" t="s">
        <v>20968</v>
      </c>
      <c r="F1862" s="247">
        <v>1867.17</v>
      </c>
      <c r="G1862" s="247" t="s">
        <v>1367</v>
      </c>
      <c r="H1862" s="247" t="s">
        <v>14318</v>
      </c>
      <c r="I1862" s="247">
        <v>0</v>
      </c>
      <c r="J1862" s="247">
        <v>0</v>
      </c>
      <c r="K1862" s="247">
        <v>0</v>
      </c>
    </row>
    <row r="1863" spans="1:11">
      <c r="A1863" s="247" t="s">
        <v>20969</v>
      </c>
      <c r="B1863" s="247" t="s">
        <v>20970</v>
      </c>
      <c r="C1863" s="247" t="s">
        <v>2187</v>
      </c>
      <c r="D1863" s="247" t="s">
        <v>2156</v>
      </c>
      <c r="E1863" s="248" t="s">
        <v>20971</v>
      </c>
      <c r="F1863" s="247">
        <v>76.790000000000006</v>
      </c>
      <c r="G1863" s="247" t="s">
        <v>1367</v>
      </c>
      <c r="H1863" s="247" t="s">
        <v>14318</v>
      </c>
      <c r="I1863" s="247">
        <v>0</v>
      </c>
      <c r="J1863" s="247">
        <v>0</v>
      </c>
      <c r="K1863" s="247">
        <v>0</v>
      </c>
    </row>
    <row r="1864" spans="1:11">
      <c r="A1864" s="247" t="s">
        <v>20972</v>
      </c>
      <c r="B1864" s="247" t="s">
        <v>20973</v>
      </c>
      <c r="C1864" s="247" t="s">
        <v>2187</v>
      </c>
      <c r="D1864" s="247" t="s">
        <v>2156</v>
      </c>
      <c r="E1864" s="248" t="s">
        <v>20974</v>
      </c>
      <c r="F1864" s="247">
        <v>9.8800000000000008</v>
      </c>
      <c r="G1864" s="247" t="s">
        <v>1373</v>
      </c>
      <c r="H1864" s="247" t="s">
        <v>14318</v>
      </c>
      <c r="I1864" s="247">
        <v>0</v>
      </c>
      <c r="J1864" s="247">
        <v>0</v>
      </c>
      <c r="K1864" s="247">
        <v>0</v>
      </c>
    </row>
    <row r="1865" spans="1:11">
      <c r="A1865" s="247" t="s">
        <v>20975</v>
      </c>
      <c r="B1865" s="247" t="s">
        <v>20976</v>
      </c>
      <c r="C1865" s="247" t="s">
        <v>2187</v>
      </c>
      <c r="D1865" s="247" t="s">
        <v>2156</v>
      </c>
      <c r="E1865" s="248" t="s">
        <v>20977</v>
      </c>
      <c r="F1865" s="247">
        <v>19.75</v>
      </c>
      <c r="G1865" s="247" t="s">
        <v>1373</v>
      </c>
      <c r="H1865" s="247" t="s">
        <v>14318</v>
      </c>
      <c r="I1865" s="247">
        <v>0</v>
      </c>
      <c r="J1865" s="247">
        <v>0</v>
      </c>
      <c r="K1865" s="247">
        <v>0</v>
      </c>
    </row>
    <row r="1866" spans="1:11">
      <c r="A1866" s="247" t="s">
        <v>12795</v>
      </c>
      <c r="B1866" s="247" t="s">
        <v>12796</v>
      </c>
      <c r="C1866" s="247" t="s">
        <v>1768</v>
      </c>
      <c r="D1866" s="247" t="s">
        <v>12797</v>
      </c>
      <c r="E1866" s="248" t="s">
        <v>12798</v>
      </c>
      <c r="F1866" s="247">
        <v>24.51</v>
      </c>
      <c r="G1866" s="247" t="s">
        <v>1373</v>
      </c>
      <c r="H1866" s="247" t="s">
        <v>14318</v>
      </c>
      <c r="I1866" s="247">
        <v>1</v>
      </c>
      <c r="J1866" s="247">
        <v>0</v>
      </c>
      <c r="K1866" s="247">
        <v>0</v>
      </c>
    </row>
    <row r="1867" spans="1:11">
      <c r="A1867" s="247" t="s">
        <v>12799</v>
      </c>
      <c r="B1867" s="247" t="s">
        <v>12800</v>
      </c>
      <c r="C1867" s="247" t="s">
        <v>1768</v>
      </c>
      <c r="D1867" s="247" t="s">
        <v>12797</v>
      </c>
      <c r="E1867" s="248" t="s">
        <v>20978</v>
      </c>
      <c r="F1867" s="247">
        <v>36.46</v>
      </c>
      <c r="G1867" s="247" t="s">
        <v>1373</v>
      </c>
      <c r="H1867" s="247" t="s">
        <v>14318</v>
      </c>
      <c r="I1867" s="247">
        <v>1</v>
      </c>
      <c r="J1867" s="247">
        <v>0</v>
      </c>
      <c r="K1867" s="247">
        <v>0</v>
      </c>
    </row>
    <row r="1868" spans="1:11">
      <c r="A1868" s="247" t="s">
        <v>12805</v>
      </c>
      <c r="B1868" s="247" t="s">
        <v>12806</v>
      </c>
      <c r="C1868" s="247" t="s">
        <v>1768</v>
      </c>
      <c r="D1868" s="247" t="s">
        <v>10961</v>
      </c>
      <c r="E1868" s="248" t="s">
        <v>20979</v>
      </c>
      <c r="F1868" s="247">
        <v>10.16</v>
      </c>
      <c r="G1868" s="247" t="s">
        <v>1373</v>
      </c>
      <c r="H1868" s="247" t="s">
        <v>14318</v>
      </c>
      <c r="I1868" s="247">
        <v>1</v>
      </c>
      <c r="J1868" s="247">
        <v>0</v>
      </c>
      <c r="K1868" s="247">
        <v>0</v>
      </c>
    </row>
    <row r="1869" spans="1:11">
      <c r="A1869" s="247" t="s">
        <v>12808</v>
      </c>
      <c r="B1869" s="247" t="s">
        <v>12809</v>
      </c>
      <c r="C1869" s="247" t="s">
        <v>1768</v>
      </c>
      <c r="D1869" s="247" t="s">
        <v>10961</v>
      </c>
      <c r="E1869" s="248" t="s">
        <v>20980</v>
      </c>
      <c r="F1869" s="247">
        <v>10.16</v>
      </c>
      <c r="G1869" s="247" t="s">
        <v>1373</v>
      </c>
      <c r="H1869" s="247" t="s">
        <v>14318</v>
      </c>
      <c r="I1869" s="247">
        <v>1</v>
      </c>
      <c r="J1869" s="247">
        <v>0</v>
      </c>
      <c r="K1869" s="247">
        <v>0</v>
      </c>
    </row>
    <row r="1870" spans="1:11">
      <c r="A1870" s="247" t="s">
        <v>18371</v>
      </c>
      <c r="B1870" s="247" t="s">
        <v>18370</v>
      </c>
      <c r="C1870" s="247" t="s">
        <v>1768</v>
      </c>
      <c r="D1870" s="247" t="s">
        <v>10961</v>
      </c>
      <c r="E1870" s="248" t="s">
        <v>20981</v>
      </c>
      <c r="F1870" s="247">
        <v>27.49</v>
      </c>
      <c r="G1870" s="247" t="s">
        <v>1373</v>
      </c>
      <c r="H1870" s="247" t="s">
        <v>14318</v>
      </c>
      <c r="I1870" s="247">
        <v>1</v>
      </c>
      <c r="J1870" s="247">
        <v>0</v>
      </c>
      <c r="K1870" s="247">
        <v>0</v>
      </c>
    </row>
    <row r="1871" spans="1:11">
      <c r="A1871" s="247" t="s">
        <v>18368</v>
      </c>
      <c r="B1871" s="247" t="s">
        <v>18367</v>
      </c>
      <c r="C1871" s="247" t="s">
        <v>1768</v>
      </c>
      <c r="D1871" s="247" t="s">
        <v>10961</v>
      </c>
      <c r="E1871" s="248" t="s">
        <v>20982</v>
      </c>
      <c r="F1871" s="247">
        <v>27.49</v>
      </c>
      <c r="G1871" s="247" t="s">
        <v>1373</v>
      </c>
      <c r="H1871" s="247" t="s">
        <v>14318</v>
      </c>
      <c r="I1871" s="247">
        <v>1</v>
      </c>
      <c r="J1871" s="247">
        <v>0</v>
      </c>
      <c r="K1871" s="247">
        <v>0</v>
      </c>
    </row>
    <row r="1872" spans="1:11">
      <c r="A1872" s="247" t="s">
        <v>18365</v>
      </c>
      <c r="B1872" s="247" t="s">
        <v>18364</v>
      </c>
      <c r="C1872" s="247" t="s">
        <v>1768</v>
      </c>
      <c r="D1872" s="247" t="s">
        <v>10961</v>
      </c>
      <c r="E1872" s="248" t="s">
        <v>20983</v>
      </c>
      <c r="F1872" s="247">
        <v>27.49</v>
      </c>
      <c r="G1872" s="247" t="s">
        <v>1373</v>
      </c>
      <c r="H1872" s="247" t="s">
        <v>14318</v>
      </c>
      <c r="I1872" s="247">
        <v>1</v>
      </c>
      <c r="J1872" s="247">
        <v>0</v>
      </c>
      <c r="K1872" s="247">
        <v>0</v>
      </c>
    </row>
    <row r="1873" spans="1:11">
      <c r="A1873" s="247" t="s">
        <v>20984</v>
      </c>
      <c r="B1873" s="247" t="s">
        <v>20985</v>
      </c>
      <c r="C1873" s="247" t="s">
        <v>1768</v>
      </c>
      <c r="D1873" s="247" t="s">
        <v>10961</v>
      </c>
      <c r="E1873" s="248" t="s">
        <v>20986</v>
      </c>
      <c r="F1873" s="247">
        <v>13.75</v>
      </c>
      <c r="G1873" s="247" t="s">
        <v>1373</v>
      </c>
      <c r="H1873" s="247" t="s">
        <v>14318</v>
      </c>
      <c r="I1873" s="247">
        <v>1</v>
      </c>
      <c r="J1873" s="247">
        <v>0</v>
      </c>
      <c r="K1873" s="247">
        <v>0</v>
      </c>
    </row>
    <row r="1874" spans="1:11">
      <c r="A1874" s="247" t="s">
        <v>20987</v>
      </c>
      <c r="B1874" s="247" t="s">
        <v>20988</v>
      </c>
      <c r="C1874" s="247" t="s">
        <v>1768</v>
      </c>
      <c r="D1874" s="247" t="s">
        <v>10961</v>
      </c>
      <c r="E1874" s="248" t="s">
        <v>20989</v>
      </c>
      <c r="F1874" s="247">
        <v>13.75</v>
      </c>
      <c r="G1874" s="247" t="s">
        <v>1373</v>
      </c>
      <c r="H1874" s="247" t="s">
        <v>14318</v>
      </c>
      <c r="I1874" s="247">
        <v>1</v>
      </c>
      <c r="J1874" s="247">
        <v>0</v>
      </c>
      <c r="K1874" s="247">
        <v>0</v>
      </c>
    </row>
    <row r="1875" spans="1:11">
      <c r="A1875" s="247" t="s">
        <v>20990</v>
      </c>
      <c r="B1875" s="247" t="s">
        <v>20991</v>
      </c>
      <c r="C1875" s="247" t="s">
        <v>1768</v>
      </c>
      <c r="D1875" s="247" t="s">
        <v>10961</v>
      </c>
      <c r="E1875" s="248" t="s">
        <v>20992</v>
      </c>
      <c r="F1875" s="247">
        <v>13.75</v>
      </c>
      <c r="G1875" s="247" t="s">
        <v>1373</v>
      </c>
      <c r="H1875" s="247" t="s">
        <v>14318</v>
      </c>
      <c r="I1875" s="247">
        <v>1</v>
      </c>
      <c r="J1875" s="247">
        <v>0</v>
      </c>
      <c r="K1875" s="247">
        <v>0</v>
      </c>
    </row>
    <row r="1876" spans="1:11">
      <c r="A1876" s="247" t="s">
        <v>1875</v>
      </c>
      <c r="B1876" s="247" t="s">
        <v>1874</v>
      </c>
      <c r="C1876" s="247" t="s">
        <v>1768</v>
      </c>
      <c r="D1876" s="247" t="s">
        <v>1763</v>
      </c>
      <c r="E1876" s="248" t="s">
        <v>1873</v>
      </c>
      <c r="F1876" s="247">
        <v>4.49</v>
      </c>
      <c r="G1876" s="247" t="s">
        <v>1373</v>
      </c>
      <c r="H1876" s="247" t="s">
        <v>14318</v>
      </c>
      <c r="I1876" s="247">
        <v>1</v>
      </c>
      <c r="J1876" s="247">
        <v>0</v>
      </c>
      <c r="K1876" s="247">
        <v>0</v>
      </c>
    </row>
    <row r="1877" spans="1:11">
      <c r="A1877" s="247" t="s">
        <v>1860</v>
      </c>
      <c r="B1877" s="247" t="s">
        <v>1859</v>
      </c>
      <c r="C1877" s="247" t="s">
        <v>1768</v>
      </c>
      <c r="D1877" s="247" t="s">
        <v>1763</v>
      </c>
      <c r="E1877" s="248" t="s">
        <v>1858</v>
      </c>
      <c r="F1877" s="247">
        <v>4.96</v>
      </c>
      <c r="G1877" s="247" t="s">
        <v>1373</v>
      </c>
      <c r="H1877" s="247" t="s">
        <v>14318</v>
      </c>
      <c r="I1877" s="247">
        <v>1</v>
      </c>
      <c r="J1877" s="247">
        <v>0</v>
      </c>
      <c r="K1877" s="247">
        <v>0</v>
      </c>
    </row>
    <row r="1878" spans="1:11">
      <c r="A1878" s="247" t="s">
        <v>1848</v>
      </c>
      <c r="B1878" s="247" t="s">
        <v>1847</v>
      </c>
      <c r="C1878" s="247" t="s">
        <v>1768</v>
      </c>
      <c r="D1878" s="247" t="s">
        <v>1763</v>
      </c>
      <c r="E1878" s="248" t="s">
        <v>1846</v>
      </c>
      <c r="F1878" s="247">
        <v>7.57</v>
      </c>
      <c r="G1878" s="247" t="s">
        <v>1373</v>
      </c>
      <c r="H1878" s="247" t="s">
        <v>14318</v>
      </c>
      <c r="I1878" s="247">
        <v>1</v>
      </c>
      <c r="J1878" s="247">
        <v>0</v>
      </c>
      <c r="K1878" s="247">
        <v>0</v>
      </c>
    </row>
    <row r="1879" spans="1:11">
      <c r="A1879" s="247" t="s">
        <v>1930</v>
      </c>
      <c r="B1879" s="247" t="s">
        <v>1929</v>
      </c>
      <c r="C1879" s="247" t="s">
        <v>1768</v>
      </c>
      <c r="D1879" s="247" t="s">
        <v>1877</v>
      </c>
      <c r="E1879" s="248" t="s">
        <v>20993</v>
      </c>
      <c r="F1879" s="247">
        <v>9.34</v>
      </c>
      <c r="G1879" s="247" t="s">
        <v>1373</v>
      </c>
      <c r="H1879" s="247" t="s">
        <v>14318</v>
      </c>
      <c r="I1879" s="247">
        <v>1</v>
      </c>
      <c r="J1879" s="247">
        <v>0</v>
      </c>
      <c r="K1879" s="247">
        <v>0</v>
      </c>
    </row>
    <row r="1880" spans="1:11">
      <c r="A1880" s="247" t="s">
        <v>1794</v>
      </c>
      <c r="B1880" s="247" t="s">
        <v>1793</v>
      </c>
      <c r="C1880" s="247" t="s">
        <v>1768</v>
      </c>
      <c r="D1880" s="247" t="s">
        <v>1763</v>
      </c>
      <c r="E1880" s="248" t="s">
        <v>1792</v>
      </c>
      <c r="F1880" s="247">
        <v>5.67</v>
      </c>
      <c r="G1880" s="247" t="s">
        <v>1373</v>
      </c>
      <c r="H1880" s="247" t="s">
        <v>14318</v>
      </c>
      <c r="I1880" s="247">
        <v>1</v>
      </c>
      <c r="J1880" s="247">
        <v>0</v>
      </c>
      <c r="K1880" s="247">
        <v>0</v>
      </c>
    </row>
    <row r="1881" spans="1:11">
      <c r="A1881" s="247" t="s">
        <v>1897</v>
      </c>
      <c r="B1881" s="247" t="s">
        <v>1896</v>
      </c>
      <c r="C1881" s="247" t="s">
        <v>1768</v>
      </c>
      <c r="D1881" s="247" t="s">
        <v>1877</v>
      </c>
      <c r="E1881" s="248" t="s">
        <v>1895</v>
      </c>
      <c r="F1881" s="247">
        <v>12.41</v>
      </c>
      <c r="G1881" s="247" t="s">
        <v>1373</v>
      </c>
      <c r="H1881" s="247" t="s">
        <v>14318</v>
      </c>
      <c r="I1881" s="247">
        <v>1</v>
      </c>
      <c r="J1881" s="247">
        <v>0</v>
      </c>
      <c r="K1881" s="247">
        <v>0</v>
      </c>
    </row>
    <row r="1882" spans="1:11">
      <c r="A1882" s="247" t="s">
        <v>20994</v>
      </c>
      <c r="B1882" s="247" t="s">
        <v>20995</v>
      </c>
      <c r="C1882" s="247" t="s">
        <v>1768</v>
      </c>
      <c r="D1882" s="247" t="s">
        <v>1763</v>
      </c>
      <c r="E1882" s="248" t="s">
        <v>20996</v>
      </c>
      <c r="F1882" s="247">
        <v>5.91</v>
      </c>
      <c r="G1882" s="247" t="s">
        <v>1373</v>
      </c>
      <c r="H1882" s="247" t="s">
        <v>14318</v>
      </c>
      <c r="I1882" s="247">
        <v>1</v>
      </c>
      <c r="J1882" s="247">
        <v>0</v>
      </c>
      <c r="K1882" s="247">
        <v>0</v>
      </c>
    </row>
    <row r="1883" spans="1:11">
      <c r="A1883" s="247" t="s">
        <v>1788</v>
      </c>
      <c r="B1883" s="247" t="s">
        <v>1787</v>
      </c>
      <c r="C1883" s="247" t="s">
        <v>1768</v>
      </c>
      <c r="D1883" s="247" t="s">
        <v>1763</v>
      </c>
      <c r="E1883" s="248" t="s">
        <v>1786</v>
      </c>
      <c r="F1883" s="247">
        <v>8.18</v>
      </c>
      <c r="G1883" s="247" t="s">
        <v>1373</v>
      </c>
      <c r="H1883" s="247" t="s">
        <v>14318</v>
      </c>
      <c r="I1883" s="247">
        <v>1</v>
      </c>
      <c r="J1883" s="247">
        <v>0</v>
      </c>
      <c r="K1883" s="247">
        <v>0</v>
      </c>
    </row>
    <row r="1884" spans="1:11">
      <c r="A1884" s="247" t="s">
        <v>1888</v>
      </c>
      <c r="B1884" s="247" t="s">
        <v>1887</v>
      </c>
      <c r="C1884" s="247" t="s">
        <v>1768</v>
      </c>
      <c r="D1884" s="247" t="s">
        <v>1877</v>
      </c>
      <c r="E1884" s="248" t="s">
        <v>1886</v>
      </c>
      <c r="F1884" s="247">
        <v>16.55</v>
      </c>
      <c r="G1884" s="247" t="s">
        <v>1373</v>
      </c>
      <c r="H1884" s="247" t="s">
        <v>14318</v>
      </c>
      <c r="I1884" s="247">
        <v>1</v>
      </c>
      <c r="J1884" s="247">
        <v>0</v>
      </c>
      <c r="K1884" s="247">
        <v>0</v>
      </c>
    </row>
    <row r="1885" spans="1:11">
      <c r="A1885" s="247" t="s">
        <v>1780</v>
      </c>
      <c r="B1885" s="247" t="s">
        <v>1779</v>
      </c>
      <c r="C1885" s="247" t="s">
        <v>1768</v>
      </c>
      <c r="D1885" s="247" t="s">
        <v>1763</v>
      </c>
      <c r="E1885" s="248" t="s">
        <v>20997</v>
      </c>
      <c r="F1885" s="247">
        <v>24.82</v>
      </c>
      <c r="G1885" s="247" t="s">
        <v>1373</v>
      </c>
      <c r="H1885" s="247" t="s">
        <v>14318</v>
      </c>
      <c r="I1885" s="247">
        <v>1</v>
      </c>
      <c r="J1885" s="247">
        <v>0</v>
      </c>
      <c r="K1885" s="247">
        <v>0</v>
      </c>
    </row>
    <row r="1886" spans="1:11">
      <c r="A1886" s="247" t="s">
        <v>1776</v>
      </c>
      <c r="B1886" s="247" t="s">
        <v>1775</v>
      </c>
      <c r="C1886" s="247" t="s">
        <v>1768</v>
      </c>
      <c r="D1886" s="247" t="s">
        <v>1763</v>
      </c>
      <c r="E1886" s="248" t="s">
        <v>1774</v>
      </c>
      <c r="F1886" s="247">
        <v>50.82</v>
      </c>
      <c r="G1886" s="247" t="s">
        <v>1373</v>
      </c>
      <c r="H1886" s="247" t="s">
        <v>14318</v>
      </c>
      <c r="I1886" s="247">
        <v>1</v>
      </c>
      <c r="J1886" s="247">
        <v>0</v>
      </c>
      <c r="K1886" s="247">
        <v>0</v>
      </c>
    </row>
    <row r="1887" spans="1:11">
      <c r="A1887" s="247" t="s">
        <v>1773</v>
      </c>
      <c r="B1887" s="247" t="s">
        <v>1772</v>
      </c>
      <c r="C1887" s="247" t="s">
        <v>1768</v>
      </c>
      <c r="D1887" s="247" t="s">
        <v>1763</v>
      </c>
      <c r="E1887" s="248" t="s">
        <v>20998</v>
      </c>
      <c r="F1887" s="247">
        <v>6.15</v>
      </c>
      <c r="G1887" s="247" t="s">
        <v>1373</v>
      </c>
      <c r="H1887" s="247" t="s">
        <v>14318</v>
      </c>
      <c r="I1887" s="247">
        <v>1</v>
      </c>
      <c r="J1887" s="247">
        <v>0</v>
      </c>
      <c r="K1887" s="247">
        <v>0</v>
      </c>
    </row>
    <row r="1888" spans="1:11">
      <c r="A1888" s="247" t="s">
        <v>1879</v>
      </c>
      <c r="B1888" s="247" t="s">
        <v>1878</v>
      </c>
      <c r="C1888" s="247" t="s">
        <v>1768</v>
      </c>
      <c r="D1888" s="247" t="s">
        <v>1877</v>
      </c>
      <c r="E1888" s="248" t="s">
        <v>1876</v>
      </c>
      <c r="F1888" s="247">
        <v>16.64</v>
      </c>
      <c r="G1888" s="247" t="s">
        <v>1373</v>
      </c>
      <c r="H1888" s="247" t="s">
        <v>14318</v>
      </c>
      <c r="I1888" s="247">
        <v>1</v>
      </c>
      <c r="J1888" s="247">
        <v>0</v>
      </c>
      <c r="K1888" s="247">
        <v>0</v>
      </c>
    </row>
    <row r="1889" spans="1:11">
      <c r="A1889" s="247" t="s">
        <v>14517</v>
      </c>
      <c r="B1889" s="247" t="s">
        <v>20999</v>
      </c>
      <c r="C1889" s="247" t="s">
        <v>1768</v>
      </c>
      <c r="D1889" s="247" t="s">
        <v>1763</v>
      </c>
      <c r="E1889" s="248" t="s">
        <v>14515</v>
      </c>
      <c r="F1889" s="247">
        <v>17.14</v>
      </c>
      <c r="G1889" s="247" t="s">
        <v>1373</v>
      </c>
      <c r="H1889" s="247" t="s">
        <v>14318</v>
      </c>
      <c r="I1889" s="247">
        <v>1</v>
      </c>
      <c r="J1889" s="247">
        <v>0</v>
      </c>
      <c r="K1889" s="247">
        <v>0</v>
      </c>
    </row>
    <row r="1890" spans="1:11">
      <c r="A1890" s="247" t="s">
        <v>21000</v>
      </c>
      <c r="B1890" s="247" t="s">
        <v>21001</v>
      </c>
      <c r="C1890" s="247" t="s">
        <v>1768</v>
      </c>
      <c r="D1890" s="247" t="s">
        <v>1763</v>
      </c>
      <c r="E1890" s="248" t="s">
        <v>21002</v>
      </c>
      <c r="F1890" s="247">
        <v>4.97</v>
      </c>
      <c r="G1890" s="247" t="s">
        <v>1373</v>
      </c>
      <c r="H1890" s="247" t="s">
        <v>14318</v>
      </c>
      <c r="I1890" s="247">
        <v>1</v>
      </c>
      <c r="J1890" s="247">
        <v>0</v>
      </c>
      <c r="K1890" s="247">
        <v>0</v>
      </c>
    </row>
    <row r="1891" spans="1:11">
      <c r="A1891" s="247" t="s">
        <v>21003</v>
      </c>
      <c r="B1891" s="247" t="s">
        <v>21004</v>
      </c>
      <c r="C1891" s="247" t="s">
        <v>1768</v>
      </c>
      <c r="D1891" s="247" t="s">
        <v>1763</v>
      </c>
      <c r="E1891" s="248" t="s">
        <v>21005</v>
      </c>
      <c r="F1891" s="247">
        <v>7.44</v>
      </c>
      <c r="G1891" s="247" t="s">
        <v>1373</v>
      </c>
      <c r="H1891" s="247" t="s">
        <v>14318</v>
      </c>
      <c r="I1891" s="247">
        <v>1</v>
      </c>
      <c r="J1891" s="247">
        <v>0</v>
      </c>
      <c r="K1891" s="247">
        <v>0</v>
      </c>
    </row>
    <row r="1892" spans="1:11">
      <c r="A1892" s="247" t="s">
        <v>21006</v>
      </c>
      <c r="B1892" s="247" t="s">
        <v>21007</v>
      </c>
      <c r="C1892" s="247" t="s">
        <v>1768</v>
      </c>
      <c r="D1892" s="247" t="s">
        <v>1877</v>
      </c>
      <c r="E1892" s="248" t="s">
        <v>21008</v>
      </c>
      <c r="F1892" s="247">
        <v>26</v>
      </c>
      <c r="G1892" s="247" t="s">
        <v>1373</v>
      </c>
      <c r="H1892" s="247" t="s">
        <v>14318</v>
      </c>
      <c r="I1892" s="247">
        <v>1</v>
      </c>
      <c r="J1892" s="247">
        <v>0</v>
      </c>
      <c r="K1892" s="247">
        <v>0</v>
      </c>
    </row>
    <row r="1893" spans="1:11">
      <c r="A1893" s="247" t="s">
        <v>16907</v>
      </c>
      <c r="B1893" s="247" t="s">
        <v>16906</v>
      </c>
      <c r="C1893" s="247" t="s">
        <v>1768</v>
      </c>
      <c r="D1893" s="247" t="s">
        <v>6146</v>
      </c>
      <c r="E1893" s="248" t="s">
        <v>16905</v>
      </c>
      <c r="F1893" s="247">
        <v>4.43</v>
      </c>
      <c r="G1893" s="247" t="s">
        <v>1373</v>
      </c>
      <c r="H1893" s="247" t="s">
        <v>14318</v>
      </c>
      <c r="I1893" s="247">
        <v>1</v>
      </c>
      <c r="J1893" s="247">
        <v>0</v>
      </c>
      <c r="K1893" s="247">
        <v>0</v>
      </c>
    </row>
    <row r="1894" spans="1:11">
      <c r="A1894" s="247" t="s">
        <v>21009</v>
      </c>
      <c r="B1894" s="247" t="s">
        <v>21010</v>
      </c>
      <c r="C1894" s="247" t="s">
        <v>1768</v>
      </c>
      <c r="D1894" s="247" t="s">
        <v>4667</v>
      </c>
      <c r="E1894" s="248" t="s">
        <v>21011</v>
      </c>
      <c r="F1894" s="247">
        <v>7.57</v>
      </c>
      <c r="G1894" s="247" t="s">
        <v>1373</v>
      </c>
      <c r="H1894" s="247" t="s">
        <v>14318</v>
      </c>
      <c r="I1894" s="247">
        <v>1</v>
      </c>
      <c r="J1894" s="247">
        <v>0</v>
      </c>
      <c r="K1894" s="247">
        <v>0</v>
      </c>
    </row>
    <row r="1895" spans="1:11">
      <c r="A1895" s="247" t="s">
        <v>21012</v>
      </c>
      <c r="B1895" s="247" t="s">
        <v>21013</v>
      </c>
      <c r="C1895" s="247" t="s">
        <v>1768</v>
      </c>
      <c r="D1895" s="247" t="s">
        <v>4667</v>
      </c>
      <c r="E1895" s="248" t="s">
        <v>21014</v>
      </c>
      <c r="F1895" s="247">
        <v>7.57</v>
      </c>
      <c r="G1895" s="247" t="s">
        <v>1373</v>
      </c>
      <c r="H1895" s="247" t="s">
        <v>14318</v>
      </c>
      <c r="I1895" s="247">
        <v>1</v>
      </c>
      <c r="J1895" s="247">
        <v>0</v>
      </c>
      <c r="K1895" s="247">
        <v>0</v>
      </c>
    </row>
    <row r="1896" spans="1:11">
      <c r="A1896" s="247" t="s">
        <v>21015</v>
      </c>
      <c r="B1896" s="247" t="s">
        <v>21016</v>
      </c>
      <c r="C1896" s="247" t="s">
        <v>1768</v>
      </c>
      <c r="D1896" s="247" t="s">
        <v>4667</v>
      </c>
      <c r="E1896" s="248" t="s">
        <v>21017</v>
      </c>
      <c r="F1896" s="247">
        <v>6.15</v>
      </c>
      <c r="G1896" s="247" t="s">
        <v>1373</v>
      </c>
      <c r="H1896" s="247" t="s">
        <v>14318</v>
      </c>
      <c r="I1896" s="247">
        <v>1</v>
      </c>
      <c r="J1896" s="247">
        <v>0</v>
      </c>
      <c r="K1896" s="247">
        <v>0</v>
      </c>
    </row>
    <row r="1897" spans="1:11">
      <c r="A1897" s="247" t="s">
        <v>21018</v>
      </c>
      <c r="B1897" s="247" t="s">
        <v>21019</v>
      </c>
      <c r="C1897" s="247" t="s">
        <v>1768</v>
      </c>
      <c r="D1897" s="247" t="s">
        <v>4667</v>
      </c>
      <c r="E1897" s="248" t="s">
        <v>21020</v>
      </c>
      <c r="F1897" s="247">
        <v>3.31</v>
      </c>
      <c r="G1897" s="247" t="s">
        <v>1373</v>
      </c>
      <c r="H1897" s="247" t="s">
        <v>14318</v>
      </c>
      <c r="I1897" s="247">
        <v>1</v>
      </c>
      <c r="J1897" s="247">
        <v>0</v>
      </c>
      <c r="K1897" s="247">
        <v>0</v>
      </c>
    </row>
    <row r="1898" spans="1:11">
      <c r="A1898" s="247" t="s">
        <v>21021</v>
      </c>
      <c r="B1898" s="247" t="s">
        <v>21022</v>
      </c>
      <c r="C1898" s="247" t="s">
        <v>1768</v>
      </c>
      <c r="D1898" s="247" t="s">
        <v>4667</v>
      </c>
      <c r="E1898" s="248" t="s">
        <v>21023</v>
      </c>
      <c r="F1898" s="247">
        <v>3.31</v>
      </c>
      <c r="G1898" s="247" t="s">
        <v>1373</v>
      </c>
      <c r="H1898" s="247" t="s">
        <v>14318</v>
      </c>
      <c r="I1898" s="247">
        <v>0</v>
      </c>
      <c r="J1898" s="247">
        <v>0</v>
      </c>
      <c r="K1898" s="247">
        <v>0</v>
      </c>
    </row>
    <row r="1899" spans="1:11">
      <c r="A1899" s="247" t="s">
        <v>21024</v>
      </c>
      <c r="B1899" s="247" t="s">
        <v>21025</v>
      </c>
      <c r="C1899" s="247" t="s">
        <v>1768</v>
      </c>
      <c r="D1899" s="247" t="s">
        <v>4667</v>
      </c>
      <c r="E1899" s="248" t="s">
        <v>21026</v>
      </c>
      <c r="F1899" s="247">
        <v>6.15</v>
      </c>
      <c r="G1899" s="247" t="s">
        <v>1373</v>
      </c>
      <c r="H1899" s="247" t="s">
        <v>14318</v>
      </c>
      <c r="I1899" s="247">
        <v>1</v>
      </c>
      <c r="J1899" s="247">
        <v>0</v>
      </c>
      <c r="K1899" s="247">
        <v>0</v>
      </c>
    </row>
    <row r="1900" spans="1:11">
      <c r="A1900" s="247" t="s">
        <v>21027</v>
      </c>
      <c r="B1900" s="247" t="s">
        <v>21028</v>
      </c>
      <c r="C1900" s="247" t="s">
        <v>1768</v>
      </c>
      <c r="D1900" s="247" t="s">
        <v>4667</v>
      </c>
      <c r="E1900" s="248" t="s">
        <v>21029</v>
      </c>
      <c r="F1900" s="247">
        <v>5.14</v>
      </c>
      <c r="G1900" s="247" t="s">
        <v>1373</v>
      </c>
      <c r="H1900" s="247" t="s">
        <v>14318</v>
      </c>
      <c r="I1900" s="247">
        <v>1</v>
      </c>
      <c r="J1900" s="247">
        <v>0</v>
      </c>
      <c r="K1900" s="247">
        <v>0</v>
      </c>
    </row>
    <row r="1901" spans="1:11">
      <c r="A1901" s="247" t="s">
        <v>4881</v>
      </c>
      <c r="B1901" s="247" t="s">
        <v>4880</v>
      </c>
      <c r="C1901" s="247" t="s">
        <v>1768</v>
      </c>
      <c r="D1901" s="247" t="s">
        <v>4667</v>
      </c>
      <c r="E1901" s="248" t="s">
        <v>4879</v>
      </c>
      <c r="F1901" s="247">
        <v>4.84</v>
      </c>
      <c r="G1901" s="247" t="s">
        <v>1373</v>
      </c>
      <c r="H1901" s="247" t="s">
        <v>14318</v>
      </c>
      <c r="I1901" s="247">
        <v>1</v>
      </c>
      <c r="J1901" s="247">
        <v>0</v>
      </c>
      <c r="K1901" s="247">
        <v>0</v>
      </c>
    </row>
    <row r="1902" spans="1:11">
      <c r="A1902" s="247" t="s">
        <v>4878</v>
      </c>
      <c r="B1902" s="247" t="s">
        <v>4877</v>
      </c>
      <c r="C1902" s="247" t="s">
        <v>1768</v>
      </c>
      <c r="D1902" s="247" t="s">
        <v>4667</v>
      </c>
      <c r="E1902" s="248" t="s">
        <v>4876</v>
      </c>
      <c r="F1902" s="247">
        <v>4.84</v>
      </c>
      <c r="G1902" s="247" t="s">
        <v>1373</v>
      </c>
      <c r="H1902" s="247" t="s">
        <v>14318</v>
      </c>
      <c r="I1902" s="247">
        <v>1</v>
      </c>
      <c r="J1902" s="247">
        <v>0</v>
      </c>
      <c r="K1902" s="247">
        <v>0</v>
      </c>
    </row>
    <row r="1903" spans="1:11">
      <c r="A1903" s="247" t="s">
        <v>4872</v>
      </c>
      <c r="B1903" s="247" t="s">
        <v>4871</v>
      </c>
      <c r="C1903" s="247" t="s">
        <v>1768</v>
      </c>
      <c r="D1903" s="247" t="s">
        <v>4667</v>
      </c>
      <c r="E1903" s="248" t="s">
        <v>4870</v>
      </c>
      <c r="F1903" s="247">
        <v>3.19</v>
      </c>
      <c r="G1903" s="247" t="s">
        <v>1373</v>
      </c>
      <c r="H1903" s="247" t="s">
        <v>14318</v>
      </c>
      <c r="I1903" s="247">
        <v>1</v>
      </c>
      <c r="J1903" s="247">
        <v>0</v>
      </c>
      <c r="K1903" s="247">
        <v>0</v>
      </c>
    </row>
    <row r="1904" spans="1:11">
      <c r="A1904" s="247" t="s">
        <v>4770</v>
      </c>
      <c r="B1904" s="247" t="s">
        <v>4769</v>
      </c>
      <c r="C1904" s="247" t="s">
        <v>1768</v>
      </c>
      <c r="D1904" s="247" t="s">
        <v>4667</v>
      </c>
      <c r="E1904" s="248" t="s">
        <v>4768</v>
      </c>
      <c r="F1904" s="247">
        <v>3.43</v>
      </c>
      <c r="G1904" s="247" t="s">
        <v>1373</v>
      </c>
      <c r="H1904" s="247" t="s">
        <v>14318</v>
      </c>
      <c r="I1904" s="247">
        <v>1</v>
      </c>
      <c r="J1904" s="247">
        <v>0</v>
      </c>
      <c r="K1904" s="247">
        <v>0</v>
      </c>
    </row>
    <row r="1905" spans="1:11">
      <c r="A1905" s="247" t="s">
        <v>4752</v>
      </c>
      <c r="B1905" s="247" t="s">
        <v>4751</v>
      </c>
      <c r="C1905" s="247" t="s">
        <v>1768</v>
      </c>
      <c r="D1905" s="247" t="s">
        <v>4667</v>
      </c>
      <c r="E1905" s="248" t="s">
        <v>4750</v>
      </c>
      <c r="F1905" s="247">
        <v>8.27</v>
      </c>
      <c r="G1905" s="247" t="s">
        <v>1373</v>
      </c>
      <c r="H1905" s="247" t="s">
        <v>14318</v>
      </c>
      <c r="I1905" s="247">
        <v>1</v>
      </c>
      <c r="J1905" s="247">
        <v>0</v>
      </c>
      <c r="K1905" s="247">
        <v>0</v>
      </c>
    </row>
    <row r="1906" spans="1:11">
      <c r="A1906" s="247" t="s">
        <v>4749</v>
      </c>
      <c r="B1906" s="247" t="s">
        <v>4748</v>
      </c>
      <c r="C1906" s="247" t="s">
        <v>1768</v>
      </c>
      <c r="D1906" s="247" t="s">
        <v>4667</v>
      </c>
      <c r="E1906" s="248" t="s">
        <v>4747</v>
      </c>
      <c r="F1906" s="247">
        <v>8.27</v>
      </c>
      <c r="G1906" s="247" t="s">
        <v>1373</v>
      </c>
      <c r="H1906" s="247" t="s">
        <v>14318</v>
      </c>
      <c r="I1906" s="247">
        <v>1</v>
      </c>
      <c r="J1906" s="247">
        <v>0</v>
      </c>
      <c r="K1906" s="247">
        <v>0</v>
      </c>
    </row>
    <row r="1907" spans="1:11">
      <c r="A1907" s="247" t="s">
        <v>4746</v>
      </c>
      <c r="B1907" s="247" t="s">
        <v>4745</v>
      </c>
      <c r="C1907" s="247" t="s">
        <v>1768</v>
      </c>
      <c r="D1907" s="247" t="s">
        <v>4667</v>
      </c>
      <c r="E1907" s="248" t="s">
        <v>4744</v>
      </c>
      <c r="F1907" s="247">
        <v>9.57</v>
      </c>
      <c r="G1907" s="247" t="s">
        <v>1373</v>
      </c>
      <c r="H1907" s="247" t="s">
        <v>14318</v>
      </c>
      <c r="I1907" s="247">
        <v>1</v>
      </c>
      <c r="J1907" s="247">
        <v>0</v>
      </c>
      <c r="K1907" s="247">
        <v>0</v>
      </c>
    </row>
    <row r="1908" spans="1:11">
      <c r="A1908" s="247" t="s">
        <v>4743</v>
      </c>
      <c r="B1908" s="247" t="s">
        <v>4742</v>
      </c>
      <c r="C1908" s="247" t="s">
        <v>1768</v>
      </c>
      <c r="D1908" s="247" t="s">
        <v>4667</v>
      </c>
      <c r="E1908" s="248" t="s">
        <v>4741</v>
      </c>
      <c r="F1908" s="247">
        <v>9.57</v>
      </c>
      <c r="G1908" s="247" t="s">
        <v>1373</v>
      </c>
      <c r="H1908" s="247" t="s">
        <v>14318</v>
      </c>
      <c r="I1908" s="247">
        <v>1</v>
      </c>
      <c r="J1908" s="247">
        <v>0</v>
      </c>
      <c r="K1908" s="247">
        <v>0</v>
      </c>
    </row>
    <row r="1909" spans="1:11">
      <c r="A1909" s="247" t="s">
        <v>4740</v>
      </c>
      <c r="B1909" s="247" t="s">
        <v>4739</v>
      </c>
      <c r="C1909" s="247" t="s">
        <v>1768</v>
      </c>
      <c r="D1909" s="247" t="s">
        <v>4667</v>
      </c>
      <c r="E1909" s="248" t="s">
        <v>4738</v>
      </c>
      <c r="F1909" s="247">
        <v>2.95</v>
      </c>
      <c r="G1909" s="247" t="s">
        <v>1373</v>
      </c>
      <c r="H1909" s="247" t="s">
        <v>14318</v>
      </c>
      <c r="I1909" s="247">
        <v>1</v>
      </c>
      <c r="J1909" s="247">
        <v>0</v>
      </c>
      <c r="K1909" s="247">
        <v>0</v>
      </c>
    </row>
    <row r="1910" spans="1:11">
      <c r="A1910" s="247" t="s">
        <v>4734</v>
      </c>
      <c r="B1910" s="247" t="s">
        <v>4733</v>
      </c>
      <c r="C1910" s="247" t="s">
        <v>1768</v>
      </c>
      <c r="D1910" s="247" t="s">
        <v>4667</v>
      </c>
      <c r="E1910" s="248" t="s">
        <v>4732</v>
      </c>
      <c r="F1910" s="247">
        <v>5.2</v>
      </c>
      <c r="G1910" s="247" t="s">
        <v>1373</v>
      </c>
      <c r="H1910" s="247" t="s">
        <v>14318</v>
      </c>
      <c r="I1910" s="247">
        <v>1</v>
      </c>
      <c r="J1910" s="247">
        <v>0</v>
      </c>
      <c r="K1910" s="247">
        <v>0</v>
      </c>
    </row>
    <row r="1911" spans="1:11">
      <c r="A1911" s="247" t="s">
        <v>4710</v>
      </c>
      <c r="B1911" s="247" t="s">
        <v>4709</v>
      </c>
      <c r="C1911" s="247" t="s">
        <v>1768</v>
      </c>
      <c r="D1911" s="247" t="s">
        <v>4667</v>
      </c>
      <c r="E1911" s="248" t="s">
        <v>4708</v>
      </c>
      <c r="F1911" s="247">
        <v>3.31</v>
      </c>
      <c r="G1911" s="247" t="s">
        <v>1373</v>
      </c>
      <c r="H1911" s="247" t="s">
        <v>14318</v>
      </c>
      <c r="I1911" s="247">
        <v>1</v>
      </c>
      <c r="J1911" s="247">
        <v>0</v>
      </c>
      <c r="K1911" s="247">
        <v>0</v>
      </c>
    </row>
    <row r="1912" spans="1:11">
      <c r="A1912" s="247" t="s">
        <v>4704</v>
      </c>
      <c r="B1912" s="247" t="s">
        <v>4703</v>
      </c>
      <c r="C1912" s="247" t="s">
        <v>1768</v>
      </c>
      <c r="D1912" s="247" t="s">
        <v>4667</v>
      </c>
      <c r="E1912" s="248" t="s">
        <v>21030</v>
      </c>
      <c r="F1912" s="247">
        <v>21.27</v>
      </c>
      <c r="G1912" s="247" t="s">
        <v>1373</v>
      </c>
      <c r="H1912" s="247" t="s">
        <v>14318</v>
      </c>
      <c r="I1912" s="247">
        <v>1</v>
      </c>
      <c r="J1912" s="247">
        <v>0</v>
      </c>
      <c r="K1912" s="247">
        <v>0</v>
      </c>
    </row>
    <row r="1913" spans="1:11">
      <c r="A1913" s="247" t="s">
        <v>4701</v>
      </c>
      <c r="B1913" s="247" t="s">
        <v>4700</v>
      </c>
      <c r="C1913" s="247" t="s">
        <v>1768</v>
      </c>
      <c r="D1913" s="247" t="s">
        <v>4667</v>
      </c>
      <c r="E1913" s="248" t="s">
        <v>4699</v>
      </c>
      <c r="F1913" s="247">
        <v>47.27</v>
      </c>
      <c r="G1913" s="247" t="s">
        <v>1373</v>
      </c>
      <c r="H1913" s="247" t="s">
        <v>14318</v>
      </c>
      <c r="I1913" s="247">
        <v>1</v>
      </c>
      <c r="J1913" s="247">
        <v>0</v>
      </c>
      <c r="K1913" s="247">
        <v>0</v>
      </c>
    </row>
    <row r="1914" spans="1:11">
      <c r="A1914" s="247" t="s">
        <v>4692</v>
      </c>
      <c r="B1914" s="247" t="s">
        <v>4691</v>
      </c>
      <c r="C1914" s="247" t="s">
        <v>1768</v>
      </c>
      <c r="D1914" s="247" t="s">
        <v>4667</v>
      </c>
      <c r="E1914" s="248" t="s">
        <v>4690</v>
      </c>
      <c r="F1914" s="247">
        <v>12.3</v>
      </c>
      <c r="G1914" s="247" t="s">
        <v>1373</v>
      </c>
      <c r="H1914" s="247" t="s">
        <v>14318</v>
      </c>
      <c r="I1914" s="247">
        <v>1</v>
      </c>
      <c r="J1914" s="247">
        <v>0</v>
      </c>
      <c r="K1914" s="247">
        <v>0</v>
      </c>
    </row>
    <row r="1915" spans="1:11">
      <c r="A1915" s="247" t="s">
        <v>4686</v>
      </c>
      <c r="B1915" s="247" t="s">
        <v>4685</v>
      </c>
      <c r="C1915" s="247" t="s">
        <v>1768</v>
      </c>
      <c r="D1915" s="247" t="s">
        <v>4667</v>
      </c>
      <c r="E1915" s="248" t="s">
        <v>4684</v>
      </c>
      <c r="F1915" s="247">
        <v>31.91</v>
      </c>
      <c r="G1915" s="247" t="s">
        <v>1373</v>
      </c>
      <c r="H1915" s="247" t="s">
        <v>14318</v>
      </c>
      <c r="I1915" s="247">
        <v>1</v>
      </c>
      <c r="J1915" s="247">
        <v>0</v>
      </c>
      <c r="K1915" s="247">
        <v>0</v>
      </c>
    </row>
    <row r="1916" spans="1:11">
      <c r="A1916" s="247" t="s">
        <v>4678</v>
      </c>
      <c r="B1916" s="247" t="s">
        <v>4677</v>
      </c>
      <c r="C1916" s="247" t="s">
        <v>1768</v>
      </c>
      <c r="D1916" s="247" t="s">
        <v>4667</v>
      </c>
      <c r="E1916" s="248" t="s">
        <v>4676</v>
      </c>
      <c r="F1916" s="247">
        <v>12.3</v>
      </c>
      <c r="G1916" s="247" t="s">
        <v>1373</v>
      </c>
      <c r="H1916" s="247" t="s">
        <v>14318</v>
      </c>
      <c r="I1916" s="247">
        <v>1</v>
      </c>
      <c r="J1916" s="247">
        <v>0</v>
      </c>
      <c r="K1916" s="247">
        <v>0</v>
      </c>
    </row>
    <row r="1917" spans="1:11">
      <c r="A1917" s="247" t="s">
        <v>16591</v>
      </c>
      <c r="B1917" s="247" t="s">
        <v>16590</v>
      </c>
      <c r="C1917" s="247" t="s">
        <v>1768</v>
      </c>
      <c r="D1917" s="247" t="s">
        <v>4667</v>
      </c>
      <c r="E1917" s="248" t="s">
        <v>16589</v>
      </c>
      <c r="F1917" s="247">
        <v>13</v>
      </c>
      <c r="G1917" s="247" t="s">
        <v>1373</v>
      </c>
      <c r="H1917" s="247" t="s">
        <v>14318</v>
      </c>
      <c r="I1917" s="247">
        <v>1</v>
      </c>
      <c r="J1917" s="247">
        <v>0</v>
      </c>
      <c r="K1917" s="247">
        <v>0</v>
      </c>
    </row>
    <row r="1918" spans="1:11">
      <c r="A1918" s="247" t="s">
        <v>10877</v>
      </c>
      <c r="B1918" s="247" t="s">
        <v>10876</v>
      </c>
      <c r="C1918" s="247" t="s">
        <v>1768</v>
      </c>
      <c r="D1918" s="247" t="s">
        <v>10654</v>
      </c>
      <c r="E1918" s="248" t="s">
        <v>10875</v>
      </c>
      <c r="F1918" s="247">
        <v>7.53</v>
      </c>
      <c r="G1918" s="247" t="s">
        <v>1373</v>
      </c>
      <c r="H1918" s="247" t="s">
        <v>14318</v>
      </c>
      <c r="I1918" s="247">
        <v>1</v>
      </c>
      <c r="J1918" s="247">
        <v>0</v>
      </c>
      <c r="K1918" s="247">
        <v>0</v>
      </c>
    </row>
    <row r="1919" spans="1:11">
      <c r="A1919" s="247" t="s">
        <v>10874</v>
      </c>
      <c r="B1919" s="247" t="s">
        <v>10873</v>
      </c>
      <c r="C1919" s="247" t="s">
        <v>1768</v>
      </c>
      <c r="D1919" s="247" t="s">
        <v>10654</v>
      </c>
      <c r="E1919" s="248" t="s">
        <v>10872</v>
      </c>
      <c r="F1919" s="247">
        <v>7.53</v>
      </c>
      <c r="G1919" s="247" t="s">
        <v>1373</v>
      </c>
      <c r="H1919" s="247" t="s">
        <v>14318</v>
      </c>
      <c r="I1919" s="247">
        <v>1</v>
      </c>
      <c r="J1919" s="247">
        <v>0</v>
      </c>
      <c r="K1919" s="247">
        <v>0</v>
      </c>
    </row>
    <row r="1920" spans="1:11">
      <c r="A1920" s="247" t="s">
        <v>10871</v>
      </c>
      <c r="B1920" s="247" t="s">
        <v>10870</v>
      </c>
      <c r="C1920" s="247" t="s">
        <v>1768</v>
      </c>
      <c r="D1920" s="247" t="s">
        <v>10654</v>
      </c>
      <c r="E1920" s="248" t="s">
        <v>12834</v>
      </c>
      <c r="F1920" s="247">
        <v>7.53</v>
      </c>
      <c r="G1920" s="247" t="s">
        <v>1373</v>
      </c>
      <c r="H1920" s="247" t="s">
        <v>14318</v>
      </c>
      <c r="I1920" s="247">
        <v>1</v>
      </c>
      <c r="J1920" s="247">
        <v>0</v>
      </c>
      <c r="K1920" s="247">
        <v>0</v>
      </c>
    </row>
    <row r="1921" spans="1:11">
      <c r="A1921" s="247" t="s">
        <v>10869</v>
      </c>
      <c r="B1921" s="247" t="s">
        <v>10868</v>
      </c>
      <c r="C1921" s="247" t="s">
        <v>1768</v>
      </c>
      <c r="D1921" s="247" t="s">
        <v>10654</v>
      </c>
      <c r="E1921" s="248" t="s">
        <v>12835</v>
      </c>
      <c r="F1921" s="247">
        <v>7.53</v>
      </c>
      <c r="G1921" s="247" t="s">
        <v>1373</v>
      </c>
      <c r="H1921" s="247" t="s">
        <v>14318</v>
      </c>
      <c r="I1921" s="247">
        <v>1</v>
      </c>
      <c r="J1921" s="247">
        <v>0</v>
      </c>
      <c r="K1921" s="247">
        <v>0</v>
      </c>
    </row>
    <row r="1922" spans="1:11">
      <c r="A1922" s="247" t="s">
        <v>10867</v>
      </c>
      <c r="B1922" s="247" t="s">
        <v>10866</v>
      </c>
      <c r="C1922" s="247" t="s">
        <v>1768</v>
      </c>
      <c r="D1922" s="247" t="s">
        <v>10654</v>
      </c>
      <c r="E1922" s="248" t="s">
        <v>10865</v>
      </c>
      <c r="F1922" s="247">
        <v>46.62</v>
      </c>
      <c r="G1922" s="247" t="s">
        <v>1373</v>
      </c>
      <c r="H1922" s="247" t="s">
        <v>14318</v>
      </c>
      <c r="I1922" s="247">
        <v>1</v>
      </c>
      <c r="J1922" s="247">
        <v>0</v>
      </c>
      <c r="K1922" s="247">
        <v>0</v>
      </c>
    </row>
    <row r="1923" spans="1:11">
      <c r="A1923" s="247" t="s">
        <v>10588</v>
      </c>
      <c r="B1923" s="247" t="s">
        <v>10587</v>
      </c>
      <c r="C1923" s="247" t="s">
        <v>1768</v>
      </c>
      <c r="D1923" s="247" t="s">
        <v>10430</v>
      </c>
      <c r="E1923" s="248" t="s">
        <v>10586</v>
      </c>
      <c r="F1923" s="247">
        <v>6.16</v>
      </c>
      <c r="G1923" s="247" t="s">
        <v>1373</v>
      </c>
      <c r="H1923" s="247" t="s">
        <v>14318</v>
      </c>
      <c r="I1923" s="247">
        <v>1</v>
      </c>
      <c r="J1923" s="247">
        <v>0</v>
      </c>
      <c r="K1923" s="247">
        <v>0</v>
      </c>
    </row>
    <row r="1924" spans="1:11">
      <c r="A1924" s="247" t="s">
        <v>12839</v>
      </c>
      <c r="B1924" s="247" t="s">
        <v>12840</v>
      </c>
      <c r="C1924" s="247" t="s">
        <v>1768</v>
      </c>
      <c r="D1924" s="247" t="s">
        <v>10430</v>
      </c>
      <c r="E1924" s="248" t="s">
        <v>12841</v>
      </c>
      <c r="F1924" s="247">
        <v>6.16</v>
      </c>
      <c r="G1924" s="247" t="s">
        <v>1373</v>
      </c>
      <c r="H1924" s="247" t="s">
        <v>14318</v>
      </c>
      <c r="I1924" s="247">
        <v>1</v>
      </c>
      <c r="J1924" s="247">
        <v>0</v>
      </c>
      <c r="K1924" s="247">
        <v>0</v>
      </c>
    </row>
    <row r="1925" spans="1:11">
      <c r="A1925" s="247" t="s">
        <v>18029</v>
      </c>
      <c r="B1925" s="247" t="s">
        <v>18028</v>
      </c>
      <c r="C1925" s="247" t="s">
        <v>1768</v>
      </c>
      <c r="D1925" s="247" t="s">
        <v>10654</v>
      </c>
      <c r="E1925" s="248" t="s">
        <v>18027</v>
      </c>
      <c r="F1925" s="247">
        <v>32.28</v>
      </c>
      <c r="G1925" s="247" t="s">
        <v>1373</v>
      </c>
      <c r="H1925" s="247" t="s">
        <v>14318</v>
      </c>
      <c r="I1925" s="247">
        <v>0</v>
      </c>
      <c r="J1925" s="247">
        <v>0</v>
      </c>
      <c r="K1925" s="247">
        <v>0</v>
      </c>
    </row>
    <row r="1926" spans="1:11">
      <c r="A1926" s="247" t="s">
        <v>17895</v>
      </c>
      <c r="B1926" s="247" t="s">
        <v>17894</v>
      </c>
      <c r="C1926" s="247" t="s">
        <v>1768</v>
      </c>
      <c r="D1926" s="247" t="s">
        <v>10430</v>
      </c>
      <c r="E1926" s="248" t="s">
        <v>17893</v>
      </c>
      <c r="F1926" s="247">
        <v>5.75</v>
      </c>
      <c r="G1926" s="247" t="s">
        <v>1373</v>
      </c>
      <c r="H1926" s="247" t="s">
        <v>14318</v>
      </c>
      <c r="I1926" s="247">
        <v>1</v>
      </c>
      <c r="J1926" s="247">
        <v>0</v>
      </c>
      <c r="K1926" s="247">
        <v>0</v>
      </c>
    </row>
    <row r="1927" spans="1:11">
      <c r="A1927" s="247" t="s">
        <v>21031</v>
      </c>
      <c r="B1927" s="247" t="s">
        <v>21032</v>
      </c>
      <c r="C1927" s="247" t="s">
        <v>1768</v>
      </c>
      <c r="D1927" s="247" t="s">
        <v>10430</v>
      </c>
      <c r="E1927" s="248" t="s">
        <v>21033</v>
      </c>
      <c r="F1927" s="247">
        <v>18.47</v>
      </c>
      <c r="G1927" s="247" t="s">
        <v>1373</v>
      </c>
      <c r="H1927" s="247" t="s">
        <v>14318</v>
      </c>
      <c r="I1927" s="247">
        <v>1</v>
      </c>
      <c r="J1927" s="247">
        <v>0</v>
      </c>
      <c r="K1927" s="247">
        <v>0</v>
      </c>
    </row>
    <row r="1928" spans="1:11">
      <c r="A1928" s="247" t="s">
        <v>21034</v>
      </c>
      <c r="B1928" s="247" t="s">
        <v>21035</v>
      </c>
      <c r="C1928" s="247" t="s">
        <v>1768</v>
      </c>
      <c r="D1928" s="247" t="s">
        <v>10430</v>
      </c>
      <c r="E1928" s="248" t="s">
        <v>21036</v>
      </c>
      <c r="F1928" s="247">
        <v>54.03</v>
      </c>
      <c r="G1928" s="247" t="s">
        <v>1373</v>
      </c>
      <c r="H1928" s="247" t="s">
        <v>14318</v>
      </c>
      <c r="I1928" s="247">
        <v>1</v>
      </c>
      <c r="J1928" s="247">
        <v>0</v>
      </c>
      <c r="K1928" s="247">
        <v>0</v>
      </c>
    </row>
    <row r="1929" spans="1:11">
      <c r="A1929" s="247" t="s">
        <v>21037</v>
      </c>
      <c r="B1929" s="247" t="s">
        <v>21038</v>
      </c>
      <c r="C1929" s="247" t="s">
        <v>1768</v>
      </c>
      <c r="D1929" s="247" t="s">
        <v>10654</v>
      </c>
      <c r="E1929" s="248" t="s">
        <v>21039</v>
      </c>
      <c r="F1929" s="247">
        <v>9.8000000000000007</v>
      </c>
      <c r="G1929" s="247" t="s">
        <v>1373</v>
      </c>
      <c r="H1929" s="247" t="s">
        <v>14318</v>
      </c>
      <c r="I1929" s="247">
        <v>1</v>
      </c>
      <c r="J1929" s="247">
        <v>0</v>
      </c>
      <c r="K1929" s="247">
        <v>0</v>
      </c>
    </row>
    <row r="1930" spans="1:11">
      <c r="A1930" s="247" t="s">
        <v>10849</v>
      </c>
      <c r="B1930" s="247" t="s">
        <v>10848</v>
      </c>
      <c r="C1930" s="247" t="s">
        <v>1768</v>
      </c>
      <c r="D1930" s="247" t="s">
        <v>10654</v>
      </c>
      <c r="E1930" s="248" t="s">
        <v>10847</v>
      </c>
      <c r="F1930" s="247">
        <v>3.1</v>
      </c>
      <c r="G1930" s="247" t="s">
        <v>1373</v>
      </c>
      <c r="H1930" s="247" t="s">
        <v>14318</v>
      </c>
      <c r="I1930" s="247">
        <v>1</v>
      </c>
      <c r="J1930" s="247">
        <v>0</v>
      </c>
      <c r="K1930" s="247">
        <v>0</v>
      </c>
    </row>
    <row r="1931" spans="1:11">
      <c r="A1931" s="247" t="s">
        <v>21040</v>
      </c>
      <c r="B1931" s="247" t="s">
        <v>21041</v>
      </c>
      <c r="C1931" s="247" t="s">
        <v>1768</v>
      </c>
      <c r="D1931" s="247" t="s">
        <v>10430</v>
      </c>
      <c r="E1931" s="248" t="s">
        <v>21042</v>
      </c>
      <c r="F1931" s="247">
        <v>9.32</v>
      </c>
      <c r="G1931" s="247" t="s">
        <v>1373</v>
      </c>
      <c r="H1931" s="247" t="s">
        <v>14318</v>
      </c>
      <c r="I1931" s="247">
        <v>1</v>
      </c>
      <c r="J1931" s="247">
        <v>0</v>
      </c>
      <c r="K1931" s="247">
        <v>0</v>
      </c>
    </row>
    <row r="1932" spans="1:11">
      <c r="A1932" s="247" t="s">
        <v>10569</v>
      </c>
      <c r="B1932" s="247" t="s">
        <v>10568</v>
      </c>
      <c r="C1932" s="247" t="s">
        <v>1768</v>
      </c>
      <c r="D1932" s="247" t="s">
        <v>10430</v>
      </c>
      <c r="E1932" s="248" t="s">
        <v>12842</v>
      </c>
      <c r="F1932" s="247">
        <v>20.239999999999998</v>
      </c>
      <c r="G1932" s="247" t="s">
        <v>1373</v>
      </c>
      <c r="H1932" s="247" t="s">
        <v>14318</v>
      </c>
      <c r="I1932" s="247">
        <v>1</v>
      </c>
      <c r="J1932" s="247">
        <v>0</v>
      </c>
      <c r="K1932" s="247">
        <v>0</v>
      </c>
    </row>
    <row r="1933" spans="1:11">
      <c r="A1933" s="247" t="s">
        <v>21043</v>
      </c>
      <c r="B1933" s="247" t="s">
        <v>21044</v>
      </c>
      <c r="C1933" s="247" t="s">
        <v>1768</v>
      </c>
      <c r="D1933" s="247" t="s">
        <v>10430</v>
      </c>
      <c r="E1933" s="248" t="s">
        <v>21045</v>
      </c>
      <c r="F1933" s="247">
        <v>26.68</v>
      </c>
      <c r="G1933" s="247" t="s">
        <v>1373</v>
      </c>
      <c r="H1933" s="247" t="s">
        <v>14318</v>
      </c>
      <c r="I1933" s="247">
        <v>1</v>
      </c>
      <c r="J1933" s="247">
        <v>0</v>
      </c>
      <c r="K1933" s="247">
        <v>0</v>
      </c>
    </row>
    <row r="1934" spans="1:11">
      <c r="A1934" s="247" t="s">
        <v>10558</v>
      </c>
      <c r="B1934" s="247" t="s">
        <v>10557</v>
      </c>
      <c r="C1934" s="247" t="s">
        <v>1768</v>
      </c>
      <c r="D1934" s="247" t="s">
        <v>10430</v>
      </c>
      <c r="E1934" s="248" t="s">
        <v>10556</v>
      </c>
      <c r="F1934" s="247">
        <v>16.41</v>
      </c>
      <c r="G1934" s="247" t="s">
        <v>1373</v>
      </c>
      <c r="H1934" s="247" t="s">
        <v>14318</v>
      </c>
      <c r="I1934" s="247">
        <v>1</v>
      </c>
      <c r="J1934" s="247">
        <v>0</v>
      </c>
      <c r="K1934" s="247">
        <v>0</v>
      </c>
    </row>
    <row r="1935" spans="1:11">
      <c r="A1935" s="247" t="s">
        <v>10827</v>
      </c>
      <c r="B1935" s="247" t="s">
        <v>10826</v>
      </c>
      <c r="C1935" s="247" t="s">
        <v>1768</v>
      </c>
      <c r="D1935" s="247" t="s">
        <v>10654</v>
      </c>
      <c r="E1935" s="248" t="s">
        <v>10825</v>
      </c>
      <c r="F1935" s="247">
        <v>2.75</v>
      </c>
      <c r="G1935" s="247" t="s">
        <v>1373</v>
      </c>
      <c r="H1935" s="247" t="s">
        <v>14318</v>
      </c>
      <c r="I1935" s="247">
        <v>1</v>
      </c>
      <c r="J1935" s="247">
        <v>0</v>
      </c>
      <c r="K1935" s="247">
        <v>0</v>
      </c>
    </row>
    <row r="1936" spans="1:11">
      <c r="A1936" s="247" t="s">
        <v>10552</v>
      </c>
      <c r="B1936" s="247" t="s">
        <v>10551</v>
      </c>
      <c r="C1936" s="247" t="s">
        <v>1768</v>
      </c>
      <c r="D1936" s="247" t="s">
        <v>10430</v>
      </c>
      <c r="E1936" s="248" t="s">
        <v>17887</v>
      </c>
      <c r="F1936" s="247">
        <v>42.4</v>
      </c>
      <c r="G1936" s="247" t="s">
        <v>1373</v>
      </c>
      <c r="H1936" s="247" t="s">
        <v>14318</v>
      </c>
      <c r="I1936" s="247">
        <v>1</v>
      </c>
      <c r="J1936" s="247">
        <v>0</v>
      </c>
      <c r="K1936" s="247">
        <v>0</v>
      </c>
    </row>
    <row r="1937" spans="1:11">
      <c r="A1937" s="247" t="s">
        <v>10550</v>
      </c>
      <c r="B1937" s="247" t="s">
        <v>10549</v>
      </c>
      <c r="C1937" s="247" t="s">
        <v>1768</v>
      </c>
      <c r="D1937" s="247" t="s">
        <v>10430</v>
      </c>
      <c r="E1937" s="248" t="s">
        <v>10548</v>
      </c>
      <c r="F1937" s="247">
        <v>7.93</v>
      </c>
      <c r="G1937" s="247" t="s">
        <v>1373</v>
      </c>
      <c r="H1937" s="247" t="s">
        <v>14318</v>
      </c>
      <c r="I1937" s="247">
        <v>1</v>
      </c>
      <c r="J1937" s="247">
        <v>0</v>
      </c>
      <c r="K1937" s="247">
        <v>0</v>
      </c>
    </row>
    <row r="1938" spans="1:11">
      <c r="A1938" s="247" t="s">
        <v>10821</v>
      </c>
      <c r="B1938" s="247" t="s">
        <v>10820</v>
      </c>
      <c r="C1938" s="247" t="s">
        <v>1768</v>
      </c>
      <c r="D1938" s="247" t="s">
        <v>10654</v>
      </c>
      <c r="E1938" s="248" t="s">
        <v>21046</v>
      </c>
      <c r="F1938" s="247">
        <v>4.3</v>
      </c>
      <c r="G1938" s="247" t="s">
        <v>1373</v>
      </c>
      <c r="H1938" s="247" t="s">
        <v>14318</v>
      </c>
      <c r="I1938" s="247">
        <v>1</v>
      </c>
      <c r="J1938" s="247">
        <v>0</v>
      </c>
      <c r="K1938" s="247">
        <v>0</v>
      </c>
    </row>
    <row r="1939" spans="1:11">
      <c r="A1939" s="247" t="s">
        <v>10514</v>
      </c>
      <c r="B1939" s="247" t="s">
        <v>10513</v>
      </c>
      <c r="C1939" s="247" t="s">
        <v>1768</v>
      </c>
      <c r="D1939" s="247" t="s">
        <v>10430</v>
      </c>
      <c r="E1939" s="248" t="s">
        <v>10512</v>
      </c>
      <c r="F1939" s="247">
        <v>14.77</v>
      </c>
      <c r="G1939" s="247" t="s">
        <v>1373</v>
      </c>
      <c r="H1939" s="247" t="s">
        <v>14318</v>
      </c>
      <c r="I1939" s="247">
        <v>1</v>
      </c>
      <c r="J1939" s="247">
        <v>0</v>
      </c>
      <c r="K1939" s="247">
        <v>0</v>
      </c>
    </row>
    <row r="1940" spans="1:11">
      <c r="A1940" s="247" t="s">
        <v>21047</v>
      </c>
      <c r="B1940" s="247" t="s">
        <v>21048</v>
      </c>
      <c r="C1940" s="247" t="s">
        <v>1768</v>
      </c>
      <c r="D1940" s="247" t="s">
        <v>10430</v>
      </c>
      <c r="E1940" s="248" t="s">
        <v>21049</v>
      </c>
      <c r="F1940" s="247">
        <v>32.83</v>
      </c>
      <c r="G1940" s="247" t="s">
        <v>1373</v>
      </c>
      <c r="H1940" s="247" t="s">
        <v>14318</v>
      </c>
      <c r="I1940" s="247">
        <v>1</v>
      </c>
      <c r="J1940" s="247">
        <v>0</v>
      </c>
      <c r="K1940" s="247">
        <v>0</v>
      </c>
    </row>
    <row r="1941" spans="1:11">
      <c r="A1941" s="247" t="s">
        <v>10492</v>
      </c>
      <c r="B1941" s="247" t="s">
        <v>10491</v>
      </c>
      <c r="C1941" s="247" t="s">
        <v>1768</v>
      </c>
      <c r="D1941" s="247" t="s">
        <v>10430</v>
      </c>
      <c r="E1941" s="248" t="s">
        <v>10490</v>
      </c>
      <c r="F1941" s="247">
        <v>5.75</v>
      </c>
      <c r="G1941" s="247" t="s">
        <v>1373</v>
      </c>
      <c r="H1941" s="247" t="s">
        <v>14318</v>
      </c>
      <c r="I1941" s="247">
        <v>1</v>
      </c>
      <c r="J1941" s="247">
        <v>0</v>
      </c>
      <c r="K1941" s="247">
        <v>0</v>
      </c>
    </row>
    <row r="1942" spans="1:11">
      <c r="A1942" s="247" t="s">
        <v>10489</v>
      </c>
      <c r="B1942" s="247" t="s">
        <v>10488</v>
      </c>
      <c r="C1942" s="247" t="s">
        <v>1768</v>
      </c>
      <c r="D1942" s="247" t="s">
        <v>10430</v>
      </c>
      <c r="E1942" s="248" t="s">
        <v>10487</v>
      </c>
      <c r="F1942" s="247">
        <v>5.75</v>
      </c>
      <c r="G1942" s="247" t="s">
        <v>1373</v>
      </c>
      <c r="H1942" s="247" t="s">
        <v>14318</v>
      </c>
      <c r="I1942" s="247">
        <v>1</v>
      </c>
      <c r="J1942" s="247">
        <v>0</v>
      </c>
      <c r="K1942" s="247">
        <v>0</v>
      </c>
    </row>
    <row r="1943" spans="1:11">
      <c r="A1943" s="247" t="s">
        <v>21050</v>
      </c>
      <c r="B1943" s="247" t="s">
        <v>21051</v>
      </c>
      <c r="C1943" s="247" t="s">
        <v>1768</v>
      </c>
      <c r="D1943" s="247" t="s">
        <v>10430</v>
      </c>
      <c r="E1943" s="248" t="s">
        <v>21052</v>
      </c>
      <c r="F1943" s="247">
        <v>9.16</v>
      </c>
      <c r="G1943" s="247" t="s">
        <v>1373</v>
      </c>
      <c r="H1943" s="247" t="s">
        <v>14318</v>
      </c>
      <c r="I1943" s="247">
        <v>1</v>
      </c>
      <c r="J1943" s="247">
        <v>0</v>
      </c>
      <c r="K1943" s="247">
        <v>0</v>
      </c>
    </row>
    <row r="1944" spans="1:11">
      <c r="A1944" s="247" t="s">
        <v>10486</v>
      </c>
      <c r="B1944" s="247" t="s">
        <v>10485</v>
      </c>
      <c r="C1944" s="247" t="s">
        <v>1768</v>
      </c>
      <c r="D1944" s="247" t="s">
        <v>10430</v>
      </c>
      <c r="E1944" s="248" t="s">
        <v>17882</v>
      </c>
      <c r="F1944" s="247">
        <v>79.33</v>
      </c>
      <c r="G1944" s="247" t="s">
        <v>1373</v>
      </c>
      <c r="H1944" s="247" t="s">
        <v>14318</v>
      </c>
      <c r="I1944" s="247">
        <v>1</v>
      </c>
      <c r="J1944" s="247">
        <v>0</v>
      </c>
      <c r="K1944" s="247">
        <v>0</v>
      </c>
    </row>
    <row r="1945" spans="1:11">
      <c r="A1945" s="247" t="s">
        <v>10484</v>
      </c>
      <c r="B1945" s="247" t="s">
        <v>10483</v>
      </c>
      <c r="C1945" s="247" t="s">
        <v>1768</v>
      </c>
      <c r="D1945" s="247" t="s">
        <v>10430</v>
      </c>
      <c r="E1945" s="248" t="s">
        <v>10482</v>
      </c>
      <c r="F1945" s="247">
        <v>5.75</v>
      </c>
      <c r="G1945" s="247" t="s">
        <v>1373</v>
      </c>
      <c r="H1945" s="247" t="s">
        <v>14318</v>
      </c>
      <c r="I1945" s="247">
        <v>1</v>
      </c>
      <c r="J1945" s="247">
        <v>0</v>
      </c>
      <c r="K1945" s="247">
        <v>0</v>
      </c>
    </row>
    <row r="1946" spans="1:11">
      <c r="A1946" s="247" t="s">
        <v>10472</v>
      </c>
      <c r="B1946" s="247" t="s">
        <v>10471</v>
      </c>
      <c r="C1946" s="247" t="s">
        <v>1768</v>
      </c>
      <c r="D1946" s="247" t="s">
        <v>10430</v>
      </c>
      <c r="E1946" s="248" t="s">
        <v>10470</v>
      </c>
      <c r="F1946" s="247">
        <v>6.16</v>
      </c>
      <c r="G1946" s="247" t="s">
        <v>1373</v>
      </c>
      <c r="H1946" s="247" t="s">
        <v>14318</v>
      </c>
      <c r="I1946" s="247">
        <v>1</v>
      </c>
      <c r="J1946" s="247">
        <v>0</v>
      </c>
      <c r="K1946" s="247">
        <v>0</v>
      </c>
    </row>
    <row r="1947" spans="1:11">
      <c r="A1947" s="247" t="s">
        <v>10703</v>
      </c>
      <c r="B1947" s="247" t="s">
        <v>10702</v>
      </c>
      <c r="C1947" s="247" t="s">
        <v>1768</v>
      </c>
      <c r="D1947" s="247" t="s">
        <v>10654</v>
      </c>
      <c r="E1947" s="248" t="s">
        <v>12843</v>
      </c>
      <c r="F1947" s="247">
        <v>4.78</v>
      </c>
      <c r="G1947" s="247" t="s">
        <v>1373</v>
      </c>
      <c r="H1947" s="247" t="s">
        <v>14318</v>
      </c>
      <c r="I1947" s="247">
        <v>1</v>
      </c>
      <c r="J1947" s="247">
        <v>0</v>
      </c>
      <c r="K1947" s="247">
        <v>0</v>
      </c>
    </row>
    <row r="1948" spans="1:11">
      <c r="A1948" s="247" t="s">
        <v>12844</v>
      </c>
      <c r="B1948" s="247" t="s">
        <v>12845</v>
      </c>
      <c r="C1948" s="247" t="s">
        <v>1768</v>
      </c>
      <c r="D1948" s="247" t="s">
        <v>10654</v>
      </c>
      <c r="E1948" s="248" t="s">
        <v>12846</v>
      </c>
      <c r="F1948" s="247">
        <v>6.33</v>
      </c>
      <c r="G1948" s="247" t="s">
        <v>1373</v>
      </c>
      <c r="H1948" s="247" t="s">
        <v>14318</v>
      </c>
      <c r="I1948" s="247">
        <v>1</v>
      </c>
      <c r="J1948" s="247">
        <v>0</v>
      </c>
      <c r="K1948" s="247">
        <v>0</v>
      </c>
    </row>
    <row r="1949" spans="1:11">
      <c r="A1949" s="247" t="s">
        <v>10463</v>
      </c>
      <c r="B1949" s="247" t="s">
        <v>10462</v>
      </c>
      <c r="C1949" s="247" t="s">
        <v>1768</v>
      </c>
      <c r="D1949" s="247" t="s">
        <v>10430</v>
      </c>
      <c r="E1949" s="248" t="s">
        <v>10461</v>
      </c>
      <c r="F1949" s="247">
        <v>5.47</v>
      </c>
      <c r="G1949" s="247" t="s">
        <v>1373</v>
      </c>
      <c r="H1949" s="247" t="s">
        <v>14318</v>
      </c>
      <c r="I1949" s="247">
        <v>1</v>
      </c>
      <c r="J1949" s="247">
        <v>0</v>
      </c>
      <c r="K1949" s="247">
        <v>0</v>
      </c>
    </row>
    <row r="1950" spans="1:11">
      <c r="A1950" s="247" t="s">
        <v>10683</v>
      </c>
      <c r="B1950" s="247" t="s">
        <v>10682</v>
      </c>
      <c r="C1950" s="247" t="s">
        <v>1768</v>
      </c>
      <c r="D1950" s="247" t="s">
        <v>10654</v>
      </c>
      <c r="E1950" s="248" t="s">
        <v>10681</v>
      </c>
      <c r="F1950" s="247">
        <v>23.31</v>
      </c>
      <c r="G1950" s="247" t="s">
        <v>1373</v>
      </c>
      <c r="H1950" s="247" t="s">
        <v>14318</v>
      </c>
      <c r="I1950" s="247">
        <v>1</v>
      </c>
      <c r="J1950" s="247">
        <v>0</v>
      </c>
      <c r="K1950" s="247">
        <v>0</v>
      </c>
    </row>
    <row r="1951" spans="1:11">
      <c r="A1951" s="247" t="s">
        <v>10677</v>
      </c>
      <c r="B1951" s="247" t="s">
        <v>10676</v>
      </c>
      <c r="C1951" s="247" t="s">
        <v>1768</v>
      </c>
      <c r="D1951" s="247" t="s">
        <v>10654</v>
      </c>
      <c r="E1951" s="248" t="s">
        <v>10675</v>
      </c>
      <c r="F1951" s="247">
        <v>1.98</v>
      </c>
      <c r="G1951" s="247" t="s">
        <v>1373</v>
      </c>
      <c r="H1951" s="247" t="s">
        <v>14318</v>
      </c>
      <c r="I1951" s="247">
        <v>1</v>
      </c>
      <c r="J1951" s="247">
        <v>0</v>
      </c>
      <c r="K1951" s="247">
        <v>0</v>
      </c>
    </row>
    <row r="1952" spans="1:11">
      <c r="A1952" s="247" t="s">
        <v>10674</v>
      </c>
      <c r="B1952" s="247" t="s">
        <v>10673</v>
      </c>
      <c r="C1952" s="247" t="s">
        <v>1768</v>
      </c>
      <c r="D1952" s="247" t="s">
        <v>10654</v>
      </c>
      <c r="E1952" s="248" t="s">
        <v>10672</v>
      </c>
      <c r="F1952" s="247">
        <v>1.98</v>
      </c>
      <c r="G1952" s="247" t="s">
        <v>1373</v>
      </c>
      <c r="H1952" s="247" t="s">
        <v>14318</v>
      </c>
      <c r="I1952" s="247">
        <v>1</v>
      </c>
      <c r="J1952" s="247">
        <v>0</v>
      </c>
      <c r="K1952" s="247">
        <v>0</v>
      </c>
    </row>
    <row r="1953" spans="1:11">
      <c r="A1953" s="247" t="s">
        <v>10448</v>
      </c>
      <c r="B1953" s="247" t="s">
        <v>10447</v>
      </c>
      <c r="C1953" s="247" t="s">
        <v>1768</v>
      </c>
      <c r="D1953" s="247" t="s">
        <v>10430</v>
      </c>
      <c r="E1953" s="248" t="s">
        <v>10446</v>
      </c>
      <c r="F1953" s="247">
        <v>7.93</v>
      </c>
      <c r="G1953" s="247" t="s">
        <v>1373</v>
      </c>
      <c r="H1953" s="247" t="s">
        <v>14318</v>
      </c>
      <c r="I1953" s="247">
        <v>1</v>
      </c>
      <c r="J1953" s="247">
        <v>0</v>
      </c>
      <c r="K1953" s="247">
        <v>0</v>
      </c>
    </row>
    <row r="1954" spans="1:11">
      <c r="A1954" s="247" t="s">
        <v>17961</v>
      </c>
      <c r="B1954" s="247" t="s">
        <v>17960</v>
      </c>
      <c r="C1954" s="247" t="s">
        <v>1768</v>
      </c>
      <c r="D1954" s="247" t="s">
        <v>10654</v>
      </c>
      <c r="E1954" s="248" t="s">
        <v>17959</v>
      </c>
      <c r="F1954" s="247">
        <v>45.43</v>
      </c>
      <c r="G1954" s="247" t="s">
        <v>1373</v>
      </c>
      <c r="H1954" s="247" t="s">
        <v>14318</v>
      </c>
      <c r="I1954" s="247">
        <v>1</v>
      </c>
      <c r="J1954" s="247">
        <v>0</v>
      </c>
      <c r="K1954" s="247">
        <v>0</v>
      </c>
    </row>
    <row r="1955" spans="1:11">
      <c r="A1955" s="247" t="s">
        <v>10668</v>
      </c>
      <c r="B1955" s="247" t="s">
        <v>10667</v>
      </c>
      <c r="C1955" s="247" t="s">
        <v>1768</v>
      </c>
      <c r="D1955" s="247" t="s">
        <v>10654</v>
      </c>
      <c r="E1955" s="248" t="s">
        <v>10666</v>
      </c>
      <c r="F1955" s="247">
        <v>3.94</v>
      </c>
      <c r="G1955" s="247" t="s">
        <v>1373</v>
      </c>
      <c r="H1955" s="247" t="s">
        <v>14318</v>
      </c>
      <c r="I1955" s="247">
        <v>1</v>
      </c>
      <c r="J1955" s="247">
        <v>0</v>
      </c>
      <c r="K1955" s="247">
        <v>0</v>
      </c>
    </row>
    <row r="1956" spans="1:11">
      <c r="A1956" s="247" t="s">
        <v>10665</v>
      </c>
      <c r="B1956" s="247" t="s">
        <v>10664</v>
      </c>
      <c r="C1956" s="247" t="s">
        <v>1768</v>
      </c>
      <c r="D1956" s="247" t="s">
        <v>10654</v>
      </c>
      <c r="E1956" s="248" t="s">
        <v>21053</v>
      </c>
      <c r="F1956" s="247">
        <v>19.72</v>
      </c>
      <c r="G1956" s="247" t="s">
        <v>1373</v>
      </c>
      <c r="H1956" s="247" t="s">
        <v>14318</v>
      </c>
      <c r="I1956" s="247">
        <v>1</v>
      </c>
      <c r="J1956" s="247">
        <v>0</v>
      </c>
      <c r="K1956" s="247">
        <v>0</v>
      </c>
    </row>
    <row r="1957" spans="1:11">
      <c r="A1957" s="247" t="s">
        <v>10662</v>
      </c>
      <c r="B1957" s="247" t="s">
        <v>10661</v>
      </c>
      <c r="C1957" s="247" t="s">
        <v>1768</v>
      </c>
      <c r="D1957" s="247" t="s">
        <v>10654</v>
      </c>
      <c r="E1957" s="248" t="s">
        <v>12847</v>
      </c>
      <c r="F1957" s="247">
        <v>4.78</v>
      </c>
      <c r="G1957" s="247" t="s">
        <v>1373</v>
      </c>
      <c r="H1957" s="247" t="s">
        <v>14318</v>
      </c>
      <c r="I1957" s="247">
        <v>1</v>
      </c>
      <c r="J1957" s="247">
        <v>0</v>
      </c>
      <c r="K1957" s="247">
        <v>0</v>
      </c>
    </row>
    <row r="1958" spans="1:11">
      <c r="A1958" s="247" t="s">
        <v>10657</v>
      </c>
      <c r="B1958" s="247" t="s">
        <v>10656</v>
      </c>
      <c r="C1958" s="247" t="s">
        <v>1768</v>
      </c>
      <c r="D1958" s="247" t="s">
        <v>10654</v>
      </c>
      <c r="E1958" s="248" t="s">
        <v>21054</v>
      </c>
      <c r="F1958" s="247">
        <v>7.77</v>
      </c>
      <c r="G1958" s="247" t="s">
        <v>1373</v>
      </c>
      <c r="H1958" s="247" t="s">
        <v>14318</v>
      </c>
      <c r="I1958" s="247">
        <v>1</v>
      </c>
      <c r="J1958" s="247">
        <v>0</v>
      </c>
      <c r="K1958" s="247">
        <v>0</v>
      </c>
    </row>
    <row r="1959" spans="1:11">
      <c r="A1959" s="247" t="s">
        <v>10438</v>
      </c>
      <c r="B1959" s="247" t="s">
        <v>10437</v>
      </c>
      <c r="C1959" s="247" t="s">
        <v>1768</v>
      </c>
      <c r="D1959" s="247" t="s">
        <v>10430</v>
      </c>
      <c r="E1959" s="248" t="s">
        <v>10436</v>
      </c>
      <c r="F1959" s="247">
        <v>34.880000000000003</v>
      </c>
      <c r="G1959" s="247" t="s">
        <v>1373</v>
      </c>
      <c r="H1959" s="247" t="s">
        <v>14318</v>
      </c>
      <c r="I1959" s="247">
        <v>1</v>
      </c>
      <c r="J1959" s="247">
        <v>0</v>
      </c>
      <c r="K1959" s="247">
        <v>0</v>
      </c>
    </row>
    <row r="1960" spans="1:11">
      <c r="A1960" s="247" t="s">
        <v>12848</v>
      </c>
      <c r="B1960" s="247" t="s">
        <v>12849</v>
      </c>
      <c r="C1960" s="247" t="s">
        <v>1768</v>
      </c>
      <c r="D1960" s="247" t="s">
        <v>9659</v>
      </c>
      <c r="E1960" s="248" t="s">
        <v>12850</v>
      </c>
      <c r="F1960" s="247">
        <v>75.959999999999994</v>
      </c>
      <c r="G1960" s="247" t="s">
        <v>1373</v>
      </c>
      <c r="H1960" s="247" t="s">
        <v>14318</v>
      </c>
      <c r="I1960" s="247">
        <v>1</v>
      </c>
      <c r="J1960" s="247">
        <v>0</v>
      </c>
      <c r="K1960" s="247">
        <v>0</v>
      </c>
    </row>
    <row r="1961" spans="1:11">
      <c r="A1961" s="247" t="s">
        <v>2141</v>
      </c>
      <c r="B1961" s="247" t="s">
        <v>2140</v>
      </c>
      <c r="C1961" s="247" t="s">
        <v>1642</v>
      </c>
      <c r="D1961" s="247" t="s">
        <v>2089</v>
      </c>
      <c r="E1961" s="248" t="s">
        <v>2139</v>
      </c>
      <c r="F1961" s="247">
        <v>25.97</v>
      </c>
      <c r="G1961" s="247" t="s">
        <v>1373</v>
      </c>
      <c r="H1961" s="247" t="s">
        <v>14318</v>
      </c>
      <c r="I1961" s="247">
        <v>1</v>
      </c>
      <c r="J1961" s="247">
        <v>0</v>
      </c>
      <c r="K1961" s="247">
        <v>0</v>
      </c>
    </row>
    <row r="1962" spans="1:11">
      <c r="A1962" s="247" t="s">
        <v>2138</v>
      </c>
      <c r="B1962" s="247" t="s">
        <v>2137</v>
      </c>
      <c r="C1962" s="247" t="s">
        <v>1642</v>
      </c>
      <c r="D1962" s="247" t="s">
        <v>2089</v>
      </c>
      <c r="E1962" s="248" t="s">
        <v>2136</v>
      </c>
      <c r="F1962" s="247">
        <v>26.91</v>
      </c>
      <c r="G1962" s="247" t="s">
        <v>1373</v>
      </c>
      <c r="H1962" s="247" t="s">
        <v>14318</v>
      </c>
      <c r="I1962" s="247">
        <v>1</v>
      </c>
      <c r="J1962" s="247">
        <v>0</v>
      </c>
      <c r="K1962" s="247">
        <v>0</v>
      </c>
    </row>
    <row r="1963" spans="1:11">
      <c r="A1963" s="247" t="s">
        <v>2132</v>
      </c>
      <c r="B1963" s="247" t="s">
        <v>2131</v>
      </c>
      <c r="C1963" s="247" t="s">
        <v>1642</v>
      </c>
      <c r="D1963" s="247" t="s">
        <v>2089</v>
      </c>
      <c r="E1963" s="248" t="s">
        <v>2130</v>
      </c>
      <c r="F1963" s="247">
        <v>31.36</v>
      </c>
      <c r="G1963" s="247" t="s">
        <v>1373</v>
      </c>
      <c r="H1963" s="247" t="s">
        <v>14318</v>
      </c>
      <c r="I1963" s="247">
        <v>1</v>
      </c>
      <c r="J1963" s="247">
        <v>0</v>
      </c>
      <c r="K1963" s="247">
        <v>0</v>
      </c>
    </row>
    <row r="1964" spans="1:11">
      <c r="A1964" s="247" t="s">
        <v>2126</v>
      </c>
      <c r="B1964" s="247" t="s">
        <v>2125</v>
      </c>
      <c r="C1964" s="247" t="s">
        <v>1642</v>
      </c>
      <c r="D1964" s="247" t="s">
        <v>2089</v>
      </c>
      <c r="E1964" s="248" t="s">
        <v>2124</v>
      </c>
      <c r="F1964" s="247">
        <v>79.37</v>
      </c>
      <c r="G1964" s="247" t="s">
        <v>1373</v>
      </c>
      <c r="H1964" s="247" t="s">
        <v>14318</v>
      </c>
      <c r="I1964" s="247">
        <v>1</v>
      </c>
      <c r="J1964" s="247">
        <v>0</v>
      </c>
      <c r="K1964" s="247">
        <v>0</v>
      </c>
    </row>
    <row r="1965" spans="1:11">
      <c r="A1965" s="247" t="s">
        <v>12851</v>
      </c>
      <c r="B1965" s="247" t="s">
        <v>12852</v>
      </c>
      <c r="C1965" s="247" t="s">
        <v>1642</v>
      </c>
      <c r="D1965" s="247" t="s">
        <v>6253</v>
      </c>
      <c r="E1965" s="248" t="s">
        <v>12853</v>
      </c>
      <c r="F1965" s="247">
        <v>22.28</v>
      </c>
      <c r="G1965" s="247" t="s">
        <v>1367</v>
      </c>
      <c r="H1965" s="247" t="s">
        <v>14318</v>
      </c>
      <c r="I1965" s="247">
        <v>1</v>
      </c>
      <c r="J1965" s="247">
        <v>0</v>
      </c>
      <c r="K1965" s="247">
        <v>0</v>
      </c>
    </row>
    <row r="1966" spans="1:11">
      <c r="A1966" s="247" t="s">
        <v>12854</v>
      </c>
      <c r="B1966" s="247" t="s">
        <v>12855</v>
      </c>
      <c r="C1966" s="247" t="s">
        <v>1642</v>
      </c>
      <c r="D1966" s="247" t="s">
        <v>6253</v>
      </c>
      <c r="E1966" s="248" t="s">
        <v>12856</v>
      </c>
      <c r="F1966" s="247">
        <v>22.28</v>
      </c>
      <c r="G1966" s="247" t="s">
        <v>1367</v>
      </c>
      <c r="H1966" s="247" t="s">
        <v>14318</v>
      </c>
      <c r="I1966" s="247">
        <v>0</v>
      </c>
      <c r="J1966" s="247">
        <v>0</v>
      </c>
      <c r="K1966" s="247">
        <v>0</v>
      </c>
    </row>
    <row r="1967" spans="1:11">
      <c r="A1967" s="247" t="s">
        <v>6319</v>
      </c>
      <c r="B1967" s="247" t="s">
        <v>6318</v>
      </c>
      <c r="C1967" s="247" t="s">
        <v>1642</v>
      </c>
      <c r="D1967" s="247" t="s">
        <v>6253</v>
      </c>
      <c r="E1967" s="248" t="s">
        <v>6317</v>
      </c>
      <c r="F1967" s="247">
        <v>22.28</v>
      </c>
      <c r="G1967" s="247" t="s">
        <v>1367</v>
      </c>
      <c r="H1967" s="247" t="s">
        <v>14318</v>
      </c>
      <c r="I1967" s="247">
        <v>0</v>
      </c>
      <c r="J1967" s="247">
        <v>0</v>
      </c>
      <c r="K1967" s="247">
        <v>0</v>
      </c>
    </row>
    <row r="1968" spans="1:11">
      <c r="A1968" s="247" t="s">
        <v>6316</v>
      </c>
      <c r="B1968" s="247" t="s">
        <v>6315</v>
      </c>
      <c r="C1968" s="247" t="s">
        <v>1642</v>
      </c>
      <c r="D1968" s="247" t="s">
        <v>6253</v>
      </c>
      <c r="E1968" s="248" t="s">
        <v>6314</v>
      </c>
      <c r="F1968" s="247">
        <v>22.28</v>
      </c>
      <c r="G1968" s="247" t="s">
        <v>1367</v>
      </c>
      <c r="H1968" s="247" t="s">
        <v>14318</v>
      </c>
      <c r="I1968" s="247">
        <v>0</v>
      </c>
      <c r="J1968" s="247">
        <v>0</v>
      </c>
      <c r="K1968" s="247">
        <v>0</v>
      </c>
    </row>
    <row r="1969" spans="1:11">
      <c r="A1969" s="247" t="s">
        <v>12857</v>
      </c>
      <c r="B1969" s="247" t="s">
        <v>12858</v>
      </c>
      <c r="C1969" s="247" t="s">
        <v>1642</v>
      </c>
      <c r="D1969" s="247" t="s">
        <v>6253</v>
      </c>
      <c r="E1969" s="248" t="s">
        <v>12859</v>
      </c>
      <c r="F1969" s="247">
        <v>22.28</v>
      </c>
      <c r="G1969" s="247" t="s">
        <v>1367</v>
      </c>
      <c r="H1969" s="247" t="s">
        <v>14318</v>
      </c>
      <c r="I1969" s="247">
        <v>0</v>
      </c>
      <c r="J1969" s="247">
        <v>0</v>
      </c>
      <c r="K1969" s="247">
        <v>0</v>
      </c>
    </row>
    <row r="1970" spans="1:11">
      <c r="A1970" s="247" t="s">
        <v>21055</v>
      </c>
      <c r="B1970" s="247" t="s">
        <v>287</v>
      </c>
      <c r="C1970" s="247" t="s">
        <v>1642</v>
      </c>
      <c r="D1970" s="247" t="s">
        <v>10961</v>
      </c>
      <c r="E1970" s="248" t="s">
        <v>21056</v>
      </c>
      <c r="F1970" s="247">
        <v>20</v>
      </c>
      <c r="G1970" s="247" t="s">
        <v>1367</v>
      </c>
      <c r="H1970" s="247" t="s">
        <v>14318</v>
      </c>
      <c r="I1970" s="247">
        <v>0</v>
      </c>
      <c r="J1970" s="247">
        <v>3</v>
      </c>
      <c r="K1970" s="247">
        <v>0</v>
      </c>
    </row>
    <row r="1971" spans="1:11">
      <c r="A1971" s="247" t="s">
        <v>21057</v>
      </c>
      <c r="B1971" s="247" t="s">
        <v>287</v>
      </c>
      <c r="C1971" s="247" t="s">
        <v>1642</v>
      </c>
      <c r="D1971" s="247" t="s">
        <v>10961</v>
      </c>
      <c r="E1971" s="248" t="s">
        <v>21058</v>
      </c>
      <c r="F1971" s="247">
        <v>20</v>
      </c>
      <c r="G1971" s="247" t="s">
        <v>1367</v>
      </c>
      <c r="H1971" s="247" t="s">
        <v>14318</v>
      </c>
      <c r="I1971" s="247">
        <v>0</v>
      </c>
      <c r="J1971" s="247">
        <v>3</v>
      </c>
      <c r="K1971" s="247">
        <v>0</v>
      </c>
    </row>
    <row r="1972" spans="1:11">
      <c r="A1972" s="247" t="s">
        <v>21059</v>
      </c>
      <c r="B1972" s="247" t="s">
        <v>287</v>
      </c>
      <c r="C1972" s="247" t="s">
        <v>1642</v>
      </c>
      <c r="D1972" s="247" t="s">
        <v>10961</v>
      </c>
      <c r="E1972" s="248" t="s">
        <v>21060</v>
      </c>
      <c r="F1972" s="247">
        <v>20</v>
      </c>
      <c r="G1972" s="247" t="s">
        <v>1367</v>
      </c>
      <c r="H1972" s="247" t="s">
        <v>14318</v>
      </c>
      <c r="I1972" s="247">
        <v>0</v>
      </c>
      <c r="J1972" s="247">
        <v>3</v>
      </c>
      <c r="K1972" s="247">
        <v>0</v>
      </c>
    </row>
    <row r="1973" spans="1:11">
      <c r="A1973" s="247" t="s">
        <v>21061</v>
      </c>
      <c r="B1973" s="247" t="s">
        <v>287</v>
      </c>
      <c r="C1973" s="247" t="s">
        <v>1642</v>
      </c>
      <c r="D1973" s="247" t="s">
        <v>10961</v>
      </c>
      <c r="E1973" s="248" t="s">
        <v>21062</v>
      </c>
      <c r="F1973" s="247">
        <v>20</v>
      </c>
      <c r="G1973" s="247" t="s">
        <v>1367</v>
      </c>
      <c r="H1973" s="247" t="s">
        <v>14318</v>
      </c>
      <c r="I1973" s="247">
        <v>0</v>
      </c>
      <c r="J1973" s="247">
        <v>3</v>
      </c>
      <c r="K1973" s="247">
        <v>0</v>
      </c>
    </row>
    <row r="1974" spans="1:11">
      <c r="A1974" s="247" t="s">
        <v>21063</v>
      </c>
      <c r="B1974" s="247" t="s">
        <v>21064</v>
      </c>
      <c r="C1974" s="247" t="s">
        <v>1642</v>
      </c>
      <c r="D1974" s="247" t="s">
        <v>10961</v>
      </c>
      <c r="E1974" s="248" t="s">
        <v>21065</v>
      </c>
      <c r="F1974" s="247">
        <v>359.42</v>
      </c>
      <c r="G1974" s="247" t="s">
        <v>1367</v>
      </c>
      <c r="H1974" s="247" t="s">
        <v>14318</v>
      </c>
      <c r="I1974" s="247">
        <v>1</v>
      </c>
      <c r="J1974" s="247">
        <v>0</v>
      </c>
      <c r="K1974" s="247">
        <v>0</v>
      </c>
    </row>
    <row r="1975" spans="1:11">
      <c r="A1975" s="247" t="s">
        <v>21066</v>
      </c>
      <c r="B1975" s="247" t="s">
        <v>21067</v>
      </c>
      <c r="C1975" s="247" t="s">
        <v>1642</v>
      </c>
      <c r="D1975" s="247" t="s">
        <v>10961</v>
      </c>
      <c r="E1975" s="248" t="s">
        <v>21068</v>
      </c>
      <c r="F1975" s="247">
        <v>181</v>
      </c>
      <c r="G1975" s="247" t="s">
        <v>1367</v>
      </c>
      <c r="H1975" s="247" t="s">
        <v>14318</v>
      </c>
      <c r="I1975" s="247">
        <v>1</v>
      </c>
      <c r="J1975" s="247">
        <v>0</v>
      </c>
      <c r="K1975" s="247">
        <v>0</v>
      </c>
    </row>
    <row r="1976" spans="1:11">
      <c r="A1976" s="247" t="s">
        <v>21069</v>
      </c>
      <c r="B1976" s="247" t="s">
        <v>21070</v>
      </c>
      <c r="C1976" s="247" t="s">
        <v>1642</v>
      </c>
      <c r="D1976" s="247" t="s">
        <v>10961</v>
      </c>
      <c r="E1976" s="248" t="s">
        <v>21071</v>
      </c>
      <c r="F1976" s="247">
        <v>605</v>
      </c>
      <c r="G1976" s="247" t="s">
        <v>1367</v>
      </c>
      <c r="H1976" s="247" t="s">
        <v>14318</v>
      </c>
      <c r="I1976" s="247">
        <v>1</v>
      </c>
      <c r="J1976" s="247">
        <v>0</v>
      </c>
      <c r="K1976" s="247">
        <v>0</v>
      </c>
    </row>
    <row r="1977" spans="1:11">
      <c r="A1977" s="247" t="s">
        <v>21072</v>
      </c>
      <c r="B1977" s="247" t="s">
        <v>287</v>
      </c>
      <c r="C1977" s="247" t="s">
        <v>1642</v>
      </c>
      <c r="D1977" s="247" t="s">
        <v>9834</v>
      </c>
      <c r="E1977" s="248" t="s">
        <v>21073</v>
      </c>
      <c r="F1977" s="247">
        <v>15</v>
      </c>
      <c r="G1977" s="247" t="s">
        <v>1367</v>
      </c>
      <c r="H1977" s="247" t="s">
        <v>14318</v>
      </c>
      <c r="I1977" s="247">
        <v>0</v>
      </c>
      <c r="J1977" s="247">
        <v>3</v>
      </c>
      <c r="K1977" s="247">
        <v>0</v>
      </c>
    </row>
    <row r="1978" spans="1:11">
      <c r="A1978" s="247" t="s">
        <v>21074</v>
      </c>
      <c r="B1978" s="247" t="s">
        <v>287</v>
      </c>
      <c r="C1978" s="247" t="s">
        <v>1642</v>
      </c>
      <c r="D1978" s="247" t="s">
        <v>9834</v>
      </c>
      <c r="E1978" s="248" t="s">
        <v>21075</v>
      </c>
      <c r="F1978" s="247">
        <v>10</v>
      </c>
      <c r="G1978" s="247" t="s">
        <v>1367</v>
      </c>
      <c r="H1978" s="247" t="s">
        <v>14318</v>
      </c>
      <c r="I1978" s="247">
        <v>0</v>
      </c>
      <c r="J1978" s="247">
        <v>3</v>
      </c>
      <c r="K1978" s="247">
        <v>0</v>
      </c>
    </row>
    <row r="1979" spans="1:11">
      <c r="A1979" s="247" t="s">
        <v>21076</v>
      </c>
      <c r="B1979" s="247" t="s">
        <v>287</v>
      </c>
      <c r="C1979" s="247" t="s">
        <v>1642</v>
      </c>
      <c r="D1979" s="247" t="s">
        <v>9834</v>
      </c>
      <c r="E1979" s="248" t="s">
        <v>21077</v>
      </c>
      <c r="F1979" s="247">
        <v>15</v>
      </c>
      <c r="G1979" s="247" t="s">
        <v>1367</v>
      </c>
      <c r="H1979" s="247" t="s">
        <v>14318</v>
      </c>
      <c r="I1979" s="247">
        <v>0</v>
      </c>
      <c r="J1979" s="247">
        <v>3</v>
      </c>
      <c r="K1979" s="247">
        <v>0</v>
      </c>
    </row>
    <row r="1980" spans="1:11">
      <c r="A1980" s="247" t="s">
        <v>21078</v>
      </c>
      <c r="B1980" s="247" t="s">
        <v>287</v>
      </c>
      <c r="C1980" s="247" t="s">
        <v>1642</v>
      </c>
      <c r="D1980" s="247" t="s">
        <v>9834</v>
      </c>
      <c r="E1980" s="248" t="s">
        <v>21079</v>
      </c>
      <c r="F1980" s="247">
        <v>10</v>
      </c>
      <c r="G1980" s="247" t="s">
        <v>1367</v>
      </c>
      <c r="H1980" s="247" t="s">
        <v>14318</v>
      </c>
      <c r="I1980" s="247">
        <v>0</v>
      </c>
      <c r="J1980" s="247">
        <v>3</v>
      </c>
      <c r="K1980" s="247">
        <v>0</v>
      </c>
    </row>
    <row r="1981" spans="1:11">
      <c r="A1981" s="247" t="s">
        <v>4894</v>
      </c>
      <c r="B1981" s="247" t="s">
        <v>4893</v>
      </c>
      <c r="C1981" s="247" t="s">
        <v>1642</v>
      </c>
      <c r="D1981" s="247" t="s">
        <v>4886</v>
      </c>
      <c r="E1981" s="248" t="s">
        <v>21080</v>
      </c>
      <c r="F1981" s="247">
        <v>94.1</v>
      </c>
      <c r="G1981" s="247" t="s">
        <v>1373</v>
      </c>
      <c r="H1981" s="247" t="s">
        <v>14318</v>
      </c>
      <c r="I1981" s="247">
        <v>3</v>
      </c>
      <c r="J1981" s="247">
        <v>0</v>
      </c>
      <c r="K1981" s="247">
        <v>0</v>
      </c>
    </row>
    <row r="1982" spans="1:11">
      <c r="A1982" s="247" t="s">
        <v>4891</v>
      </c>
      <c r="B1982" s="247" t="s">
        <v>4890</v>
      </c>
      <c r="C1982" s="247" t="s">
        <v>1642</v>
      </c>
      <c r="D1982" s="247" t="s">
        <v>4886</v>
      </c>
      <c r="E1982" s="248" t="s">
        <v>21081</v>
      </c>
      <c r="F1982" s="247">
        <v>125.05</v>
      </c>
      <c r="G1982" s="247" t="s">
        <v>1373</v>
      </c>
      <c r="H1982" s="247" t="s">
        <v>14318</v>
      </c>
      <c r="I1982" s="247">
        <v>3</v>
      </c>
      <c r="J1982" s="247">
        <v>0</v>
      </c>
      <c r="K1982" s="247">
        <v>0</v>
      </c>
    </row>
    <row r="1983" spans="1:11">
      <c r="A1983" s="247" t="s">
        <v>21082</v>
      </c>
      <c r="B1983" s="247" t="s">
        <v>21083</v>
      </c>
      <c r="C1983" s="247" t="s">
        <v>1642</v>
      </c>
      <c r="D1983" s="247" t="s">
        <v>4886</v>
      </c>
      <c r="E1983" s="248" t="s">
        <v>21084</v>
      </c>
      <c r="F1983" s="247">
        <v>68.13</v>
      </c>
      <c r="G1983" s="247" t="s">
        <v>1373</v>
      </c>
      <c r="H1983" s="247" t="s">
        <v>14318</v>
      </c>
      <c r="I1983" s="247">
        <v>3</v>
      </c>
      <c r="J1983" s="247">
        <v>0</v>
      </c>
      <c r="K1983" s="247">
        <v>0</v>
      </c>
    </row>
    <row r="1984" spans="1:11">
      <c r="A1984" s="247" t="s">
        <v>21085</v>
      </c>
      <c r="B1984" s="247" t="s">
        <v>21086</v>
      </c>
      <c r="C1984" s="247" t="s">
        <v>1642</v>
      </c>
      <c r="D1984" s="247" t="s">
        <v>4886</v>
      </c>
      <c r="E1984" s="248" t="s">
        <v>21087</v>
      </c>
      <c r="F1984" s="247">
        <v>91.38</v>
      </c>
      <c r="G1984" s="247" t="s">
        <v>1373</v>
      </c>
      <c r="H1984" s="247" t="s">
        <v>14318</v>
      </c>
      <c r="I1984" s="247">
        <v>3</v>
      </c>
      <c r="J1984" s="247">
        <v>0</v>
      </c>
      <c r="K1984" s="247">
        <v>0</v>
      </c>
    </row>
    <row r="1985" spans="1:11">
      <c r="A1985" s="247" t="s">
        <v>21088</v>
      </c>
      <c r="B1985" s="247" t="s">
        <v>21089</v>
      </c>
      <c r="C1985" s="247" t="s">
        <v>1642</v>
      </c>
      <c r="D1985" s="247" t="s">
        <v>4886</v>
      </c>
      <c r="E1985" s="248" t="s">
        <v>21090</v>
      </c>
      <c r="F1985" s="247">
        <v>120.36</v>
      </c>
      <c r="G1985" s="247" t="s">
        <v>1373</v>
      </c>
      <c r="H1985" s="247" t="s">
        <v>14318</v>
      </c>
      <c r="I1985" s="247">
        <v>3</v>
      </c>
      <c r="J1985" s="247">
        <v>0</v>
      </c>
      <c r="K1985" s="247">
        <v>0</v>
      </c>
    </row>
    <row r="1986" spans="1:11">
      <c r="A1986" s="247" t="s">
        <v>4888</v>
      </c>
      <c r="B1986" s="247" t="s">
        <v>4887</v>
      </c>
      <c r="C1986" s="247" t="s">
        <v>1642</v>
      </c>
      <c r="D1986" s="247" t="s">
        <v>4886</v>
      </c>
      <c r="E1986" s="248" t="s">
        <v>21091</v>
      </c>
      <c r="F1986" s="247">
        <v>71.87</v>
      </c>
      <c r="G1986" s="247" t="s">
        <v>1373</v>
      </c>
      <c r="H1986" s="247" t="s">
        <v>14318</v>
      </c>
      <c r="I1986" s="247">
        <v>3</v>
      </c>
      <c r="J1986" s="247">
        <v>0</v>
      </c>
      <c r="K1986" s="247">
        <v>0</v>
      </c>
    </row>
    <row r="1987" spans="1:11">
      <c r="A1987" s="247" t="s">
        <v>2072</v>
      </c>
      <c r="B1987" s="247" t="s">
        <v>2071</v>
      </c>
      <c r="C1987" s="247" t="s">
        <v>1642</v>
      </c>
      <c r="D1987" s="247" t="s">
        <v>2054</v>
      </c>
      <c r="E1987" s="248" t="s">
        <v>2070</v>
      </c>
      <c r="F1987" s="247">
        <v>1578</v>
      </c>
      <c r="G1987" s="247" t="s">
        <v>1367</v>
      </c>
      <c r="H1987" s="247" t="s">
        <v>14318</v>
      </c>
      <c r="I1987" s="247">
        <v>1</v>
      </c>
      <c r="J1987" s="247">
        <v>0</v>
      </c>
      <c r="K1987" s="247">
        <v>0</v>
      </c>
    </row>
    <row r="1988" spans="1:11">
      <c r="A1988" s="247" t="s">
        <v>2056</v>
      </c>
      <c r="B1988" s="247" t="s">
        <v>2055</v>
      </c>
      <c r="C1988" s="247" t="s">
        <v>1642</v>
      </c>
      <c r="D1988" s="247" t="s">
        <v>2054</v>
      </c>
      <c r="E1988" s="248" t="s">
        <v>2053</v>
      </c>
      <c r="F1988" s="247">
        <v>2089</v>
      </c>
      <c r="G1988" s="247" t="s">
        <v>1367</v>
      </c>
      <c r="H1988" s="247" t="s">
        <v>14318</v>
      </c>
      <c r="I1988" s="247">
        <v>1</v>
      </c>
      <c r="J1988" s="247">
        <v>0</v>
      </c>
      <c r="K1988" s="247">
        <v>0</v>
      </c>
    </row>
    <row r="1989" spans="1:11">
      <c r="A1989" s="247" t="s">
        <v>14625</v>
      </c>
      <c r="B1989" s="247" t="s">
        <v>14624</v>
      </c>
      <c r="C1989" s="247" t="s">
        <v>1642</v>
      </c>
      <c r="D1989" s="247" t="s">
        <v>2054</v>
      </c>
      <c r="E1989" s="248" t="s">
        <v>14623</v>
      </c>
      <c r="F1989" s="247">
        <v>879</v>
      </c>
      <c r="G1989" s="247" t="s">
        <v>1367</v>
      </c>
      <c r="H1989" s="247" t="s">
        <v>14318</v>
      </c>
      <c r="I1989" s="247">
        <v>1</v>
      </c>
      <c r="J1989" s="247">
        <v>0</v>
      </c>
      <c r="K1989" s="247">
        <v>0</v>
      </c>
    </row>
    <row r="1990" spans="1:11">
      <c r="A1990" s="247" t="s">
        <v>14622</v>
      </c>
      <c r="B1990" s="247" t="s">
        <v>14621</v>
      </c>
      <c r="C1990" s="247" t="s">
        <v>1642</v>
      </c>
      <c r="D1990" s="247" t="s">
        <v>2054</v>
      </c>
      <c r="E1990" s="248" t="s">
        <v>14620</v>
      </c>
      <c r="F1990" s="247">
        <v>879</v>
      </c>
      <c r="G1990" s="247" t="s">
        <v>1367</v>
      </c>
      <c r="H1990" s="247" t="s">
        <v>14318</v>
      </c>
      <c r="I1990" s="247">
        <v>1</v>
      </c>
      <c r="J1990" s="247">
        <v>0</v>
      </c>
      <c r="K1990" s="247">
        <v>0</v>
      </c>
    </row>
    <row r="1991" spans="1:11">
      <c r="A1991" s="247" t="s">
        <v>14619</v>
      </c>
      <c r="B1991" s="247" t="s">
        <v>14618</v>
      </c>
      <c r="C1991" s="247" t="s">
        <v>1642</v>
      </c>
      <c r="D1991" s="247" t="s">
        <v>2054</v>
      </c>
      <c r="E1991" s="248" t="s">
        <v>14617</v>
      </c>
      <c r="F1991" s="247">
        <v>1799</v>
      </c>
      <c r="G1991" s="247" t="s">
        <v>1367</v>
      </c>
      <c r="H1991" s="247" t="s">
        <v>14318</v>
      </c>
      <c r="I1991" s="247">
        <v>1</v>
      </c>
      <c r="J1991" s="247">
        <v>0</v>
      </c>
      <c r="K1991" s="247">
        <v>0</v>
      </c>
    </row>
    <row r="1992" spans="1:11">
      <c r="A1992" s="247" t="s">
        <v>14616</v>
      </c>
      <c r="B1992" s="247" t="s">
        <v>14615</v>
      </c>
      <c r="C1992" s="247" t="s">
        <v>1642</v>
      </c>
      <c r="D1992" s="247" t="s">
        <v>2054</v>
      </c>
      <c r="E1992" s="248" t="s">
        <v>14614</v>
      </c>
      <c r="F1992" s="247">
        <v>1799</v>
      </c>
      <c r="G1992" s="247" t="s">
        <v>1367</v>
      </c>
      <c r="H1992" s="247" t="s">
        <v>14318</v>
      </c>
      <c r="I1992" s="247">
        <v>1</v>
      </c>
      <c r="J1992" s="247">
        <v>0</v>
      </c>
      <c r="K1992" s="247">
        <v>0</v>
      </c>
    </row>
    <row r="1993" spans="1:11">
      <c r="A1993" s="247" t="s">
        <v>21092</v>
      </c>
      <c r="B1993" s="247" t="s">
        <v>21093</v>
      </c>
      <c r="C1993" s="247" t="s">
        <v>1642</v>
      </c>
      <c r="D1993" s="247" t="s">
        <v>2054</v>
      </c>
      <c r="E1993" s="248" t="s">
        <v>21094</v>
      </c>
      <c r="F1993" s="247">
        <v>1633</v>
      </c>
      <c r="G1993" s="247" t="s">
        <v>1367</v>
      </c>
      <c r="H1993" s="247" t="s">
        <v>14318</v>
      </c>
      <c r="I1993" s="247">
        <v>1</v>
      </c>
      <c r="J1993" s="247">
        <v>0</v>
      </c>
      <c r="K1993" s="247">
        <v>0</v>
      </c>
    </row>
    <row r="1994" spans="1:11">
      <c r="A1994" s="247" t="s">
        <v>21095</v>
      </c>
      <c r="B1994" s="247" t="s">
        <v>21096</v>
      </c>
      <c r="C1994" s="247" t="s">
        <v>1642</v>
      </c>
      <c r="D1994" s="247" t="s">
        <v>3925</v>
      </c>
      <c r="E1994" s="248" t="s">
        <v>21097</v>
      </c>
      <c r="F1994" s="247">
        <v>3285</v>
      </c>
      <c r="G1994" s="247" t="s">
        <v>1367</v>
      </c>
      <c r="H1994" s="247" t="s">
        <v>14318</v>
      </c>
      <c r="I1994" s="247">
        <v>1</v>
      </c>
      <c r="J1994" s="247">
        <v>0</v>
      </c>
      <c r="K1994" s="247">
        <v>0</v>
      </c>
    </row>
    <row r="1995" spans="1:11">
      <c r="A1995" s="247" t="s">
        <v>21098</v>
      </c>
      <c r="B1995" s="247" t="s">
        <v>21099</v>
      </c>
      <c r="C1995" s="247" t="s">
        <v>1642</v>
      </c>
      <c r="D1995" s="247" t="s">
        <v>2054</v>
      </c>
      <c r="E1995" s="248" t="s">
        <v>21100</v>
      </c>
      <c r="F1995" s="247">
        <v>546</v>
      </c>
      <c r="G1995" s="247" t="s">
        <v>1367</v>
      </c>
      <c r="H1995" s="247" t="s">
        <v>14318</v>
      </c>
      <c r="I1995" s="247">
        <v>1</v>
      </c>
      <c r="J1995" s="247">
        <v>0</v>
      </c>
      <c r="K1995" s="247">
        <v>0</v>
      </c>
    </row>
    <row r="1996" spans="1:11">
      <c r="A1996" s="247" t="s">
        <v>21101</v>
      </c>
      <c r="B1996" s="247" t="s">
        <v>21099</v>
      </c>
      <c r="C1996" s="247" t="s">
        <v>1642</v>
      </c>
      <c r="D1996" s="247" t="s">
        <v>2054</v>
      </c>
      <c r="E1996" s="248" t="s">
        <v>21102</v>
      </c>
      <c r="F1996" s="247">
        <v>546</v>
      </c>
      <c r="G1996" s="247" t="s">
        <v>1367</v>
      </c>
      <c r="H1996" s="247" t="s">
        <v>14318</v>
      </c>
      <c r="I1996" s="247">
        <v>1</v>
      </c>
      <c r="J1996" s="247">
        <v>0</v>
      </c>
      <c r="K1996" s="247">
        <v>0</v>
      </c>
    </row>
    <row r="1997" spans="1:11">
      <c r="A1997" s="247" t="s">
        <v>21103</v>
      </c>
      <c r="B1997" s="247" t="s">
        <v>21104</v>
      </c>
      <c r="C1997" s="247" t="s">
        <v>1642</v>
      </c>
      <c r="D1997" s="247" t="s">
        <v>2054</v>
      </c>
      <c r="E1997" s="248" t="s">
        <v>21105</v>
      </c>
      <c r="F1997" s="247">
        <v>597</v>
      </c>
      <c r="G1997" s="247" t="s">
        <v>1367</v>
      </c>
      <c r="H1997" s="247" t="s">
        <v>14318</v>
      </c>
      <c r="I1997" s="247">
        <v>1</v>
      </c>
      <c r="J1997" s="247">
        <v>0</v>
      </c>
      <c r="K1997" s="247">
        <v>0</v>
      </c>
    </row>
    <row r="1998" spans="1:11">
      <c r="A1998" s="247" t="s">
        <v>21106</v>
      </c>
      <c r="B1998" s="247" t="s">
        <v>21104</v>
      </c>
      <c r="C1998" s="247" t="s">
        <v>1642</v>
      </c>
      <c r="D1998" s="247" t="s">
        <v>2054</v>
      </c>
      <c r="E1998" s="248" t="s">
        <v>21107</v>
      </c>
      <c r="F1998" s="247">
        <v>597</v>
      </c>
      <c r="G1998" s="247" t="s">
        <v>1367</v>
      </c>
      <c r="H1998" s="247" t="s">
        <v>14318</v>
      </c>
      <c r="I1998" s="247">
        <v>1</v>
      </c>
      <c r="J1998" s="247">
        <v>0</v>
      </c>
      <c r="K1998" s="247">
        <v>0</v>
      </c>
    </row>
    <row r="1999" spans="1:11">
      <c r="A1999" s="247" t="s">
        <v>21108</v>
      </c>
      <c r="B1999" s="247" t="s">
        <v>21104</v>
      </c>
      <c r="C1999" s="247" t="s">
        <v>1642</v>
      </c>
      <c r="D1999" s="247" t="s">
        <v>2054</v>
      </c>
      <c r="E1999" s="248" t="s">
        <v>21109</v>
      </c>
      <c r="F1999" s="247">
        <v>597</v>
      </c>
      <c r="G1999" s="247" t="s">
        <v>1367</v>
      </c>
      <c r="H1999" s="247" t="s">
        <v>14318</v>
      </c>
      <c r="I1999" s="247">
        <v>1</v>
      </c>
      <c r="J1999" s="247">
        <v>0</v>
      </c>
      <c r="K1999" s="247">
        <v>0</v>
      </c>
    </row>
    <row r="2000" spans="1:11">
      <c r="A2000" s="247" t="s">
        <v>21110</v>
      </c>
      <c r="B2000" s="247" t="s">
        <v>21104</v>
      </c>
      <c r="C2000" s="247" t="s">
        <v>1642</v>
      </c>
      <c r="D2000" s="247" t="s">
        <v>2054</v>
      </c>
      <c r="E2000" s="248" t="s">
        <v>21111</v>
      </c>
      <c r="F2000" s="247">
        <v>597</v>
      </c>
      <c r="G2000" s="247" t="s">
        <v>1367</v>
      </c>
      <c r="H2000" s="247" t="s">
        <v>14318</v>
      </c>
      <c r="I2000" s="247">
        <v>1</v>
      </c>
      <c r="J2000" s="247">
        <v>0</v>
      </c>
      <c r="K2000" s="247">
        <v>0</v>
      </c>
    </row>
    <row r="2001" spans="1:11">
      <c r="A2001" s="247" t="s">
        <v>21112</v>
      </c>
      <c r="B2001" s="247" t="s">
        <v>21104</v>
      </c>
      <c r="C2001" s="247" t="s">
        <v>1642</v>
      </c>
      <c r="D2001" s="247" t="s">
        <v>2054</v>
      </c>
      <c r="E2001" s="248" t="s">
        <v>21113</v>
      </c>
      <c r="F2001" s="247">
        <v>597</v>
      </c>
      <c r="G2001" s="247" t="s">
        <v>1367</v>
      </c>
      <c r="H2001" s="247" t="s">
        <v>14318</v>
      </c>
      <c r="I2001" s="247">
        <v>1</v>
      </c>
      <c r="J2001" s="247">
        <v>0</v>
      </c>
      <c r="K2001" s="247">
        <v>0</v>
      </c>
    </row>
    <row r="2002" spans="1:11">
      <c r="A2002" s="247" t="s">
        <v>21114</v>
      </c>
      <c r="B2002" s="247" t="s">
        <v>21099</v>
      </c>
      <c r="C2002" s="247" t="s">
        <v>1642</v>
      </c>
      <c r="D2002" s="247" t="s">
        <v>2054</v>
      </c>
      <c r="E2002" s="248" t="s">
        <v>21115</v>
      </c>
      <c r="F2002" s="247">
        <v>643</v>
      </c>
      <c r="G2002" s="247" t="s">
        <v>1367</v>
      </c>
      <c r="H2002" s="247" t="s">
        <v>14318</v>
      </c>
      <c r="I2002" s="247">
        <v>1</v>
      </c>
      <c r="J2002" s="247">
        <v>0</v>
      </c>
      <c r="K2002" s="247">
        <v>0</v>
      </c>
    </row>
    <row r="2003" spans="1:11">
      <c r="A2003" s="247" t="s">
        <v>21116</v>
      </c>
      <c r="B2003" s="247" t="s">
        <v>21099</v>
      </c>
      <c r="C2003" s="247" t="s">
        <v>1642</v>
      </c>
      <c r="D2003" s="247" t="s">
        <v>2054</v>
      </c>
      <c r="E2003" s="248" t="s">
        <v>21117</v>
      </c>
      <c r="F2003" s="247">
        <v>643</v>
      </c>
      <c r="G2003" s="247" t="s">
        <v>1367</v>
      </c>
      <c r="H2003" s="247" t="s">
        <v>14318</v>
      </c>
      <c r="I2003" s="247">
        <v>1</v>
      </c>
      <c r="J2003" s="247">
        <v>0</v>
      </c>
      <c r="K2003" s="247">
        <v>0</v>
      </c>
    </row>
    <row r="2004" spans="1:11">
      <c r="A2004" s="247" t="s">
        <v>15761</v>
      </c>
      <c r="B2004" s="247" t="s">
        <v>4332</v>
      </c>
      <c r="C2004" s="247" t="s">
        <v>1642</v>
      </c>
      <c r="D2004" s="247" t="s">
        <v>3925</v>
      </c>
      <c r="E2004" s="248" t="s">
        <v>21118</v>
      </c>
      <c r="F2004" s="247">
        <v>4858.6400000000003</v>
      </c>
      <c r="G2004" s="247" t="s">
        <v>1367</v>
      </c>
      <c r="H2004" s="247" t="s">
        <v>14318</v>
      </c>
      <c r="I2004" s="247">
        <v>1</v>
      </c>
      <c r="J2004" s="247">
        <v>0</v>
      </c>
      <c r="K2004" s="247">
        <v>0</v>
      </c>
    </row>
    <row r="2005" spans="1:11">
      <c r="A2005" s="247" t="s">
        <v>21119</v>
      </c>
      <c r="B2005" s="247" t="s">
        <v>4332</v>
      </c>
      <c r="C2005" s="247" t="s">
        <v>1642</v>
      </c>
      <c r="D2005" s="247" t="s">
        <v>3925</v>
      </c>
      <c r="E2005" s="248" t="s">
        <v>21120</v>
      </c>
      <c r="F2005" s="247">
        <v>4118.8599999999997</v>
      </c>
      <c r="G2005" s="247" t="s">
        <v>1367</v>
      </c>
      <c r="H2005" s="247" t="s">
        <v>14318</v>
      </c>
      <c r="I2005" s="247">
        <v>1</v>
      </c>
      <c r="J2005" s="247">
        <v>0</v>
      </c>
      <c r="K2005" s="247">
        <v>0</v>
      </c>
    </row>
    <row r="2006" spans="1:11">
      <c r="A2006" s="247" t="s">
        <v>21121</v>
      </c>
      <c r="B2006" s="247" t="s">
        <v>4338</v>
      </c>
      <c r="C2006" s="247" t="s">
        <v>1642</v>
      </c>
      <c r="D2006" s="247" t="s">
        <v>3925</v>
      </c>
      <c r="E2006" s="248" t="s">
        <v>21122</v>
      </c>
      <c r="F2006" s="247">
        <v>3499.38</v>
      </c>
      <c r="G2006" s="247" t="s">
        <v>1367</v>
      </c>
      <c r="H2006" s="247" t="s">
        <v>14318</v>
      </c>
      <c r="I2006" s="247">
        <v>1</v>
      </c>
      <c r="J2006" s="247">
        <v>0</v>
      </c>
      <c r="K2006" s="247">
        <v>0</v>
      </c>
    </row>
    <row r="2007" spans="1:11">
      <c r="A2007" s="247" t="s">
        <v>21123</v>
      </c>
      <c r="B2007" s="247" t="s">
        <v>4338</v>
      </c>
      <c r="C2007" s="247" t="s">
        <v>1642</v>
      </c>
      <c r="D2007" s="247" t="s">
        <v>3925</v>
      </c>
      <c r="E2007" s="248" t="s">
        <v>21124</v>
      </c>
      <c r="F2007" s="247">
        <v>3880.48</v>
      </c>
      <c r="G2007" s="247" t="s">
        <v>1367</v>
      </c>
      <c r="H2007" s="247" t="s">
        <v>14318</v>
      </c>
      <c r="I2007" s="247">
        <v>1</v>
      </c>
      <c r="J2007" s="247">
        <v>0</v>
      </c>
      <c r="K2007" s="247">
        <v>0</v>
      </c>
    </row>
    <row r="2008" spans="1:11">
      <c r="A2008" s="247" t="s">
        <v>21125</v>
      </c>
      <c r="B2008" s="247" t="s">
        <v>21126</v>
      </c>
      <c r="C2008" s="247" t="s">
        <v>1642</v>
      </c>
      <c r="D2008" s="247" t="s">
        <v>4315</v>
      </c>
      <c r="E2008" s="248" t="s">
        <v>21127</v>
      </c>
      <c r="F2008" s="247">
        <v>4581.59</v>
      </c>
      <c r="G2008" s="247" t="s">
        <v>1367</v>
      </c>
      <c r="H2008" s="247" t="s">
        <v>14318</v>
      </c>
      <c r="I2008" s="247">
        <v>1</v>
      </c>
      <c r="J2008" s="247">
        <v>0</v>
      </c>
      <c r="K2008" s="247">
        <v>0</v>
      </c>
    </row>
    <row r="2009" spans="1:11">
      <c r="A2009" s="247" t="s">
        <v>21128</v>
      </c>
      <c r="B2009" s="247" t="s">
        <v>4344</v>
      </c>
      <c r="C2009" s="247" t="s">
        <v>1642</v>
      </c>
      <c r="D2009" s="247" t="s">
        <v>4315</v>
      </c>
      <c r="E2009" s="248" t="s">
        <v>21129</v>
      </c>
      <c r="F2009" s="247">
        <v>3960.25</v>
      </c>
      <c r="G2009" s="247" t="s">
        <v>1367</v>
      </c>
      <c r="H2009" s="247" t="s">
        <v>14318</v>
      </c>
      <c r="I2009" s="247">
        <v>1</v>
      </c>
      <c r="J2009" s="247">
        <v>0</v>
      </c>
      <c r="K2009" s="247">
        <v>0</v>
      </c>
    </row>
    <row r="2010" spans="1:11">
      <c r="A2010" s="247" t="s">
        <v>4345</v>
      </c>
      <c r="B2010" s="247" t="s">
        <v>4344</v>
      </c>
      <c r="C2010" s="247" t="s">
        <v>1642</v>
      </c>
      <c r="D2010" s="247" t="s">
        <v>4315</v>
      </c>
      <c r="E2010" s="248" t="s">
        <v>21130</v>
      </c>
      <c r="F2010" s="247">
        <v>2687.87</v>
      </c>
      <c r="G2010" s="247" t="s">
        <v>1367</v>
      </c>
      <c r="H2010" s="247" t="s">
        <v>14318</v>
      </c>
      <c r="I2010" s="247">
        <v>1</v>
      </c>
      <c r="J2010" s="247">
        <v>0</v>
      </c>
      <c r="K2010" s="247">
        <v>0</v>
      </c>
    </row>
    <row r="2011" spans="1:11">
      <c r="A2011" s="247" t="s">
        <v>4342</v>
      </c>
      <c r="B2011" s="247" t="s">
        <v>4340</v>
      </c>
      <c r="C2011" s="247" t="s">
        <v>1642</v>
      </c>
      <c r="D2011" s="247" t="s">
        <v>4315</v>
      </c>
      <c r="E2011" s="248" t="s">
        <v>21131</v>
      </c>
      <c r="F2011" s="247">
        <v>2940.44</v>
      </c>
      <c r="G2011" s="247" t="s">
        <v>1367</v>
      </c>
      <c r="H2011" s="247" t="s">
        <v>14318</v>
      </c>
      <c r="I2011" s="247">
        <v>1</v>
      </c>
      <c r="J2011" s="247">
        <v>0</v>
      </c>
      <c r="K2011" s="247">
        <v>0</v>
      </c>
    </row>
    <row r="2012" spans="1:11">
      <c r="A2012" s="247" t="s">
        <v>12868</v>
      </c>
      <c r="B2012" s="247" t="s">
        <v>4338</v>
      </c>
      <c r="C2012" s="247" t="s">
        <v>1642</v>
      </c>
      <c r="D2012" s="247" t="s">
        <v>4315</v>
      </c>
      <c r="E2012" s="248" t="s">
        <v>12869</v>
      </c>
      <c r="F2012" s="247">
        <v>2979.3</v>
      </c>
      <c r="G2012" s="247" t="s">
        <v>1367</v>
      </c>
      <c r="H2012" s="247" t="s">
        <v>14318</v>
      </c>
      <c r="I2012" s="247">
        <v>1</v>
      </c>
      <c r="J2012" s="247">
        <v>0</v>
      </c>
      <c r="K2012" s="247">
        <v>0</v>
      </c>
    </row>
    <row r="2013" spans="1:11">
      <c r="A2013" s="247" t="s">
        <v>16248</v>
      </c>
      <c r="B2013" s="247" t="s">
        <v>4323</v>
      </c>
      <c r="C2013" s="247" t="s">
        <v>1642</v>
      </c>
      <c r="D2013" s="247" t="s">
        <v>4315</v>
      </c>
      <c r="E2013" s="248" t="s">
        <v>16247</v>
      </c>
      <c r="F2013" s="247">
        <v>8421.91</v>
      </c>
      <c r="G2013" s="247" t="s">
        <v>1367</v>
      </c>
      <c r="H2013" s="247" t="s">
        <v>14318</v>
      </c>
      <c r="I2013" s="247">
        <v>1</v>
      </c>
      <c r="J2013" s="247">
        <v>0</v>
      </c>
      <c r="K2013" s="247">
        <v>0</v>
      </c>
    </row>
    <row r="2014" spans="1:11">
      <c r="A2014" s="247" t="s">
        <v>16246</v>
      </c>
      <c r="B2014" s="247" t="s">
        <v>4323</v>
      </c>
      <c r="C2014" s="247" t="s">
        <v>1642</v>
      </c>
      <c r="D2014" s="247" t="s">
        <v>4315</v>
      </c>
      <c r="E2014" s="248" t="s">
        <v>16245</v>
      </c>
      <c r="F2014" s="247">
        <v>10781.92</v>
      </c>
      <c r="G2014" s="247" t="s">
        <v>1367</v>
      </c>
      <c r="H2014" s="247" t="s">
        <v>14318</v>
      </c>
      <c r="I2014" s="247">
        <v>1</v>
      </c>
      <c r="J2014" s="247">
        <v>0</v>
      </c>
      <c r="K2014" s="247">
        <v>0</v>
      </c>
    </row>
    <row r="2015" spans="1:11">
      <c r="A2015" s="247" t="s">
        <v>21132</v>
      </c>
      <c r="B2015" s="247" t="s">
        <v>4332</v>
      </c>
      <c r="C2015" s="247" t="s">
        <v>1642</v>
      </c>
      <c r="D2015" s="247" t="s">
        <v>4315</v>
      </c>
      <c r="E2015" s="248" t="s">
        <v>21133</v>
      </c>
      <c r="F2015" s="247">
        <v>4803.71</v>
      </c>
      <c r="G2015" s="247" t="s">
        <v>1367</v>
      </c>
      <c r="H2015" s="247" t="s">
        <v>14318</v>
      </c>
      <c r="I2015" s="247">
        <v>1</v>
      </c>
      <c r="J2015" s="247">
        <v>0</v>
      </c>
      <c r="K2015" s="247">
        <v>0</v>
      </c>
    </row>
    <row r="2016" spans="1:11">
      <c r="A2016" s="247" t="s">
        <v>21134</v>
      </c>
      <c r="B2016" s="247" t="s">
        <v>4332</v>
      </c>
      <c r="C2016" s="247" t="s">
        <v>1642</v>
      </c>
      <c r="D2016" s="247" t="s">
        <v>4315</v>
      </c>
      <c r="E2016" s="248" t="s">
        <v>21135</v>
      </c>
      <c r="F2016" s="247">
        <v>5177.34</v>
      </c>
      <c r="G2016" s="247" t="s">
        <v>1367</v>
      </c>
      <c r="H2016" s="247" t="s">
        <v>14318</v>
      </c>
      <c r="I2016" s="247">
        <v>1</v>
      </c>
      <c r="J2016" s="247">
        <v>0</v>
      </c>
      <c r="K2016" s="247">
        <v>0</v>
      </c>
    </row>
    <row r="2017" spans="1:11">
      <c r="A2017" s="247" t="s">
        <v>16232</v>
      </c>
      <c r="B2017" s="247" t="s">
        <v>4317</v>
      </c>
      <c r="C2017" s="247" t="s">
        <v>1642</v>
      </c>
      <c r="D2017" s="247" t="s">
        <v>4315</v>
      </c>
      <c r="E2017" s="248" t="s">
        <v>21136</v>
      </c>
      <c r="F2017" s="247">
        <v>3886.84</v>
      </c>
      <c r="G2017" s="247" t="s">
        <v>1367</v>
      </c>
      <c r="H2017" s="247" t="s">
        <v>14318</v>
      </c>
      <c r="I2017" s="247">
        <v>1</v>
      </c>
      <c r="J2017" s="247">
        <v>0</v>
      </c>
      <c r="K2017" s="247">
        <v>0</v>
      </c>
    </row>
    <row r="2018" spans="1:11">
      <c r="A2018" s="247" t="s">
        <v>16227</v>
      </c>
      <c r="B2018" s="247" t="s">
        <v>4317</v>
      </c>
      <c r="C2018" s="247" t="s">
        <v>1642</v>
      </c>
      <c r="D2018" s="247" t="s">
        <v>4315</v>
      </c>
      <c r="E2018" s="248" t="s">
        <v>21137</v>
      </c>
      <c r="F2018" s="247">
        <v>3058.88</v>
      </c>
      <c r="G2018" s="247" t="s">
        <v>1367</v>
      </c>
      <c r="H2018" s="247" t="s">
        <v>14318</v>
      </c>
      <c r="I2018" s="247">
        <v>1</v>
      </c>
      <c r="J2018" s="247">
        <v>0</v>
      </c>
      <c r="K2018" s="247">
        <v>0</v>
      </c>
    </row>
    <row r="2019" spans="1:11">
      <c r="A2019" s="247" t="s">
        <v>16221</v>
      </c>
      <c r="B2019" s="247" t="s">
        <v>4340</v>
      </c>
      <c r="C2019" s="247" t="s">
        <v>1642</v>
      </c>
      <c r="D2019" s="247" t="s">
        <v>4315</v>
      </c>
      <c r="E2019" s="248" t="s">
        <v>21138</v>
      </c>
      <c r="F2019" s="247">
        <v>3100.54</v>
      </c>
      <c r="G2019" s="247" t="s">
        <v>1367</v>
      </c>
      <c r="H2019" s="247" t="s">
        <v>14318</v>
      </c>
      <c r="I2019" s="247">
        <v>1</v>
      </c>
      <c r="J2019" s="247">
        <v>0</v>
      </c>
      <c r="K2019" s="247">
        <v>0</v>
      </c>
    </row>
    <row r="2020" spans="1:11">
      <c r="A2020" s="247" t="s">
        <v>16217</v>
      </c>
      <c r="B2020" s="247" t="s">
        <v>4340</v>
      </c>
      <c r="C2020" s="247" t="s">
        <v>1642</v>
      </c>
      <c r="D2020" s="247" t="s">
        <v>4315</v>
      </c>
      <c r="E2020" s="248" t="s">
        <v>21139</v>
      </c>
      <c r="F2020" s="247">
        <v>3411.4</v>
      </c>
      <c r="G2020" s="247" t="s">
        <v>1367</v>
      </c>
      <c r="H2020" s="247" t="s">
        <v>14318</v>
      </c>
      <c r="I2020" s="247">
        <v>1</v>
      </c>
      <c r="J2020" s="247">
        <v>0</v>
      </c>
      <c r="K2020" s="247">
        <v>0</v>
      </c>
    </row>
    <row r="2021" spans="1:11">
      <c r="A2021" s="247" t="s">
        <v>21140</v>
      </c>
      <c r="B2021" s="247" t="s">
        <v>3926</v>
      </c>
      <c r="C2021" s="247" t="s">
        <v>1642</v>
      </c>
      <c r="D2021" s="247" t="s">
        <v>4315</v>
      </c>
      <c r="E2021" s="248" t="s">
        <v>21141</v>
      </c>
      <c r="F2021" s="247">
        <v>6115.89</v>
      </c>
      <c r="G2021" s="247" t="s">
        <v>1367</v>
      </c>
      <c r="H2021" s="247" t="s">
        <v>14318</v>
      </c>
      <c r="I2021" s="247">
        <v>1</v>
      </c>
      <c r="J2021" s="247">
        <v>0</v>
      </c>
      <c r="K2021" s="247">
        <v>0</v>
      </c>
    </row>
    <row r="2022" spans="1:11">
      <c r="A2022" s="247" t="s">
        <v>21142</v>
      </c>
      <c r="B2022" s="247" t="s">
        <v>4338</v>
      </c>
      <c r="C2022" s="247" t="s">
        <v>1642</v>
      </c>
      <c r="D2022" s="247" t="s">
        <v>4315</v>
      </c>
      <c r="E2022" s="248" t="s">
        <v>21143</v>
      </c>
      <c r="F2022" s="247">
        <v>4468.2</v>
      </c>
      <c r="G2022" s="247" t="s">
        <v>1367</v>
      </c>
      <c r="H2022" s="247" t="s">
        <v>14318</v>
      </c>
      <c r="I2022" s="247">
        <v>1</v>
      </c>
      <c r="J2022" s="247">
        <v>0</v>
      </c>
      <c r="K2022" s="247">
        <v>0</v>
      </c>
    </row>
    <row r="2023" spans="1:11">
      <c r="A2023" s="247" t="s">
        <v>21144</v>
      </c>
      <c r="B2023" s="247" t="s">
        <v>4332</v>
      </c>
      <c r="C2023" s="247" t="s">
        <v>1642</v>
      </c>
      <c r="D2023" s="247" t="s">
        <v>4315</v>
      </c>
      <c r="E2023" s="248" t="s">
        <v>21145</v>
      </c>
      <c r="F2023" s="247">
        <v>5405.63</v>
      </c>
      <c r="G2023" s="247" t="s">
        <v>1367</v>
      </c>
      <c r="H2023" s="247" t="s">
        <v>14318</v>
      </c>
      <c r="I2023" s="247">
        <v>1</v>
      </c>
      <c r="J2023" s="247">
        <v>0</v>
      </c>
      <c r="K2023" s="247">
        <v>0</v>
      </c>
    </row>
    <row r="2024" spans="1:11">
      <c r="A2024" s="247" t="s">
        <v>21146</v>
      </c>
      <c r="B2024" s="247" t="s">
        <v>4332</v>
      </c>
      <c r="C2024" s="247" t="s">
        <v>1642</v>
      </c>
      <c r="D2024" s="247" t="s">
        <v>4315</v>
      </c>
      <c r="E2024" s="248" t="s">
        <v>4336</v>
      </c>
      <c r="F2024" s="247">
        <v>3703.76</v>
      </c>
      <c r="G2024" s="247" t="s">
        <v>1367</v>
      </c>
      <c r="H2024" s="247" t="s">
        <v>14318</v>
      </c>
      <c r="I2024" s="247">
        <v>1</v>
      </c>
      <c r="J2024" s="247">
        <v>0</v>
      </c>
      <c r="K2024" s="247">
        <v>0</v>
      </c>
    </row>
    <row r="2025" spans="1:11">
      <c r="A2025" s="247" t="s">
        <v>21147</v>
      </c>
      <c r="B2025" s="247" t="s">
        <v>4327</v>
      </c>
      <c r="C2025" s="247" t="s">
        <v>1642</v>
      </c>
      <c r="D2025" s="247" t="s">
        <v>4315</v>
      </c>
      <c r="E2025" s="248" t="s">
        <v>21148</v>
      </c>
      <c r="F2025" s="247">
        <v>5043.2700000000004</v>
      </c>
      <c r="G2025" s="247" t="s">
        <v>1367</v>
      </c>
      <c r="H2025" s="247" t="s">
        <v>14318</v>
      </c>
      <c r="I2025" s="247">
        <v>1</v>
      </c>
      <c r="J2025" s="247">
        <v>0</v>
      </c>
      <c r="K2025" s="247">
        <v>0</v>
      </c>
    </row>
    <row r="2026" spans="1:11">
      <c r="A2026" s="247" t="s">
        <v>21149</v>
      </c>
      <c r="B2026" s="247" t="s">
        <v>4327</v>
      </c>
      <c r="C2026" s="247" t="s">
        <v>1642</v>
      </c>
      <c r="D2026" s="247" t="s">
        <v>4315</v>
      </c>
      <c r="E2026" s="248" t="s">
        <v>21150</v>
      </c>
      <c r="F2026" s="247">
        <v>5823.15</v>
      </c>
      <c r="G2026" s="247" t="s">
        <v>1367</v>
      </c>
      <c r="H2026" s="247" t="s">
        <v>14318</v>
      </c>
      <c r="I2026" s="247">
        <v>1</v>
      </c>
      <c r="J2026" s="247">
        <v>0</v>
      </c>
      <c r="K2026" s="247">
        <v>0</v>
      </c>
    </row>
    <row r="2027" spans="1:11">
      <c r="A2027" s="247" t="s">
        <v>21151</v>
      </c>
      <c r="B2027" s="247" t="s">
        <v>4327</v>
      </c>
      <c r="C2027" s="247" t="s">
        <v>1642</v>
      </c>
      <c r="D2027" s="247" t="s">
        <v>4315</v>
      </c>
      <c r="E2027" s="248" t="s">
        <v>21152</v>
      </c>
      <c r="F2027" s="247">
        <v>6837.55</v>
      </c>
      <c r="G2027" s="247" t="s">
        <v>1367</v>
      </c>
      <c r="H2027" s="247" t="s">
        <v>14318</v>
      </c>
      <c r="I2027" s="247">
        <v>1</v>
      </c>
      <c r="J2027" s="247">
        <v>0</v>
      </c>
      <c r="K2027" s="247">
        <v>0</v>
      </c>
    </row>
    <row r="2028" spans="1:11">
      <c r="A2028" s="247" t="s">
        <v>21153</v>
      </c>
      <c r="B2028" s="247" t="s">
        <v>4332</v>
      </c>
      <c r="C2028" s="247" t="s">
        <v>1642</v>
      </c>
      <c r="D2028" s="247" t="s">
        <v>4315</v>
      </c>
      <c r="E2028" s="248" t="s">
        <v>21154</v>
      </c>
      <c r="F2028" s="247">
        <v>3710.48</v>
      </c>
      <c r="G2028" s="247" t="s">
        <v>1367</v>
      </c>
      <c r="H2028" s="247" t="s">
        <v>14318</v>
      </c>
      <c r="I2028" s="247">
        <v>1</v>
      </c>
      <c r="J2028" s="247">
        <v>0</v>
      </c>
      <c r="K2028" s="247">
        <v>0</v>
      </c>
    </row>
    <row r="2029" spans="1:11">
      <c r="A2029" s="247" t="s">
        <v>21155</v>
      </c>
      <c r="B2029" s="247" t="s">
        <v>3926</v>
      </c>
      <c r="C2029" s="247" t="s">
        <v>1642</v>
      </c>
      <c r="D2029" s="247" t="s">
        <v>4315</v>
      </c>
      <c r="E2029" s="248" t="s">
        <v>21156</v>
      </c>
      <c r="F2029" s="247">
        <v>8057.81</v>
      </c>
      <c r="G2029" s="247" t="s">
        <v>1367</v>
      </c>
      <c r="H2029" s="247" t="s">
        <v>14318</v>
      </c>
      <c r="I2029" s="247">
        <v>1</v>
      </c>
      <c r="J2029" s="247">
        <v>0</v>
      </c>
      <c r="K2029" s="247">
        <v>0</v>
      </c>
    </row>
    <row r="2030" spans="1:11">
      <c r="A2030" s="247" t="s">
        <v>21157</v>
      </c>
      <c r="B2030" s="247" t="s">
        <v>3926</v>
      </c>
      <c r="C2030" s="247" t="s">
        <v>1642</v>
      </c>
      <c r="D2030" s="247" t="s">
        <v>4315</v>
      </c>
      <c r="E2030" s="248" t="s">
        <v>21158</v>
      </c>
      <c r="F2030" s="247">
        <v>8026.43</v>
      </c>
      <c r="G2030" s="247" t="s">
        <v>1367</v>
      </c>
      <c r="H2030" s="247" t="s">
        <v>14318</v>
      </c>
      <c r="I2030" s="247">
        <v>1</v>
      </c>
      <c r="J2030" s="247">
        <v>0</v>
      </c>
      <c r="K2030" s="247">
        <v>0</v>
      </c>
    </row>
    <row r="2031" spans="1:11">
      <c r="A2031" s="247" t="s">
        <v>21159</v>
      </c>
      <c r="B2031" s="247" t="s">
        <v>4323</v>
      </c>
      <c r="C2031" s="247" t="s">
        <v>1642</v>
      </c>
      <c r="D2031" s="247" t="s">
        <v>4315</v>
      </c>
      <c r="E2031" s="248" t="s">
        <v>21160</v>
      </c>
      <c r="F2031" s="247">
        <v>10487.88</v>
      </c>
      <c r="G2031" s="247" t="s">
        <v>1367</v>
      </c>
      <c r="H2031" s="247" t="s">
        <v>14318</v>
      </c>
      <c r="I2031" s="247">
        <v>1</v>
      </c>
      <c r="J2031" s="247">
        <v>0</v>
      </c>
      <c r="K2031" s="247">
        <v>0</v>
      </c>
    </row>
    <row r="2032" spans="1:11">
      <c r="A2032" s="247" t="s">
        <v>21161</v>
      </c>
      <c r="B2032" s="247" t="s">
        <v>4323</v>
      </c>
      <c r="C2032" s="247" t="s">
        <v>1642</v>
      </c>
      <c r="D2032" s="247" t="s">
        <v>4315</v>
      </c>
      <c r="E2032" s="248" t="s">
        <v>21162</v>
      </c>
      <c r="F2032" s="247">
        <v>10657.88</v>
      </c>
      <c r="G2032" s="247" t="s">
        <v>1367</v>
      </c>
      <c r="H2032" s="247" t="s">
        <v>14318</v>
      </c>
      <c r="I2032" s="247">
        <v>1</v>
      </c>
      <c r="J2032" s="247">
        <v>0</v>
      </c>
      <c r="K2032" s="247">
        <v>0</v>
      </c>
    </row>
    <row r="2033" spans="1:11">
      <c r="A2033" s="247" t="s">
        <v>21163</v>
      </c>
      <c r="B2033" s="247" t="s">
        <v>4338</v>
      </c>
      <c r="C2033" s="247" t="s">
        <v>1642</v>
      </c>
      <c r="D2033" s="247" t="s">
        <v>4315</v>
      </c>
      <c r="E2033" s="248" t="s">
        <v>21164</v>
      </c>
      <c r="F2033" s="247">
        <v>4743.46</v>
      </c>
      <c r="G2033" s="247" t="s">
        <v>1367</v>
      </c>
      <c r="H2033" s="247" t="s">
        <v>14318</v>
      </c>
      <c r="I2033" s="247">
        <v>1</v>
      </c>
      <c r="J2033" s="247">
        <v>0</v>
      </c>
      <c r="K2033" s="247">
        <v>0</v>
      </c>
    </row>
    <row r="2034" spans="1:11">
      <c r="A2034" s="247" t="s">
        <v>21165</v>
      </c>
      <c r="B2034" s="247" t="s">
        <v>4338</v>
      </c>
      <c r="C2034" s="247" t="s">
        <v>1642</v>
      </c>
      <c r="D2034" s="247" t="s">
        <v>4315</v>
      </c>
      <c r="E2034" s="248" t="s">
        <v>21166</v>
      </c>
      <c r="F2034" s="247">
        <v>4094.57</v>
      </c>
      <c r="G2034" s="247" t="s">
        <v>1367</v>
      </c>
      <c r="H2034" s="247" t="s">
        <v>14318</v>
      </c>
      <c r="I2034" s="247">
        <v>1</v>
      </c>
      <c r="J2034" s="247">
        <v>0</v>
      </c>
      <c r="K2034" s="247">
        <v>0</v>
      </c>
    </row>
    <row r="2035" spans="1:11">
      <c r="A2035" s="247" t="s">
        <v>21167</v>
      </c>
      <c r="B2035" s="247" t="s">
        <v>4338</v>
      </c>
      <c r="C2035" s="247" t="s">
        <v>1642</v>
      </c>
      <c r="D2035" s="247" t="s">
        <v>4315</v>
      </c>
      <c r="E2035" s="248" t="s">
        <v>21168</v>
      </c>
      <c r="F2035" s="247">
        <v>3612.22</v>
      </c>
      <c r="G2035" s="247" t="s">
        <v>1367</v>
      </c>
      <c r="H2035" s="247" t="s">
        <v>14318</v>
      </c>
      <c r="I2035" s="247">
        <v>1</v>
      </c>
      <c r="J2035" s="247">
        <v>0</v>
      </c>
      <c r="K2035" s="247">
        <v>0</v>
      </c>
    </row>
    <row r="2036" spans="1:11">
      <c r="A2036" s="247" t="s">
        <v>21169</v>
      </c>
      <c r="B2036" s="247" t="s">
        <v>4323</v>
      </c>
      <c r="C2036" s="247" t="s">
        <v>1642</v>
      </c>
      <c r="D2036" s="247" t="s">
        <v>4315</v>
      </c>
      <c r="E2036" s="248" t="s">
        <v>21170</v>
      </c>
      <c r="F2036" s="247">
        <v>7871.75</v>
      </c>
      <c r="G2036" s="247" t="s">
        <v>1367</v>
      </c>
      <c r="H2036" s="247" t="s">
        <v>14318</v>
      </c>
      <c r="I2036" s="247">
        <v>1</v>
      </c>
      <c r="J2036" s="247">
        <v>0</v>
      </c>
      <c r="K2036" s="247">
        <v>0</v>
      </c>
    </row>
    <row r="2037" spans="1:11">
      <c r="A2037" s="247" t="s">
        <v>21171</v>
      </c>
      <c r="B2037" s="247" t="s">
        <v>4317</v>
      </c>
      <c r="C2037" s="247" t="s">
        <v>1642</v>
      </c>
      <c r="D2037" s="247" t="s">
        <v>4315</v>
      </c>
      <c r="E2037" s="248" t="s">
        <v>21172</v>
      </c>
      <c r="F2037" s="247">
        <v>3613.34</v>
      </c>
      <c r="G2037" s="247" t="s">
        <v>1367</v>
      </c>
      <c r="H2037" s="247" t="s">
        <v>14318</v>
      </c>
      <c r="I2037" s="247">
        <v>1</v>
      </c>
      <c r="J2037" s="247">
        <v>0</v>
      </c>
      <c r="K2037" s="247">
        <v>0</v>
      </c>
    </row>
    <row r="2038" spans="1:11">
      <c r="A2038" s="247" t="s">
        <v>21173</v>
      </c>
      <c r="B2038" s="247" t="s">
        <v>3926</v>
      </c>
      <c r="C2038" s="247" t="s">
        <v>1642</v>
      </c>
      <c r="D2038" s="247" t="s">
        <v>4315</v>
      </c>
      <c r="E2038" s="248" t="s">
        <v>21174</v>
      </c>
      <c r="F2038" s="247">
        <v>5876.4</v>
      </c>
      <c r="G2038" s="247" t="s">
        <v>1367</v>
      </c>
      <c r="H2038" s="247" t="s">
        <v>14318</v>
      </c>
      <c r="I2038" s="247">
        <v>1</v>
      </c>
      <c r="J2038" s="247">
        <v>0</v>
      </c>
      <c r="K2038" s="247">
        <v>0</v>
      </c>
    </row>
    <row r="2039" spans="1:11">
      <c r="A2039" s="247" t="s">
        <v>21175</v>
      </c>
      <c r="B2039" s="247" t="s">
        <v>4327</v>
      </c>
      <c r="C2039" s="247" t="s">
        <v>1642</v>
      </c>
      <c r="D2039" s="247" t="s">
        <v>4315</v>
      </c>
      <c r="E2039" s="248" t="s">
        <v>21176</v>
      </c>
      <c r="F2039" s="247">
        <v>4624.37</v>
      </c>
      <c r="G2039" s="247" t="s">
        <v>1367</v>
      </c>
      <c r="H2039" s="247" t="s">
        <v>14318</v>
      </c>
      <c r="I2039" s="247">
        <v>1</v>
      </c>
      <c r="J2039" s="247">
        <v>0</v>
      </c>
      <c r="K2039" s="247">
        <v>0</v>
      </c>
    </row>
    <row r="2040" spans="1:11">
      <c r="A2040" s="247" t="s">
        <v>21177</v>
      </c>
      <c r="B2040" s="247" t="s">
        <v>3926</v>
      </c>
      <c r="C2040" s="247" t="s">
        <v>1642</v>
      </c>
      <c r="D2040" s="247" t="s">
        <v>4315</v>
      </c>
      <c r="E2040" s="248" t="s">
        <v>21178</v>
      </c>
      <c r="F2040" s="247">
        <v>7821.31</v>
      </c>
      <c r="G2040" s="247" t="s">
        <v>1367</v>
      </c>
      <c r="H2040" s="247" t="s">
        <v>14318</v>
      </c>
      <c r="I2040" s="247">
        <v>1</v>
      </c>
      <c r="J2040" s="247">
        <v>0</v>
      </c>
      <c r="K2040" s="247">
        <v>0</v>
      </c>
    </row>
    <row r="2041" spans="1:11">
      <c r="A2041" s="247" t="s">
        <v>21179</v>
      </c>
      <c r="B2041" s="247" t="s">
        <v>4323</v>
      </c>
      <c r="C2041" s="247" t="s">
        <v>1642</v>
      </c>
      <c r="D2041" s="247" t="s">
        <v>4315</v>
      </c>
      <c r="E2041" s="248" t="s">
        <v>21180</v>
      </c>
      <c r="F2041" s="247">
        <v>10190.1</v>
      </c>
      <c r="G2041" s="247" t="s">
        <v>1367</v>
      </c>
      <c r="H2041" s="247" t="s">
        <v>14318</v>
      </c>
      <c r="I2041" s="247">
        <v>1</v>
      </c>
      <c r="J2041" s="247">
        <v>0</v>
      </c>
      <c r="K2041" s="247">
        <v>0</v>
      </c>
    </row>
    <row r="2042" spans="1:11">
      <c r="A2042" s="247" t="s">
        <v>21181</v>
      </c>
      <c r="B2042" s="247" t="s">
        <v>4323</v>
      </c>
      <c r="C2042" s="247" t="s">
        <v>1642</v>
      </c>
      <c r="D2042" s="247" t="s">
        <v>4315</v>
      </c>
      <c r="E2042" s="248" t="s">
        <v>21182</v>
      </c>
      <c r="F2042" s="247">
        <v>10303.31</v>
      </c>
      <c r="G2042" s="247" t="s">
        <v>1367</v>
      </c>
      <c r="H2042" s="247" t="s">
        <v>14318</v>
      </c>
      <c r="I2042" s="247">
        <v>1</v>
      </c>
      <c r="J2042" s="247">
        <v>0</v>
      </c>
      <c r="K2042" s="247">
        <v>0</v>
      </c>
    </row>
    <row r="2043" spans="1:11">
      <c r="A2043" s="247" t="s">
        <v>21183</v>
      </c>
      <c r="B2043" s="247" t="s">
        <v>4332</v>
      </c>
      <c r="C2043" s="247" t="s">
        <v>1642</v>
      </c>
      <c r="D2043" s="247" t="s">
        <v>4315</v>
      </c>
      <c r="E2043" s="248" t="s">
        <v>21184</v>
      </c>
      <c r="F2043" s="247">
        <v>3683.77</v>
      </c>
      <c r="G2043" s="247" t="s">
        <v>1367</v>
      </c>
      <c r="H2043" s="247" t="s">
        <v>14318</v>
      </c>
      <c r="I2043" s="247">
        <v>1</v>
      </c>
      <c r="J2043" s="247">
        <v>0</v>
      </c>
      <c r="K2043" s="247">
        <v>0</v>
      </c>
    </row>
    <row r="2044" spans="1:11">
      <c r="A2044" s="247" t="s">
        <v>21185</v>
      </c>
      <c r="B2044" s="247" t="s">
        <v>4332</v>
      </c>
      <c r="C2044" s="247" t="s">
        <v>1642</v>
      </c>
      <c r="D2044" s="247" t="s">
        <v>4315</v>
      </c>
      <c r="E2044" s="248" t="s">
        <v>21186</v>
      </c>
      <c r="F2044" s="247">
        <v>4049.74</v>
      </c>
      <c r="G2044" s="247" t="s">
        <v>1367</v>
      </c>
      <c r="H2044" s="247" t="s">
        <v>14318</v>
      </c>
      <c r="I2044" s="247">
        <v>1</v>
      </c>
      <c r="J2044" s="247">
        <v>0</v>
      </c>
      <c r="K2044" s="247">
        <v>0</v>
      </c>
    </row>
    <row r="2045" spans="1:11">
      <c r="A2045" s="247" t="s">
        <v>21187</v>
      </c>
      <c r="B2045" s="247" t="s">
        <v>21188</v>
      </c>
      <c r="C2045" s="247" t="s">
        <v>1642</v>
      </c>
      <c r="D2045" s="247" t="s">
        <v>4315</v>
      </c>
      <c r="E2045" s="248" t="s">
        <v>16220</v>
      </c>
      <c r="F2045" s="247">
        <v>2997.98</v>
      </c>
      <c r="G2045" s="247" t="s">
        <v>1367</v>
      </c>
      <c r="H2045" s="247" t="s">
        <v>14318</v>
      </c>
      <c r="I2045" s="247">
        <v>1</v>
      </c>
      <c r="J2045" s="247">
        <v>0</v>
      </c>
      <c r="K2045" s="247">
        <v>0</v>
      </c>
    </row>
    <row r="2046" spans="1:11">
      <c r="A2046" s="247" t="s">
        <v>21189</v>
      </c>
      <c r="B2046" s="247" t="s">
        <v>21188</v>
      </c>
      <c r="C2046" s="247" t="s">
        <v>1642</v>
      </c>
      <c r="D2046" s="247" t="s">
        <v>4315</v>
      </c>
      <c r="E2046" s="248" t="s">
        <v>21190</v>
      </c>
      <c r="F2046" s="247">
        <v>3485.37</v>
      </c>
      <c r="G2046" s="247" t="s">
        <v>1367</v>
      </c>
      <c r="H2046" s="247" t="s">
        <v>14318</v>
      </c>
      <c r="I2046" s="247">
        <v>1</v>
      </c>
      <c r="J2046" s="247">
        <v>0</v>
      </c>
      <c r="K2046" s="247">
        <v>0</v>
      </c>
    </row>
    <row r="2047" spans="1:11">
      <c r="A2047" s="247" t="s">
        <v>4311</v>
      </c>
      <c r="B2047" s="247" t="s">
        <v>4310</v>
      </c>
      <c r="C2047" s="247" t="s">
        <v>1642</v>
      </c>
      <c r="D2047" s="247" t="s">
        <v>4245</v>
      </c>
      <c r="E2047" s="248" t="s">
        <v>4309</v>
      </c>
      <c r="F2047" s="247">
        <v>188.15</v>
      </c>
      <c r="G2047" s="247" t="s">
        <v>1367</v>
      </c>
      <c r="H2047" s="247" t="s">
        <v>14318</v>
      </c>
      <c r="I2047" s="247">
        <v>0</v>
      </c>
      <c r="J2047" s="247">
        <v>0</v>
      </c>
      <c r="K2047" s="247">
        <v>0</v>
      </c>
    </row>
    <row r="2048" spans="1:11">
      <c r="A2048" s="247" t="s">
        <v>4241</v>
      </c>
      <c r="B2048" s="247" t="s">
        <v>4240</v>
      </c>
      <c r="C2048" s="247" t="s">
        <v>1642</v>
      </c>
      <c r="D2048" s="247" t="s">
        <v>4175</v>
      </c>
      <c r="E2048" s="248" t="s">
        <v>4239</v>
      </c>
      <c r="F2048" s="247">
        <v>376.3</v>
      </c>
      <c r="G2048" s="247" t="s">
        <v>1367</v>
      </c>
      <c r="H2048" s="247" t="s">
        <v>14318</v>
      </c>
      <c r="I2048" s="247">
        <v>0</v>
      </c>
      <c r="J2048" s="247">
        <v>0</v>
      </c>
      <c r="K2048" s="247">
        <v>0</v>
      </c>
    </row>
    <row r="2049" spans="1:11">
      <c r="A2049" s="247" t="s">
        <v>4308</v>
      </c>
      <c r="B2049" s="247" t="s">
        <v>4307</v>
      </c>
      <c r="C2049" s="247" t="s">
        <v>1642</v>
      </c>
      <c r="D2049" s="247" t="s">
        <v>4245</v>
      </c>
      <c r="E2049" s="248" t="s">
        <v>4306</v>
      </c>
      <c r="F2049" s="247">
        <v>205.83</v>
      </c>
      <c r="G2049" s="247" t="s">
        <v>1367</v>
      </c>
      <c r="H2049" s="247" t="s">
        <v>14318</v>
      </c>
      <c r="I2049" s="247">
        <v>0</v>
      </c>
      <c r="J2049" s="247">
        <v>0</v>
      </c>
      <c r="K2049" s="247">
        <v>0</v>
      </c>
    </row>
    <row r="2050" spans="1:11">
      <c r="A2050" s="247" t="s">
        <v>4238</v>
      </c>
      <c r="B2050" s="247" t="s">
        <v>4237</v>
      </c>
      <c r="C2050" s="247" t="s">
        <v>1642</v>
      </c>
      <c r="D2050" s="247" t="s">
        <v>4175</v>
      </c>
      <c r="E2050" s="248" t="s">
        <v>4236</v>
      </c>
      <c r="F2050" s="247">
        <v>411.66</v>
      </c>
      <c r="G2050" s="247" t="s">
        <v>1367</v>
      </c>
      <c r="H2050" s="247" t="s">
        <v>14318</v>
      </c>
      <c r="I2050" s="247">
        <v>0</v>
      </c>
      <c r="J2050" s="247">
        <v>0</v>
      </c>
      <c r="K2050" s="247">
        <v>0</v>
      </c>
    </row>
    <row r="2051" spans="1:11">
      <c r="A2051" s="247" t="s">
        <v>16213</v>
      </c>
      <c r="B2051" s="247" t="s">
        <v>16212</v>
      </c>
      <c r="C2051" s="247" t="s">
        <v>1642</v>
      </c>
      <c r="D2051" s="247" t="s">
        <v>4245</v>
      </c>
      <c r="E2051" s="248" t="s">
        <v>16211</v>
      </c>
      <c r="F2051" s="247">
        <v>589.53</v>
      </c>
      <c r="G2051" s="247" t="s">
        <v>1367</v>
      </c>
      <c r="H2051" s="247" t="s">
        <v>14318</v>
      </c>
      <c r="I2051" s="247">
        <v>0</v>
      </c>
      <c r="J2051" s="247">
        <v>0</v>
      </c>
      <c r="K2051" s="247">
        <v>0</v>
      </c>
    </row>
    <row r="2052" spans="1:11">
      <c r="A2052" s="247" t="s">
        <v>16150</v>
      </c>
      <c r="B2052" s="247" t="s">
        <v>16149</v>
      </c>
      <c r="C2052" s="247" t="s">
        <v>1642</v>
      </c>
      <c r="D2052" s="247" t="s">
        <v>4175</v>
      </c>
      <c r="E2052" s="248" t="s">
        <v>16148</v>
      </c>
      <c r="F2052" s="247">
        <v>1179.07</v>
      </c>
      <c r="G2052" s="247" t="s">
        <v>1367</v>
      </c>
      <c r="H2052" s="247" t="s">
        <v>14318</v>
      </c>
      <c r="I2052" s="247">
        <v>0</v>
      </c>
      <c r="J2052" s="247">
        <v>0</v>
      </c>
      <c r="K2052" s="247">
        <v>0</v>
      </c>
    </row>
    <row r="2053" spans="1:11">
      <c r="A2053" s="247" t="s">
        <v>16210</v>
      </c>
      <c r="B2053" s="247" t="s">
        <v>16209</v>
      </c>
      <c r="C2053" s="247" t="s">
        <v>1642</v>
      </c>
      <c r="D2053" s="247" t="s">
        <v>4245</v>
      </c>
      <c r="E2053" s="248" t="s">
        <v>16208</v>
      </c>
      <c r="F2053" s="247">
        <v>754.73</v>
      </c>
      <c r="G2053" s="247" t="s">
        <v>1367</v>
      </c>
      <c r="H2053" s="247" t="s">
        <v>14318</v>
      </c>
      <c r="I2053" s="247">
        <v>0</v>
      </c>
      <c r="J2053" s="247">
        <v>0</v>
      </c>
      <c r="K2053" s="247">
        <v>0</v>
      </c>
    </row>
    <row r="2054" spans="1:11">
      <c r="A2054" s="247" t="s">
        <v>16147</v>
      </c>
      <c r="B2054" s="247" t="s">
        <v>16146</v>
      </c>
      <c r="C2054" s="247" t="s">
        <v>1642</v>
      </c>
      <c r="D2054" s="247" t="s">
        <v>4175</v>
      </c>
      <c r="E2054" s="248" t="s">
        <v>16145</v>
      </c>
      <c r="F2054" s="247">
        <v>1509.47</v>
      </c>
      <c r="G2054" s="247" t="s">
        <v>1367</v>
      </c>
      <c r="H2054" s="247" t="s">
        <v>14318</v>
      </c>
      <c r="I2054" s="247">
        <v>0</v>
      </c>
      <c r="J2054" s="247">
        <v>0</v>
      </c>
      <c r="K2054" s="247">
        <v>0</v>
      </c>
    </row>
    <row r="2055" spans="1:11">
      <c r="A2055" s="247" t="s">
        <v>16195</v>
      </c>
      <c r="B2055" s="247" t="s">
        <v>16194</v>
      </c>
      <c r="C2055" s="247" t="s">
        <v>1642</v>
      </c>
      <c r="D2055" s="247" t="s">
        <v>4245</v>
      </c>
      <c r="E2055" s="248" t="s">
        <v>16193</v>
      </c>
      <c r="F2055" s="247">
        <v>421.19</v>
      </c>
      <c r="G2055" s="247" t="s">
        <v>1367</v>
      </c>
      <c r="H2055" s="247" t="s">
        <v>14318</v>
      </c>
      <c r="I2055" s="247">
        <v>0</v>
      </c>
      <c r="J2055" s="247">
        <v>0</v>
      </c>
      <c r="K2055" s="247">
        <v>0</v>
      </c>
    </row>
    <row r="2056" spans="1:11">
      <c r="A2056" s="247" t="s">
        <v>16132</v>
      </c>
      <c r="B2056" s="247" t="s">
        <v>16131</v>
      </c>
      <c r="C2056" s="247" t="s">
        <v>1642</v>
      </c>
      <c r="D2056" s="247" t="s">
        <v>4175</v>
      </c>
      <c r="E2056" s="248" t="s">
        <v>16130</v>
      </c>
      <c r="F2056" s="247">
        <v>842.39</v>
      </c>
      <c r="G2056" s="247" t="s">
        <v>1367</v>
      </c>
      <c r="H2056" s="247" t="s">
        <v>14318</v>
      </c>
      <c r="I2056" s="247">
        <v>0</v>
      </c>
      <c r="J2056" s="247">
        <v>0</v>
      </c>
      <c r="K2056" s="247">
        <v>0</v>
      </c>
    </row>
    <row r="2057" spans="1:11">
      <c r="A2057" s="247" t="s">
        <v>16180</v>
      </c>
      <c r="B2057" s="247" t="s">
        <v>16179</v>
      </c>
      <c r="C2057" s="247" t="s">
        <v>1642</v>
      </c>
      <c r="D2057" s="247" t="s">
        <v>4245</v>
      </c>
      <c r="E2057" s="248" t="s">
        <v>16178</v>
      </c>
      <c r="F2057" s="247">
        <v>338.74</v>
      </c>
      <c r="G2057" s="247" t="s">
        <v>1367</v>
      </c>
      <c r="H2057" s="247" t="s">
        <v>14318</v>
      </c>
      <c r="I2057" s="247">
        <v>0</v>
      </c>
      <c r="J2057" s="247">
        <v>0</v>
      </c>
      <c r="K2057" s="247">
        <v>0</v>
      </c>
    </row>
    <row r="2058" spans="1:11">
      <c r="A2058" s="247" t="s">
        <v>16117</v>
      </c>
      <c r="B2058" s="247" t="s">
        <v>16116</v>
      </c>
      <c r="C2058" s="247" t="s">
        <v>1642</v>
      </c>
      <c r="D2058" s="247" t="s">
        <v>4175</v>
      </c>
      <c r="E2058" s="248" t="s">
        <v>16115</v>
      </c>
      <c r="F2058" s="247">
        <v>677.49</v>
      </c>
      <c r="G2058" s="247" t="s">
        <v>1367</v>
      </c>
      <c r="H2058" s="247" t="s">
        <v>14318</v>
      </c>
      <c r="I2058" s="247">
        <v>0</v>
      </c>
      <c r="J2058" s="247">
        <v>0</v>
      </c>
      <c r="K2058" s="247">
        <v>0</v>
      </c>
    </row>
    <row r="2059" spans="1:11">
      <c r="A2059" s="247" t="s">
        <v>16174</v>
      </c>
      <c r="B2059" s="247" t="s">
        <v>16173</v>
      </c>
      <c r="C2059" s="247" t="s">
        <v>1642</v>
      </c>
      <c r="D2059" s="247" t="s">
        <v>4245</v>
      </c>
      <c r="E2059" s="248" t="s">
        <v>16172</v>
      </c>
      <c r="F2059" s="247">
        <v>272.08</v>
      </c>
      <c r="G2059" s="247" t="s">
        <v>1367</v>
      </c>
      <c r="H2059" s="247" t="s">
        <v>14318</v>
      </c>
      <c r="I2059" s="247">
        <v>0</v>
      </c>
      <c r="J2059" s="247">
        <v>0</v>
      </c>
      <c r="K2059" s="247">
        <v>0</v>
      </c>
    </row>
    <row r="2060" spans="1:11">
      <c r="A2060" s="247" t="s">
        <v>16111</v>
      </c>
      <c r="B2060" s="247" t="s">
        <v>16110</v>
      </c>
      <c r="C2060" s="247" t="s">
        <v>1642</v>
      </c>
      <c r="D2060" s="247" t="s">
        <v>4175</v>
      </c>
      <c r="E2060" s="248" t="s">
        <v>16109</v>
      </c>
      <c r="F2060" s="247">
        <v>544.16</v>
      </c>
      <c r="G2060" s="247" t="s">
        <v>1367</v>
      </c>
      <c r="H2060" s="247" t="s">
        <v>14318</v>
      </c>
      <c r="I2060" s="247">
        <v>0</v>
      </c>
      <c r="J2060" s="247">
        <v>0</v>
      </c>
      <c r="K2060" s="247">
        <v>0</v>
      </c>
    </row>
    <row r="2061" spans="1:11">
      <c r="A2061" s="247" t="s">
        <v>16165</v>
      </c>
      <c r="B2061" s="247" t="s">
        <v>16164</v>
      </c>
      <c r="C2061" s="247" t="s">
        <v>1642</v>
      </c>
      <c r="D2061" s="247" t="s">
        <v>4245</v>
      </c>
      <c r="E2061" s="248" t="s">
        <v>16163</v>
      </c>
      <c r="F2061" s="247">
        <v>238.78</v>
      </c>
      <c r="G2061" s="247" t="s">
        <v>1367</v>
      </c>
      <c r="H2061" s="247" t="s">
        <v>14318</v>
      </c>
      <c r="I2061" s="247">
        <v>0</v>
      </c>
      <c r="J2061" s="247">
        <v>0</v>
      </c>
      <c r="K2061" s="247">
        <v>0</v>
      </c>
    </row>
    <row r="2062" spans="1:11">
      <c r="A2062" s="247" t="s">
        <v>16102</v>
      </c>
      <c r="B2062" s="247" t="s">
        <v>16101</v>
      </c>
      <c r="C2062" s="247" t="s">
        <v>1642</v>
      </c>
      <c r="D2062" s="247" t="s">
        <v>4175</v>
      </c>
      <c r="E2062" s="248" t="s">
        <v>16100</v>
      </c>
      <c r="F2062" s="247">
        <v>477.57</v>
      </c>
      <c r="G2062" s="247" t="s">
        <v>1367</v>
      </c>
      <c r="H2062" s="247" t="s">
        <v>14318</v>
      </c>
      <c r="I2062" s="247">
        <v>0</v>
      </c>
      <c r="J2062" s="247">
        <v>0</v>
      </c>
      <c r="K2062" s="247">
        <v>0</v>
      </c>
    </row>
    <row r="2063" spans="1:11">
      <c r="A2063" s="247" t="s">
        <v>16162</v>
      </c>
      <c r="B2063" s="247" t="s">
        <v>16161</v>
      </c>
      <c r="C2063" s="247" t="s">
        <v>1642</v>
      </c>
      <c r="D2063" s="247" t="s">
        <v>4245</v>
      </c>
      <c r="E2063" s="248" t="s">
        <v>16160</v>
      </c>
      <c r="F2063" s="247">
        <v>217.04</v>
      </c>
      <c r="G2063" s="247" t="s">
        <v>1367</v>
      </c>
      <c r="H2063" s="247" t="s">
        <v>14318</v>
      </c>
      <c r="I2063" s="247">
        <v>0</v>
      </c>
      <c r="J2063" s="247">
        <v>0</v>
      </c>
      <c r="K2063" s="247">
        <v>0</v>
      </c>
    </row>
    <row r="2064" spans="1:11">
      <c r="A2064" s="247" t="s">
        <v>16099</v>
      </c>
      <c r="B2064" s="247" t="s">
        <v>16098</v>
      </c>
      <c r="C2064" s="247" t="s">
        <v>1642</v>
      </c>
      <c r="D2064" s="247" t="s">
        <v>4175</v>
      </c>
      <c r="E2064" s="248" t="s">
        <v>16097</v>
      </c>
      <c r="F2064" s="247">
        <v>434.08</v>
      </c>
      <c r="G2064" s="247" t="s">
        <v>1367</v>
      </c>
      <c r="H2064" s="247" t="s">
        <v>14318</v>
      </c>
      <c r="I2064" s="247">
        <v>0</v>
      </c>
      <c r="J2064" s="247">
        <v>0</v>
      </c>
      <c r="K2064" s="247">
        <v>0</v>
      </c>
    </row>
    <row r="2065" spans="1:11">
      <c r="A2065" s="247" t="s">
        <v>16159</v>
      </c>
      <c r="B2065" s="247" t="s">
        <v>16158</v>
      </c>
      <c r="C2065" s="247" t="s">
        <v>1642</v>
      </c>
      <c r="D2065" s="247" t="s">
        <v>4245</v>
      </c>
      <c r="E2065" s="248" t="s">
        <v>16157</v>
      </c>
      <c r="F2065" s="247">
        <v>421.19</v>
      </c>
      <c r="G2065" s="247" t="s">
        <v>1367</v>
      </c>
      <c r="H2065" s="247" t="s">
        <v>14318</v>
      </c>
      <c r="I2065" s="247">
        <v>0</v>
      </c>
      <c r="J2065" s="247">
        <v>0</v>
      </c>
      <c r="K2065" s="247">
        <v>0</v>
      </c>
    </row>
    <row r="2066" spans="1:11">
      <c r="A2066" s="247" t="s">
        <v>16096</v>
      </c>
      <c r="B2066" s="247" t="s">
        <v>16095</v>
      </c>
      <c r="C2066" s="247" t="s">
        <v>1642</v>
      </c>
      <c r="D2066" s="247" t="s">
        <v>4175</v>
      </c>
      <c r="E2066" s="248" t="s">
        <v>16094</v>
      </c>
      <c r="F2066" s="247">
        <v>842.39</v>
      </c>
      <c r="G2066" s="247" t="s">
        <v>1367</v>
      </c>
      <c r="H2066" s="247" t="s">
        <v>14318</v>
      </c>
      <c r="I2066" s="247">
        <v>0</v>
      </c>
      <c r="J2066" s="247">
        <v>0</v>
      </c>
      <c r="K2066" s="247">
        <v>0</v>
      </c>
    </row>
    <row r="2067" spans="1:11">
      <c r="A2067" s="247" t="s">
        <v>16156</v>
      </c>
      <c r="B2067" s="247" t="s">
        <v>16155</v>
      </c>
      <c r="C2067" s="247" t="s">
        <v>1642</v>
      </c>
      <c r="D2067" s="247" t="s">
        <v>4245</v>
      </c>
      <c r="E2067" s="248" t="s">
        <v>16154</v>
      </c>
      <c r="F2067" s="247">
        <v>322.63</v>
      </c>
      <c r="G2067" s="247" t="s">
        <v>1367</v>
      </c>
      <c r="H2067" s="247" t="s">
        <v>14318</v>
      </c>
      <c r="I2067" s="247">
        <v>0</v>
      </c>
      <c r="J2067" s="247">
        <v>0</v>
      </c>
      <c r="K2067" s="247">
        <v>0</v>
      </c>
    </row>
    <row r="2068" spans="1:11">
      <c r="A2068" s="247" t="s">
        <v>16093</v>
      </c>
      <c r="B2068" s="247" t="s">
        <v>16092</v>
      </c>
      <c r="C2068" s="247" t="s">
        <v>1642</v>
      </c>
      <c r="D2068" s="247" t="s">
        <v>4175</v>
      </c>
      <c r="E2068" s="248" t="s">
        <v>16091</v>
      </c>
      <c r="F2068" s="247">
        <v>645.27</v>
      </c>
      <c r="G2068" s="247" t="s">
        <v>1367</v>
      </c>
      <c r="H2068" s="247" t="s">
        <v>14318</v>
      </c>
      <c r="I2068" s="247">
        <v>0</v>
      </c>
      <c r="J2068" s="247">
        <v>0</v>
      </c>
      <c r="K2068" s="247">
        <v>0</v>
      </c>
    </row>
    <row r="2069" spans="1:11">
      <c r="A2069" s="247" t="s">
        <v>16153</v>
      </c>
      <c r="B2069" s="247" t="s">
        <v>16152</v>
      </c>
      <c r="C2069" s="247" t="s">
        <v>1642</v>
      </c>
      <c r="D2069" s="247" t="s">
        <v>4245</v>
      </c>
      <c r="E2069" s="248" t="s">
        <v>16151</v>
      </c>
      <c r="F2069" s="247">
        <v>340.1</v>
      </c>
      <c r="G2069" s="247" t="s">
        <v>1367</v>
      </c>
      <c r="H2069" s="247" t="s">
        <v>14318</v>
      </c>
      <c r="I2069" s="247">
        <v>0</v>
      </c>
      <c r="J2069" s="247">
        <v>0</v>
      </c>
      <c r="K2069" s="247">
        <v>0</v>
      </c>
    </row>
    <row r="2070" spans="1:11">
      <c r="A2070" s="247" t="s">
        <v>16090</v>
      </c>
      <c r="B2070" s="247" t="s">
        <v>16089</v>
      </c>
      <c r="C2070" s="247" t="s">
        <v>1642</v>
      </c>
      <c r="D2070" s="247" t="s">
        <v>4175</v>
      </c>
      <c r="E2070" s="248" t="s">
        <v>16088</v>
      </c>
      <c r="F2070" s="247">
        <v>680.21</v>
      </c>
      <c r="G2070" s="247" t="s">
        <v>1367</v>
      </c>
      <c r="H2070" s="247" t="s">
        <v>14318</v>
      </c>
      <c r="I2070" s="247">
        <v>0</v>
      </c>
      <c r="J2070" s="247">
        <v>0</v>
      </c>
      <c r="K2070" s="247">
        <v>0</v>
      </c>
    </row>
    <row r="2071" spans="1:11">
      <c r="A2071" s="247" t="s">
        <v>21191</v>
      </c>
      <c r="B2071" s="247" t="s">
        <v>21192</v>
      </c>
      <c r="C2071" s="247" t="s">
        <v>1642</v>
      </c>
      <c r="D2071" s="247" t="s">
        <v>4245</v>
      </c>
      <c r="E2071" s="248" t="s">
        <v>21193</v>
      </c>
      <c r="F2071" s="247">
        <v>293.72000000000003</v>
      </c>
      <c r="G2071" s="247" t="s">
        <v>1367</v>
      </c>
      <c r="H2071" s="247" t="s">
        <v>14318</v>
      </c>
      <c r="I2071" s="247">
        <v>0</v>
      </c>
      <c r="J2071" s="247">
        <v>0</v>
      </c>
      <c r="K2071" s="247">
        <v>0</v>
      </c>
    </row>
    <row r="2072" spans="1:11">
      <c r="A2072" s="247" t="s">
        <v>21194</v>
      </c>
      <c r="B2072" s="247" t="s">
        <v>21195</v>
      </c>
      <c r="C2072" s="247" t="s">
        <v>1642</v>
      </c>
      <c r="D2072" s="247" t="s">
        <v>4175</v>
      </c>
      <c r="E2072" s="248" t="s">
        <v>21196</v>
      </c>
      <c r="F2072" s="247">
        <v>587.44000000000005</v>
      </c>
      <c r="G2072" s="247" t="s">
        <v>1367</v>
      </c>
      <c r="H2072" s="247" t="s">
        <v>14318</v>
      </c>
      <c r="I2072" s="247">
        <v>0</v>
      </c>
      <c r="J2072" s="247">
        <v>0</v>
      </c>
      <c r="K2072" s="247">
        <v>0</v>
      </c>
    </row>
    <row r="2073" spans="1:11">
      <c r="A2073" s="247" t="s">
        <v>21197</v>
      </c>
      <c r="B2073" s="247" t="s">
        <v>21198</v>
      </c>
      <c r="C2073" s="247" t="s">
        <v>1642</v>
      </c>
      <c r="D2073" s="247" t="s">
        <v>4245</v>
      </c>
      <c r="E2073" s="248" t="s">
        <v>21199</v>
      </c>
      <c r="F2073" s="247">
        <v>407.62</v>
      </c>
      <c r="G2073" s="247" t="s">
        <v>1367</v>
      </c>
      <c r="H2073" s="247" t="s">
        <v>14318</v>
      </c>
      <c r="I2073" s="247">
        <v>0</v>
      </c>
      <c r="J2073" s="247">
        <v>0</v>
      </c>
      <c r="K2073" s="247">
        <v>0</v>
      </c>
    </row>
    <row r="2074" spans="1:11">
      <c r="A2074" s="247" t="s">
        <v>21200</v>
      </c>
      <c r="B2074" s="247" t="s">
        <v>21201</v>
      </c>
      <c r="C2074" s="247" t="s">
        <v>1642</v>
      </c>
      <c r="D2074" s="247" t="s">
        <v>4175</v>
      </c>
      <c r="E2074" s="248" t="s">
        <v>21202</v>
      </c>
      <c r="F2074" s="247">
        <v>815.24</v>
      </c>
      <c r="G2074" s="247" t="s">
        <v>1367</v>
      </c>
      <c r="H2074" s="247" t="s">
        <v>14318</v>
      </c>
      <c r="I2074" s="247">
        <v>0</v>
      </c>
      <c r="J2074" s="247">
        <v>0</v>
      </c>
      <c r="K2074" s="247">
        <v>0</v>
      </c>
    </row>
    <row r="2075" spans="1:11">
      <c r="A2075" s="247" t="s">
        <v>21203</v>
      </c>
      <c r="B2075" s="247" t="s">
        <v>21204</v>
      </c>
      <c r="C2075" s="247" t="s">
        <v>1642</v>
      </c>
      <c r="D2075" s="247" t="s">
        <v>4245</v>
      </c>
      <c r="E2075" s="248" t="s">
        <v>21205</v>
      </c>
      <c r="F2075" s="247">
        <v>478.63</v>
      </c>
      <c r="G2075" s="247" t="s">
        <v>1367</v>
      </c>
      <c r="H2075" s="247" t="s">
        <v>14318</v>
      </c>
      <c r="I2075" s="247">
        <v>0</v>
      </c>
      <c r="J2075" s="247">
        <v>0</v>
      </c>
      <c r="K2075" s="247">
        <v>0</v>
      </c>
    </row>
    <row r="2076" spans="1:11">
      <c r="A2076" s="247" t="s">
        <v>21206</v>
      </c>
      <c r="B2076" s="247" t="s">
        <v>21207</v>
      </c>
      <c r="C2076" s="247" t="s">
        <v>1642</v>
      </c>
      <c r="D2076" s="247" t="s">
        <v>4175</v>
      </c>
      <c r="E2076" s="248" t="s">
        <v>21208</v>
      </c>
      <c r="F2076" s="247">
        <v>957.26</v>
      </c>
      <c r="G2076" s="247" t="s">
        <v>1367</v>
      </c>
      <c r="H2076" s="247" t="s">
        <v>14318</v>
      </c>
      <c r="I2076" s="247">
        <v>0</v>
      </c>
      <c r="J2076" s="247">
        <v>0</v>
      </c>
      <c r="K2076" s="247">
        <v>0</v>
      </c>
    </row>
    <row r="2077" spans="1:11">
      <c r="A2077" s="247" t="s">
        <v>21209</v>
      </c>
      <c r="B2077" s="247" t="s">
        <v>21210</v>
      </c>
      <c r="C2077" s="247" t="s">
        <v>1642</v>
      </c>
      <c r="D2077" s="247" t="s">
        <v>4245</v>
      </c>
      <c r="E2077" s="248" t="s">
        <v>21211</v>
      </c>
      <c r="F2077" s="247">
        <v>208.55</v>
      </c>
      <c r="G2077" s="247" t="s">
        <v>1367</v>
      </c>
      <c r="H2077" s="247" t="s">
        <v>14318</v>
      </c>
      <c r="I2077" s="247">
        <v>0</v>
      </c>
      <c r="J2077" s="247">
        <v>0</v>
      </c>
      <c r="K2077" s="247">
        <v>0</v>
      </c>
    </row>
    <row r="2078" spans="1:11">
      <c r="A2078" s="247" t="s">
        <v>21212</v>
      </c>
      <c r="B2078" s="247" t="s">
        <v>21213</v>
      </c>
      <c r="C2078" s="247" t="s">
        <v>1642</v>
      </c>
      <c r="D2078" s="247" t="s">
        <v>4175</v>
      </c>
      <c r="E2078" s="248" t="s">
        <v>21214</v>
      </c>
      <c r="F2078" s="247">
        <v>417.1</v>
      </c>
      <c r="G2078" s="247" t="s">
        <v>1367</v>
      </c>
      <c r="H2078" s="247" t="s">
        <v>14318</v>
      </c>
      <c r="I2078" s="247">
        <v>0</v>
      </c>
      <c r="J2078" s="247">
        <v>0</v>
      </c>
      <c r="K2078" s="247">
        <v>0</v>
      </c>
    </row>
    <row r="2079" spans="1:11">
      <c r="A2079" s="247" t="s">
        <v>21215</v>
      </c>
      <c r="B2079" s="247" t="s">
        <v>287</v>
      </c>
      <c r="C2079" s="247" t="s">
        <v>1642</v>
      </c>
      <c r="D2079" s="247" t="s">
        <v>10654</v>
      </c>
      <c r="E2079" s="248" t="s">
        <v>21216</v>
      </c>
      <c r="F2079" s="247">
        <v>15</v>
      </c>
      <c r="G2079" s="247" t="s">
        <v>1367</v>
      </c>
      <c r="H2079" s="247" t="s">
        <v>14318</v>
      </c>
      <c r="I2079" s="247">
        <v>0</v>
      </c>
      <c r="J2079" s="247">
        <v>3</v>
      </c>
      <c r="K2079" s="247">
        <v>0</v>
      </c>
    </row>
    <row r="2080" spans="1:11">
      <c r="A2080" s="247" t="s">
        <v>21217</v>
      </c>
      <c r="B2080" s="247" t="s">
        <v>287</v>
      </c>
      <c r="C2080" s="247" t="s">
        <v>1642</v>
      </c>
      <c r="D2080" s="247" t="s">
        <v>10654</v>
      </c>
      <c r="E2080" s="248" t="s">
        <v>21218</v>
      </c>
      <c r="F2080" s="247">
        <v>15</v>
      </c>
      <c r="G2080" s="247" t="s">
        <v>1367</v>
      </c>
      <c r="H2080" s="247" t="s">
        <v>14318</v>
      </c>
      <c r="I2080" s="247">
        <v>0</v>
      </c>
      <c r="J2080" s="247">
        <v>3</v>
      </c>
      <c r="K2080" s="247">
        <v>0</v>
      </c>
    </row>
    <row r="2081" spans="1:11">
      <c r="A2081" s="247" t="s">
        <v>1648</v>
      </c>
      <c r="B2081" s="247" t="s">
        <v>1647</v>
      </c>
      <c r="C2081" s="247" t="s">
        <v>1642</v>
      </c>
      <c r="D2081" s="247" t="s">
        <v>1611</v>
      </c>
      <c r="E2081" s="248" t="s">
        <v>14477</v>
      </c>
      <c r="F2081" s="247">
        <v>770</v>
      </c>
      <c r="G2081" s="247" t="s">
        <v>1367</v>
      </c>
      <c r="H2081" s="247" t="s">
        <v>14318</v>
      </c>
      <c r="I2081" s="247">
        <v>1</v>
      </c>
      <c r="J2081" s="247">
        <v>0</v>
      </c>
      <c r="K2081" s="247">
        <v>0</v>
      </c>
    </row>
    <row r="2082" spans="1:11">
      <c r="A2082" s="247" t="s">
        <v>1646</v>
      </c>
      <c r="B2082" s="247" t="s">
        <v>1645</v>
      </c>
      <c r="C2082" s="247" t="s">
        <v>1642</v>
      </c>
      <c r="D2082" s="247" t="s">
        <v>1611</v>
      </c>
      <c r="E2082" s="248" t="s">
        <v>14478</v>
      </c>
      <c r="F2082" s="247">
        <v>770</v>
      </c>
      <c r="G2082" s="247" t="s">
        <v>1367</v>
      </c>
      <c r="H2082" s="247" t="s">
        <v>14318</v>
      </c>
      <c r="I2082" s="247">
        <v>1</v>
      </c>
      <c r="J2082" s="247">
        <v>0</v>
      </c>
      <c r="K2082" s="247">
        <v>0</v>
      </c>
    </row>
    <row r="2083" spans="1:11">
      <c r="A2083" s="247" t="s">
        <v>1644</v>
      </c>
      <c r="B2083" s="247" t="s">
        <v>1643</v>
      </c>
      <c r="C2083" s="247" t="s">
        <v>1642</v>
      </c>
      <c r="D2083" s="247" t="s">
        <v>1611</v>
      </c>
      <c r="E2083" s="248" t="s">
        <v>14477</v>
      </c>
      <c r="F2083" s="247">
        <v>770</v>
      </c>
      <c r="G2083" s="247" t="s">
        <v>1367</v>
      </c>
      <c r="H2083" s="247" t="s">
        <v>14318</v>
      </c>
      <c r="I2083" s="247">
        <v>1</v>
      </c>
      <c r="J2083" s="247">
        <v>0</v>
      </c>
      <c r="K2083" s="247">
        <v>0</v>
      </c>
    </row>
    <row r="2084" spans="1:11">
      <c r="A2084" s="247" t="s">
        <v>2045</v>
      </c>
      <c r="B2084" s="247" t="s">
        <v>2044</v>
      </c>
      <c r="C2084" s="247" t="s">
        <v>1512</v>
      </c>
      <c r="D2084" s="247" t="s">
        <v>1961</v>
      </c>
      <c r="E2084" s="248" t="s">
        <v>21219</v>
      </c>
      <c r="F2084" s="247">
        <v>48.53</v>
      </c>
      <c r="G2084" s="247" t="s">
        <v>1373</v>
      </c>
      <c r="H2084" s="247" t="s">
        <v>14318</v>
      </c>
      <c r="I2084" s="247">
        <v>3</v>
      </c>
      <c r="J2084" s="247">
        <v>0</v>
      </c>
      <c r="K2084" s="247">
        <v>0</v>
      </c>
    </row>
    <row r="2085" spans="1:11">
      <c r="A2085" s="247" t="s">
        <v>21220</v>
      </c>
      <c r="B2085" s="247" t="s">
        <v>21221</v>
      </c>
      <c r="C2085" s="247" t="s">
        <v>1512</v>
      </c>
      <c r="D2085" s="247" t="s">
        <v>1961</v>
      </c>
      <c r="E2085" s="248" t="s">
        <v>21222</v>
      </c>
      <c r="F2085" s="247">
        <v>50.84</v>
      </c>
      <c r="G2085" s="247" t="s">
        <v>1373</v>
      </c>
      <c r="H2085" s="247" t="s">
        <v>14318</v>
      </c>
      <c r="I2085" s="247">
        <v>3</v>
      </c>
      <c r="J2085" s="247">
        <v>0</v>
      </c>
      <c r="K2085" s="247">
        <v>0</v>
      </c>
    </row>
    <row r="2086" spans="1:11">
      <c r="A2086" s="247" t="s">
        <v>21223</v>
      </c>
      <c r="B2086" s="247" t="s">
        <v>21224</v>
      </c>
      <c r="C2086" s="247" t="s">
        <v>1512</v>
      </c>
      <c r="D2086" s="247" t="s">
        <v>1961</v>
      </c>
      <c r="E2086" s="248" t="s">
        <v>21225</v>
      </c>
      <c r="F2086" s="247">
        <v>78.58</v>
      </c>
      <c r="G2086" s="247" t="s">
        <v>1373</v>
      </c>
      <c r="H2086" s="247" t="s">
        <v>14318</v>
      </c>
      <c r="I2086" s="247">
        <v>3</v>
      </c>
      <c r="J2086" s="247">
        <v>0</v>
      </c>
      <c r="K2086" s="247">
        <v>0</v>
      </c>
    </row>
    <row r="2087" spans="1:11">
      <c r="A2087" s="247" t="s">
        <v>1999</v>
      </c>
      <c r="B2087" s="247" t="s">
        <v>1998</v>
      </c>
      <c r="C2087" s="247" t="s">
        <v>1512</v>
      </c>
      <c r="D2087" s="247" t="s">
        <v>1961</v>
      </c>
      <c r="E2087" s="248" t="s">
        <v>21226</v>
      </c>
      <c r="F2087" s="247">
        <v>57.78</v>
      </c>
      <c r="G2087" s="247" t="s">
        <v>1373</v>
      </c>
      <c r="H2087" s="247" t="s">
        <v>14318</v>
      </c>
      <c r="I2087" s="247">
        <v>3</v>
      </c>
      <c r="J2087" s="247">
        <v>0</v>
      </c>
      <c r="K2087" s="247">
        <v>0</v>
      </c>
    </row>
    <row r="2088" spans="1:11">
      <c r="A2088" s="247" t="s">
        <v>21227</v>
      </c>
      <c r="B2088" s="247" t="s">
        <v>21228</v>
      </c>
      <c r="C2088" s="247" t="s">
        <v>1512</v>
      </c>
      <c r="D2088" s="247" t="s">
        <v>1961</v>
      </c>
      <c r="E2088" s="248" t="s">
        <v>21229</v>
      </c>
      <c r="F2088" s="247">
        <v>64.709999999999994</v>
      </c>
      <c r="G2088" s="247" t="s">
        <v>1373</v>
      </c>
      <c r="H2088" s="247" t="s">
        <v>14318</v>
      </c>
      <c r="I2088" s="247">
        <v>3</v>
      </c>
      <c r="J2088" s="247">
        <v>0</v>
      </c>
      <c r="K2088" s="247">
        <v>0</v>
      </c>
    </row>
    <row r="2089" spans="1:11">
      <c r="A2089" s="247" t="s">
        <v>1979</v>
      </c>
      <c r="B2089" s="247" t="s">
        <v>1978</v>
      </c>
      <c r="C2089" s="247" t="s">
        <v>1512</v>
      </c>
      <c r="D2089" s="247" t="s">
        <v>1961</v>
      </c>
      <c r="E2089" s="248" t="s">
        <v>21230</v>
      </c>
      <c r="F2089" s="247">
        <v>57.78</v>
      </c>
      <c r="G2089" s="247" t="s">
        <v>1373</v>
      </c>
      <c r="H2089" s="247" t="s">
        <v>14318</v>
      </c>
      <c r="I2089" s="247">
        <v>3</v>
      </c>
      <c r="J2089" s="247">
        <v>0</v>
      </c>
      <c r="K2089" s="247">
        <v>0</v>
      </c>
    </row>
    <row r="2090" spans="1:11">
      <c r="A2090" s="247" t="s">
        <v>1973</v>
      </c>
      <c r="B2090" s="247" t="s">
        <v>1972</v>
      </c>
      <c r="C2090" s="247" t="s">
        <v>1512</v>
      </c>
      <c r="D2090" s="247" t="s">
        <v>1961</v>
      </c>
      <c r="E2090" s="248" t="s">
        <v>21231</v>
      </c>
      <c r="F2090" s="247">
        <v>50.27</v>
      </c>
      <c r="G2090" s="247" t="s">
        <v>1373</v>
      </c>
      <c r="H2090" s="247" t="s">
        <v>14318</v>
      </c>
      <c r="I2090" s="247">
        <v>3</v>
      </c>
      <c r="J2090" s="247">
        <v>0</v>
      </c>
      <c r="K2090" s="247">
        <v>0</v>
      </c>
    </row>
    <row r="2091" spans="1:11">
      <c r="A2091" s="247" t="s">
        <v>1967</v>
      </c>
      <c r="B2091" s="247" t="s">
        <v>1966</v>
      </c>
      <c r="C2091" s="247" t="s">
        <v>1512</v>
      </c>
      <c r="D2091" s="247" t="s">
        <v>1961</v>
      </c>
      <c r="E2091" s="248" t="s">
        <v>21232</v>
      </c>
      <c r="F2091" s="247">
        <v>137.51</v>
      </c>
      <c r="G2091" s="247" t="s">
        <v>1373</v>
      </c>
      <c r="H2091" s="247" t="s">
        <v>14318</v>
      </c>
      <c r="I2091" s="247">
        <v>3</v>
      </c>
      <c r="J2091" s="247">
        <v>0</v>
      </c>
      <c r="K2091" s="247">
        <v>0</v>
      </c>
    </row>
    <row r="2092" spans="1:11">
      <c r="A2092" s="247" t="s">
        <v>14562</v>
      </c>
      <c r="B2092" s="247" t="s">
        <v>14561</v>
      </c>
      <c r="C2092" s="247" t="s">
        <v>1512</v>
      </c>
      <c r="D2092" s="247" t="s">
        <v>1961</v>
      </c>
      <c r="E2092" s="248" t="s">
        <v>21233</v>
      </c>
      <c r="F2092" s="247">
        <v>55.47</v>
      </c>
      <c r="G2092" s="247" t="s">
        <v>1373</v>
      </c>
      <c r="H2092" s="247" t="s">
        <v>14318</v>
      </c>
      <c r="I2092" s="247">
        <v>3</v>
      </c>
      <c r="J2092" s="247">
        <v>0</v>
      </c>
      <c r="K2092" s="247">
        <v>0</v>
      </c>
    </row>
    <row r="2093" spans="1:11">
      <c r="A2093" s="247" t="s">
        <v>14559</v>
      </c>
      <c r="B2093" s="247" t="s">
        <v>14558</v>
      </c>
      <c r="C2093" s="247" t="s">
        <v>1512</v>
      </c>
      <c r="D2093" s="247" t="s">
        <v>1961</v>
      </c>
      <c r="E2093" s="248" t="s">
        <v>21234</v>
      </c>
      <c r="F2093" s="247">
        <v>49.11</v>
      </c>
      <c r="G2093" s="247" t="s">
        <v>1373</v>
      </c>
      <c r="H2093" s="247" t="s">
        <v>14318</v>
      </c>
      <c r="I2093" s="247">
        <v>3</v>
      </c>
      <c r="J2093" s="247">
        <v>0</v>
      </c>
      <c r="K2093" s="247">
        <v>0</v>
      </c>
    </row>
    <row r="2094" spans="1:11">
      <c r="A2094" s="247" t="s">
        <v>14553</v>
      </c>
      <c r="B2094" s="247" t="s">
        <v>14552</v>
      </c>
      <c r="C2094" s="247" t="s">
        <v>1512</v>
      </c>
      <c r="D2094" s="247" t="s">
        <v>1961</v>
      </c>
      <c r="E2094" s="248" t="s">
        <v>21235</v>
      </c>
      <c r="F2094" s="247">
        <v>34.67</v>
      </c>
      <c r="G2094" s="247" t="s">
        <v>1373</v>
      </c>
      <c r="H2094" s="247" t="s">
        <v>14318</v>
      </c>
      <c r="I2094" s="247">
        <v>3</v>
      </c>
      <c r="J2094" s="247">
        <v>0</v>
      </c>
      <c r="K2094" s="247">
        <v>0</v>
      </c>
    </row>
    <row r="2095" spans="1:11">
      <c r="A2095" s="247" t="s">
        <v>14550</v>
      </c>
      <c r="B2095" s="247" t="s">
        <v>14549</v>
      </c>
      <c r="C2095" s="247" t="s">
        <v>1512</v>
      </c>
      <c r="D2095" s="247" t="s">
        <v>1961</v>
      </c>
      <c r="E2095" s="248" t="s">
        <v>21236</v>
      </c>
      <c r="F2095" s="247">
        <v>90.13</v>
      </c>
      <c r="G2095" s="247" t="s">
        <v>1373</v>
      </c>
      <c r="H2095" s="247" t="s">
        <v>14318</v>
      </c>
      <c r="I2095" s="247">
        <v>3</v>
      </c>
      <c r="J2095" s="247">
        <v>0</v>
      </c>
      <c r="K2095" s="247">
        <v>0</v>
      </c>
    </row>
    <row r="2096" spans="1:11">
      <c r="A2096" s="247" t="s">
        <v>14547</v>
      </c>
      <c r="B2096" s="247" t="s">
        <v>14546</v>
      </c>
      <c r="C2096" s="247" t="s">
        <v>1512</v>
      </c>
      <c r="D2096" s="247" t="s">
        <v>1961</v>
      </c>
      <c r="E2096" s="248" t="s">
        <v>21237</v>
      </c>
      <c r="F2096" s="247">
        <v>99.38</v>
      </c>
      <c r="G2096" s="247" t="s">
        <v>1373</v>
      </c>
      <c r="H2096" s="247" t="s">
        <v>14318</v>
      </c>
      <c r="I2096" s="247">
        <v>3</v>
      </c>
      <c r="J2096" s="247">
        <v>0</v>
      </c>
      <c r="K2096" s="247">
        <v>0</v>
      </c>
    </row>
    <row r="2097" spans="1:11">
      <c r="A2097" s="247" t="s">
        <v>21238</v>
      </c>
      <c r="B2097" s="247" t="s">
        <v>21239</v>
      </c>
      <c r="C2097" s="247" t="s">
        <v>1512</v>
      </c>
      <c r="D2097" s="247" t="s">
        <v>1961</v>
      </c>
      <c r="E2097" s="248" t="s">
        <v>21240</v>
      </c>
      <c r="F2097" s="247">
        <v>110.93</v>
      </c>
      <c r="G2097" s="247" t="s">
        <v>1373</v>
      </c>
      <c r="H2097" s="247" t="s">
        <v>14318</v>
      </c>
      <c r="I2097" s="247">
        <v>3</v>
      </c>
      <c r="J2097" s="247">
        <v>0</v>
      </c>
      <c r="K2097" s="247">
        <v>0</v>
      </c>
    </row>
    <row r="2098" spans="1:11">
      <c r="A2098" s="247" t="s">
        <v>21241</v>
      </c>
      <c r="B2098" s="247" t="s">
        <v>21242</v>
      </c>
      <c r="C2098" s="247" t="s">
        <v>1512</v>
      </c>
      <c r="D2098" s="247" t="s">
        <v>1961</v>
      </c>
      <c r="E2098" s="248" t="s">
        <v>21243</v>
      </c>
      <c r="F2098" s="247">
        <v>46.22</v>
      </c>
      <c r="G2098" s="247" t="s">
        <v>1373</v>
      </c>
      <c r="H2098" s="247" t="s">
        <v>14318</v>
      </c>
      <c r="I2098" s="247">
        <v>3</v>
      </c>
      <c r="J2098" s="247">
        <v>0</v>
      </c>
      <c r="K2098" s="247">
        <v>0</v>
      </c>
    </row>
    <row r="2099" spans="1:11">
      <c r="A2099" s="247" t="s">
        <v>21244</v>
      </c>
      <c r="B2099" s="247" t="s">
        <v>21245</v>
      </c>
      <c r="C2099" s="247" t="s">
        <v>1512</v>
      </c>
      <c r="D2099" s="247" t="s">
        <v>1961</v>
      </c>
      <c r="E2099" s="248" t="s">
        <v>21246</v>
      </c>
      <c r="F2099" s="247">
        <v>60.09</v>
      </c>
      <c r="G2099" s="247" t="s">
        <v>1373</v>
      </c>
      <c r="H2099" s="247" t="s">
        <v>14318</v>
      </c>
      <c r="I2099" s="247">
        <v>3</v>
      </c>
      <c r="J2099" s="247">
        <v>0</v>
      </c>
      <c r="K2099" s="247">
        <v>0</v>
      </c>
    </row>
    <row r="2100" spans="1:11">
      <c r="A2100" s="247" t="s">
        <v>21247</v>
      </c>
      <c r="B2100" s="247" t="s">
        <v>21248</v>
      </c>
      <c r="C2100" s="247" t="s">
        <v>1512</v>
      </c>
      <c r="D2100" s="247" t="s">
        <v>1961</v>
      </c>
      <c r="E2100" s="248" t="s">
        <v>21249</v>
      </c>
      <c r="F2100" s="247">
        <v>130.58000000000001</v>
      </c>
      <c r="G2100" s="247" t="s">
        <v>1373</v>
      </c>
      <c r="H2100" s="247" t="s">
        <v>14318</v>
      </c>
      <c r="I2100" s="247">
        <v>3</v>
      </c>
      <c r="J2100" s="247">
        <v>0</v>
      </c>
      <c r="K2100" s="247">
        <v>0</v>
      </c>
    </row>
    <row r="2101" spans="1:11">
      <c r="A2101" s="247" t="s">
        <v>21250</v>
      </c>
      <c r="B2101" s="247" t="s">
        <v>21251</v>
      </c>
      <c r="C2101" s="247" t="s">
        <v>1512</v>
      </c>
      <c r="D2101" s="247" t="s">
        <v>1961</v>
      </c>
      <c r="E2101" s="248" t="s">
        <v>21252</v>
      </c>
      <c r="F2101" s="247">
        <v>45.07</v>
      </c>
      <c r="G2101" s="247" t="s">
        <v>1373</v>
      </c>
      <c r="H2101" s="247" t="s">
        <v>14318</v>
      </c>
      <c r="I2101" s="247">
        <v>3</v>
      </c>
      <c r="J2101" s="247">
        <v>0</v>
      </c>
      <c r="K2101" s="247">
        <v>0</v>
      </c>
    </row>
    <row r="2102" spans="1:11">
      <c r="A2102" s="247" t="s">
        <v>21253</v>
      </c>
      <c r="B2102" s="247" t="s">
        <v>21254</v>
      </c>
      <c r="C2102" s="247" t="s">
        <v>1512</v>
      </c>
      <c r="D2102" s="247" t="s">
        <v>1961</v>
      </c>
      <c r="E2102" s="248" t="s">
        <v>21255</v>
      </c>
      <c r="F2102" s="247">
        <v>78.58</v>
      </c>
      <c r="G2102" s="247" t="s">
        <v>1373</v>
      </c>
      <c r="H2102" s="247" t="s">
        <v>14318</v>
      </c>
      <c r="I2102" s="247">
        <v>3</v>
      </c>
      <c r="J2102" s="247">
        <v>0</v>
      </c>
      <c r="K2102" s="247">
        <v>0</v>
      </c>
    </row>
    <row r="2103" spans="1:11">
      <c r="A2103" s="247" t="s">
        <v>4376</v>
      </c>
      <c r="B2103" s="247" t="s">
        <v>4375</v>
      </c>
      <c r="C2103" s="247" t="s">
        <v>1512</v>
      </c>
      <c r="D2103" s="247" t="s">
        <v>4315</v>
      </c>
      <c r="E2103" s="248" t="s">
        <v>12880</v>
      </c>
      <c r="F2103" s="247">
        <v>285.70999999999998</v>
      </c>
      <c r="G2103" s="247" t="s">
        <v>1373</v>
      </c>
      <c r="H2103" s="247" t="s">
        <v>14318</v>
      </c>
      <c r="I2103" s="247">
        <v>1</v>
      </c>
      <c r="J2103" s="247">
        <v>0</v>
      </c>
      <c r="K2103" s="247">
        <v>0</v>
      </c>
    </row>
    <row r="2104" spans="1:11">
      <c r="A2104" s="247" t="s">
        <v>4353</v>
      </c>
      <c r="B2104" s="247" t="s">
        <v>4352</v>
      </c>
      <c r="C2104" s="247" t="s">
        <v>1512</v>
      </c>
      <c r="D2104" s="247" t="s">
        <v>4315</v>
      </c>
      <c r="E2104" s="248" t="s">
        <v>12882</v>
      </c>
      <c r="F2104" s="247">
        <v>140.57</v>
      </c>
      <c r="G2104" s="247" t="s">
        <v>1373</v>
      </c>
      <c r="H2104" s="247" t="s">
        <v>14318</v>
      </c>
      <c r="I2104" s="247">
        <v>1</v>
      </c>
      <c r="J2104" s="247">
        <v>0</v>
      </c>
      <c r="K2104" s="247">
        <v>0</v>
      </c>
    </row>
    <row r="2105" spans="1:11">
      <c r="A2105" s="247" t="s">
        <v>21256</v>
      </c>
      <c r="B2105" s="247" t="s">
        <v>21257</v>
      </c>
      <c r="C2105" s="247" t="s">
        <v>1512</v>
      </c>
      <c r="D2105" s="247" t="s">
        <v>4315</v>
      </c>
      <c r="E2105" s="248" t="s">
        <v>21258</v>
      </c>
      <c r="F2105" s="247">
        <v>588.57000000000005</v>
      </c>
      <c r="G2105" s="247" t="s">
        <v>1373</v>
      </c>
      <c r="H2105" s="247" t="s">
        <v>14318</v>
      </c>
      <c r="I2105" s="247">
        <v>3</v>
      </c>
      <c r="J2105" s="247">
        <v>0</v>
      </c>
      <c r="K2105" s="247">
        <v>0</v>
      </c>
    </row>
    <row r="2106" spans="1:11">
      <c r="A2106" s="247" t="s">
        <v>1559</v>
      </c>
      <c r="B2106" s="247" t="s">
        <v>1558</v>
      </c>
      <c r="C2106" s="247" t="s">
        <v>1512</v>
      </c>
      <c r="D2106" s="247" t="s">
        <v>1511</v>
      </c>
      <c r="E2106" s="248" t="s">
        <v>14424</v>
      </c>
      <c r="F2106" s="247">
        <v>31.55</v>
      </c>
      <c r="G2106" s="247" t="s">
        <v>1373</v>
      </c>
      <c r="H2106" s="247" t="s">
        <v>14318</v>
      </c>
      <c r="I2106" s="247">
        <v>3</v>
      </c>
      <c r="J2106" s="247">
        <v>0</v>
      </c>
      <c r="K2106" s="247">
        <v>0</v>
      </c>
    </row>
    <row r="2107" spans="1:11">
      <c r="A2107" s="247" t="s">
        <v>1557</v>
      </c>
      <c r="B2107" s="247" t="s">
        <v>1556</v>
      </c>
      <c r="C2107" s="247" t="s">
        <v>1512</v>
      </c>
      <c r="D2107" s="247" t="s">
        <v>1511</v>
      </c>
      <c r="E2107" s="248" t="s">
        <v>14423</v>
      </c>
      <c r="F2107" s="247">
        <v>33.89</v>
      </c>
      <c r="G2107" s="247" t="s">
        <v>1373</v>
      </c>
      <c r="H2107" s="247" t="s">
        <v>14318</v>
      </c>
      <c r="I2107" s="247">
        <v>3</v>
      </c>
      <c r="J2107" s="247">
        <v>0</v>
      </c>
      <c r="K2107" s="247">
        <v>0</v>
      </c>
    </row>
    <row r="2108" spans="1:11">
      <c r="A2108" s="247" t="s">
        <v>1555</v>
      </c>
      <c r="B2108" s="247" t="s">
        <v>1554</v>
      </c>
      <c r="C2108" s="247" t="s">
        <v>1512</v>
      </c>
      <c r="D2108" s="247" t="s">
        <v>1511</v>
      </c>
      <c r="E2108" s="248" t="s">
        <v>14422</v>
      </c>
      <c r="F2108" s="247">
        <v>45.57</v>
      </c>
      <c r="G2108" s="247" t="s">
        <v>1373</v>
      </c>
      <c r="H2108" s="247" t="s">
        <v>14318</v>
      </c>
      <c r="I2108" s="247">
        <v>3</v>
      </c>
      <c r="J2108" s="247">
        <v>0</v>
      </c>
      <c r="K2108" s="247">
        <v>0</v>
      </c>
    </row>
    <row r="2109" spans="1:11">
      <c r="A2109" s="247" t="s">
        <v>1514</v>
      </c>
      <c r="B2109" s="247" t="s">
        <v>1513</v>
      </c>
      <c r="C2109" s="247" t="s">
        <v>1512</v>
      </c>
      <c r="D2109" s="247" t="s">
        <v>1511</v>
      </c>
      <c r="E2109" s="248" t="s">
        <v>21259</v>
      </c>
      <c r="F2109" s="247">
        <v>63.1</v>
      </c>
      <c r="G2109" s="247" t="s">
        <v>1373</v>
      </c>
      <c r="H2109" s="247" t="s">
        <v>14318</v>
      </c>
      <c r="I2109" s="247">
        <v>3</v>
      </c>
      <c r="J2109" s="247">
        <v>0</v>
      </c>
      <c r="K2109" s="247">
        <v>0</v>
      </c>
    </row>
    <row r="2110" spans="1:11">
      <c r="A2110" s="247" t="s">
        <v>14409</v>
      </c>
      <c r="B2110" s="247" t="s">
        <v>14408</v>
      </c>
      <c r="C2110" s="247" t="s">
        <v>1512</v>
      </c>
      <c r="D2110" s="247" t="s">
        <v>1511</v>
      </c>
      <c r="E2110" s="248" t="s">
        <v>14407</v>
      </c>
      <c r="F2110" s="247">
        <v>377.44</v>
      </c>
      <c r="G2110" s="247" t="s">
        <v>1373</v>
      </c>
      <c r="H2110" s="247" t="s">
        <v>14318</v>
      </c>
      <c r="I2110" s="247">
        <v>3</v>
      </c>
      <c r="J2110" s="247">
        <v>0</v>
      </c>
      <c r="K2110" s="247">
        <v>0</v>
      </c>
    </row>
    <row r="2111" spans="1:11">
      <c r="A2111" s="247" t="s">
        <v>14406</v>
      </c>
      <c r="B2111" s="247" t="s">
        <v>14405</v>
      </c>
      <c r="C2111" s="247" t="s">
        <v>1512</v>
      </c>
      <c r="D2111" s="247" t="s">
        <v>1511</v>
      </c>
      <c r="E2111" s="248" t="s">
        <v>14404</v>
      </c>
      <c r="F2111" s="247">
        <v>139.06</v>
      </c>
      <c r="G2111" s="247" t="s">
        <v>1373</v>
      </c>
      <c r="H2111" s="247" t="s">
        <v>14318</v>
      </c>
      <c r="I2111" s="247">
        <v>3</v>
      </c>
      <c r="J2111" s="247">
        <v>0</v>
      </c>
      <c r="K2111" s="247">
        <v>0</v>
      </c>
    </row>
    <row r="2112" spans="1:11">
      <c r="A2112" s="247" t="s">
        <v>21260</v>
      </c>
      <c r="B2112" s="247" t="s">
        <v>21261</v>
      </c>
      <c r="C2112" s="247" t="s">
        <v>1512</v>
      </c>
      <c r="D2112" s="247" t="s">
        <v>1511</v>
      </c>
      <c r="E2112" s="248" t="s">
        <v>21262</v>
      </c>
      <c r="F2112" s="247">
        <v>169.44</v>
      </c>
      <c r="G2112" s="247" t="s">
        <v>1373</v>
      </c>
      <c r="H2112" s="247" t="s">
        <v>14318</v>
      </c>
      <c r="I2112" s="247">
        <v>3</v>
      </c>
      <c r="J2112" s="247">
        <v>0</v>
      </c>
      <c r="K2112" s="247">
        <v>0</v>
      </c>
    </row>
    <row r="2113" spans="1:11">
      <c r="A2113" s="247" t="s">
        <v>21263</v>
      </c>
      <c r="B2113" s="247" t="s">
        <v>21264</v>
      </c>
      <c r="C2113" s="247" t="s">
        <v>1512</v>
      </c>
      <c r="D2113" s="247" t="s">
        <v>1511</v>
      </c>
      <c r="E2113" s="248" t="s">
        <v>21265</v>
      </c>
      <c r="F2113" s="247">
        <v>121.53</v>
      </c>
      <c r="G2113" s="247" t="s">
        <v>1373</v>
      </c>
      <c r="H2113" s="247" t="s">
        <v>14318</v>
      </c>
      <c r="I2113" s="247">
        <v>3</v>
      </c>
      <c r="J2113" s="247">
        <v>0</v>
      </c>
      <c r="K2113" s="247">
        <v>0</v>
      </c>
    </row>
    <row r="2114" spans="1:11">
      <c r="A2114" s="247" t="s">
        <v>21266</v>
      </c>
      <c r="B2114" s="247" t="s">
        <v>21267</v>
      </c>
      <c r="C2114" s="247" t="s">
        <v>1512</v>
      </c>
      <c r="D2114" s="247" t="s">
        <v>1511</v>
      </c>
      <c r="E2114" s="248" t="s">
        <v>21268</v>
      </c>
      <c r="F2114" s="247">
        <v>217.35</v>
      </c>
      <c r="G2114" s="247" t="s">
        <v>1373</v>
      </c>
      <c r="H2114" s="247" t="s">
        <v>14318</v>
      </c>
      <c r="I2114" s="247">
        <v>3</v>
      </c>
      <c r="J2114" s="247">
        <v>0</v>
      </c>
      <c r="K2114" s="247">
        <v>0</v>
      </c>
    </row>
    <row r="2115" spans="1:11">
      <c r="A2115" s="247" t="s">
        <v>21269</v>
      </c>
      <c r="B2115" s="247" t="s">
        <v>21270</v>
      </c>
      <c r="C2115" s="247" t="s">
        <v>1512</v>
      </c>
      <c r="D2115" s="247" t="s">
        <v>1511</v>
      </c>
      <c r="E2115" s="248" t="s">
        <v>21271</v>
      </c>
      <c r="F2115" s="247">
        <v>157.75</v>
      </c>
      <c r="G2115" s="247" t="s">
        <v>1373</v>
      </c>
      <c r="H2115" s="247" t="s">
        <v>14318</v>
      </c>
      <c r="I2115" s="247">
        <v>3</v>
      </c>
      <c r="J2115" s="247">
        <v>0</v>
      </c>
      <c r="K2115" s="247">
        <v>0</v>
      </c>
    </row>
    <row r="2116" spans="1:11">
      <c r="A2116" s="247" t="s">
        <v>21272</v>
      </c>
      <c r="B2116" s="247" t="s">
        <v>21273</v>
      </c>
      <c r="C2116" s="247" t="s">
        <v>1512</v>
      </c>
      <c r="D2116" s="247" t="s">
        <v>1511</v>
      </c>
      <c r="E2116" s="248" t="s">
        <v>21274</v>
      </c>
      <c r="F2116" s="247">
        <v>350.56</v>
      </c>
      <c r="G2116" s="247" t="s">
        <v>1373</v>
      </c>
      <c r="H2116" s="247" t="s">
        <v>14318</v>
      </c>
      <c r="I2116" s="247">
        <v>1</v>
      </c>
      <c r="J2116" s="247">
        <v>0</v>
      </c>
      <c r="K2116" s="247">
        <v>0</v>
      </c>
    </row>
    <row r="2117" spans="1:11">
      <c r="A2117" s="247" t="s">
        <v>21275</v>
      </c>
      <c r="B2117" s="247" t="s">
        <v>21276</v>
      </c>
      <c r="C2117" s="247" t="s">
        <v>1512</v>
      </c>
      <c r="D2117" s="247" t="s">
        <v>1511</v>
      </c>
      <c r="E2117" s="248" t="s">
        <v>21277</v>
      </c>
      <c r="F2117" s="247">
        <v>217.35</v>
      </c>
      <c r="G2117" s="247" t="s">
        <v>1373</v>
      </c>
      <c r="H2117" s="247" t="s">
        <v>14318</v>
      </c>
      <c r="I2117" s="247">
        <v>3</v>
      </c>
      <c r="J2117" s="247">
        <v>0</v>
      </c>
      <c r="K2117" s="247">
        <v>0</v>
      </c>
    </row>
    <row r="2118" spans="1:11">
      <c r="A2118" s="247" t="s">
        <v>11698</v>
      </c>
      <c r="B2118" s="247" t="s">
        <v>11697</v>
      </c>
      <c r="C2118" s="247" t="s">
        <v>1782</v>
      </c>
      <c r="D2118" s="247" t="s">
        <v>10961</v>
      </c>
      <c r="E2118" s="248" t="s">
        <v>11696</v>
      </c>
      <c r="F2118" s="247">
        <v>14.3</v>
      </c>
      <c r="G2118" s="247" t="s">
        <v>1367</v>
      </c>
      <c r="H2118" s="247" t="s">
        <v>14318</v>
      </c>
      <c r="I2118" s="247">
        <v>1</v>
      </c>
      <c r="J2118" s="247">
        <v>0</v>
      </c>
      <c r="K2118" s="247">
        <v>0</v>
      </c>
    </row>
    <row r="2119" spans="1:11">
      <c r="A2119" s="247" t="s">
        <v>11695</v>
      </c>
      <c r="B2119" s="247" t="s">
        <v>11694</v>
      </c>
      <c r="C2119" s="247" t="s">
        <v>1782</v>
      </c>
      <c r="D2119" s="247" t="s">
        <v>10961</v>
      </c>
      <c r="E2119" s="248" t="s">
        <v>11693</v>
      </c>
      <c r="F2119" s="247">
        <v>40.6</v>
      </c>
      <c r="G2119" s="247" t="s">
        <v>1367</v>
      </c>
      <c r="H2119" s="247" t="s">
        <v>14318</v>
      </c>
      <c r="I2119" s="247">
        <v>1</v>
      </c>
      <c r="J2119" s="247">
        <v>0</v>
      </c>
      <c r="K2119" s="247">
        <v>0</v>
      </c>
    </row>
    <row r="2120" spans="1:11">
      <c r="A2120" s="247" t="s">
        <v>11692</v>
      </c>
      <c r="B2120" s="247" t="s">
        <v>11691</v>
      </c>
      <c r="C2120" s="247" t="s">
        <v>1782</v>
      </c>
      <c r="D2120" s="247" t="s">
        <v>10961</v>
      </c>
      <c r="E2120" s="248" t="s">
        <v>11690</v>
      </c>
      <c r="F2120" s="247">
        <v>15.25</v>
      </c>
      <c r="G2120" s="247" t="s">
        <v>1367</v>
      </c>
      <c r="H2120" s="247" t="s">
        <v>14318</v>
      </c>
      <c r="I2120" s="247">
        <v>1</v>
      </c>
      <c r="J2120" s="247">
        <v>0</v>
      </c>
      <c r="K2120" s="247">
        <v>0</v>
      </c>
    </row>
    <row r="2121" spans="1:11">
      <c r="A2121" s="247" t="s">
        <v>18551</v>
      </c>
      <c r="B2121" s="247" t="s">
        <v>21278</v>
      </c>
      <c r="C2121" s="247" t="s">
        <v>1782</v>
      </c>
      <c r="D2121" s="247" t="s">
        <v>10961</v>
      </c>
      <c r="E2121" s="248" t="s">
        <v>21279</v>
      </c>
      <c r="F2121" s="247">
        <v>134.09</v>
      </c>
      <c r="G2121" s="247" t="s">
        <v>1367</v>
      </c>
      <c r="H2121" s="247" t="s">
        <v>14318</v>
      </c>
      <c r="I2121" s="247">
        <v>1</v>
      </c>
      <c r="J2121" s="247">
        <v>0</v>
      </c>
      <c r="K2121" s="247">
        <v>0</v>
      </c>
    </row>
    <row r="2122" spans="1:11">
      <c r="A2122" s="247" t="s">
        <v>18518</v>
      </c>
      <c r="B2122" s="247" t="s">
        <v>18517</v>
      </c>
      <c r="C2122" s="247" t="s">
        <v>1782</v>
      </c>
      <c r="D2122" s="247" t="s">
        <v>10961</v>
      </c>
      <c r="E2122" s="248" t="s">
        <v>18516</v>
      </c>
      <c r="F2122" s="247">
        <v>88.17</v>
      </c>
      <c r="G2122" s="247" t="s">
        <v>1367</v>
      </c>
      <c r="H2122" s="247" t="s">
        <v>14318</v>
      </c>
      <c r="I2122" s="247">
        <v>1</v>
      </c>
      <c r="J2122" s="247">
        <v>0</v>
      </c>
      <c r="K2122" s="247">
        <v>0</v>
      </c>
    </row>
    <row r="2123" spans="1:11">
      <c r="A2123" s="247" t="s">
        <v>21280</v>
      </c>
      <c r="B2123" s="247" t="s">
        <v>21281</v>
      </c>
      <c r="C2123" s="247" t="s">
        <v>1782</v>
      </c>
      <c r="D2123" s="247" t="s">
        <v>10961</v>
      </c>
      <c r="E2123" s="248" t="s">
        <v>21282</v>
      </c>
      <c r="F2123" s="247">
        <v>117.56</v>
      </c>
      <c r="G2123" s="247" t="s">
        <v>1367</v>
      </c>
      <c r="H2123" s="247" t="s">
        <v>14318</v>
      </c>
      <c r="I2123" s="247">
        <v>1</v>
      </c>
      <c r="J2123" s="247">
        <v>0</v>
      </c>
      <c r="K2123" s="247">
        <v>0</v>
      </c>
    </row>
    <row r="2124" spans="1:11">
      <c r="A2124" s="247" t="s">
        <v>21283</v>
      </c>
      <c r="B2124" s="247" t="s">
        <v>21284</v>
      </c>
      <c r="C2124" s="247" t="s">
        <v>1782</v>
      </c>
      <c r="D2124" s="247" t="s">
        <v>10961</v>
      </c>
      <c r="E2124" s="248" t="s">
        <v>21285</v>
      </c>
      <c r="F2124" s="247">
        <v>326.06</v>
      </c>
      <c r="G2124" s="247" t="s">
        <v>1367</v>
      </c>
      <c r="H2124" s="247" t="s">
        <v>14318</v>
      </c>
      <c r="I2124" s="247">
        <v>1</v>
      </c>
      <c r="J2124" s="247">
        <v>0</v>
      </c>
      <c r="K2124" s="247">
        <v>0</v>
      </c>
    </row>
    <row r="2125" spans="1:11">
      <c r="A2125" s="247" t="s">
        <v>21286</v>
      </c>
      <c r="B2125" s="247" t="s">
        <v>21287</v>
      </c>
      <c r="C2125" s="247" t="s">
        <v>1782</v>
      </c>
      <c r="D2125" s="247" t="s">
        <v>6253</v>
      </c>
      <c r="E2125" s="248" t="s">
        <v>21288</v>
      </c>
      <c r="F2125" s="247">
        <v>158.30000000000001</v>
      </c>
      <c r="G2125" s="247" t="s">
        <v>1367</v>
      </c>
      <c r="H2125" s="247" t="s">
        <v>14318</v>
      </c>
      <c r="I2125" s="247">
        <v>1</v>
      </c>
      <c r="J2125" s="247">
        <v>0</v>
      </c>
      <c r="K2125" s="247">
        <v>0</v>
      </c>
    </row>
    <row r="2126" spans="1:11">
      <c r="A2126" s="247" t="s">
        <v>21289</v>
      </c>
      <c r="B2126" s="247" t="s">
        <v>21290</v>
      </c>
      <c r="C2126" s="247" t="s">
        <v>1782</v>
      </c>
      <c r="D2126" s="247" t="s">
        <v>10961</v>
      </c>
      <c r="E2126" s="248" t="s">
        <v>21291</v>
      </c>
      <c r="F2126" s="247">
        <v>34.28</v>
      </c>
      <c r="G2126" s="247" t="s">
        <v>1367</v>
      </c>
      <c r="H2126" s="247" t="s">
        <v>14318</v>
      </c>
      <c r="I2126" s="247">
        <v>1</v>
      </c>
      <c r="J2126" s="247">
        <v>0</v>
      </c>
      <c r="K2126" s="247">
        <v>0</v>
      </c>
    </row>
    <row r="2127" spans="1:11">
      <c r="A2127" s="247" t="s">
        <v>21292</v>
      </c>
      <c r="B2127" s="247" t="s">
        <v>21293</v>
      </c>
      <c r="C2127" s="247" t="s">
        <v>1782</v>
      </c>
      <c r="D2127" s="247" t="s">
        <v>10961</v>
      </c>
      <c r="E2127" s="248" t="s">
        <v>21294</v>
      </c>
      <c r="F2127" s="247">
        <v>117.56</v>
      </c>
      <c r="G2127" s="247" t="s">
        <v>1367</v>
      </c>
      <c r="H2127" s="247" t="s">
        <v>14318</v>
      </c>
      <c r="I2127" s="247">
        <v>1</v>
      </c>
      <c r="J2127" s="247">
        <v>0</v>
      </c>
      <c r="K2127" s="247">
        <v>0</v>
      </c>
    </row>
    <row r="2128" spans="1:11">
      <c r="A2128" s="247" t="s">
        <v>21295</v>
      </c>
      <c r="B2128" s="247" t="s">
        <v>21296</v>
      </c>
      <c r="C2128" s="247" t="s">
        <v>1782</v>
      </c>
      <c r="D2128" s="247" t="s">
        <v>10961</v>
      </c>
      <c r="E2128" s="248" t="s">
        <v>21297</v>
      </c>
      <c r="F2128" s="247">
        <v>151.84</v>
      </c>
      <c r="G2128" s="247" t="s">
        <v>1367</v>
      </c>
      <c r="H2128" s="247" t="s">
        <v>14318</v>
      </c>
      <c r="I2128" s="247">
        <v>1</v>
      </c>
      <c r="J2128" s="247">
        <v>0</v>
      </c>
      <c r="K2128" s="247">
        <v>0</v>
      </c>
    </row>
    <row r="2129" spans="1:11">
      <c r="A2129" s="247" t="s">
        <v>21298</v>
      </c>
      <c r="B2129" s="247" t="s">
        <v>21299</v>
      </c>
      <c r="C2129" s="247" t="s">
        <v>1782</v>
      </c>
      <c r="D2129" s="247" t="s">
        <v>6253</v>
      </c>
      <c r="E2129" s="248" t="s">
        <v>21300</v>
      </c>
      <c r="F2129" s="247">
        <v>122.34</v>
      </c>
      <c r="G2129" s="247" t="s">
        <v>1367</v>
      </c>
      <c r="H2129" s="247" t="s">
        <v>14318</v>
      </c>
      <c r="I2129" s="247">
        <v>1</v>
      </c>
      <c r="J2129" s="247">
        <v>0</v>
      </c>
      <c r="K2129" s="247">
        <v>0</v>
      </c>
    </row>
    <row r="2130" spans="1:11">
      <c r="A2130" s="247" t="s">
        <v>21301</v>
      </c>
      <c r="B2130" s="247" t="s">
        <v>21302</v>
      </c>
      <c r="C2130" s="247" t="s">
        <v>1782</v>
      </c>
      <c r="D2130" s="247" t="s">
        <v>6253</v>
      </c>
      <c r="E2130" s="248" t="s">
        <v>21303</v>
      </c>
      <c r="F2130" s="247">
        <v>136.16</v>
      </c>
      <c r="G2130" s="247" t="s">
        <v>1367</v>
      </c>
      <c r="H2130" s="247" t="s">
        <v>14318</v>
      </c>
      <c r="I2130" s="247">
        <v>1</v>
      </c>
      <c r="J2130" s="247">
        <v>0</v>
      </c>
      <c r="K2130" s="247">
        <v>0</v>
      </c>
    </row>
    <row r="2131" spans="1:11">
      <c r="A2131" s="247" t="s">
        <v>21304</v>
      </c>
      <c r="B2131" s="247" t="s">
        <v>21305</v>
      </c>
      <c r="C2131" s="247" t="s">
        <v>1782</v>
      </c>
      <c r="D2131" s="247" t="s">
        <v>6253</v>
      </c>
      <c r="E2131" s="248" t="s">
        <v>21306</v>
      </c>
      <c r="F2131" s="247">
        <v>90.91</v>
      </c>
      <c r="G2131" s="247" t="s">
        <v>1367</v>
      </c>
      <c r="H2131" s="247" t="s">
        <v>14318</v>
      </c>
      <c r="I2131" s="247">
        <v>1</v>
      </c>
      <c r="J2131" s="247">
        <v>0</v>
      </c>
      <c r="K2131" s="247">
        <v>0</v>
      </c>
    </row>
    <row r="2132" spans="1:11">
      <c r="A2132" s="247" t="s">
        <v>21307</v>
      </c>
      <c r="B2132" s="247" t="s">
        <v>21308</v>
      </c>
      <c r="C2132" s="247" t="s">
        <v>1782</v>
      </c>
      <c r="D2132" s="247" t="s">
        <v>10961</v>
      </c>
      <c r="E2132" s="248" t="s">
        <v>21309</v>
      </c>
      <c r="F2132" s="247">
        <v>63.67</v>
      </c>
      <c r="G2132" s="247" t="s">
        <v>1367</v>
      </c>
      <c r="H2132" s="247" t="s">
        <v>14318</v>
      </c>
      <c r="I2132" s="247">
        <v>1</v>
      </c>
      <c r="J2132" s="247">
        <v>0</v>
      </c>
      <c r="K2132" s="247">
        <v>0</v>
      </c>
    </row>
    <row r="2133" spans="1:11">
      <c r="A2133" s="247" t="s">
        <v>21310</v>
      </c>
      <c r="B2133" s="247" t="s">
        <v>21311</v>
      </c>
      <c r="C2133" s="247" t="s">
        <v>1782</v>
      </c>
      <c r="D2133" s="247" t="s">
        <v>10961</v>
      </c>
      <c r="E2133" s="248" t="s">
        <v>21312</v>
      </c>
      <c r="F2133" s="247">
        <v>44.08</v>
      </c>
      <c r="G2133" s="247" t="s">
        <v>1367</v>
      </c>
      <c r="H2133" s="247" t="s">
        <v>14318</v>
      </c>
      <c r="I2133" s="247">
        <v>1</v>
      </c>
      <c r="J2133" s="247">
        <v>0</v>
      </c>
      <c r="K2133" s="247">
        <v>0</v>
      </c>
    </row>
    <row r="2134" spans="1:11">
      <c r="A2134" s="247" t="s">
        <v>21313</v>
      </c>
      <c r="B2134" s="247" t="s">
        <v>21314</v>
      </c>
      <c r="C2134" s="247" t="s">
        <v>1782</v>
      </c>
      <c r="D2134" s="247" t="s">
        <v>5487</v>
      </c>
      <c r="E2134" s="248" t="s">
        <v>21315</v>
      </c>
      <c r="F2134" s="247">
        <v>104.05</v>
      </c>
      <c r="G2134" s="247" t="s">
        <v>1367</v>
      </c>
      <c r="H2134" s="247" t="s">
        <v>14318</v>
      </c>
      <c r="I2134" s="247">
        <v>1</v>
      </c>
      <c r="J2134" s="247">
        <v>0</v>
      </c>
      <c r="K2134" s="247">
        <v>0</v>
      </c>
    </row>
    <row r="2135" spans="1:11">
      <c r="A2135" s="247" t="s">
        <v>21316</v>
      </c>
      <c r="B2135" s="247" t="s">
        <v>21317</v>
      </c>
      <c r="C2135" s="247" t="s">
        <v>1782</v>
      </c>
      <c r="D2135" s="247" t="s">
        <v>10961</v>
      </c>
      <c r="E2135" s="248" t="s">
        <v>21318</v>
      </c>
      <c r="F2135" s="247">
        <v>68.569999999999993</v>
      </c>
      <c r="G2135" s="247" t="s">
        <v>1367</v>
      </c>
      <c r="H2135" s="247" t="s">
        <v>14318</v>
      </c>
      <c r="I2135" s="247">
        <v>1</v>
      </c>
      <c r="J2135" s="247">
        <v>0</v>
      </c>
      <c r="K2135" s="247">
        <v>0</v>
      </c>
    </row>
    <row r="2136" spans="1:11">
      <c r="A2136" s="247" t="s">
        <v>21319</v>
      </c>
      <c r="B2136" s="247" t="s">
        <v>21320</v>
      </c>
      <c r="C2136" s="247" t="s">
        <v>1782</v>
      </c>
      <c r="D2136" s="247" t="s">
        <v>5487</v>
      </c>
      <c r="E2136" s="248" t="s">
        <v>21321</v>
      </c>
      <c r="F2136" s="247">
        <v>104.05</v>
      </c>
      <c r="G2136" s="247" t="s">
        <v>1367</v>
      </c>
      <c r="H2136" s="247" t="s">
        <v>14318</v>
      </c>
      <c r="I2136" s="247">
        <v>1</v>
      </c>
      <c r="J2136" s="247">
        <v>0</v>
      </c>
      <c r="K2136" s="247">
        <v>0</v>
      </c>
    </row>
    <row r="2137" spans="1:11">
      <c r="A2137" s="247" t="s">
        <v>21322</v>
      </c>
      <c r="B2137" s="247" t="s">
        <v>21323</v>
      </c>
      <c r="C2137" s="247" t="s">
        <v>1782</v>
      </c>
      <c r="D2137" s="247" t="s">
        <v>10961</v>
      </c>
      <c r="E2137" s="248" t="s">
        <v>21324</v>
      </c>
      <c r="F2137" s="247">
        <v>148.9</v>
      </c>
      <c r="G2137" s="247" t="s">
        <v>1367</v>
      </c>
      <c r="H2137" s="247" t="s">
        <v>14318</v>
      </c>
      <c r="I2137" s="247">
        <v>1</v>
      </c>
      <c r="J2137" s="247">
        <v>0</v>
      </c>
      <c r="K2137" s="247">
        <v>0</v>
      </c>
    </row>
    <row r="2138" spans="1:11">
      <c r="A2138" s="247" t="s">
        <v>21325</v>
      </c>
      <c r="B2138" s="247" t="s">
        <v>21326</v>
      </c>
      <c r="C2138" s="247" t="s">
        <v>1782</v>
      </c>
      <c r="D2138" s="247" t="s">
        <v>10961</v>
      </c>
      <c r="E2138" s="248" t="s">
        <v>21327</v>
      </c>
      <c r="F2138" s="247">
        <v>58.77</v>
      </c>
      <c r="G2138" s="247" t="s">
        <v>1367</v>
      </c>
      <c r="H2138" s="247" t="s">
        <v>14318</v>
      </c>
      <c r="I2138" s="247">
        <v>1</v>
      </c>
      <c r="J2138" s="247">
        <v>0</v>
      </c>
      <c r="K2138" s="247">
        <v>0</v>
      </c>
    </row>
    <row r="2139" spans="1:11">
      <c r="A2139" s="247" t="s">
        <v>21328</v>
      </c>
      <c r="B2139" s="247" t="s">
        <v>21329</v>
      </c>
      <c r="C2139" s="247" t="s">
        <v>1782</v>
      </c>
      <c r="D2139" s="247" t="s">
        <v>9834</v>
      </c>
      <c r="E2139" s="248" t="s">
        <v>21330</v>
      </c>
      <c r="F2139" s="247">
        <v>23.99</v>
      </c>
      <c r="G2139" s="247" t="s">
        <v>1367</v>
      </c>
      <c r="H2139" s="247" t="s">
        <v>14318</v>
      </c>
      <c r="I2139" s="247">
        <v>1</v>
      </c>
      <c r="J2139" s="247">
        <v>0</v>
      </c>
      <c r="K2139" s="247">
        <v>0</v>
      </c>
    </row>
    <row r="2140" spans="1:11">
      <c r="A2140" s="247" t="s">
        <v>10009</v>
      </c>
      <c r="B2140" s="247" t="s">
        <v>10008</v>
      </c>
      <c r="C2140" s="247" t="s">
        <v>1782</v>
      </c>
      <c r="D2140" s="247" t="s">
        <v>9834</v>
      </c>
      <c r="E2140" s="248" t="s">
        <v>10007</v>
      </c>
      <c r="F2140" s="247">
        <v>14.68</v>
      </c>
      <c r="G2140" s="247" t="s">
        <v>1367</v>
      </c>
      <c r="H2140" s="247" t="s">
        <v>14318</v>
      </c>
      <c r="I2140" s="247">
        <v>1</v>
      </c>
      <c r="J2140" s="247">
        <v>0</v>
      </c>
      <c r="K2140" s="247">
        <v>0</v>
      </c>
    </row>
    <row r="2141" spans="1:11">
      <c r="A2141" s="247" t="s">
        <v>21331</v>
      </c>
      <c r="B2141" s="247" t="s">
        <v>21332</v>
      </c>
      <c r="C2141" s="247" t="s">
        <v>1782</v>
      </c>
      <c r="D2141" s="247" t="s">
        <v>9834</v>
      </c>
      <c r="E2141" s="248" t="s">
        <v>21333</v>
      </c>
      <c r="F2141" s="247">
        <v>39.18</v>
      </c>
      <c r="G2141" s="247" t="s">
        <v>1367</v>
      </c>
      <c r="H2141" s="247" t="s">
        <v>14318</v>
      </c>
      <c r="I2141" s="247">
        <v>1</v>
      </c>
      <c r="J2141" s="247">
        <v>0</v>
      </c>
      <c r="K2141" s="247">
        <v>0</v>
      </c>
    </row>
    <row r="2142" spans="1:11">
      <c r="A2142" s="247" t="s">
        <v>21334</v>
      </c>
      <c r="B2142" s="247" t="s">
        <v>21335</v>
      </c>
      <c r="C2142" s="247" t="s">
        <v>1782</v>
      </c>
      <c r="D2142" s="247" t="s">
        <v>9834</v>
      </c>
      <c r="E2142" s="248" t="s">
        <v>21336</v>
      </c>
      <c r="F2142" s="247">
        <v>39.18</v>
      </c>
      <c r="G2142" s="247" t="s">
        <v>1367</v>
      </c>
      <c r="H2142" s="247" t="s">
        <v>14318</v>
      </c>
      <c r="I2142" s="247">
        <v>1</v>
      </c>
      <c r="J2142" s="247">
        <v>0</v>
      </c>
      <c r="K2142" s="247">
        <v>0</v>
      </c>
    </row>
    <row r="2143" spans="1:11">
      <c r="A2143" s="247" t="s">
        <v>21337</v>
      </c>
      <c r="B2143" s="247" t="s">
        <v>21338</v>
      </c>
      <c r="C2143" s="247" t="s">
        <v>1782</v>
      </c>
      <c r="D2143" s="247" t="s">
        <v>9834</v>
      </c>
      <c r="E2143" s="248" t="s">
        <v>21339</v>
      </c>
      <c r="F2143" s="247">
        <v>34.28</v>
      </c>
      <c r="G2143" s="247" t="s">
        <v>1367</v>
      </c>
      <c r="H2143" s="247" t="s">
        <v>14318</v>
      </c>
      <c r="I2143" s="247">
        <v>1</v>
      </c>
      <c r="J2143" s="247">
        <v>0</v>
      </c>
      <c r="K2143" s="247">
        <v>0</v>
      </c>
    </row>
    <row r="2144" spans="1:11">
      <c r="A2144" s="247" t="s">
        <v>21340</v>
      </c>
      <c r="B2144" s="247" t="s">
        <v>21341</v>
      </c>
      <c r="C2144" s="247" t="s">
        <v>1782</v>
      </c>
      <c r="D2144" s="247" t="s">
        <v>9834</v>
      </c>
      <c r="E2144" s="248" t="s">
        <v>21342</v>
      </c>
      <c r="F2144" s="247">
        <v>55.84</v>
      </c>
      <c r="G2144" s="247" t="s">
        <v>1367</v>
      </c>
      <c r="H2144" s="247" t="s">
        <v>14318</v>
      </c>
      <c r="I2144" s="247">
        <v>1</v>
      </c>
      <c r="J2144" s="247">
        <v>0</v>
      </c>
      <c r="K2144" s="247">
        <v>0</v>
      </c>
    </row>
    <row r="2145" spans="1:11">
      <c r="A2145" s="247" t="s">
        <v>21343</v>
      </c>
      <c r="B2145" s="247" t="s">
        <v>21344</v>
      </c>
      <c r="C2145" s="247" t="s">
        <v>1782</v>
      </c>
      <c r="D2145" s="247" t="s">
        <v>9834</v>
      </c>
      <c r="E2145" s="248" t="s">
        <v>21345</v>
      </c>
      <c r="F2145" s="247">
        <v>55.84</v>
      </c>
      <c r="G2145" s="247" t="s">
        <v>1367</v>
      </c>
      <c r="H2145" s="247" t="s">
        <v>14318</v>
      </c>
      <c r="I2145" s="247">
        <v>1</v>
      </c>
      <c r="J2145" s="247">
        <v>0</v>
      </c>
      <c r="K2145" s="247">
        <v>0</v>
      </c>
    </row>
    <row r="2146" spans="1:11">
      <c r="A2146" s="247" t="s">
        <v>21346</v>
      </c>
      <c r="B2146" s="247" t="s">
        <v>21347</v>
      </c>
      <c r="C2146" s="247" t="s">
        <v>1782</v>
      </c>
      <c r="D2146" s="247" t="s">
        <v>10654</v>
      </c>
      <c r="E2146" s="248" t="s">
        <v>21348</v>
      </c>
      <c r="F2146" s="247">
        <v>32.93</v>
      </c>
      <c r="G2146" s="247" t="s">
        <v>1367</v>
      </c>
      <c r="H2146" s="247" t="s">
        <v>14318</v>
      </c>
      <c r="I2146" s="247">
        <v>1</v>
      </c>
      <c r="J2146" s="247">
        <v>0</v>
      </c>
      <c r="K2146" s="247">
        <v>0</v>
      </c>
    </row>
    <row r="2147" spans="1:11">
      <c r="A2147" s="247" t="s">
        <v>21349</v>
      </c>
      <c r="B2147" s="247" t="s">
        <v>21350</v>
      </c>
      <c r="C2147" s="247" t="s">
        <v>1782</v>
      </c>
      <c r="D2147" s="247" t="s">
        <v>10430</v>
      </c>
      <c r="E2147" s="248" t="s">
        <v>21351</v>
      </c>
      <c r="F2147" s="247">
        <v>246.74</v>
      </c>
      <c r="G2147" s="247" t="s">
        <v>1367</v>
      </c>
      <c r="H2147" s="247" t="s">
        <v>14318</v>
      </c>
      <c r="I2147" s="247">
        <v>1</v>
      </c>
      <c r="J2147" s="247">
        <v>0</v>
      </c>
      <c r="K2147" s="247">
        <v>0</v>
      </c>
    </row>
    <row r="2148" spans="1:11">
      <c r="A2148" s="247" t="s">
        <v>21352</v>
      </c>
      <c r="B2148" s="247" t="s">
        <v>21353</v>
      </c>
      <c r="C2148" s="247" t="s">
        <v>1782</v>
      </c>
      <c r="D2148" s="247" t="s">
        <v>10430</v>
      </c>
      <c r="E2148" s="248" t="s">
        <v>21354</v>
      </c>
      <c r="F2148" s="247">
        <v>246.74</v>
      </c>
      <c r="G2148" s="247" t="s">
        <v>1367</v>
      </c>
      <c r="H2148" s="247" t="s">
        <v>14318</v>
      </c>
      <c r="I2148" s="247">
        <v>1</v>
      </c>
      <c r="J2148" s="247">
        <v>0</v>
      </c>
      <c r="K2148" s="247">
        <v>0</v>
      </c>
    </row>
    <row r="2149" spans="1:11">
      <c r="A2149" s="247" t="s">
        <v>21355</v>
      </c>
      <c r="B2149" s="247" t="s">
        <v>21356</v>
      </c>
      <c r="C2149" s="247" t="s">
        <v>1782</v>
      </c>
      <c r="D2149" s="247" t="s">
        <v>10654</v>
      </c>
      <c r="E2149" s="248" t="s">
        <v>21357</v>
      </c>
      <c r="F2149" s="247">
        <v>72.650000000000006</v>
      </c>
      <c r="G2149" s="247" t="s">
        <v>1367</v>
      </c>
      <c r="H2149" s="247" t="s">
        <v>14318</v>
      </c>
      <c r="I2149" s="247">
        <v>1</v>
      </c>
      <c r="J2149" s="247">
        <v>0</v>
      </c>
      <c r="K2149" s="247">
        <v>0</v>
      </c>
    </row>
    <row r="2150" spans="1:11">
      <c r="A2150" s="247" t="s">
        <v>21358</v>
      </c>
      <c r="B2150" s="247" t="s">
        <v>21359</v>
      </c>
      <c r="C2150" s="247" t="s">
        <v>1782</v>
      </c>
      <c r="D2150" s="247" t="s">
        <v>10430</v>
      </c>
      <c r="E2150" s="248" t="s">
        <v>21360</v>
      </c>
      <c r="F2150" s="247">
        <v>351.76</v>
      </c>
      <c r="G2150" s="247" t="s">
        <v>1367</v>
      </c>
      <c r="H2150" s="247" t="s">
        <v>14318</v>
      </c>
      <c r="I2150" s="247">
        <v>1</v>
      </c>
      <c r="J2150" s="247">
        <v>0</v>
      </c>
      <c r="K2150" s="247">
        <v>0</v>
      </c>
    </row>
    <row r="2151" spans="1:11">
      <c r="A2151" s="247" t="s">
        <v>1654</v>
      </c>
      <c r="B2151" s="247" t="s">
        <v>1653</v>
      </c>
      <c r="C2151" s="247" t="s">
        <v>1615</v>
      </c>
      <c r="D2151" s="247" t="s">
        <v>1611</v>
      </c>
      <c r="E2151" s="248" t="s">
        <v>21361</v>
      </c>
      <c r="F2151" s="247">
        <v>7365</v>
      </c>
      <c r="G2151" s="247" t="s">
        <v>1367</v>
      </c>
      <c r="H2151" s="247" t="s">
        <v>14318</v>
      </c>
      <c r="I2151" s="247">
        <v>1</v>
      </c>
      <c r="J2151" s="247">
        <v>0</v>
      </c>
      <c r="K2151" s="247">
        <v>0</v>
      </c>
    </row>
    <row r="2152" spans="1:11">
      <c r="A2152" s="247" t="s">
        <v>21362</v>
      </c>
      <c r="B2152" s="247" t="s">
        <v>21363</v>
      </c>
      <c r="C2152" s="247" t="s">
        <v>1615</v>
      </c>
      <c r="D2152" s="247" t="s">
        <v>1611</v>
      </c>
      <c r="E2152" s="248" t="s">
        <v>21364</v>
      </c>
      <c r="F2152" s="247">
        <v>2680</v>
      </c>
      <c r="G2152" s="247" t="s">
        <v>1367</v>
      </c>
      <c r="H2152" s="247" t="s">
        <v>14318</v>
      </c>
      <c r="I2152" s="247">
        <v>1</v>
      </c>
      <c r="J2152" s="247">
        <v>0</v>
      </c>
      <c r="K2152" s="247">
        <v>0</v>
      </c>
    </row>
    <row r="2153" spans="1:11">
      <c r="A2153" s="247" t="s">
        <v>12910</v>
      </c>
      <c r="B2153" s="247" t="s">
        <v>12911</v>
      </c>
      <c r="C2153" s="247" t="s">
        <v>1615</v>
      </c>
      <c r="D2153" s="247" t="s">
        <v>1611</v>
      </c>
      <c r="E2153" s="248" t="s">
        <v>12912</v>
      </c>
      <c r="F2153" s="247">
        <v>6315</v>
      </c>
      <c r="G2153" s="247" t="s">
        <v>1367</v>
      </c>
      <c r="H2153" s="247" t="s">
        <v>14318</v>
      </c>
      <c r="I2153" s="247">
        <v>1</v>
      </c>
      <c r="J2153" s="247">
        <v>0</v>
      </c>
      <c r="K2153" s="247">
        <v>0</v>
      </c>
    </row>
    <row r="2154" spans="1:11">
      <c r="A2154" s="247" t="s">
        <v>12913</v>
      </c>
      <c r="B2154" s="247" t="s">
        <v>12914</v>
      </c>
      <c r="C2154" s="247" t="s">
        <v>1615</v>
      </c>
      <c r="D2154" s="247" t="s">
        <v>1611</v>
      </c>
      <c r="E2154" s="248" t="s">
        <v>14470</v>
      </c>
      <c r="F2154" s="247">
        <v>7365</v>
      </c>
      <c r="G2154" s="247" t="s">
        <v>1367</v>
      </c>
      <c r="H2154" s="247" t="s">
        <v>14318</v>
      </c>
      <c r="I2154" s="247">
        <v>1</v>
      </c>
      <c r="J2154" s="247">
        <v>0</v>
      </c>
      <c r="K2154" s="247">
        <v>0</v>
      </c>
    </row>
    <row r="2155" spans="1:11">
      <c r="A2155" s="247" t="s">
        <v>21365</v>
      </c>
      <c r="B2155" s="247" t="s">
        <v>21366</v>
      </c>
      <c r="C2155" s="247" t="s">
        <v>1615</v>
      </c>
      <c r="D2155" s="247" t="s">
        <v>1611</v>
      </c>
      <c r="E2155" s="248" t="s">
        <v>21367</v>
      </c>
      <c r="F2155" s="247">
        <v>4210</v>
      </c>
      <c r="G2155" s="247" t="s">
        <v>1367</v>
      </c>
      <c r="H2155" s="247" t="s">
        <v>14318</v>
      </c>
      <c r="I2155" s="247">
        <v>1</v>
      </c>
      <c r="J2155" s="247">
        <v>0</v>
      </c>
      <c r="K2155" s="247">
        <v>0</v>
      </c>
    </row>
    <row r="2156" spans="1:11">
      <c r="A2156" s="247" t="s">
        <v>12915</v>
      </c>
      <c r="B2156" s="247" t="s">
        <v>12916</v>
      </c>
      <c r="C2156" s="247" t="s">
        <v>1615</v>
      </c>
      <c r="D2156" s="247" t="s">
        <v>1611</v>
      </c>
      <c r="E2156" s="248" t="s">
        <v>21368</v>
      </c>
      <c r="F2156" s="247">
        <v>14260</v>
      </c>
      <c r="G2156" s="247" t="s">
        <v>1367</v>
      </c>
      <c r="H2156" s="247" t="s">
        <v>14318</v>
      </c>
      <c r="I2156" s="247">
        <v>1</v>
      </c>
      <c r="J2156" s="247">
        <v>0</v>
      </c>
      <c r="K2156" s="247">
        <v>0</v>
      </c>
    </row>
    <row r="2157" spans="1:11">
      <c r="A2157" s="247" t="s">
        <v>21369</v>
      </c>
      <c r="B2157" s="247" t="s">
        <v>21370</v>
      </c>
      <c r="C2157" s="247" t="s">
        <v>1615</v>
      </c>
      <c r="D2157" s="247" t="s">
        <v>1611</v>
      </c>
      <c r="E2157" s="248" t="s">
        <v>21371</v>
      </c>
      <c r="F2157" s="247">
        <v>2680</v>
      </c>
      <c r="G2157" s="247" t="s">
        <v>1367</v>
      </c>
      <c r="H2157" s="247" t="s">
        <v>14318</v>
      </c>
      <c r="I2157" s="247">
        <v>1</v>
      </c>
      <c r="J2157" s="247">
        <v>0</v>
      </c>
      <c r="K2157" s="247">
        <v>0</v>
      </c>
    </row>
    <row r="2158" spans="1:11">
      <c r="A2158" s="247" t="s">
        <v>12213</v>
      </c>
      <c r="B2158" s="247" t="s">
        <v>12212</v>
      </c>
      <c r="C2158" s="247" t="s">
        <v>1535</v>
      </c>
      <c r="D2158" s="247" t="s">
        <v>10961</v>
      </c>
      <c r="E2158" s="248" t="s">
        <v>12211</v>
      </c>
      <c r="F2158" s="247">
        <v>6463.64</v>
      </c>
      <c r="G2158" s="247" t="s">
        <v>1367</v>
      </c>
      <c r="H2158" s="247" t="s">
        <v>14318</v>
      </c>
      <c r="I2158" s="247">
        <v>1</v>
      </c>
      <c r="J2158" s="247">
        <v>0</v>
      </c>
      <c r="K2158" s="247">
        <v>0</v>
      </c>
    </row>
    <row r="2159" spans="1:11">
      <c r="A2159" s="247" t="s">
        <v>12192</v>
      </c>
      <c r="B2159" s="247" t="s">
        <v>12191</v>
      </c>
      <c r="C2159" s="247" t="s">
        <v>1535</v>
      </c>
      <c r="D2159" s="247" t="s">
        <v>10961</v>
      </c>
      <c r="E2159" s="248" t="s">
        <v>12190</v>
      </c>
      <c r="F2159" s="247">
        <v>680.68</v>
      </c>
      <c r="G2159" s="247" t="s">
        <v>1367</v>
      </c>
      <c r="H2159" s="247" t="s">
        <v>14318</v>
      </c>
      <c r="I2159" s="247">
        <v>1</v>
      </c>
      <c r="J2159" s="247">
        <v>0</v>
      </c>
      <c r="K2159" s="247">
        <v>0</v>
      </c>
    </row>
    <row r="2160" spans="1:11">
      <c r="A2160" s="247" t="s">
        <v>18667</v>
      </c>
      <c r="B2160" s="247" t="s">
        <v>18666</v>
      </c>
      <c r="C2160" s="247" t="s">
        <v>1535</v>
      </c>
      <c r="D2160" s="247" t="s">
        <v>10961</v>
      </c>
      <c r="E2160" s="248" t="s">
        <v>18665</v>
      </c>
      <c r="F2160" s="247">
        <v>2365.91</v>
      </c>
      <c r="G2160" s="247" t="s">
        <v>1367</v>
      </c>
      <c r="H2160" s="247" t="s">
        <v>14318</v>
      </c>
      <c r="I2160" s="247">
        <v>1</v>
      </c>
      <c r="J2160" s="247">
        <v>0</v>
      </c>
      <c r="K2160" s="247">
        <v>0</v>
      </c>
    </row>
    <row r="2161" spans="1:11">
      <c r="A2161" s="247" t="s">
        <v>12041</v>
      </c>
      <c r="B2161" s="247" t="s">
        <v>12040</v>
      </c>
      <c r="C2161" s="247" t="s">
        <v>1535</v>
      </c>
      <c r="D2161" s="247" t="s">
        <v>10961</v>
      </c>
      <c r="E2161" s="248" t="s">
        <v>12039</v>
      </c>
      <c r="F2161" s="247">
        <v>2345.0500000000002</v>
      </c>
      <c r="G2161" s="247" t="s">
        <v>1367</v>
      </c>
      <c r="H2161" s="247" t="s">
        <v>14318</v>
      </c>
      <c r="I2161" s="247">
        <v>1</v>
      </c>
      <c r="J2161" s="247">
        <v>0</v>
      </c>
      <c r="K2161" s="247">
        <v>0</v>
      </c>
    </row>
    <row r="2162" spans="1:11">
      <c r="A2162" s="247" t="s">
        <v>18657</v>
      </c>
      <c r="B2162" s="247" t="s">
        <v>18656</v>
      </c>
      <c r="C2162" s="247" t="s">
        <v>1535</v>
      </c>
      <c r="D2162" s="247" t="s">
        <v>10961</v>
      </c>
      <c r="E2162" s="248" t="s">
        <v>18655</v>
      </c>
      <c r="F2162" s="247">
        <v>7642.05</v>
      </c>
      <c r="G2162" s="247" t="s">
        <v>1367</v>
      </c>
      <c r="H2162" s="247" t="s">
        <v>14318</v>
      </c>
      <c r="I2162" s="247">
        <v>3</v>
      </c>
      <c r="J2162" s="247">
        <v>0</v>
      </c>
      <c r="K2162" s="247">
        <v>0</v>
      </c>
    </row>
    <row r="2163" spans="1:11">
      <c r="A2163" s="247" t="s">
        <v>12005</v>
      </c>
      <c r="B2163" s="247" t="s">
        <v>12004</v>
      </c>
      <c r="C2163" s="247" t="s">
        <v>1535</v>
      </c>
      <c r="D2163" s="247" t="s">
        <v>10961</v>
      </c>
      <c r="E2163" s="248" t="s">
        <v>12003</v>
      </c>
      <c r="F2163" s="247">
        <v>693.18</v>
      </c>
      <c r="G2163" s="247" t="s">
        <v>1367</v>
      </c>
      <c r="H2163" s="247" t="s">
        <v>14318</v>
      </c>
      <c r="I2163" s="247">
        <v>1</v>
      </c>
      <c r="J2163" s="247">
        <v>0</v>
      </c>
      <c r="K2163" s="247">
        <v>0</v>
      </c>
    </row>
    <row r="2164" spans="1:11">
      <c r="A2164" s="247" t="s">
        <v>11955</v>
      </c>
      <c r="B2164" s="247" t="s">
        <v>11954</v>
      </c>
      <c r="C2164" s="247" t="s">
        <v>1535</v>
      </c>
      <c r="D2164" s="247" t="s">
        <v>10961</v>
      </c>
      <c r="E2164" s="248" t="s">
        <v>11953</v>
      </c>
      <c r="F2164" s="247">
        <v>1453.45</v>
      </c>
      <c r="G2164" s="247" t="s">
        <v>1367</v>
      </c>
      <c r="H2164" s="247" t="s">
        <v>14318</v>
      </c>
      <c r="I2164" s="247">
        <v>0</v>
      </c>
      <c r="J2164" s="247">
        <v>0</v>
      </c>
      <c r="K2164" s="247">
        <v>0</v>
      </c>
    </row>
    <row r="2165" spans="1:11">
      <c r="A2165" s="247" t="s">
        <v>12918</v>
      </c>
      <c r="B2165" s="247" t="s">
        <v>12919</v>
      </c>
      <c r="C2165" s="247" t="s">
        <v>1535</v>
      </c>
      <c r="D2165" s="247" t="s">
        <v>10961</v>
      </c>
      <c r="E2165" s="248" t="s">
        <v>12920</v>
      </c>
      <c r="F2165" s="247">
        <v>5038.6899999999996</v>
      </c>
      <c r="G2165" s="247" t="s">
        <v>1367</v>
      </c>
      <c r="H2165" s="247" t="s">
        <v>14318</v>
      </c>
      <c r="I2165" s="247">
        <v>1</v>
      </c>
      <c r="J2165" s="247">
        <v>0</v>
      </c>
      <c r="K2165" s="247">
        <v>0</v>
      </c>
    </row>
    <row r="2166" spans="1:11">
      <c r="A2166" s="247" t="s">
        <v>18651</v>
      </c>
      <c r="B2166" s="247" t="s">
        <v>18650</v>
      </c>
      <c r="C2166" s="247" t="s">
        <v>1535</v>
      </c>
      <c r="D2166" s="247" t="s">
        <v>10961</v>
      </c>
      <c r="E2166" s="248" t="s">
        <v>18649</v>
      </c>
      <c r="F2166" s="247">
        <v>4910.63</v>
      </c>
      <c r="G2166" s="247" t="s">
        <v>1367</v>
      </c>
      <c r="H2166" s="247" t="s">
        <v>14318</v>
      </c>
      <c r="I2166" s="247">
        <v>0</v>
      </c>
      <c r="J2166" s="247">
        <v>0</v>
      </c>
      <c r="K2166" s="247">
        <v>0</v>
      </c>
    </row>
    <row r="2167" spans="1:11">
      <c r="A2167" s="247" t="s">
        <v>11950</v>
      </c>
      <c r="B2167" s="247" t="s">
        <v>11949</v>
      </c>
      <c r="C2167" s="247" t="s">
        <v>1535</v>
      </c>
      <c r="D2167" s="247" t="s">
        <v>10961</v>
      </c>
      <c r="E2167" s="248" t="s">
        <v>11948</v>
      </c>
      <c r="F2167" s="247">
        <v>5732.7</v>
      </c>
      <c r="G2167" s="247" t="s">
        <v>1367</v>
      </c>
      <c r="H2167" s="247" t="s">
        <v>14318</v>
      </c>
      <c r="I2167" s="247">
        <v>1</v>
      </c>
      <c r="J2167" s="247">
        <v>0</v>
      </c>
      <c r="K2167" s="247">
        <v>0</v>
      </c>
    </row>
    <row r="2168" spans="1:11">
      <c r="A2168" s="247" t="s">
        <v>11944</v>
      </c>
      <c r="B2168" s="247" t="s">
        <v>11943</v>
      </c>
      <c r="C2168" s="247" t="s">
        <v>1535</v>
      </c>
      <c r="D2168" s="247" t="s">
        <v>10961</v>
      </c>
      <c r="E2168" s="248" t="s">
        <v>11942</v>
      </c>
      <c r="F2168" s="247">
        <v>12302.02</v>
      </c>
      <c r="G2168" s="247" t="s">
        <v>1367</v>
      </c>
      <c r="H2168" s="247" t="s">
        <v>14318</v>
      </c>
      <c r="I2168" s="247">
        <v>0</v>
      </c>
      <c r="J2168" s="247">
        <v>0</v>
      </c>
      <c r="K2168" s="247">
        <v>0</v>
      </c>
    </row>
    <row r="2169" spans="1:11">
      <c r="A2169" s="247" t="s">
        <v>18647</v>
      </c>
      <c r="B2169" s="247" t="s">
        <v>18646</v>
      </c>
      <c r="C2169" s="247" t="s">
        <v>1535</v>
      </c>
      <c r="D2169" s="247" t="s">
        <v>10961</v>
      </c>
      <c r="E2169" s="248" t="s">
        <v>18645</v>
      </c>
      <c r="F2169" s="247">
        <v>14444.32</v>
      </c>
      <c r="G2169" s="247" t="s">
        <v>1367</v>
      </c>
      <c r="H2169" s="247" t="s">
        <v>14318</v>
      </c>
      <c r="I2169" s="247">
        <v>0</v>
      </c>
      <c r="J2169" s="247">
        <v>0</v>
      </c>
      <c r="K2169" s="247">
        <v>0</v>
      </c>
    </row>
    <row r="2170" spans="1:11">
      <c r="A2170" s="247" t="s">
        <v>18644</v>
      </c>
      <c r="B2170" s="247" t="s">
        <v>18643</v>
      </c>
      <c r="C2170" s="247" t="s">
        <v>1535</v>
      </c>
      <c r="D2170" s="247" t="s">
        <v>10961</v>
      </c>
      <c r="E2170" s="248" t="s">
        <v>18642</v>
      </c>
      <c r="F2170" s="247">
        <v>35166.589999999997</v>
      </c>
      <c r="G2170" s="247" t="s">
        <v>1367</v>
      </c>
      <c r="H2170" s="247" t="s">
        <v>14318</v>
      </c>
      <c r="I2170" s="247">
        <v>0</v>
      </c>
      <c r="J2170" s="247">
        <v>0</v>
      </c>
      <c r="K2170" s="247">
        <v>0</v>
      </c>
    </row>
    <row r="2171" spans="1:11">
      <c r="A2171" s="247" t="s">
        <v>11909</v>
      </c>
      <c r="B2171" s="247" t="s">
        <v>11908</v>
      </c>
      <c r="C2171" s="247" t="s">
        <v>1535</v>
      </c>
      <c r="D2171" s="247" t="s">
        <v>10961</v>
      </c>
      <c r="E2171" s="248" t="s">
        <v>11907</v>
      </c>
      <c r="F2171" s="247">
        <v>1300.03</v>
      </c>
      <c r="G2171" s="247" t="s">
        <v>1367</v>
      </c>
      <c r="H2171" s="247" t="s">
        <v>14318</v>
      </c>
      <c r="I2171" s="247">
        <v>1</v>
      </c>
      <c r="J2171" s="247">
        <v>0</v>
      </c>
      <c r="K2171" s="247">
        <v>0</v>
      </c>
    </row>
    <row r="2172" spans="1:11">
      <c r="A2172" s="247" t="s">
        <v>21372</v>
      </c>
      <c r="B2172" s="247" t="s">
        <v>21373</v>
      </c>
      <c r="C2172" s="247" t="s">
        <v>1535</v>
      </c>
      <c r="D2172" s="247" t="s">
        <v>6343</v>
      </c>
      <c r="E2172" s="248" t="s">
        <v>21374</v>
      </c>
      <c r="F2172" s="247">
        <v>2364.84</v>
      </c>
      <c r="G2172" s="247" t="s">
        <v>1367</v>
      </c>
      <c r="H2172" s="247" t="s">
        <v>14318</v>
      </c>
      <c r="I2172" s="247">
        <v>1</v>
      </c>
      <c r="J2172" s="247">
        <v>0</v>
      </c>
      <c r="K2172" s="247">
        <v>0</v>
      </c>
    </row>
    <row r="2173" spans="1:11">
      <c r="A2173" s="247" t="s">
        <v>7087</v>
      </c>
      <c r="B2173" s="247" t="s">
        <v>7086</v>
      </c>
      <c r="C2173" s="247" t="s">
        <v>1535</v>
      </c>
      <c r="D2173" s="247" t="s">
        <v>6343</v>
      </c>
      <c r="E2173" s="248" t="s">
        <v>7085</v>
      </c>
      <c r="F2173" s="247">
        <v>928.65</v>
      </c>
      <c r="G2173" s="247" t="s">
        <v>1367</v>
      </c>
      <c r="H2173" s="247" t="s">
        <v>14318</v>
      </c>
      <c r="I2173" s="247">
        <v>0</v>
      </c>
      <c r="J2173" s="247">
        <v>0</v>
      </c>
      <c r="K2173" s="247">
        <v>30</v>
      </c>
    </row>
    <row r="2174" spans="1:11">
      <c r="A2174" s="247" t="s">
        <v>11834</v>
      </c>
      <c r="B2174" s="247" t="s">
        <v>11833</v>
      </c>
      <c r="C2174" s="247" t="s">
        <v>1535</v>
      </c>
      <c r="D2174" s="247" t="s">
        <v>10961</v>
      </c>
      <c r="E2174" s="248" t="s">
        <v>11832</v>
      </c>
      <c r="F2174" s="247">
        <v>3584.25</v>
      </c>
      <c r="G2174" s="247" t="s">
        <v>1367</v>
      </c>
      <c r="H2174" s="247" t="s">
        <v>14318</v>
      </c>
      <c r="I2174" s="247">
        <v>1</v>
      </c>
      <c r="J2174" s="247">
        <v>0</v>
      </c>
      <c r="K2174" s="247">
        <v>0</v>
      </c>
    </row>
    <row r="2175" spans="1:11">
      <c r="A2175" s="247" t="s">
        <v>11831</v>
      </c>
      <c r="B2175" s="247" t="s">
        <v>11830</v>
      </c>
      <c r="C2175" s="247" t="s">
        <v>1535</v>
      </c>
      <c r="D2175" s="247" t="s">
        <v>10961</v>
      </c>
      <c r="E2175" s="248" t="s">
        <v>11829</v>
      </c>
      <c r="F2175" s="247">
        <v>2925.06</v>
      </c>
      <c r="G2175" s="247" t="s">
        <v>1367</v>
      </c>
      <c r="H2175" s="247" t="s">
        <v>14318</v>
      </c>
      <c r="I2175" s="247">
        <v>1</v>
      </c>
      <c r="J2175" s="247">
        <v>0</v>
      </c>
      <c r="K2175" s="247">
        <v>0</v>
      </c>
    </row>
    <row r="2176" spans="1:11">
      <c r="A2176" s="247" t="s">
        <v>5549</v>
      </c>
      <c r="B2176" s="247" t="s">
        <v>5548</v>
      </c>
      <c r="C2176" s="247" t="s">
        <v>1535</v>
      </c>
      <c r="D2176" s="247" t="s">
        <v>5487</v>
      </c>
      <c r="E2176" s="248" t="s">
        <v>5547</v>
      </c>
      <c r="F2176" s="247">
        <v>258.31</v>
      </c>
      <c r="G2176" s="247" t="s">
        <v>1367</v>
      </c>
      <c r="H2176" s="247" t="s">
        <v>14318</v>
      </c>
      <c r="I2176" s="247">
        <v>1</v>
      </c>
      <c r="J2176" s="247">
        <v>0</v>
      </c>
      <c r="K2176" s="247">
        <v>0</v>
      </c>
    </row>
    <row r="2177" spans="1:11">
      <c r="A2177" s="247" t="s">
        <v>11819</v>
      </c>
      <c r="B2177" s="247" t="s">
        <v>11818</v>
      </c>
      <c r="C2177" s="247" t="s">
        <v>1535</v>
      </c>
      <c r="D2177" s="247" t="s">
        <v>10961</v>
      </c>
      <c r="E2177" s="248" t="s">
        <v>11817</v>
      </c>
      <c r="F2177" s="247">
        <v>7585.23</v>
      </c>
      <c r="G2177" s="247" t="s">
        <v>1367</v>
      </c>
      <c r="H2177" s="247" t="s">
        <v>14318</v>
      </c>
      <c r="I2177" s="247">
        <v>1</v>
      </c>
      <c r="J2177" s="247">
        <v>0</v>
      </c>
      <c r="K2177" s="247">
        <v>0</v>
      </c>
    </row>
    <row r="2178" spans="1:11">
      <c r="A2178" s="247" t="s">
        <v>18627</v>
      </c>
      <c r="B2178" s="247" t="s">
        <v>18626</v>
      </c>
      <c r="C2178" s="247" t="s">
        <v>1535</v>
      </c>
      <c r="D2178" s="247" t="s">
        <v>10961</v>
      </c>
      <c r="E2178" s="248" t="s">
        <v>18625</v>
      </c>
      <c r="F2178" s="247">
        <v>3182.95</v>
      </c>
      <c r="G2178" s="247" t="s">
        <v>1367</v>
      </c>
      <c r="H2178" s="247" t="s">
        <v>14318</v>
      </c>
      <c r="I2178" s="247">
        <v>1</v>
      </c>
      <c r="J2178" s="247">
        <v>0</v>
      </c>
      <c r="K2178" s="247">
        <v>0</v>
      </c>
    </row>
    <row r="2179" spans="1:11">
      <c r="A2179" s="247" t="s">
        <v>21375</v>
      </c>
      <c r="B2179" s="247" t="s">
        <v>21376</v>
      </c>
      <c r="C2179" s="247" t="s">
        <v>1535</v>
      </c>
      <c r="D2179" s="247" t="s">
        <v>10961</v>
      </c>
      <c r="E2179" s="248" t="s">
        <v>21377</v>
      </c>
      <c r="F2179" s="247">
        <v>3065.9</v>
      </c>
      <c r="G2179" s="247" t="s">
        <v>1367</v>
      </c>
      <c r="H2179" s="247" t="s">
        <v>14318</v>
      </c>
      <c r="I2179" s="247">
        <v>1</v>
      </c>
      <c r="J2179" s="247">
        <v>0</v>
      </c>
      <c r="K2179" s="247">
        <v>0</v>
      </c>
    </row>
    <row r="2180" spans="1:11">
      <c r="A2180" s="247" t="s">
        <v>11722</v>
      </c>
      <c r="B2180" s="247" t="s">
        <v>11721</v>
      </c>
      <c r="C2180" s="247" t="s">
        <v>1535</v>
      </c>
      <c r="D2180" s="247" t="s">
        <v>10961</v>
      </c>
      <c r="E2180" s="248" t="s">
        <v>11720</v>
      </c>
      <c r="F2180" s="247">
        <v>889.77</v>
      </c>
      <c r="G2180" s="247" t="s">
        <v>1367</v>
      </c>
      <c r="H2180" s="247" t="s">
        <v>14318</v>
      </c>
      <c r="I2180" s="247">
        <v>1</v>
      </c>
      <c r="J2180" s="247">
        <v>0</v>
      </c>
      <c r="K2180" s="247">
        <v>0</v>
      </c>
    </row>
    <row r="2181" spans="1:11">
      <c r="A2181" s="247" t="s">
        <v>11719</v>
      </c>
      <c r="B2181" s="247" t="s">
        <v>11718</v>
      </c>
      <c r="C2181" s="247" t="s">
        <v>1535</v>
      </c>
      <c r="D2181" s="247" t="s">
        <v>10961</v>
      </c>
      <c r="E2181" s="248" t="s">
        <v>11717</v>
      </c>
      <c r="F2181" s="247">
        <v>889.77</v>
      </c>
      <c r="G2181" s="247" t="s">
        <v>1367</v>
      </c>
      <c r="H2181" s="247" t="s">
        <v>14318</v>
      </c>
      <c r="I2181" s="247">
        <v>0</v>
      </c>
      <c r="J2181" s="247">
        <v>0</v>
      </c>
      <c r="K2181" s="247">
        <v>0</v>
      </c>
    </row>
    <row r="2182" spans="1:11">
      <c r="A2182" s="247" t="s">
        <v>11713</v>
      </c>
      <c r="B2182" s="247" t="s">
        <v>11712</v>
      </c>
      <c r="C2182" s="247" t="s">
        <v>1535</v>
      </c>
      <c r="D2182" s="247" t="s">
        <v>10961</v>
      </c>
      <c r="E2182" s="248" t="s">
        <v>11711</v>
      </c>
      <c r="F2182" s="247">
        <v>1186.57</v>
      </c>
      <c r="G2182" s="247" t="s">
        <v>1367</v>
      </c>
      <c r="H2182" s="247" t="s">
        <v>14318</v>
      </c>
      <c r="I2182" s="247">
        <v>1</v>
      </c>
      <c r="J2182" s="247">
        <v>0</v>
      </c>
      <c r="K2182" s="247">
        <v>0</v>
      </c>
    </row>
    <row r="2183" spans="1:11">
      <c r="A2183" s="247" t="s">
        <v>11704</v>
      </c>
      <c r="B2183" s="247" t="s">
        <v>11703</v>
      </c>
      <c r="C2183" s="247" t="s">
        <v>1535</v>
      </c>
      <c r="D2183" s="247" t="s">
        <v>10961</v>
      </c>
      <c r="E2183" s="248" t="s">
        <v>11702</v>
      </c>
      <c r="F2183" s="247">
        <v>727.48</v>
      </c>
      <c r="G2183" s="247" t="s">
        <v>1367</v>
      </c>
      <c r="H2183" s="247" t="s">
        <v>14318</v>
      </c>
      <c r="I2183" s="247">
        <v>1</v>
      </c>
      <c r="J2183" s="247">
        <v>0</v>
      </c>
      <c r="K2183" s="247">
        <v>0</v>
      </c>
    </row>
    <row r="2184" spans="1:11">
      <c r="A2184" s="247" t="s">
        <v>11683</v>
      </c>
      <c r="B2184" s="247" t="s">
        <v>11682</v>
      </c>
      <c r="C2184" s="247" t="s">
        <v>1535</v>
      </c>
      <c r="D2184" s="247" t="s">
        <v>10961</v>
      </c>
      <c r="E2184" s="248" t="s">
        <v>11681</v>
      </c>
      <c r="F2184" s="247">
        <v>3678.73</v>
      </c>
      <c r="G2184" s="247" t="s">
        <v>1367</v>
      </c>
      <c r="H2184" s="247" t="s">
        <v>14318</v>
      </c>
      <c r="I2184" s="247">
        <v>1</v>
      </c>
      <c r="J2184" s="247">
        <v>0</v>
      </c>
      <c r="K2184" s="247">
        <v>0</v>
      </c>
    </row>
    <row r="2185" spans="1:11">
      <c r="A2185" s="247" t="s">
        <v>11650</v>
      </c>
      <c r="B2185" s="247" t="s">
        <v>11649</v>
      </c>
      <c r="C2185" s="247" t="s">
        <v>1535</v>
      </c>
      <c r="D2185" s="247" t="s">
        <v>10961</v>
      </c>
      <c r="E2185" s="248" t="s">
        <v>11648</v>
      </c>
      <c r="F2185" s="247">
        <v>2715.51</v>
      </c>
      <c r="G2185" s="247" t="s">
        <v>1367</v>
      </c>
      <c r="H2185" s="247" t="s">
        <v>14318</v>
      </c>
      <c r="I2185" s="247">
        <v>1</v>
      </c>
      <c r="J2185" s="247">
        <v>0</v>
      </c>
      <c r="K2185" s="247">
        <v>0</v>
      </c>
    </row>
    <row r="2186" spans="1:11">
      <c r="A2186" s="247" t="s">
        <v>11647</v>
      </c>
      <c r="B2186" s="247" t="s">
        <v>11646</v>
      </c>
      <c r="C2186" s="247" t="s">
        <v>1535</v>
      </c>
      <c r="D2186" s="247" t="s">
        <v>10961</v>
      </c>
      <c r="E2186" s="248" t="s">
        <v>18623</v>
      </c>
      <c r="F2186" s="247">
        <v>3676.22</v>
      </c>
      <c r="G2186" s="247" t="s">
        <v>1367</v>
      </c>
      <c r="H2186" s="247" t="s">
        <v>14318</v>
      </c>
      <c r="I2186" s="247">
        <v>0</v>
      </c>
      <c r="J2186" s="247">
        <v>0</v>
      </c>
      <c r="K2186" s="247">
        <v>1</v>
      </c>
    </row>
    <row r="2187" spans="1:11">
      <c r="A2187" s="247" t="s">
        <v>18622</v>
      </c>
      <c r="B2187" s="247" t="s">
        <v>18621</v>
      </c>
      <c r="C2187" s="247" t="s">
        <v>1535</v>
      </c>
      <c r="D2187" s="247" t="s">
        <v>10961</v>
      </c>
      <c r="E2187" s="248" t="s">
        <v>18620</v>
      </c>
      <c r="F2187" s="247">
        <v>4062.09</v>
      </c>
      <c r="G2187" s="247" t="s">
        <v>1367</v>
      </c>
      <c r="H2187" s="247" t="s">
        <v>14318</v>
      </c>
      <c r="I2187" s="247">
        <v>1</v>
      </c>
      <c r="J2187" s="247">
        <v>0</v>
      </c>
      <c r="K2187" s="247">
        <v>0</v>
      </c>
    </row>
    <row r="2188" spans="1:11">
      <c r="A2188" s="247" t="s">
        <v>18619</v>
      </c>
      <c r="B2188" s="247" t="s">
        <v>18618</v>
      </c>
      <c r="C2188" s="247" t="s">
        <v>1535</v>
      </c>
      <c r="D2188" s="247" t="s">
        <v>10961</v>
      </c>
      <c r="E2188" s="248" t="s">
        <v>18617</v>
      </c>
      <c r="F2188" s="247">
        <v>53354.85</v>
      </c>
      <c r="G2188" s="247" t="s">
        <v>1367</v>
      </c>
      <c r="H2188" s="247" t="s">
        <v>14318</v>
      </c>
      <c r="I2188" s="247">
        <v>1</v>
      </c>
      <c r="J2188" s="247">
        <v>0</v>
      </c>
      <c r="K2188" s="247">
        <v>0</v>
      </c>
    </row>
    <row r="2189" spans="1:11">
      <c r="A2189" s="247" t="s">
        <v>5528</v>
      </c>
      <c r="B2189" s="247" t="s">
        <v>5527</v>
      </c>
      <c r="C2189" s="247" t="s">
        <v>1535</v>
      </c>
      <c r="D2189" s="247" t="s">
        <v>5487</v>
      </c>
      <c r="E2189" s="248" t="s">
        <v>5526</v>
      </c>
      <c r="F2189" s="247">
        <v>729.01</v>
      </c>
      <c r="G2189" s="247" t="s">
        <v>1367</v>
      </c>
      <c r="H2189" s="247" t="s">
        <v>14318</v>
      </c>
      <c r="I2189" s="247">
        <v>1</v>
      </c>
      <c r="J2189" s="247">
        <v>0</v>
      </c>
      <c r="K2189" s="247">
        <v>0</v>
      </c>
    </row>
    <row r="2190" spans="1:11">
      <c r="A2190" s="247" t="s">
        <v>11546</v>
      </c>
      <c r="B2190" s="247" t="s">
        <v>11545</v>
      </c>
      <c r="C2190" s="247" t="s">
        <v>1535</v>
      </c>
      <c r="D2190" s="247" t="s">
        <v>10961</v>
      </c>
      <c r="E2190" s="248" t="s">
        <v>11544</v>
      </c>
      <c r="F2190" s="247">
        <v>3253.68</v>
      </c>
      <c r="G2190" s="247" t="s">
        <v>1367</v>
      </c>
      <c r="H2190" s="247" t="s">
        <v>14318</v>
      </c>
      <c r="I2190" s="247">
        <v>1</v>
      </c>
      <c r="J2190" s="247">
        <v>0</v>
      </c>
      <c r="K2190" s="247">
        <v>0</v>
      </c>
    </row>
    <row r="2191" spans="1:11">
      <c r="A2191" s="247" t="s">
        <v>5516</v>
      </c>
      <c r="B2191" s="247" t="s">
        <v>5515</v>
      </c>
      <c r="C2191" s="247" t="s">
        <v>1535</v>
      </c>
      <c r="D2191" s="247" t="s">
        <v>5487</v>
      </c>
      <c r="E2191" s="248" t="s">
        <v>5514</v>
      </c>
      <c r="F2191" s="247">
        <v>707.33</v>
      </c>
      <c r="G2191" s="247" t="s">
        <v>1367</v>
      </c>
      <c r="H2191" s="247" t="s">
        <v>14318</v>
      </c>
      <c r="I2191" s="247">
        <v>1</v>
      </c>
      <c r="J2191" s="247">
        <v>0</v>
      </c>
      <c r="K2191" s="247">
        <v>0</v>
      </c>
    </row>
    <row r="2192" spans="1:11">
      <c r="A2192" s="247" t="s">
        <v>11537</v>
      </c>
      <c r="B2192" s="247" t="s">
        <v>11536</v>
      </c>
      <c r="C2192" s="247" t="s">
        <v>1535</v>
      </c>
      <c r="D2192" s="247" t="s">
        <v>10961</v>
      </c>
      <c r="E2192" s="248" t="s">
        <v>11535</v>
      </c>
      <c r="F2192" s="247">
        <v>4772.3999999999996</v>
      </c>
      <c r="G2192" s="247" t="s">
        <v>1367</v>
      </c>
      <c r="H2192" s="247" t="s">
        <v>14318</v>
      </c>
      <c r="I2192" s="247">
        <v>1</v>
      </c>
      <c r="J2192" s="247">
        <v>0</v>
      </c>
      <c r="K2192" s="247">
        <v>0</v>
      </c>
    </row>
    <row r="2193" spans="1:11">
      <c r="A2193" s="247" t="s">
        <v>21378</v>
      </c>
      <c r="B2193" s="247" t="s">
        <v>21379</v>
      </c>
      <c r="C2193" s="247" t="s">
        <v>1535</v>
      </c>
      <c r="D2193" s="247" t="s">
        <v>10961</v>
      </c>
      <c r="E2193" s="248" t="s">
        <v>21380</v>
      </c>
      <c r="F2193" s="247">
        <v>13946.17</v>
      </c>
      <c r="G2193" s="247" t="s">
        <v>1367</v>
      </c>
      <c r="H2193" s="247" t="s">
        <v>14318</v>
      </c>
      <c r="I2193" s="247">
        <v>1</v>
      </c>
      <c r="J2193" s="247">
        <v>0</v>
      </c>
      <c r="K2193" s="247">
        <v>0</v>
      </c>
    </row>
    <row r="2194" spans="1:11">
      <c r="A2194" s="247" t="s">
        <v>21381</v>
      </c>
      <c r="B2194" s="247" t="s">
        <v>21382</v>
      </c>
      <c r="C2194" s="247" t="s">
        <v>1535</v>
      </c>
      <c r="D2194" s="247" t="s">
        <v>10961</v>
      </c>
      <c r="E2194" s="248" t="s">
        <v>21383</v>
      </c>
      <c r="F2194" s="247">
        <v>801.14</v>
      </c>
      <c r="G2194" s="247" t="s">
        <v>1367</v>
      </c>
      <c r="H2194" s="247" t="s">
        <v>14318</v>
      </c>
      <c r="I2194" s="247">
        <v>1</v>
      </c>
      <c r="J2194" s="247">
        <v>0</v>
      </c>
      <c r="K2194" s="247">
        <v>0</v>
      </c>
    </row>
    <row r="2195" spans="1:11">
      <c r="A2195" s="247" t="s">
        <v>10629</v>
      </c>
      <c r="B2195" s="247" t="s">
        <v>10628</v>
      </c>
      <c r="C2195" s="247" t="s">
        <v>1535</v>
      </c>
      <c r="D2195" s="247" t="s">
        <v>10596</v>
      </c>
      <c r="E2195" s="248" t="s">
        <v>10627</v>
      </c>
      <c r="F2195" s="247">
        <v>963.89</v>
      </c>
      <c r="G2195" s="247" t="s">
        <v>1367</v>
      </c>
      <c r="H2195" s="247" t="s">
        <v>14318</v>
      </c>
      <c r="I2195" s="247">
        <v>1</v>
      </c>
      <c r="J2195" s="247">
        <v>0</v>
      </c>
      <c r="K2195" s="247">
        <v>0</v>
      </c>
    </row>
    <row r="2196" spans="1:11">
      <c r="A2196" s="247" t="s">
        <v>11420</v>
      </c>
      <c r="B2196" s="247" t="s">
        <v>11419</v>
      </c>
      <c r="C2196" s="247" t="s">
        <v>1535</v>
      </c>
      <c r="D2196" s="247" t="s">
        <v>10961</v>
      </c>
      <c r="E2196" s="248" t="s">
        <v>11418</v>
      </c>
      <c r="F2196" s="247">
        <v>656.88</v>
      </c>
      <c r="G2196" s="247" t="s">
        <v>1367</v>
      </c>
      <c r="H2196" s="247" t="s">
        <v>14318</v>
      </c>
      <c r="I2196" s="247">
        <v>1</v>
      </c>
      <c r="J2196" s="247">
        <v>0</v>
      </c>
      <c r="K2196" s="247">
        <v>0</v>
      </c>
    </row>
    <row r="2197" spans="1:11">
      <c r="A2197" s="247" t="s">
        <v>21384</v>
      </c>
      <c r="B2197" s="247" t="s">
        <v>21385</v>
      </c>
      <c r="C2197" s="247" t="s">
        <v>1535</v>
      </c>
      <c r="D2197" s="247" t="s">
        <v>10961</v>
      </c>
      <c r="E2197" s="248" t="s">
        <v>21386</v>
      </c>
      <c r="F2197" s="247">
        <v>2375.42</v>
      </c>
      <c r="G2197" s="247" t="s">
        <v>1367</v>
      </c>
      <c r="H2197" s="247" t="s">
        <v>14318</v>
      </c>
      <c r="I2197" s="247">
        <v>1</v>
      </c>
      <c r="J2197" s="247">
        <v>0</v>
      </c>
      <c r="K2197" s="247">
        <v>0</v>
      </c>
    </row>
    <row r="2198" spans="1:11">
      <c r="A2198" s="247" t="s">
        <v>11396</v>
      </c>
      <c r="B2198" s="247" t="s">
        <v>11395</v>
      </c>
      <c r="C2198" s="247" t="s">
        <v>1535</v>
      </c>
      <c r="D2198" s="247" t="s">
        <v>10961</v>
      </c>
      <c r="E2198" s="248" t="s">
        <v>11394</v>
      </c>
      <c r="F2198" s="247">
        <v>495.34</v>
      </c>
      <c r="G2198" s="247" t="s">
        <v>1367</v>
      </c>
      <c r="H2198" s="247" t="s">
        <v>14318</v>
      </c>
      <c r="I2198" s="247">
        <v>1</v>
      </c>
      <c r="J2198" s="247">
        <v>0</v>
      </c>
      <c r="K2198" s="247">
        <v>0</v>
      </c>
    </row>
    <row r="2199" spans="1:11">
      <c r="A2199" s="247" t="s">
        <v>11381</v>
      </c>
      <c r="B2199" s="247" t="s">
        <v>11380</v>
      </c>
      <c r="C2199" s="247" t="s">
        <v>1535</v>
      </c>
      <c r="D2199" s="247" t="s">
        <v>10961</v>
      </c>
      <c r="E2199" s="248" t="s">
        <v>11379</v>
      </c>
      <c r="F2199" s="247">
        <v>1270.45</v>
      </c>
      <c r="G2199" s="247" t="s">
        <v>1367</v>
      </c>
      <c r="H2199" s="247" t="s">
        <v>14318</v>
      </c>
      <c r="I2199" s="247">
        <v>1</v>
      </c>
      <c r="J2199" s="247">
        <v>0</v>
      </c>
      <c r="K2199" s="247">
        <v>0</v>
      </c>
    </row>
    <row r="2200" spans="1:11">
      <c r="A2200" s="247" t="s">
        <v>11304</v>
      </c>
      <c r="B2200" s="247" t="s">
        <v>11303</v>
      </c>
      <c r="C2200" s="247" t="s">
        <v>1535</v>
      </c>
      <c r="D2200" s="247" t="s">
        <v>10961</v>
      </c>
      <c r="E2200" s="248" t="s">
        <v>11302</v>
      </c>
      <c r="F2200" s="247">
        <v>2705.68</v>
      </c>
      <c r="G2200" s="247" t="s">
        <v>1367</v>
      </c>
      <c r="H2200" s="247" t="s">
        <v>14318</v>
      </c>
      <c r="I2200" s="247">
        <v>1</v>
      </c>
      <c r="J2200" s="247">
        <v>0</v>
      </c>
      <c r="K2200" s="247">
        <v>0</v>
      </c>
    </row>
    <row r="2201" spans="1:11">
      <c r="A2201" s="247" t="s">
        <v>18598</v>
      </c>
      <c r="B2201" s="247" t="s">
        <v>18597</v>
      </c>
      <c r="C2201" s="247" t="s">
        <v>1535</v>
      </c>
      <c r="D2201" s="247" t="s">
        <v>10961</v>
      </c>
      <c r="E2201" s="248" t="s">
        <v>21387</v>
      </c>
      <c r="F2201" s="247">
        <v>27518.18</v>
      </c>
      <c r="G2201" s="247" t="s">
        <v>1367</v>
      </c>
      <c r="H2201" s="247" t="s">
        <v>14318</v>
      </c>
      <c r="I2201" s="247">
        <v>1</v>
      </c>
      <c r="J2201" s="247">
        <v>0</v>
      </c>
      <c r="K2201" s="247">
        <v>0</v>
      </c>
    </row>
    <row r="2202" spans="1:11">
      <c r="A2202" s="247" t="s">
        <v>12921</v>
      </c>
      <c r="B2202" s="247" t="s">
        <v>12922</v>
      </c>
      <c r="C2202" s="247" t="s">
        <v>1535</v>
      </c>
      <c r="D2202" s="247" t="s">
        <v>10961</v>
      </c>
      <c r="E2202" s="248" t="s">
        <v>12923</v>
      </c>
      <c r="F2202" s="247">
        <v>1794.5</v>
      </c>
      <c r="G2202" s="247" t="s">
        <v>1367</v>
      </c>
      <c r="H2202" s="247" t="s">
        <v>14318</v>
      </c>
      <c r="I2202" s="247">
        <v>1</v>
      </c>
      <c r="J2202" s="247">
        <v>0</v>
      </c>
      <c r="K2202" s="247">
        <v>0</v>
      </c>
    </row>
    <row r="2203" spans="1:11">
      <c r="A2203" s="247" t="s">
        <v>12924</v>
      </c>
      <c r="B2203" s="247" t="s">
        <v>12925</v>
      </c>
      <c r="C2203" s="247" t="s">
        <v>1535</v>
      </c>
      <c r="D2203" s="247" t="s">
        <v>6253</v>
      </c>
      <c r="E2203" s="248" t="s">
        <v>12926</v>
      </c>
      <c r="F2203" s="247">
        <v>363.6</v>
      </c>
      <c r="G2203" s="247" t="s">
        <v>1367</v>
      </c>
      <c r="H2203" s="247" t="s">
        <v>14318</v>
      </c>
      <c r="I2203" s="247">
        <v>1</v>
      </c>
      <c r="J2203" s="247">
        <v>0</v>
      </c>
      <c r="K2203" s="247">
        <v>0</v>
      </c>
    </row>
    <row r="2204" spans="1:11">
      <c r="A2204" s="247" t="s">
        <v>18548</v>
      </c>
      <c r="B2204" s="247" t="s">
        <v>18547</v>
      </c>
      <c r="C2204" s="247" t="s">
        <v>1535</v>
      </c>
      <c r="D2204" s="247" t="s">
        <v>10961</v>
      </c>
      <c r="E2204" s="248" t="s">
        <v>18546</v>
      </c>
      <c r="F2204" s="247">
        <v>20692.05</v>
      </c>
      <c r="G2204" s="247" t="s">
        <v>1367</v>
      </c>
      <c r="H2204" s="247" t="s">
        <v>14318</v>
      </c>
      <c r="I2204" s="247">
        <v>3</v>
      </c>
      <c r="J2204" s="247">
        <v>0</v>
      </c>
      <c r="K2204" s="247">
        <v>0</v>
      </c>
    </row>
    <row r="2205" spans="1:11">
      <c r="A2205" s="247" t="s">
        <v>18545</v>
      </c>
      <c r="B2205" s="247" t="s">
        <v>18544</v>
      </c>
      <c r="C2205" s="247" t="s">
        <v>1535</v>
      </c>
      <c r="D2205" s="247" t="s">
        <v>10961</v>
      </c>
      <c r="E2205" s="248" t="s">
        <v>18543</v>
      </c>
      <c r="F2205" s="247">
        <v>90209.09</v>
      </c>
      <c r="G2205" s="247" t="s">
        <v>1367</v>
      </c>
      <c r="H2205" s="247" t="s">
        <v>14318</v>
      </c>
      <c r="I2205" s="247">
        <v>0</v>
      </c>
      <c r="J2205" s="247">
        <v>0</v>
      </c>
      <c r="K2205" s="247">
        <v>0</v>
      </c>
    </row>
    <row r="2206" spans="1:11">
      <c r="A2206" s="247" t="s">
        <v>18542</v>
      </c>
      <c r="B2206" s="247" t="s">
        <v>18541</v>
      </c>
      <c r="C2206" s="247" t="s">
        <v>1535</v>
      </c>
      <c r="D2206" s="247" t="s">
        <v>10961</v>
      </c>
      <c r="E2206" s="248" t="s">
        <v>18540</v>
      </c>
      <c r="F2206" s="247">
        <v>79996.59</v>
      </c>
      <c r="G2206" s="247" t="s">
        <v>1367</v>
      </c>
      <c r="H2206" s="247" t="s">
        <v>14318</v>
      </c>
      <c r="I2206" s="247">
        <v>0</v>
      </c>
      <c r="J2206" s="247">
        <v>0</v>
      </c>
      <c r="K2206" s="247">
        <v>0</v>
      </c>
    </row>
    <row r="2207" spans="1:11">
      <c r="A2207" s="247" t="s">
        <v>18539</v>
      </c>
      <c r="B2207" s="247" t="s">
        <v>18538</v>
      </c>
      <c r="C2207" s="247" t="s">
        <v>1535</v>
      </c>
      <c r="D2207" s="247" t="s">
        <v>10961</v>
      </c>
      <c r="E2207" s="248" t="s">
        <v>18537</v>
      </c>
      <c r="F2207" s="247">
        <v>83400</v>
      </c>
      <c r="G2207" s="247" t="s">
        <v>1367</v>
      </c>
      <c r="H2207" s="247" t="s">
        <v>14318</v>
      </c>
      <c r="I2207" s="247">
        <v>0</v>
      </c>
      <c r="J2207" s="247">
        <v>0</v>
      </c>
      <c r="K2207" s="247">
        <v>0</v>
      </c>
    </row>
    <row r="2208" spans="1:11">
      <c r="A2208" s="247" t="s">
        <v>18536</v>
      </c>
      <c r="B2208" s="247" t="s">
        <v>18535</v>
      </c>
      <c r="C2208" s="247" t="s">
        <v>1535</v>
      </c>
      <c r="D2208" s="247" t="s">
        <v>10961</v>
      </c>
      <c r="E2208" s="248" t="s">
        <v>18534</v>
      </c>
      <c r="F2208" s="247">
        <v>83400.570000000007</v>
      </c>
      <c r="G2208" s="247" t="s">
        <v>1367</v>
      </c>
      <c r="H2208" s="247" t="s">
        <v>14318</v>
      </c>
      <c r="I2208" s="247">
        <v>0</v>
      </c>
      <c r="J2208" s="247">
        <v>0</v>
      </c>
      <c r="K2208" s="247">
        <v>0</v>
      </c>
    </row>
    <row r="2209" spans="1:11">
      <c r="A2209" s="247" t="s">
        <v>18533</v>
      </c>
      <c r="B2209" s="247" t="s">
        <v>18532</v>
      </c>
      <c r="C2209" s="247" t="s">
        <v>1535</v>
      </c>
      <c r="D2209" s="247" t="s">
        <v>10961</v>
      </c>
      <c r="E2209" s="248" t="s">
        <v>18531</v>
      </c>
      <c r="F2209" s="247">
        <v>86804.55</v>
      </c>
      <c r="G2209" s="247" t="s">
        <v>1367</v>
      </c>
      <c r="H2209" s="247" t="s">
        <v>14318</v>
      </c>
      <c r="I2209" s="247">
        <v>0</v>
      </c>
      <c r="J2209" s="247">
        <v>0</v>
      </c>
      <c r="K2209" s="247">
        <v>0</v>
      </c>
    </row>
    <row r="2210" spans="1:11">
      <c r="A2210" s="247" t="s">
        <v>18524</v>
      </c>
      <c r="B2210" s="247" t="s">
        <v>18523</v>
      </c>
      <c r="C2210" s="247" t="s">
        <v>1535</v>
      </c>
      <c r="D2210" s="247" t="s">
        <v>10961</v>
      </c>
      <c r="E2210" s="248" t="s">
        <v>18522</v>
      </c>
      <c r="F2210" s="247">
        <v>3182.95</v>
      </c>
      <c r="G2210" s="247" t="s">
        <v>1367</v>
      </c>
      <c r="H2210" s="247" t="s">
        <v>14318</v>
      </c>
      <c r="I2210" s="247">
        <v>1</v>
      </c>
      <c r="J2210" s="247">
        <v>0</v>
      </c>
      <c r="K2210" s="247">
        <v>0</v>
      </c>
    </row>
    <row r="2211" spans="1:11">
      <c r="A2211" s="247" t="s">
        <v>18500</v>
      </c>
      <c r="B2211" s="247" t="s">
        <v>18499</v>
      </c>
      <c r="C2211" s="247" t="s">
        <v>1535</v>
      </c>
      <c r="D2211" s="247" t="s">
        <v>10961</v>
      </c>
      <c r="E2211" s="248" t="s">
        <v>18498</v>
      </c>
      <c r="F2211" s="247">
        <v>4772.3999999999996</v>
      </c>
      <c r="G2211" s="247" t="s">
        <v>1367</v>
      </c>
      <c r="H2211" s="247" t="s">
        <v>14318</v>
      </c>
      <c r="I2211" s="247">
        <v>0</v>
      </c>
      <c r="J2211" s="247">
        <v>0</v>
      </c>
      <c r="K2211" s="247">
        <v>0</v>
      </c>
    </row>
    <row r="2212" spans="1:11">
      <c r="A2212" s="247" t="s">
        <v>18440</v>
      </c>
      <c r="B2212" s="247" t="s">
        <v>18439</v>
      </c>
      <c r="C2212" s="247" t="s">
        <v>1535</v>
      </c>
      <c r="D2212" s="247" t="s">
        <v>10961</v>
      </c>
      <c r="E2212" s="248" t="s">
        <v>18438</v>
      </c>
      <c r="F2212" s="247">
        <v>1815.91</v>
      </c>
      <c r="G2212" s="247" t="s">
        <v>1367</v>
      </c>
      <c r="H2212" s="247" t="s">
        <v>14318</v>
      </c>
      <c r="I2212" s="247">
        <v>0</v>
      </c>
      <c r="J2212" s="247">
        <v>0</v>
      </c>
      <c r="K2212" s="247">
        <v>0</v>
      </c>
    </row>
    <row r="2213" spans="1:11">
      <c r="A2213" s="247" t="s">
        <v>18437</v>
      </c>
      <c r="B2213" s="247" t="s">
        <v>18436</v>
      </c>
      <c r="C2213" s="247" t="s">
        <v>1535</v>
      </c>
      <c r="D2213" s="247" t="s">
        <v>10961</v>
      </c>
      <c r="E2213" s="248" t="s">
        <v>18435</v>
      </c>
      <c r="F2213" s="247">
        <v>4607.99</v>
      </c>
      <c r="G2213" s="247" t="s">
        <v>1367</v>
      </c>
      <c r="H2213" s="247" t="s">
        <v>14318</v>
      </c>
      <c r="I2213" s="247">
        <v>0</v>
      </c>
      <c r="J2213" s="247">
        <v>0</v>
      </c>
      <c r="K2213" s="247">
        <v>0</v>
      </c>
    </row>
    <row r="2214" spans="1:11">
      <c r="A2214" s="247" t="s">
        <v>18431</v>
      </c>
      <c r="B2214" s="247" t="s">
        <v>18430</v>
      </c>
      <c r="C2214" s="247" t="s">
        <v>1535</v>
      </c>
      <c r="D2214" s="247" t="s">
        <v>10961</v>
      </c>
      <c r="E2214" s="248" t="s">
        <v>18429</v>
      </c>
      <c r="F2214" s="247">
        <v>1815.91</v>
      </c>
      <c r="G2214" s="247" t="s">
        <v>1367</v>
      </c>
      <c r="H2214" s="247" t="s">
        <v>14318</v>
      </c>
      <c r="I2214" s="247">
        <v>0</v>
      </c>
      <c r="J2214" s="247">
        <v>0</v>
      </c>
      <c r="K2214" s="247">
        <v>0</v>
      </c>
    </row>
    <row r="2215" spans="1:11">
      <c r="A2215" s="247" t="s">
        <v>18428</v>
      </c>
      <c r="B2215" s="247" t="s">
        <v>18427</v>
      </c>
      <c r="C2215" s="247" t="s">
        <v>1535</v>
      </c>
      <c r="D2215" s="247" t="s">
        <v>10961</v>
      </c>
      <c r="E2215" s="248" t="s">
        <v>21388</v>
      </c>
      <c r="F2215" s="247">
        <v>1294.32</v>
      </c>
      <c r="G2215" s="247" t="s">
        <v>1367</v>
      </c>
      <c r="H2215" s="247" t="s">
        <v>14318</v>
      </c>
      <c r="I2215" s="247">
        <v>0</v>
      </c>
      <c r="J2215" s="247">
        <v>0</v>
      </c>
      <c r="K2215" s="247">
        <v>0</v>
      </c>
    </row>
    <row r="2216" spans="1:11">
      <c r="A2216" s="247" t="s">
        <v>17955</v>
      </c>
      <c r="B2216" s="247" t="s">
        <v>17954</v>
      </c>
      <c r="C2216" s="247" t="s">
        <v>1535</v>
      </c>
      <c r="D2216" s="247" t="s">
        <v>10596</v>
      </c>
      <c r="E2216" s="248" t="s">
        <v>17953</v>
      </c>
      <c r="F2216" s="247">
        <v>444.86</v>
      </c>
      <c r="G2216" s="247" t="s">
        <v>1367</v>
      </c>
      <c r="H2216" s="247" t="s">
        <v>14318</v>
      </c>
      <c r="I2216" s="247">
        <v>1</v>
      </c>
      <c r="J2216" s="247">
        <v>0</v>
      </c>
      <c r="K2216" s="247">
        <v>0</v>
      </c>
    </row>
    <row r="2217" spans="1:11">
      <c r="A2217" s="247" t="s">
        <v>18401</v>
      </c>
      <c r="B2217" s="247" t="s">
        <v>18400</v>
      </c>
      <c r="C2217" s="247" t="s">
        <v>1535</v>
      </c>
      <c r="D2217" s="247" t="s">
        <v>10961</v>
      </c>
      <c r="E2217" s="248" t="s">
        <v>18399</v>
      </c>
      <c r="F2217" s="247">
        <v>34199.769999999997</v>
      </c>
      <c r="G2217" s="247" t="s">
        <v>1367</v>
      </c>
      <c r="H2217" s="247" t="s">
        <v>14318</v>
      </c>
      <c r="I2217" s="247">
        <v>1</v>
      </c>
      <c r="J2217" s="247">
        <v>0</v>
      </c>
      <c r="K2217" s="247">
        <v>0</v>
      </c>
    </row>
    <row r="2218" spans="1:11">
      <c r="A2218" s="247" t="s">
        <v>18359</v>
      </c>
      <c r="B2218" s="247" t="s">
        <v>18358</v>
      </c>
      <c r="C2218" s="247" t="s">
        <v>1535</v>
      </c>
      <c r="D2218" s="247" t="s">
        <v>10961</v>
      </c>
      <c r="E2218" s="248" t="s">
        <v>18357</v>
      </c>
      <c r="F2218" s="247">
        <v>407.39</v>
      </c>
      <c r="G2218" s="247" t="s">
        <v>1367</v>
      </c>
      <c r="H2218" s="247" t="s">
        <v>14318</v>
      </c>
      <c r="I2218" s="247">
        <v>1</v>
      </c>
      <c r="J2218" s="247">
        <v>0</v>
      </c>
      <c r="K2218" s="247">
        <v>0</v>
      </c>
    </row>
    <row r="2219" spans="1:11">
      <c r="A2219" s="247" t="s">
        <v>18353</v>
      </c>
      <c r="B2219" s="247" t="s">
        <v>18352</v>
      </c>
      <c r="C2219" s="247" t="s">
        <v>1535</v>
      </c>
      <c r="D2219" s="247" t="s">
        <v>10961</v>
      </c>
      <c r="E2219" s="248" t="s">
        <v>18351</v>
      </c>
      <c r="F2219" s="247">
        <v>5939.77</v>
      </c>
      <c r="G2219" s="247" t="s">
        <v>1367</v>
      </c>
      <c r="H2219" s="247" t="s">
        <v>14318</v>
      </c>
      <c r="I2219" s="247">
        <v>1</v>
      </c>
      <c r="J2219" s="247">
        <v>0</v>
      </c>
      <c r="K2219" s="247">
        <v>0</v>
      </c>
    </row>
    <row r="2220" spans="1:11">
      <c r="A2220" s="247" t="s">
        <v>18344</v>
      </c>
      <c r="B2220" s="247" t="s">
        <v>18343</v>
      </c>
      <c r="C2220" s="247" t="s">
        <v>1535</v>
      </c>
      <c r="D2220" s="247" t="s">
        <v>10961</v>
      </c>
      <c r="E2220" s="248" t="s">
        <v>18342</v>
      </c>
      <c r="F2220" s="247">
        <v>13669.73</v>
      </c>
      <c r="G2220" s="247" t="s">
        <v>1367</v>
      </c>
      <c r="H2220" s="247" t="s">
        <v>14318</v>
      </c>
      <c r="I2220" s="247">
        <v>0</v>
      </c>
      <c r="J2220" s="247">
        <v>0</v>
      </c>
      <c r="K2220" s="247">
        <v>0</v>
      </c>
    </row>
    <row r="2221" spans="1:11">
      <c r="A2221" s="247" t="s">
        <v>18341</v>
      </c>
      <c r="B2221" s="247" t="s">
        <v>18340</v>
      </c>
      <c r="C2221" s="247" t="s">
        <v>1535</v>
      </c>
      <c r="D2221" s="247" t="s">
        <v>10961</v>
      </c>
      <c r="E2221" s="248" t="s">
        <v>18339</v>
      </c>
      <c r="F2221" s="247">
        <v>6879.55</v>
      </c>
      <c r="G2221" s="247" t="s">
        <v>1367</v>
      </c>
      <c r="H2221" s="247" t="s">
        <v>14318</v>
      </c>
      <c r="I2221" s="247">
        <v>1</v>
      </c>
      <c r="J2221" s="247">
        <v>0</v>
      </c>
      <c r="K2221" s="247">
        <v>0</v>
      </c>
    </row>
    <row r="2222" spans="1:11">
      <c r="A2222" s="247" t="s">
        <v>21389</v>
      </c>
      <c r="B2222" s="247" t="s">
        <v>21390</v>
      </c>
      <c r="C2222" s="247" t="s">
        <v>1535</v>
      </c>
      <c r="D2222" s="247" t="s">
        <v>10961</v>
      </c>
      <c r="E2222" s="248" t="s">
        <v>21391</v>
      </c>
      <c r="F2222" s="247">
        <v>1937.5</v>
      </c>
      <c r="G2222" s="247" t="s">
        <v>1367</v>
      </c>
      <c r="H2222" s="247" t="s">
        <v>14318</v>
      </c>
      <c r="I2222" s="247">
        <v>1</v>
      </c>
      <c r="J2222" s="247">
        <v>0</v>
      </c>
      <c r="K2222" s="247">
        <v>0</v>
      </c>
    </row>
    <row r="2223" spans="1:11">
      <c r="A2223" s="247" t="s">
        <v>21392</v>
      </c>
      <c r="B2223" s="247" t="s">
        <v>21393</v>
      </c>
      <c r="C2223" s="247" t="s">
        <v>1535</v>
      </c>
      <c r="D2223" s="247" t="s">
        <v>10961</v>
      </c>
      <c r="E2223" s="248" t="s">
        <v>21394</v>
      </c>
      <c r="F2223" s="247">
        <v>91581.82</v>
      </c>
      <c r="G2223" s="247" t="s">
        <v>1367</v>
      </c>
      <c r="H2223" s="247" t="s">
        <v>14318</v>
      </c>
      <c r="I2223" s="247">
        <v>1</v>
      </c>
      <c r="J2223" s="247">
        <v>0</v>
      </c>
      <c r="K2223" s="247">
        <v>0</v>
      </c>
    </row>
    <row r="2224" spans="1:11">
      <c r="A2224" s="247" t="s">
        <v>21395</v>
      </c>
      <c r="B2224" s="247" t="s">
        <v>21396</v>
      </c>
      <c r="C2224" s="247" t="s">
        <v>1535</v>
      </c>
      <c r="D2224" s="247" t="s">
        <v>10961</v>
      </c>
      <c r="E2224" s="248" t="s">
        <v>21397</v>
      </c>
      <c r="F2224" s="247">
        <v>320600</v>
      </c>
      <c r="G2224" s="247" t="s">
        <v>1367</v>
      </c>
      <c r="H2224" s="247" t="s">
        <v>14318</v>
      </c>
      <c r="I2224" s="247">
        <v>1</v>
      </c>
      <c r="J2224" s="247">
        <v>0</v>
      </c>
      <c r="K2224" s="247">
        <v>0</v>
      </c>
    </row>
    <row r="2225" spans="1:11">
      <c r="A2225" s="247" t="s">
        <v>21398</v>
      </c>
      <c r="B2225" s="247" t="s">
        <v>21399</v>
      </c>
      <c r="C2225" s="247" t="s">
        <v>1535</v>
      </c>
      <c r="D2225" s="247" t="s">
        <v>10961</v>
      </c>
      <c r="E2225" s="248" t="s">
        <v>21400</v>
      </c>
      <c r="F2225" s="247">
        <v>3787.97</v>
      </c>
      <c r="G2225" s="247" t="s">
        <v>1367</v>
      </c>
      <c r="H2225" s="247" t="s">
        <v>14318</v>
      </c>
      <c r="I2225" s="247">
        <v>1</v>
      </c>
      <c r="J2225" s="247">
        <v>0</v>
      </c>
      <c r="K2225" s="247">
        <v>0</v>
      </c>
    </row>
    <row r="2226" spans="1:11">
      <c r="A2226" s="247" t="s">
        <v>21401</v>
      </c>
      <c r="B2226" s="247" t="s">
        <v>21402</v>
      </c>
      <c r="C2226" s="247" t="s">
        <v>1535</v>
      </c>
      <c r="D2226" s="247" t="s">
        <v>10961</v>
      </c>
      <c r="E2226" s="248" t="s">
        <v>21403</v>
      </c>
      <c r="F2226" s="247">
        <v>654.54999999999995</v>
      </c>
      <c r="G2226" s="247" t="s">
        <v>1367</v>
      </c>
      <c r="H2226" s="247" t="s">
        <v>14318</v>
      </c>
      <c r="I2226" s="247">
        <v>1</v>
      </c>
      <c r="J2226" s="247">
        <v>0</v>
      </c>
      <c r="K2226" s="247">
        <v>0</v>
      </c>
    </row>
    <row r="2227" spans="1:11">
      <c r="A2227" s="247" t="s">
        <v>21404</v>
      </c>
      <c r="B2227" s="247" t="s">
        <v>21405</v>
      </c>
      <c r="C2227" s="247" t="s">
        <v>1535</v>
      </c>
      <c r="D2227" s="247" t="s">
        <v>10961</v>
      </c>
      <c r="E2227" s="248" t="s">
        <v>21406</v>
      </c>
      <c r="F2227" s="247">
        <v>6828.41</v>
      </c>
      <c r="G2227" s="247" t="s">
        <v>1367</v>
      </c>
      <c r="H2227" s="247" t="s">
        <v>14318</v>
      </c>
      <c r="I2227" s="247">
        <v>1</v>
      </c>
      <c r="J2227" s="247">
        <v>0</v>
      </c>
      <c r="K2227" s="247">
        <v>0</v>
      </c>
    </row>
    <row r="2228" spans="1:11">
      <c r="A2228" s="247" t="s">
        <v>21407</v>
      </c>
      <c r="B2228" s="247" t="s">
        <v>21408</v>
      </c>
      <c r="C2228" s="247" t="s">
        <v>1535</v>
      </c>
      <c r="D2228" s="247" t="s">
        <v>10961</v>
      </c>
      <c r="E2228" s="248" t="s">
        <v>21409</v>
      </c>
      <c r="F2228" s="247">
        <v>4037.02</v>
      </c>
      <c r="G2228" s="247" t="s">
        <v>1367</v>
      </c>
      <c r="H2228" s="247" t="s">
        <v>14318</v>
      </c>
      <c r="I2228" s="247">
        <v>1</v>
      </c>
      <c r="J2228" s="247">
        <v>0</v>
      </c>
      <c r="K2228" s="247">
        <v>0</v>
      </c>
    </row>
    <row r="2229" spans="1:11">
      <c r="A2229" s="247" t="s">
        <v>21410</v>
      </c>
      <c r="B2229" s="247" t="s">
        <v>21411</v>
      </c>
      <c r="C2229" s="247" t="s">
        <v>1535</v>
      </c>
      <c r="D2229" s="247" t="s">
        <v>10961</v>
      </c>
      <c r="E2229" s="248" t="s">
        <v>21412</v>
      </c>
      <c r="F2229" s="247">
        <v>964.76</v>
      </c>
      <c r="G2229" s="247" t="s">
        <v>1367</v>
      </c>
      <c r="H2229" s="247" t="s">
        <v>14318</v>
      </c>
      <c r="I2229" s="247">
        <v>0</v>
      </c>
      <c r="J2229" s="247">
        <v>0</v>
      </c>
      <c r="K2229" s="247">
        <v>0</v>
      </c>
    </row>
    <row r="2230" spans="1:11">
      <c r="A2230" s="247" t="s">
        <v>21413</v>
      </c>
      <c r="B2230" s="247" t="s">
        <v>21414</v>
      </c>
      <c r="C2230" s="247" t="s">
        <v>1535</v>
      </c>
      <c r="D2230" s="247" t="s">
        <v>10961</v>
      </c>
      <c r="E2230" s="248" t="s">
        <v>21415</v>
      </c>
      <c r="F2230" s="247">
        <v>22292.05</v>
      </c>
      <c r="G2230" s="247" t="s">
        <v>1367</v>
      </c>
      <c r="H2230" s="247" t="s">
        <v>14318</v>
      </c>
      <c r="I2230" s="247">
        <v>1</v>
      </c>
      <c r="J2230" s="247">
        <v>0</v>
      </c>
      <c r="K2230" s="247">
        <v>0</v>
      </c>
    </row>
    <row r="2231" spans="1:11">
      <c r="A2231" s="247" t="s">
        <v>21416</v>
      </c>
      <c r="B2231" s="247" t="s">
        <v>21417</v>
      </c>
      <c r="C2231" s="247" t="s">
        <v>1535</v>
      </c>
      <c r="D2231" s="247" t="s">
        <v>10961</v>
      </c>
      <c r="E2231" s="248" t="s">
        <v>21418</v>
      </c>
      <c r="F2231" s="247">
        <v>8598.86</v>
      </c>
      <c r="G2231" s="247" t="s">
        <v>1367</v>
      </c>
      <c r="H2231" s="247" t="s">
        <v>14318</v>
      </c>
      <c r="I2231" s="247">
        <v>1</v>
      </c>
      <c r="J2231" s="247">
        <v>0</v>
      </c>
      <c r="K2231" s="247">
        <v>0</v>
      </c>
    </row>
    <row r="2232" spans="1:11">
      <c r="A2232" s="247" t="s">
        <v>21419</v>
      </c>
      <c r="B2232" s="247" t="s">
        <v>21420</v>
      </c>
      <c r="C2232" s="247" t="s">
        <v>1535</v>
      </c>
      <c r="D2232" s="247" t="s">
        <v>10961</v>
      </c>
      <c r="E2232" s="248" t="s">
        <v>21421</v>
      </c>
      <c r="F2232" s="247">
        <v>11850</v>
      </c>
      <c r="G2232" s="247" t="s">
        <v>1367</v>
      </c>
      <c r="H2232" s="247" t="s">
        <v>14318</v>
      </c>
      <c r="I2232" s="247">
        <v>1</v>
      </c>
      <c r="J2232" s="247">
        <v>0</v>
      </c>
      <c r="K2232" s="247">
        <v>0</v>
      </c>
    </row>
    <row r="2233" spans="1:11">
      <c r="A2233" s="247" t="s">
        <v>21422</v>
      </c>
      <c r="B2233" s="247" t="s">
        <v>21423</v>
      </c>
      <c r="C2233" s="247" t="s">
        <v>1535</v>
      </c>
      <c r="D2233" s="247" t="s">
        <v>10961</v>
      </c>
      <c r="E2233" s="248" t="s">
        <v>21424</v>
      </c>
      <c r="F2233" s="247">
        <v>2176.0500000000002</v>
      </c>
      <c r="G2233" s="247" t="s">
        <v>1367</v>
      </c>
      <c r="H2233" s="247" t="s">
        <v>14318</v>
      </c>
      <c r="I2233" s="247">
        <v>1</v>
      </c>
      <c r="J2233" s="247">
        <v>0</v>
      </c>
      <c r="K2233" s="247">
        <v>0</v>
      </c>
    </row>
    <row r="2234" spans="1:11">
      <c r="A2234" s="247" t="s">
        <v>21425</v>
      </c>
      <c r="B2234" s="247" t="s">
        <v>21426</v>
      </c>
      <c r="C2234" s="247" t="s">
        <v>1535</v>
      </c>
      <c r="D2234" s="247" t="s">
        <v>10961</v>
      </c>
      <c r="E2234" s="248" t="s">
        <v>21427</v>
      </c>
      <c r="F2234" s="247">
        <v>11462.56</v>
      </c>
      <c r="G2234" s="247" t="s">
        <v>1367</v>
      </c>
      <c r="H2234" s="247" t="s">
        <v>14318</v>
      </c>
      <c r="I2234" s="247">
        <v>1</v>
      </c>
      <c r="J2234" s="247">
        <v>0</v>
      </c>
      <c r="K2234" s="247">
        <v>0</v>
      </c>
    </row>
    <row r="2235" spans="1:11">
      <c r="A2235" s="247" t="s">
        <v>21428</v>
      </c>
      <c r="B2235" s="247" t="s">
        <v>21429</v>
      </c>
      <c r="C2235" s="247" t="s">
        <v>1535</v>
      </c>
      <c r="D2235" s="247" t="s">
        <v>10961</v>
      </c>
      <c r="E2235" s="248" t="s">
        <v>21430</v>
      </c>
      <c r="F2235" s="247">
        <v>32317.05</v>
      </c>
      <c r="G2235" s="247" t="s">
        <v>1367</v>
      </c>
      <c r="H2235" s="247" t="s">
        <v>14318</v>
      </c>
      <c r="I2235" s="247">
        <v>1</v>
      </c>
      <c r="J2235" s="247">
        <v>0</v>
      </c>
      <c r="K2235" s="247">
        <v>0</v>
      </c>
    </row>
    <row r="2236" spans="1:11">
      <c r="A2236" s="247" t="s">
        <v>21431</v>
      </c>
      <c r="B2236" s="247" t="s">
        <v>21432</v>
      </c>
      <c r="C2236" s="247" t="s">
        <v>1535</v>
      </c>
      <c r="D2236" s="247" t="s">
        <v>10961</v>
      </c>
      <c r="E2236" s="248" t="s">
        <v>21433</v>
      </c>
      <c r="F2236" s="247">
        <v>2071.59</v>
      </c>
      <c r="G2236" s="247" t="s">
        <v>1367</v>
      </c>
      <c r="H2236" s="247" t="s">
        <v>14318</v>
      </c>
      <c r="I2236" s="247">
        <v>1</v>
      </c>
      <c r="J2236" s="247">
        <v>0</v>
      </c>
      <c r="K2236" s="247">
        <v>0</v>
      </c>
    </row>
    <row r="2237" spans="1:11">
      <c r="A2237" s="247" t="s">
        <v>21434</v>
      </c>
      <c r="B2237" s="247" t="s">
        <v>21435</v>
      </c>
      <c r="C2237" s="247" t="s">
        <v>1535</v>
      </c>
      <c r="D2237" s="247" t="s">
        <v>10961</v>
      </c>
      <c r="E2237" s="248" t="s">
        <v>21436</v>
      </c>
      <c r="F2237" s="247">
        <v>49251.75</v>
      </c>
      <c r="G2237" s="247" t="s">
        <v>1367</v>
      </c>
      <c r="H2237" s="247" t="s">
        <v>14318</v>
      </c>
      <c r="I2237" s="247">
        <v>1</v>
      </c>
      <c r="J2237" s="247">
        <v>0</v>
      </c>
      <c r="K2237" s="247">
        <v>0</v>
      </c>
    </row>
    <row r="2238" spans="1:11">
      <c r="A2238" s="247" t="s">
        <v>21437</v>
      </c>
      <c r="B2238" s="247" t="s">
        <v>21438</v>
      </c>
      <c r="C2238" s="247" t="s">
        <v>1535</v>
      </c>
      <c r="D2238" s="247" t="s">
        <v>5487</v>
      </c>
      <c r="E2238" s="248" t="s">
        <v>21439</v>
      </c>
      <c r="F2238" s="247">
        <v>278.74</v>
      </c>
      <c r="G2238" s="247" t="s">
        <v>1367</v>
      </c>
      <c r="H2238" s="247" t="s">
        <v>14318</v>
      </c>
      <c r="I2238" s="247">
        <v>1</v>
      </c>
      <c r="J2238" s="247">
        <v>0</v>
      </c>
      <c r="K2238" s="247">
        <v>0</v>
      </c>
    </row>
    <row r="2239" spans="1:11">
      <c r="A2239" s="247" t="s">
        <v>21440</v>
      </c>
      <c r="B2239" s="247" t="s">
        <v>21441</v>
      </c>
      <c r="C2239" s="247" t="s">
        <v>1535</v>
      </c>
      <c r="D2239" s="247" t="s">
        <v>5487</v>
      </c>
      <c r="E2239" s="248" t="s">
        <v>21442</v>
      </c>
      <c r="F2239" s="247">
        <v>369.52</v>
      </c>
      <c r="G2239" s="247" t="s">
        <v>1367</v>
      </c>
      <c r="H2239" s="247" t="s">
        <v>14318</v>
      </c>
      <c r="I2239" s="247">
        <v>1</v>
      </c>
      <c r="J2239" s="247">
        <v>0</v>
      </c>
      <c r="K2239" s="247">
        <v>0</v>
      </c>
    </row>
    <row r="2240" spans="1:11">
      <c r="A2240" s="247" t="s">
        <v>21443</v>
      </c>
      <c r="B2240" s="247" t="s">
        <v>21444</v>
      </c>
      <c r="C2240" s="247" t="s">
        <v>1535</v>
      </c>
      <c r="D2240" s="247" t="s">
        <v>5487</v>
      </c>
      <c r="E2240" s="248" t="s">
        <v>21445</v>
      </c>
      <c r="F2240" s="247">
        <v>720.39</v>
      </c>
      <c r="G2240" s="247" t="s">
        <v>1367</v>
      </c>
      <c r="H2240" s="247" t="s">
        <v>14318</v>
      </c>
      <c r="I2240" s="247">
        <v>1</v>
      </c>
      <c r="J2240" s="247">
        <v>0</v>
      </c>
      <c r="K2240" s="247">
        <v>0</v>
      </c>
    </row>
    <row r="2241" spans="1:11">
      <c r="A2241" s="247" t="s">
        <v>21446</v>
      </c>
      <c r="B2241" s="247" t="s">
        <v>21447</v>
      </c>
      <c r="C2241" s="247" t="s">
        <v>1535</v>
      </c>
      <c r="D2241" s="247" t="s">
        <v>5487</v>
      </c>
      <c r="E2241" s="248" t="s">
        <v>21448</v>
      </c>
      <c r="F2241" s="247">
        <v>561.66</v>
      </c>
      <c r="G2241" s="247" t="s">
        <v>1367</v>
      </c>
      <c r="H2241" s="247" t="s">
        <v>14318</v>
      </c>
      <c r="I2241" s="247">
        <v>1</v>
      </c>
      <c r="J2241" s="247">
        <v>0</v>
      </c>
      <c r="K2241" s="247">
        <v>0</v>
      </c>
    </row>
    <row r="2242" spans="1:11">
      <c r="A2242" s="247" t="s">
        <v>21449</v>
      </c>
      <c r="B2242" s="247" t="s">
        <v>21450</v>
      </c>
      <c r="C2242" s="247" t="s">
        <v>1535</v>
      </c>
      <c r="D2242" s="247" t="s">
        <v>5487</v>
      </c>
      <c r="E2242" s="248" t="s">
        <v>21451</v>
      </c>
      <c r="F2242" s="247">
        <v>561.66</v>
      </c>
      <c r="G2242" s="247" t="s">
        <v>1367</v>
      </c>
      <c r="H2242" s="247" t="s">
        <v>14318</v>
      </c>
      <c r="I2242" s="247">
        <v>1</v>
      </c>
      <c r="J2242" s="247">
        <v>0</v>
      </c>
      <c r="K2242" s="247">
        <v>0</v>
      </c>
    </row>
    <row r="2243" spans="1:11">
      <c r="A2243" s="247" t="s">
        <v>21452</v>
      </c>
      <c r="B2243" s="247" t="s">
        <v>21453</v>
      </c>
      <c r="C2243" s="247" t="s">
        <v>1535</v>
      </c>
      <c r="D2243" s="247" t="s">
        <v>6343</v>
      </c>
      <c r="E2243" s="248" t="s">
        <v>21454</v>
      </c>
      <c r="F2243" s="247">
        <v>2387.69</v>
      </c>
      <c r="G2243" s="247" t="s">
        <v>1367</v>
      </c>
      <c r="H2243" s="247" t="s">
        <v>14318</v>
      </c>
      <c r="I2243" s="247">
        <v>1</v>
      </c>
      <c r="J2243" s="247">
        <v>0</v>
      </c>
      <c r="K2243" s="247">
        <v>0</v>
      </c>
    </row>
    <row r="2244" spans="1:11">
      <c r="A2244" s="247" t="s">
        <v>21455</v>
      </c>
      <c r="B2244" s="247" t="s">
        <v>21456</v>
      </c>
      <c r="C2244" s="247" t="s">
        <v>1535</v>
      </c>
      <c r="D2244" s="247" t="s">
        <v>10961</v>
      </c>
      <c r="E2244" s="248" t="s">
        <v>21457</v>
      </c>
      <c r="F2244" s="247">
        <v>1965.8</v>
      </c>
      <c r="G2244" s="247" t="s">
        <v>1367</v>
      </c>
      <c r="H2244" s="247" t="s">
        <v>14318</v>
      </c>
      <c r="I2244" s="247">
        <v>1</v>
      </c>
      <c r="J2244" s="247">
        <v>0</v>
      </c>
      <c r="K2244" s="247">
        <v>0</v>
      </c>
    </row>
    <row r="2245" spans="1:11">
      <c r="A2245" s="247" t="s">
        <v>21458</v>
      </c>
      <c r="B2245" s="247" t="s">
        <v>21459</v>
      </c>
      <c r="C2245" s="247" t="s">
        <v>1535</v>
      </c>
      <c r="D2245" s="247" t="s">
        <v>10961</v>
      </c>
      <c r="E2245" s="248" t="s">
        <v>21460</v>
      </c>
      <c r="F2245" s="247">
        <v>2443.38</v>
      </c>
      <c r="G2245" s="247" t="s">
        <v>1367</v>
      </c>
      <c r="H2245" s="247" t="s">
        <v>14318</v>
      </c>
      <c r="I2245" s="247">
        <v>1</v>
      </c>
      <c r="J2245" s="247">
        <v>0</v>
      </c>
      <c r="K2245" s="247">
        <v>0</v>
      </c>
    </row>
    <row r="2246" spans="1:11">
      <c r="A2246" s="247" t="s">
        <v>11184</v>
      </c>
      <c r="B2246" s="247" t="s">
        <v>11183</v>
      </c>
      <c r="C2246" s="247" t="s">
        <v>1535</v>
      </c>
      <c r="D2246" s="247" t="s">
        <v>10961</v>
      </c>
      <c r="E2246" s="248" t="s">
        <v>11182</v>
      </c>
      <c r="F2246" s="247">
        <v>485.81</v>
      </c>
      <c r="G2246" s="247" t="s">
        <v>1367</v>
      </c>
      <c r="H2246" s="247" t="s">
        <v>14318</v>
      </c>
      <c r="I2246" s="247">
        <v>1</v>
      </c>
      <c r="J2246" s="247">
        <v>0</v>
      </c>
      <c r="K2246" s="247">
        <v>0</v>
      </c>
    </row>
    <row r="2247" spans="1:11">
      <c r="A2247" s="247" t="s">
        <v>11132</v>
      </c>
      <c r="B2247" s="247" t="s">
        <v>11131</v>
      </c>
      <c r="C2247" s="247" t="s">
        <v>1535</v>
      </c>
      <c r="D2247" s="247" t="s">
        <v>10961</v>
      </c>
      <c r="E2247" s="248" t="s">
        <v>11130</v>
      </c>
      <c r="F2247" s="247">
        <v>375.83</v>
      </c>
      <c r="G2247" s="247" t="s">
        <v>1367</v>
      </c>
      <c r="H2247" s="247" t="s">
        <v>14318</v>
      </c>
      <c r="I2247" s="247">
        <v>1</v>
      </c>
      <c r="J2247" s="247">
        <v>0</v>
      </c>
      <c r="K2247" s="247">
        <v>0</v>
      </c>
    </row>
    <row r="2248" spans="1:11">
      <c r="A2248" s="247" t="s">
        <v>11129</v>
      </c>
      <c r="B2248" s="247" t="s">
        <v>11128</v>
      </c>
      <c r="C2248" s="247" t="s">
        <v>1535</v>
      </c>
      <c r="D2248" s="247" t="s">
        <v>10961</v>
      </c>
      <c r="E2248" s="248" t="s">
        <v>11127</v>
      </c>
      <c r="F2248" s="247">
        <v>795.52</v>
      </c>
      <c r="G2248" s="247" t="s">
        <v>1367</v>
      </c>
      <c r="H2248" s="247" t="s">
        <v>14318</v>
      </c>
      <c r="I2248" s="247">
        <v>1</v>
      </c>
      <c r="J2248" s="247">
        <v>0</v>
      </c>
      <c r="K2248" s="247">
        <v>0</v>
      </c>
    </row>
    <row r="2249" spans="1:11">
      <c r="A2249" s="247" t="s">
        <v>11123</v>
      </c>
      <c r="B2249" s="247" t="s">
        <v>11122</v>
      </c>
      <c r="C2249" s="247" t="s">
        <v>1535</v>
      </c>
      <c r="D2249" s="247" t="s">
        <v>10961</v>
      </c>
      <c r="E2249" s="248" t="s">
        <v>11121</v>
      </c>
      <c r="F2249" s="247">
        <v>514.25</v>
      </c>
      <c r="G2249" s="247" t="s">
        <v>1367</v>
      </c>
      <c r="H2249" s="247" t="s">
        <v>14318</v>
      </c>
      <c r="I2249" s="247">
        <v>1</v>
      </c>
      <c r="J2249" s="247">
        <v>0</v>
      </c>
      <c r="K2249" s="247">
        <v>0</v>
      </c>
    </row>
    <row r="2250" spans="1:11">
      <c r="A2250" s="247" t="s">
        <v>11114</v>
      </c>
      <c r="B2250" s="247" t="s">
        <v>11113</v>
      </c>
      <c r="C2250" s="247" t="s">
        <v>1535</v>
      </c>
      <c r="D2250" s="247" t="s">
        <v>10961</v>
      </c>
      <c r="E2250" s="248" t="s">
        <v>11112</v>
      </c>
      <c r="F2250" s="247">
        <v>374.95</v>
      </c>
      <c r="G2250" s="247" t="s">
        <v>1367</v>
      </c>
      <c r="H2250" s="247" t="s">
        <v>14318</v>
      </c>
      <c r="I2250" s="247">
        <v>1</v>
      </c>
      <c r="J2250" s="247">
        <v>0</v>
      </c>
      <c r="K2250" s="247">
        <v>0</v>
      </c>
    </row>
    <row r="2251" spans="1:11">
      <c r="A2251" s="247" t="s">
        <v>11111</v>
      </c>
      <c r="B2251" s="247" t="s">
        <v>11110</v>
      </c>
      <c r="C2251" s="247" t="s">
        <v>1535</v>
      </c>
      <c r="D2251" s="247" t="s">
        <v>10961</v>
      </c>
      <c r="E2251" s="248" t="s">
        <v>11109</v>
      </c>
      <c r="F2251" s="247">
        <v>372.85</v>
      </c>
      <c r="G2251" s="247" t="s">
        <v>1367</v>
      </c>
      <c r="H2251" s="247" t="s">
        <v>14318</v>
      </c>
      <c r="I2251" s="247">
        <v>0</v>
      </c>
      <c r="J2251" s="247">
        <v>0</v>
      </c>
      <c r="K2251" s="247">
        <v>0</v>
      </c>
    </row>
    <row r="2252" spans="1:11">
      <c r="A2252" s="247" t="s">
        <v>11005</v>
      </c>
      <c r="B2252" s="247" t="s">
        <v>11004</v>
      </c>
      <c r="C2252" s="247" t="s">
        <v>1535</v>
      </c>
      <c r="D2252" s="247" t="s">
        <v>10961</v>
      </c>
      <c r="E2252" s="248" t="s">
        <v>11003</v>
      </c>
      <c r="F2252" s="247">
        <v>1879.55</v>
      </c>
      <c r="G2252" s="247" t="s">
        <v>1367</v>
      </c>
      <c r="H2252" s="247" t="s">
        <v>14318</v>
      </c>
      <c r="I2252" s="247">
        <v>1</v>
      </c>
      <c r="J2252" s="247">
        <v>0</v>
      </c>
      <c r="K2252" s="247">
        <v>0</v>
      </c>
    </row>
    <row r="2253" spans="1:11">
      <c r="A2253" s="247" t="s">
        <v>12927</v>
      </c>
      <c r="B2253" s="247" t="s">
        <v>12928</v>
      </c>
      <c r="C2253" s="247" t="s">
        <v>1535</v>
      </c>
      <c r="D2253" s="247" t="s">
        <v>10961</v>
      </c>
      <c r="E2253" s="248" t="s">
        <v>10997</v>
      </c>
      <c r="F2253" s="247">
        <v>659.78</v>
      </c>
      <c r="G2253" s="247" t="s">
        <v>1367</v>
      </c>
      <c r="H2253" s="247" t="s">
        <v>14318</v>
      </c>
      <c r="I2253" s="247">
        <v>1</v>
      </c>
      <c r="J2253" s="247">
        <v>0</v>
      </c>
      <c r="K2253" s="247">
        <v>0</v>
      </c>
    </row>
    <row r="2254" spans="1:11">
      <c r="A2254" s="247" t="s">
        <v>12929</v>
      </c>
      <c r="B2254" s="247" t="s">
        <v>12930</v>
      </c>
      <c r="C2254" s="247" t="s">
        <v>1535</v>
      </c>
      <c r="D2254" s="247" t="s">
        <v>10961</v>
      </c>
      <c r="E2254" s="248" t="s">
        <v>12931</v>
      </c>
      <c r="F2254" s="247">
        <v>786.39</v>
      </c>
      <c r="G2254" s="247" t="s">
        <v>1367</v>
      </c>
      <c r="H2254" s="247" t="s">
        <v>14318</v>
      </c>
      <c r="I2254" s="247">
        <v>1</v>
      </c>
      <c r="J2254" s="247">
        <v>0</v>
      </c>
      <c r="K2254" s="247">
        <v>0</v>
      </c>
    </row>
    <row r="2255" spans="1:11">
      <c r="A2255" s="247" t="s">
        <v>18306</v>
      </c>
      <c r="B2255" s="247" t="s">
        <v>18305</v>
      </c>
      <c r="C2255" s="247" t="s">
        <v>1535</v>
      </c>
      <c r="D2255" s="247" t="s">
        <v>10961</v>
      </c>
      <c r="E2255" s="248" t="s">
        <v>18304</v>
      </c>
      <c r="F2255" s="247">
        <v>552.49</v>
      </c>
      <c r="G2255" s="247" t="s">
        <v>1367</v>
      </c>
      <c r="H2255" s="247" t="s">
        <v>14318</v>
      </c>
      <c r="I2255" s="247">
        <v>0</v>
      </c>
      <c r="J2255" s="247">
        <v>0</v>
      </c>
      <c r="K2255" s="247">
        <v>0</v>
      </c>
    </row>
    <row r="2256" spans="1:11">
      <c r="A2256" s="247" t="s">
        <v>3842</v>
      </c>
      <c r="B2256" s="247" t="s">
        <v>3841</v>
      </c>
      <c r="C2256" s="247" t="s">
        <v>1535</v>
      </c>
      <c r="D2256" s="247" t="s">
        <v>3792</v>
      </c>
      <c r="E2256" s="248" t="s">
        <v>3840</v>
      </c>
      <c r="F2256" s="247">
        <v>2981.67</v>
      </c>
      <c r="G2256" s="247" t="s">
        <v>1367</v>
      </c>
      <c r="H2256" s="247" t="s">
        <v>14318</v>
      </c>
      <c r="I2256" s="247">
        <v>3</v>
      </c>
      <c r="J2256" s="247">
        <v>0</v>
      </c>
      <c r="K2256" s="247">
        <v>0</v>
      </c>
    </row>
    <row r="2257" spans="1:11">
      <c r="A2257" s="247" t="s">
        <v>10428</v>
      </c>
      <c r="B2257" s="247" t="s">
        <v>10427</v>
      </c>
      <c r="C2257" s="247" t="s">
        <v>1535</v>
      </c>
      <c r="D2257" s="247" t="s">
        <v>9834</v>
      </c>
      <c r="E2257" s="248" t="s">
        <v>10426</v>
      </c>
      <c r="F2257" s="247">
        <v>194.25</v>
      </c>
      <c r="G2257" s="247" t="s">
        <v>1367</v>
      </c>
      <c r="H2257" s="247" t="s">
        <v>14318</v>
      </c>
      <c r="I2257" s="247">
        <v>1</v>
      </c>
      <c r="J2257" s="247">
        <v>0</v>
      </c>
      <c r="K2257" s="247">
        <v>0</v>
      </c>
    </row>
    <row r="2258" spans="1:11">
      <c r="A2258" s="247" t="s">
        <v>10388</v>
      </c>
      <c r="B2258" s="247" t="s">
        <v>10387</v>
      </c>
      <c r="C2258" s="247" t="s">
        <v>1535</v>
      </c>
      <c r="D2258" s="247" t="s">
        <v>9834</v>
      </c>
      <c r="E2258" s="248" t="s">
        <v>10386</v>
      </c>
      <c r="F2258" s="247">
        <v>1033.33</v>
      </c>
      <c r="G2258" s="247" t="s">
        <v>1367</v>
      </c>
      <c r="H2258" s="247" t="s">
        <v>14318</v>
      </c>
      <c r="I2258" s="247">
        <v>1</v>
      </c>
      <c r="J2258" s="247">
        <v>0</v>
      </c>
      <c r="K2258" s="247">
        <v>0</v>
      </c>
    </row>
    <row r="2259" spans="1:11">
      <c r="A2259" s="247" t="s">
        <v>21461</v>
      </c>
      <c r="B2259" s="247" t="s">
        <v>21462</v>
      </c>
      <c r="C2259" s="247" t="s">
        <v>1535</v>
      </c>
      <c r="D2259" s="247" t="s">
        <v>9834</v>
      </c>
      <c r="E2259" s="248" t="s">
        <v>21463</v>
      </c>
      <c r="F2259" s="247">
        <v>1341.38</v>
      </c>
      <c r="G2259" s="247" t="s">
        <v>1367</v>
      </c>
      <c r="H2259" s="247" t="s">
        <v>14318</v>
      </c>
      <c r="I2259" s="247">
        <v>1</v>
      </c>
      <c r="J2259" s="247">
        <v>0</v>
      </c>
      <c r="K2259" s="247">
        <v>0</v>
      </c>
    </row>
    <row r="2260" spans="1:11">
      <c r="A2260" s="247" t="s">
        <v>10237</v>
      </c>
      <c r="B2260" s="247" t="s">
        <v>10236</v>
      </c>
      <c r="C2260" s="247" t="s">
        <v>1535</v>
      </c>
      <c r="D2260" s="247" t="s">
        <v>9834</v>
      </c>
      <c r="E2260" s="248" t="s">
        <v>10235</v>
      </c>
      <c r="F2260" s="247">
        <v>310.33999999999997</v>
      </c>
      <c r="G2260" s="247" t="s">
        <v>1367</v>
      </c>
      <c r="H2260" s="247" t="s">
        <v>14318</v>
      </c>
      <c r="I2260" s="247">
        <v>0</v>
      </c>
      <c r="J2260" s="247">
        <v>0</v>
      </c>
      <c r="K2260" s="247">
        <v>0</v>
      </c>
    </row>
    <row r="2261" spans="1:11">
      <c r="A2261" s="247" t="s">
        <v>17859</v>
      </c>
      <c r="B2261" s="247" t="s">
        <v>17858</v>
      </c>
      <c r="C2261" s="247" t="s">
        <v>1535</v>
      </c>
      <c r="D2261" s="247" t="s">
        <v>9834</v>
      </c>
      <c r="E2261" s="248" t="s">
        <v>17857</v>
      </c>
      <c r="F2261" s="247">
        <v>1698.85</v>
      </c>
      <c r="G2261" s="247" t="s">
        <v>1367</v>
      </c>
      <c r="H2261" s="247" t="s">
        <v>14318</v>
      </c>
      <c r="I2261" s="247">
        <v>0</v>
      </c>
      <c r="J2261" s="247">
        <v>0</v>
      </c>
      <c r="K2261" s="247">
        <v>0</v>
      </c>
    </row>
    <row r="2262" spans="1:11">
      <c r="A2262" s="247" t="s">
        <v>17852</v>
      </c>
      <c r="B2262" s="247" t="s">
        <v>17851</v>
      </c>
      <c r="C2262" s="247" t="s">
        <v>1535</v>
      </c>
      <c r="D2262" s="247" t="s">
        <v>9834</v>
      </c>
      <c r="E2262" s="248" t="s">
        <v>17850</v>
      </c>
      <c r="F2262" s="247">
        <v>1610.34</v>
      </c>
      <c r="G2262" s="247" t="s">
        <v>1367</v>
      </c>
      <c r="H2262" s="247" t="s">
        <v>14318</v>
      </c>
      <c r="I2262" s="247">
        <v>1</v>
      </c>
      <c r="J2262" s="247">
        <v>0</v>
      </c>
      <c r="K2262" s="247">
        <v>0</v>
      </c>
    </row>
    <row r="2263" spans="1:11">
      <c r="A2263" s="247" t="s">
        <v>17849</v>
      </c>
      <c r="B2263" s="247" t="s">
        <v>17848</v>
      </c>
      <c r="C2263" s="247" t="s">
        <v>1535</v>
      </c>
      <c r="D2263" s="247" t="s">
        <v>9834</v>
      </c>
      <c r="E2263" s="248" t="s">
        <v>17847</v>
      </c>
      <c r="F2263" s="247">
        <v>2039.08</v>
      </c>
      <c r="G2263" s="247" t="s">
        <v>1367</v>
      </c>
      <c r="H2263" s="247" t="s">
        <v>14318</v>
      </c>
      <c r="I2263" s="247">
        <v>1</v>
      </c>
      <c r="J2263" s="247">
        <v>0</v>
      </c>
      <c r="K2263" s="247">
        <v>0</v>
      </c>
    </row>
    <row r="2264" spans="1:11">
      <c r="A2264" s="247" t="s">
        <v>21464</v>
      </c>
      <c r="B2264" s="247" t="s">
        <v>21465</v>
      </c>
      <c r="C2264" s="247" t="s">
        <v>1535</v>
      </c>
      <c r="D2264" s="247" t="s">
        <v>9834</v>
      </c>
      <c r="E2264" s="248" t="s">
        <v>21466</v>
      </c>
      <c r="F2264" s="247">
        <v>4135.54</v>
      </c>
      <c r="G2264" s="247" t="s">
        <v>1367</v>
      </c>
      <c r="H2264" s="247" t="s">
        <v>14318</v>
      </c>
      <c r="I2264" s="247">
        <v>1</v>
      </c>
      <c r="J2264" s="247">
        <v>0</v>
      </c>
      <c r="K2264" s="247">
        <v>0</v>
      </c>
    </row>
    <row r="2265" spans="1:11">
      <c r="A2265" s="247" t="s">
        <v>21467</v>
      </c>
      <c r="B2265" s="247" t="s">
        <v>21468</v>
      </c>
      <c r="C2265" s="247" t="s">
        <v>1535</v>
      </c>
      <c r="D2265" s="247" t="s">
        <v>9834</v>
      </c>
      <c r="E2265" s="248" t="s">
        <v>21469</v>
      </c>
      <c r="F2265" s="247">
        <v>1251.72</v>
      </c>
      <c r="G2265" s="247" t="s">
        <v>1367</v>
      </c>
      <c r="H2265" s="247" t="s">
        <v>14318</v>
      </c>
      <c r="I2265" s="247">
        <v>1</v>
      </c>
      <c r="J2265" s="247">
        <v>0</v>
      </c>
      <c r="K2265" s="247">
        <v>0</v>
      </c>
    </row>
    <row r="2266" spans="1:11">
      <c r="A2266" s="247" t="s">
        <v>17833</v>
      </c>
      <c r="B2266" s="247" t="s">
        <v>17832</v>
      </c>
      <c r="C2266" s="247" t="s">
        <v>1535</v>
      </c>
      <c r="D2266" s="247" t="s">
        <v>9834</v>
      </c>
      <c r="E2266" s="248" t="s">
        <v>17831</v>
      </c>
      <c r="F2266" s="247">
        <v>1931.03</v>
      </c>
      <c r="G2266" s="247" t="s">
        <v>1367</v>
      </c>
      <c r="H2266" s="247" t="s">
        <v>14318</v>
      </c>
      <c r="I2266" s="247">
        <v>0</v>
      </c>
      <c r="J2266" s="247">
        <v>0</v>
      </c>
      <c r="K2266" s="247">
        <v>0</v>
      </c>
    </row>
    <row r="2267" spans="1:11">
      <c r="A2267" s="247" t="s">
        <v>17830</v>
      </c>
      <c r="B2267" s="247" t="s">
        <v>17829</v>
      </c>
      <c r="C2267" s="247" t="s">
        <v>1535</v>
      </c>
      <c r="D2267" s="247" t="s">
        <v>9834</v>
      </c>
      <c r="E2267" s="248" t="s">
        <v>17828</v>
      </c>
      <c r="F2267" s="247">
        <v>3723.46</v>
      </c>
      <c r="G2267" s="247" t="s">
        <v>1367</v>
      </c>
      <c r="H2267" s="247" t="s">
        <v>14318</v>
      </c>
      <c r="I2267" s="247">
        <v>0</v>
      </c>
      <c r="J2267" s="247">
        <v>0</v>
      </c>
      <c r="K2267" s="247">
        <v>0</v>
      </c>
    </row>
    <row r="2268" spans="1:11">
      <c r="A2268" s="247" t="s">
        <v>17802</v>
      </c>
      <c r="B2268" s="247" t="s">
        <v>17801</v>
      </c>
      <c r="C2268" s="247" t="s">
        <v>1535</v>
      </c>
      <c r="D2268" s="247" t="s">
        <v>9834</v>
      </c>
      <c r="E2268" s="248" t="s">
        <v>21470</v>
      </c>
      <c r="F2268" s="247">
        <v>1642.53</v>
      </c>
      <c r="G2268" s="247" t="s">
        <v>1367</v>
      </c>
      <c r="H2268" s="247" t="s">
        <v>14318</v>
      </c>
      <c r="I2268" s="247">
        <v>0</v>
      </c>
      <c r="J2268" s="247">
        <v>0</v>
      </c>
      <c r="K2268" s="247">
        <v>0</v>
      </c>
    </row>
    <row r="2269" spans="1:11">
      <c r="A2269" s="247" t="s">
        <v>17799</v>
      </c>
      <c r="B2269" s="247" t="s">
        <v>17798</v>
      </c>
      <c r="C2269" s="247" t="s">
        <v>1535</v>
      </c>
      <c r="D2269" s="247" t="s">
        <v>9834</v>
      </c>
      <c r="E2269" s="248" t="s">
        <v>17797</v>
      </c>
      <c r="F2269" s="247">
        <v>644.83000000000004</v>
      </c>
      <c r="G2269" s="247" t="s">
        <v>1367</v>
      </c>
      <c r="H2269" s="247" t="s">
        <v>14318</v>
      </c>
      <c r="I2269" s="247">
        <v>0</v>
      </c>
      <c r="J2269" s="247">
        <v>0</v>
      </c>
      <c r="K2269" s="247">
        <v>0</v>
      </c>
    </row>
    <row r="2270" spans="1:11">
      <c r="A2270" s="247" t="s">
        <v>21471</v>
      </c>
      <c r="B2270" s="247" t="s">
        <v>21472</v>
      </c>
      <c r="C2270" s="247" t="s">
        <v>1535</v>
      </c>
      <c r="D2270" s="247" t="s">
        <v>9834</v>
      </c>
      <c r="E2270" s="248" t="s">
        <v>10426</v>
      </c>
      <c r="F2270" s="247">
        <v>194</v>
      </c>
      <c r="G2270" s="247" t="s">
        <v>1367</v>
      </c>
      <c r="H2270" s="247" t="s">
        <v>14318</v>
      </c>
      <c r="I2270" s="247">
        <v>0</v>
      </c>
      <c r="J2270" s="247">
        <v>0</v>
      </c>
      <c r="K2270" s="247">
        <v>0</v>
      </c>
    </row>
    <row r="2271" spans="1:11">
      <c r="A2271" s="247" t="s">
        <v>21473</v>
      </c>
      <c r="B2271" s="247" t="s">
        <v>21474</v>
      </c>
      <c r="C2271" s="247" t="s">
        <v>1535</v>
      </c>
      <c r="D2271" s="247" t="s">
        <v>9834</v>
      </c>
      <c r="E2271" s="248" t="s">
        <v>21475</v>
      </c>
      <c r="F2271" s="247">
        <v>2619.67</v>
      </c>
      <c r="G2271" s="247" t="s">
        <v>1367</v>
      </c>
      <c r="H2271" s="247" t="s">
        <v>14318</v>
      </c>
      <c r="I2271" s="247">
        <v>1</v>
      </c>
      <c r="J2271" s="247">
        <v>0</v>
      </c>
      <c r="K2271" s="247">
        <v>0</v>
      </c>
    </row>
    <row r="2272" spans="1:11">
      <c r="A2272" s="247" t="s">
        <v>21476</v>
      </c>
      <c r="B2272" s="247" t="s">
        <v>21477</v>
      </c>
      <c r="C2272" s="247" t="s">
        <v>1535</v>
      </c>
      <c r="D2272" s="247" t="s">
        <v>9834</v>
      </c>
      <c r="E2272" s="248" t="s">
        <v>21478</v>
      </c>
      <c r="F2272" s="247">
        <v>480.46</v>
      </c>
      <c r="G2272" s="247" t="s">
        <v>1367</v>
      </c>
      <c r="H2272" s="247" t="s">
        <v>14318</v>
      </c>
      <c r="I2272" s="247">
        <v>1</v>
      </c>
      <c r="J2272" s="247">
        <v>0</v>
      </c>
      <c r="K2272" s="247">
        <v>0</v>
      </c>
    </row>
    <row r="2273" spans="1:11">
      <c r="A2273" s="247" t="s">
        <v>21479</v>
      </c>
      <c r="B2273" s="247" t="s">
        <v>21480</v>
      </c>
      <c r="C2273" s="247" t="s">
        <v>1535</v>
      </c>
      <c r="D2273" s="247" t="s">
        <v>9834</v>
      </c>
      <c r="E2273" s="248" t="s">
        <v>21481</v>
      </c>
      <c r="F2273" s="247">
        <v>233.33</v>
      </c>
      <c r="G2273" s="247" t="s">
        <v>1367</v>
      </c>
      <c r="H2273" s="247" t="s">
        <v>14318</v>
      </c>
      <c r="I2273" s="247">
        <v>3</v>
      </c>
      <c r="J2273" s="247">
        <v>0</v>
      </c>
      <c r="K2273" s="247">
        <v>0</v>
      </c>
    </row>
    <row r="2274" spans="1:11">
      <c r="A2274" s="247" t="s">
        <v>21482</v>
      </c>
      <c r="B2274" s="247" t="s">
        <v>21483</v>
      </c>
      <c r="C2274" s="247" t="s">
        <v>1535</v>
      </c>
      <c r="D2274" s="247" t="s">
        <v>9834</v>
      </c>
      <c r="E2274" s="248" t="s">
        <v>21484</v>
      </c>
      <c r="F2274" s="247">
        <v>2897.7</v>
      </c>
      <c r="G2274" s="247" t="s">
        <v>1367</v>
      </c>
      <c r="H2274" s="247" t="s">
        <v>14318</v>
      </c>
      <c r="I2274" s="247">
        <v>1</v>
      </c>
      <c r="J2274" s="247">
        <v>0</v>
      </c>
      <c r="K2274" s="247">
        <v>0</v>
      </c>
    </row>
    <row r="2275" spans="1:11">
      <c r="A2275" s="247" t="s">
        <v>21485</v>
      </c>
      <c r="B2275" s="247" t="s">
        <v>21486</v>
      </c>
      <c r="C2275" s="247" t="s">
        <v>1535</v>
      </c>
      <c r="D2275" s="247" t="s">
        <v>9834</v>
      </c>
      <c r="E2275" s="248" t="s">
        <v>21487</v>
      </c>
      <c r="F2275" s="247">
        <v>5422.99</v>
      </c>
      <c r="G2275" s="247" t="s">
        <v>1367</v>
      </c>
      <c r="H2275" s="247" t="s">
        <v>14318</v>
      </c>
      <c r="I2275" s="247">
        <v>1</v>
      </c>
      <c r="J2275" s="247">
        <v>0</v>
      </c>
      <c r="K2275" s="247">
        <v>0</v>
      </c>
    </row>
    <row r="2276" spans="1:11">
      <c r="A2276" s="247" t="s">
        <v>21488</v>
      </c>
      <c r="B2276" s="247" t="s">
        <v>21489</v>
      </c>
      <c r="C2276" s="247" t="s">
        <v>1535</v>
      </c>
      <c r="D2276" s="247" t="s">
        <v>9834</v>
      </c>
      <c r="E2276" s="248" t="s">
        <v>21490</v>
      </c>
      <c r="F2276" s="247">
        <v>1502.3</v>
      </c>
      <c r="G2276" s="247" t="s">
        <v>1367</v>
      </c>
      <c r="H2276" s="247" t="s">
        <v>14318</v>
      </c>
      <c r="I2276" s="247">
        <v>1</v>
      </c>
      <c r="J2276" s="247">
        <v>0</v>
      </c>
      <c r="K2276" s="247">
        <v>0</v>
      </c>
    </row>
    <row r="2277" spans="1:11">
      <c r="A2277" s="247" t="s">
        <v>21491</v>
      </c>
      <c r="B2277" s="247" t="s">
        <v>21492</v>
      </c>
      <c r="C2277" s="247" t="s">
        <v>1535</v>
      </c>
      <c r="D2277" s="247" t="s">
        <v>9834</v>
      </c>
      <c r="E2277" s="248" t="s">
        <v>21493</v>
      </c>
      <c r="F2277" s="247">
        <v>602.29999999999995</v>
      </c>
      <c r="G2277" s="247" t="s">
        <v>1367</v>
      </c>
      <c r="H2277" s="247" t="s">
        <v>14318</v>
      </c>
      <c r="I2277" s="247">
        <v>1</v>
      </c>
      <c r="J2277" s="247">
        <v>0</v>
      </c>
      <c r="K2277" s="247">
        <v>0</v>
      </c>
    </row>
    <row r="2278" spans="1:11">
      <c r="A2278" s="247" t="s">
        <v>21494</v>
      </c>
      <c r="B2278" s="247" t="s">
        <v>21495</v>
      </c>
      <c r="C2278" s="247" t="s">
        <v>1535</v>
      </c>
      <c r="D2278" s="247" t="s">
        <v>9834</v>
      </c>
      <c r="E2278" s="248" t="s">
        <v>21496</v>
      </c>
      <c r="F2278" s="247">
        <v>941.38</v>
      </c>
      <c r="G2278" s="247" t="s">
        <v>1367</v>
      </c>
      <c r="H2278" s="247" t="s">
        <v>14318</v>
      </c>
      <c r="I2278" s="247">
        <v>0</v>
      </c>
      <c r="J2278" s="247">
        <v>0</v>
      </c>
      <c r="K2278" s="247">
        <v>0</v>
      </c>
    </row>
    <row r="2279" spans="1:11">
      <c r="A2279" s="247" t="s">
        <v>21497</v>
      </c>
      <c r="B2279" s="247" t="s">
        <v>21498</v>
      </c>
      <c r="C2279" s="247" t="s">
        <v>1535</v>
      </c>
      <c r="D2279" s="247" t="s">
        <v>9834</v>
      </c>
      <c r="E2279" s="248" t="s">
        <v>21499</v>
      </c>
      <c r="F2279" s="247">
        <v>1144.49</v>
      </c>
      <c r="G2279" s="247" t="s">
        <v>1367</v>
      </c>
      <c r="H2279" s="247" t="s">
        <v>14318</v>
      </c>
      <c r="I2279" s="247">
        <v>1</v>
      </c>
      <c r="J2279" s="247">
        <v>0</v>
      </c>
      <c r="K2279" s="247">
        <v>0</v>
      </c>
    </row>
    <row r="2280" spans="1:11">
      <c r="A2280" s="247" t="s">
        <v>21500</v>
      </c>
      <c r="B2280" s="247" t="s">
        <v>21501</v>
      </c>
      <c r="C2280" s="247" t="s">
        <v>1535</v>
      </c>
      <c r="D2280" s="247" t="s">
        <v>9834</v>
      </c>
      <c r="E2280" s="248" t="s">
        <v>21502</v>
      </c>
      <c r="F2280" s="247">
        <v>661.77</v>
      </c>
      <c r="G2280" s="247" t="s">
        <v>1367</v>
      </c>
      <c r="H2280" s="247" t="s">
        <v>14318</v>
      </c>
      <c r="I2280" s="247">
        <v>1</v>
      </c>
      <c r="J2280" s="247">
        <v>0</v>
      </c>
      <c r="K2280" s="247">
        <v>0</v>
      </c>
    </row>
    <row r="2281" spans="1:11">
      <c r="A2281" s="247" t="s">
        <v>14429</v>
      </c>
      <c r="B2281" s="247" t="s">
        <v>14428</v>
      </c>
      <c r="C2281" s="247" t="s">
        <v>1535</v>
      </c>
      <c r="D2281" s="247" t="s">
        <v>1584</v>
      </c>
      <c r="E2281" s="248" t="s">
        <v>14427</v>
      </c>
      <c r="F2281" s="247">
        <v>2479.85</v>
      </c>
      <c r="G2281" s="247" t="s">
        <v>1367</v>
      </c>
      <c r="H2281" s="247" t="s">
        <v>14318</v>
      </c>
      <c r="I2281" s="247">
        <v>0</v>
      </c>
      <c r="J2281" s="247">
        <v>0</v>
      </c>
      <c r="K2281" s="247">
        <v>0</v>
      </c>
    </row>
    <row r="2282" spans="1:11">
      <c r="A2282" s="247" t="s">
        <v>21503</v>
      </c>
      <c r="B2282" s="247" t="s">
        <v>21504</v>
      </c>
      <c r="C2282" s="247" t="s">
        <v>1535</v>
      </c>
      <c r="D2282" s="247" t="s">
        <v>1584</v>
      </c>
      <c r="E2282" s="248" t="s">
        <v>21505</v>
      </c>
      <c r="F2282" s="247">
        <v>2305.75</v>
      </c>
      <c r="G2282" s="247" t="s">
        <v>1367</v>
      </c>
      <c r="H2282" s="247" t="s">
        <v>14318</v>
      </c>
      <c r="I2282" s="247">
        <v>1</v>
      </c>
      <c r="J2282" s="247">
        <v>0</v>
      </c>
      <c r="K2282" s="247">
        <v>0</v>
      </c>
    </row>
    <row r="2283" spans="1:11">
      <c r="A2283" s="247" t="s">
        <v>21506</v>
      </c>
      <c r="B2283" s="247" t="s">
        <v>21507</v>
      </c>
      <c r="C2283" s="247" t="s">
        <v>1535</v>
      </c>
      <c r="D2283" s="247" t="s">
        <v>1584</v>
      </c>
      <c r="E2283" s="248" t="s">
        <v>21508</v>
      </c>
      <c r="F2283" s="247">
        <v>3301.15</v>
      </c>
      <c r="G2283" s="247" t="s">
        <v>1367</v>
      </c>
      <c r="H2283" s="247" t="s">
        <v>14318</v>
      </c>
      <c r="I2283" s="247">
        <v>1</v>
      </c>
      <c r="J2283" s="247">
        <v>0</v>
      </c>
      <c r="K2283" s="247">
        <v>0</v>
      </c>
    </row>
    <row r="2284" spans="1:11">
      <c r="A2284" s="247" t="s">
        <v>21509</v>
      </c>
      <c r="B2284" s="247" t="s">
        <v>21510</v>
      </c>
      <c r="C2284" s="247" t="s">
        <v>1535</v>
      </c>
      <c r="D2284" s="247" t="s">
        <v>1584</v>
      </c>
      <c r="E2284" s="248" t="s">
        <v>21511</v>
      </c>
      <c r="F2284" s="247">
        <v>3964.37</v>
      </c>
      <c r="G2284" s="247" t="s">
        <v>1367</v>
      </c>
      <c r="H2284" s="247" t="s">
        <v>14318</v>
      </c>
      <c r="I2284" s="247">
        <v>1</v>
      </c>
      <c r="J2284" s="247">
        <v>0</v>
      </c>
      <c r="K2284" s="247">
        <v>0</v>
      </c>
    </row>
    <row r="2285" spans="1:11">
      <c r="A2285" s="247" t="s">
        <v>21512</v>
      </c>
      <c r="B2285" s="247" t="s">
        <v>21513</v>
      </c>
      <c r="C2285" s="247" t="s">
        <v>1535</v>
      </c>
      <c r="D2285" s="247" t="s">
        <v>1584</v>
      </c>
      <c r="E2285" s="248" t="s">
        <v>21514</v>
      </c>
      <c r="F2285" s="247">
        <v>814.94</v>
      </c>
      <c r="G2285" s="247" t="s">
        <v>1367</v>
      </c>
      <c r="H2285" s="247" t="s">
        <v>14318</v>
      </c>
      <c r="I2285" s="247">
        <v>1</v>
      </c>
      <c r="J2285" s="247">
        <v>0</v>
      </c>
      <c r="K2285" s="247">
        <v>0</v>
      </c>
    </row>
    <row r="2286" spans="1:11">
      <c r="A2286" s="247" t="s">
        <v>21515</v>
      </c>
      <c r="B2286" s="247" t="s">
        <v>21516</v>
      </c>
      <c r="C2286" s="247" t="s">
        <v>1535</v>
      </c>
      <c r="D2286" s="247" t="s">
        <v>1584</v>
      </c>
      <c r="E2286" s="248" t="s">
        <v>21517</v>
      </c>
      <c r="F2286" s="247">
        <v>831.45</v>
      </c>
      <c r="G2286" s="247" t="s">
        <v>1367</v>
      </c>
      <c r="H2286" s="247" t="s">
        <v>14318</v>
      </c>
      <c r="I2286" s="247">
        <v>1</v>
      </c>
      <c r="J2286" s="247">
        <v>0</v>
      </c>
      <c r="K2286" s="247">
        <v>0</v>
      </c>
    </row>
    <row r="2287" spans="1:11">
      <c r="A2287" s="247" t="s">
        <v>1590</v>
      </c>
      <c r="B2287" s="247" t="s">
        <v>1589</v>
      </c>
      <c r="C2287" s="247" t="s">
        <v>1535</v>
      </c>
      <c r="D2287" s="247" t="s">
        <v>1584</v>
      </c>
      <c r="E2287" s="248" t="s">
        <v>1588</v>
      </c>
      <c r="F2287" s="247">
        <v>2919.54</v>
      </c>
      <c r="G2287" s="247" t="s">
        <v>1367</v>
      </c>
      <c r="H2287" s="247" t="s">
        <v>14318</v>
      </c>
      <c r="I2287" s="247">
        <v>1</v>
      </c>
      <c r="J2287" s="247">
        <v>0</v>
      </c>
      <c r="K2287" s="247">
        <v>0</v>
      </c>
    </row>
    <row r="2288" spans="1:11">
      <c r="A2288" s="247" t="s">
        <v>9632</v>
      </c>
      <c r="B2288" s="247" t="s">
        <v>9631</v>
      </c>
      <c r="C2288" s="247" t="s">
        <v>1535</v>
      </c>
      <c r="D2288" s="247" t="s">
        <v>7606</v>
      </c>
      <c r="E2288" s="248" t="s">
        <v>17726</v>
      </c>
      <c r="F2288" s="247">
        <v>2009.78</v>
      </c>
      <c r="G2288" s="247" t="s">
        <v>1367</v>
      </c>
      <c r="H2288" s="247" t="s">
        <v>14318</v>
      </c>
      <c r="I2288" s="247">
        <v>0</v>
      </c>
      <c r="J2288" s="247">
        <v>0</v>
      </c>
      <c r="K2288" s="247">
        <v>3</v>
      </c>
    </row>
    <row r="2289" spans="1:11">
      <c r="A2289" s="247" t="s">
        <v>17725</v>
      </c>
      <c r="B2289" s="247" t="s">
        <v>17724</v>
      </c>
      <c r="C2289" s="247" t="s">
        <v>1535</v>
      </c>
      <c r="D2289" s="247" t="s">
        <v>7606</v>
      </c>
      <c r="E2289" s="248" t="s">
        <v>17723</v>
      </c>
      <c r="F2289" s="247">
        <v>3642.72</v>
      </c>
      <c r="G2289" s="247" t="s">
        <v>1367</v>
      </c>
      <c r="H2289" s="247" t="s">
        <v>14318</v>
      </c>
      <c r="I2289" s="247">
        <v>0</v>
      </c>
      <c r="J2289" s="247">
        <v>0</v>
      </c>
      <c r="K2289" s="247">
        <v>3</v>
      </c>
    </row>
    <row r="2290" spans="1:11">
      <c r="A2290" s="247" t="s">
        <v>17722</v>
      </c>
      <c r="B2290" s="247" t="s">
        <v>17721</v>
      </c>
      <c r="C2290" s="247" t="s">
        <v>1535</v>
      </c>
      <c r="D2290" s="247" t="s">
        <v>7606</v>
      </c>
      <c r="E2290" s="248" t="s">
        <v>17720</v>
      </c>
      <c r="F2290" s="247">
        <v>3642.72</v>
      </c>
      <c r="G2290" s="247" t="s">
        <v>1367</v>
      </c>
      <c r="H2290" s="247" t="s">
        <v>14318</v>
      </c>
      <c r="I2290" s="247">
        <v>0</v>
      </c>
      <c r="J2290" s="247">
        <v>0</v>
      </c>
      <c r="K2290" s="247">
        <v>3</v>
      </c>
    </row>
    <row r="2291" spans="1:11">
      <c r="A2291" s="247" t="s">
        <v>17719</v>
      </c>
      <c r="B2291" s="247" t="s">
        <v>17718</v>
      </c>
      <c r="C2291" s="247" t="s">
        <v>1535</v>
      </c>
      <c r="D2291" s="247" t="s">
        <v>7606</v>
      </c>
      <c r="E2291" s="248" t="s">
        <v>17717</v>
      </c>
      <c r="F2291" s="247">
        <v>3642.72</v>
      </c>
      <c r="G2291" s="247" t="s">
        <v>1367</v>
      </c>
      <c r="H2291" s="247" t="s">
        <v>14318</v>
      </c>
      <c r="I2291" s="247">
        <v>0</v>
      </c>
      <c r="J2291" s="247">
        <v>0</v>
      </c>
      <c r="K2291" s="247">
        <v>3</v>
      </c>
    </row>
    <row r="2292" spans="1:11">
      <c r="A2292" s="247" t="s">
        <v>9630</v>
      </c>
      <c r="B2292" s="247" t="s">
        <v>9629</v>
      </c>
      <c r="C2292" s="247" t="s">
        <v>1535</v>
      </c>
      <c r="D2292" s="247" t="s">
        <v>7606</v>
      </c>
      <c r="E2292" s="248" t="s">
        <v>12932</v>
      </c>
      <c r="F2292" s="247">
        <v>1771.21</v>
      </c>
      <c r="G2292" s="247" t="s">
        <v>1367</v>
      </c>
      <c r="H2292" s="247" t="s">
        <v>14318</v>
      </c>
      <c r="I2292" s="247">
        <v>0</v>
      </c>
      <c r="J2292" s="247">
        <v>0</v>
      </c>
      <c r="K2292" s="247">
        <v>3</v>
      </c>
    </row>
    <row r="2293" spans="1:11">
      <c r="A2293" s="247" t="s">
        <v>9628</v>
      </c>
      <c r="B2293" s="247" t="s">
        <v>9627</v>
      </c>
      <c r="C2293" s="247" t="s">
        <v>1535</v>
      </c>
      <c r="D2293" s="247" t="s">
        <v>7606</v>
      </c>
      <c r="E2293" s="248" t="s">
        <v>21518</v>
      </c>
      <c r="F2293" s="247">
        <v>1540.95</v>
      </c>
      <c r="G2293" s="247" t="s">
        <v>1367</v>
      </c>
      <c r="H2293" s="247" t="s">
        <v>14318</v>
      </c>
      <c r="I2293" s="247">
        <v>0</v>
      </c>
      <c r="J2293" s="247">
        <v>0</v>
      </c>
      <c r="K2293" s="247">
        <v>3</v>
      </c>
    </row>
    <row r="2294" spans="1:11">
      <c r="A2294" s="247" t="s">
        <v>9626</v>
      </c>
      <c r="B2294" s="247" t="s">
        <v>9625</v>
      </c>
      <c r="C2294" s="247" t="s">
        <v>1535</v>
      </c>
      <c r="D2294" s="247" t="s">
        <v>7606</v>
      </c>
      <c r="E2294" s="248" t="s">
        <v>17716</v>
      </c>
      <c r="F2294" s="247">
        <v>1771.23</v>
      </c>
      <c r="G2294" s="247" t="s">
        <v>1367</v>
      </c>
      <c r="H2294" s="247" t="s">
        <v>14318</v>
      </c>
      <c r="I2294" s="247">
        <v>0</v>
      </c>
      <c r="J2294" s="247">
        <v>0</v>
      </c>
      <c r="K2294" s="247">
        <v>3</v>
      </c>
    </row>
    <row r="2295" spans="1:11">
      <c r="A2295" s="247" t="s">
        <v>21519</v>
      </c>
      <c r="B2295" s="247" t="s">
        <v>21520</v>
      </c>
      <c r="C2295" s="247" t="s">
        <v>1535</v>
      </c>
      <c r="D2295" s="247" t="s">
        <v>7606</v>
      </c>
      <c r="E2295" s="248" t="s">
        <v>21521</v>
      </c>
      <c r="F2295" s="247">
        <v>6965.21</v>
      </c>
      <c r="G2295" s="247" t="s">
        <v>1367</v>
      </c>
      <c r="H2295" s="247" t="s">
        <v>14318</v>
      </c>
      <c r="I2295" s="247">
        <v>0</v>
      </c>
      <c r="J2295" s="247">
        <v>0</v>
      </c>
      <c r="K2295" s="247">
        <v>3</v>
      </c>
    </row>
    <row r="2296" spans="1:11">
      <c r="A2296" s="247" t="s">
        <v>9609</v>
      </c>
      <c r="B2296" s="247" t="s">
        <v>9608</v>
      </c>
      <c r="C2296" s="247" t="s">
        <v>1535</v>
      </c>
      <c r="D2296" s="247" t="s">
        <v>7606</v>
      </c>
      <c r="E2296" s="248" t="s">
        <v>17715</v>
      </c>
      <c r="F2296" s="247">
        <v>864.78</v>
      </c>
      <c r="G2296" s="247" t="s">
        <v>1367</v>
      </c>
      <c r="H2296" s="247" t="s">
        <v>14318</v>
      </c>
      <c r="I2296" s="247">
        <v>0</v>
      </c>
      <c r="J2296" s="247">
        <v>0</v>
      </c>
      <c r="K2296" s="247">
        <v>3</v>
      </c>
    </row>
    <row r="2297" spans="1:11">
      <c r="A2297" s="247" t="s">
        <v>9607</v>
      </c>
      <c r="B2297" s="247" t="s">
        <v>9606</v>
      </c>
      <c r="C2297" s="247" t="s">
        <v>1535</v>
      </c>
      <c r="D2297" s="247" t="s">
        <v>7606</v>
      </c>
      <c r="E2297" s="248" t="s">
        <v>17714</v>
      </c>
      <c r="F2297" s="247">
        <v>990.39</v>
      </c>
      <c r="G2297" s="247" t="s">
        <v>1367</v>
      </c>
      <c r="H2297" s="247" t="s">
        <v>14318</v>
      </c>
      <c r="I2297" s="247">
        <v>0</v>
      </c>
      <c r="J2297" s="247">
        <v>0</v>
      </c>
      <c r="K2297" s="247">
        <v>3</v>
      </c>
    </row>
    <row r="2298" spans="1:11">
      <c r="A2298" s="247" t="s">
        <v>9557</v>
      </c>
      <c r="B2298" s="247" t="s">
        <v>9556</v>
      </c>
      <c r="C2298" s="247" t="s">
        <v>1535</v>
      </c>
      <c r="D2298" s="247" t="s">
        <v>7606</v>
      </c>
      <c r="E2298" s="248" t="s">
        <v>17710</v>
      </c>
      <c r="F2298" s="247">
        <v>1272.1500000000001</v>
      </c>
      <c r="G2298" s="247" t="s">
        <v>1367</v>
      </c>
      <c r="H2298" s="247" t="s">
        <v>14318</v>
      </c>
      <c r="I2298" s="247">
        <v>0</v>
      </c>
      <c r="J2298" s="247">
        <v>0</v>
      </c>
      <c r="K2298" s="247">
        <v>0</v>
      </c>
    </row>
    <row r="2299" spans="1:11">
      <c r="A2299" s="247" t="s">
        <v>9546</v>
      </c>
      <c r="B2299" s="247" t="s">
        <v>9545</v>
      </c>
      <c r="C2299" s="247" t="s">
        <v>1535</v>
      </c>
      <c r="D2299" s="247" t="s">
        <v>7606</v>
      </c>
      <c r="E2299" s="248" t="s">
        <v>17709</v>
      </c>
      <c r="F2299" s="247">
        <v>984.02</v>
      </c>
      <c r="G2299" s="247" t="s">
        <v>1367</v>
      </c>
      <c r="H2299" s="247" t="s">
        <v>14318</v>
      </c>
      <c r="I2299" s="247">
        <v>0</v>
      </c>
      <c r="J2299" s="247">
        <v>0</v>
      </c>
      <c r="K2299" s="247">
        <v>0</v>
      </c>
    </row>
    <row r="2300" spans="1:11">
      <c r="A2300" s="247" t="s">
        <v>9544</v>
      </c>
      <c r="B2300" s="247" t="s">
        <v>9543</v>
      </c>
      <c r="C2300" s="247" t="s">
        <v>1535</v>
      </c>
      <c r="D2300" s="247" t="s">
        <v>7606</v>
      </c>
      <c r="E2300" s="248" t="s">
        <v>12934</v>
      </c>
      <c r="F2300" s="247">
        <v>2174.9</v>
      </c>
      <c r="G2300" s="247" t="s">
        <v>1367</v>
      </c>
      <c r="H2300" s="247" t="s">
        <v>14318</v>
      </c>
      <c r="I2300" s="247">
        <v>0</v>
      </c>
      <c r="J2300" s="247">
        <v>0</v>
      </c>
      <c r="K2300" s="247">
        <v>3</v>
      </c>
    </row>
    <row r="2301" spans="1:11">
      <c r="A2301" s="247" t="s">
        <v>9539</v>
      </c>
      <c r="B2301" s="247" t="s">
        <v>9538</v>
      </c>
      <c r="C2301" s="247" t="s">
        <v>1535</v>
      </c>
      <c r="D2301" s="247" t="s">
        <v>7606</v>
      </c>
      <c r="E2301" s="248" t="s">
        <v>9537</v>
      </c>
      <c r="F2301" s="247">
        <v>188.53</v>
      </c>
      <c r="G2301" s="247" t="s">
        <v>1367</v>
      </c>
      <c r="H2301" s="247" t="s">
        <v>14318</v>
      </c>
      <c r="I2301" s="247">
        <v>0</v>
      </c>
      <c r="J2301" s="247">
        <v>0</v>
      </c>
      <c r="K2301" s="247">
        <v>0</v>
      </c>
    </row>
    <row r="2302" spans="1:11">
      <c r="A2302" s="247" t="s">
        <v>9536</v>
      </c>
      <c r="B2302" s="247" t="s">
        <v>9535</v>
      </c>
      <c r="C2302" s="247" t="s">
        <v>1535</v>
      </c>
      <c r="D2302" s="247" t="s">
        <v>7606</v>
      </c>
      <c r="E2302" s="248" t="s">
        <v>9534</v>
      </c>
      <c r="F2302" s="247">
        <v>188.53</v>
      </c>
      <c r="G2302" s="247" t="s">
        <v>1367</v>
      </c>
      <c r="H2302" s="247" t="s">
        <v>14318</v>
      </c>
      <c r="I2302" s="247">
        <v>0</v>
      </c>
      <c r="J2302" s="247">
        <v>0</v>
      </c>
      <c r="K2302" s="247">
        <v>0</v>
      </c>
    </row>
    <row r="2303" spans="1:11">
      <c r="A2303" s="247" t="s">
        <v>9482</v>
      </c>
      <c r="B2303" s="247" t="s">
        <v>9481</v>
      </c>
      <c r="C2303" s="247" t="s">
        <v>1535</v>
      </c>
      <c r="D2303" s="247" t="s">
        <v>7606</v>
      </c>
      <c r="E2303" s="248" t="s">
        <v>9480</v>
      </c>
      <c r="F2303" s="247">
        <v>135.09</v>
      </c>
      <c r="G2303" s="247" t="s">
        <v>1367</v>
      </c>
      <c r="H2303" s="247" t="s">
        <v>14318</v>
      </c>
      <c r="I2303" s="247">
        <v>0</v>
      </c>
      <c r="J2303" s="247">
        <v>0</v>
      </c>
      <c r="K2303" s="247">
        <v>3</v>
      </c>
    </row>
    <row r="2304" spans="1:11">
      <c r="A2304" s="247" t="s">
        <v>9479</v>
      </c>
      <c r="B2304" s="247" t="s">
        <v>9478</v>
      </c>
      <c r="C2304" s="247" t="s">
        <v>1535</v>
      </c>
      <c r="D2304" s="247" t="s">
        <v>7606</v>
      </c>
      <c r="E2304" s="248" t="s">
        <v>9477</v>
      </c>
      <c r="F2304" s="247">
        <v>166.33</v>
      </c>
      <c r="G2304" s="247" t="s">
        <v>1367</v>
      </c>
      <c r="H2304" s="247" t="s">
        <v>14318</v>
      </c>
      <c r="I2304" s="247">
        <v>0</v>
      </c>
      <c r="J2304" s="247">
        <v>0</v>
      </c>
      <c r="K2304" s="247">
        <v>0</v>
      </c>
    </row>
    <row r="2305" spans="1:11">
      <c r="A2305" s="247" t="s">
        <v>9476</v>
      </c>
      <c r="B2305" s="247" t="s">
        <v>9475</v>
      </c>
      <c r="C2305" s="247" t="s">
        <v>1535</v>
      </c>
      <c r="D2305" s="247" t="s">
        <v>7606</v>
      </c>
      <c r="E2305" s="248" t="s">
        <v>9474</v>
      </c>
      <c r="F2305" s="247">
        <v>390.49</v>
      </c>
      <c r="G2305" s="247" t="s">
        <v>1367</v>
      </c>
      <c r="H2305" s="247" t="s">
        <v>14318</v>
      </c>
      <c r="I2305" s="247">
        <v>0</v>
      </c>
      <c r="J2305" s="247">
        <v>0</v>
      </c>
      <c r="K2305" s="247">
        <v>0</v>
      </c>
    </row>
    <row r="2306" spans="1:11">
      <c r="A2306" s="247" t="s">
        <v>9473</v>
      </c>
      <c r="B2306" s="247" t="s">
        <v>9472</v>
      </c>
      <c r="C2306" s="247" t="s">
        <v>1535</v>
      </c>
      <c r="D2306" s="247" t="s">
        <v>7606</v>
      </c>
      <c r="E2306" s="248" t="s">
        <v>9471</v>
      </c>
      <c r="F2306" s="247">
        <v>390.49</v>
      </c>
      <c r="G2306" s="247" t="s">
        <v>1367</v>
      </c>
      <c r="H2306" s="247" t="s">
        <v>14318</v>
      </c>
      <c r="I2306" s="247">
        <v>0</v>
      </c>
      <c r="J2306" s="247">
        <v>0</v>
      </c>
      <c r="K2306" s="247">
        <v>0</v>
      </c>
    </row>
    <row r="2307" spans="1:11">
      <c r="A2307" s="247" t="s">
        <v>9411</v>
      </c>
      <c r="B2307" s="247" t="s">
        <v>9410</v>
      </c>
      <c r="C2307" s="247" t="s">
        <v>1535</v>
      </c>
      <c r="D2307" s="247" t="s">
        <v>7606</v>
      </c>
      <c r="E2307" s="248" t="s">
        <v>17708</v>
      </c>
      <c r="F2307" s="247">
        <v>893.77</v>
      </c>
      <c r="G2307" s="247" t="s">
        <v>1367</v>
      </c>
      <c r="H2307" s="247" t="s">
        <v>14318</v>
      </c>
      <c r="I2307" s="247">
        <v>0</v>
      </c>
      <c r="J2307" s="247">
        <v>0</v>
      </c>
      <c r="K2307" s="247">
        <v>3</v>
      </c>
    </row>
    <row r="2308" spans="1:11">
      <c r="A2308" s="247" t="s">
        <v>9409</v>
      </c>
      <c r="B2308" s="247" t="s">
        <v>9408</v>
      </c>
      <c r="C2308" s="247" t="s">
        <v>1535</v>
      </c>
      <c r="D2308" s="247" t="s">
        <v>7606</v>
      </c>
      <c r="E2308" s="248" t="s">
        <v>17707</v>
      </c>
      <c r="F2308" s="247">
        <v>850.29</v>
      </c>
      <c r="G2308" s="247" t="s">
        <v>1367</v>
      </c>
      <c r="H2308" s="247" t="s">
        <v>14318</v>
      </c>
      <c r="I2308" s="247">
        <v>0</v>
      </c>
      <c r="J2308" s="247">
        <v>0</v>
      </c>
      <c r="K2308" s="247">
        <v>3</v>
      </c>
    </row>
    <row r="2309" spans="1:11">
      <c r="A2309" s="247" t="s">
        <v>9407</v>
      </c>
      <c r="B2309" s="247" t="s">
        <v>9406</v>
      </c>
      <c r="C2309" s="247" t="s">
        <v>1535</v>
      </c>
      <c r="D2309" s="247" t="s">
        <v>7606</v>
      </c>
      <c r="E2309" s="248" t="s">
        <v>17706</v>
      </c>
      <c r="F2309" s="247">
        <v>850.29</v>
      </c>
      <c r="G2309" s="247" t="s">
        <v>1367</v>
      </c>
      <c r="H2309" s="247" t="s">
        <v>14318</v>
      </c>
      <c r="I2309" s="247">
        <v>0</v>
      </c>
      <c r="J2309" s="247">
        <v>0</v>
      </c>
      <c r="K2309" s="247">
        <v>3</v>
      </c>
    </row>
    <row r="2310" spans="1:11">
      <c r="A2310" s="247" t="s">
        <v>9405</v>
      </c>
      <c r="B2310" s="247" t="s">
        <v>9404</v>
      </c>
      <c r="C2310" s="247" t="s">
        <v>1535</v>
      </c>
      <c r="D2310" s="247" t="s">
        <v>7606</v>
      </c>
      <c r="E2310" s="248" t="s">
        <v>17705</v>
      </c>
      <c r="F2310" s="247">
        <v>850.29</v>
      </c>
      <c r="G2310" s="247" t="s">
        <v>1367</v>
      </c>
      <c r="H2310" s="247" t="s">
        <v>14318</v>
      </c>
      <c r="I2310" s="247">
        <v>0</v>
      </c>
      <c r="J2310" s="247">
        <v>0</v>
      </c>
      <c r="K2310" s="247">
        <v>3</v>
      </c>
    </row>
    <row r="2311" spans="1:11">
      <c r="A2311" s="247" t="s">
        <v>9394</v>
      </c>
      <c r="B2311" s="247" t="s">
        <v>9393</v>
      </c>
      <c r="C2311" s="247" t="s">
        <v>1535</v>
      </c>
      <c r="D2311" s="247" t="s">
        <v>7606</v>
      </c>
      <c r="E2311" s="248" t="s">
        <v>17704</v>
      </c>
      <c r="F2311" s="247">
        <v>647.37</v>
      </c>
      <c r="G2311" s="247" t="s">
        <v>1367</v>
      </c>
      <c r="H2311" s="247" t="s">
        <v>14318</v>
      </c>
      <c r="I2311" s="247">
        <v>0</v>
      </c>
      <c r="J2311" s="247">
        <v>0</v>
      </c>
      <c r="K2311" s="247">
        <v>3</v>
      </c>
    </row>
    <row r="2312" spans="1:11">
      <c r="A2312" s="247" t="s">
        <v>9392</v>
      </c>
      <c r="B2312" s="247" t="s">
        <v>9391</v>
      </c>
      <c r="C2312" s="247" t="s">
        <v>1535</v>
      </c>
      <c r="D2312" s="247" t="s">
        <v>7606</v>
      </c>
      <c r="E2312" s="248" t="s">
        <v>17703</v>
      </c>
      <c r="F2312" s="247">
        <v>719.85</v>
      </c>
      <c r="G2312" s="247" t="s">
        <v>1367</v>
      </c>
      <c r="H2312" s="247" t="s">
        <v>14318</v>
      </c>
      <c r="I2312" s="247">
        <v>0</v>
      </c>
      <c r="J2312" s="247">
        <v>0</v>
      </c>
      <c r="K2312" s="247">
        <v>3</v>
      </c>
    </row>
    <row r="2313" spans="1:11">
      <c r="A2313" s="247" t="s">
        <v>9390</v>
      </c>
      <c r="B2313" s="247" t="s">
        <v>9389</v>
      </c>
      <c r="C2313" s="247" t="s">
        <v>1535</v>
      </c>
      <c r="D2313" s="247" t="s">
        <v>7606</v>
      </c>
      <c r="E2313" s="248" t="s">
        <v>17702</v>
      </c>
      <c r="F2313" s="247">
        <v>719.85</v>
      </c>
      <c r="G2313" s="247" t="s">
        <v>1367</v>
      </c>
      <c r="H2313" s="247" t="s">
        <v>14318</v>
      </c>
      <c r="I2313" s="247">
        <v>0</v>
      </c>
      <c r="J2313" s="247">
        <v>0</v>
      </c>
      <c r="K2313" s="247">
        <v>3</v>
      </c>
    </row>
    <row r="2314" spans="1:11">
      <c r="A2314" s="247" t="s">
        <v>9388</v>
      </c>
      <c r="B2314" s="247" t="s">
        <v>9387</v>
      </c>
      <c r="C2314" s="247" t="s">
        <v>1535</v>
      </c>
      <c r="D2314" s="247" t="s">
        <v>7606</v>
      </c>
      <c r="E2314" s="248" t="s">
        <v>17701</v>
      </c>
      <c r="F2314" s="247">
        <v>719.85</v>
      </c>
      <c r="G2314" s="247" t="s">
        <v>1367</v>
      </c>
      <c r="H2314" s="247" t="s">
        <v>14318</v>
      </c>
      <c r="I2314" s="247">
        <v>0</v>
      </c>
      <c r="J2314" s="247">
        <v>0</v>
      </c>
      <c r="K2314" s="247">
        <v>3</v>
      </c>
    </row>
    <row r="2315" spans="1:11">
      <c r="A2315" s="247" t="s">
        <v>17700</v>
      </c>
      <c r="B2315" s="247" t="s">
        <v>17699</v>
      </c>
      <c r="C2315" s="247" t="s">
        <v>1535</v>
      </c>
      <c r="D2315" s="247" t="s">
        <v>7606</v>
      </c>
      <c r="E2315" s="248" t="s">
        <v>21522</v>
      </c>
      <c r="F2315" s="247">
        <v>454.12</v>
      </c>
      <c r="G2315" s="247" t="s">
        <v>1367</v>
      </c>
      <c r="H2315" s="247" t="s">
        <v>14318</v>
      </c>
      <c r="I2315" s="247">
        <v>0</v>
      </c>
      <c r="J2315" s="247">
        <v>0</v>
      </c>
      <c r="K2315" s="247">
        <v>0</v>
      </c>
    </row>
    <row r="2316" spans="1:11">
      <c r="A2316" s="247" t="s">
        <v>21523</v>
      </c>
      <c r="B2316" s="247" t="s">
        <v>21524</v>
      </c>
      <c r="C2316" s="247" t="s">
        <v>1535</v>
      </c>
      <c r="D2316" s="247" t="s">
        <v>7606</v>
      </c>
      <c r="E2316" s="248" t="s">
        <v>21525</v>
      </c>
      <c r="F2316" s="247">
        <v>3147.13</v>
      </c>
      <c r="G2316" s="247" t="s">
        <v>1367</v>
      </c>
      <c r="H2316" s="247" t="s">
        <v>14318</v>
      </c>
      <c r="I2316" s="247">
        <v>0</v>
      </c>
      <c r="J2316" s="247">
        <v>0</v>
      </c>
      <c r="K2316" s="247">
        <v>3</v>
      </c>
    </row>
    <row r="2317" spans="1:11">
      <c r="A2317" s="247" t="s">
        <v>21526</v>
      </c>
      <c r="B2317" s="247" t="s">
        <v>21527</v>
      </c>
      <c r="C2317" s="247" t="s">
        <v>1535</v>
      </c>
      <c r="D2317" s="247" t="s">
        <v>7606</v>
      </c>
      <c r="E2317" s="248" t="s">
        <v>21528</v>
      </c>
      <c r="F2317" s="247">
        <v>4747.53</v>
      </c>
      <c r="G2317" s="247" t="s">
        <v>1367</v>
      </c>
      <c r="H2317" s="247" t="s">
        <v>14318</v>
      </c>
      <c r="I2317" s="247">
        <v>0</v>
      </c>
      <c r="J2317" s="247">
        <v>0</v>
      </c>
      <c r="K2317" s="247">
        <v>3</v>
      </c>
    </row>
    <row r="2318" spans="1:11">
      <c r="A2318" s="247" t="s">
        <v>21529</v>
      </c>
      <c r="B2318" s="247" t="s">
        <v>21530</v>
      </c>
      <c r="C2318" s="247" t="s">
        <v>1535</v>
      </c>
      <c r="D2318" s="247" t="s">
        <v>7606</v>
      </c>
      <c r="E2318" s="248" t="s">
        <v>21531</v>
      </c>
      <c r="F2318" s="247">
        <v>4747.53</v>
      </c>
      <c r="G2318" s="247" t="s">
        <v>1367</v>
      </c>
      <c r="H2318" s="247" t="s">
        <v>14318</v>
      </c>
      <c r="I2318" s="247">
        <v>0</v>
      </c>
      <c r="J2318" s="247">
        <v>0</v>
      </c>
      <c r="K2318" s="247">
        <v>3</v>
      </c>
    </row>
    <row r="2319" spans="1:11">
      <c r="A2319" s="247" t="s">
        <v>21532</v>
      </c>
      <c r="B2319" s="247" t="s">
        <v>21533</v>
      </c>
      <c r="C2319" s="247" t="s">
        <v>1535</v>
      </c>
      <c r="D2319" s="247" t="s">
        <v>7606</v>
      </c>
      <c r="E2319" s="248" t="s">
        <v>21534</v>
      </c>
      <c r="F2319" s="247">
        <v>4747.53</v>
      </c>
      <c r="G2319" s="247" t="s">
        <v>1367</v>
      </c>
      <c r="H2319" s="247" t="s">
        <v>14318</v>
      </c>
      <c r="I2319" s="247">
        <v>0</v>
      </c>
      <c r="J2319" s="247">
        <v>0</v>
      </c>
      <c r="K2319" s="247">
        <v>3</v>
      </c>
    </row>
    <row r="2320" spans="1:11">
      <c r="A2320" s="247" t="s">
        <v>9338</v>
      </c>
      <c r="B2320" s="247" t="s">
        <v>9337</v>
      </c>
      <c r="C2320" s="247" t="s">
        <v>1535</v>
      </c>
      <c r="D2320" s="247" t="s">
        <v>7606</v>
      </c>
      <c r="E2320" s="248" t="s">
        <v>9336</v>
      </c>
      <c r="F2320" s="247">
        <v>977.91</v>
      </c>
      <c r="G2320" s="247" t="s">
        <v>1367</v>
      </c>
      <c r="H2320" s="247" t="s">
        <v>14318</v>
      </c>
      <c r="I2320" s="247">
        <v>0</v>
      </c>
      <c r="J2320" s="247">
        <v>0</v>
      </c>
      <c r="K2320" s="247">
        <v>0</v>
      </c>
    </row>
    <row r="2321" spans="1:11">
      <c r="A2321" s="247" t="s">
        <v>9335</v>
      </c>
      <c r="B2321" s="247" t="s">
        <v>9334</v>
      </c>
      <c r="C2321" s="247" t="s">
        <v>1535</v>
      </c>
      <c r="D2321" s="247" t="s">
        <v>7606</v>
      </c>
      <c r="E2321" s="248" t="s">
        <v>9333</v>
      </c>
      <c r="F2321" s="247">
        <v>977.91</v>
      </c>
      <c r="G2321" s="247" t="s">
        <v>1367</v>
      </c>
      <c r="H2321" s="247" t="s">
        <v>14318</v>
      </c>
      <c r="I2321" s="247">
        <v>0</v>
      </c>
      <c r="J2321" s="247">
        <v>0</v>
      </c>
      <c r="K2321" s="247">
        <v>0</v>
      </c>
    </row>
    <row r="2322" spans="1:11">
      <c r="A2322" s="247" t="s">
        <v>9332</v>
      </c>
      <c r="B2322" s="247" t="s">
        <v>9331</v>
      </c>
      <c r="C2322" s="247" t="s">
        <v>1535</v>
      </c>
      <c r="D2322" s="247" t="s">
        <v>7606</v>
      </c>
      <c r="E2322" s="248" t="s">
        <v>9330</v>
      </c>
      <c r="F2322" s="247">
        <v>977.91</v>
      </c>
      <c r="G2322" s="247" t="s">
        <v>1367</v>
      </c>
      <c r="H2322" s="247" t="s">
        <v>14318</v>
      </c>
      <c r="I2322" s="247">
        <v>0</v>
      </c>
      <c r="J2322" s="247">
        <v>0</v>
      </c>
      <c r="K2322" s="247">
        <v>0</v>
      </c>
    </row>
    <row r="2323" spans="1:11">
      <c r="A2323" s="247" t="s">
        <v>9329</v>
      </c>
      <c r="B2323" s="247" t="s">
        <v>9328</v>
      </c>
      <c r="C2323" s="247" t="s">
        <v>1535</v>
      </c>
      <c r="D2323" s="247" t="s">
        <v>7606</v>
      </c>
      <c r="E2323" s="248" t="s">
        <v>9327</v>
      </c>
      <c r="F2323" s="247">
        <v>977.91</v>
      </c>
      <c r="G2323" s="247" t="s">
        <v>1367</v>
      </c>
      <c r="H2323" s="247" t="s">
        <v>14318</v>
      </c>
      <c r="I2323" s="247">
        <v>0</v>
      </c>
      <c r="J2323" s="247">
        <v>0</v>
      </c>
      <c r="K2323" s="247">
        <v>0</v>
      </c>
    </row>
    <row r="2324" spans="1:11">
      <c r="A2324" s="247" t="s">
        <v>9326</v>
      </c>
      <c r="B2324" s="247" t="s">
        <v>9325</v>
      </c>
      <c r="C2324" s="247" t="s">
        <v>1535</v>
      </c>
      <c r="D2324" s="247" t="s">
        <v>7606</v>
      </c>
      <c r="E2324" s="248" t="s">
        <v>9324</v>
      </c>
      <c r="F2324" s="247">
        <v>977.91</v>
      </c>
      <c r="G2324" s="247" t="s">
        <v>1367</v>
      </c>
      <c r="H2324" s="247" t="s">
        <v>14318</v>
      </c>
      <c r="I2324" s="247">
        <v>0</v>
      </c>
      <c r="J2324" s="247">
        <v>0</v>
      </c>
      <c r="K2324" s="247">
        <v>0</v>
      </c>
    </row>
    <row r="2325" spans="1:11">
      <c r="A2325" s="247" t="s">
        <v>9323</v>
      </c>
      <c r="B2325" s="247" t="s">
        <v>9322</v>
      </c>
      <c r="C2325" s="247" t="s">
        <v>1535</v>
      </c>
      <c r="D2325" s="247" t="s">
        <v>7606</v>
      </c>
      <c r="E2325" s="248" t="s">
        <v>9321</v>
      </c>
      <c r="F2325" s="247">
        <v>977.91</v>
      </c>
      <c r="G2325" s="247" t="s">
        <v>1367</v>
      </c>
      <c r="H2325" s="247" t="s">
        <v>14318</v>
      </c>
      <c r="I2325" s="247">
        <v>0</v>
      </c>
      <c r="J2325" s="247">
        <v>0</v>
      </c>
      <c r="K2325" s="247">
        <v>0</v>
      </c>
    </row>
    <row r="2326" spans="1:11">
      <c r="A2326" s="247" t="s">
        <v>9296</v>
      </c>
      <c r="B2326" s="247" t="s">
        <v>9295</v>
      </c>
      <c r="C2326" s="247" t="s">
        <v>1535</v>
      </c>
      <c r="D2326" s="247" t="s">
        <v>7606</v>
      </c>
      <c r="E2326" s="248" t="s">
        <v>21535</v>
      </c>
      <c r="F2326" s="247">
        <v>1831.74</v>
      </c>
      <c r="G2326" s="247" t="s">
        <v>1367</v>
      </c>
      <c r="H2326" s="247" t="s">
        <v>14318</v>
      </c>
      <c r="I2326" s="247">
        <v>1</v>
      </c>
      <c r="J2326" s="247">
        <v>0</v>
      </c>
      <c r="K2326" s="247">
        <v>0</v>
      </c>
    </row>
    <row r="2327" spans="1:11">
      <c r="A2327" s="247" t="s">
        <v>21536</v>
      </c>
      <c r="B2327" s="247" t="s">
        <v>21537</v>
      </c>
      <c r="C2327" s="247" t="s">
        <v>1535</v>
      </c>
      <c r="D2327" s="247" t="s">
        <v>7606</v>
      </c>
      <c r="E2327" s="248" t="s">
        <v>21538</v>
      </c>
      <c r="F2327" s="247">
        <v>568.74</v>
      </c>
      <c r="G2327" s="247" t="s">
        <v>1367</v>
      </c>
      <c r="H2327" s="247" t="s">
        <v>14318</v>
      </c>
      <c r="I2327" s="247">
        <v>0</v>
      </c>
      <c r="J2327" s="247">
        <v>0</v>
      </c>
      <c r="K2327" s="247">
        <v>0</v>
      </c>
    </row>
    <row r="2328" spans="1:11">
      <c r="A2328" s="247" t="s">
        <v>9279</v>
      </c>
      <c r="B2328" s="247" t="s">
        <v>9278</v>
      </c>
      <c r="C2328" s="247" t="s">
        <v>1535</v>
      </c>
      <c r="D2328" s="247" t="s">
        <v>7606</v>
      </c>
      <c r="E2328" s="248" t="s">
        <v>21539</v>
      </c>
      <c r="F2328" s="247">
        <v>387.7</v>
      </c>
      <c r="G2328" s="247" t="s">
        <v>1367</v>
      </c>
      <c r="H2328" s="247" t="s">
        <v>14318</v>
      </c>
      <c r="I2328" s="247">
        <v>0</v>
      </c>
      <c r="J2328" s="247">
        <v>0</v>
      </c>
      <c r="K2328" s="247">
        <v>0</v>
      </c>
    </row>
    <row r="2329" spans="1:11">
      <c r="A2329" s="247" t="s">
        <v>9276</v>
      </c>
      <c r="B2329" s="247" t="s">
        <v>9275</v>
      </c>
      <c r="C2329" s="247" t="s">
        <v>1535</v>
      </c>
      <c r="D2329" s="247" t="s">
        <v>7606</v>
      </c>
      <c r="E2329" s="248" t="s">
        <v>9274</v>
      </c>
      <c r="F2329" s="247">
        <v>1604.89</v>
      </c>
      <c r="G2329" s="247" t="s">
        <v>1367</v>
      </c>
      <c r="H2329" s="247" t="s">
        <v>14318</v>
      </c>
      <c r="I2329" s="247">
        <v>1</v>
      </c>
      <c r="J2329" s="247">
        <v>0</v>
      </c>
      <c r="K2329" s="247">
        <v>0</v>
      </c>
    </row>
    <row r="2330" spans="1:11">
      <c r="A2330" s="247" t="s">
        <v>9273</v>
      </c>
      <c r="B2330" s="247" t="s">
        <v>9272</v>
      </c>
      <c r="C2330" s="247" t="s">
        <v>1535</v>
      </c>
      <c r="D2330" s="247" t="s">
        <v>7606</v>
      </c>
      <c r="E2330" s="248" t="s">
        <v>9271</v>
      </c>
      <c r="F2330" s="247">
        <v>2919.58</v>
      </c>
      <c r="G2330" s="247" t="s">
        <v>1367</v>
      </c>
      <c r="H2330" s="247" t="s">
        <v>14318</v>
      </c>
      <c r="I2330" s="247">
        <v>0</v>
      </c>
      <c r="J2330" s="247">
        <v>0</v>
      </c>
      <c r="K2330" s="247">
        <v>0</v>
      </c>
    </row>
    <row r="2331" spans="1:11">
      <c r="A2331" s="247" t="s">
        <v>9214</v>
      </c>
      <c r="B2331" s="247" t="s">
        <v>9213</v>
      </c>
      <c r="C2331" s="247" t="s">
        <v>1535</v>
      </c>
      <c r="D2331" s="247" t="s">
        <v>7606</v>
      </c>
      <c r="E2331" s="248" t="s">
        <v>9212</v>
      </c>
      <c r="F2331" s="247">
        <v>388.84</v>
      </c>
      <c r="G2331" s="247" t="s">
        <v>1367</v>
      </c>
      <c r="H2331" s="247" t="s">
        <v>14318</v>
      </c>
      <c r="I2331" s="247">
        <v>0</v>
      </c>
      <c r="J2331" s="247">
        <v>0</v>
      </c>
      <c r="K2331" s="247">
        <v>0</v>
      </c>
    </row>
    <row r="2332" spans="1:11">
      <c r="A2332" s="247" t="s">
        <v>9211</v>
      </c>
      <c r="B2332" s="247" t="s">
        <v>9210</v>
      </c>
      <c r="C2332" s="247" t="s">
        <v>1535</v>
      </c>
      <c r="D2332" s="247" t="s">
        <v>7606</v>
      </c>
      <c r="E2332" s="248" t="s">
        <v>9209</v>
      </c>
      <c r="F2332" s="247">
        <v>388.84</v>
      </c>
      <c r="G2332" s="247" t="s">
        <v>1367</v>
      </c>
      <c r="H2332" s="247" t="s">
        <v>14318</v>
      </c>
      <c r="I2332" s="247">
        <v>0</v>
      </c>
      <c r="J2332" s="247">
        <v>0</v>
      </c>
      <c r="K2332" s="247">
        <v>0</v>
      </c>
    </row>
    <row r="2333" spans="1:11">
      <c r="A2333" s="247" t="s">
        <v>9208</v>
      </c>
      <c r="B2333" s="247" t="s">
        <v>9207</v>
      </c>
      <c r="C2333" s="247" t="s">
        <v>1535</v>
      </c>
      <c r="D2333" s="247" t="s">
        <v>7606</v>
      </c>
      <c r="E2333" s="248" t="s">
        <v>9206</v>
      </c>
      <c r="F2333" s="247">
        <v>690.32</v>
      </c>
      <c r="G2333" s="247" t="s">
        <v>1367</v>
      </c>
      <c r="H2333" s="247" t="s">
        <v>14318</v>
      </c>
      <c r="I2333" s="247">
        <v>0</v>
      </c>
      <c r="J2333" s="247">
        <v>0</v>
      </c>
      <c r="K2333" s="247">
        <v>0</v>
      </c>
    </row>
    <row r="2334" spans="1:11">
      <c r="A2334" s="247" t="s">
        <v>9199</v>
      </c>
      <c r="B2334" s="247" t="s">
        <v>9198</v>
      </c>
      <c r="C2334" s="247" t="s">
        <v>1535</v>
      </c>
      <c r="D2334" s="247" t="s">
        <v>7606</v>
      </c>
      <c r="E2334" s="248" t="s">
        <v>9197</v>
      </c>
      <c r="F2334" s="247">
        <v>669.28</v>
      </c>
      <c r="G2334" s="247" t="s">
        <v>1367</v>
      </c>
      <c r="H2334" s="247" t="s">
        <v>14318</v>
      </c>
      <c r="I2334" s="247">
        <v>0</v>
      </c>
      <c r="J2334" s="247">
        <v>0</v>
      </c>
      <c r="K2334" s="247">
        <v>0</v>
      </c>
    </row>
    <row r="2335" spans="1:11">
      <c r="A2335" s="247" t="s">
        <v>9196</v>
      </c>
      <c r="B2335" s="247" t="s">
        <v>9195</v>
      </c>
      <c r="C2335" s="247" t="s">
        <v>1535</v>
      </c>
      <c r="D2335" s="247" t="s">
        <v>7606</v>
      </c>
      <c r="E2335" s="248" t="s">
        <v>9194</v>
      </c>
      <c r="F2335" s="247">
        <v>669.28</v>
      </c>
      <c r="G2335" s="247" t="s">
        <v>1367</v>
      </c>
      <c r="H2335" s="247" t="s">
        <v>14318</v>
      </c>
      <c r="I2335" s="247">
        <v>0</v>
      </c>
      <c r="J2335" s="247">
        <v>0</v>
      </c>
      <c r="K2335" s="247">
        <v>0</v>
      </c>
    </row>
    <row r="2336" spans="1:11">
      <c r="A2336" s="247" t="s">
        <v>9193</v>
      </c>
      <c r="B2336" s="247" t="s">
        <v>9192</v>
      </c>
      <c r="C2336" s="247" t="s">
        <v>1535</v>
      </c>
      <c r="D2336" s="247" t="s">
        <v>7606</v>
      </c>
      <c r="E2336" s="248" t="s">
        <v>9191</v>
      </c>
      <c r="F2336" s="247">
        <v>675.28</v>
      </c>
      <c r="G2336" s="247" t="s">
        <v>1367</v>
      </c>
      <c r="H2336" s="247" t="s">
        <v>14318</v>
      </c>
      <c r="I2336" s="247">
        <v>0</v>
      </c>
      <c r="J2336" s="247">
        <v>0</v>
      </c>
      <c r="K2336" s="247">
        <v>0</v>
      </c>
    </row>
    <row r="2337" spans="1:11">
      <c r="A2337" s="247" t="s">
        <v>9181</v>
      </c>
      <c r="B2337" s="247" t="s">
        <v>9180</v>
      </c>
      <c r="C2337" s="247" t="s">
        <v>1535</v>
      </c>
      <c r="D2337" s="247" t="s">
        <v>7606</v>
      </c>
      <c r="E2337" s="248" t="s">
        <v>9179</v>
      </c>
      <c r="F2337" s="247">
        <v>388.84</v>
      </c>
      <c r="G2337" s="247" t="s">
        <v>1367</v>
      </c>
      <c r="H2337" s="247" t="s">
        <v>14318</v>
      </c>
      <c r="I2337" s="247">
        <v>0</v>
      </c>
      <c r="J2337" s="247">
        <v>0</v>
      </c>
      <c r="K2337" s="247">
        <v>0</v>
      </c>
    </row>
    <row r="2338" spans="1:11">
      <c r="A2338" s="247" t="s">
        <v>9175</v>
      </c>
      <c r="B2338" s="247" t="s">
        <v>9174</v>
      </c>
      <c r="C2338" s="247" t="s">
        <v>1535</v>
      </c>
      <c r="D2338" s="247" t="s">
        <v>7606</v>
      </c>
      <c r="E2338" s="248" t="s">
        <v>9173</v>
      </c>
      <c r="F2338" s="247">
        <v>350.93</v>
      </c>
      <c r="G2338" s="247" t="s">
        <v>1367</v>
      </c>
      <c r="H2338" s="247" t="s">
        <v>14318</v>
      </c>
      <c r="I2338" s="247">
        <v>0</v>
      </c>
      <c r="J2338" s="247">
        <v>0</v>
      </c>
      <c r="K2338" s="247">
        <v>0</v>
      </c>
    </row>
    <row r="2339" spans="1:11">
      <c r="A2339" s="247" t="s">
        <v>9166</v>
      </c>
      <c r="B2339" s="247" t="s">
        <v>9165</v>
      </c>
      <c r="C2339" s="247" t="s">
        <v>1535</v>
      </c>
      <c r="D2339" s="247" t="s">
        <v>7606</v>
      </c>
      <c r="E2339" s="248" t="s">
        <v>9164</v>
      </c>
      <c r="F2339" s="247">
        <v>438.29</v>
      </c>
      <c r="G2339" s="247" t="s">
        <v>1367</v>
      </c>
      <c r="H2339" s="247" t="s">
        <v>14318</v>
      </c>
      <c r="I2339" s="247">
        <v>0</v>
      </c>
      <c r="J2339" s="247">
        <v>0</v>
      </c>
      <c r="K2339" s="247">
        <v>0</v>
      </c>
    </row>
    <row r="2340" spans="1:11">
      <c r="A2340" s="247" t="s">
        <v>9163</v>
      </c>
      <c r="B2340" s="247" t="s">
        <v>9162</v>
      </c>
      <c r="C2340" s="247" t="s">
        <v>1535</v>
      </c>
      <c r="D2340" s="247" t="s">
        <v>7606</v>
      </c>
      <c r="E2340" s="248" t="s">
        <v>17692</v>
      </c>
      <c r="F2340" s="247">
        <v>2557.33</v>
      </c>
      <c r="G2340" s="247" t="s">
        <v>1367</v>
      </c>
      <c r="H2340" s="247" t="s">
        <v>14318</v>
      </c>
      <c r="I2340" s="247">
        <v>0</v>
      </c>
      <c r="J2340" s="247">
        <v>0</v>
      </c>
      <c r="K2340" s="247">
        <v>0</v>
      </c>
    </row>
    <row r="2341" spans="1:11">
      <c r="A2341" s="247" t="s">
        <v>21540</v>
      </c>
      <c r="B2341" s="247" t="s">
        <v>21541</v>
      </c>
      <c r="C2341" s="247" t="s">
        <v>1535</v>
      </c>
      <c r="D2341" s="247" t="s">
        <v>7606</v>
      </c>
      <c r="E2341" s="248" t="s">
        <v>21542</v>
      </c>
      <c r="F2341" s="247">
        <v>620.61</v>
      </c>
      <c r="G2341" s="247" t="s">
        <v>1367</v>
      </c>
      <c r="H2341" s="247" t="s">
        <v>14318</v>
      </c>
      <c r="I2341" s="247">
        <v>0</v>
      </c>
      <c r="J2341" s="247">
        <v>0</v>
      </c>
      <c r="K2341" s="247">
        <v>0</v>
      </c>
    </row>
    <row r="2342" spans="1:11">
      <c r="A2342" s="247" t="s">
        <v>9146</v>
      </c>
      <c r="B2342" s="247" t="s">
        <v>9145</v>
      </c>
      <c r="C2342" s="247" t="s">
        <v>1535</v>
      </c>
      <c r="D2342" s="247" t="s">
        <v>7606</v>
      </c>
      <c r="E2342" s="248" t="s">
        <v>9144</v>
      </c>
      <c r="F2342" s="247">
        <v>607.09</v>
      </c>
      <c r="G2342" s="247" t="s">
        <v>1367</v>
      </c>
      <c r="H2342" s="247" t="s">
        <v>14318</v>
      </c>
      <c r="I2342" s="247">
        <v>0</v>
      </c>
      <c r="J2342" s="247">
        <v>0</v>
      </c>
      <c r="K2342" s="247">
        <v>0</v>
      </c>
    </row>
    <row r="2343" spans="1:11">
      <c r="A2343" s="247" t="s">
        <v>9119</v>
      </c>
      <c r="B2343" s="247" t="s">
        <v>9118</v>
      </c>
      <c r="C2343" s="247" t="s">
        <v>1535</v>
      </c>
      <c r="D2343" s="247" t="s">
        <v>7606</v>
      </c>
      <c r="E2343" s="248" t="s">
        <v>21543</v>
      </c>
      <c r="F2343" s="247">
        <v>159</v>
      </c>
      <c r="G2343" s="247" t="s">
        <v>1367</v>
      </c>
      <c r="H2343" s="247" t="s">
        <v>14318</v>
      </c>
      <c r="I2343" s="247">
        <v>0</v>
      </c>
      <c r="J2343" s="247">
        <v>0</v>
      </c>
      <c r="K2343" s="247">
        <v>0</v>
      </c>
    </row>
    <row r="2344" spans="1:11">
      <c r="A2344" s="247" t="s">
        <v>21544</v>
      </c>
      <c r="B2344" s="247" t="s">
        <v>21545</v>
      </c>
      <c r="C2344" s="247" t="s">
        <v>1535</v>
      </c>
      <c r="D2344" s="247" t="s">
        <v>7606</v>
      </c>
      <c r="E2344" s="248" t="s">
        <v>21546</v>
      </c>
      <c r="F2344" s="247">
        <v>636.77</v>
      </c>
      <c r="G2344" s="247" t="s">
        <v>1367</v>
      </c>
      <c r="H2344" s="247" t="s">
        <v>14318</v>
      </c>
      <c r="I2344" s="247">
        <v>0</v>
      </c>
      <c r="J2344" s="247">
        <v>0</v>
      </c>
      <c r="K2344" s="247">
        <v>0</v>
      </c>
    </row>
    <row r="2345" spans="1:11">
      <c r="A2345" s="247" t="s">
        <v>21547</v>
      </c>
      <c r="B2345" s="247" t="s">
        <v>21548</v>
      </c>
      <c r="C2345" s="247" t="s">
        <v>1535</v>
      </c>
      <c r="D2345" s="247" t="s">
        <v>7606</v>
      </c>
      <c r="E2345" s="248" t="s">
        <v>21549</v>
      </c>
      <c r="F2345" s="247">
        <v>636.77</v>
      </c>
      <c r="G2345" s="247" t="s">
        <v>1367</v>
      </c>
      <c r="H2345" s="247" t="s">
        <v>14318</v>
      </c>
      <c r="I2345" s="247">
        <v>0</v>
      </c>
      <c r="J2345" s="247">
        <v>0</v>
      </c>
      <c r="K2345" s="247">
        <v>0</v>
      </c>
    </row>
    <row r="2346" spans="1:11">
      <c r="A2346" s="247" t="s">
        <v>21550</v>
      </c>
      <c r="B2346" s="247" t="s">
        <v>21551</v>
      </c>
      <c r="C2346" s="247" t="s">
        <v>1535</v>
      </c>
      <c r="D2346" s="247" t="s">
        <v>7606</v>
      </c>
      <c r="E2346" s="248" t="s">
        <v>21552</v>
      </c>
      <c r="F2346" s="247">
        <v>636.77</v>
      </c>
      <c r="G2346" s="247" t="s">
        <v>1367</v>
      </c>
      <c r="H2346" s="247" t="s">
        <v>14318</v>
      </c>
      <c r="I2346" s="247">
        <v>0</v>
      </c>
      <c r="J2346" s="247">
        <v>0</v>
      </c>
      <c r="K2346" s="247">
        <v>0</v>
      </c>
    </row>
    <row r="2347" spans="1:11">
      <c r="A2347" s="247" t="s">
        <v>21553</v>
      </c>
      <c r="B2347" s="247" t="s">
        <v>21554</v>
      </c>
      <c r="C2347" s="247" t="s">
        <v>1535</v>
      </c>
      <c r="D2347" s="247" t="s">
        <v>7606</v>
      </c>
      <c r="E2347" s="248" t="s">
        <v>21555</v>
      </c>
      <c r="F2347" s="247">
        <v>636.77</v>
      </c>
      <c r="G2347" s="247" t="s">
        <v>1367</v>
      </c>
      <c r="H2347" s="247" t="s">
        <v>14318</v>
      </c>
      <c r="I2347" s="247">
        <v>0</v>
      </c>
      <c r="J2347" s="247">
        <v>0</v>
      </c>
      <c r="K2347" s="247">
        <v>0</v>
      </c>
    </row>
    <row r="2348" spans="1:11">
      <c r="A2348" s="247" t="s">
        <v>21556</v>
      </c>
      <c r="B2348" s="247" t="s">
        <v>21557</v>
      </c>
      <c r="C2348" s="247" t="s">
        <v>1535</v>
      </c>
      <c r="D2348" s="247" t="s">
        <v>7606</v>
      </c>
      <c r="E2348" s="248" t="s">
        <v>21558</v>
      </c>
      <c r="F2348" s="247">
        <v>620.61</v>
      </c>
      <c r="G2348" s="247" t="s">
        <v>1367</v>
      </c>
      <c r="H2348" s="247" t="s">
        <v>14318</v>
      </c>
      <c r="I2348" s="247">
        <v>0</v>
      </c>
      <c r="J2348" s="247">
        <v>0</v>
      </c>
      <c r="K2348" s="247">
        <v>0</v>
      </c>
    </row>
    <row r="2349" spans="1:11">
      <c r="A2349" s="247" t="s">
        <v>21559</v>
      </c>
      <c r="B2349" s="247" t="s">
        <v>21560</v>
      </c>
      <c r="C2349" s="247" t="s">
        <v>1535</v>
      </c>
      <c r="D2349" s="247" t="s">
        <v>7606</v>
      </c>
      <c r="E2349" s="248" t="s">
        <v>21561</v>
      </c>
      <c r="F2349" s="247">
        <v>620.61</v>
      </c>
      <c r="G2349" s="247" t="s">
        <v>1367</v>
      </c>
      <c r="H2349" s="247" t="s">
        <v>14318</v>
      </c>
      <c r="I2349" s="247">
        <v>0</v>
      </c>
      <c r="J2349" s="247">
        <v>0</v>
      </c>
      <c r="K2349" s="247">
        <v>0</v>
      </c>
    </row>
    <row r="2350" spans="1:11">
      <c r="A2350" s="247" t="s">
        <v>9081</v>
      </c>
      <c r="B2350" s="247" t="s">
        <v>9080</v>
      </c>
      <c r="C2350" s="247" t="s">
        <v>1535</v>
      </c>
      <c r="D2350" s="247" t="s">
        <v>7606</v>
      </c>
      <c r="E2350" s="248" t="s">
        <v>9079</v>
      </c>
      <c r="F2350" s="247">
        <v>489.72</v>
      </c>
      <c r="G2350" s="247" t="s">
        <v>1367</v>
      </c>
      <c r="H2350" s="247" t="s">
        <v>14318</v>
      </c>
      <c r="I2350" s="247">
        <v>0</v>
      </c>
      <c r="J2350" s="247">
        <v>0</v>
      </c>
      <c r="K2350" s="247">
        <v>0</v>
      </c>
    </row>
    <row r="2351" spans="1:11">
      <c r="A2351" s="247" t="s">
        <v>9078</v>
      </c>
      <c r="B2351" s="247" t="s">
        <v>9077</v>
      </c>
      <c r="C2351" s="247" t="s">
        <v>1535</v>
      </c>
      <c r="D2351" s="247" t="s">
        <v>7606</v>
      </c>
      <c r="E2351" s="248" t="s">
        <v>9076</v>
      </c>
      <c r="F2351" s="247">
        <v>386.68</v>
      </c>
      <c r="G2351" s="247" t="s">
        <v>1367</v>
      </c>
      <c r="H2351" s="247" t="s">
        <v>14318</v>
      </c>
      <c r="I2351" s="247">
        <v>0</v>
      </c>
      <c r="J2351" s="247">
        <v>0</v>
      </c>
      <c r="K2351" s="247">
        <v>0</v>
      </c>
    </row>
    <row r="2352" spans="1:11">
      <c r="A2352" s="247" t="s">
        <v>9075</v>
      </c>
      <c r="B2352" s="247" t="s">
        <v>9074</v>
      </c>
      <c r="C2352" s="247" t="s">
        <v>1535</v>
      </c>
      <c r="D2352" s="247" t="s">
        <v>7606</v>
      </c>
      <c r="E2352" s="248" t="s">
        <v>9073</v>
      </c>
      <c r="F2352" s="247">
        <v>386.68</v>
      </c>
      <c r="G2352" s="247" t="s">
        <v>1367</v>
      </c>
      <c r="H2352" s="247" t="s">
        <v>14318</v>
      </c>
      <c r="I2352" s="247">
        <v>0</v>
      </c>
      <c r="J2352" s="247">
        <v>0</v>
      </c>
      <c r="K2352" s="247">
        <v>0</v>
      </c>
    </row>
    <row r="2353" spans="1:11">
      <c r="A2353" s="247" t="s">
        <v>9072</v>
      </c>
      <c r="B2353" s="247" t="s">
        <v>9071</v>
      </c>
      <c r="C2353" s="247" t="s">
        <v>1535</v>
      </c>
      <c r="D2353" s="247" t="s">
        <v>7606</v>
      </c>
      <c r="E2353" s="248" t="s">
        <v>12935</v>
      </c>
      <c r="F2353" s="247">
        <v>1783.28</v>
      </c>
      <c r="G2353" s="247" t="s">
        <v>1367</v>
      </c>
      <c r="H2353" s="247" t="s">
        <v>14318</v>
      </c>
      <c r="I2353" s="247">
        <v>0</v>
      </c>
      <c r="J2353" s="247">
        <v>0</v>
      </c>
      <c r="K2353" s="247">
        <v>0</v>
      </c>
    </row>
    <row r="2354" spans="1:11">
      <c r="A2354" s="247" t="s">
        <v>9070</v>
      </c>
      <c r="B2354" s="247" t="s">
        <v>9069</v>
      </c>
      <c r="C2354" s="247" t="s">
        <v>1535</v>
      </c>
      <c r="D2354" s="247" t="s">
        <v>7606</v>
      </c>
      <c r="E2354" s="248" t="s">
        <v>9068</v>
      </c>
      <c r="F2354" s="247">
        <v>386.68</v>
      </c>
      <c r="G2354" s="247" t="s">
        <v>1367</v>
      </c>
      <c r="H2354" s="247" t="s">
        <v>14318</v>
      </c>
      <c r="I2354" s="247">
        <v>0</v>
      </c>
      <c r="J2354" s="247">
        <v>0</v>
      </c>
      <c r="K2354" s="247">
        <v>0</v>
      </c>
    </row>
    <row r="2355" spans="1:11">
      <c r="A2355" s="247" t="s">
        <v>9025</v>
      </c>
      <c r="B2355" s="247" t="s">
        <v>9024</v>
      </c>
      <c r="C2355" s="247" t="s">
        <v>1535</v>
      </c>
      <c r="D2355" s="247" t="s">
        <v>7606</v>
      </c>
      <c r="E2355" s="248" t="s">
        <v>9023</v>
      </c>
      <c r="F2355" s="247">
        <v>330.54</v>
      </c>
      <c r="G2355" s="247" t="s">
        <v>1367</v>
      </c>
      <c r="H2355" s="247" t="s">
        <v>14318</v>
      </c>
      <c r="I2355" s="247">
        <v>0</v>
      </c>
      <c r="J2355" s="247">
        <v>0</v>
      </c>
      <c r="K2355" s="247">
        <v>0</v>
      </c>
    </row>
    <row r="2356" spans="1:11">
      <c r="A2356" s="247" t="s">
        <v>9022</v>
      </c>
      <c r="B2356" s="247" t="s">
        <v>9021</v>
      </c>
      <c r="C2356" s="247" t="s">
        <v>1535</v>
      </c>
      <c r="D2356" s="247" t="s">
        <v>7606</v>
      </c>
      <c r="E2356" s="248" t="s">
        <v>9020</v>
      </c>
      <c r="F2356" s="247">
        <v>246.92</v>
      </c>
      <c r="G2356" s="247" t="s">
        <v>1367</v>
      </c>
      <c r="H2356" s="247" t="s">
        <v>14318</v>
      </c>
      <c r="I2356" s="247">
        <v>0</v>
      </c>
      <c r="J2356" s="247">
        <v>0</v>
      </c>
      <c r="K2356" s="247">
        <v>0</v>
      </c>
    </row>
    <row r="2357" spans="1:11">
      <c r="A2357" s="247" t="s">
        <v>9019</v>
      </c>
      <c r="B2357" s="247" t="s">
        <v>9018</v>
      </c>
      <c r="C2357" s="247" t="s">
        <v>1535</v>
      </c>
      <c r="D2357" s="247" t="s">
        <v>7606</v>
      </c>
      <c r="E2357" s="248" t="s">
        <v>9017</v>
      </c>
      <c r="F2357" s="247">
        <v>246.92</v>
      </c>
      <c r="G2357" s="247" t="s">
        <v>1367</v>
      </c>
      <c r="H2357" s="247" t="s">
        <v>14318</v>
      </c>
      <c r="I2357" s="247">
        <v>0</v>
      </c>
      <c r="J2357" s="247">
        <v>0</v>
      </c>
      <c r="K2357" s="247">
        <v>0</v>
      </c>
    </row>
    <row r="2358" spans="1:11">
      <c r="A2358" s="247" t="s">
        <v>9016</v>
      </c>
      <c r="B2358" s="247" t="s">
        <v>9015</v>
      </c>
      <c r="C2358" s="247" t="s">
        <v>1535</v>
      </c>
      <c r="D2358" s="247" t="s">
        <v>7606</v>
      </c>
      <c r="E2358" s="248" t="s">
        <v>9014</v>
      </c>
      <c r="F2358" s="247">
        <v>246.92</v>
      </c>
      <c r="G2358" s="247" t="s">
        <v>1367</v>
      </c>
      <c r="H2358" s="247" t="s">
        <v>14318</v>
      </c>
      <c r="I2358" s="247">
        <v>0</v>
      </c>
      <c r="J2358" s="247">
        <v>0</v>
      </c>
      <c r="K2358" s="247">
        <v>0</v>
      </c>
    </row>
    <row r="2359" spans="1:11">
      <c r="A2359" s="247" t="s">
        <v>21562</v>
      </c>
      <c r="B2359" s="247" t="s">
        <v>21563</v>
      </c>
      <c r="C2359" s="247" t="s">
        <v>1535</v>
      </c>
      <c r="D2359" s="247" t="s">
        <v>7606</v>
      </c>
      <c r="E2359" s="248" t="s">
        <v>21564</v>
      </c>
      <c r="F2359" s="247">
        <v>636.77</v>
      </c>
      <c r="G2359" s="247" t="s">
        <v>1367</v>
      </c>
      <c r="H2359" s="247" t="s">
        <v>14318</v>
      </c>
      <c r="I2359" s="247">
        <v>0</v>
      </c>
      <c r="J2359" s="247">
        <v>0</v>
      </c>
      <c r="K2359" s="247">
        <v>0</v>
      </c>
    </row>
    <row r="2360" spans="1:11">
      <c r="A2360" s="247" t="s">
        <v>21565</v>
      </c>
      <c r="B2360" s="247" t="s">
        <v>21566</v>
      </c>
      <c r="C2360" s="247" t="s">
        <v>1535</v>
      </c>
      <c r="D2360" s="247" t="s">
        <v>7606</v>
      </c>
      <c r="E2360" s="248" t="s">
        <v>21567</v>
      </c>
      <c r="F2360" s="247">
        <v>636.77</v>
      </c>
      <c r="G2360" s="247" t="s">
        <v>1367</v>
      </c>
      <c r="H2360" s="247" t="s">
        <v>14318</v>
      </c>
      <c r="I2360" s="247">
        <v>0</v>
      </c>
      <c r="J2360" s="247">
        <v>0</v>
      </c>
      <c r="K2360" s="247">
        <v>0</v>
      </c>
    </row>
    <row r="2361" spans="1:11">
      <c r="A2361" s="247" t="s">
        <v>8959</v>
      </c>
      <c r="B2361" s="247" t="s">
        <v>8958</v>
      </c>
      <c r="C2361" s="247" t="s">
        <v>1535</v>
      </c>
      <c r="D2361" s="247" t="s">
        <v>7606</v>
      </c>
      <c r="E2361" s="248" t="s">
        <v>17676</v>
      </c>
      <c r="F2361" s="247">
        <v>2174.04</v>
      </c>
      <c r="G2361" s="247" t="s">
        <v>1367</v>
      </c>
      <c r="H2361" s="247" t="s">
        <v>14318</v>
      </c>
      <c r="I2361" s="247">
        <v>0</v>
      </c>
      <c r="J2361" s="247">
        <v>0</v>
      </c>
      <c r="K2361" s="247">
        <v>0</v>
      </c>
    </row>
    <row r="2362" spans="1:11">
      <c r="A2362" s="247" t="s">
        <v>8951</v>
      </c>
      <c r="B2362" s="247" t="s">
        <v>8950</v>
      </c>
      <c r="C2362" s="247" t="s">
        <v>1535</v>
      </c>
      <c r="D2362" s="247" t="s">
        <v>7606</v>
      </c>
      <c r="E2362" s="248" t="s">
        <v>8949</v>
      </c>
      <c r="F2362" s="247">
        <v>110.9</v>
      </c>
      <c r="G2362" s="247" t="s">
        <v>1367</v>
      </c>
      <c r="H2362" s="247" t="s">
        <v>14318</v>
      </c>
      <c r="I2362" s="247">
        <v>0</v>
      </c>
      <c r="J2362" s="247">
        <v>0</v>
      </c>
      <c r="K2362" s="247">
        <v>0</v>
      </c>
    </row>
    <row r="2363" spans="1:11">
      <c r="A2363" s="247" t="s">
        <v>8948</v>
      </c>
      <c r="B2363" s="247" t="s">
        <v>8947</v>
      </c>
      <c r="C2363" s="247" t="s">
        <v>1535</v>
      </c>
      <c r="D2363" s="247" t="s">
        <v>7606</v>
      </c>
      <c r="E2363" s="248" t="s">
        <v>8946</v>
      </c>
      <c r="F2363" s="247">
        <v>111.45</v>
      </c>
      <c r="G2363" s="247" t="s">
        <v>1367</v>
      </c>
      <c r="H2363" s="247" t="s">
        <v>14318</v>
      </c>
      <c r="I2363" s="247">
        <v>0</v>
      </c>
      <c r="J2363" s="247">
        <v>0</v>
      </c>
      <c r="K2363" s="247">
        <v>0</v>
      </c>
    </row>
    <row r="2364" spans="1:11">
      <c r="A2364" s="247" t="s">
        <v>8945</v>
      </c>
      <c r="B2364" s="247" t="s">
        <v>8944</v>
      </c>
      <c r="C2364" s="247" t="s">
        <v>1535</v>
      </c>
      <c r="D2364" s="247" t="s">
        <v>7606</v>
      </c>
      <c r="E2364" s="248" t="s">
        <v>8943</v>
      </c>
      <c r="F2364" s="247">
        <v>111.45</v>
      </c>
      <c r="G2364" s="247" t="s">
        <v>1367</v>
      </c>
      <c r="H2364" s="247" t="s">
        <v>14318</v>
      </c>
      <c r="I2364" s="247">
        <v>0</v>
      </c>
      <c r="J2364" s="247">
        <v>0</v>
      </c>
      <c r="K2364" s="247">
        <v>0</v>
      </c>
    </row>
    <row r="2365" spans="1:11">
      <c r="A2365" s="247" t="s">
        <v>8942</v>
      </c>
      <c r="B2365" s="247" t="s">
        <v>8941</v>
      </c>
      <c r="C2365" s="247" t="s">
        <v>1535</v>
      </c>
      <c r="D2365" s="247" t="s">
        <v>7606</v>
      </c>
      <c r="E2365" s="248" t="s">
        <v>8940</v>
      </c>
      <c r="F2365" s="247">
        <v>111.45</v>
      </c>
      <c r="G2365" s="247" t="s">
        <v>1367</v>
      </c>
      <c r="H2365" s="247" t="s">
        <v>14318</v>
      </c>
      <c r="I2365" s="247">
        <v>0</v>
      </c>
      <c r="J2365" s="247">
        <v>0</v>
      </c>
      <c r="K2365" s="247">
        <v>0</v>
      </c>
    </row>
    <row r="2366" spans="1:11">
      <c r="A2366" s="247" t="s">
        <v>8939</v>
      </c>
      <c r="B2366" s="247" t="s">
        <v>8938</v>
      </c>
      <c r="C2366" s="247" t="s">
        <v>1535</v>
      </c>
      <c r="D2366" s="247" t="s">
        <v>7606</v>
      </c>
      <c r="E2366" s="248" t="s">
        <v>8937</v>
      </c>
      <c r="F2366" s="247">
        <v>184.45</v>
      </c>
      <c r="G2366" s="247" t="s">
        <v>1367</v>
      </c>
      <c r="H2366" s="247" t="s">
        <v>14318</v>
      </c>
      <c r="I2366" s="247">
        <v>0</v>
      </c>
      <c r="J2366" s="247">
        <v>0</v>
      </c>
      <c r="K2366" s="247">
        <v>0</v>
      </c>
    </row>
    <row r="2367" spans="1:11">
      <c r="A2367" s="247" t="s">
        <v>8936</v>
      </c>
      <c r="B2367" s="247" t="s">
        <v>8935</v>
      </c>
      <c r="C2367" s="247" t="s">
        <v>1535</v>
      </c>
      <c r="D2367" s="247" t="s">
        <v>7606</v>
      </c>
      <c r="E2367" s="248" t="s">
        <v>8934</v>
      </c>
      <c r="F2367" s="247">
        <v>184.45</v>
      </c>
      <c r="G2367" s="247" t="s">
        <v>1367</v>
      </c>
      <c r="H2367" s="247" t="s">
        <v>14318</v>
      </c>
      <c r="I2367" s="247">
        <v>0</v>
      </c>
      <c r="J2367" s="247">
        <v>0</v>
      </c>
      <c r="K2367" s="247">
        <v>0</v>
      </c>
    </row>
    <row r="2368" spans="1:11">
      <c r="A2368" s="247" t="s">
        <v>8933</v>
      </c>
      <c r="B2368" s="247" t="s">
        <v>8932</v>
      </c>
      <c r="C2368" s="247" t="s">
        <v>1535</v>
      </c>
      <c r="D2368" s="247" t="s">
        <v>7606</v>
      </c>
      <c r="E2368" s="248" t="s">
        <v>8931</v>
      </c>
      <c r="F2368" s="247">
        <v>184.45</v>
      </c>
      <c r="G2368" s="247" t="s">
        <v>1367</v>
      </c>
      <c r="H2368" s="247" t="s">
        <v>14318</v>
      </c>
      <c r="I2368" s="247">
        <v>0</v>
      </c>
      <c r="J2368" s="247">
        <v>0</v>
      </c>
      <c r="K2368" s="247">
        <v>0</v>
      </c>
    </row>
    <row r="2369" spans="1:11">
      <c r="A2369" s="247" t="s">
        <v>8930</v>
      </c>
      <c r="B2369" s="247" t="s">
        <v>8929</v>
      </c>
      <c r="C2369" s="247" t="s">
        <v>1535</v>
      </c>
      <c r="D2369" s="247" t="s">
        <v>7606</v>
      </c>
      <c r="E2369" s="248" t="s">
        <v>8928</v>
      </c>
      <c r="F2369" s="247">
        <v>184.45</v>
      </c>
      <c r="G2369" s="247" t="s">
        <v>1367</v>
      </c>
      <c r="H2369" s="247" t="s">
        <v>14318</v>
      </c>
      <c r="I2369" s="247">
        <v>0</v>
      </c>
      <c r="J2369" s="247">
        <v>0</v>
      </c>
      <c r="K2369" s="247">
        <v>0</v>
      </c>
    </row>
    <row r="2370" spans="1:11">
      <c r="A2370" s="247" t="s">
        <v>8927</v>
      </c>
      <c r="B2370" s="247" t="s">
        <v>8926</v>
      </c>
      <c r="C2370" s="247" t="s">
        <v>1535</v>
      </c>
      <c r="D2370" s="247" t="s">
        <v>7606</v>
      </c>
      <c r="E2370" s="248" t="s">
        <v>8925</v>
      </c>
      <c r="F2370" s="247">
        <v>381.83</v>
      </c>
      <c r="G2370" s="247" t="s">
        <v>1367</v>
      </c>
      <c r="H2370" s="247" t="s">
        <v>14318</v>
      </c>
      <c r="I2370" s="247">
        <v>0</v>
      </c>
      <c r="J2370" s="247">
        <v>0</v>
      </c>
      <c r="K2370" s="247">
        <v>0</v>
      </c>
    </row>
    <row r="2371" spans="1:11">
      <c r="A2371" s="247" t="s">
        <v>8918</v>
      </c>
      <c r="B2371" s="247" t="s">
        <v>8917</v>
      </c>
      <c r="C2371" s="247" t="s">
        <v>1535</v>
      </c>
      <c r="D2371" s="247" t="s">
        <v>7606</v>
      </c>
      <c r="E2371" s="248" t="s">
        <v>8916</v>
      </c>
      <c r="F2371" s="247">
        <v>110.9</v>
      </c>
      <c r="G2371" s="247" t="s">
        <v>1367</v>
      </c>
      <c r="H2371" s="247" t="s">
        <v>14318</v>
      </c>
      <c r="I2371" s="247">
        <v>0</v>
      </c>
      <c r="J2371" s="247">
        <v>0</v>
      </c>
      <c r="K2371" s="247">
        <v>0</v>
      </c>
    </row>
    <row r="2372" spans="1:11">
      <c r="A2372" s="247" t="s">
        <v>8915</v>
      </c>
      <c r="B2372" s="247" t="s">
        <v>8914</v>
      </c>
      <c r="C2372" s="247" t="s">
        <v>1535</v>
      </c>
      <c r="D2372" s="247" t="s">
        <v>7606</v>
      </c>
      <c r="E2372" s="248" t="s">
        <v>8913</v>
      </c>
      <c r="F2372" s="247">
        <v>229.36</v>
      </c>
      <c r="G2372" s="247" t="s">
        <v>1367</v>
      </c>
      <c r="H2372" s="247" t="s">
        <v>14318</v>
      </c>
      <c r="I2372" s="247">
        <v>0</v>
      </c>
      <c r="J2372" s="247">
        <v>0</v>
      </c>
      <c r="K2372" s="247">
        <v>0</v>
      </c>
    </row>
    <row r="2373" spans="1:11">
      <c r="A2373" s="247" t="s">
        <v>8912</v>
      </c>
      <c r="B2373" s="247" t="s">
        <v>8911</v>
      </c>
      <c r="C2373" s="247" t="s">
        <v>1535</v>
      </c>
      <c r="D2373" s="247" t="s">
        <v>7606</v>
      </c>
      <c r="E2373" s="248" t="s">
        <v>8910</v>
      </c>
      <c r="F2373" s="247">
        <v>288.22000000000003</v>
      </c>
      <c r="G2373" s="247" t="s">
        <v>1367</v>
      </c>
      <c r="H2373" s="247" t="s">
        <v>14318</v>
      </c>
      <c r="I2373" s="247">
        <v>0</v>
      </c>
      <c r="J2373" s="247">
        <v>0</v>
      </c>
      <c r="K2373" s="247">
        <v>0</v>
      </c>
    </row>
    <row r="2374" spans="1:11">
      <c r="A2374" s="247" t="s">
        <v>8909</v>
      </c>
      <c r="B2374" s="247" t="s">
        <v>8908</v>
      </c>
      <c r="C2374" s="247" t="s">
        <v>1535</v>
      </c>
      <c r="D2374" s="247" t="s">
        <v>7606</v>
      </c>
      <c r="E2374" s="248" t="s">
        <v>8907</v>
      </c>
      <c r="F2374" s="247">
        <v>110.3</v>
      </c>
      <c r="G2374" s="247" t="s">
        <v>1367</v>
      </c>
      <c r="H2374" s="247" t="s">
        <v>14318</v>
      </c>
      <c r="I2374" s="247">
        <v>0</v>
      </c>
      <c r="J2374" s="247">
        <v>0</v>
      </c>
      <c r="K2374" s="247">
        <v>0</v>
      </c>
    </row>
    <row r="2375" spans="1:11">
      <c r="A2375" s="247" t="s">
        <v>21568</v>
      </c>
      <c r="B2375" s="247" t="s">
        <v>21569</v>
      </c>
      <c r="C2375" s="247" t="s">
        <v>1535</v>
      </c>
      <c r="D2375" s="247" t="s">
        <v>7606</v>
      </c>
      <c r="E2375" s="248" t="s">
        <v>21570</v>
      </c>
      <c r="F2375" s="247">
        <v>1777.78</v>
      </c>
      <c r="G2375" s="247" t="s">
        <v>1367</v>
      </c>
      <c r="H2375" s="247" t="s">
        <v>14318</v>
      </c>
      <c r="I2375" s="247">
        <v>0</v>
      </c>
      <c r="J2375" s="247">
        <v>0</v>
      </c>
      <c r="K2375" s="247">
        <v>0</v>
      </c>
    </row>
    <row r="2376" spans="1:11">
      <c r="A2376" s="247" t="s">
        <v>21571</v>
      </c>
      <c r="B2376" s="247" t="s">
        <v>21572</v>
      </c>
      <c r="C2376" s="247" t="s">
        <v>1535</v>
      </c>
      <c r="D2376" s="247" t="s">
        <v>7606</v>
      </c>
      <c r="E2376" s="248" t="s">
        <v>21573</v>
      </c>
      <c r="F2376" s="247">
        <v>1777.78</v>
      </c>
      <c r="G2376" s="247" t="s">
        <v>1367</v>
      </c>
      <c r="H2376" s="247" t="s">
        <v>14318</v>
      </c>
      <c r="I2376" s="247">
        <v>0</v>
      </c>
      <c r="J2376" s="247">
        <v>0</v>
      </c>
      <c r="K2376" s="247">
        <v>0</v>
      </c>
    </row>
    <row r="2377" spans="1:11">
      <c r="A2377" s="247" t="s">
        <v>21574</v>
      </c>
      <c r="B2377" s="247" t="s">
        <v>21575</v>
      </c>
      <c r="C2377" s="247" t="s">
        <v>1535</v>
      </c>
      <c r="D2377" s="247" t="s">
        <v>7606</v>
      </c>
      <c r="E2377" s="248" t="s">
        <v>21576</v>
      </c>
      <c r="F2377" s="247">
        <v>1777.78</v>
      </c>
      <c r="G2377" s="247" t="s">
        <v>1367</v>
      </c>
      <c r="H2377" s="247" t="s">
        <v>14318</v>
      </c>
      <c r="I2377" s="247">
        <v>0</v>
      </c>
      <c r="J2377" s="247">
        <v>0</v>
      </c>
      <c r="K2377" s="247">
        <v>0</v>
      </c>
    </row>
    <row r="2378" spans="1:11">
      <c r="A2378" s="247" t="s">
        <v>21577</v>
      </c>
      <c r="B2378" s="247" t="s">
        <v>21578</v>
      </c>
      <c r="C2378" s="247" t="s">
        <v>1535</v>
      </c>
      <c r="D2378" s="247" t="s">
        <v>7606</v>
      </c>
      <c r="E2378" s="248" t="s">
        <v>21579</v>
      </c>
      <c r="F2378" s="247">
        <v>1777.78</v>
      </c>
      <c r="G2378" s="247" t="s">
        <v>1367</v>
      </c>
      <c r="H2378" s="247" t="s">
        <v>14318</v>
      </c>
      <c r="I2378" s="247">
        <v>0</v>
      </c>
      <c r="J2378" s="247">
        <v>0</v>
      </c>
      <c r="K2378" s="247">
        <v>0</v>
      </c>
    </row>
    <row r="2379" spans="1:11">
      <c r="A2379" s="247" t="s">
        <v>21580</v>
      </c>
      <c r="B2379" s="247" t="s">
        <v>21581</v>
      </c>
      <c r="C2379" s="247" t="s">
        <v>1535</v>
      </c>
      <c r="D2379" s="247" t="s">
        <v>7606</v>
      </c>
      <c r="E2379" s="248" t="s">
        <v>21582</v>
      </c>
      <c r="F2379" s="247">
        <v>1777.78</v>
      </c>
      <c r="G2379" s="247" t="s">
        <v>1367</v>
      </c>
      <c r="H2379" s="247" t="s">
        <v>14318</v>
      </c>
      <c r="I2379" s="247">
        <v>0</v>
      </c>
      <c r="J2379" s="247">
        <v>0</v>
      </c>
      <c r="K2379" s="247">
        <v>0</v>
      </c>
    </row>
    <row r="2380" spans="1:11">
      <c r="A2380" s="247" t="s">
        <v>21583</v>
      </c>
      <c r="B2380" s="247" t="s">
        <v>21584</v>
      </c>
      <c r="C2380" s="247" t="s">
        <v>1535</v>
      </c>
      <c r="D2380" s="247" t="s">
        <v>7606</v>
      </c>
      <c r="E2380" s="248" t="s">
        <v>21585</v>
      </c>
      <c r="F2380" s="247">
        <v>1777.78</v>
      </c>
      <c r="G2380" s="247" t="s">
        <v>1367</v>
      </c>
      <c r="H2380" s="247" t="s">
        <v>14318</v>
      </c>
      <c r="I2380" s="247">
        <v>0</v>
      </c>
      <c r="J2380" s="247">
        <v>0</v>
      </c>
      <c r="K2380" s="247">
        <v>0</v>
      </c>
    </row>
    <row r="2381" spans="1:11">
      <c r="A2381" s="247" t="s">
        <v>21586</v>
      </c>
      <c r="B2381" s="247" t="s">
        <v>21587</v>
      </c>
      <c r="C2381" s="247" t="s">
        <v>1535</v>
      </c>
      <c r="D2381" s="247" t="s">
        <v>7606</v>
      </c>
      <c r="E2381" s="248" t="s">
        <v>21588</v>
      </c>
      <c r="F2381" s="247">
        <v>1777.78</v>
      </c>
      <c r="G2381" s="247" t="s">
        <v>1367</v>
      </c>
      <c r="H2381" s="247" t="s">
        <v>14318</v>
      </c>
      <c r="I2381" s="247">
        <v>0</v>
      </c>
      <c r="J2381" s="247">
        <v>0</v>
      </c>
      <c r="K2381" s="247">
        <v>0</v>
      </c>
    </row>
    <row r="2382" spans="1:11">
      <c r="A2382" s="247" t="s">
        <v>17675</v>
      </c>
      <c r="B2382" s="247" t="s">
        <v>17674</v>
      </c>
      <c r="C2382" s="247" t="s">
        <v>1535</v>
      </c>
      <c r="D2382" s="247" t="s">
        <v>7606</v>
      </c>
      <c r="E2382" s="248" t="s">
        <v>17673</v>
      </c>
      <c r="F2382" s="247">
        <v>1777.78</v>
      </c>
      <c r="G2382" s="247" t="s">
        <v>1367</v>
      </c>
      <c r="H2382" s="247" t="s">
        <v>14318</v>
      </c>
      <c r="I2382" s="247">
        <v>0</v>
      </c>
      <c r="J2382" s="247">
        <v>0</v>
      </c>
      <c r="K2382" s="247">
        <v>0</v>
      </c>
    </row>
    <row r="2383" spans="1:11">
      <c r="A2383" s="247" t="s">
        <v>8856</v>
      </c>
      <c r="B2383" s="247" t="s">
        <v>8855</v>
      </c>
      <c r="C2383" s="247" t="s">
        <v>1535</v>
      </c>
      <c r="D2383" s="247" t="s">
        <v>7606</v>
      </c>
      <c r="E2383" s="248" t="s">
        <v>8854</v>
      </c>
      <c r="F2383" s="247">
        <v>2746.72</v>
      </c>
      <c r="G2383" s="247" t="s">
        <v>1367</v>
      </c>
      <c r="H2383" s="247" t="s">
        <v>14318</v>
      </c>
      <c r="I2383" s="247">
        <v>0</v>
      </c>
      <c r="J2383" s="247">
        <v>0</v>
      </c>
      <c r="K2383" s="247">
        <v>0</v>
      </c>
    </row>
    <row r="2384" spans="1:11">
      <c r="A2384" s="247" t="s">
        <v>17672</v>
      </c>
      <c r="B2384" s="247" t="s">
        <v>17671</v>
      </c>
      <c r="C2384" s="247" t="s">
        <v>1535</v>
      </c>
      <c r="D2384" s="247" t="s">
        <v>7606</v>
      </c>
      <c r="E2384" s="248" t="s">
        <v>17670</v>
      </c>
      <c r="F2384" s="247">
        <v>4140.0600000000004</v>
      </c>
      <c r="G2384" s="247" t="s">
        <v>1367</v>
      </c>
      <c r="H2384" s="247" t="s">
        <v>14318</v>
      </c>
      <c r="I2384" s="247">
        <v>0</v>
      </c>
      <c r="J2384" s="247">
        <v>0</v>
      </c>
      <c r="K2384" s="247">
        <v>0</v>
      </c>
    </row>
    <row r="2385" spans="1:11">
      <c r="A2385" s="247" t="s">
        <v>17669</v>
      </c>
      <c r="B2385" s="247" t="s">
        <v>17668</v>
      </c>
      <c r="C2385" s="247" t="s">
        <v>1535</v>
      </c>
      <c r="D2385" s="247" t="s">
        <v>7606</v>
      </c>
      <c r="E2385" s="248" t="s">
        <v>17667</v>
      </c>
      <c r="F2385" s="247">
        <v>4140.0600000000004</v>
      </c>
      <c r="G2385" s="247" t="s">
        <v>1367</v>
      </c>
      <c r="H2385" s="247" t="s">
        <v>14318</v>
      </c>
      <c r="I2385" s="247">
        <v>0</v>
      </c>
      <c r="J2385" s="247">
        <v>0</v>
      </c>
      <c r="K2385" s="247">
        <v>0</v>
      </c>
    </row>
    <row r="2386" spans="1:11">
      <c r="A2386" s="247" t="s">
        <v>8853</v>
      </c>
      <c r="B2386" s="247" t="s">
        <v>8852</v>
      </c>
      <c r="C2386" s="247" t="s">
        <v>1535</v>
      </c>
      <c r="D2386" s="247" t="s">
        <v>7606</v>
      </c>
      <c r="E2386" s="248" t="s">
        <v>17666</v>
      </c>
      <c r="F2386" s="247">
        <v>4140.0600000000004</v>
      </c>
      <c r="G2386" s="247" t="s">
        <v>1367</v>
      </c>
      <c r="H2386" s="247" t="s">
        <v>14318</v>
      </c>
      <c r="I2386" s="247">
        <v>0</v>
      </c>
      <c r="J2386" s="247">
        <v>0</v>
      </c>
      <c r="K2386" s="247">
        <v>0</v>
      </c>
    </row>
    <row r="2387" spans="1:11">
      <c r="A2387" s="247" t="s">
        <v>8817</v>
      </c>
      <c r="B2387" s="247" t="s">
        <v>8816</v>
      </c>
      <c r="C2387" s="247" t="s">
        <v>1535</v>
      </c>
      <c r="D2387" s="247" t="s">
        <v>7606</v>
      </c>
      <c r="E2387" s="248" t="s">
        <v>17665</v>
      </c>
      <c r="F2387" s="247">
        <v>5164.54</v>
      </c>
      <c r="G2387" s="247" t="s">
        <v>1367</v>
      </c>
      <c r="H2387" s="247" t="s">
        <v>14318</v>
      </c>
      <c r="I2387" s="247">
        <v>0</v>
      </c>
      <c r="J2387" s="247">
        <v>0</v>
      </c>
      <c r="K2387" s="247">
        <v>0</v>
      </c>
    </row>
    <row r="2388" spans="1:11">
      <c r="A2388" s="247" t="s">
        <v>8791</v>
      </c>
      <c r="B2388" s="247" t="s">
        <v>8790</v>
      </c>
      <c r="C2388" s="247" t="s">
        <v>1535</v>
      </c>
      <c r="D2388" s="247" t="s">
        <v>7606</v>
      </c>
      <c r="E2388" s="248" t="s">
        <v>8789</v>
      </c>
      <c r="F2388" s="247">
        <v>2375.69</v>
      </c>
      <c r="G2388" s="247" t="s">
        <v>1367</v>
      </c>
      <c r="H2388" s="247" t="s">
        <v>14318</v>
      </c>
      <c r="I2388" s="247">
        <v>0</v>
      </c>
      <c r="J2388" s="247">
        <v>0</v>
      </c>
      <c r="K2388" s="247">
        <v>0</v>
      </c>
    </row>
    <row r="2389" spans="1:11">
      <c r="A2389" s="247" t="s">
        <v>21589</v>
      </c>
      <c r="B2389" s="247" t="s">
        <v>21590</v>
      </c>
      <c r="C2389" s="247" t="s">
        <v>1535</v>
      </c>
      <c r="D2389" s="247" t="s">
        <v>7606</v>
      </c>
      <c r="E2389" s="248" t="s">
        <v>21591</v>
      </c>
      <c r="F2389" s="247">
        <v>2404.85</v>
      </c>
      <c r="G2389" s="247" t="s">
        <v>1367</v>
      </c>
      <c r="H2389" s="247" t="s">
        <v>14318</v>
      </c>
      <c r="I2389" s="247">
        <v>0</v>
      </c>
      <c r="J2389" s="247">
        <v>0</v>
      </c>
      <c r="K2389" s="247">
        <v>0</v>
      </c>
    </row>
    <row r="2390" spans="1:11">
      <c r="A2390" s="247" t="s">
        <v>21592</v>
      </c>
      <c r="B2390" s="247" t="s">
        <v>21593</v>
      </c>
      <c r="C2390" s="247" t="s">
        <v>1535</v>
      </c>
      <c r="D2390" s="247" t="s">
        <v>7606</v>
      </c>
      <c r="E2390" s="248" t="s">
        <v>21594</v>
      </c>
      <c r="F2390" s="247">
        <v>2404.85</v>
      </c>
      <c r="G2390" s="247" t="s">
        <v>1367</v>
      </c>
      <c r="H2390" s="247" t="s">
        <v>14318</v>
      </c>
      <c r="I2390" s="247">
        <v>0</v>
      </c>
      <c r="J2390" s="247">
        <v>0</v>
      </c>
      <c r="K2390" s="247">
        <v>0</v>
      </c>
    </row>
    <row r="2391" spans="1:11">
      <c r="A2391" s="247" t="s">
        <v>21595</v>
      </c>
      <c r="B2391" s="247" t="s">
        <v>21596</v>
      </c>
      <c r="C2391" s="247" t="s">
        <v>1535</v>
      </c>
      <c r="D2391" s="247" t="s">
        <v>7606</v>
      </c>
      <c r="E2391" s="248" t="s">
        <v>21597</v>
      </c>
      <c r="F2391" s="247">
        <v>2404.85</v>
      </c>
      <c r="G2391" s="247" t="s">
        <v>1367</v>
      </c>
      <c r="H2391" s="247" t="s">
        <v>14318</v>
      </c>
      <c r="I2391" s="247">
        <v>0</v>
      </c>
      <c r="J2391" s="247">
        <v>0</v>
      </c>
      <c r="K2391" s="247">
        <v>0</v>
      </c>
    </row>
    <row r="2392" spans="1:11">
      <c r="A2392" s="247" t="s">
        <v>21598</v>
      </c>
      <c r="B2392" s="247" t="s">
        <v>21599</v>
      </c>
      <c r="C2392" s="247" t="s">
        <v>1535</v>
      </c>
      <c r="D2392" s="247" t="s">
        <v>7606</v>
      </c>
      <c r="E2392" s="248" t="s">
        <v>21600</v>
      </c>
      <c r="F2392" s="247">
        <v>2404.85</v>
      </c>
      <c r="G2392" s="247" t="s">
        <v>1367</v>
      </c>
      <c r="H2392" s="247" t="s">
        <v>14318</v>
      </c>
      <c r="I2392" s="247">
        <v>0</v>
      </c>
      <c r="J2392" s="247">
        <v>0</v>
      </c>
      <c r="K2392" s="247">
        <v>0</v>
      </c>
    </row>
    <row r="2393" spans="1:11">
      <c r="A2393" s="247" t="s">
        <v>21601</v>
      </c>
      <c r="B2393" s="247" t="s">
        <v>21602</v>
      </c>
      <c r="C2393" s="247" t="s">
        <v>1535</v>
      </c>
      <c r="D2393" s="247" t="s">
        <v>7606</v>
      </c>
      <c r="E2393" s="248" t="s">
        <v>21603</v>
      </c>
      <c r="F2393" s="247">
        <v>3872.32</v>
      </c>
      <c r="G2393" s="247" t="s">
        <v>1367</v>
      </c>
      <c r="H2393" s="247" t="s">
        <v>14318</v>
      </c>
      <c r="I2393" s="247">
        <v>0</v>
      </c>
      <c r="J2393" s="247">
        <v>0</v>
      </c>
      <c r="K2393" s="247">
        <v>0</v>
      </c>
    </row>
    <row r="2394" spans="1:11">
      <c r="A2394" s="247" t="s">
        <v>8776</v>
      </c>
      <c r="B2394" s="247" t="s">
        <v>8775</v>
      </c>
      <c r="C2394" s="247" t="s">
        <v>1535</v>
      </c>
      <c r="D2394" s="247" t="s">
        <v>7606</v>
      </c>
      <c r="E2394" s="248" t="s">
        <v>17664</v>
      </c>
      <c r="F2394" s="247">
        <v>1874.49</v>
      </c>
      <c r="G2394" s="247" t="s">
        <v>1367</v>
      </c>
      <c r="H2394" s="247" t="s">
        <v>14318</v>
      </c>
      <c r="I2394" s="247">
        <v>0</v>
      </c>
      <c r="J2394" s="247">
        <v>0</v>
      </c>
      <c r="K2394" s="247">
        <v>0</v>
      </c>
    </row>
    <row r="2395" spans="1:11">
      <c r="A2395" s="247" t="s">
        <v>8774</v>
      </c>
      <c r="B2395" s="247" t="s">
        <v>8773</v>
      </c>
      <c r="C2395" s="247" t="s">
        <v>1535</v>
      </c>
      <c r="D2395" s="247" t="s">
        <v>7606</v>
      </c>
      <c r="E2395" s="248" t="s">
        <v>17663</v>
      </c>
      <c r="F2395" s="247">
        <v>2792.42</v>
      </c>
      <c r="G2395" s="247" t="s">
        <v>1367</v>
      </c>
      <c r="H2395" s="247" t="s">
        <v>14318</v>
      </c>
      <c r="I2395" s="247">
        <v>0</v>
      </c>
      <c r="J2395" s="247">
        <v>0</v>
      </c>
      <c r="K2395" s="247">
        <v>0</v>
      </c>
    </row>
    <row r="2396" spans="1:11">
      <c r="A2396" s="247" t="s">
        <v>8772</v>
      </c>
      <c r="B2396" s="247" t="s">
        <v>8771</v>
      </c>
      <c r="C2396" s="247" t="s">
        <v>1535</v>
      </c>
      <c r="D2396" s="247" t="s">
        <v>7606</v>
      </c>
      <c r="E2396" s="248" t="s">
        <v>17662</v>
      </c>
      <c r="F2396" s="247">
        <v>2792.42</v>
      </c>
      <c r="G2396" s="247" t="s">
        <v>1367</v>
      </c>
      <c r="H2396" s="247" t="s">
        <v>14318</v>
      </c>
      <c r="I2396" s="247">
        <v>0</v>
      </c>
      <c r="J2396" s="247">
        <v>0</v>
      </c>
      <c r="K2396" s="247">
        <v>0</v>
      </c>
    </row>
    <row r="2397" spans="1:11">
      <c r="A2397" s="247" t="s">
        <v>8770</v>
      </c>
      <c r="B2397" s="247" t="s">
        <v>8769</v>
      </c>
      <c r="C2397" s="247" t="s">
        <v>1535</v>
      </c>
      <c r="D2397" s="247" t="s">
        <v>7606</v>
      </c>
      <c r="E2397" s="248" t="s">
        <v>17661</v>
      </c>
      <c r="F2397" s="247">
        <v>2792.42</v>
      </c>
      <c r="G2397" s="247" t="s">
        <v>1367</v>
      </c>
      <c r="H2397" s="247" t="s">
        <v>14318</v>
      </c>
      <c r="I2397" s="247">
        <v>0</v>
      </c>
      <c r="J2397" s="247">
        <v>0</v>
      </c>
      <c r="K2397" s="247">
        <v>0</v>
      </c>
    </row>
    <row r="2398" spans="1:11">
      <c r="A2398" s="247" t="s">
        <v>8761</v>
      </c>
      <c r="B2398" s="247" t="s">
        <v>8760</v>
      </c>
      <c r="C2398" s="247" t="s">
        <v>1535</v>
      </c>
      <c r="D2398" s="247" t="s">
        <v>7606</v>
      </c>
      <c r="E2398" s="248" t="s">
        <v>8759</v>
      </c>
      <c r="F2398" s="247">
        <v>384.06</v>
      </c>
      <c r="G2398" s="247" t="s">
        <v>1367</v>
      </c>
      <c r="H2398" s="247" t="s">
        <v>14318</v>
      </c>
      <c r="I2398" s="247">
        <v>0</v>
      </c>
      <c r="J2398" s="247">
        <v>0</v>
      </c>
      <c r="K2398" s="247">
        <v>0</v>
      </c>
    </row>
    <row r="2399" spans="1:11">
      <c r="A2399" s="247" t="s">
        <v>8758</v>
      </c>
      <c r="B2399" s="247" t="s">
        <v>8757</v>
      </c>
      <c r="C2399" s="247" t="s">
        <v>1535</v>
      </c>
      <c r="D2399" s="247" t="s">
        <v>7606</v>
      </c>
      <c r="E2399" s="248" t="s">
        <v>8756</v>
      </c>
      <c r="F2399" s="247">
        <v>384.06</v>
      </c>
      <c r="G2399" s="247" t="s">
        <v>1367</v>
      </c>
      <c r="H2399" s="247" t="s">
        <v>14318</v>
      </c>
      <c r="I2399" s="247">
        <v>0</v>
      </c>
      <c r="J2399" s="247">
        <v>0</v>
      </c>
      <c r="K2399" s="247">
        <v>0</v>
      </c>
    </row>
    <row r="2400" spans="1:11">
      <c r="A2400" s="247" t="s">
        <v>8755</v>
      </c>
      <c r="B2400" s="247" t="s">
        <v>8754</v>
      </c>
      <c r="C2400" s="247" t="s">
        <v>1535</v>
      </c>
      <c r="D2400" s="247" t="s">
        <v>7606</v>
      </c>
      <c r="E2400" s="248" t="s">
        <v>8753</v>
      </c>
      <c r="F2400" s="247">
        <v>384.06</v>
      </c>
      <c r="G2400" s="247" t="s">
        <v>1367</v>
      </c>
      <c r="H2400" s="247" t="s">
        <v>14318</v>
      </c>
      <c r="I2400" s="247">
        <v>0</v>
      </c>
      <c r="J2400" s="247">
        <v>0</v>
      </c>
      <c r="K2400" s="247">
        <v>0</v>
      </c>
    </row>
    <row r="2401" spans="1:11">
      <c r="A2401" s="247" t="s">
        <v>8752</v>
      </c>
      <c r="B2401" s="247" t="s">
        <v>8751</v>
      </c>
      <c r="C2401" s="247" t="s">
        <v>1535</v>
      </c>
      <c r="D2401" s="247" t="s">
        <v>7606</v>
      </c>
      <c r="E2401" s="248" t="s">
        <v>8750</v>
      </c>
      <c r="F2401" s="247">
        <v>748.41</v>
      </c>
      <c r="G2401" s="247" t="s">
        <v>1367</v>
      </c>
      <c r="H2401" s="247" t="s">
        <v>14318</v>
      </c>
      <c r="I2401" s="247">
        <v>0</v>
      </c>
      <c r="J2401" s="247">
        <v>0</v>
      </c>
      <c r="K2401" s="247">
        <v>0</v>
      </c>
    </row>
    <row r="2402" spans="1:11">
      <c r="A2402" s="247" t="s">
        <v>8749</v>
      </c>
      <c r="B2402" s="247" t="s">
        <v>8748</v>
      </c>
      <c r="C2402" s="247" t="s">
        <v>1535</v>
      </c>
      <c r="D2402" s="247" t="s">
        <v>7606</v>
      </c>
      <c r="E2402" s="248" t="s">
        <v>12936</v>
      </c>
      <c r="F2402" s="247">
        <v>3872.29</v>
      </c>
      <c r="G2402" s="247" t="s">
        <v>1367</v>
      </c>
      <c r="H2402" s="247" t="s">
        <v>14318</v>
      </c>
      <c r="I2402" s="247">
        <v>0</v>
      </c>
      <c r="J2402" s="247">
        <v>0</v>
      </c>
      <c r="K2402" s="247">
        <v>0</v>
      </c>
    </row>
    <row r="2403" spans="1:11">
      <c r="A2403" s="247" t="s">
        <v>8747</v>
      </c>
      <c r="B2403" s="247" t="s">
        <v>8746</v>
      </c>
      <c r="C2403" s="247" t="s">
        <v>1535</v>
      </c>
      <c r="D2403" s="247" t="s">
        <v>7606</v>
      </c>
      <c r="E2403" s="248" t="s">
        <v>21604</v>
      </c>
      <c r="F2403" s="247">
        <v>1556.61</v>
      </c>
      <c r="G2403" s="247" t="s">
        <v>1367</v>
      </c>
      <c r="H2403" s="247" t="s">
        <v>14318</v>
      </c>
      <c r="I2403" s="247">
        <v>0</v>
      </c>
      <c r="J2403" s="247">
        <v>0</v>
      </c>
      <c r="K2403" s="247">
        <v>0</v>
      </c>
    </row>
    <row r="2404" spans="1:11">
      <c r="A2404" s="247" t="s">
        <v>8745</v>
      </c>
      <c r="B2404" s="247" t="s">
        <v>8744</v>
      </c>
      <c r="C2404" s="247" t="s">
        <v>1535</v>
      </c>
      <c r="D2404" s="247" t="s">
        <v>7606</v>
      </c>
      <c r="E2404" s="248" t="s">
        <v>17657</v>
      </c>
      <c r="F2404" s="247">
        <v>1782.71</v>
      </c>
      <c r="G2404" s="247" t="s">
        <v>1367</v>
      </c>
      <c r="H2404" s="247" t="s">
        <v>14318</v>
      </c>
      <c r="I2404" s="247">
        <v>0</v>
      </c>
      <c r="J2404" s="247">
        <v>0</v>
      </c>
      <c r="K2404" s="247">
        <v>0</v>
      </c>
    </row>
    <row r="2405" spans="1:11">
      <c r="A2405" s="247" t="s">
        <v>8743</v>
      </c>
      <c r="B2405" s="247" t="s">
        <v>8742</v>
      </c>
      <c r="C2405" s="247" t="s">
        <v>1535</v>
      </c>
      <c r="D2405" s="247" t="s">
        <v>7606</v>
      </c>
      <c r="E2405" s="248" t="s">
        <v>17656</v>
      </c>
      <c r="F2405" s="247">
        <v>3486.18</v>
      </c>
      <c r="G2405" s="247" t="s">
        <v>1367</v>
      </c>
      <c r="H2405" s="247" t="s">
        <v>14318</v>
      </c>
      <c r="I2405" s="247">
        <v>0</v>
      </c>
      <c r="J2405" s="247">
        <v>0</v>
      </c>
      <c r="K2405" s="247">
        <v>0</v>
      </c>
    </row>
    <row r="2406" spans="1:11">
      <c r="A2406" s="247" t="s">
        <v>21605</v>
      </c>
      <c r="B2406" s="247" t="s">
        <v>21606</v>
      </c>
      <c r="C2406" s="247" t="s">
        <v>1535</v>
      </c>
      <c r="D2406" s="247" t="s">
        <v>7606</v>
      </c>
      <c r="E2406" s="248" t="s">
        <v>21607</v>
      </c>
      <c r="F2406" s="247">
        <v>2560.2199999999998</v>
      </c>
      <c r="G2406" s="247" t="s">
        <v>1367</v>
      </c>
      <c r="H2406" s="247" t="s">
        <v>14318</v>
      </c>
      <c r="I2406" s="247">
        <v>0</v>
      </c>
      <c r="J2406" s="247">
        <v>0</v>
      </c>
      <c r="K2406" s="247">
        <v>0</v>
      </c>
    </row>
    <row r="2407" spans="1:11">
      <c r="A2407" s="247" t="s">
        <v>21608</v>
      </c>
      <c r="B2407" s="247" t="s">
        <v>21609</v>
      </c>
      <c r="C2407" s="247" t="s">
        <v>1535</v>
      </c>
      <c r="D2407" s="247" t="s">
        <v>7606</v>
      </c>
      <c r="E2407" s="248" t="s">
        <v>21610</v>
      </c>
      <c r="F2407" s="247">
        <v>3538.05</v>
      </c>
      <c r="G2407" s="247" t="s">
        <v>1367</v>
      </c>
      <c r="H2407" s="247" t="s">
        <v>14318</v>
      </c>
      <c r="I2407" s="247">
        <v>0</v>
      </c>
      <c r="J2407" s="247">
        <v>0</v>
      </c>
      <c r="K2407" s="247">
        <v>0</v>
      </c>
    </row>
    <row r="2408" spans="1:11">
      <c r="A2408" s="247" t="s">
        <v>21611</v>
      </c>
      <c r="B2408" s="247" t="s">
        <v>21612</v>
      </c>
      <c r="C2408" s="247" t="s">
        <v>1535</v>
      </c>
      <c r="D2408" s="247" t="s">
        <v>7606</v>
      </c>
      <c r="E2408" s="248" t="s">
        <v>21613</v>
      </c>
      <c r="F2408" s="247">
        <v>2494.64</v>
      </c>
      <c r="G2408" s="247" t="s">
        <v>1367</v>
      </c>
      <c r="H2408" s="247" t="s">
        <v>14318</v>
      </c>
      <c r="I2408" s="247">
        <v>0</v>
      </c>
      <c r="J2408" s="247">
        <v>0</v>
      </c>
      <c r="K2408" s="247">
        <v>0</v>
      </c>
    </row>
    <row r="2409" spans="1:11">
      <c r="A2409" s="247" t="s">
        <v>8741</v>
      </c>
      <c r="B2409" s="247" t="s">
        <v>8740</v>
      </c>
      <c r="C2409" s="247" t="s">
        <v>1535</v>
      </c>
      <c r="D2409" s="247" t="s">
        <v>7606</v>
      </c>
      <c r="E2409" s="248" t="s">
        <v>12937</v>
      </c>
      <c r="F2409" s="247">
        <v>2397.4699999999998</v>
      </c>
      <c r="G2409" s="247" t="s">
        <v>1367</v>
      </c>
      <c r="H2409" s="247" t="s">
        <v>14318</v>
      </c>
      <c r="I2409" s="247">
        <v>0</v>
      </c>
      <c r="J2409" s="247">
        <v>0</v>
      </c>
      <c r="K2409" s="247">
        <v>0</v>
      </c>
    </row>
    <row r="2410" spans="1:11">
      <c r="A2410" s="247" t="s">
        <v>21614</v>
      </c>
      <c r="B2410" s="247" t="s">
        <v>21615</v>
      </c>
      <c r="C2410" s="247" t="s">
        <v>1535</v>
      </c>
      <c r="D2410" s="247" t="s">
        <v>7606</v>
      </c>
      <c r="E2410" s="248" t="s">
        <v>21616</v>
      </c>
      <c r="F2410" s="247">
        <v>905.05</v>
      </c>
      <c r="G2410" s="247" t="s">
        <v>1367</v>
      </c>
      <c r="H2410" s="247" t="s">
        <v>14318</v>
      </c>
      <c r="I2410" s="247">
        <v>0</v>
      </c>
      <c r="J2410" s="247">
        <v>0</v>
      </c>
      <c r="K2410" s="247">
        <v>0</v>
      </c>
    </row>
    <row r="2411" spans="1:11">
      <c r="A2411" s="247" t="s">
        <v>21617</v>
      </c>
      <c r="B2411" s="247" t="s">
        <v>21618</v>
      </c>
      <c r="C2411" s="247" t="s">
        <v>1535</v>
      </c>
      <c r="D2411" s="247" t="s">
        <v>7606</v>
      </c>
      <c r="E2411" s="248" t="s">
        <v>21619</v>
      </c>
      <c r="F2411" s="247">
        <v>905.05</v>
      </c>
      <c r="G2411" s="247" t="s">
        <v>1367</v>
      </c>
      <c r="H2411" s="247" t="s">
        <v>14318</v>
      </c>
      <c r="I2411" s="247">
        <v>0</v>
      </c>
      <c r="J2411" s="247">
        <v>0</v>
      </c>
      <c r="K2411" s="247">
        <v>0</v>
      </c>
    </row>
    <row r="2412" spans="1:11">
      <c r="A2412" s="247" t="s">
        <v>21620</v>
      </c>
      <c r="B2412" s="247" t="s">
        <v>21621</v>
      </c>
      <c r="C2412" s="247" t="s">
        <v>1535</v>
      </c>
      <c r="D2412" s="247" t="s">
        <v>7606</v>
      </c>
      <c r="E2412" s="248" t="s">
        <v>21622</v>
      </c>
      <c r="F2412" s="247">
        <v>905.05</v>
      </c>
      <c r="G2412" s="247" t="s">
        <v>1367</v>
      </c>
      <c r="H2412" s="247" t="s">
        <v>14318</v>
      </c>
      <c r="I2412" s="247">
        <v>0</v>
      </c>
      <c r="J2412" s="247">
        <v>0</v>
      </c>
      <c r="K2412" s="247">
        <v>0</v>
      </c>
    </row>
    <row r="2413" spans="1:11">
      <c r="A2413" s="247" t="s">
        <v>8725</v>
      </c>
      <c r="B2413" s="247" t="s">
        <v>8724</v>
      </c>
      <c r="C2413" s="247" t="s">
        <v>1535</v>
      </c>
      <c r="D2413" s="247" t="s">
        <v>7606</v>
      </c>
      <c r="E2413" s="248" t="s">
        <v>17654</v>
      </c>
      <c r="F2413" s="247">
        <v>1058.03</v>
      </c>
      <c r="G2413" s="247" t="s">
        <v>1367</v>
      </c>
      <c r="H2413" s="247" t="s">
        <v>14318</v>
      </c>
      <c r="I2413" s="247">
        <v>0</v>
      </c>
      <c r="J2413" s="247">
        <v>0</v>
      </c>
      <c r="K2413" s="247">
        <v>0</v>
      </c>
    </row>
    <row r="2414" spans="1:11">
      <c r="A2414" s="247" t="s">
        <v>8723</v>
      </c>
      <c r="B2414" s="247" t="s">
        <v>8722</v>
      </c>
      <c r="C2414" s="247" t="s">
        <v>1535</v>
      </c>
      <c r="D2414" s="247" t="s">
        <v>7606</v>
      </c>
      <c r="E2414" s="248" t="s">
        <v>21623</v>
      </c>
      <c r="F2414" s="247">
        <v>1507.33</v>
      </c>
      <c r="G2414" s="247" t="s">
        <v>1367</v>
      </c>
      <c r="H2414" s="247" t="s">
        <v>14318</v>
      </c>
      <c r="I2414" s="247">
        <v>0</v>
      </c>
      <c r="J2414" s="247">
        <v>0</v>
      </c>
      <c r="K2414" s="247">
        <v>0</v>
      </c>
    </row>
    <row r="2415" spans="1:11">
      <c r="A2415" s="247" t="s">
        <v>8721</v>
      </c>
      <c r="B2415" s="247" t="s">
        <v>8720</v>
      </c>
      <c r="C2415" s="247" t="s">
        <v>1535</v>
      </c>
      <c r="D2415" s="247" t="s">
        <v>7606</v>
      </c>
      <c r="E2415" s="248" t="s">
        <v>21624</v>
      </c>
      <c r="F2415" s="247">
        <v>1507.33</v>
      </c>
      <c r="G2415" s="247" t="s">
        <v>1367</v>
      </c>
      <c r="H2415" s="247" t="s">
        <v>14318</v>
      </c>
      <c r="I2415" s="247">
        <v>0</v>
      </c>
      <c r="J2415" s="247">
        <v>0</v>
      </c>
      <c r="K2415" s="247">
        <v>0</v>
      </c>
    </row>
    <row r="2416" spans="1:11">
      <c r="A2416" s="247" t="s">
        <v>8719</v>
      </c>
      <c r="B2416" s="247" t="s">
        <v>8718</v>
      </c>
      <c r="C2416" s="247" t="s">
        <v>1535</v>
      </c>
      <c r="D2416" s="247" t="s">
        <v>7606</v>
      </c>
      <c r="E2416" s="248" t="s">
        <v>17651</v>
      </c>
      <c r="F2416" s="247">
        <v>1507.33</v>
      </c>
      <c r="G2416" s="247" t="s">
        <v>1367</v>
      </c>
      <c r="H2416" s="247" t="s">
        <v>14318</v>
      </c>
      <c r="I2416" s="247">
        <v>0</v>
      </c>
      <c r="J2416" s="247">
        <v>0</v>
      </c>
      <c r="K2416" s="247">
        <v>0</v>
      </c>
    </row>
    <row r="2417" spans="1:11">
      <c r="A2417" s="247" t="s">
        <v>8705</v>
      </c>
      <c r="B2417" s="247" t="s">
        <v>8704</v>
      </c>
      <c r="C2417" s="247" t="s">
        <v>1535</v>
      </c>
      <c r="D2417" s="247" t="s">
        <v>7606</v>
      </c>
      <c r="E2417" s="248" t="s">
        <v>21625</v>
      </c>
      <c r="F2417" s="247">
        <v>1295.05</v>
      </c>
      <c r="G2417" s="247" t="s">
        <v>1367</v>
      </c>
      <c r="H2417" s="247" t="s">
        <v>14318</v>
      </c>
      <c r="I2417" s="247">
        <v>0</v>
      </c>
      <c r="J2417" s="247">
        <v>0</v>
      </c>
      <c r="K2417" s="247">
        <v>0</v>
      </c>
    </row>
    <row r="2418" spans="1:11">
      <c r="A2418" s="247" t="s">
        <v>8695</v>
      </c>
      <c r="B2418" s="247" t="s">
        <v>8694</v>
      </c>
      <c r="C2418" s="247" t="s">
        <v>1535</v>
      </c>
      <c r="D2418" s="247" t="s">
        <v>7606</v>
      </c>
      <c r="E2418" s="248" t="s">
        <v>8693</v>
      </c>
      <c r="F2418" s="247">
        <v>465.89</v>
      </c>
      <c r="G2418" s="247" t="s">
        <v>1367</v>
      </c>
      <c r="H2418" s="247" t="s">
        <v>14318</v>
      </c>
      <c r="I2418" s="247">
        <v>0</v>
      </c>
      <c r="J2418" s="247">
        <v>0</v>
      </c>
      <c r="K2418" s="247">
        <v>0</v>
      </c>
    </row>
    <row r="2419" spans="1:11">
      <c r="A2419" s="247" t="s">
        <v>8692</v>
      </c>
      <c r="B2419" s="247" t="s">
        <v>8691</v>
      </c>
      <c r="C2419" s="247" t="s">
        <v>1535</v>
      </c>
      <c r="D2419" s="247" t="s">
        <v>7606</v>
      </c>
      <c r="E2419" s="248" t="s">
        <v>8690</v>
      </c>
      <c r="F2419" s="247">
        <v>386.24</v>
      </c>
      <c r="G2419" s="247" t="s">
        <v>1367</v>
      </c>
      <c r="H2419" s="247" t="s">
        <v>14318</v>
      </c>
      <c r="I2419" s="247">
        <v>0</v>
      </c>
      <c r="J2419" s="247">
        <v>0</v>
      </c>
      <c r="K2419" s="247">
        <v>0</v>
      </c>
    </row>
    <row r="2420" spans="1:11">
      <c r="A2420" s="247" t="s">
        <v>8689</v>
      </c>
      <c r="B2420" s="247" t="s">
        <v>8688</v>
      </c>
      <c r="C2420" s="247" t="s">
        <v>1535</v>
      </c>
      <c r="D2420" s="247" t="s">
        <v>7606</v>
      </c>
      <c r="E2420" s="248" t="s">
        <v>17649</v>
      </c>
      <c r="F2420" s="247">
        <v>219.07</v>
      </c>
      <c r="G2420" s="247" t="s">
        <v>1367</v>
      </c>
      <c r="H2420" s="247" t="s">
        <v>14318</v>
      </c>
      <c r="I2420" s="247">
        <v>0</v>
      </c>
      <c r="J2420" s="247">
        <v>0</v>
      </c>
      <c r="K2420" s="247">
        <v>0</v>
      </c>
    </row>
    <row r="2421" spans="1:11">
      <c r="A2421" s="247" t="s">
        <v>8687</v>
      </c>
      <c r="B2421" s="247" t="s">
        <v>8686</v>
      </c>
      <c r="C2421" s="247" t="s">
        <v>1535</v>
      </c>
      <c r="D2421" s="247" t="s">
        <v>7606</v>
      </c>
      <c r="E2421" s="248" t="s">
        <v>17648</v>
      </c>
      <c r="F2421" s="247">
        <v>859.95</v>
      </c>
      <c r="G2421" s="247" t="s">
        <v>1367</v>
      </c>
      <c r="H2421" s="247" t="s">
        <v>14318</v>
      </c>
      <c r="I2421" s="247">
        <v>0</v>
      </c>
      <c r="J2421" s="247">
        <v>0</v>
      </c>
      <c r="K2421" s="247">
        <v>0</v>
      </c>
    </row>
    <row r="2422" spans="1:11">
      <c r="A2422" s="247" t="s">
        <v>8685</v>
      </c>
      <c r="B2422" s="247" t="s">
        <v>8684</v>
      </c>
      <c r="C2422" s="247" t="s">
        <v>1535</v>
      </c>
      <c r="D2422" s="247" t="s">
        <v>7606</v>
      </c>
      <c r="E2422" s="248" t="s">
        <v>17647</v>
      </c>
      <c r="F2422" s="247">
        <v>1091.8499999999999</v>
      </c>
      <c r="G2422" s="247" t="s">
        <v>1367</v>
      </c>
      <c r="H2422" s="247" t="s">
        <v>14318</v>
      </c>
      <c r="I2422" s="247">
        <v>0</v>
      </c>
      <c r="J2422" s="247">
        <v>0</v>
      </c>
      <c r="K2422" s="247">
        <v>0</v>
      </c>
    </row>
    <row r="2423" spans="1:11">
      <c r="A2423" s="247" t="s">
        <v>8683</v>
      </c>
      <c r="B2423" s="247" t="s">
        <v>8682</v>
      </c>
      <c r="C2423" s="247" t="s">
        <v>1535</v>
      </c>
      <c r="D2423" s="247" t="s">
        <v>7606</v>
      </c>
      <c r="E2423" s="248" t="s">
        <v>21626</v>
      </c>
      <c r="F2423" s="247">
        <v>1077.3499999999999</v>
      </c>
      <c r="G2423" s="247" t="s">
        <v>1367</v>
      </c>
      <c r="H2423" s="247" t="s">
        <v>14318</v>
      </c>
      <c r="I2423" s="247">
        <v>0</v>
      </c>
      <c r="J2423" s="247">
        <v>0</v>
      </c>
      <c r="K2423" s="247">
        <v>0</v>
      </c>
    </row>
    <row r="2424" spans="1:11">
      <c r="A2424" s="247" t="s">
        <v>8681</v>
      </c>
      <c r="B2424" s="247" t="s">
        <v>8680</v>
      </c>
      <c r="C2424" s="247" t="s">
        <v>1535</v>
      </c>
      <c r="D2424" s="247" t="s">
        <v>7606</v>
      </c>
      <c r="E2424" s="248" t="s">
        <v>21627</v>
      </c>
      <c r="F2424" s="247">
        <v>1077.3499999999999</v>
      </c>
      <c r="G2424" s="247" t="s">
        <v>1367</v>
      </c>
      <c r="H2424" s="247" t="s">
        <v>14318</v>
      </c>
      <c r="I2424" s="247">
        <v>0</v>
      </c>
      <c r="J2424" s="247">
        <v>0</v>
      </c>
      <c r="K2424" s="247">
        <v>0</v>
      </c>
    </row>
    <row r="2425" spans="1:11">
      <c r="A2425" s="247" t="s">
        <v>8679</v>
      </c>
      <c r="B2425" s="247" t="s">
        <v>8678</v>
      </c>
      <c r="C2425" s="247" t="s">
        <v>1535</v>
      </c>
      <c r="D2425" s="247" t="s">
        <v>7606</v>
      </c>
      <c r="E2425" s="248" t="s">
        <v>17644</v>
      </c>
      <c r="F2425" s="247">
        <v>1077.3499999999999</v>
      </c>
      <c r="G2425" s="247" t="s">
        <v>1367</v>
      </c>
      <c r="H2425" s="247" t="s">
        <v>14318</v>
      </c>
      <c r="I2425" s="247">
        <v>0</v>
      </c>
      <c r="J2425" s="247">
        <v>0</v>
      </c>
      <c r="K2425" s="247">
        <v>0</v>
      </c>
    </row>
    <row r="2426" spans="1:11">
      <c r="A2426" s="247" t="s">
        <v>8677</v>
      </c>
      <c r="B2426" s="247" t="s">
        <v>8676</v>
      </c>
      <c r="C2426" s="247" t="s">
        <v>1535</v>
      </c>
      <c r="D2426" s="247" t="s">
        <v>7606</v>
      </c>
      <c r="E2426" s="248" t="s">
        <v>17643</v>
      </c>
      <c r="F2426" s="247">
        <v>2229.6</v>
      </c>
      <c r="G2426" s="247" t="s">
        <v>1367</v>
      </c>
      <c r="H2426" s="247" t="s">
        <v>14318</v>
      </c>
      <c r="I2426" s="247">
        <v>0</v>
      </c>
      <c r="J2426" s="247">
        <v>0</v>
      </c>
      <c r="K2426" s="247">
        <v>0</v>
      </c>
    </row>
    <row r="2427" spans="1:11">
      <c r="A2427" s="247" t="s">
        <v>21628</v>
      </c>
      <c r="B2427" s="247" t="s">
        <v>21629</v>
      </c>
      <c r="C2427" s="247" t="s">
        <v>1535</v>
      </c>
      <c r="D2427" s="247" t="s">
        <v>7606</v>
      </c>
      <c r="E2427" s="248" t="s">
        <v>21630</v>
      </c>
      <c r="F2427" s="247">
        <v>2550.86</v>
      </c>
      <c r="G2427" s="247" t="s">
        <v>1367</v>
      </c>
      <c r="H2427" s="247" t="s">
        <v>14318</v>
      </c>
      <c r="I2427" s="247">
        <v>0</v>
      </c>
      <c r="J2427" s="247">
        <v>0</v>
      </c>
      <c r="K2427" s="247">
        <v>0</v>
      </c>
    </row>
    <row r="2428" spans="1:11">
      <c r="A2428" s="247" t="s">
        <v>8663</v>
      </c>
      <c r="B2428" s="247" t="s">
        <v>8662</v>
      </c>
      <c r="C2428" s="247" t="s">
        <v>1535</v>
      </c>
      <c r="D2428" s="247" t="s">
        <v>7606</v>
      </c>
      <c r="E2428" s="248" t="s">
        <v>17642</v>
      </c>
      <c r="F2428" s="247">
        <v>1299.5899999999999</v>
      </c>
      <c r="G2428" s="247" t="s">
        <v>1367</v>
      </c>
      <c r="H2428" s="247" t="s">
        <v>14318</v>
      </c>
      <c r="I2428" s="247">
        <v>0</v>
      </c>
      <c r="J2428" s="247">
        <v>0</v>
      </c>
      <c r="K2428" s="247">
        <v>0</v>
      </c>
    </row>
    <row r="2429" spans="1:11">
      <c r="A2429" s="247" t="s">
        <v>8652</v>
      </c>
      <c r="B2429" s="247" t="s">
        <v>8651</v>
      </c>
      <c r="C2429" s="247" t="s">
        <v>1535</v>
      </c>
      <c r="D2429" s="247" t="s">
        <v>7606</v>
      </c>
      <c r="E2429" s="248" t="s">
        <v>8650</v>
      </c>
      <c r="F2429" s="247">
        <v>219.07</v>
      </c>
      <c r="G2429" s="247" t="s">
        <v>1367</v>
      </c>
      <c r="H2429" s="247" t="s">
        <v>14318</v>
      </c>
      <c r="I2429" s="247">
        <v>0</v>
      </c>
      <c r="J2429" s="247">
        <v>0</v>
      </c>
      <c r="K2429" s="247">
        <v>0</v>
      </c>
    </row>
    <row r="2430" spans="1:11">
      <c r="A2430" s="247" t="s">
        <v>8649</v>
      </c>
      <c r="B2430" s="247" t="s">
        <v>8648</v>
      </c>
      <c r="C2430" s="247" t="s">
        <v>1535</v>
      </c>
      <c r="D2430" s="247" t="s">
        <v>7606</v>
      </c>
      <c r="E2430" s="248" t="s">
        <v>8647</v>
      </c>
      <c r="F2430" s="247">
        <v>219.07</v>
      </c>
      <c r="G2430" s="247" t="s">
        <v>1367</v>
      </c>
      <c r="H2430" s="247" t="s">
        <v>14318</v>
      </c>
      <c r="I2430" s="247">
        <v>0</v>
      </c>
      <c r="J2430" s="247">
        <v>0</v>
      </c>
      <c r="K2430" s="247">
        <v>0</v>
      </c>
    </row>
    <row r="2431" spans="1:11">
      <c r="A2431" s="247" t="s">
        <v>8646</v>
      </c>
      <c r="B2431" s="247" t="s">
        <v>8645</v>
      </c>
      <c r="C2431" s="247" t="s">
        <v>1535</v>
      </c>
      <c r="D2431" s="247" t="s">
        <v>7606</v>
      </c>
      <c r="E2431" s="248" t="s">
        <v>8644</v>
      </c>
      <c r="F2431" s="247">
        <v>266.52</v>
      </c>
      <c r="G2431" s="247" t="s">
        <v>1367</v>
      </c>
      <c r="H2431" s="247" t="s">
        <v>14318</v>
      </c>
      <c r="I2431" s="247">
        <v>0</v>
      </c>
      <c r="J2431" s="247">
        <v>0</v>
      </c>
      <c r="K2431" s="247">
        <v>0</v>
      </c>
    </row>
    <row r="2432" spans="1:11">
      <c r="A2432" s="247" t="s">
        <v>21631</v>
      </c>
      <c r="B2432" s="247" t="s">
        <v>21632</v>
      </c>
      <c r="C2432" s="247" t="s">
        <v>1535</v>
      </c>
      <c r="D2432" s="247" t="s">
        <v>7606</v>
      </c>
      <c r="E2432" s="248" t="s">
        <v>21633</v>
      </c>
      <c r="F2432" s="247">
        <v>1053.74</v>
      </c>
      <c r="G2432" s="247" t="s">
        <v>1367</v>
      </c>
      <c r="H2432" s="247" t="s">
        <v>14318</v>
      </c>
      <c r="I2432" s="247">
        <v>0</v>
      </c>
      <c r="J2432" s="247">
        <v>0</v>
      </c>
      <c r="K2432" s="247">
        <v>0</v>
      </c>
    </row>
    <row r="2433" spans="1:11">
      <c r="A2433" s="247" t="s">
        <v>21634</v>
      </c>
      <c r="B2433" s="247" t="s">
        <v>21635</v>
      </c>
      <c r="C2433" s="247" t="s">
        <v>1535</v>
      </c>
      <c r="D2433" s="247" t="s">
        <v>7606</v>
      </c>
      <c r="E2433" s="248" t="s">
        <v>21636</v>
      </c>
      <c r="F2433" s="247">
        <v>1053.74</v>
      </c>
      <c r="G2433" s="247" t="s">
        <v>1367</v>
      </c>
      <c r="H2433" s="247" t="s">
        <v>14318</v>
      </c>
      <c r="I2433" s="247">
        <v>0</v>
      </c>
      <c r="J2433" s="247">
        <v>0</v>
      </c>
      <c r="K2433" s="247">
        <v>0</v>
      </c>
    </row>
    <row r="2434" spans="1:11">
      <c r="A2434" s="247" t="s">
        <v>21637</v>
      </c>
      <c r="B2434" s="247" t="s">
        <v>21638</v>
      </c>
      <c r="C2434" s="247" t="s">
        <v>1535</v>
      </c>
      <c r="D2434" s="247" t="s">
        <v>7606</v>
      </c>
      <c r="E2434" s="248" t="s">
        <v>21639</v>
      </c>
      <c r="F2434" s="247">
        <v>1111.79</v>
      </c>
      <c r="G2434" s="247" t="s">
        <v>1367</v>
      </c>
      <c r="H2434" s="247" t="s">
        <v>14318</v>
      </c>
      <c r="I2434" s="247">
        <v>0</v>
      </c>
      <c r="J2434" s="247">
        <v>0</v>
      </c>
      <c r="K2434" s="247">
        <v>0</v>
      </c>
    </row>
    <row r="2435" spans="1:11">
      <c r="A2435" s="247" t="s">
        <v>21640</v>
      </c>
      <c r="B2435" s="247" t="s">
        <v>21641</v>
      </c>
      <c r="C2435" s="247" t="s">
        <v>1535</v>
      </c>
      <c r="D2435" s="247" t="s">
        <v>7606</v>
      </c>
      <c r="E2435" s="248" t="s">
        <v>21642</v>
      </c>
      <c r="F2435" s="247">
        <v>898.59</v>
      </c>
      <c r="G2435" s="247" t="s">
        <v>1367</v>
      </c>
      <c r="H2435" s="247" t="s">
        <v>14318</v>
      </c>
      <c r="I2435" s="247">
        <v>0</v>
      </c>
      <c r="J2435" s="247">
        <v>0</v>
      </c>
      <c r="K2435" s="247">
        <v>0</v>
      </c>
    </row>
    <row r="2436" spans="1:11">
      <c r="A2436" s="247" t="s">
        <v>8640</v>
      </c>
      <c r="B2436" s="247" t="s">
        <v>8639</v>
      </c>
      <c r="C2436" s="247" t="s">
        <v>1535</v>
      </c>
      <c r="D2436" s="247" t="s">
        <v>7606</v>
      </c>
      <c r="E2436" s="248" t="s">
        <v>8638</v>
      </c>
      <c r="F2436" s="247">
        <v>378.01</v>
      </c>
      <c r="G2436" s="247" t="s">
        <v>1367</v>
      </c>
      <c r="H2436" s="247" t="s">
        <v>14318</v>
      </c>
      <c r="I2436" s="247">
        <v>0</v>
      </c>
      <c r="J2436" s="247">
        <v>0</v>
      </c>
      <c r="K2436" s="247">
        <v>0</v>
      </c>
    </row>
    <row r="2437" spans="1:11">
      <c r="A2437" s="247" t="s">
        <v>8637</v>
      </c>
      <c r="B2437" s="247" t="s">
        <v>8636</v>
      </c>
      <c r="C2437" s="247" t="s">
        <v>1535</v>
      </c>
      <c r="D2437" s="247" t="s">
        <v>7606</v>
      </c>
      <c r="E2437" s="248" t="s">
        <v>8635</v>
      </c>
      <c r="F2437" s="247">
        <v>608.74</v>
      </c>
      <c r="G2437" s="247" t="s">
        <v>1367</v>
      </c>
      <c r="H2437" s="247" t="s">
        <v>14318</v>
      </c>
      <c r="I2437" s="247">
        <v>0</v>
      </c>
      <c r="J2437" s="247">
        <v>0</v>
      </c>
      <c r="K2437" s="247">
        <v>0</v>
      </c>
    </row>
    <row r="2438" spans="1:11">
      <c r="A2438" s="247" t="s">
        <v>8616</v>
      </c>
      <c r="B2438" s="247" t="s">
        <v>8615</v>
      </c>
      <c r="C2438" s="247" t="s">
        <v>1535</v>
      </c>
      <c r="D2438" s="247" t="s">
        <v>7606</v>
      </c>
      <c r="E2438" s="248" t="s">
        <v>8614</v>
      </c>
      <c r="F2438" s="247">
        <v>933.84</v>
      </c>
      <c r="G2438" s="247" t="s">
        <v>1367</v>
      </c>
      <c r="H2438" s="247" t="s">
        <v>14318</v>
      </c>
      <c r="I2438" s="247">
        <v>0</v>
      </c>
      <c r="J2438" s="247">
        <v>0</v>
      </c>
      <c r="K2438" s="247">
        <v>0</v>
      </c>
    </row>
    <row r="2439" spans="1:11">
      <c r="A2439" s="247" t="s">
        <v>8613</v>
      </c>
      <c r="B2439" s="247" t="s">
        <v>8612</v>
      </c>
      <c r="C2439" s="247" t="s">
        <v>1535</v>
      </c>
      <c r="D2439" s="247" t="s">
        <v>7606</v>
      </c>
      <c r="E2439" s="248" t="s">
        <v>8611</v>
      </c>
      <c r="F2439" s="247">
        <v>973.86</v>
      </c>
      <c r="G2439" s="247" t="s">
        <v>1367</v>
      </c>
      <c r="H2439" s="247" t="s">
        <v>14318</v>
      </c>
      <c r="I2439" s="247">
        <v>0</v>
      </c>
      <c r="J2439" s="247">
        <v>0</v>
      </c>
      <c r="K2439" s="247">
        <v>0</v>
      </c>
    </row>
    <row r="2440" spans="1:11">
      <c r="A2440" s="247" t="s">
        <v>8610</v>
      </c>
      <c r="B2440" s="247" t="s">
        <v>8609</v>
      </c>
      <c r="C2440" s="247" t="s">
        <v>1535</v>
      </c>
      <c r="D2440" s="247" t="s">
        <v>7606</v>
      </c>
      <c r="E2440" s="248" t="s">
        <v>8608</v>
      </c>
      <c r="F2440" s="247">
        <v>993.21</v>
      </c>
      <c r="G2440" s="247" t="s">
        <v>1367</v>
      </c>
      <c r="H2440" s="247" t="s">
        <v>14318</v>
      </c>
      <c r="I2440" s="247">
        <v>0</v>
      </c>
      <c r="J2440" s="247">
        <v>0</v>
      </c>
      <c r="K2440" s="247">
        <v>0</v>
      </c>
    </row>
    <row r="2441" spans="1:11">
      <c r="A2441" s="247" t="s">
        <v>8607</v>
      </c>
      <c r="B2441" s="247" t="s">
        <v>8606</v>
      </c>
      <c r="C2441" s="247" t="s">
        <v>1535</v>
      </c>
      <c r="D2441" s="247" t="s">
        <v>7606</v>
      </c>
      <c r="E2441" s="248" t="s">
        <v>8605</v>
      </c>
      <c r="F2441" s="247">
        <v>973.86</v>
      </c>
      <c r="G2441" s="247" t="s">
        <v>1367</v>
      </c>
      <c r="H2441" s="247" t="s">
        <v>14318</v>
      </c>
      <c r="I2441" s="247">
        <v>0</v>
      </c>
      <c r="J2441" s="247">
        <v>0</v>
      </c>
      <c r="K2441" s="247">
        <v>0</v>
      </c>
    </row>
    <row r="2442" spans="1:11">
      <c r="A2442" s="247" t="s">
        <v>8571</v>
      </c>
      <c r="B2442" s="247" t="s">
        <v>8570</v>
      </c>
      <c r="C2442" s="247" t="s">
        <v>1535</v>
      </c>
      <c r="D2442" s="247" t="s">
        <v>7606</v>
      </c>
      <c r="E2442" s="248" t="s">
        <v>21643</v>
      </c>
      <c r="F2442" s="247">
        <v>565.97</v>
      </c>
      <c r="G2442" s="247" t="s">
        <v>1367</v>
      </c>
      <c r="H2442" s="247" t="s">
        <v>14318</v>
      </c>
      <c r="I2442" s="247">
        <v>0</v>
      </c>
      <c r="J2442" s="247">
        <v>0</v>
      </c>
      <c r="K2442" s="247">
        <v>0</v>
      </c>
    </row>
    <row r="2443" spans="1:11">
      <c r="A2443" s="247" t="s">
        <v>8568</v>
      </c>
      <c r="B2443" s="247" t="s">
        <v>8567</v>
      </c>
      <c r="C2443" s="247" t="s">
        <v>1535</v>
      </c>
      <c r="D2443" s="247" t="s">
        <v>7606</v>
      </c>
      <c r="E2443" s="248" t="s">
        <v>8566</v>
      </c>
      <c r="F2443" s="247">
        <v>1508.75</v>
      </c>
      <c r="G2443" s="247" t="s">
        <v>1367</v>
      </c>
      <c r="H2443" s="247" t="s">
        <v>14318</v>
      </c>
      <c r="I2443" s="247">
        <v>0</v>
      </c>
      <c r="J2443" s="247">
        <v>0</v>
      </c>
      <c r="K2443" s="247">
        <v>0</v>
      </c>
    </row>
    <row r="2444" spans="1:11">
      <c r="A2444" s="247" t="s">
        <v>8565</v>
      </c>
      <c r="B2444" s="247" t="s">
        <v>8564</v>
      </c>
      <c r="C2444" s="247" t="s">
        <v>1535</v>
      </c>
      <c r="D2444" s="247" t="s">
        <v>7606</v>
      </c>
      <c r="E2444" s="248" t="s">
        <v>8563</v>
      </c>
      <c r="F2444" s="247">
        <v>1508.75</v>
      </c>
      <c r="G2444" s="247" t="s">
        <v>1367</v>
      </c>
      <c r="H2444" s="247" t="s">
        <v>14318</v>
      </c>
      <c r="I2444" s="247">
        <v>0</v>
      </c>
      <c r="J2444" s="247">
        <v>0</v>
      </c>
      <c r="K2444" s="247">
        <v>0</v>
      </c>
    </row>
    <row r="2445" spans="1:11">
      <c r="A2445" s="247" t="s">
        <v>8562</v>
      </c>
      <c r="B2445" s="247" t="s">
        <v>8561</v>
      </c>
      <c r="C2445" s="247" t="s">
        <v>1535</v>
      </c>
      <c r="D2445" s="247" t="s">
        <v>7606</v>
      </c>
      <c r="E2445" s="248" t="s">
        <v>17641</v>
      </c>
      <c r="F2445" s="247">
        <v>1508.75</v>
      </c>
      <c r="G2445" s="247" t="s">
        <v>1367</v>
      </c>
      <c r="H2445" s="247" t="s">
        <v>14318</v>
      </c>
      <c r="I2445" s="247">
        <v>0</v>
      </c>
      <c r="J2445" s="247">
        <v>0</v>
      </c>
      <c r="K2445" s="247">
        <v>0</v>
      </c>
    </row>
    <row r="2446" spans="1:11">
      <c r="A2446" s="247" t="s">
        <v>8560</v>
      </c>
      <c r="B2446" s="247" t="s">
        <v>8559</v>
      </c>
      <c r="C2446" s="247" t="s">
        <v>1535</v>
      </c>
      <c r="D2446" s="247" t="s">
        <v>7606</v>
      </c>
      <c r="E2446" s="248" t="s">
        <v>8558</v>
      </c>
      <c r="F2446" s="247">
        <v>1494.2</v>
      </c>
      <c r="G2446" s="247" t="s">
        <v>1367</v>
      </c>
      <c r="H2446" s="247" t="s">
        <v>14318</v>
      </c>
      <c r="I2446" s="247">
        <v>0</v>
      </c>
      <c r="J2446" s="247">
        <v>0</v>
      </c>
      <c r="K2446" s="247">
        <v>0</v>
      </c>
    </row>
    <row r="2447" spans="1:11">
      <c r="A2447" s="247" t="s">
        <v>8557</v>
      </c>
      <c r="B2447" s="247" t="s">
        <v>8556</v>
      </c>
      <c r="C2447" s="247" t="s">
        <v>1535</v>
      </c>
      <c r="D2447" s="247" t="s">
        <v>7606</v>
      </c>
      <c r="E2447" s="248" t="s">
        <v>17640</v>
      </c>
      <c r="F2447" s="247">
        <v>6541.42</v>
      </c>
      <c r="G2447" s="247" t="s">
        <v>1367</v>
      </c>
      <c r="H2447" s="247" t="s">
        <v>14318</v>
      </c>
      <c r="I2447" s="247">
        <v>0</v>
      </c>
      <c r="J2447" s="247">
        <v>0</v>
      </c>
      <c r="K2447" s="247">
        <v>0</v>
      </c>
    </row>
    <row r="2448" spans="1:11">
      <c r="A2448" s="247" t="s">
        <v>8555</v>
      </c>
      <c r="B2448" s="247" t="s">
        <v>8554</v>
      </c>
      <c r="C2448" s="247" t="s">
        <v>1535</v>
      </c>
      <c r="D2448" s="247" t="s">
        <v>7606</v>
      </c>
      <c r="E2448" s="248" t="s">
        <v>21644</v>
      </c>
      <c r="F2448" s="247">
        <v>1014.13</v>
      </c>
      <c r="G2448" s="247" t="s">
        <v>1367</v>
      </c>
      <c r="H2448" s="247" t="s">
        <v>14318</v>
      </c>
      <c r="I2448" s="247">
        <v>1</v>
      </c>
      <c r="J2448" s="247">
        <v>0</v>
      </c>
      <c r="K2448" s="247">
        <v>0</v>
      </c>
    </row>
    <row r="2449" spans="1:11">
      <c r="A2449" s="247" t="s">
        <v>21645</v>
      </c>
      <c r="B2449" s="247" t="s">
        <v>21646</v>
      </c>
      <c r="C2449" s="247" t="s">
        <v>1535</v>
      </c>
      <c r="D2449" s="247" t="s">
        <v>7606</v>
      </c>
      <c r="E2449" s="248" t="s">
        <v>21647</v>
      </c>
      <c r="F2449" s="247">
        <v>3460.14</v>
      </c>
      <c r="G2449" s="247" t="s">
        <v>1367</v>
      </c>
      <c r="H2449" s="247" t="s">
        <v>14318</v>
      </c>
      <c r="I2449" s="247">
        <v>0</v>
      </c>
      <c r="J2449" s="247">
        <v>0</v>
      </c>
      <c r="K2449" s="247">
        <v>0</v>
      </c>
    </row>
    <row r="2450" spans="1:11">
      <c r="A2450" s="247" t="s">
        <v>8482</v>
      </c>
      <c r="B2450" s="247" t="s">
        <v>8481</v>
      </c>
      <c r="C2450" s="247" t="s">
        <v>1535</v>
      </c>
      <c r="D2450" s="247" t="s">
        <v>7606</v>
      </c>
      <c r="E2450" s="248" t="s">
        <v>17639</v>
      </c>
      <c r="F2450" s="247">
        <v>4014.72</v>
      </c>
      <c r="G2450" s="247" t="s">
        <v>1367</v>
      </c>
      <c r="H2450" s="247" t="s">
        <v>14318</v>
      </c>
      <c r="I2450" s="247">
        <v>0</v>
      </c>
      <c r="J2450" s="247">
        <v>0</v>
      </c>
      <c r="K2450" s="247">
        <v>0</v>
      </c>
    </row>
    <row r="2451" spans="1:11">
      <c r="A2451" s="247" t="s">
        <v>21648</v>
      </c>
      <c r="B2451" s="247" t="s">
        <v>21649</v>
      </c>
      <c r="C2451" s="247" t="s">
        <v>1535</v>
      </c>
      <c r="D2451" s="247" t="s">
        <v>7606</v>
      </c>
      <c r="E2451" s="248" t="s">
        <v>21650</v>
      </c>
      <c r="F2451" s="247">
        <v>1111.79</v>
      </c>
      <c r="G2451" s="247" t="s">
        <v>1367</v>
      </c>
      <c r="H2451" s="247" t="s">
        <v>14318</v>
      </c>
      <c r="I2451" s="247">
        <v>0</v>
      </c>
      <c r="J2451" s="247">
        <v>0</v>
      </c>
      <c r="K2451" s="247">
        <v>0</v>
      </c>
    </row>
    <row r="2452" spans="1:11">
      <c r="A2452" s="247" t="s">
        <v>8410</v>
      </c>
      <c r="B2452" s="247" t="s">
        <v>8409</v>
      </c>
      <c r="C2452" s="247" t="s">
        <v>1535</v>
      </c>
      <c r="D2452" s="247" t="s">
        <v>7606</v>
      </c>
      <c r="E2452" s="248" t="s">
        <v>8408</v>
      </c>
      <c r="F2452" s="247">
        <v>6425.47</v>
      </c>
      <c r="G2452" s="247" t="s">
        <v>1367</v>
      </c>
      <c r="H2452" s="247" t="s">
        <v>14318</v>
      </c>
      <c r="I2452" s="247">
        <v>0</v>
      </c>
      <c r="J2452" s="247">
        <v>0</v>
      </c>
      <c r="K2452" s="247">
        <v>0</v>
      </c>
    </row>
    <row r="2453" spans="1:11">
      <c r="A2453" s="247" t="s">
        <v>12938</v>
      </c>
      <c r="B2453" s="247" t="s">
        <v>12939</v>
      </c>
      <c r="C2453" s="247" t="s">
        <v>1535</v>
      </c>
      <c r="D2453" s="247" t="s">
        <v>7606</v>
      </c>
      <c r="E2453" s="248" t="s">
        <v>12940</v>
      </c>
      <c r="F2453" s="247">
        <v>3913.25</v>
      </c>
      <c r="G2453" s="247" t="s">
        <v>1367</v>
      </c>
      <c r="H2453" s="247" t="s">
        <v>14318</v>
      </c>
      <c r="I2453" s="247">
        <v>0</v>
      </c>
      <c r="J2453" s="247">
        <v>0</v>
      </c>
      <c r="K2453" s="247">
        <v>0</v>
      </c>
    </row>
    <row r="2454" spans="1:11">
      <c r="A2454" s="247" t="s">
        <v>8407</v>
      </c>
      <c r="B2454" s="247" t="s">
        <v>8406</v>
      </c>
      <c r="C2454" s="247" t="s">
        <v>1535</v>
      </c>
      <c r="D2454" s="247" t="s">
        <v>7606</v>
      </c>
      <c r="E2454" s="248" t="s">
        <v>8405</v>
      </c>
      <c r="F2454" s="247">
        <v>6425.47</v>
      </c>
      <c r="G2454" s="247" t="s">
        <v>1367</v>
      </c>
      <c r="H2454" s="247" t="s">
        <v>14318</v>
      </c>
      <c r="I2454" s="247">
        <v>0</v>
      </c>
      <c r="J2454" s="247">
        <v>0</v>
      </c>
      <c r="K2454" s="247">
        <v>0</v>
      </c>
    </row>
    <row r="2455" spans="1:11">
      <c r="A2455" s="247" t="s">
        <v>8404</v>
      </c>
      <c r="B2455" s="247" t="s">
        <v>8403</v>
      </c>
      <c r="C2455" s="247" t="s">
        <v>1535</v>
      </c>
      <c r="D2455" s="247" t="s">
        <v>7606</v>
      </c>
      <c r="E2455" s="248" t="s">
        <v>8402</v>
      </c>
      <c r="F2455" s="247">
        <v>6425.47</v>
      </c>
      <c r="G2455" s="247" t="s">
        <v>1367</v>
      </c>
      <c r="H2455" s="247" t="s">
        <v>14318</v>
      </c>
      <c r="I2455" s="247">
        <v>0</v>
      </c>
      <c r="J2455" s="247">
        <v>0</v>
      </c>
      <c r="K2455" s="247">
        <v>0</v>
      </c>
    </row>
    <row r="2456" spans="1:11">
      <c r="A2456" s="247" t="s">
        <v>8401</v>
      </c>
      <c r="B2456" s="247" t="s">
        <v>8400</v>
      </c>
      <c r="C2456" s="247" t="s">
        <v>1535</v>
      </c>
      <c r="D2456" s="247" t="s">
        <v>7606</v>
      </c>
      <c r="E2456" s="248" t="s">
        <v>17638</v>
      </c>
      <c r="F2456" s="247">
        <v>3111.28</v>
      </c>
      <c r="G2456" s="247" t="s">
        <v>1367</v>
      </c>
      <c r="H2456" s="247" t="s">
        <v>14318</v>
      </c>
      <c r="I2456" s="247">
        <v>0</v>
      </c>
      <c r="J2456" s="247">
        <v>0</v>
      </c>
      <c r="K2456" s="247">
        <v>0</v>
      </c>
    </row>
    <row r="2457" spans="1:11">
      <c r="A2457" s="247" t="s">
        <v>8399</v>
      </c>
      <c r="B2457" s="247" t="s">
        <v>8398</v>
      </c>
      <c r="C2457" s="247" t="s">
        <v>1535</v>
      </c>
      <c r="D2457" s="247" t="s">
        <v>7606</v>
      </c>
      <c r="E2457" s="248" t="s">
        <v>17637</v>
      </c>
      <c r="F2457" s="247">
        <v>5063.08</v>
      </c>
      <c r="G2457" s="247" t="s">
        <v>1367</v>
      </c>
      <c r="H2457" s="247" t="s">
        <v>14318</v>
      </c>
      <c r="I2457" s="247">
        <v>0</v>
      </c>
      <c r="J2457" s="247">
        <v>0</v>
      </c>
      <c r="K2457" s="247">
        <v>0</v>
      </c>
    </row>
    <row r="2458" spans="1:11">
      <c r="A2458" s="247" t="s">
        <v>8397</v>
      </c>
      <c r="B2458" s="247" t="s">
        <v>8396</v>
      </c>
      <c r="C2458" s="247" t="s">
        <v>1535</v>
      </c>
      <c r="D2458" s="247" t="s">
        <v>7606</v>
      </c>
      <c r="E2458" s="248" t="s">
        <v>12941</v>
      </c>
      <c r="F2458" s="247">
        <v>5366.87</v>
      </c>
      <c r="G2458" s="247" t="s">
        <v>1367</v>
      </c>
      <c r="H2458" s="247" t="s">
        <v>14318</v>
      </c>
      <c r="I2458" s="247">
        <v>0</v>
      </c>
      <c r="J2458" s="247">
        <v>0</v>
      </c>
      <c r="K2458" s="247">
        <v>0</v>
      </c>
    </row>
    <row r="2459" spans="1:11">
      <c r="A2459" s="247" t="s">
        <v>12942</v>
      </c>
      <c r="B2459" s="247" t="s">
        <v>12943</v>
      </c>
      <c r="C2459" s="247" t="s">
        <v>1535</v>
      </c>
      <c r="D2459" s="247" t="s">
        <v>7606</v>
      </c>
      <c r="E2459" s="248" t="s">
        <v>12944</v>
      </c>
      <c r="F2459" s="247">
        <v>5063.08</v>
      </c>
      <c r="G2459" s="247" t="s">
        <v>1367</v>
      </c>
      <c r="H2459" s="247" t="s">
        <v>14318</v>
      </c>
      <c r="I2459" s="247">
        <v>0</v>
      </c>
      <c r="J2459" s="247">
        <v>0</v>
      </c>
      <c r="K2459" s="247">
        <v>0</v>
      </c>
    </row>
    <row r="2460" spans="1:11">
      <c r="A2460" s="247" t="s">
        <v>21651</v>
      </c>
      <c r="B2460" s="247" t="s">
        <v>21652</v>
      </c>
      <c r="C2460" s="247" t="s">
        <v>1535</v>
      </c>
      <c r="D2460" s="247" t="s">
        <v>7606</v>
      </c>
      <c r="E2460" s="248" t="s">
        <v>21653</v>
      </c>
      <c r="F2460" s="247">
        <v>1466.75</v>
      </c>
      <c r="G2460" s="247" t="s">
        <v>1367</v>
      </c>
      <c r="H2460" s="247" t="s">
        <v>14318</v>
      </c>
      <c r="I2460" s="247">
        <v>0</v>
      </c>
      <c r="J2460" s="247">
        <v>0</v>
      </c>
      <c r="K2460" s="247">
        <v>0</v>
      </c>
    </row>
    <row r="2461" spans="1:11">
      <c r="A2461" s="247" t="s">
        <v>8395</v>
      </c>
      <c r="B2461" s="247" t="s">
        <v>8394</v>
      </c>
      <c r="C2461" s="247" t="s">
        <v>1535</v>
      </c>
      <c r="D2461" s="247" t="s">
        <v>7606</v>
      </c>
      <c r="E2461" s="248" t="s">
        <v>8393</v>
      </c>
      <c r="F2461" s="247">
        <v>5942.35</v>
      </c>
      <c r="G2461" s="247" t="s">
        <v>1367</v>
      </c>
      <c r="H2461" s="247" t="s">
        <v>14318</v>
      </c>
      <c r="I2461" s="247">
        <v>0</v>
      </c>
      <c r="J2461" s="247">
        <v>0</v>
      </c>
      <c r="K2461" s="247">
        <v>0</v>
      </c>
    </row>
    <row r="2462" spans="1:11">
      <c r="A2462" s="247" t="s">
        <v>8392</v>
      </c>
      <c r="B2462" s="247" t="s">
        <v>8391</v>
      </c>
      <c r="C2462" s="247" t="s">
        <v>1535</v>
      </c>
      <c r="D2462" s="247" t="s">
        <v>7606</v>
      </c>
      <c r="E2462" s="248" t="s">
        <v>8390</v>
      </c>
      <c r="F2462" s="247">
        <v>5942.35</v>
      </c>
      <c r="G2462" s="247" t="s">
        <v>1367</v>
      </c>
      <c r="H2462" s="247" t="s">
        <v>14318</v>
      </c>
      <c r="I2462" s="247">
        <v>0</v>
      </c>
      <c r="J2462" s="247">
        <v>0</v>
      </c>
      <c r="K2462" s="247">
        <v>0</v>
      </c>
    </row>
    <row r="2463" spans="1:11">
      <c r="A2463" s="247" t="s">
        <v>21654</v>
      </c>
      <c r="B2463" s="247" t="s">
        <v>21655</v>
      </c>
      <c r="C2463" s="247" t="s">
        <v>1535</v>
      </c>
      <c r="D2463" s="247" t="s">
        <v>7606</v>
      </c>
      <c r="E2463" s="248" t="s">
        <v>21656</v>
      </c>
      <c r="F2463" s="247">
        <v>3633.05</v>
      </c>
      <c r="G2463" s="247" t="s">
        <v>1367</v>
      </c>
      <c r="H2463" s="247" t="s">
        <v>14318</v>
      </c>
      <c r="I2463" s="247">
        <v>0</v>
      </c>
      <c r="J2463" s="247">
        <v>0</v>
      </c>
      <c r="K2463" s="247">
        <v>0</v>
      </c>
    </row>
    <row r="2464" spans="1:11">
      <c r="A2464" s="247" t="s">
        <v>8389</v>
      </c>
      <c r="B2464" s="247" t="s">
        <v>8388</v>
      </c>
      <c r="C2464" s="247" t="s">
        <v>1535</v>
      </c>
      <c r="D2464" s="247" t="s">
        <v>7606</v>
      </c>
      <c r="E2464" s="248" t="s">
        <v>8387</v>
      </c>
      <c r="F2464" s="247">
        <v>5942.35</v>
      </c>
      <c r="G2464" s="247" t="s">
        <v>1367</v>
      </c>
      <c r="H2464" s="247" t="s">
        <v>14318</v>
      </c>
      <c r="I2464" s="247">
        <v>0</v>
      </c>
      <c r="J2464" s="247">
        <v>0</v>
      </c>
      <c r="K2464" s="247">
        <v>0</v>
      </c>
    </row>
    <row r="2465" spans="1:11">
      <c r="A2465" s="247" t="s">
        <v>8371</v>
      </c>
      <c r="B2465" s="247" t="s">
        <v>8370</v>
      </c>
      <c r="C2465" s="247" t="s">
        <v>1535</v>
      </c>
      <c r="D2465" s="247" t="s">
        <v>7606</v>
      </c>
      <c r="E2465" s="248" t="s">
        <v>17633</v>
      </c>
      <c r="F2465" s="247">
        <v>807.77</v>
      </c>
      <c r="G2465" s="247" t="s">
        <v>1367</v>
      </c>
      <c r="H2465" s="247" t="s">
        <v>14318</v>
      </c>
      <c r="I2465" s="247">
        <v>0</v>
      </c>
      <c r="J2465" s="247">
        <v>0</v>
      </c>
      <c r="K2465" s="247">
        <v>0</v>
      </c>
    </row>
    <row r="2466" spans="1:11">
      <c r="A2466" s="247" t="s">
        <v>8228</v>
      </c>
      <c r="B2466" s="247" t="s">
        <v>8227</v>
      </c>
      <c r="C2466" s="247" t="s">
        <v>1535</v>
      </c>
      <c r="D2466" s="247" t="s">
        <v>7606</v>
      </c>
      <c r="E2466" s="248" t="s">
        <v>17612</v>
      </c>
      <c r="F2466" s="247">
        <v>1154.6500000000001</v>
      </c>
      <c r="G2466" s="247" t="s">
        <v>1367</v>
      </c>
      <c r="H2466" s="247" t="s">
        <v>14318</v>
      </c>
      <c r="I2466" s="247">
        <v>0</v>
      </c>
      <c r="J2466" s="247">
        <v>0</v>
      </c>
      <c r="K2466" s="247">
        <v>0</v>
      </c>
    </row>
    <row r="2467" spans="1:11">
      <c r="A2467" s="247" t="s">
        <v>8226</v>
      </c>
      <c r="B2467" s="247" t="s">
        <v>8225</v>
      </c>
      <c r="C2467" s="247" t="s">
        <v>1535</v>
      </c>
      <c r="D2467" s="247" t="s">
        <v>7606</v>
      </c>
      <c r="E2467" s="248" t="s">
        <v>17611</v>
      </c>
      <c r="F2467" s="247">
        <v>1545.98</v>
      </c>
      <c r="G2467" s="247" t="s">
        <v>1367</v>
      </c>
      <c r="H2467" s="247" t="s">
        <v>14318</v>
      </c>
      <c r="I2467" s="247">
        <v>0</v>
      </c>
      <c r="J2467" s="247">
        <v>0</v>
      </c>
      <c r="K2467" s="247">
        <v>0</v>
      </c>
    </row>
    <row r="2468" spans="1:11">
      <c r="A2468" s="247" t="s">
        <v>8224</v>
      </c>
      <c r="B2468" s="247" t="s">
        <v>8223</v>
      </c>
      <c r="C2468" s="247" t="s">
        <v>1535</v>
      </c>
      <c r="D2468" s="247" t="s">
        <v>7606</v>
      </c>
      <c r="E2468" s="248" t="s">
        <v>17610</v>
      </c>
      <c r="F2468" s="247">
        <v>1545.98</v>
      </c>
      <c r="G2468" s="247" t="s">
        <v>1367</v>
      </c>
      <c r="H2468" s="247" t="s">
        <v>14318</v>
      </c>
      <c r="I2468" s="247">
        <v>0</v>
      </c>
      <c r="J2468" s="247">
        <v>0</v>
      </c>
      <c r="K2468" s="247">
        <v>0</v>
      </c>
    </row>
    <row r="2469" spans="1:11">
      <c r="A2469" s="247" t="s">
        <v>8193</v>
      </c>
      <c r="B2469" s="247" t="s">
        <v>8192</v>
      </c>
      <c r="C2469" s="247" t="s">
        <v>1535</v>
      </c>
      <c r="D2469" s="247" t="s">
        <v>7606</v>
      </c>
      <c r="E2469" s="248" t="s">
        <v>21657</v>
      </c>
      <c r="F2469" s="247">
        <v>1545.98</v>
      </c>
      <c r="G2469" s="247" t="s">
        <v>1367</v>
      </c>
      <c r="H2469" s="247" t="s">
        <v>14318</v>
      </c>
      <c r="I2469" s="247">
        <v>0</v>
      </c>
      <c r="J2469" s="247">
        <v>0</v>
      </c>
      <c r="K2469" s="247">
        <v>0</v>
      </c>
    </row>
    <row r="2470" spans="1:11">
      <c r="A2470" s="247" t="s">
        <v>21658</v>
      </c>
      <c r="B2470" s="247" t="s">
        <v>21659</v>
      </c>
      <c r="C2470" s="247" t="s">
        <v>1535</v>
      </c>
      <c r="D2470" s="247" t="s">
        <v>7606</v>
      </c>
      <c r="E2470" s="248" t="s">
        <v>21660</v>
      </c>
      <c r="F2470" s="247">
        <v>2494.64</v>
      </c>
      <c r="G2470" s="247" t="s">
        <v>1367</v>
      </c>
      <c r="H2470" s="247" t="s">
        <v>14318</v>
      </c>
      <c r="I2470" s="247">
        <v>0</v>
      </c>
      <c r="J2470" s="247">
        <v>0</v>
      </c>
      <c r="K2470" s="247">
        <v>0</v>
      </c>
    </row>
    <row r="2471" spans="1:11">
      <c r="A2471" s="247" t="s">
        <v>12945</v>
      </c>
      <c r="B2471" s="247" t="s">
        <v>12946</v>
      </c>
      <c r="C2471" s="247" t="s">
        <v>1535</v>
      </c>
      <c r="D2471" s="247" t="s">
        <v>7606</v>
      </c>
      <c r="E2471" s="248" t="s">
        <v>12947</v>
      </c>
      <c r="F2471" s="247">
        <v>776.35</v>
      </c>
      <c r="G2471" s="247" t="s">
        <v>1367</v>
      </c>
      <c r="H2471" s="247" t="s">
        <v>14318</v>
      </c>
      <c r="I2471" s="247">
        <v>0</v>
      </c>
      <c r="J2471" s="247">
        <v>0</v>
      </c>
      <c r="K2471" s="247">
        <v>0</v>
      </c>
    </row>
    <row r="2472" spans="1:11">
      <c r="A2472" s="247" t="s">
        <v>12948</v>
      </c>
      <c r="B2472" s="247" t="s">
        <v>12949</v>
      </c>
      <c r="C2472" s="247" t="s">
        <v>1535</v>
      </c>
      <c r="D2472" s="247" t="s">
        <v>7606</v>
      </c>
      <c r="E2472" s="248" t="s">
        <v>12950</v>
      </c>
      <c r="F2472" s="247">
        <v>781.2</v>
      </c>
      <c r="G2472" s="247" t="s">
        <v>1367</v>
      </c>
      <c r="H2472" s="247" t="s">
        <v>14318</v>
      </c>
      <c r="I2472" s="247">
        <v>0</v>
      </c>
      <c r="J2472" s="247">
        <v>0</v>
      </c>
      <c r="K2472" s="247">
        <v>0</v>
      </c>
    </row>
    <row r="2473" spans="1:11">
      <c r="A2473" s="247" t="s">
        <v>12951</v>
      </c>
      <c r="B2473" s="247" t="s">
        <v>12952</v>
      </c>
      <c r="C2473" s="247" t="s">
        <v>1535</v>
      </c>
      <c r="D2473" s="247" t="s">
        <v>7606</v>
      </c>
      <c r="E2473" s="248" t="s">
        <v>12953</v>
      </c>
      <c r="F2473" s="247">
        <v>776.35</v>
      </c>
      <c r="G2473" s="247" t="s">
        <v>1367</v>
      </c>
      <c r="H2473" s="247" t="s">
        <v>14318</v>
      </c>
      <c r="I2473" s="247">
        <v>0</v>
      </c>
      <c r="J2473" s="247">
        <v>0</v>
      </c>
      <c r="K2473" s="247">
        <v>0</v>
      </c>
    </row>
    <row r="2474" spans="1:11">
      <c r="A2474" s="247" t="s">
        <v>21661</v>
      </c>
      <c r="B2474" s="247" t="s">
        <v>21662</v>
      </c>
      <c r="C2474" s="247" t="s">
        <v>1535</v>
      </c>
      <c r="D2474" s="247" t="s">
        <v>7606</v>
      </c>
      <c r="E2474" s="248" t="s">
        <v>21663</v>
      </c>
      <c r="F2474" s="247">
        <v>1301.3699999999999</v>
      </c>
      <c r="G2474" s="247" t="s">
        <v>1367</v>
      </c>
      <c r="H2474" s="247" t="s">
        <v>14318</v>
      </c>
      <c r="I2474" s="247">
        <v>0</v>
      </c>
      <c r="J2474" s="247">
        <v>0</v>
      </c>
      <c r="K2474" s="247">
        <v>0</v>
      </c>
    </row>
    <row r="2475" spans="1:11">
      <c r="A2475" s="247" t="s">
        <v>12954</v>
      </c>
      <c r="B2475" s="247" t="s">
        <v>12955</v>
      </c>
      <c r="C2475" s="247" t="s">
        <v>1535</v>
      </c>
      <c r="D2475" s="247" t="s">
        <v>7606</v>
      </c>
      <c r="E2475" s="248" t="s">
        <v>12956</v>
      </c>
      <c r="F2475" s="247">
        <v>776.35</v>
      </c>
      <c r="G2475" s="247" t="s">
        <v>1367</v>
      </c>
      <c r="H2475" s="247" t="s">
        <v>14318</v>
      </c>
      <c r="I2475" s="247">
        <v>0</v>
      </c>
      <c r="J2475" s="247">
        <v>0</v>
      </c>
      <c r="K2475" s="247">
        <v>0</v>
      </c>
    </row>
    <row r="2476" spans="1:11">
      <c r="A2476" s="247" t="s">
        <v>21664</v>
      </c>
      <c r="B2476" s="247" t="s">
        <v>21665</v>
      </c>
      <c r="C2476" s="247" t="s">
        <v>1535</v>
      </c>
      <c r="D2476" s="247" t="s">
        <v>7606</v>
      </c>
      <c r="E2476" s="248" t="s">
        <v>21666</v>
      </c>
      <c r="F2476" s="247">
        <v>1073.1300000000001</v>
      </c>
      <c r="G2476" s="247" t="s">
        <v>1367</v>
      </c>
      <c r="H2476" s="247" t="s">
        <v>14318</v>
      </c>
      <c r="I2476" s="247">
        <v>0</v>
      </c>
      <c r="J2476" s="247">
        <v>0</v>
      </c>
      <c r="K2476" s="247">
        <v>0</v>
      </c>
    </row>
    <row r="2477" spans="1:11">
      <c r="A2477" s="247" t="s">
        <v>21667</v>
      </c>
      <c r="B2477" s="247" t="s">
        <v>21668</v>
      </c>
      <c r="C2477" s="247" t="s">
        <v>1535</v>
      </c>
      <c r="D2477" s="247" t="s">
        <v>7606</v>
      </c>
      <c r="E2477" s="248" t="s">
        <v>21669</v>
      </c>
      <c r="F2477" s="247">
        <v>2081.62</v>
      </c>
      <c r="G2477" s="247" t="s">
        <v>1367</v>
      </c>
      <c r="H2477" s="247" t="s">
        <v>14318</v>
      </c>
      <c r="I2477" s="247">
        <v>0</v>
      </c>
      <c r="J2477" s="247">
        <v>0</v>
      </c>
      <c r="K2477" s="247">
        <v>0</v>
      </c>
    </row>
    <row r="2478" spans="1:11">
      <c r="A2478" s="247" t="s">
        <v>21670</v>
      </c>
      <c r="B2478" s="247" t="s">
        <v>21671</v>
      </c>
      <c r="C2478" s="247" t="s">
        <v>1535</v>
      </c>
      <c r="D2478" s="247" t="s">
        <v>7606</v>
      </c>
      <c r="E2478" s="248" t="s">
        <v>21672</v>
      </c>
      <c r="F2478" s="247">
        <v>2081.62</v>
      </c>
      <c r="G2478" s="247" t="s">
        <v>1367</v>
      </c>
      <c r="H2478" s="247" t="s">
        <v>14318</v>
      </c>
      <c r="I2478" s="247">
        <v>0</v>
      </c>
      <c r="J2478" s="247">
        <v>0</v>
      </c>
      <c r="K2478" s="247">
        <v>0</v>
      </c>
    </row>
    <row r="2479" spans="1:11">
      <c r="A2479" s="247" t="s">
        <v>21673</v>
      </c>
      <c r="B2479" s="247" t="s">
        <v>21674</v>
      </c>
      <c r="C2479" s="247" t="s">
        <v>1535</v>
      </c>
      <c r="D2479" s="247" t="s">
        <v>7606</v>
      </c>
      <c r="E2479" s="248" t="s">
        <v>21675</v>
      </c>
      <c r="F2479" s="247">
        <v>2081.62</v>
      </c>
      <c r="G2479" s="247" t="s">
        <v>1367</v>
      </c>
      <c r="H2479" s="247" t="s">
        <v>14318</v>
      </c>
      <c r="I2479" s="247">
        <v>0</v>
      </c>
      <c r="J2479" s="247">
        <v>0</v>
      </c>
      <c r="K2479" s="247">
        <v>0</v>
      </c>
    </row>
    <row r="2480" spans="1:11">
      <c r="A2480" s="247" t="s">
        <v>21676</v>
      </c>
      <c r="B2480" s="247" t="s">
        <v>21677</v>
      </c>
      <c r="C2480" s="247" t="s">
        <v>1535</v>
      </c>
      <c r="D2480" s="247" t="s">
        <v>7606</v>
      </c>
      <c r="E2480" s="248" t="s">
        <v>21678</v>
      </c>
      <c r="F2480" s="247">
        <v>3506.64</v>
      </c>
      <c r="G2480" s="247" t="s">
        <v>1367</v>
      </c>
      <c r="H2480" s="247" t="s">
        <v>14318</v>
      </c>
      <c r="I2480" s="247">
        <v>0</v>
      </c>
      <c r="J2480" s="247">
        <v>0</v>
      </c>
      <c r="K2480" s="247">
        <v>0</v>
      </c>
    </row>
    <row r="2481" spans="1:11">
      <c r="A2481" s="247" t="s">
        <v>21679</v>
      </c>
      <c r="B2481" s="247" t="s">
        <v>21680</v>
      </c>
      <c r="C2481" s="247" t="s">
        <v>1535</v>
      </c>
      <c r="D2481" s="247" t="s">
        <v>7606</v>
      </c>
      <c r="E2481" s="248" t="s">
        <v>21681</v>
      </c>
      <c r="F2481" s="247">
        <v>3506.64</v>
      </c>
      <c r="G2481" s="247" t="s">
        <v>1367</v>
      </c>
      <c r="H2481" s="247" t="s">
        <v>14318</v>
      </c>
      <c r="I2481" s="247">
        <v>0</v>
      </c>
      <c r="J2481" s="247">
        <v>0</v>
      </c>
      <c r="K2481" s="247">
        <v>0</v>
      </c>
    </row>
    <row r="2482" spans="1:11">
      <c r="A2482" s="247" t="s">
        <v>21682</v>
      </c>
      <c r="B2482" s="247" t="s">
        <v>21683</v>
      </c>
      <c r="C2482" s="247" t="s">
        <v>1535</v>
      </c>
      <c r="D2482" s="247" t="s">
        <v>7606</v>
      </c>
      <c r="E2482" s="248" t="s">
        <v>21684</v>
      </c>
      <c r="F2482" s="247">
        <v>3506.64</v>
      </c>
      <c r="G2482" s="247" t="s">
        <v>1367</v>
      </c>
      <c r="H2482" s="247" t="s">
        <v>14318</v>
      </c>
      <c r="I2482" s="247">
        <v>0</v>
      </c>
      <c r="J2482" s="247">
        <v>0</v>
      </c>
      <c r="K2482" s="247">
        <v>0</v>
      </c>
    </row>
    <row r="2483" spans="1:11">
      <c r="A2483" s="247" t="s">
        <v>8191</v>
      </c>
      <c r="B2483" s="247" t="s">
        <v>8190</v>
      </c>
      <c r="C2483" s="247" t="s">
        <v>1535</v>
      </c>
      <c r="D2483" s="247" t="s">
        <v>7606</v>
      </c>
      <c r="E2483" s="248" t="s">
        <v>8189</v>
      </c>
      <c r="F2483" s="247">
        <v>564.39</v>
      </c>
      <c r="G2483" s="247" t="s">
        <v>1367</v>
      </c>
      <c r="H2483" s="247" t="s">
        <v>14318</v>
      </c>
      <c r="I2483" s="247">
        <v>0</v>
      </c>
      <c r="J2483" s="247">
        <v>0</v>
      </c>
      <c r="K2483" s="247">
        <v>0</v>
      </c>
    </row>
    <row r="2484" spans="1:11">
      <c r="A2484" s="247" t="s">
        <v>21685</v>
      </c>
      <c r="B2484" s="247" t="s">
        <v>21686</v>
      </c>
      <c r="C2484" s="247" t="s">
        <v>1535</v>
      </c>
      <c r="D2484" s="247" t="s">
        <v>7606</v>
      </c>
      <c r="E2484" s="248" t="s">
        <v>21687</v>
      </c>
      <c r="F2484" s="247">
        <v>1403.18</v>
      </c>
      <c r="G2484" s="247" t="s">
        <v>1367</v>
      </c>
      <c r="H2484" s="247" t="s">
        <v>14318</v>
      </c>
      <c r="I2484" s="247">
        <v>0</v>
      </c>
      <c r="J2484" s="247">
        <v>0</v>
      </c>
      <c r="K2484" s="247">
        <v>0</v>
      </c>
    </row>
    <row r="2485" spans="1:11">
      <c r="A2485" s="247" t="s">
        <v>8188</v>
      </c>
      <c r="B2485" s="247" t="s">
        <v>8187</v>
      </c>
      <c r="C2485" s="247" t="s">
        <v>1535</v>
      </c>
      <c r="D2485" s="247" t="s">
        <v>7606</v>
      </c>
      <c r="E2485" s="248" t="s">
        <v>17567</v>
      </c>
      <c r="F2485" s="247">
        <v>2142.8200000000002</v>
      </c>
      <c r="G2485" s="247" t="s">
        <v>1367</v>
      </c>
      <c r="H2485" s="247" t="s">
        <v>14318</v>
      </c>
      <c r="I2485" s="247">
        <v>0</v>
      </c>
      <c r="J2485" s="247">
        <v>0</v>
      </c>
      <c r="K2485" s="247">
        <v>0</v>
      </c>
    </row>
    <row r="2486" spans="1:11">
      <c r="A2486" s="247" t="s">
        <v>21688</v>
      </c>
      <c r="B2486" s="247" t="s">
        <v>21689</v>
      </c>
      <c r="C2486" s="247" t="s">
        <v>1535</v>
      </c>
      <c r="D2486" s="247" t="s">
        <v>7606</v>
      </c>
      <c r="E2486" s="248" t="s">
        <v>21690</v>
      </c>
      <c r="F2486" s="247">
        <v>2081.62</v>
      </c>
      <c r="G2486" s="247" t="s">
        <v>1367</v>
      </c>
      <c r="H2486" s="247" t="s">
        <v>14318</v>
      </c>
      <c r="I2486" s="247">
        <v>0</v>
      </c>
      <c r="J2486" s="247">
        <v>0</v>
      </c>
      <c r="K2486" s="247">
        <v>0</v>
      </c>
    </row>
    <row r="2487" spans="1:11">
      <c r="A2487" s="247" t="s">
        <v>21691</v>
      </c>
      <c r="B2487" s="247" t="s">
        <v>21692</v>
      </c>
      <c r="C2487" s="247" t="s">
        <v>1535</v>
      </c>
      <c r="D2487" s="247" t="s">
        <v>7606</v>
      </c>
      <c r="E2487" s="248" t="s">
        <v>21693</v>
      </c>
      <c r="F2487" s="247">
        <v>3872.32</v>
      </c>
      <c r="G2487" s="247" t="s">
        <v>1367</v>
      </c>
      <c r="H2487" s="247" t="s">
        <v>14318</v>
      </c>
      <c r="I2487" s="247">
        <v>0</v>
      </c>
      <c r="J2487" s="247">
        <v>0</v>
      </c>
      <c r="K2487" s="247">
        <v>0</v>
      </c>
    </row>
    <row r="2488" spans="1:11">
      <c r="A2488" s="247" t="s">
        <v>17533</v>
      </c>
      <c r="B2488" s="247" t="s">
        <v>17532</v>
      </c>
      <c r="C2488" s="247" t="s">
        <v>1535</v>
      </c>
      <c r="D2488" s="247" t="s">
        <v>7606</v>
      </c>
      <c r="E2488" s="248" t="s">
        <v>17531</v>
      </c>
      <c r="F2488" s="247">
        <v>416.69</v>
      </c>
      <c r="G2488" s="247" t="s">
        <v>1367</v>
      </c>
      <c r="H2488" s="247" t="s">
        <v>14318</v>
      </c>
      <c r="I2488" s="247">
        <v>0</v>
      </c>
      <c r="J2488" s="247">
        <v>0</v>
      </c>
      <c r="K2488" s="247">
        <v>0</v>
      </c>
    </row>
    <row r="2489" spans="1:11">
      <c r="A2489" s="247" t="s">
        <v>17530</v>
      </c>
      <c r="B2489" s="247" t="s">
        <v>17529</v>
      </c>
      <c r="C2489" s="247" t="s">
        <v>1535</v>
      </c>
      <c r="D2489" s="247" t="s">
        <v>7606</v>
      </c>
      <c r="E2489" s="248" t="s">
        <v>17528</v>
      </c>
      <c r="F2489" s="247">
        <v>257.75</v>
      </c>
      <c r="G2489" s="247" t="s">
        <v>1367</v>
      </c>
      <c r="H2489" s="247" t="s">
        <v>14318</v>
      </c>
      <c r="I2489" s="247">
        <v>0</v>
      </c>
      <c r="J2489" s="247">
        <v>0</v>
      </c>
      <c r="K2489" s="247">
        <v>0</v>
      </c>
    </row>
    <row r="2490" spans="1:11">
      <c r="A2490" s="247" t="s">
        <v>17527</v>
      </c>
      <c r="B2490" s="247" t="s">
        <v>17526</v>
      </c>
      <c r="C2490" s="247" t="s">
        <v>1535</v>
      </c>
      <c r="D2490" s="247" t="s">
        <v>7606</v>
      </c>
      <c r="E2490" s="248" t="s">
        <v>17525</v>
      </c>
      <c r="F2490" s="247">
        <v>227.02</v>
      </c>
      <c r="G2490" s="247" t="s">
        <v>1367</v>
      </c>
      <c r="H2490" s="247" t="s">
        <v>14318</v>
      </c>
      <c r="I2490" s="247">
        <v>0</v>
      </c>
      <c r="J2490" s="247">
        <v>0</v>
      </c>
      <c r="K2490" s="247">
        <v>0</v>
      </c>
    </row>
    <row r="2491" spans="1:11">
      <c r="A2491" s="247" t="s">
        <v>17524</v>
      </c>
      <c r="B2491" s="247" t="s">
        <v>17523</v>
      </c>
      <c r="C2491" s="247" t="s">
        <v>1535</v>
      </c>
      <c r="D2491" s="247" t="s">
        <v>7606</v>
      </c>
      <c r="E2491" s="248" t="s">
        <v>17522</v>
      </c>
      <c r="F2491" s="247">
        <v>257.75</v>
      </c>
      <c r="G2491" s="247" t="s">
        <v>1367</v>
      </c>
      <c r="H2491" s="247" t="s">
        <v>14318</v>
      </c>
      <c r="I2491" s="247">
        <v>0</v>
      </c>
      <c r="J2491" s="247">
        <v>0</v>
      </c>
      <c r="K2491" s="247">
        <v>0</v>
      </c>
    </row>
    <row r="2492" spans="1:11">
      <c r="A2492" s="247" t="s">
        <v>17512</v>
      </c>
      <c r="B2492" s="247" t="s">
        <v>17511</v>
      </c>
      <c r="C2492" s="247" t="s">
        <v>1535</v>
      </c>
      <c r="D2492" s="247" t="s">
        <v>7606</v>
      </c>
      <c r="E2492" s="248" t="s">
        <v>17510</v>
      </c>
      <c r="F2492" s="247">
        <v>930.91</v>
      </c>
      <c r="G2492" s="247" t="s">
        <v>1367</v>
      </c>
      <c r="H2492" s="247" t="s">
        <v>14318</v>
      </c>
      <c r="I2492" s="247">
        <v>0</v>
      </c>
      <c r="J2492" s="247">
        <v>0</v>
      </c>
      <c r="K2492" s="247">
        <v>0</v>
      </c>
    </row>
    <row r="2493" spans="1:11">
      <c r="A2493" s="247" t="s">
        <v>17509</v>
      </c>
      <c r="B2493" s="247" t="s">
        <v>17508</v>
      </c>
      <c r="C2493" s="247" t="s">
        <v>1535</v>
      </c>
      <c r="D2493" s="247" t="s">
        <v>7606</v>
      </c>
      <c r="E2493" s="248" t="s">
        <v>17507</v>
      </c>
      <c r="F2493" s="247">
        <v>368.48</v>
      </c>
      <c r="G2493" s="247" t="s">
        <v>1367</v>
      </c>
      <c r="H2493" s="247" t="s">
        <v>14318</v>
      </c>
      <c r="I2493" s="247">
        <v>0</v>
      </c>
      <c r="J2493" s="247">
        <v>0</v>
      </c>
      <c r="K2493" s="247">
        <v>0</v>
      </c>
    </row>
    <row r="2494" spans="1:11">
      <c r="A2494" s="247" t="s">
        <v>17506</v>
      </c>
      <c r="B2494" s="247" t="s">
        <v>17505</v>
      </c>
      <c r="C2494" s="247" t="s">
        <v>1535</v>
      </c>
      <c r="D2494" s="247" t="s">
        <v>7606</v>
      </c>
      <c r="E2494" s="248" t="s">
        <v>17504</v>
      </c>
      <c r="F2494" s="247">
        <v>368.48</v>
      </c>
      <c r="G2494" s="247" t="s">
        <v>1367</v>
      </c>
      <c r="H2494" s="247" t="s">
        <v>14318</v>
      </c>
      <c r="I2494" s="247">
        <v>0</v>
      </c>
      <c r="J2494" s="247">
        <v>0</v>
      </c>
      <c r="K2494" s="247">
        <v>0</v>
      </c>
    </row>
    <row r="2495" spans="1:11">
      <c r="A2495" s="247" t="s">
        <v>17503</v>
      </c>
      <c r="B2495" s="247" t="s">
        <v>17502</v>
      </c>
      <c r="C2495" s="247" t="s">
        <v>1535</v>
      </c>
      <c r="D2495" s="247" t="s">
        <v>7606</v>
      </c>
      <c r="E2495" s="248" t="s">
        <v>17501</v>
      </c>
      <c r="F2495" s="247">
        <v>368.48</v>
      </c>
      <c r="G2495" s="247" t="s">
        <v>1367</v>
      </c>
      <c r="H2495" s="247" t="s">
        <v>14318</v>
      </c>
      <c r="I2495" s="247">
        <v>0</v>
      </c>
      <c r="J2495" s="247">
        <v>0</v>
      </c>
      <c r="K2495" s="247">
        <v>0</v>
      </c>
    </row>
    <row r="2496" spans="1:11">
      <c r="A2496" s="247" t="s">
        <v>17500</v>
      </c>
      <c r="B2496" s="247" t="s">
        <v>17499</v>
      </c>
      <c r="C2496" s="247" t="s">
        <v>1535</v>
      </c>
      <c r="D2496" s="247" t="s">
        <v>7606</v>
      </c>
      <c r="E2496" s="248" t="s">
        <v>17498</v>
      </c>
      <c r="F2496" s="247">
        <v>368.48</v>
      </c>
      <c r="G2496" s="247" t="s">
        <v>1367</v>
      </c>
      <c r="H2496" s="247" t="s">
        <v>14318</v>
      </c>
      <c r="I2496" s="247">
        <v>0</v>
      </c>
      <c r="J2496" s="247">
        <v>0</v>
      </c>
      <c r="K2496" s="247">
        <v>0</v>
      </c>
    </row>
    <row r="2497" spans="1:11">
      <c r="A2497" s="247" t="s">
        <v>17497</v>
      </c>
      <c r="B2497" s="247" t="s">
        <v>17496</v>
      </c>
      <c r="C2497" s="247" t="s">
        <v>1535</v>
      </c>
      <c r="D2497" s="247" t="s">
        <v>7606</v>
      </c>
      <c r="E2497" s="248" t="s">
        <v>17495</v>
      </c>
      <c r="F2497" s="247">
        <v>3607.07</v>
      </c>
      <c r="G2497" s="247" t="s">
        <v>1367</v>
      </c>
      <c r="H2497" s="247" t="s">
        <v>14318</v>
      </c>
      <c r="I2497" s="247">
        <v>0</v>
      </c>
      <c r="J2497" s="247">
        <v>0</v>
      </c>
      <c r="K2497" s="247">
        <v>0</v>
      </c>
    </row>
    <row r="2498" spans="1:11">
      <c r="A2498" s="247" t="s">
        <v>17494</v>
      </c>
      <c r="B2498" s="247" t="s">
        <v>17493</v>
      </c>
      <c r="C2498" s="247" t="s">
        <v>1535</v>
      </c>
      <c r="D2498" s="247" t="s">
        <v>7606</v>
      </c>
      <c r="E2498" s="248" t="s">
        <v>17492</v>
      </c>
      <c r="F2498" s="247">
        <v>1551.52</v>
      </c>
      <c r="G2498" s="247" t="s">
        <v>1367</v>
      </c>
      <c r="H2498" s="247" t="s">
        <v>14318</v>
      </c>
      <c r="I2498" s="247">
        <v>0</v>
      </c>
      <c r="J2498" s="247">
        <v>0</v>
      </c>
      <c r="K2498" s="247">
        <v>0</v>
      </c>
    </row>
    <row r="2499" spans="1:11">
      <c r="A2499" s="247" t="s">
        <v>17491</v>
      </c>
      <c r="B2499" s="247" t="s">
        <v>17490</v>
      </c>
      <c r="C2499" s="247" t="s">
        <v>1535</v>
      </c>
      <c r="D2499" s="247" t="s">
        <v>7606</v>
      </c>
      <c r="E2499" s="248" t="s">
        <v>17489</v>
      </c>
      <c r="F2499" s="247">
        <v>1706.67</v>
      </c>
      <c r="G2499" s="247" t="s">
        <v>1367</v>
      </c>
      <c r="H2499" s="247" t="s">
        <v>14318</v>
      </c>
      <c r="I2499" s="247">
        <v>0</v>
      </c>
      <c r="J2499" s="247">
        <v>0</v>
      </c>
      <c r="K2499" s="247">
        <v>0</v>
      </c>
    </row>
    <row r="2500" spans="1:11">
      <c r="A2500" s="247" t="s">
        <v>17488</v>
      </c>
      <c r="B2500" s="247" t="s">
        <v>17487</v>
      </c>
      <c r="C2500" s="247" t="s">
        <v>1535</v>
      </c>
      <c r="D2500" s="247" t="s">
        <v>7606</v>
      </c>
      <c r="E2500" s="248" t="s">
        <v>17486</v>
      </c>
      <c r="F2500" s="247">
        <v>2062.2199999999998</v>
      </c>
      <c r="G2500" s="247" t="s">
        <v>1367</v>
      </c>
      <c r="H2500" s="247" t="s">
        <v>14318</v>
      </c>
      <c r="I2500" s="247">
        <v>0</v>
      </c>
      <c r="J2500" s="247">
        <v>0</v>
      </c>
      <c r="K2500" s="247">
        <v>0</v>
      </c>
    </row>
    <row r="2501" spans="1:11">
      <c r="A2501" s="247" t="s">
        <v>17485</v>
      </c>
      <c r="B2501" s="247" t="s">
        <v>17484</v>
      </c>
      <c r="C2501" s="247" t="s">
        <v>1535</v>
      </c>
      <c r="D2501" s="247" t="s">
        <v>7606</v>
      </c>
      <c r="E2501" s="248" t="s">
        <v>17483</v>
      </c>
      <c r="F2501" s="247">
        <v>1706.67</v>
      </c>
      <c r="G2501" s="247" t="s">
        <v>1367</v>
      </c>
      <c r="H2501" s="247" t="s">
        <v>14318</v>
      </c>
      <c r="I2501" s="247">
        <v>0</v>
      </c>
      <c r="J2501" s="247">
        <v>0</v>
      </c>
      <c r="K2501" s="247">
        <v>0</v>
      </c>
    </row>
    <row r="2502" spans="1:11">
      <c r="A2502" s="247" t="s">
        <v>17482</v>
      </c>
      <c r="B2502" s="247" t="s">
        <v>17481</v>
      </c>
      <c r="C2502" s="247" t="s">
        <v>1535</v>
      </c>
      <c r="D2502" s="247" t="s">
        <v>7606</v>
      </c>
      <c r="E2502" s="248" t="s">
        <v>17480</v>
      </c>
      <c r="F2502" s="247">
        <v>930.91</v>
      </c>
      <c r="G2502" s="247" t="s">
        <v>1367</v>
      </c>
      <c r="H2502" s="247" t="s">
        <v>14318</v>
      </c>
      <c r="I2502" s="247">
        <v>0</v>
      </c>
      <c r="J2502" s="247">
        <v>0</v>
      </c>
      <c r="K2502" s="247">
        <v>0</v>
      </c>
    </row>
    <row r="2503" spans="1:11">
      <c r="A2503" s="247" t="s">
        <v>17479</v>
      </c>
      <c r="B2503" s="247" t="s">
        <v>17478</v>
      </c>
      <c r="C2503" s="247" t="s">
        <v>1535</v>
      </c>
      <c r="D2503" s="247" t="s">
        <v>7606</v>
      </c>
      <c r="E2503" s="248" t="s">
        <v>17477</v>
      </c>
      <c r="F2503" s="247">
        <v>930.91</v>
      </c>
      <c r="G2503" s="247" t="s">
        <v>1367</v>
      </c>
      <c r="H2503" s="247" t="s">
        <v>14318</v>
      </c>
      <c r="I2503" s="247">
        <v>0</v>
      </c>
      <c r="J2503" s="247">
        <v>0</v>
      </c>
      <c r="K2503" s="247">
        <v>0</v>
      </c>
    </row>
    <row r="2504" spans="1:11">
      <c r="A2504" s="247" t="s">
        <v>17476</v>
      </c>
      <c r="B2504" s="247" t="s">
        <v>17475</v>
      </c>
      <c r="C2504" s="247" t="s">
        <v>1535</v>
      </c>
      <c r="D2504" s="247" t="s">
        <v>7606</v>
      </c>
      <c r="E2504" s="248" t="s">
        <v>17474</v>
      </c>
      <c r="F2504" s="247">
        <v>1706.67</v>
      </c>
      <c r="G2504" s="247" t="s">
        <v>1367</v>
      </c>
      <c r="H2504" s="247" t="s">
        <v>14318</v>
      </c>
      <c r="I2504" s="247">
        <v>0</v>
      </c>
      <c r="J2504" s="247">
        <v>0</v>
      </c>
      <c r="K2504" s="247">
        <v>0</v>
      </c>
    </row>
    <row r="2505" spans="1:11">
      <c r="A2505" s="247" t="s">
        <v>17473</v>
      </c>
      <c r="B2505" s="247" t="s">
        <v>17472</v>
      </c>
      <c r="C2505" s="247" t="s">
        <v>1535</v>
      </c>
      <c r="D2505" s="247" t="s">
        <v>7606</v>
      </c>
      <c r="E2505" s="248" t="s">
        <v>17471</v>
      </c>
      <c r="F2505" s="247">
        <v>930.91</v>
      </c>
      <c r="G2505" s="247" t="s">
        <v>1367</v>
      </c>
      <c r="H2505" s="247" t="s">
        <v>14318</v>
      </c>
      <c r="I2505" s="247">
        <v>0</v>
      </c>
      <c r="J2505" s="247">
        <v>0</v>
      </c>
      <c r="K2505" s="247">
        <v>0</v>
      </c>
    </row>
    <row r="2506" spans="1:11">
      <c r="A2506" s="247" t="s">
        <v>17470</v>
      </c>
      <c r="B2506" s="247" t="s">
        <v>17469</v>
      </c>
      <c r="C2506" s="247" t="s">
        <v>1535</v>
      </c>
      <c r="D2506" s="247" t="s">
        <v>7606</v>
      </c>
      <c r="E2506" s="248" t="s">
        <v>17468</v>
      </c>
      <c r="F2506" s="247">
        <v>930.91</v>
      </c>
      <c r="G2506" s="247" t="s">
        <v>1367</v>
      </c>
      <c r="H2506" s="247" t="s">
        <v>14318</v>
      </c>
      <c r="I2506" s="247">
        <v>0</v>
      </c>
      <c r="J2506" s="247">
        <v>0</v>
      </c>
      <c r="K2506" s="247">
        <v>0</v>
      </c>
    </row>
    <row r="2507" spans="1:11">
      <c r="A2507" s="247" t="s">
        <v>17467</v>
      </c>
      <c r="B2507" s="247" t="s">
        <v>17466</v>
      </c>
      <c r="C2507" s="247" t="s">
        <v>1535</v>
      </c>
      <c r="D2507" s="247" t="s">
        <v>7606</v>
      </c>
      <c r="E2507" s="248" t="s">
        <v>17465</v>
      </c>
      <c r="F2507" s="247">
        <v>636.77</v>
      </c>
      <c r="G2507" s="247" t="s">
        <v>1367</v>
      </c>
      <c r="H2507" s="247" t="s">
        <v>14318</v>
      </c>
      <c r="I2507" s="247">
        <v>0</v>
      </c>
      <c r="J2507" s="247">
        <v>0</v>
      </c>
      <c r="K2507" s="247">
        <v>0</v>
      </c>
    </row>
    <row r="2508" spans="1:11">
      <c r="A2508" s="247" t="s">
        <v>17464</v>
      </c>
      <c r="B2508" s="247" t="s">
        <v>17463</v>
      </c>
      <c r="C2508" s="247" t="s">
        <v>1535</v>
      </c>
      <c r="D2508" s="247" t="s">
        <v>7606</v>
      </c>
      <c r="E2508" s="248" t="s">
        <v>17462</v>
      </c>
      <c r="F2508" s="247">
        <v>1706.67</v>
      </c>
      <c r="G2508" s="247" t="s">
        <v>1367</v>
      </c>
      <c r="H2508" s="247" t="s">
        <v>14318</v>
      </c>
      <c r="I2508" s="247">
        <v>0</v>
      </c>
      <c r="J2508" s="247">
        <v>0</v>
      </c>
      <c r="K2508" s="247">
        <v>0</v>
      </c>
    </row>
    <row r="2509" spans="1:11">
      <c r="A2509" s="247" t="s">
        <v>17461</v>
      </c>
      <c r="B2509" s="247" t="s">
        <v>17460</v>
      </c>
      <c r="C2509" s="247" t="s">
        <v>1535</v>
      </c>
      <c r="D2509" s="247" t="s">
        <v>7606</v>
      </c>
      <c r="E2509" s="248" t="s">
        <v>17459</v>
      </c>
      <c r="F2509" s="247">
        <v>898.59</v>
      </c>
      <c r="G2509" s="247" t="s">
        <v>1367</v>
      </c>
      <c r="H2509" s="247" t="s">
        <v>14318</v>
      </c>
      <c r="I2509" s="247">
        <v>0</v>
      </c>
      <c r="J2509" s="247">
        <v>0</v>
      </c>
      <c r="K2509" s="247">
        <v>0</v>
      </c>
    </row>
    <row r="2510" spans="1:11">
      <c r="A2510" s="247" t="s">
        <v>17458</v>
      </c>
      <c r="B2510" s="247" t="s">
        <v>17457</v>
      </c>
      <c r="C2510" s="247" t="s">
        <v>1535</v>
      </c>
      <c r="D2510" s="247" t="s">
        <v>7606</v>
      </c>
      <c r="E2510" s="248" t="s">
        <v>17456</v>
      </c>
      <c r="F2510" s="247">
        <v>898.59</v>
      </c>
      <c r="G2510" s="247" t="s">
        <v>1367</v>
      </c>
      <c r="H2510" s="247" t="s">
        <v>14318</v>
      </c>
      <c r="I2510" s="247">
        <v>0</v>
      </c>
      <c r="J2510" s="247">
        <v>0</v>
      </c>
      <c r="K2510" s="247">
        <v>0</v>
      </c>
    </row>
    <row r="2511" spans="1:11">
      <c r="A2511" s="247" t="s">
        <v>8183</v>
      </c>
      <c r="B2511" s="247" t="s">
        <v>8182</v>
      </c>
      <c r="C2511" s="247" t="s">
        <v>1535</v>
      </c>
      <c r="D2511" s="247" t="s">
        <v>7606</v>
      </c>
      <c r="E2511" s="248" t="s">
        <v>8181</v>
      </c>
      <c r="F2511" s="247">
        <v>307.26</v>
      </c>
      <c r="G2511" s="247" t="s">
        <v>1367</v>
      </c>
      <c r="H2511" s="247" t="s">
        <v>14318</v>
      </c>
      <c r="I2511" s="247">
        <v>0</v>
      </c>
      <c r="J2511" s="247">
        <v>0</v>
      </c>
      <c r="K2511" s="247">
        <v>0</v>
      </c>
    </row>
    <row r="2512" spans="1:11">
      <c r="A2512" s="247" t="s">
        <v>17380</v>
      </c>
      <c r="B2512" s="247" t="s">
        <v>17379</v>
      </c>
      <c r="C2512" s="247" t="s">
        <v>1535</v>
      </c>
      <c r="D2512" s="247" t="s">
        <v>7606</v>
      </c>
      <c r="E2512" s="248" t="s">
        <v>17378</v>
      </c>
      <c r="F2512" s="247">
        <v>3633.05</v>
      </c>
      <c r="G2512" s="247" t="s">
        <v>1367</v>
      </c>
      <c r="H2512" s="247" t="s">
        <v>14318</v>
      </c>
      <c r="I2512" s="247">
        <v>0</v>
      </c>
      <c r="J2512" s="247">
        <v>0</v>
      </c>
      <c r="K2512" s="247">
        <v>0</v>
      </c>
    </row>
    <row r="2513" spans="1:11">
      <c r="A2513" s="247" t="s">
        <v>17344</v>
      </c>
      <c r="B2513" s="247" t="s">
        <v>17343</v>
      </c>
      <c r="C2513" s="247" t="s">
        <v>1535</v>
      </c>
      <c r="D2513" s="247" t="s">
        <v>7606</v>
      </c>
      <c r="E2513" s="248" t="s">
        <v>17342</v>
      </c>
      <c r="F2513" s="247">
        <v>4395.03</v>
      </c>
      <c r="G2513" s="247" t="s">
        <v>1367</v>
      </c>
      <c r="H2513" s="247" t="s">
        <v>14318</v>
      </c>
      <c r="I2513" s="247">
        <v>0</v>
      </c>
      <c r="J2513" s="247">
        <v>0</v>
      </c>
      <c r="K2513" s="247">
        <v>0</v>
      </c>
    </row>
    <row r="2514" spans="1:11">
      <c r="A2514" s="247" t="s">
        <v>21694</v>
      </c>
      <c r="B2514" s="247" t="s">
        <v>21695</v>
      </c>
      <c r="C2514" s="247" t="s">
        <v>1535</v>
      </c>
      <c r="D2514" s="247" t="s">
        <v>7606</v>
      </c>
      <c r="E2514" s="248" t="s">
        <v>21696</v>
      </c>
      <c r="F2514" s="247">
        <v>1021.25</v>
      </c>
      <c r="G2514" s="247" t="s">
        <v>1367</v>
      </c>
      <c r="H2514" s="247" t="s">
        <v>14318</v>
      </c>
      <c r="I2514" s="247">
        <v>0</v>
      </c>
      <c r="J2514" s="247">
        <v>0</v>
      </c>
      <c r="K2514" s="247">
        <v>0</v>
      </c>
    </row>
    <row r="2515" spans="1:11">
      <c r="A2515" s="247" t="s">
        <v>21697</v>
      </c>
      <c r="B2515" s="247" t="s">
        <v>21698</v>
      </c>
      <c r="C2515" s="247" t="s">
        <v>1535</v>
      </c>
      <c r="D2515" s="247" t="s">
        <v>7606</v>
      </c>
      <c r="E2515" s="248" t="s">
        <v>21699</v>
      </c>
      <c r="F2515" s="247">
        <v>6280.25</v>
      </c>
      <c r="G2515" s="247" t="s">
        <v>1367</v>
      </c>
      <c r="H2515" s="247" t="s">
        <v>14318</v>
      </c>
      <c r="I2515" s="247">
        <v>0</v>
      </c>
      <c r="J2515" s="247">
        <v>0</v>
      </c>
      <c r="K2515" s="247">
        <v>0</v>
      </c>
    </row>
    <row r="2516" spans="1:11">
      <c r="A2516" s="247" t="s">
        <v>21700</v>
      </c>
      <c r="B2516" s="247" t="s">
        <v>21701</v>
      </c>
      <c r="C2516" s="247" t="s">
        <v>1535</v>
      </c>
      <c r="D2516" s="247" t="s">
        <v>7606</v>
      </c>
      <c r="E2516" s="248" t="s">
        <v>21702</v>
      </c>
      <c r="F2516" s="247">
        <v>2019.33</v>
      </c>
      <c r="G2516" s="247" t="s">
        <v>1367</v>
      </c>
      <c r="H2516" s="247" t="s">
        <v>14318</v>
      </c>
      <c r="I2516" s="247">
        <v>0</v>
      </c>
      <c r="J2516" s="247">
        <v>0</v>
      </c>
      <c r="K2516" s="247">
        <v>0</v>
      </c>
    </row>
    <row r="2517" spans="1:11">
      <c r="A2517" s="247" t="s">
        <v>21703</v>
      </c>
      <c r="B2517" s="247" t="s">
        <v>21704</v>
      </c>
      <c r="C2517" s="247" t="s">
        <v>1535</v>
      </c>
      <c r="D2517" s="247" t="s">
        <v>7606</v>
      </c>
      <c r="E2517" s="248" t="s">
        <v>21705</v>
      </c>
      <c r="F2517" s="247">
        <v>4222.45</v>
      </c>
      <c r="G2517" s="247" t="s">
        <v>1367</v>
      </c>
      <c r="H2517" s="247" t="s">
        <v>14318</v>
      </c>
      <c r="I2517" s="247">
        <v>0</v>
      </c>
      <c r="J2517" s="247">
        <v>0</v>
      </c>
      <c r="K2517" s="247">
        <v>0</v>
      </c>
    </row>
    <row r="2518" spans="1:11">
      <c r="A2518" s="247" t="s">
        <v>21706</v>
      </c>
      <c r="B2518" s="247" t="s">
        <v>21707</v>
      </c>
      <c r="C2518" s="247" t="s">
        <v>1535</v>
      </c>
      <c r="D2518" s="247" t="s">
        <v>7606</v>
      </c>
      <c r="E2518" s="248" t="s">
        <v>21708</v>
      </c>
      <c r="F2518" s="247">
        <v>4222.45</v>
      </c>
      <c r="G2518" s="247" t="s">
        <v>1367</v>
      </c>
      <c r="H2518" s="247" t="s">
        <v>14318</v>
      </c>
      <c r="I2518" s="247">
        <v>0</v>
      </c>
      <c r="J2518" s="247">
        <v>0</v>
      </c>
      <c r="K2518" s="247">
        <v>0</v>
      </c>
    </row>
    <row r="2519" spans="1:11">
      <c r="A2519" s="247" t="s">
        <v>21709</v>
      </c>
      <c r="B2519" s="247" t="s">
        <v>21710</v>
      </c>
      <c r="C2519" s="247" t="s">
        <v>1535</v>
      </c>
      <c r="D2519" s="247" t="s">
        <v>7606</v>
      </c>
      <c r="E2519" s="248" t="s">
        <v>21711</v>
      </c>
      <c r="F2519" s="247">
        <v>4222.45</v>
      </c>
      <c r="G2519" s="247" t="s">
        <v>1367</v>
      </c>
      <c r="H2519" s="247" t="s">
        <v>14318</v>
      </c>
      <c r="I2519" s="247">
        <v>0</v>
      </c>
      <c r="J2519" s="247">
        <v>0</v>
      </c>
      <c r="K2519" s="247">
        <v>0</v>
      </c>
    </row>
    <row r="2520" spans="1:11">
      <c r="A2520" s="247" t="s">
        <v>21712</v>
      </c>
      <c r="B2520" s="247" t="s">
        <v>21713</v>
      </c>
      <c r="C2520" s="247" t="s">
        <v>1535</v>
      </c>
      <c r="D2520" s="247" t="s">
        <v>7606</v>
      </c>
      <c r="E2520" s="248" t="s">
        <v>21714</v>
      </c>
      <c r="F2520" s="247">
        <v>3448.98</v>
      </c>
      <c r="G2520" s="247" t="s">
        <v>1367</v>
      </c>
      <c r="H2520" s="247" t="s">
        <v>14318</v>
      </c>
      <c r="I2520" s="247">
        <v>0</v>
      </c>
      <c r="J2520" s="247">
        <v>0</v>
      </c>
      <c r="K2520" s="247">
        <v>0</v>
      </c>
    </row>
    <row r="2521" spans="1:11">
      <c r="A2521" s="247" t="s">
        <v>21715</v>
      </c>
      <c r="B2521" s="247" t="s">
        <v>21716</v>
      </c>
      <c r="C2521" s="247" t="s">
        <v>1535</v>
      </c>
      <c r="D2521" s="247" t="s">
        <v>7606</v>
      </c>
      <c r="E2521" s="248" t="s">
        <v>21717</v>
      </c>
      <c r="F2521" s="247">
        <v>1966.29</v>
      </c>
      <c r="G2521" s="247" t="s">
        <v>1367</v>
      </c>
      <c r="H2521" s="247" t="s">
        <v>14318</v>
      </c>
      <c r="I2521" s="247">
        <v>0</v>
      </c>
      <c r="J2521" s="247">
        <v>0</v>
      </c>
      <c r="K2521" s="247">
        <v>0</v>
      </c>
    </row>
    <row r="2522" spans="1:11">
      <c r="A2522" s="247" t="s">
        <v>21718</v>
      </c>
      <c r="B2522" s="247" t="s">
        <v>21719</v>
      </c>
      <c r="C2522" s="247" t="s">
        <v>1535</v>
      </c>
      <c r="D2522" s="247" t="s">
        <v>7606</v>
      </c>
      <c r="E2522" s="248" t="s">
        <v>21720</v>
      </c>
      <c r="F2522" s="247">
        <v>2174.0300000000002</v>
      </c>
      <c r="G2522" s="247" t="s">
        <v>1367</v>
      </c>
      <c r="H2522" s="247" t="s">
        <v>14318</v>
      </c>
      <c r="I2522" s="247">
        <v>0</v>
      </c>
      <c r="J2522" s="247">
        <v>0</v>
      </c>
      <c r="K2522" s="247">
        <v>0</v>
      </c>
    </row>
    <row r="2523" spans="1:11">
      <c r="A2523" s="247" t="s">
        <v>21721</v>
      </c>
      <c r="B2523" s="247" t="s">
        <v>21722</v>
      </c>
      <c r="C2523" s="247" t="s">
        <v>1535</v>
      </c>
      <c r="D2523" s="247" t="s">
        <v>7606</v>
      </c>
      <c r="E2523" s="248" t="s">
        <v>21723</v>
      </c>
      <c r="F2523" s="247">
        <v>1734.05</v>
      </c>
      <c r="G2523" s="247" t="s">
        <v>1367</v>
      </c>
      <c r="H2523" s="247" t="s">
        <v>14318</v>
      </c>
      <c r="I2523" s="247">
        <v>0</v>
      </c>
      <c r="J2523" s="247">
        <v>0</v>
      </c>
      <c r="K2523" s="247">
        <v>0</v>
      </c>
    </row>
    <row r="2524" spans="1:11">
      <c r="A2524" s="247" t="s">
        <v>21724</v>
      </c>
      <c r="B2524" s="247" t="s">
        <v>21725</v>
      </c>
      <c r="C2524" s="247" t="s">
        <v>1535</v>
      </c>
      <c r="D2524" s="247" t="s">
        <v>7606</v>
      </c>
      <c r="E2524" s="248" t="s">
        <v>21726</v>
      </c>
      <c r="F2524" s="247">
        <v>2174.0300000000002</v>
      </c>
      <c r="G2524" s="247" t="s">
        <v>1367</v>
      </c>
      <c r="H2524" s="247" t="s">
        <v>14318</v>
      </c>
      <c r="I2524" s="247">
        <v>0</v>
      </c>
      <c r="J2524" s="247">
        <v>0</v>
      </c>
      <c r="K2524" s="247">
        <v>0</v>
      </c>
    </row>
    <row r="2525" spans="1:11">
      <c r="A2525" s="247" t="s">
        <v>21727</v>
      </c>
      <c r="B2525" s="247" t="s">
        <v>21728</v>
      </c>
      <c r="C2525" s="247" t="s">
        <v>1535</v>
      </c>
      <c r="D2525" s="247" t="s">
        <v>7606</v>
      </c>
      <c r="E2525" s="248" t="s">
        <v>21729</v>
      </c>
      <c r="F2525" s="247">
        <v>2304.4699999999998</v>
      </c>
      <c r="G2525" s="247" t="s">
        <v>1367</v>
      </c>
      <c r="H2525" s="247" t="s">
        <v>14318</v>
      </c>
      <c r="I2525" s="247">
        <v>0</v>
      </c>
      <c r="J2525" s="247">
        <v>0</v>
      </c>
      <c r="K2525" s="247">
        <v>0</v>
      </c>
    </row>
    <row r="2526" spans="1:11">
      <c r="A2526" s="247" t="s">
        <v>21730</v>
      </c>
      <c r="B2526" s="247" t="s">
        <v>21731</v>
      </c>
      <c r="C2526" s="247" t="s">
        <v>1535</v>
      </c>
      <c r="D2526" s="247" t="s">
        <v>7606</v>
      </c>
      <c r="E2526" s="248" t="s">
        <v>21732</v>
      </c>
      <c r="F2526" s="247">
        <v>2154.71</v>
      </c>
      <c r="G2526" s="247" t="s">
        <v>1367</v>
      </c>
      <c r="H2526" s="247" t="s">
        <v>14318</v>
      </c>
      <c r="I2526" s="247">
        <v>0</v>
      </c>
      <c r="J2526" s="247">
        <v>0</v>
      </c>
      <c r="K2526" s="247">
        <v>0</v>
      </c>
    </row>
    <row r="2527" spans="1:11">
      <c r="A2527" s="247" t="s">
        <v>21733</v>
      </c>
      <c r="B2527" s="247" t="s">
        <v>21734</v>
      </c>
      <c r="C2527" s="247" t="s">
        <v>1535</v>
      </c>
      <c r="D2527" s="247" t="s">
        <v>7606</v>
      </c>
      <c r="E2527" s="248" t="s">
        <v>21735</v>
      </c>
      <c r="F2527" s="247">
        <v>1541.14</v>
      </c>
      <c r="G2527" s="247" t="s">
        <v>1367</v>
      </c>
      <c r="H2527" s="247" t="s">
        <v>14318</v>
      </c>
      <c r="I2527" s="247">
        <v>0</v>
      </c>
      <c r="J2527" s="247">
        <v>0</v>
      </c>
      <c r="K2527" s="247">
        <v>0</v>
      </c>
    </row>
    <row r="2528" spans="1:11">
      <c r="A2528" s="247" t="s">
        <v>21736</v>
      </c>
      <c r="B2528" s="247" t="s">
        <v>21737</v>
      </c>
      <c r="C2528" s="247" t="s">
        <v>1535</v>
      </c>
      <c r="D2528" s="247" t="s">
        <v>7606</v>
      </c>
      <c r="E2528" s="248" t="s">
        <v>21738</v>
      </c>
      <c r="F2528" s="247">
        <v>5100.51</v>
      </c>
      <c r="G2528" s="247" t="s">
        <v>1367</v>
      </c>
      <c r="H2528" s="247" t="s">
        <v>14318</v>
      </c>
      <c r="I2528" s="247">
        <v>0</v>
      </c>
      <c r="J2528" s="247">
        <v>0</v>
      </c>
      <c r="K2528" s="247">
        <v>0</v>
      </c>
    </row>
    <row r="2529" spans="1:11">
      <c r="A2529" s="247" t="s">
        <v>8180</v>
      </c>
      <c r="B2529" s="247" t="s">
        <v>8179</v>
      </c>
      <c r="C2529" s="247" t="s">
        <v>1535</v>
      </c>
      <c r="D2529" s="247" t="s">
        <v>7606</v>
      </c>
      <c r="E2529" s="248" t="s">
        <v>8178</v>
      </c>
      <c r="F2529" s="247">
        <v>397.4</v>
      </c>
      <c r="G2529" s="247" t="s">
        <v>1367</v>
      </c>
      <c r="H2529" s="247" t="s">
        <v>14318</v>
      </c>
      <c r="I2529" s="247">
        <v>0</v>
      </c>
      <c r="J2529" s="247">
        <v>0</v>
      </c>
      <c r="K2529" s="247">
        <v>0</v>
      </c>
    </row>
    <row r="2530" spans="1:11">
      <c r="A2530" s="247" t="s">
        <v>21739</v>
      </c>
      <c r="B2530" s="247" t="s">
        <v>21740</v>
      </c>
      <c r="C2530" s="247" t="s">
        <v>1535</v>
      </c>
      <c r="D2530" s="247" t="s">
        <v>7606</v>
      </c>
      <c r="E2530" s="248" t="s">
        <v>21741</v>
      </c>
      <c r="F2530" s="247">
        <v>3565.41</v>
      </c>
      <c r="G2530" s="247" t="s">
        <v>1367</v>
      </c>
      <c r="H2530" s="247" t="s">
        <v>14318</v>
      </c>
      <c r="I2530" s="247">
        <v>0</v>
      </c>
      <c r="J2530" s="247">
        <v>0</v>
      </c>
      <c r="K2530" s="247">
        <v>0</v>
      </c>
    </row>
    <row r="2531" spans="1:11">
      <c r="A2531" s="247" t="s">
        <v>21742</v>
      </c>
      <c r="B2531" s="247" t="s">
        <v>21743</v>
      </c>
      <c r="C2531" s="247" t="s">
        <v>1535</v>
      </c>
      <c r="D2531" s="247" t="s">
        <v>7606</v>
      </c>
      <c r="E2531" s="248" t="s">
        <v>21744</v>
      </c>
      <c r="F2531" s="247">
        <v>898.59</v>
      </c>
      <c r="G2531" s="247" t="s">
        <v>1367</v>
      </c>
      <c r="H2531" s="247" t="s">
        <v>14318</v>
      </c>
      <c r="I2531" s="247">
        <v>0</v>
      </c>
      <c r="J2531" s="247">
        <v>0</v>
      </c>
      <c r="K2531" s="247">
        <v>0</v>
      </c>
    </row>
    <row r="2532" spans="1:11">
      <c r="A2532" s="247" t="s">
        <v>21745</v>
      </c>
      <c r="B2532" s="247" t="s">
        <v>21746</v>
      </c>
      <c r="C2532" s="247" t="s">
        <v>1535</v>
      </c>
      <c r="D2532" s="247" t="s">
        <v>7606</v>
      </c>
      <c r="E2532" s="248" t="s">
        <v>21747</v>
      </c>
      <c r="F2532" s="247">
        <v>1009.72</v>
      </c>
      <c r="G2532" s="247" t="s">
        <v>1367</v>
      </c>
      <c r="H2532" s="247" t="s">
        <v>14318</v>
      </c>
      <c r="I2532" s="247">
        <v>0</v>
      </c>
      <c r="J2532" s="247">
        <v>0</v>
      </c>
      <c r="K2532" s="247">
        <v>0</v>
      </c>
    </row>
    <row r="2533" spans="1:11">
      <c r="A2533" s="247" t="s">
        <v>21748</v>
      </c>
      <c r="B2533" s="247" t="s">
        <v>21749</v>
      </c>
      <c r="C2533" s="247" t="s">
        <v>1535</v>
      </c>
      <c r="D2533" s="247" t="s">
        <v>7606</v>
      </c>
      <c r="E2533" s="248" t="s">
        <v>21750</v>
      </c>
      <c r="F2533" s="247">
        <v>856.08</v>
      </c>
      <c r="G2533" s="247" t="s">
        <v>1367</v>
      </c>
      <c r="H2533" s="247" t="s">
        <v>14318</v>
      </c>
      <c r="I2533" s="247">
        <v>0</v>
      </c>
      <c r="J2533" s="247">
        <v>0</v>
      </c>
      <c r="K2533" s="247">
        <v>0</v>
      </c>
    </row>
    <row r="2534" spans="1:11">
      <c r="A2534" s="247" t="s">
        <v>21751</v>
      </c>
      <c r="B2534" s="247" t="s">
        <v>21752</v>
      </c>
      <c r="C2534" s="247" t="s">
        <v>1535</v>
      </c>
      <c r="D2534" s="247" t="s">
        <v>7606</v>
      </c>
      <c r="E2534" s="248" t="s">
        <v>21753</v>
      </c>
      <c r="F2534" s="247">
        <v>1009.72</v>
      </c>
      <c r="G2534" s="247" t="s">
        <v>1367</v>
      </c>
      <c r="H2534" s="247" t="s">
        <v>14318</v>
      </c>
      <c r="I2534" s="247">
        <v>0</v>
      </c>
      <c r="J2534" s="247">
        <v>0</v>
      </c>
      <c r="K2534" s="247">
        <v>0</v>
      </c>
    </row>
    <row r="2535" spans="1:11">
      <c r="A2535" s="247" t="s">
        <v>21754</v>
      </c>
      <c r="B2535" s="247" t="s">
        <v>21755</v>
      </c>
      <c r="C2535" s="247" t="s">
        <v>1535</v>
      </c>
      <c r="D2535" s="247" t="s">
        <v>7606</v>
      </c>
      <c r="E2535" s="248" t="s">
        <v>21756</v>
      </c>
      <c r="F2535" s="247">
        <v>3757.21</v>
      </c>
      <c r="G2535" s="247" t="s">
        <v>1367</v>
      </c>
      <c r="H2535" s="247" t="s">
        <v>14318</v>
      </c>
      <c r="I2535" s="247">
        <v>0</v>
      </c>
      <c r="J2535" s="247">
        <v>0</v>
      </c>
      <c r="K2535" s="247">
        <v>0</v>
      </c>
    </row>
    <row r="2536" spans="1:11">
      <c r="A2536" s="247" t="s">
        <v>21757</v>
      </c>
      <c r="B2536" s="247" t="s">
        <v>21758</v>
      </c>
      <c r="C2536" s="247" t="s">
        <v>1535</v>
      </c>
      <c r="D2536" s="247" t="s">
        <v>7606</v>
      </c>
      <c r="E2536" s="248" t="s">
        <v>21759</v>
      </c>
      <c r="F2536" s="247">
        <v>5049.3599999999997</v>
      </c>
      <c r="G2536" s="247" t="s">
        <v>1367</v>
      </c>
      <c r="H2536" s="247" t="s">
        <v>14318</v>
      </c>
      <c r="I2536" s="247">
        <v>0</v>
      </c>
      <c r="J2536" s="247">
        <v>0</v>
      </c>
      <c r="K2536" s="247">
        <v>0</v>
      </c>
    </row>
    <row r="2537" spans="1:11">
      <c r="A2537" s="247" t="s">
        <v>21760</v>
      </c>
      <c r="B2537" s="247" t="s">
        <v>21761</v>
      </c>
      <c r="C2537" s="247" t="s">
        <v>1535</v>
      </c>
      <c r="D2537" s="247" t="s">
        <v>7606</v>
      </c>
      <c r="E2537" s="248" t="s">
        <v>21762</v>
      </c>
      <c r="F2537" s="247">
        <v>1009.72</v>
      </c>
      <c r="G2537" s="247" t="s">
        <v>1367</v>
      </c>
      <c r="H2537" s="247" t="s">
        <v>14318</v>
      </c>
      <c r="I2537" s="247">
        <v>0</v>
      </c>
      <c r="J2537" s="247">
        <v>0</v>
      </c>
      <c r="K2537" s="247">
        <v>0</v>
      </c>
    </row>
    <row r="2538" spans="1:11">
      <c r="A2538" s="247" t="s">
        <v>21763</v>
      </c>
      <c r="B2538" s="247" t="s">
        <v>21764</v>
      </c>
      <c r="C2538" s="247" t="s">
        <v>1535</v>
      </c>
      <c r="D2538" s="247" t="s">
        <v>7606</v>
      </c>
      <c r="E2538" s="248" t="s">
        <v>21765</v>
      </c>
      <c r="F2538" s="247">
        <v>5049.3599999999997</v>
      </c>
      <c r="G2538" s="247" t="s">
        <v>1367</v>
      </c>
      <c r="H2538" s="247" t="s">
        <v>14318</v>
      </c>
      <c r="I2538" s="247">
        <v>0</v>
      </c>
      <c r="J2538" s="247">
        <v>0</v>
      </c>
      <c r="K2538" s="247">
        <v>0</v>
      </c>
    </row>
    <row r="2539" spans="1:11">
      <c r="A2539" s="247" t="s">
        <v>21766</v>
      </c>
      <c r="B2539" s="247" t="s">
        <v>21767</v>
      </c>
      <c r="C2539" s="247" t="s">
        <v>1535</v>
      </c>
      <c r="D2539" s="247" t="s">
        <v>7606</v>
      </c>
      <c r="E2539" s="248" t="s">
        <v>21768</v>
      </c>
      <c r="F2539" s="247">
        <v>2599.17</v>
      </c>
      <c r="G2539" s="247" t="s">
        <v>1367</v>
      </c>
      <c r="H2539" s="247" t="s">
        <v>14318</v>
      </c>
      <c r="I2539" s="247">
        <v>0</v>
      </c>
      <c r="J2539" s="247">
        <v>0</v>
      </c>
      <c r="K2539" s="247">
        <v>0</v>
      </c>
    </row>
    <row r="2540" spans="1:11">
      <c r="A2540" s="247" t="s">
        <v>21769</v>
      </c>
      <c r="B2540" s="247" t="s">
        <v>21770</v>
      </c>
      <c r="C2540" s="247" t="s">
        <v>1535</v>
      </c>
      <c r="D2540" s="247" t="s">
        <v>7606</v>
      </c>
      <c r="E2540" s="248" t="s">
        <v>21771</v>
      </c>
      <c r="F2540" s="247">
        <v>5049.3599999999997</v>
      </c>
      <c r="G2540" s="247" t="s">
        <v>1367</v>
      </c>
      <c r="H2540" s="247" t="s">
        <v>14318</v>
      </c>
      <c r="I2540" s="247">
        <v>0</v>
      </c>
      <c r="J2540" s="247">
        <v>0</v>
      </c>
      <c r="K2540" s="247">
        <v>0</v>
      </c>
    </row>
    <row r="2541" spans="1:11">
      <c r="A2541" s="247" t="s">
        <v>21772</v>
      </c>
      <c r="B2541" s="247" t="s">
        <v>21773</v>
      </c>
      <c r="C2541" s="247" t="s">
        <v>1535</v>
      </c>
      <c r="D2541" s="247" t="s">
        <v>7606</v>
      </c>
      <c r="E2541" s="248" t="s">
        <v>21774</v>
      </c>
      <c r="F2541" s="247">
        <v>1769.67</v>
      </c>
      <c r="G2541" s="247" t="s">
        <v>1367</v>
      </c>
      <c r="H2541" s="247" t="s">
        <v>14318</v>
      </c>
      <c r="I2541" s="247">
        <v>0</v>
      </c>
      <c r="J2541" s="247">
        <v>0</v>
      </c>
      <c r="K2541" s="247">
        <v>0</v>
      </c>
    </row>
    <row r="2542" spans="1:11">
      <c r="A2542" s="247" t="s">
        <v>21775</v>
      </c>
      <c r="B2542" s="247" t="s">
        <v>21776</v>
      </c>
      <c r="C2542" s="247" t="s">
        <v>1535</v>
      </c>
      <c r="D2542" s="247" t="s">
        <v>7606</v>
      </c>
      <c r="E2542" s="248" t="s">
        <v>21777</v>
      </c>
      <c r="F2542" s="247">
        <v>1105.3699999999999</v>
      </c>
      <c r="G2542" s="247" t="s">
        <v>1367</v>
      </c>
      <c r="H2542" s="247" t="s">
        <v>14318</v>
      </c>
      <c r="I2542" s="247">
        <v>0</v>
      </c>
      <c r="J2542" s="247">
        <v>0</v>
      </c>
      <c r="K2542" s="247">
        <v>0</v>
      </c>
    </row>
    <row r="2543" spans="1:11">
      <c r="A2543" s="247" t="s">
        <v>21778</v>
      </c>
      <c r="B2543" s="247" t="s">
        <v>21779</v>
      </c>
      <c r="C2543" s="247" t="s">
        <v>1535</v>
      </c>
      <c r="D2543" s="247" t="s">
        <v>7606</v>
      </c>
      <c r="E2543" s="248" t="s">
        <v>21780</v>
      </c>
      <c r="F2543" s="247">
        <v>1873.96</v>
      </c>
      <c r="G2543" s="247" t="s">
        <v>1367</v>
      </c>
      <c r="H2543" s="247" t="s">
        <v>14318</v>
      </c>
      <c r="I2543" s="247">
        <v>0</v>
      </c>
      <c r="J2543" s="247">
        <v>0</v>
      </c>
      <c r="K2543" s="247">
        <v>0</v>
      </c>
    </row>
    <row r="2544" spans="1:11">
      <c r="A2544" s="247" t="s">
        <v>21781</v>
      </c>
      <c r="B2544" s="247" t="s">
        <v>21782</v>
      </c>
      <c r="C2544" s="247" t="s">
        <v>1535</v>
      </c>
      <c r="D2544" s="247" t="s">
        <v>7606</v>
      </c>
      <c r="E2544" s="248" t="s">
        <v>21783</v>
      </c>
      <c r="F2544" s="247">
        <v>5086.21</v>
      </c>
      <c r="G2544" s="247" t="s">
        <v>1367</v>
      </c>
      <c r="H2544" s="247" t="s">
        <v>14318</v>
      </c>
      <c r="I2544" s="247">
        <v>0</v>
      </c>
      <c r="J2544" s="247">
        <v>0</v>
      </c>
      <c r="K2544" s="247">
        <v>0</v>
      </c>
    </row>
    <row r="2545" spans="1:11">
      <c r="A2545" s="247" t="s">
        <v>21784</v>
      </c>
      <c r="B2545" s="247" t="s">
        <v>21785</v>
      </c>
      <c r="C2545" s="247" t="s">
        <v>1535</v>
      </c>
      <c r="D2545" s="247" t="s">
        <v>7606</v>
      </c>
      <c r="E2545" s="248" t="s">
        <v>21786</v>
      </c>
      <c r="F2545" s="247">
        <v>1053.74</v>
      </c>
      <c r="G2545" s="247" t="s">
        <v>1367</v>
      </c>
      <c r="H2545" s="247" t="s">
        <v>14318</v>
      </c>
      <c r="I2545" s="247">
        <v>0</v>
      </c>
      <c r="J2545" s="247">
        <v>0</v>
      </c>
      <c r="K2545" s="247">
        <v>0</v>
      </c>
    </row>
    <row r="2546" spans="1:11">
      <c r="A2546" s="247" t="s">
        <v>21787</v>
      </c>
      <c r="B2546" s="247" t="s">
        <v>21788</v>
      </c>
      <c r="C2546" s="247" t="s">
        <v>1535</v>
      </c>
      <c r="D2546" s="247" t="s">
        <v>7606</v>
      </c>
      <c r="E2546" s="248" t="s">
        <v>21789</v>
      </c>
      <c r="F2546" s="247">
        <v>1053.74</v>
      </c>
      <c r="G2546" s="247" t="s">
        <v>1367</v>
      </c>
      <c r="H2546" s="247" t="s">
        <v>14318</v>
      </c>
      <c r="I2546" s="247">
        <v>0</v>
      </c>
      <c r="J2546" s="247">
        <v>0</v>
      </c>
      <c r="K2546" s="247">
        <v>0</v>
      </c>
    </row>
    <row r="2547" spans="1:11">
      <c r="A2547" s="247" t="s">
        <v>21790</v>
      </c>
      <c r="B2547" s="247" t="s">
        <v>21791</v>
      </c>
      <c r="C2547" s="247" t="s">
        <v>1535</v>
      </c>
      <c r="D2547" s="247" t="s">
        <v>7606</v>
      </c>
      <c r="E2547" s="248" t="s">
        <v>21792</v>
      </c>
      <c r="F2547" s="247">
        <v>1053.74</v>
      </c>
      <c r="G2547" s="247" t="s">
        <v>1367</v>
      </c>
      <c r="H2547" s="247" t="s">
        <v>14318</v>
      </c>
      <c r="I2547" s="247">
        <v>0</v>
      </c>
      <c r="J2547" s="247">
        <v>0</v>
      </c>
      <c r="K2547" s="247">
        <v>0</v>
      </c>
    </row>
    <row r="2548" spans="1:11">
      <c r="A2548" s="247" t="s">
        <v>21793</v>
      </c>
      <c r="B2548" s="247" t="s">
        <v>21794</v>
      </c>
      <c r="C2548" s="247" t="s">
        <v>1535</v>
      </c>
      <c r="D2548" s="247" t="s">
        <v>7606</v>
      </c>
      <c r="E2548" s="248" t="s">
        <v>21795</v>
      </c>
      <c r="F2548" s="247">
        <v>804.97</v>
      </c>
      <c r="G2548" s="247" t="s">
        <v>1367</v>
      </c>
      <c r="H2548" s="247" t="s">
        <v>14318</v>
      </c>
      <c r="I2548" s="247">
        <v>0</v>
      </c>
      <c r="J2548" s="247">
        <v>0</v>
      </c>
      <c r="K2548" s="247">
        <v>0</v>
      </c>
    </row>
    <row r="2549" spans="1:11">
      <c r="A2549" s="247" t="s">
        <v>21796</v>
      </c>
      <c r="B2549" s="247" t="s">
        <v>21797</v>
      </c>
      <c r="C2549" s="247" t="s">
        <v>1535</v>
      </c>
      <c r="D2549" s="247" t="s">
        <v>7606</v>
      </c>
      <c r="E2549" s="248" t="s">
        <v>21798</v>
      </c>
      <c r="F2549" s="247">
        <v>5086.21</v>
      </c>
      <c r="G2549" s="247" t="s">
        <v>1367</v>
      </c>
      <c r="H2549" s="247" t="s">
        <v>14318</v>
      </c>
      <c r="I2549" s="247">
        <v>0</v>
      </c>
      <c r="J2549" s="247">
        <v>0</v>
      </c>
      <c r="K2549" s="247">
        <v>0</v>
      </c>
    </row>
    <row r="2550" spans="1:11">
      <c r="A2550" s="247" t="s">
        <v>8177</v>
      </c>
      <c r="B2550" s="247" t="s">
        <v>8176</v>
      </c>
      <c r="C2550" s="247" t="s">
        <v>1535</v>
      </c>
      <c r="D2550" s="247" t="s">
        <v>7606</v>
      </c>
      <c r="E2550" s="248" t="s">
        <v>8175</v>
      </c>
      <c r="F2550" s="247">
        <v>585.22</v>
      </c>
      <c r="G2550" s="247" t="s">
        <v>1367</v>
      </c>
      <c r="H2550" s="247" t="s">
        <v>14318</v>
      </c>
      <c r="I2550" s="247">
        <v>0</v>
      </c>
      <c r="J2550" s="247">
        <v>0</v>
      </c>
      <c r="K2550" s="247">
        <v>0</v>
      </c>
    </row>
    <row r="2551" spans="1:11">
      <c r="A2551" s="247" t="s">
        <v>21799</v>
      </c>
      <c r="B2551" s="247" t="s">
        <v>21800</v>
      </c>
      <c r="C2551" s="247" t="s">
        <v>1535</v>
      </c>
      <c r="D2551" s="247" t="s">
        <v>7606</v>
      </c>
      <c r="E2551" s="248" t="s">
        <v>21801</v>
      </c>
      <c r="F2551" s="247">
        <v>1449.35</v>
      </c>
      <c r="G2551" s="247" t="s">
        <v>1367</v>
      </c>
      <c r="H2551" s="247" t="s">
        <v>14318</v>
      </c>
      <c r="I2551" s="247">
        <v>0</v>
      </c>
      <c r="J2551" s="247">
        <v>0</v>
      </c>
      <c r="K2551" s="247">
        <v>0</v>
      </c>
    </row>
    <row r="2552" spans="1:11">
      <c r="A2552" s="247" t="s">
        <v>21802</v>
      </c>
      <c r="B2552" s="247" t="s">
        <v>21803</v>
      </c>
      <c r="C2552" s="247" t="s">
        <v>1535</v>
      </c>
      <c r="D2552" s="247" t="s">
        <v>7606</v>
      </c>
      <c r="E2552" s="248" t="s">
        <v>21804</v>
      </c>
      <c r="F2552" s="247">
        <v>1474.87</v>
      </c>
      <c r="G2552" s="247" t="s">
        <v>1367</v>
      </c>
      <c r="H2552" s="247" t="s">
        <v>14318</v>
      </c>
      <c r="I2552" s="247">
        <v>0</v>
      </c>
      <c r="J2552" s="247">
        <v>0</v>
      </c>
      <c r="K2552" s="247">
        <v>0</v>
      </c>
    </row>
    <row r="2553" spans="1:11">
      <c r="A2553" s="247" t="s">
        <v>21805</v>
      </c>
      <c r="B2553" s="247" t="s">
        <v>21806</v>
      </c>
      <c r="C2553" s="247" t="s">
        <v>1535</v>
      </c>
      <c r="D2553" s="247" t="s">
        <v>7606</v>
      </c>
      <c r="E2553" s="248" t="s">
        <v>21807</v>
      </c>
      <c r="F2553" s="247">
        <v>1185.0899999999999</v>
      </c>
      <c r="G2553" s="247" t="s">
        <v>1367</v>
      </c>
      <c r="H2553" s="247" t="s">
        <v>14318</v>
      </c>
      <c r="I2553" s="247">
        <v>0</v>
      </c>
      <c r="J2553" s="247">
        <v>0</v>
      </c>
      <c r="K2553" s="247">
        <v>0</v>
      </c>
    </row>
    <row r="2554" spans="1:11">
      <c r="A2554" s="247" t="s">
        <v>21808</v>
      </c>
      <c r="B2554" s="247" t="s">
        <v>21809</v>
      </c>
      <c r="C2554" s="247" t="s">
        <v>1535</v>
      </c>
      <c r="D2554" s="247" t="s">
        <v>7606</v>
      </c>
      <c r="E2554" s="248" t="s">
        <v>21810</v>
      </c>
      <c r="F2554" s="247">
        <v>1474.87</v>
      </c>
      <c r="G2554" s="247" t="s">
        <v>1367</v>
      </c>
      <c r="H2554" s="247" t="s">
        <v>14318</v>
      </c>
      <c r="I2554" s="247">
        <v>0</v>
      </c>
      <c r="J2554" s="247">
        <v>0</v>
      </c>
      <c r="K2554" s="247">
        <v>0</v>
      </c>
    </row>
    <row r="2555" spans="1:11">
      <c r="A2555" s="247" t="s">
        <v>21811</v>
      </c>
      <c r="B2555" s="247" t="s">
        <v>21812</v>
      </c>
      <c r="C2555" s="247" t="s">
        <v>1535</v>
      </c>
      <c r="D2555" s="247" t="s">
        <v>7606</v>
      </c>
      <c r="E2555" s="248" t="s">
        <v>21813</v>
      </c>
      <c r="F2555" s="247">
        <v>111.45</v>
      </c>
      <c r="G2555" s="247" t="s">
        <v>1367</v>
      </c>
      <c r="H2555" s="247" t="s">
        <v>14318</v>
      </c>
      <c r="I2555" s="247">
        <v>0</v>
      </c>
      <c r="J2555" s="247">
        <v>0</v>
      </c>
      <c r="K2555" s="247">
        <v>0</v>
      </c>
    </row>
    <row r="2556" spans="1:11">
      <c r="A2556" s="247" t="s">
        <v>21814</v>
      </c>
      <c r="B2556" s="247" t="s">
        <v>21815</v>
      </c>
      <c r="C2556" s="247" t="s">
        <v>1535</v>
      </c>
      <c r="D2556" s="247" t="s">
        <v>7606</v>
      </c>
      <c r="E2556" s="248" t="s">
        <v>21816</v>
      </c>
      <c r="F2556" s="247">
        <v>111.45</v>
      </c>
      <c r="G2556" s="247" t="s">
        <v>1367</v>
      </c>
      <c r="H2556" s="247" t="s">
        <v>14318</v>
      </c>
      <c r="I2556" s="247">
        <v>0</v>
      </c>
      <c r="J2556" s="247">
        <v>0</v>
      </c>
      <c r="K2556" s="247">
        <v>0</v>
      </c>
    </row>
    <row r="2557" spans="1:11">
      <c r="A2557" s="247" t="s">
        <v>21817</v>
      </c>
      <c r="B2557" s="247" t="s">
        <v>21818</v>
      </c>
      <c r="C2557" s="247" t="s">
        <v>1535</v>
      </c>
      <c r="D2557" s="247" t="s">
        <v>7606</v>
      </c>
      <c r="E2557" s="248" t="s">
        <v>21819</v>
      </c>
      <c r="F2557" s="247">
        <v>1474.87</v>
      </c>
      <c r="G2557" s="247" t="s">
        <v>1367</v>
      </c>
      <c r="H2557" s="247" t="s">
        <v>14318</v>
      </c>
      <c r="I2557" s="247">
        <v>0</v>
      </c>
      <c r="J2557" s="247">
        <v>0</v>
      </c>
      <c r="K2557" s="247">
        <v>0</v>
      </c>
    </row>
    <row r="2558" spans="1:11">
      <c r="A2558" s="247" t="s">
        <v>21820</v>
      </c>
      <c r="B2558" s="247" t="s">
        <v>21821</v>
      </c>
      <c r="C2558" s="247" t="s">
        <v>1535</v>
      </c>
      <c r="D2558" s="247" t="s">
        <v>7606</v>
      </c>
      <c r="E2558" s="248" t="s">
        <v>21822</v>
      </c>
      <c r="F2558" s="247">
        <v>4798.3100000000004</v>
      </c>
      <c r="G2558" s="247" t="s">
        <v>1367</v>
      </c>
      <c r="H2558" s="247" t="s">
        <v>14318</v>
      </c>
      <c r="I2558" s="247">
        <v>0</v>
      </c>
      <c r="J2558" s="247">
        <v>0</v>
      </c>
      <c r="K2558" s="247">
        <v>0</v>
      </c>
    </row>
    <row r="2559" spans="1:11">
      <c r="A2559" s="247" t="s">
        <v>8157</v>
      </c>
      <c r="B2559" s="247" t="s">
        <v>8156</v>
      </c>
      <c r="C2559" s="247" t="s">
        <v>1535</v>
      </c>
      <c r="D2559" s="247" t="s">
        <v>7606</v>
      </c>
      <c r="E2559" s="248" t="s">
        <v>8155</v>
      </c>
      <c r="F2559" s="247">
        <v>524.03</v>
      </c>
      <c r="G2559" s="247" t="s">
        <v>1367</v>
      </c>
      <c r="H2559" s="247" t="s">
        <v>14318</v>
      </c>
      <c r="I2559" s="247">
        <v>0</v>
      </c>
      <c r="J2559" s="247">
        <v>0</v>
      </c>
      <c r="K2559" s="247">
        <v>0</v>
      </c>
    </row>
    <row r="2560" spans="1:11">
      <c r="A2560" s="247" t="s">
        <v>8154</v>
      </c>
      <c r="B2560" s="247" t="s">
        <v>8153</v>
      </c>
      <c r="C2560" s="247" t="s">
        <v>1535</v>
      </c>
      <c r="D2560" s="247" t="s">
        <v>7606</v>
      </c>
      <c r="E2560" s="248" t="s">
        <v>8152</v>
      </c>
      <c r="F2560" s="247">
        <v>533.34</v>
      </c>
      <c r="G2560" s="247" t="s">
        <v>1367</v>
      </c>
      <c r="H2560" s="247" t="s">
        <v>14318</v>
      </c>
      <c r="I2560" s="247">
        <v>0</v>
      </c>
      <c r="J2560" s="247">
        <v>0</v>
      </c>
      <c r="K2560" s="247">
        <v>0</v>
      </c>
    </row>
    <row r="2561" spans="1:11">
      <c r="A2561" s="247" t="s">
        <v>8151</v>
      </c>
      <c r="B2561" s="247" t="s">
        <v>8150</v>
      </c>
      <c r="C2561" s="247" t="s">
        <v>1535</v>
      </c>
      <c r="D2561" s="247" t="s">
        <v>7606</v>
      </c>
      <c r="E2561" s="248" t="s">
        <v>8149</v>
      </c>
      <c r="F2561" s="247">
        <v>591.11</v>
      </c>
      <c r="G2561" s="247" t="s">
        <v>1367</v>
      </c>
      <c r="H2561" s="247" t="s">
        <v>14318</v>
      </c>
      <c r="I2561" s="247">
        <v>0</v>
      </c>
      <c r="J2561" s="247">
        <v>0</v>
      </c>
      <c r="K2561" s="247">
        <v>0</v>
      </c>
    </row>
    <row r="2562" spans="1:11">
      <c r="A2562" s="247" t="s">
        <v>8148</v>
      </c>
      <c r="B2562" s="247" t="s">
        <v>8147</v>
      </c>
      <c r="C2562" s="247" t="s">
        <v>1535</v>
      </c>
      <c r="D2562" s="247" t="s">
        <v>7606</v>
      </c>
      <c r="E2562" s="248" t="s">
        <v>17340</v>
      </c>
      <c r="F2562" s="247">
        <v>1213.1500000000001</v>
      </c>
      <c r="G2562" s="247" t="s">
        <v>1367</v>
      </c>
      <c r="H2562" s="247" t="s">
        <v>14318</v>
      </c>
      <c r="I2562" s="247">
        <v>0</v>
      </c>
      <c r="J2562" s="247">
        <v>0</v>
      </c>
      <c r="K2562" s="247">
        <v>0</v>
      </c>
    </row>
    <row r="2563" spans="1:11">
      <c r="A2563" s="247" t="s">
        <v>8146</v>
      </c>
      <c r="B2563" s="247" t="s">
        <v>8145</v>
      </c>
      <c r="C2563" s="247" t="s">
        <v>1535</v>
      </c>
      <c r="D2563" s="247" t="s">
        <v>7606</v>
      </c>
      <c r="E2563" s="248" t="s">
        <v>12957</v>
      </c>
      <c r="F2563" s="247">
        <v>1084.7</v>
      </c>
      <c r="G2563" s="247" t="s">
        <v>1367</v>
      </c>
      <c r="H2563" s="247" t="s">
        <v>14318</v>
      </c>
      <c r="I2563" s="247">
        <v>0</v>
      </c>
      <c r="J2563" s="247">
        <v>0</v>
      </c>
      <c r="K2563" s="247">
        <v>0</v>
      </c>
    </row>
    <row r="2564" spans="1:11">
      <c r="A2564" s="247" t="s">
        <v>8144</v>
      </c>
      <c r="B2564" s="247" t="s">
        <v>8143</v>
      </c>
      <c r="C2564" s="247" t="s">
        <v>1535</v>
      </c>
      <c r="D2564" s="247" t="s">
        <v>7606</v>
      </c>
      <c r="E2564" s="248" t="s">
        <v>12958</v>
      </c>
      <c r="F2564" s="247">
        <v>1099.0999999999999</v>
      </c>
      <c r="G2564" s="247" t="s">
        <v>1367</v>
      </c>
      <c r="H2564" s="247" t="s">
        <v>14318</v>
      </c>
      <c r="I2564" s="247">
        <v>0</v>
      </c>
      <c r="J2564" s="247">
        <v>0</v>
      </c>
      <c r="K2564" s="247">
        <v>0</v>
      </c>
    </row>
    <row r="2565" spans="1:11">
      <c r="A2565" s="247" t="s">
        <v>8142</v>
      </c>
      <c r="B2565" s="247" t="s">
        <v>8141</v>
      </c>
      <c r="C2565" s="247" t="s">
        <v>1535</v>
      </c>
      <c r="D2565" s="247" t="s">
        <v>7606</v>
      </c>
      <c r="E2565" s="248" t="s">
        <v>17339</v>
      </c>
      <c r="F2565" s="247">
        <v>1915.46</v>
      </c>
      <c r="G2565" s="247" t="s">
        <v>1367</v>
      </c>
      <c r="H2565" s="247" t="s">
        <v>14318</v>
      </c>
      <c r="I2565" s="247">
        <v>0</v>
      </c>
      <c r="J2565" s="247">
        <v>0</v>
      </c>
      <c r="K2565" s="247">
        <v>3</v>
      </c>
    </row>
    <row r="2566" spans="1:11">
      <c r="A2566" s="247" t="s">
        <v>8140</v>
      </c>
      <c r="B2566" s="247" t="s">
        <v>8139</v>
      </c>
      <c r="C2566" s="247" t="s">
        <v>1535</v>
      </c>
      <c r="D2566" s="247" t="s">
        <v>7606</v>
      </c>
      <c r="E2566" s="248" t="s">
        <v>17338</v>
      </c>
      <c r="F2566" s="247">
        <v>2303.9</v>
      </c>
      <c r="G2566" s="247" t="s">
        <v>1367</v>
      </c>
      <c r="H2566" s="247" t="s">
        <v>14318</v>
      </c>
      <c r="I2566" s="247">
        <v>0</v>
      </c>
      <c r="J2566" s="247">
        <v>0</v>
      </c>
      <c r="K2566" s="247">
        <v>3</v>
      </c>
    </row>
    <row r="2567" spans="1:11">
      <c r="A2567" s="247" t="s">
        <v>8138</v>
      </c>
      <c r="B2567" s="247" t="s">
        <v>8137</v>
      </c>
      <c r="C2567" s="247" t="s">
        <v>1535</v>
      </c>
      <c r="D2567" s="247" t="s">
        <v>7606</v>
      </c>
      <c r="E2567" s="248" t="s">
        <v>17337</v>
      </c>
      <c r="F2567" s="247">
        <v>1272.1500000000001</v>
      </c>
      <c r="G2567" s="247" t="s">
        <v>1367</v>
      </c>
      <c r="H2567" s="247" t="s">
        <v>14318</v>
      </c>
      <c r="I2567" s="247">
        <v>0</v>
      </c>
      <c r="J2567" s="247">
        <v>0</v>
      </c>
      <c r="K2567" s="247">
        <v>0</v>
      </c>
    </row>
    <row r="2568" spans="1:11">
      <c r="A2568" s="247" t="s">
        <v>8136</v>
      </c>
      <c r="B2568" s="247" t="s">
        <v>8135</v>
      </c>
      <c r="C2568" s="247" t="s">
        <v>1535</v>
      </c>
      <c r="D2568" s="247" t="s">
        <v>7606</v>
      </c>
      <c r="E2568" s="248" t="s">
        <v>17336</v>
      </c>
      <c r="F2568" s="247">
        <v>1168.6600000000001</v>
      </c>
      <c r="G2568" s="247" t="s">
        <v>1367</v>
      </c>
      <c r="H2568" s="247" t="s">
        <v>14318</v>
      </c>
      <c r="I2568" s="247">
        <v>0</v>
      </c>
      <c r="J2568" s="247">
        <v>0</v>
      </c>
      <c r="K2568" s="247">
        <v>0</v>
      </c>
    </row>
    <row r="2569" spans="1:11">
      <c r="A2569" s="247" t="s">
        <v>8134</v>
      </c>
      <c r="B2569" s="247" t="s">
        <v>8133</v>
      </c>
      <c r="C2569" s="247" t="s">
        <v>1535</v>
      </c>
      <c r="D2569" s="247" t="s">
        <v>7606</v>
      </c>
      <c r="E2569" s="248" t="s">
        <v>17335</v>
      </c>
      <c r="F2569" s="247">
        <v>1275.6300000000001</v>
      </c>
      <c r="G2569" s="247" t="s">
        <v>1367</v>
      </c>
      <c r="H2569" s="247" t="s">
        <v>14318</v>
      </c>
      <c r="I2569" s="247">
        <v>0</v>
      </c>
      <c r="J2569" s="247">
        <v>0</v>
      </c>
      <c r="K2569" s="247">
        <v>0</v>
      </c>
    </row>
    <row r="2570" spans="1:11">
      <c r="A2570" s="247" t="s">
        <v>8132</v>
      </c>
      <c r="B2570" s="247" t="s">
        <v>8131</v>
      </c>
      <c r="C2570" s="247" t="s">
        <v>1535</v>
      </c>
      <c r="D2570" s="247" t="s">
        <v>7606</v>
      </c>
      <c r="E2570" s="248" t="s">
        <v>17334</v>
      </c>
      <c r="F2570" s="247">
        <v>1275.6300000000001</v>
      </c>
      <c r="G2570" s="247" t="s">
        <v>1367</v>
      </c>
      <c r="H2570" s="247" t="s">
        <v>14318</v>
      </c>
      <c r="I2570" s="247">
        <v>0</v>
      </c>
      <c r="J2570" s="247">
        <v>0</v>
      </c>
      <c r="K2570" s="247">
        <v>0</v>
      </c>
    </row>
    <row r="2571" spans="1:11">
      <c r="A2571" s="247" t="s">
        <v>8130</v>
      </c>
      <c r="B2571" s="247" t="s">
        <v>8129</v>
      </c>
      <c r="C2571" s="247" t="s">
        <v>1535</v>
      </c>
      <c r="D2571" s="247" t="s">
        <v>7606</v>
      </c>
      <c r="E2571" s="248" t="s">
        <v>17333</v>
      </c>
      <c r="F2571" s="247">
        <v>1275.6300000000001</v>
      </c>
      <c r="G2571" s="247" t="s">
        <v>1367</v>
      </c>
      <c r="H2571" s="247" t="s">
        <v>14318</v>
      </c>
      <c r="I2571" s="247">
        <v>0</v>
      </c>
      <c r="J2571" s="247">
        <v>0</v>
      </c>
      <c r="K2571" s="247">
        <v>0</v>
      </c>
    </row>
    <row r="2572" spans="1:11">
      <c r="A2572" s="247" t="s">
        <v>21823</v>
      </c>
      <c r="B2572" s="247" t="s">
        <v>21824</v>
      </c>
      <c r="C2572" s="247" t="s">
        <v>1535</v>
      </c>
      <c r="D2572" s="247" t="s">
        <v>7606</v>
      </c>
      <c r="E2572" s="248" t="s">
        <v>21825</v>
      </c>
      <c r="F2572" s="247">
        <v>1631.15</v>
      </c>
      <c r="G2572" s="247" t="s">
        <v>1367</v>
      </c>
      <c r="H2572" s="247" t="s">
        <v>14318</v>
      </c>
      <c r="I2572" s="247">
        <v>0</v>
      </c>
      <c r="J2572" s="247">
        <v>0</v>
      </c>
      <c r="K2572" s="247">
        <v>0</v>
      </c>
    </row>
    <row r="2573" spans="1:11">
      <c r="A2573" s="247" t="s">
        <v>21826</v>
      </c>
      <c r="B2573" s="247" t="s">
        <v>21827</v>
      </c>
      <c r="C2573" s="247" t="s">
        <v>1535</v>
      </c>
      <c r="D2573" s="247" t="s">
        <v>7606</v>
      </c>
      <c r="E2573" s="248" t="s">
        <v>21828</v>
      </c>
      <c r="F2573" s="247">
        <v>1631.15</v>
      </c>
      <c r="G2573" s="247" t="s">
        <v>1367</v>
      </c>
      <c r="H2573" s="247" t="s">
        <v>14318</v>
      </c>
      <c r="I2573" s="247">
        <v>0</v>
      </c>
      <c r="J2573" s="247">
        <v>0</v>
      </c>
      <c r="K2573" s="247">
        <v>0</v>
      </c>
    </row>
    <row r="2574" spans="1:11">
      <c r="A2574" s="247" t="s">
        <v>21829</v>
      </c>
      <c r="B2574" s="247" t="s">
        <v>21830</v>
      </c>
      <c r="C2574" s="247" t="s">
        <v>1535</v>
      </c>
      <c r="D2574" s="247" t="s">
        <v>7606</v>
      </c>
      <c r="E2574" s="248" t="s">
        <v>21831</v>
      </c>
      <c r="F2574" s="247">
        <v>1631.15</v>
      </c>
      <c r="G2574" s="247" t="s">
        <v>1367</v>
      </c>
      <c r="H2574" s="247" t="s">
        <v>14318</v>
      </c>
      <c r="I2574" s="247">
        <v>0</v>
      </c>
      <c r="J2574" s="247">
        <v>0</v>
      </c>
      <c r="K2574" s="247">
        <v>0</v>
      </c>
    </row>
    <row r="2575" spans="1:11">
      <c r="A2575" s="247" t="s">
        <v>21832</v>
      </c>
      <c r="B2575" s="247" t="s">
        <v>21833</v>
      </c>
      <c r="C2575" s="247" t="s">
        <v>1535</v>
      </c>
      <c r="D2575" s="247" t="s">
        <v>7606</v>
      </c>
      <c r="E2575" s="248" t="s">
        <v>21834</v>
      </c>
      <c r="F2575" s="247">
        <v>3815.67</v>
      </c>
      <c r="G2575" s="247" t="s">
        <v>1367</v>
      </c>
      <c r="H2575" s="247" t="s">
        <v>14318</v>
      </c>
      <c r="I2575" s="247">
        <v>0</v>
      </c>
      <c r="J2575" s="247">
        <v>0</v>
      </c>
      <c r="K2575" s="247">
        <v>0</v>
      </c>
    </row>
    <row r="2576" spans="1:11">
      <c r="A2576" s="247" t="s">
        <v>17332</v>
      </c>
      <c r="B2576" s="247" t="s">
        <v>17331</v>
      </c>
      <c r="C2576" s="247" t="s">
        <v>1535</v>
      </c>
      <c r="D2576" s="247" t="s">
        <v>7606</v>
      </c>
      <c r="E2576" s="248" t="s">
        <v>17330</v>
      </c>
      <c r="F2576" s="247">
        <v>5350.83</v>
      </c>
      <c r="G2576" s="247" t="s">
        <v>1367</v>
      </c>
      <c r="H2576" s="247" t="s">
        <v>14318</v>
      </c>
      <c r="I2576" s="247">
        <v>0</v>
      </c>
      <c r="J2576" s="247">
        <v>0</v>
      </c>
      <c r="K2576" s="247">
        <v>0</v>
      </c>
    </row>
    <row r="2577" spans="1:11">
      <c r="A2577" s="247" t="s">
        <v>17329</v>
      </c>
      <c r="B2577" s="247" t="s">
        <v>17328</v>
      </c>
      <c r="C2577" s="247" t="s">
        <v>1535</v>
      </c>
      <c r="D2577" s="247" t="s">
        <v>7606</v>
      </c>
      <c r="E2577" s="248" t="s">
        <v>17327</v>
      </c>
      <c r="F2577" s="247">
        <v>5350.83</v>
      </c>
      <c r="G2577" s="247" t="s">
        <v>1367</v>
      </c>
      <c r="H2577" s="247" t="s">
        <v>14318</v>
      </c>
      <c r="I2577" s="247">
        <v>0</v>
      </c>
      <c r="J2577" s="247">
        <v>0</v>
      </c>
      <c r="K2577" s="247">
        <v>0</v>
      </c>
    </row>
    <row r="2578" spans="1:11">
      <c r="A2578" s="247" t="s">
        <v>17326</v>
      </c>
      <c r="B2578" s="247" t="s">
        <v>17325</v>
      </c>
      <c r="C2578" s="247" t="s">
        <v>1535</v>
      </c>
      <c r="D2578" s="247" t="s">
        <v>7606</v>
      </c>
      <c r="E2578" s="248" t="s">
        <v>17324</v>
      </c>
      <c r="F2578" s="247">
        <v>5350.83</v>
      </c>
      <c r="G2578" s="247" t="s">
        <v>1367</v>
      </c>
      <c r="H2578" s="247" t="s">
        <v>14318</v>
      </c>
      <c r="I2578" s="247">
        <v>0</v>
      </c>
      <c r="J2578" s="247">
        <v>0</v>
      </c>
      <c r="K2578" s="247">
        <v>0</v>
      </c>
    </row>
    <row r="2579" spans="1:11">
      <c r="A2579" s="247" t="s">
        <v>8128</v>
      </c>
      <c r="B2579" s="247" t="s">
        <v>8127</v>
      </c>
      <c r="C2579" s="247" t="s">
        <v>1535</v>
      </c>
      <c r="D2579" s="247" t="s">
        <v>7606</v>
      </c>
      <c r="E2579" s="248" t="s">
        <v>8126</v>
      </c>
      <c r="F2579" s="247">
        <v>225.15</v>
      </c>
      <c r="G2579" s="247" t="s">
        <v>1367</v>
      </c>
      <c r="H2579" s="247" t="s">
        <v>14318</v>
      </c>
      <c r="I2579" s="247">
        <v>0</v>
      </c>
      <c r="J2579" s="247">
        <v>0</v>
      </c>
      <c r="K2579" s="247">
        <v>0</v>
      </c>
    </row>
    <row r="2580" spans="1:11">
      <c r="A2580" s="247" t="s">
        <v>8125</v>
      </c>
      <c r="B2580" s="247" t="s">
        <v>8124</v>
      </c>
      <c r="C2580" s="247" t="s">
        <v>1535</v>
      </c>
      <c r="D2580" s="247" t="s">
        <v>7606</v>
      </c>
      <c r="E2580" s="248" t="s">
        <v>8123</v>
      </c>
      <c r="F2580" s="247">
        <v>310.01</v>
      </c>
      <c r="G2580" s="247" t="s">
        <v>1367</v>
      </c>
      <c r="H2580" s="247" t="s">
        <v>14318</v>
      </c>
      <c r="I2580" s="247">
        <v>0</v>
      </c>
      <c r="J2580" s="247">
        <v>0</v>
      </c>
      <c r="K2580" s="247">
        <v>0</v>
      </c>
    </row>
    <row r="2581" spans="1:11">
      <c r="A2581" s="247" t="s">
        <v>8122</v>
      </c>
      <c r="B2581" s="247" t="s">
        <v>8121</v>
      </c>
      <c r="C2581" s="247" t="s">
        <v>1535</v>
      </c>
      <c r="D2581" s="247" t="s">
        <v>7606</v>
      </c>
      <c r="E2581" s="248" t="s">
        <v>8120</v>
      </c>
      <c r="F2581" s="247">
        <v>444.55</v>
      </c>
      <c r="G2581" s="247" t="s">
        <v>1367</v>
      </c>
      <c r="H2581" s="247" t="s">
        <v>14318</v>
      </c>
      <c r="I2581" s="247">
        <v>0</v>
      </c>
      <c r="J2581" s="247">
        <v>0</v>
      </c>
      <c r="K2581" s="247">
        <v>0</v>
      </c>
    </row>
    <row r="2582" spans="1:11">
      <c r="A2582" s="247" t="s">
        <v>8113</v>
      </c>
      <c r="B2582" s="247" t="s">
        <v>8112</v>
      </c>
      <c r="C2582" s="247" t="s">
        <v>1535</v>
      </c>
      <c r="D2582" s="247" t="s">
        <v>7606</v>
      </c>
      <c r="E2582" s="248" t="s">
        <v>8111</v>
      </c>
      <c r="F2582" s="247">
        <v>602.44000000000005</v>
      </c>
      <c r="G2582" s="247" t="s">
        <v>1367</v>
      </c>
      <c r="H2582" s="247" t="s">
        <v>14318</v>
      </c>
      <c r="I2582" s="247">
        <v>0</v>
      </c>
      <c r="J2582" s="247">
        <v>0</v>
      </c>
      <c r="K2582" s="247">
        <v>0</v>
      </c>
    </row>
    <row r="2583" spans="1:11">
      <c r="A2583" s="247" t="s">
        <v>8110</v>
      </c>
      <c r="B2583" s="247" t="s">
        <v>8109</v>
      </c>
      <c r="C2583" s="247" t="s">
        <v>1535</v>
      </c>
      <c r="D2583" s="247" t="s">
        <v>7606</v>
      </c>
      <c r="E2583" s="248" t="s">
        <v>8108</v>
      </c>
      <c r="F2583" s="247">
        <v>602.44000000000005</v>
      </c>
      <c r="G2583" s="247" t="s">
        <v>1367</v>
      </c>
      <c r="H2583" s="247" t="s">
        <v>14318</v>
      </c>
      <c r="I2583" s="247">
        <v>0</v>
      </c>
      <c r="J2583" s="247">
        <v>0</v>
      </c>
      <c r="K2583" s="247">
        <v>0</v>
      </c>
    </row>
    <row r="2584" spans="1:11">
      <c r="A2584" s="247" t="s">
        <v>8107</v>
      </c>
      <c r="B2584" s="247" t="s">
        <v>8106</v>
      </c>
      <c r="C2584" s="247" t="s">
        <v>1535</v>
      </c>
      <c r="D2584" s="247" t="s">
        <v>7606</v>
      </c>
      <c r="E2584" s="248" t="s">
        <v>8105</v>
      </c>
      <c r="F2584" s="247">
        <v>602.44000000000005</v>
      </c>
      <c r="G2584" s="247" t="s">
        <v>1367</v>
      </c>
      <c r="H2584" s="247" t="s">
        <v>14318</v>
      </c>
      <c r="I2584" s="247">
        <v>0</v>
      </c>
      <c r="J2584" s="247">
        <v>0</v>
      </c>
      <c r="K2584" s="247">
        <v>0</v>
      </c>
    </row>
    <row r="2585" spans="1:11">
      <c r="A2585" s="247" t="s">
        <v>8104</v>
      </c>
      <c r="B2585" s="247" t="s">
        <v>8103</v>
      </c>
      <c r="C2585" s="247" t="s">
        <v>1535</v>
      </c>
      <c r="D2585" s="247" t="s">
        <v>7606</v>
      </c>
      <c r="E2585" s="248" t="s">
        <v>8102</v>
      </c>
      <c r="F2585" s="247">
        <v>602.44000000000005</v>
      </c>
      <c r="G2585" s="247" t="s">
        <v>1367</v>
      </c>
      <c r="H2585" s="247" t="s">
        <v>14318</v>
      </c>
      <c r="I2585" s="247">
        <v>0</v>
      </c>
      <c r="J2585" s="247">
        <v>0</v>
      </c>
      <c r="K2585" s="247">
        <v>0</v>
      </c>
    </row>
    <row r="2586" spans="1:11">
      <c r="A2586" s="247" t="s">
        <v>8101</v>
      </c>
      <c r="B2586" s="247" t="s">
        <v>8100</v>
      </c>
      <c r="C2586" s="247" t="s">
        <v>1535</v>
      </c>
      <c r="D2586" s="247" t="s">
        <v>7606</v>
      </c>
      <c r="E2586" s="248" t="s">
        <v>8099</v>
      </c>
      <c r="F2586" s="247">
        <v>373.27</v>
      </c>
      <c r="G2586" s="247" t="s">
        <v>1367</v>
      </c>
      <c r="H2586" s="247" t="s">
        <v>14318</v>
      </c>
      <c r="I2586" s="247">
        <v>0</v>
      </c>
      <c r="J2586" s="247">
        <v>0</v>
      </c>
      <c r="K2586" s="247">
        <v>0</v>
      </c>
    </row>
    <row r="2587" spans="1:11">
      <c r="A2587" s="247" t="s">
        <v>8098</v>
      </c>
      <c r="B2587" s="247" t="s">
        <v>8097</v>
      </c>
      <c r="C2587" s="247" t="s">
        <v>1535</v>
      </c>
      <c r="D2587" s="247" t="s">
        <v>7606</v>
      </c>
      <c r="E2587" s="248" t="s">
        <v>8096</v>
      </c>
      <c r="F2587" s="247">
        <v>226.29</v>
      </c>
      <c r="G2587" s="247" t="s">
        <v>1367</v>
      </c>
      <c r="H2587" s="247" t="s">
        <v>14318</v>
      </c>
      <c r="I2587" s="247">
        <v>0</v>
      </c>
      <c r="J2587" s="247">
        <v>0</v>
      </c>
      <c r="K2587" s="247">
        <v>0</v>
      </c>
    </row>
    <row r="2588" spans="1:11">
      <c r="A2588" s="247" t="s">
        <v>17323</v>
      </c>
      <c r="B2588" s="247" t="s">
        <v>17322</v>
      </c>
      <c r="C2588" s="247" t="s">
        <v>1535</v>
      </c>
      <c r="D2588" s="247" t="s">
        <v>7606</v>
      </c>
      <c r="E2588" s="248" t="s">
        <v>17321</v>
      </c>
      <c r="F2588" s="247">
        <v>3027.13</v>
      </c>
      <c r="G2588" s="247" t="s">
        <v>1367</v>
      </c>
      <c r="H2588" s="247" t="s">
        <v>14318</v>
      </c>
      <c r="I2588" s="247">
        <v>0</v>
      </c>
      <c r="J2588" s="247">
        <v>0</v>
      </c>
      <c r="K2588" s="247">
        <v>0</v>
      </c>
    </row>
    <row r="2589" spans="1:11">
      <c r="A2589" s="247" t="s">
        <v>17320</v>
      </c>
      <c r="B2589" s="247" t="s">
        <v>17319</v>
      </c>
      <c r="C2589" s="247" t="s">
        <v>1535</v>
      </c>
      <c r="D2589" s="247" t="s">
        <v>7606</v>
      </c>
      <c r="E2589" s="248" t="s">
        <v>17318</v>
      </c>
      <c r="F2589" s="247">
        <v>3952.32</v>
      </c>
      <c r="G2589" s="247" t="s">
        <v>1367</v>
      </c>
      <c r="H2589" s="247" t="s">
        <v>14318</v>
      </c>
      <c r="I2589" s="247">
        <v>0</v>
      </c>
      <c r="J2589" s="247">
        <v>0</v>
      </c>
      <c r="K2589" s="247">
        <v>0</v>
      </c>
    </row>
    <row r="2590" spans="1:11">
      <c r="A2590" s="247" t="s">
        <v>17317</v>
      </c>
      <c r="B2590" s="247" t="s">
        <v>17316</v>
      </c>
      <c r="C2590" s="247" t="s">
        <v>1535</v>
      </c>
      <c r="D2590" s="247" t="s">
        <v>7606</v>
      </c>
      <c r="E2590" s="248" t="s">
        <v>17315</v>
      </c>
      <c r="F2590" s="247">
        <v>3952.32</v>
      </c>
      <c r="G2590" s="247" t="s">
        <v>1367</v>
      </c>
      <c r="H2590" s="247" t="s">
        <v>14318</v>
      </c>
      <c r="I2590" s="247">
        <v>0</v>
      </c>
      <c r="J2590" s="247">
        <v>0</v>
      </c>
      <c r="K2590" s="247">
        <v>0</v>
      </c>
    </row>
    <row r="2591" spans="1:11">
      <c r="A2591" s="247" t="s">
        <v>8095</v>
      </c>
      <c r="B2591" s="247" t="s">
        <v>8094</v>
      </c>
      <c r="C2591" s="247" t="s">
        <v>1535</v>
      </c>
      <c r="D2591" s="247" t="s">
        <v>7606</v>
      </c>
      <c r="E2591" s="248" t="s">
        <v>8093</v>
      </c>
      <c r="F2591" s="247">
        <v>3952.32</v>
      </c>
      <c r="G2591" s="247" t="s">
        <v>1367</v>
      </c>
      <c r="H2591" s="247" t="s">
        <v>14318</v>
      </c>
      <c r="I2591" s="247">
        <v>0</v>
      </c>
      <c r="J2591" s="247">
        <v>0</v>
      </c>
      <c r="K2591" s="247">
        <v>0</v>
      </c>
    </row>
    <row r="2592" spans="1:11">
      <c r="A2592" s="247" t="s">
        <v>8069</v>
      </c>
      <c r="B2592" s="247" t="s">
        <v>8068</v>
      </c>
      <c r="C2592" s="247" t="s">
        <v>1535</v>
      </c>
      <c r="D2592" s="247" t="s">
        <v>7606</v>
      </c>
      <c r="E2592" s="248" t="s">
        <v>17314</v>
      </c>
      <c r="F2592" s="247">
        <v>2044.56</v>
      </c>
      <c r="G2592" s="247" t="s">
        <v>1367</v>
      </c>
      <c r="H2592" s="247" t="s">
        <v>14318</v>
      </c>
      <c r="I2592" s="247">
        <v>0</v>
      </c>
      <c r="J2592" s="247">
        <v>0</v>
      </c>
      <c r="K2592" s="247">
        <v>0</v>
      </c>
    </row>
    <row r="2593" spans="1:11">
      <c r="A2593" s="247" t="s">
        <v>8067</v>
      </c>
      <c r="B2593" s="247" t="s">
        <v>8066</v>
      </c>
      <c r="C2593" s="247" t="s">
        <v>1535</v>
      </c>
      <c r="D2593" s="247" t="s">
        <v>7606</v>
      </c>
      <c r="E2593" s="248" t="s">
        <v>17313</v>
      </c>
      <c r="F2593" s="247">
        <v>2159.96</v>
      </c>
      <c r="G2593" s="247" t="s">
        <v>1367</v>
      </c>
      <c r="H2593" s="247" t="s">
        <v>14318</v>
      </c>
      <c r="I2593" s="247">
        <v>0</v>
      </c>
      <c r="J2593" s="247">
        <v>0</v>
      </c>
      <c r="K2593" s="247">
        <v>0</v>
      </c>
    </row>
    <row r="2594" spans="1:11">
      <c r="A2594" s="247" t="s">
        <v>12959</v>
      </c>
      <c r="B2594" s="247" t="s">
        <v>12960</v>
      </c>
      <c r="C2594" s="247" t="s">
        <v>1535</v>
      </c>
      <c r="D2594" s="247" t="s">
        <v>7606</v>
      </c>
      <c r="E2594" s="248" t="s">
        <v>17312</v>
      </c>
      <c r="F2594" s="247">
        <v>2159.96</v>
      </c>
      <c r="G2594" s="247" t="s">
        <v>1367</v>
      </c>
      <c r="H2594" s="247" t="s">
        <v>14318</v>
      </c>
      <c r="I2594" s="247">
        <v>0</v>
      </c>
      <c r="J2594" s="247">
        <v>0</v>
      </c>
      <c r="K2594" s="247">
        <v>0</v>
      </c>
    </row>
    <row r="2595" spans="1:11">
      <c r="A2595" s="247" t="s">
        <v>21835</v>
      </c>
      <c r="B2595" s="247" t="s">
        <v>21836</v>
      </c>
      <c r="C2595" s="247" t="s">
        <v>1535</v>
      </c>
      <c r="D2595" s="247" t="s">
        <v>7606</v>
      </c>
      <c r="E2595" s="248" t="s">
        <v>21837</v>
      </c>
      <c r="F2595" s="247">
        <v>2159.96</v>
      </c>
      <c r="G2595" s="247" t="s">
        <v>1367</v>
      </c>
      <c r="H2595" s="247" t="s">
        <v>14318</v>
      </c>
      <c r="I2595" s="247">
        <v>0</v>
      </c>
      <c r="J2595" s="247">
        <v>0</v>
      </c>
      <c r="K2595" s="247">
        <v>0</v>
      </c>
    </row>
    <row r="2596" spans="1:11">
      <c r="A2596" s="247" t="s">
        <v>8062</v>
      </c>
      <c r="B2596" s="247" t="s">
        <v>8061</v>
      </c>
      <c r="C2596" s="247" t="s">
        <v>1535</v>
      </c>
      <c r="D2596" s="247" t="s">
        <v>7606</v>
      </c>
      <c r="E2596" s="248" t="s">
        <v>8060</v>
      </c>
      <c r="F2596" s="247">
        <v>1050.8800000000001</v>
      </c>
      <c r="G2596" s="247" t="s">
        <v>1367</v>
      </c>
      <c r="H2596" s="247" t="s">
        <v>14318</v>
      </c>
      <c r="I2596" s="247">
        <v>0</v>
      </c>
      <c r="J2596" s="247">
        <v>0</v>
      </c>
      <c r="K2596" s="247">
        <v>0</v>
      </c>
    </row>
    <row r="2597" spans="1:11">
      <c r="A2597" s="247" t="s">
        <v>8039</v>
      </c>
      <c r="B2597" s="247" t="s">
        <v>8038</v>
      </c>
      <c r="C2597" s="247" t="s">
        <v>1535</v>
      </c>
      <c r="D2597" s="247" t="s">
        <v>7606</v>
      </c>
      <c r="E2597" s="248" t="s">
        <v>8037</v>
      </c>
      <c r="F2597" s="247">
        <v>379.92</v>
      </c>
      <c r="G2597" s="247" t="s">
        <v>1367</v>
      </c>
      <c r="H2597" s="247" t="s">
        <v>14318</v>
      </c>
      <c r="I2597" s="247">
        <v>0</v>
      </c>
      <c r="J2597" s="247">
        <v>3</v>
      </c>
      <c r="K2597" s="247">
        <v>0</v>
      </c>
    </row>
    <row r="2598" spans="1:11">
      <c r="A2598" s="247" t="s">
        <v>8033</v>
      </c>
      <c r="B2598" s="247" t="s">
        <v>8032</v>
      </c>
      <c r="C2598" s="247" t="s">
        <v>1535</v>
      </c>
      <c r="D2598" s="247" t="s">
        <v>7606</v>
      </c>
      <c r="E2598" s="248" t="s">
        <v>17310</v>
      </c>
      <c r="F2598" s="247">
        <v>1243.55</v>
      </c>
      <c r="G2598" s="247" t="s">
        <v>1367</v>
      </c>
      <c r="H2598" s="247" t="s">
        <v>14318</v>
      </c>
      <c r="I2598" s="247">
        <v>0</v>
      </c>
      <c r="J2598" s="247">
        <v>0</v>
      </c>
      <c r="K2598" s="247">
        <v>0</v>
      </c>
    </row>
    <row r="2599" spans="1:11">
      <c r="A2599" s="247" t="s">
        <v>8031</v>
      </c>
      <c r="B2599" s="247" t="s">
        <v>8030</v>
      </c>
      <c r="C2599" s="247" t="s">
        <v>1535</v>
      </c>
      <c r="D2599" s="247" t="s">
        <v>7606</v>
      </c>
      <c r="E2599" s="248" t="s">
        <v>17309</v>
      </c>
      <c r="F2599" s="247">
        <v>1821.65</v>
      </c>
      <c r="G2599" s="247" t="s">
        <v>1367</v>
      </c>
      <c r="H2599" s="247" t="s">
        <v>14318</v>
      </c>
      <c r="I2599" s="247">
        <v>0</v>
      </c>
      <c r="J2599" s="247">
        <v>0</v>
      </c>
      <c r="K2599" s="247">
        <v>0</v>
      </c>
    </row>
    <row r="2600" spans="1:11">
      <c r="A2600" s="247" t="s">
        <v>17308</v>
      </c>
      <c r="B2600" s="247" t="s">
        <v>17307</v>
      </c>
      <c r="C2600" s="247" t="s">
        <v>1535</v>
      </c>
      <c r="D2600" s="247" t="s">
        <v>7606</v>
      </c>
      <c r="E2600" s="248" t="s">
        <v>17306</v>
      </c>
      <c r="F2600" s="247">
        <v>3051.96</v>
      </c>
      <c r="G2600" s="247" t="s">
        <v>1367</v>
      </c>
      <c r="H2600" s="247" t="s">
        <v>14318</v>
      </c>
      <c r="I2600" s="247">
        <v>0</v>
      </c>
      <c r="J2600" s="247">
        <v>0</v>
      </c>
      <c r="K2600" s="247">
        <v>3</v>
      </c>
    </row>
    <row r="2601" spans="1:11">
      <c r="A2601" s="247" t="s">
        <v>7975</v>
      </c>
      <c r="B2601" s="247" t="s">
        <v>7974</v>
      </c>
      <c r="C2601" s="247" t="s">
        <v>1535</v>
      </c>
      <c r="D2601" s="247" t="s">
        <v>7606</v>
      </c>
      <c r="E2601" s="248" t="s">
        <v>7973</v>
      </c>
      <c r="F2601" s="247">
        <v>320.35000000000002</v>
      </c>
      <c r="G2601" s="247" t="s">
        <v>1367</v>
      </c>
      <c r="H2601" s="247" t="s">
        <v>14318</v>
      </c>
      <c r="I2601" s="247">
        <v>0</v>
      </c>
      <c r="J2601" s="247">
        <v>0</v>
      </c>
      <c r="K2601" s="247">
        <v>0</v>
      </c>
    </row>
    <row r="2602" spans="1:11">
      <c r="A2602" s="247" t="s">
        <v>7972</v>
      </c>
      <c r="B2602" s="247" t="s">
        <v>7971</v>
      </c>
      <c r="C2602" s="247" t="s">
        <v>1535</v>
      </c>
      <c r="D2602" s="247" t="s">
        <v>7606</v>
      </c>
      <c r="E2602" s="248" t="s">
        <v>7970</v>
      </c>
      <c r="F2602" s="247">
        <v>163.59</v>
      </c>
      <c r="G2602" s="247" t="s">
        <v>1367</v>
      </c>
      <c r="H2602" s="247" t="s">
        <v>14318</v>
      </c>
      <c r="I2602" s="247">
        <v>0</v>
      </c>
      <c r="J2602" s="247">
        <v>0</v>
      </c>
      <c r="K2602" s="247">
        <v>0</v>
      </c>
    </row>
    <row r="2603" spans="1:11">
      <c r="A2603" s="247" t="s">
        <v>7969</v>
      </c>
      <c r="B2603" s="247" t="s">
        <v>7968</v>
      </c>
      <c r="C2603" s="247" t="s">
        <v>1535</v>
      </c>
      <c r="D2603" s="247" t="s">
        <v>7606</v>
      </c>
      <c r="E2603" s="248" t="s">
        <v>7967</v>
      </c>
      <c r="F2603" s="247">
        <v>163.59</v>
      </c>
      <c r="G2603" s="247" t="s">
        <v>1367</v>
      </c>
      <c r="H2603" s="247" t="s">
        <v>14318</v>
      </c>
      <c r="I2603" s="247">
        <v>0</v>
      </c>
      <c r="J2603" s="247">
        <v>0</v>
      </c>
      <c r="K2603" s="247">
        <v>0</v>
      </c>
    </row>
    <row r="2604" spans="1:11">
      <c r="A2604" s="247" t="s">
        <v>7966</v>
      </c>
      <c r="B2604" s="247" t="s">
        <v>7965</v>
      </c>
      <c r="C2604" s="247" t="s">
        <v>1535</v>
      </c>
      <c r="D2604" s="247" t="s">
        <v>7606</v>
      </c>
      <c r="E2604" s="248" t="s">
        <v>7964</v>
      </c>
      <c r="F2604" s="247">
        <v>163.59</v>
      </c>
      <c r="G2604" s="247" t="s">
        <v>1367</v>
      </c>
      <c r="H2604" s="247" t="s">
        <v>14318</v>
      </c>
      <c r="I2604" s="247">
        <v>0</v>
      </c>
      <c r="J2604" s="247">
        <v>0</v>
      </c>
      <c r="K2604" s="247">
        <v>0</v>
      </c>
    </row>
    <row r="2605" spans="1:11">
      <c r="A2605" s="247" t="s">
        <v>7963</v>
      </c>
      <c r="B2605" s="247" t="s">
        <v>7962</v>
      </c>
      <c r="C2605" s="247" t="s">
        <v>1535</v>
      </c>
      <c r="D2605" s="247" t="s">
        <v>7606</v>
      </c>
      <c r="E2605" s="248" t="s">
        <v>7961</v>
      </c>
      <c r="F2605" s="247">
        <v>154.94</v>
      </c>
      <c r="G2605" s="247" t="s">
        <v>1367</v>
      </c>
      <c r="H2605" s="247" t="s">
        <v>14318</v>
      </c>
      <c r="I2605" s="247">
        <v>0</v>
      </c>
      <c r="J2605" s="247">
        <v>0</v>
      </c>
      <c r="K2605" s="247">
        <v>0</v>
      </c>
    </row>
    <row r="2606" spans="1:11">
      <c r="A2606" s="247" t="s">
        <v>7960</v>
      </c>
      <c r="B2606" s="247" t="s">
        <v>7959</v>
      </c>
      <c r="C2606" s="247" t="s">
        <v>1535</v>
      </c>
      <c r="D2606" s="247" t="s">
        <v>7606</v>
      </c>
      <c r="E2606" s="248" t="s">
        <v>7958</v>
      </c>
      <c r="F2606" s="247">
        <v>163.59</v>
      </c>
      <c r="G2606" s="247" t="s">
        <v>1367</v>
      </c>
      <c r="H2606" s="247" t="s">
        <v>14318</v>
      </c>
      <c r="I2606" s="247">
        <v>0</v>
      </c>
      <c r="J2606" s="247">
        <v>0</v>
      </c>
      <c r="K2606" s="247">
        <v>0</v>
      </c>
    </row>
    <row r="2607" spans="1:11">
      <c r="A2607" s="247" t="s">
        <v>7957</v>
      </c>
      <c r="B2607" s="247" t="s">
        <v>7956</v>
      </c>
      <c r="C2607" s="247" t="s">
        <v>1535</v>
      </c>
      <c r="D2607" s="247" t="s">
        <v>7606</v>
      </c>
      <c r="E2607" s="248" t="s">
        <v>7955</v>
      </c>
      <c r="F2607" s="247">
        <v>227.42</v>
      </c>
      <c r="G2607" s="247" t="s">
        <v>1367</v>
      </c>
      <c r="H2607" s="247" t="s">
        <v>14318</v>
      </c>
      <c r="I2607" s="247">
        <v>0</v>
      </c>
      <c r="J2607" s="247">
        <v>0</v>
      </c>
      <c r="K2607" s="247">
        <v>0</v>
      </c>
    </row>
    <row r="2608" spans="1:11">
      <c r="A2608" s="247" t="s">
        <v>7954</v>
      </c>
      <c r="B2608" s="247" t="s">
        <v>7953</v>
      </c>
      <c r="C2608" s="247" t="s">
        <v>1535</v>
      </c>
      <c r="D2608" s="247" t="s">
        <v>7606</v>
      </c>
      <c r="E2608" s="248" t="s">
        <v>7952</v>
      </c>
      <c r="F2608" s="247">
        <v>301.07</v>
      </c>
      <c r="G2608" s="247" t="s">
        <v>1367</v>
      </c>
      <c r="H2608" s="247" t="s">
        <v>14318</v>
      </c>
      <c r="I2608" s="247">
        <v>0</v>
      </c>
      <c r="J2608" s="247">
        <v>0</v>
      </c>
      <c r="K2608" s="247">
        <v>0</v>
      </c>
    </row>
    <row r="2609" spans="1:11">
      <c r="A2609" s="247" t="s">
        <v>7945</v>
      </c>
      <c r="B2609" s="247" t="s">
        <v>7944</v>
      </c>
      <c r="C2609" s="247" t="s">
        <v>1535</v>
      </c>
      <c r="D2609" s="247" t="s">
        <v>7606</v>
      </c>
      <c r="E2609" s="248" t="s">
        <v>12961</v>
      </c>
      <c r="F2609" s="247">
        <v>856.08</v>
      </c>
      <c r="G2609" s="247" t="s">
        <v>1367</v>
      </c>
      <c r="H2609" s="247" t="s">
        <v>14318</v>
      </c>
      <c r="I2609" s="247">
        <v>0</v>
      </c>
      <c r="J2609" s="247">
        <v>0</v>
      </c>
      <c r="K2609" s="247">
        <v>0</v>
      </c>
    </row>
    <row r="2610" spans="1:11">
      <c r="A2610" s="247" t="s">
        <v>7943</v>
      </c>
      <c r="B2610" s="247" t="s">
        <v>7942</v>
      </c>
      <c r="C2610" s="247" t="s">
        <v>1535</v>
      </c>
      <c r="D2610" s="247" t="s">
        <v>7606</v>
      </c>
      <c r="E2610" s="248" t="s">
        <v>12962</v>
      </c>
      <c r="F2610" s="247">
        <v>984.02</v>
      </c>
      <c r="G2610" s="247" t="s">
        <v>1367</v>
      </c>
      <c r="H2610" s="247" t="s">
        <v>14318</v>
      </c>
      <c r="I2610" s="247">
        <v>0</v>
      </c>
      <c r="J2610" s="247">
        <v>0</v>
      </c>
      <c r="K2610" s="247">
        <v>0</v>
      </c>
    </row>
    <row r="2611" spans="1:11">
      <c r="A2611" s="247" t="s">
        <v>7905</v>
      </c>
      <c r="B2611" s="247" t="s">
        <v>7904</v>
      </c>
      <c r="C2611" s="247" t="s">
        <v>1535</v>
      </c>
      <c r="D2611" s="247" t="s">
        <v>7606</v>
      </c>
      <c r="E2611" s="248" t="s">
        <v>12963</v>
      </c>
      <c r="F2611" s="247">
        <v>994.93</v>
      </c>
      <c r="G2611" s="247" t="s">
        <v>1367</v>
      </c>
      <c r="H2611" s="247" t="s">
        <v>14318</v>
      </c>
      <c r="I2611" s="247">
        <v>0</v>
      </c>
      <c r="J2611" s="247">
        <v>0</v>
      </c>
      <c r="K2611" s="247">
        <v>0</v>
      </c>
    </row>
    <row r="2612" spans="1:11">
      <c r="A2612" s="247" t="s">
        <v>7903</v>
      </c>
      <c r="B2612" s="247" t="s">
        <v>7902</v>
      </c>
      <c r="C2612" s="247" t="s">
        <v>1535</v>
      </c>
      <c r="D2612" s="247" t="s">
        <v>7606</v>
      </c>
      <c r="E2612" s="248" t="s">
        <v>12964</v>
      </c>
      <c r="F2612" s="247">
        <v>914.44</v>
      </c>
      <c r="G2612" s="247" t="s">
        <v>1367</v>
      </c>
      <c r="H2612" s="247" t="s">
        <v>14318</v>
      </c>
      <c r="I2612" s="247">
        <v>0</v>
      </c>
      <c r="J2612" s="247">
        <v>0</v>
      </c>
      <c r="K2612" s="247">
        <v>0</v>
      </c>
    </row>
    <row r="2613" spans="1:11">
      <c r="A2613" s="247" t="s">
        <v>7901</v>
      </c>
      <c r="B2613" s="247" t="s">
        <v>7900</v>
      </c>
      <c r="C2613" s="247" t="s">
        <v>1535</v>
      </c>
      <c r="D2613" s="247" t="s">
        <v>7606</v>
      </c>
      <c r="E2613" s="248" t="s">
        <v>12965</v>
      </c>
      <c r="F2613" s="247">
        <v>914.44</v>
      </c>
      <c r="G2613" s="247" t="s">
        <v>1367</v>
      </c>
      <c r="H2613" s="247" t="s">
        <v>14318</v>
      </c>
      <c r="I2613" s="247">
        <v>0</v>
      </c>
      <c r="J2613" s="247">
        <v>0</v>
      </c>
      <c r="K2613" s="247">
        <v>0</v>
      </c>
    </row>
    <row r="2614" spans="1:11">
      <c r="A2614" s="247" t="s">
        <v>7899</v>
      </c>
      <c r="B2614" s="247" t="s">
        <v>7898</v>
      </c>
      <c r="C2614" s="247" t="s">
        <v>1535</v>
      </c>
      <c r="D2614" s="247" t="s">
        <v>7606</v>
      </c>
      <c r="E2614" s="248" t="s">
        <v>7897</v>
      </c>
      <c r="F2614" s="247">
        <v>914.44</v>
      </c>
      <c r="G2614" s="247" t="s">
        <v>1367</v>
      </c>
      <c r="H2614" s="247" t="s">
        <v>14318</v>
      </c>
      <c r="I2614" s="247">
        <v>0</v>
      </c>
      <c r="J2614" s="247">
        <v>0</v>
      </c>
      <c r="K2614" s="247">
        <v>0</v>
      </c>
    </row>
    <row r="2615" spans="1:11">
      <c r="A2615" s="247" t="s">
        <v>7896</v>
      </c>
      <c r="B2615" s="247" t="s">
        <v>7895</v>
      </c>
      <c r="C2615" s="247" t="s">
        <v>1535</v>
      </c>
      <c r="D2615" s="247" t="s">
        <v>7606</v>
      </c>
      <c r="E2615" s="248" t="s">
        <v>7894</v>
      </c>
      <c r="F2615" s="247">
        <v>326.33999999999997</v>
      </c>
      <c r="G2615" s="247" t="s">
        <v>1367</v>
      </c>
      <c r="H2615" s="247" t="s">
        <v>14318</v>
      </c>
      <c r="I2615" s="247">
        <v>0</v>
      </c>
      <c r="J2615" s="247">
        <v>0</v>
      </c>
      <c r="K2615" s="247">
        <v>0</v>
      </c>
    </row>
    <row r="2616" spans="1:11">
      <c r="A2616" s="247" t="s">
        <v>7893</v>
      </c>
      <c r="B2616" s="247" t="s">
        <v>7892</v>
      </c>
      <c r="C2616" s="247" t="s">
        <v>1535</v>
      </c>
      <c r="D2616" s="247" t="s">
        <v>7606</v>
      </c>
      <c r="E2616" s="248" t="s">
        <v>7891</v>
      </c>
      <c r="F2616" s="247">
        <v>246.2</v>
      </c>
      <c r="G2616" s="247" t="s">
        <v>1367</v>
      </c>
      <c r="H2616" s="247" t="s">
        <v>14318</v>
      </c>
      <c r="I2616" s="247">
        <v>0</v>
      </c>
      <c r="J2616" s="247">
        <v>0</v>
      </c>
      <c r="K2616" s="247">
        <v>0</v>
      </c>
    </row>
    <row r="2617" spans="1:11">
      <c r="A2617" s="247" t="s">
        <v>7890</v>
      </c>
      <c r="B2617" s="247" t="s">
        <v>7889</v>
      </c>
      <c r="C2617" s="247" t="s">
        <v>1535</v>
      </c>
      <c r="D2617" s="247" t="s">
        <v>7606</v>
      </c>
      <c r="E2617" s="248" t="s">
        <v>7888</v>
      </c>
      <c r="F2617" s="247">
        <v>246.2</v>
      </c>
      <c r="G2617" s="247" t="s">
        <v>1367</v>
      </c>
      <c r="H2617" s="247" t="s">
        <v>14318</v>
      </c>
      <c r="I2617" s="247">
        <v>0</v>
      </c>
      <c r="J2617" s="247">
        <v>0</v>
      </c>
      <c r="K2617" s="247">
        <v>0</v>
      </c>
    </row>
    <row r="2618" spans="1:11">
      <c r="A2618" s="247" t="s">
        <v>7887</v>
      </c>
      <c r="B2618" s="247" t="s">
        <v>7886</v>
      </c>
      <c r="C2618" s="247" t="s">
        <v>1535</v>
      </c>
      <c r="D2618" s="247" t="s">
        <v>7606</v>
      </c>
      <c r="E2618" s="248" t="s">
        <v>7885</v>
      </c>
      <c r="F2618" s="247">
        <v>246.2</v>
      </c>
      <c r="G2618" s="247" t="s">
        <v>1367</v>
      </c>
      <c r="H2618" s="247" t="s">
        <v>14318</v>
      </c>
      <c r="I2618" s="247">
        <v>0</v>
      </c>
      <c r="J2618" s="247">
        <v>0</v>
      </c>
      <c r="K2618" s="247">
        <v>0</v>
      </c>
    </row>
    <row r="2619" spans="1:11">
      <c r="A2619" s="247" t="s">
        <v>21838</v>
      </c>
      <c r="B2619" s="247" t="s">
        <v>21839</v>
      </c>
      <c r="C2619" s="247" t="s">
        <v>1535</v>
      </c>
      <c r="D2619" s="247" t="s">
        <v>7606</v>
      </c>
      <c r="E2619" s="248" t="s">
        <v>21840</v>
      </c>
      <c r="F2619" s="247">
        <v>306.2</v>
      </c>
      <c r="G2619" s="247" t="s">
        <v>1367</v>
      </c>
      <c r="H2619" s="247" t="s">
        <v>14318</v>
      </c>
      <c r="I2619" s="247">
        <v>0</v>
      </c>
      <c r="J2619" s="247">
        <v>0</v>
      </c>
      <c r="K2619" s="247">
        <v>0</v>
      </c>
    </row>
    <row r="2620" spans="1:11">
      <c r="A2620" s="247" t="s">
        <v>7875</v>
      </c>
      <c r="B2620" s="247" t="s">
        <v>7874</v>
      </c>
      <c r="C2620" s="247" t="s">
        <v>1535</v>
      </c>
      <c r="D2620" s="247" t="s">
        <v>7606</v>
      </c>
      <c r="E2620" s="248" t="s">
        <v>17305</v>
      </c>
      <c r="F2620" s="247">
        <v>2295.59</v>
      </c>
      <c r="G2620" s="247" t="s">
        <v>1367</v>
      </c>
      <c r="H2620" s="247" t="s">
        <v>14318</v>
      </c>
      <c r="I2620" s="247">
        <v>0</v>
      </c>
      <c r="J2620" s="247">
        <v>0</v>
      </c>
      <c r="K2620" s="247">
        <v>0</v>
      </c>
    </row>
    <row r="2621" spans="1:11">
      <c r="A2621" s="247" t="s">
        <v>7873</v>
      </c>
      <c r="B2621" s="247" t="s">
        <v>7872</v>
      </c>
      <c r="C2621" s="247" t="s">
        <v>1535</v>
      </c>
      <c r="D2621" s="247" t="s">
        <v>7606</v>
      </c>
      <c r="E2621" s="248" t="s">
        <v>7871</v>
      </c>
      <c r="F2621" s="247">
        <v>1056.47</v>
      </c>
      <c r="G2621" s="247" t="s">
        <v>1367</v>
      </c>
      <c r="H2621" s="247" t="s">
        <v>14318</v>
      </c>
      <c r="I2621" s="247">
        <v>0</v>
      </c>
      <c r="J2621" s="247">
        <v>0</v>
      </c>
      <c r="K2621" s="247">
        <v>0</v>
      </c>
    </row>
    <row r="2622" spans="1:11">
      <c r="A2622" s="247" t="s">
        <v>7870</v>
      </c>
      <c r="B2622" s="247" t="s">
        <v>7869</v>
      </c>
      <c r="C2622" s="247" t="s">
        <v>1535</v>
      </c>
      <c r="D2622" s="247" t="s">
        <v>7606</v>
      </c>
      <c r="E2622" s="248" t="s">
        <v>7868</v>
      </c>
      <c r="F2622" s="247">
        <v>1056.47</v>
      </c>
      <c r="G2622" s="247" t="s">
        <v>1367</v>
      </c>
      <c r="H2622" s="247" t="s">
        <v>14318</v>
      </c>
      <c r="I2622" s="247">
        <v>0</v>
      </c>
      <c r="J2622" s="247">
        <v>0</v>
      </c>
      <c r="K2622" s="247">
        <v>0</v>
      </c>
    </row>
    <row r="2623" spans="1:11">
      <c r="A2623" s="247" t="s">
        <v>7867</v>
      </c>
      <c r="B2623" s="247" t="s">
        <v>7866</v>
      </c>
      <c r="C2623" s="247" t="s">
        <v>1535</v>
      </c>
      <c r="D2623" s="247" t="s">
        <v>7606</v>
      </c>
      <c r="E2623" s="248" t="s">
        <v>7865</v>
      </c>
      <c r="F2623" s="247">
        <v>553.45000000000005</v>
      </c>
      <c r="G2623" s="247" t="s">
        <v>1367</v>
      </c>
      <c r="H2623" s="247" t="s">
        <v>14318</v>
      </c>
      <c r="I2623" s="247">
        <v>0</v>
      </c>
      <c r="J2623" s="247">
        <v>0</v>
      </c>
      <c r="K2623" s="247">
        <v>0</v>
      </c>
    </row>
    <row r="2624" spans="1:11">
      <c r="A2624" s="247" t="s">
        <v>7864</v>
      </c>
      <c r="B2624" s="247" t="s">
        <v>7863</v>
      </c>
      <c r="C2624" s="247" t="s">
        <v>1535</v>
      </c>
      <c r="D2624" s="247" t="s">
        <v>7606</v>
      </c>
      <c r="E2624" s="248" t="s">
        <v>7862</v>
      </c>
      <c r="F2624" s="247">
        <v>637.4</v>
      </c>
      <c r="G2624" s="247" t="s">
        <v>1367</v>
      </c>
      <c r="H2624" s="247" t="s">
        <v>14318</v>
      </c>
      <c r="I2624" s="247">
        <v>0</v>
      </c>
      <c r="J2624" s="247">
        <v>0</v>
      </c>
      <c r="K2624" s="247">
        <v>0</v>
      </c>
    </row>
    <row r="2625" spans="1:11">
      <c r="A2625" s="247" t="s">
        <v>7855</v>
      </c>
      <c r="B2625" s="247" t="s">
        <v>7854</v>
      </c>
      <c r="C2625" s="247" t="s">
        <v>1535</v>
      </c>
      <c r="D2625" s="247" t="s">
        <v>7606</v>
      </c>
      <c r="E2625" s="248" t="s">
        <v>12966</v>
      </c>
      <c r="F2625" s="247">
        <v>3869.59</v>
      </c>
      <c r="G2625" s="247" t="s">
        <v>1367</v>
      </c>
      <c r="H2625" s="247" t="s">
        <v>14318</v>
      </c>
      <c r="I2625" s="247">
        <v>0</v>
      </c>
      <c r="J2625" s="247">
        <v>0</v>
      </c>
      <c r="K2625" s="247">
        <v>0</v>
      </c>
    </row>
    <row r="2626" spans="1:11">
      <c r="A2626" s="247" t="s">
        <v>7850</v>
      </c>
      <c r="B2626" s="247" t="s">
        <v>7849</v>
      </c>
      <c r="C2626" s="247" t="s">
        <v>1535</v>
      </c>
      <c r="D2626" s="247" t="s">
        <v>7606</v>
      </c>
      <c r="E2626" s="248" t="s">
        <v>7848</v>
      </c>
      <c r="F2626" s="247">
        <v>538.58000000000004</v>
      </c>
      <c r="G2626" s="247" t="s">
        <v>1367</v>
      </c>
      <c r="H2626" s="247" t="s">
        <v>14318</v>
      </c>
      <c r="I2626" s="247">
        <v>1</v>
      </c>
      <c r="J2626" s="247">
        <v>0</v>
      </c>
      <c r="K2626" s="247">
        <v>0</v>
      </c>
    </row>
    <row r="2627" spans="1:11">
      <c r="A2627" s="247" t="s">
        <v>7820</v>
      </c>
      <c r="B2627" s="247" t="s">
        <v>7819</v>
      </c>
      <c r="C2627" s="247" t="s">
        <v>1535</v>
      </c>
      <c r="D2627" s="247" t="s">
        <v>7606</v>
      </c>
      <c r="E2627" s="248" t="s">
        <v>7818</v>
      </c>
      <c r="F2627" s="247">
        <v>237.82</v>
      </c>
      <c r="G2627" s="247" t="s">
        <v>1367</v>
      </c>
      <c r="H2627" s="247" t="s">
        <v>14318</v>
      </c>
      <c r="I2627" s="247">
        <v>0</v>
      </c>
      <c r="J2627" s="247">
        <v>0</v>
      </c>
      <c r="K2627" s="247">
        <v>0</v>
      </c>
    </row>
    <row r="2628" spans="1:11">
      <c r="A2628" s="247" t="s">
        <v>7817</v>
      </c>
      <c r="B2628" s="247" t="s">
        <v>7816</v>
      </c>
      <c r="C2628" s="247" t="s">
        <v>1535</v>
      </c>
      <c r="D2628" s="247" t="s">
        <v>7606</v>
      </c>
      <c r="E2628" s="248" t="s">
        <v>7815</v>
      </c>
      <c r="F2628" s="247">
        <v>286.11</v>
      </c>
      <c r="G2628" s="247" t="s">
        <v>1367</v>
      </c>
      <c r="H2628" s="247" t="s">
        <v>14318</v>
      </c>
      <c r="I2628" s="247">
        <v>0</v>
      </c>
      <c r="J2628" s="247">
        <v>0</v>
      </c>
      <c r="K2628" s="247">
        <v>0</v>
      </c>
    </row>
    <row r="2629" spans="1:11">
      <c r="A2629" s="247" t="s">
        <v>7814</v>
      </c>
      <c r="B2629" s="247" t="s">
        <v>7813</v>
      </c>
      <c r="C2629" s="247" t="s">
        <v>1535</v>
      </c>
      <c r="D2629" s="247" t="s">
        <v>7606</v>
      </c>
      <c r="E2629" s="248" t="s">
        <v>12967</v>
      </c>
      <c r="F2629" s="247">
        <v>1556.8</v>
      </c>
      <c r="G2629" s="247" t="s">
        <v>1367</v>
      </c>
      <c r="H2629" s="247" t="s">
        <v>14318</v>
      </c>
      <c r="I2629" s="247">
        <v>0</v>
      </c>
      <c r="J2629" s="247">
        <v>0</v>
      </c>
      <c r="K2629" s="247">
        <v>0</v>
      </c>
    </row>
    <row r="2630" spans="1:11">
      <c r="A2630" s="247" t="s">
        <v>7812</v>
      </c>
      <c r="B2630" s="247" t="s">
        <v>7811</v>
      </c>
      <c r="C2630" s="247" t="s">
        <v>1535</v>
      </c>
      <c r="D2630" s="247" t="s">
        <v>7606</v>
      </c>
      <c r="E2630" s="248" t="s">
        <v>12968</v>
      </c>
      <c r="F2630" s="247">
        <v>1534.47</v>
      </c>
      <c r="G2630" s="247" t="s">
        <v>1367</v>
      </c>
      <c r="H2630" s="247" t="s">
        <v>14318</v>
      </c>
      <c r="I2630" s="247">
        <v>0</v>
      </c>
      <c r="J2630" s="247">
        <v>0</v>
      </c>
      <c r="K2630" s="247">
        <v>0</v>
      </c>
    </row>
    <row r="2631" spans="1:11">
      <c r="A2631" s="247" t="s">
        <v>7810</v>
      </c>
      <c r="B2631" s="247" t="s">
        <v>7809</v>
      </c>
      <c r="C2631" s="247" t="s">
        <v>1535</v>
      </c>
      <c r="D2631" s="247" t="s">
        <v>7606</v>
      </c>
      <c r="E2631" s="248" t="s">
        <v>12969</v>
      </c>
      <c r="F2631" s="247">
        <v>1534.47</v>
      </c>
      <c r="G2631" s="247" t="s">
        <v>1367</v>
      </c>
      <c r="H2631" s="247" t="s">
        <v>14318</v>
      </c>
      <c r="I2631" s="247">
        <v>0</v>
      </c>
      <c r="J2631" s="247">
        <v>0</v>
      </c>
      <c r="K2631" s="247">
        <v>0</v>
      </c>
    </row>
    <row r="2632" spans="1:11">
      <c r="A2632" s="247" t="s">
        <v>7808</v>
      </c>
      <c r="B2632" s="247" t="s">
        <v>7807</v>
      </c>
      <c r="C2632" s="247" t="s">
        <v>1535</v>
      </c>
      <c r="D2632" s="247" t="s">
        <v>7606</v>
      </c>
      <c r="E2632" s="248" t="s">
        <v>12970</v>
      </c>
      <c r="F2632" s="247">
        <v>1534.47</v>
      </c>
      <c r="G2632" s="247" t="s">
        <v>1367</v>
      </c>
      <c r="H2632" s="247" t="s">
        <v>14318</v>
      </c>
      <c r="I2632" s="247">
        <v>0</v>
      </c>
      <c r="J2632" s="247">
        <v>0</v>
      </c>
      <c r="K2632" s="247">
        <v>0</v>
      </c>
    </row>
    <row r="2633" spans="1:11">
      <c r="A2633" s="247" t="s">
        <v>21841</v>
      </c>
      <c r="B2633" s="247" t="s">
        <v>21842</v>
      </c>
      <c r="C2633" s="247" t="s">
        <v>1535</v>
      </c>
      <c r="D2633" s="247" t="s">
        <v>7606</v>
      </c>
      <c r="E2633" s="248" t="s">
        <v>21843</v>
      </c>
      <c r="F2633" s="247">
        <v>2787.38</v>
      </c>
      <c r="G2633" s="247" t="s">
        <v>1367</v>
      </c>
      <c r="H2633" s="247" t="s">
        <v>14318</v>
      </c>
      <c r="I2633" s="247">
        <v>0</v>
      </c>
      <c r="J2633" s="247">
        <v>0</v>
      </c>
      <c r="K2633" s="247">
        <v>0</v>
      </c>
    </row>
    <row r="2634" spans="1:11">
      <c r="A2634" s="247" t="s">
        <v>21844</v>
      </c>
      <c r="B2634" s="247" t="s">
        <v>21845</v>
      </c>
      <c r="C2634" s="247" t="s">
        <v>1535</v>
      </c>
      <c r="D2634" s="247" t="s">
        <v>7606</v>
      </c>
      <c r="E2634" s="248" t="s">
        <v>21846</v>
      </c>
      <c r="F2634" s="247">
        <v>2787.38</v>
      </c>
      <c r="G2634" s="247" t="s">
        <v>1367</v>
      </c>
      <c r="H2634" s="247" t="s">
        <v>14318</v>
      </c>
      <c r="I2634" s="247">
        <v>0</v>
      </c>
      <c r="J2634" s="247">
        <v>0</v>
      </c>
      <c r="K2634" s="247">
        <v>0</v>
      </c>
    </row>
    <row r="2635" spans="1:11">
      <c r="A2635" s="247" t="s">
        <v>21847</v>
      </c>
      <c r="B2635" s="247" t="s">
        <v>21848</v>
      </c>
      <c r="C2635" s="247" t="s">
        <v>1535</v>
      </c>
      <c r="D2635" s="247" t="s">
        <v>7606</v>
      </c>
      <c r="E2635" s="248" t="s">
        <v>21849</v>
      </c>
      <c r="F2635" s="247">
        <v>2787.38</v>
      </c>
      <c r="G2635" s="247" t="s">
        <v>1367</v>
      </c>
      <c r="H2635" s="247" t="s">
        <v>14318</v>
      </c>
      <c r="I2635" s="247">
        <v>0</v>
      </c>
      <c r="J2635" s="247">
        <v>0</v>
      </c>
      <c r="K2635" s="247">
        <v>0</v>
      </c>
    </row>
    <row r="2636" spans="1:11">
      <c r="A2636" s="247" t="s">
        <v>21850</v>
      </c>
      <c r="B2636" s="247" t="s">
        <v>21851</v>
      </c>
      <c r="C2636" s="247" t="s">
        <v>1535</v>
      </c>
      <c r="D2636" s="247" t="s">
        <v>7606</v>
      </c>
      <c r="E2636" s="248" t="s">
        <v>21852</v>
      </c>
      <c r="F2636" s="247">
        <v>528.49</v>
      </c>
      <c r="G2636" s="247" t="s">
        <v>1367</v>
      </c>
      <c r="H2636" s="247" t="s">
        <v>14318</v>
      </c>
      <c r="I2636" s="247">
        <v>0</v>
      </c>
      <c r="J2636" s="247">
        <v>0</v>
      </c>
      <c r="K2636" s="247">
        <v>0</v>
      </c>
    </row>
    <row r="2637" spans="1:11">
      <c r="A2637" s="247" t="s">
        <v>7773</v>
      </c>
      <c r="B2637" s="247" t="s">
        <v>7772</v>
      </c>
      <c r="C2637" s="247" t="s">
        <v>1535</v>
      </c>
      <c r="D2637" s="247" t="s">
        <v>7606</v>
      </c>
      <c r="E2637" s="248" t="s">
        <v>7771</v>
      </c>
      <c r="F2637" s="247">
        <v>213.77</v>
      </c>
      <c r="G2637" s="247" t="s">
        <v>1367</v>
      </c>
      <c r="H2637" s="247" t="s">
        <v>14318</v>
      </c>
      <c r="I2637" s="247">
        <v>0</v>
      </c>
      <c r="J2637" s="247">
        <v>0</v>
      </c>
      <c r="K2637" s="247">
        <v>0</v>
      </c>
    </row>
    <row r="2638" spans="1:11">
      <c r="A2638" s="247" t="s">
        <v>7770</v>
      </c>
      <c r="B2638" s="247" t="s">
        <v>7769</v>
      </c>
      <c r="C2638" s="247" t="s">
        <v>1535</v>
      </c>
      <c r="D2638" s="247" t="s">
        <v>7606</v>
      </c>
      <c r="E2638" s="248" t="s">
        <v>7768</v>
      </c>
      <c r="F2638" s="247">
        <v>383.1</v>
      </c>
      <c r="G2638" s="247" t="s">
        <v>1367</v>
      </c>
      <c r="H2638" s="247" t="s">
        <v>14318</v>
      </c>
      <c r="I2638" s="247">
        <v>0</v>
      </c>
      <c r="J2638" s="247">
        <v>0</v>
      </c>
      <c r="K2638" s="247">
        <v>0</v>
      </c>
    </row>
    <row r="2639" spans="1:11">
      <c r="A2639" s="247" t="s">
        <v>7767</v>
      </c>
      <c r="B2639" s="247" t="s">
        <v>7766</v>
      </c>
      <c r="C2639" s="247" t="s">
        <v>1535</v>
      </c>
      <c r="D2639" s="247" t="s">
        <v>7606</v>
      </c>
      <c r="E2639" s="248" t="s">
        <v>17301</v>
      </c>
      <c r="F2639" s="247">
        <v>1118.71</v>
      </c>
      <c r="G2639" s="247" t="s">
        <v>1367</v>
      </c>
      <c r="H2639" s="247" t="s">
        <v>14318</v>
      </c>
      <c r="I2639" s="247">
        <v>0</v>
      </c>
      <c r="J2639" s="247">
        <v>0</v>
      </c>
      <c r="K2639" s="247">
        <v>0</v>
      </c>
    </row>
    <row r="2640" spans="1:11">
      <c r="A2640" s="247" t="s">
        <v>17300</v>
      </c>
      <c r="B2640" s="247" t="s">
        <v>17299</v>
      </c>
      <c r="C2640" s="247" t="s">
        <v>1535</v>
      </c>
      <c r="D2640" s="247" t="s">
        <v>7606</v>
      </c>
      <c r="E2640" s="248" t="s">
        <v>21853</v>
      </c>
      <c r="F2640" s="247">
        <v>110.69</v>
      </c>
      <c r="G2640" s="247" t="s">
        <v>1367</v>
      </c>
      <c r="H2640" s="247" t="s">
        <v>14318</v>
      </c>
      <c r="I2640" s="247">
        <v>0</v>
      </c>
      <c r="J2640" s="247">
        <v>0</v>
      </c>
      <c r="K2640" s="247">
        <v>0</v>
      </c>
    </row>
    <row r="2641" spans="1:11">
      <c r="A2641" s="247" t="s">
        <v>21854</v>
      </c>
      <c r="B2641" s="247" t="s">
        <v>21855</v>
      </c>
      <c r="C2641" s="247" t="s">
        <v>1535</v>
      </c>
      <c r="D2641" s="247" t="s">
        <v>7606</v>
      </c>
      <c r="E2641" s="248" t="s">
        <v>21856</v>
      </c>
      <c r="F2641" s="247">
        <v>525.44000000000005</v>
      </c>
      <c r="G2641" s="247" t="s">
        <v>1367</v>
      </c>
      <c r="H2641" s="247" t="s">
        <v>14318</v>
      </c>
      <c r="I2641" s="247">
        <v>0</v>
      </c>
      <c r="J2641" s="247">
        <v>0</v>
      </c>
      <c r="K2641" s="247">
        <v>0</v>
      </c>
    </row>
    <row r="2642" spans="1:11">
      <c r="A2642" s="247" t="s">
        <v>21857</v>
      </c>
      <c r="B2642" s="247" t="s">
        <v>21858</v>
      </c>
      <c r="C2642" s="247" t="s">
        <v>1535</v>
      </c>
      <c r="D2642" s="247" t="s">
        <v>7606</v>
      </c>
      <c r="E2642" s="248" t="s">
        <v>21859</v>
      </c>
      <c r="F2642" s="247">
        <v>606.02</v>
      </c>
      <c r="G2642" s="247" t="s">
        <v>1367</v>
      </c>
      <c r="H2642" s="247" t="s">
        <v>14318</v>
      </c>
      <c r="I2642" s="247">
        <v>0</v>
      </c>
      <c r="J2642" s="247">
        <v>0</v>
      </c>
      <c r="K2642" s="247">
        <v>0</v>
      </c>
    </row>
    <row r="2643" spans="1:11">
      <c r="A2643" s="247" t="s">
        <v>7753</v>
      </c>
      <c r="B2643" s="247" t="s">
        <v>7752</v>
      </c>
      <c r="C2643" s="247" t="s">
        <v>1535</v>
      </c>
      <c r="D2643" s="247" t="s">
        <v>7606</v>
      </c>
      <c r="E2643" s="248" t="s">
        <v>21860</v>
      </c>
      <c r="F2643" s="247">
        <v>619.45000000000005</v>
      </c>
      <c r="G2643" s="247" t="s">
        <v>1367</v>
      </c>
      <c r="H2643" s="247" t="s">
        <v>14318</v>
      </c>
      <c r="I2643" s="247">
        <v>1</v>
      </c>
      <c r="J2643" s="247">
        <v>0</v>
      </c>
      <c r="K2643" s="247">
        <v>0</v>
      </c>
    </row>
    <row r="2644" spans="1:11">
      <c r="A2644" s="247" t="s">
        <v>7750</v>
      </c>
      <c r="B2644" s="247" t="s">
        <v>7749</v>
      </c>
      <c r="C2644" s="247" t="s">
        <v>1535</v>
      </c>
      <c r="D2644" s="247" t="s">
        <v>7606</v>
      </c>
      <c r="E2644" s="248" t="s">
        <v>7748</v>
      </c>
      <c r="F2644" s="247">
        <v>174.04</v>
      </c>
      <c r="G2644" s="247" t="s">
        <v>1367</v>
      </c>
      <c r="H2644" s="247" t="s">
        <v>14318</v>
      </c>
      <c r="I2644" s="247">
        <v>0</v>
      </c>
      <c r="J2644" s="247">
        <v>0</v>
      </c>
      <c r="K2644" s="247">
        <v>0</v>
      </c>
    </row>
    <row r="2645" spans="1:11">
      <c r="A2645" s="247" t="s">
        <v>7747</v>
      </c>
      <c r="B2645" s="247" t="s">
        <v>7746</v>
      </c>
      <c r="C2645" s="247" t="s">
        <v>1535</v>
      </c>
      <c r="D2645" s="247" t="s">
        <v>7606</v>
      </c>
      <c r="E2645" s="248" t="s">
        <v>7745</v>
      </c>
      <c r="F2645" s="247">
        <v>152.96</v>
      </c>
      <c r="G2645" s="247" t="s">
        <v>1367</v>
      </c>
      <c r="H2645" s="247" t="s">
        <v>14318</v>
      </c>
      <c r="I2645" s="247">
        <v>0</v>
      </c>
      <c r="J2645" s="247">
        <v>0</v>
      </c>
      <c r="K2645" s="247">
        <v>0</v>
      </c>
    </row>
    <row r="2646" spans="1:11">
      <c r="A2646" s="247" t="s">
        <v>7744</v>
      </c>
      <c r="B2646" s="247" t="s">
        <v>7743</v>
      </c>
      <c r="C2646" s="247" t="s">
        <v>1535</v>
      </c>
      <c r="D2646" s="247" t="s">
        <v>7606</v>
      </c>
      <c r="E2646" s="248" t="s">
        <v>7742</v>
      </c>
      <c r="F2646" s="247">
        <v>152.96</v>
      </c>
      <c r="G2646" s="247" t="s">
        <v>1367</v>
      </c>
      <c r="H2646" s="247" t="s">
        <v>14318</v>
      </c>
      <c r="I2646" s="247">
        <v>0</v>
      </c>
      <c r="J2646" s="247">
        <v>0</v>
      </c>
      <c r="K2646" s="247">
        <v>0</v>
      </c>
    </row>
    <row r="2647" spans="1:11">
      <c r="A2647" s="247" t="s">
        <v>7741</v>
      </c>
      <c r="B2647" s="247" t="s">
        <v>7740</v>
      </c>
      <c r="C2647" s="247" t="s">
        <v>1535</v>
      </c>
      <c r="D2647" s="247" t="s">
        <v>7606</v>
      </c>
      <c r="E2647" s="248" t="s">
        <v>7739</v>
      </c>
      <c r="F2647" s="247">
        <v>152.96</v>
      </c>
      <c r="G2647" s="247" t="s">
        <v>1367</v>
      </c>
      <c r="H2647" s="247" t="s">
        <v>14318</v>
      </c>
      <c r="I2647" s="247">
        <v>0</v>
      </c>
      <c r="J2647" s="247">
        <v>0</v>
      </c>
      <c r="K2647" s="247">
        <v>0</v>
      </c>
    </row>
    <row r="2648" spans="1:11">
      <c r="A2648" s="247" t="s">
        <v>7738</v>
      </c>
      <c r="B2648" s="247" t="s">
        <v>7737</v>
      </c>
      <c r="C2648" s="247" t="s">
        <v>1535</v>
      </c>
      <c r="D2648" s="247" t="s">
        <v>7606</v>
      </c>
      <c r="E2648" s="248" t="s">
        <v>7736</v>
      </c>
      <c r="F2648" s="247">
        <v>152.96</v>
      </c>
      <c r="G2648" s="247" t="s">
        <v>1367</v>
      </c>
      <c r="H2648" s="247" t="s">
        <v>14318</v>
      </c>
      <c r="I2648" s="247">
        <v>0</v>
      </c>
      <c r="J2648" s="247">
        <v>0</v>
      </c>
      <c r="K2648" s="247">
        <v>0</v>
      </c>
    </row>
    <row r="2649" spans="1:11">
      <c r="A2649" s="247" t="s">
        <v>7735</v>
      </c>
      <c r="B2649" s="247" t="s">
        <v>7734</v>
      </c>
      <c r="C2649" s="247" t="s">
        <v>1535</v>
      </c>
      <c r="D2649" s="247" t="s">
        <v>7606</v>
      </c>
      <c r="E2649" s="248" t="s">
        <v>7733</v>
      </c>
      <c r="F2649" s="247">
        <v>782.74</v>
      </c>
      <c r="G2649" s="247" t="s">
        <v>1367</v>
      </c>
      <c r="H2649" s="247" t="s">
        <v>14318</v>
      </c>
      <c r="I2649" s="247">
        <v>0</v>
      </c>
      <c r="J2649" s="247">
        <v>0</v>
      </c>
      <c r="K2649" s="247">
        <v>3</v>
      </c>
    </row>
    <row r="2650" spans="1:11">
      <c r="A2650" s="247" t="s">
        <v>7732</v>
      </c>
      <c r="B2650" s="247" t="s">
        <v>7731</v>
      </c>
      <c r="C2650" s="247" t="s">
        <v>1535</v>
      </c>
      <c r="D2650" s="247" t="s">
        <v>7606</v>
      </c>
      <c r="E2650" s="248" t="s">
        <v>7730</v>
      </c>
      <c r="F2650" s="247">
        <v>782.74</v>
      </c>
      <c r="G2650" s="247" t="s">
        <v>1367</v>
      </c>
      <c r="H2650" s="247" t="s">
        <v>14318</v>
      </c>
      <c r="I2650" s="247">
        <v>0</v>
      </c>
      <c r="J2650" s="247">
        <v>0</v>
      </c>
      <c r="K2650" s="247">
        <v>3</v>
      </c>
    </row>
    <row r="2651" spans="1:11">
      <c r="A2651" s="247" t="s">
        <v>7729</v>
      </c>
      <c r="B2651" s="247" t="s">
        <v>7728</v>
      </c>
      <c r="C2651" s="247" t="s">
        <v>1535</v>
      </c>
      <c r="D2651" s="247" t="s">
        <v>7606</v>
      </c>
      <c r="E2651" s="248" t="s">
        <v>7727</v>
      </c>
      <c r="F2651" s="247">
        <v>346.04</v>
      </c>
      <c r="G2651" s="247" t="s">
        <v>1367</v>
      </c>
      <c r="H2651" s="247" t="s">
        <v>14318</v>
      </c>
      <c r="I2651" s="247">
        <v>0</v>
      </c>
      <c r="J2651" s="247">
        <v>0</v>
      </c>
      <c r="K2651" s="247">
        <v>3</v>
      </c>
    </row>
    <row r="2652" spans="1:11">
      <c r="A2652" s="247" t="s">
        <v>7726</v>
      </c>
      <c r="B2652" s="247" t="s">
        <v>7725</v>
      </c>
      <c r="C2652" s="247" t="s">
        <v>1535</v>
      </c>
      <c r="D2652" s="247" t="s">
        <v>7606</v>
      </c>
      <c r="E2652" s="248" t="s">
        <v>7724</v>
      </c>
      <c r="F2652" s="247">
        <v>258.68</v>
      </c>
      <c r="G2652" s="247" t="s">
        <v>1367</v>
      </c>
      <c r="H2652" s="247" t="s">
        <v>14318</v>
      </c>
      <c r="I2652" s="247">
        <v>0</v>
      </c>
      <c r="J2652" s="247">
        <v>0</v>
      </c>
      <c r="K2652" s="247">
        <v>3</v>
      </c>
    </row>
    <row r="2653" spans="1:11">
      <c r="A2653" s="247" t="s">
        <v>7723</v>
      </c>
      <c r="B2653" s="247" t="s">
        <v>7722</v>
      </c>
      <c r="C2653" s="247" t="s">
        <v>1535</v>
      </c>
      <c r="D2653" s="247" t="s">
        <v>7606</v>
      </c>
      <c r="E2653" s="248" t="s">
        <v>7721</v>
      </c>
      <c r="F2653" s="247">
        <v>258.68</v>
      </c>
      <c r="G2653" s="247" t="s">
        <v>1367</v>
      </c>
      <c r="H2653" s="247" t="s">
        <v>14318</v>
      </c>
      <c r="I2653" s="247">
        <v>0</v>
      </c>
      <c r="J2653" s="247">
        <v>0</v>
      </c>
      <c r="K2653" s="247">
        <v>3</v>
      </c>
    </row>
    <row r="2654" spans="1:11">
      <c r="A2654" s="247" t="s">
        <v>7720</v>
      </c>
      <c r="B2654" s="247" t="s">
        <v>7719</v>
      </c>
      <c r="C2654" s="247" t="s">
        <v>1535</v>
      </c>
      <c r="D2654" s="247" t="s">
        <v>7606</v>
      </c>
      <c r="E2654" s="248" t="s">
        <v>7718</v>
      </c>
      <c r="F2654" s="247">
        <v>258.68</v>
      </c>
      <c r="G2654" s="247" t="s">
        <v>1367</v>
      </c>
      <c r="H2654" s="247" t="s">
        <v>14318</v>
      </c>
      <c r="I2654" s="247">
        <v>0</v>
      </c>
      <c r="J2654" s="247">
        <v>0</v>
      </c>
      <c r="K2654" s="247">
        <v>3</v>
      </c>
    </row>
    <row r="2655" spans="1:11">
      <c r="A2655" s="247" t="s">
        <v>7714</v>
      </c>
      <c r="B2655" s="247" t="s">
        <v>7713</v>
      </c>
      <c r="C2655" s="247" t="s">
        <v>1535</v>
      </c>
      <c r="D2655" s="247" t="s">
        <v>7606</v>
      </c>
      <c r="E2655" s="248" t="s">
        <v>7712</v>
      </c>
      <c r="F2655" s="247">
        <v>279.3</v>
      </c>
      <c r="G2655" s="247" t="s">
        <v>1367</v>
      </c>
      <c r="H2655" s="247" t="s">
        <v>14318</v>
      </c>
      <c r="I2655" s="247">
        <v>0</v>
      </c>
      <c r="J2655" s="247">
        <v>0</v>
      </c>
      <c r="K2655" s="247">
        <v>3</v>
      </c>
    </row>
    <row r="2656" spans="1:11">
      <c r="A2656" s="247" t="s">
        <v>7711</v>
      </c>
      <c r="B2656" s="247" t="s">
        <v>7710</v>
      </c>
      <c r="C2656" s="247" t="s">
        <v>1535</v>
      </c>
      <c r="D2656" s="247" t="s">
        <v>7606</v>
      </c>
      <c r="E2656" s="248" t="s">
        <v>7709</v>
      </c>
      <c r="F2656" s="247">
        <v>218.97</v>
      </c>
      <c r="G2656" s="247" t="s">
        <v>1367</v>
      </c>
      <c r="H2656" s="247" t="s">
        <v>14318</v>
      </c>
      <c r="I2656" s="247">
        <v>0</v>
      </c>
      <c r="J2656" s="247">
        <v>0</v>
      </c>
      <c r="K2656" s="247">
        <v>3</v>
      </c>
    </row>
    <row r="2657" spans="1:11">
      <c r="A2657" s="247" t="s">
        <v>7708</v>
      </c>
      <c r="B2657" s="247" t="s">
        <v>7707</v>
      </c>
      <c r="C2657" s="247" t="s">
        <v>1535</v>
      </c>
      <c r="D2657" s="247" t="s">
        <v>7606</v>
      </c>
      <c r="E2657" s="248" t="s">
        <v>7706</v>
      </c>
      <c r="F2657" s="247">
        <v>218.97</v>
      </c>
      <c r="G2657" s="247" t="s">
        <v>1367</v>
      </c>
      <c r="H2657" s="247" t="s">
        <v>14318</v>
      </c>
      <c r="I2657" s="247">
        <v>0</v>
      </c>
      <c r="J2657" s="247">
        <v>0</v>
      </c>
      <c r="K2657" s="247">
        <v>3</v>
      </c>
    </row>
    <row r="2658" spans="1:11">
      <c r="A2658" s="247" t="s">
        <v>7705</v>
      </c>
      <c r="B2658" s="247" t="s">
        <v>7704</v>
      </c>
      <c r="C2658" s="247" t="s">
        <v>1535</v>
      </c>
      <c r="D2658" s="247" t="s">
        <v>7606</v>
      </c>
      <c r="E2658" s="248" t="s">
        <v>7703</v>
      </c>
      <c r="F2658" s="247">
        <v>218.97</v>
      </c>
      <c r="G2658" s="247" t="s">
        <v>1367</v>
      </c>
      <c r="H2658" s="247" t="s">
        <v>14318</v>
      </c>
      <c r="I2658" s="247">
        <v>0</v>
      </c>
      <c r="J2658" s="247">
        <v>0</v>
      </c>
      <c r="K2658" s="247">
        <v>3</v>
      </c>
    </row>
    <row r="2659" spans="1:11">
      <c r="A2659" s="247" t="s">
        <v>7702</v>
      </c>
      <c r="B2659" s="247" t="s">
        <v>7701</v>
      </c>
      <c r="C2659" s="247" t="s">
        <v>1535</v>
      </c>
      <c r="D2659" s="247" t="s">
        <v>7606</v>
      </c>
      <c r="E2659" s="248" t="s">
        <v>7700</v>
      </c>
      <c r="F2659" s="247">
        <v>494.87</v>
      </c>
      <c r="G2659" s="247" t="s">
        <v>1367</v>
      </c>
      <c r="H2659" s="247" t="s">
        <v>14318</v>
      </c>
      <c r="I2659" s="247">
        <v>0</v>
      </c>
      <c r="J2659" s="247">
        <v>0</v>
      </c>
      <c r="K2659" s="247">
        <v>3</v>
      </c>
    </row>
    <row r="2660" spans="1:11">
      <c r="A2660" s="247" t="s">
        <v>7699</v>
      </c>
      <c r="B2660" s="247" t="s">
        <v>7698</v>
      </c>
      <c r="C2660" s="247" t="s">
        <v>1535</v>
      </c>
      <c r="D2660" s="247" t="s">
        <v>7606</v>
      </c>
      <c r="E2660" s="248" t="s">
        <v>12971</v>
      </c>
      <c r="F2660" s="247">
        <v>1704.93</v>
      </c>
      <c r="G2660" s="247" t="s">
        <v>1367</v>
      </c>
      <c r="H2660" s="247" t="s">
        <v>14318</v>
      </c>
      <c r="I2660" s="247">
        <v>0</v>
      </c>
      <c r="J2660" s="247">
        <v>0</v>
      </c>
      <c r="K2660" s="247">
        <v>3</v>
      </c>
    </row>
    <row r="2661" spans="1:11">
      <c r="A2661" s="247" t="s">
        <v>7697</v>
      </c>
      <c r="B2661" s="247" t="s">
        <v>7696</v>
      </c>
      <c r="C2661" s="247" t="s">
        <v>1535</v>
      </c>
      <c r="D2661" s="247" t="s">
        <v>7606</v>
      </c>
      <c r="E2661" s="248" t="s">
        <v>12972</v>
      </c>
      <c r="F2661" s="247">
        <v>3347.53</v>
      </c>
      <c r="G2661" s="247" t="s">
        <v>1367</v>
      </c>
      <c r="H2661" s="247" t="s">
        <v>14318</v>
      </c>
      <c r="I2661" s="247">
        <v>0</v>
      </c>
      <c r="J2661" s="247">
        <v>0</v>
      </c>
      <c r="K2661" s="247">
        <v>3</v>
      </c>
    </row>
    <row r="2662" spans="1:11">
      <c r="A2662" s="247" t="s">
        <v>12973</v>
      </c>
      <c r="B2662" s="247" t="s">
        <v>12974</v>
      </c>
      <c r="C2662" s="247" t="s">
        <v>1535</v>
      </c>
      <c r="D2662" s="247" t="s">
        <v>7606</v>
      </c>
      <c r="E2662" s="248" t="s">
        <v>12975</v>
      </c>
      <c r="F2662" s="247">
        <v>3347.53</v>
      </c>
      <c r="G2662" s="247" t="s">
        <v>1367</v>
      </c>
      <c r="H2662" s="247" t="s">
        <v>14318</v>
      </c>
      <c r="I2662" s="247">
        <v>0</v>
      </c>
      <c r="J2662" s="247">
        <v>0</v>
      </c>
      <c r="K2662" s="247">
        <v>3</v>
      </c>
    </row>
    <row r="2663" spans="1:11">
      <c r="A2663" s="247" t="s">
        <v>12976</v>
      </c>
      <c r="B2663" s="247" t="s">
        <v>12977</v>
      </c>
      <c r="C2663" s="247" t="s">
        <v>1535</v>
      </c>
      <c r="D2663" s="247" t="s">
        <v>7606</v>
      </c>
      <c r="E2663" s="248" t="s">
        <v>12978</v>
      </c>
      <c r="F2663" s="247">
        <v>3347.53</v>
      </c>
      <c r="G2663" s="247" t="s">
        <v>1367</v>
      </c>
      <c r="H2663" s="247" t="s">
        <v>14318</v>
      </c>
      <c r="I2663" s="247">
        <v>0</v>
      </c>
      <c r="J2663" s="247">
        <v>0</v>
      </c>
      <c r="K2663" s="247">
        <v>3</v>
      </c>
    </row>
    <row r="2664" spans="1:11">
      <c r="A2664" s="247" t="s">
        <v>7689</v>
      </c>
      <c r="B2664" s="247" t="s">
        <v>7688</v>
      </c>
      <c r="C2664" s="247" t="s">
        <v>1535</v>
      </c>
      <c r="D2664" s="247" t="s">
        <v>7606</v>
      </c>
      <c r="E2664" s="248" t="s">
        <v>7687</v>
      </c>
      <c r="F2664" s="247">
        <v>587.49</v>
      </c>
      <c r="G2664" s="247" t="s">
        <v>1367</v>
      </c>
      <c r="H2664" s="247" t="s">
        <v>14318</v>
      </c>
      <c r="I2664" s="247">
        <v>0</v>
      </c>
      <c r="J2664" s="247">
        <v>0</v>
      </c>
      <c r="K2664" s="247">
        <v>3</v>
      </c>
    </row>
    <row r="2665" spans="1:11">
      <c r="A2665" s="247" t="s">
        <v>7686</v>
      </c>
      <c r="B2665" s="247" t="s">
        <v>7685</v>
      </c>
      <c r="C2665" s="247" t="s">
        <v>1535</v>
      </c>
      <c r="D2665" s="247" t="s">
        <v>7606</v>
      </c>
      <c r="E2665" s="248" t="s">
        <v>7684</v>
      </c>
      <c r="F2665" s="247">
        <v>587.49</v>
      </c>
      <c r="G2665" s="247" t="s">
        <v>1367</v>
      </c>
      <c r="H2665" s="247" t="s">
        <v>14318</v>
      </c>
      <c r="I2665" s="247">
        <v>0</v>
      </c>
      <c r="J2665" s="247">
        <v>0</v>
      </c>
      <c r="K2665" s="247">
        <v>3</v>
      </c>
    </row>
    <row r="2666" spans="1:11">
      <c r="A2666" s="247" t="s">
        <v>7683</v>
      </c>
      <c r="B2666" s="247" t="s">
        <v>7682</v>
      </c>
      <c r="C2666" s="247" t="s">
        <v>1535</v>
      </c>
      <c r="D2666" s="247" t="s">
        <v>7606</v>
      </c>
      <c r="E2666" s="248" t="s">
        <v>7681</v>
      </c>
      <c r="F2666" s="247">
        <v>587.49</v>
      </c>
      <c r="G2666" s="247" t="s">
        <v>1367</v>
      </c>
      <c r="H2666" s="247" t="s">
        <v>14318</v>
      </c>
      <c r="I2666" s="247">
        <v>0</v>
      </c>
      <c r="J2666" s="247">
        <v>0</v>
      </c>
      <c r="K2666" s="247">
        <v>3</v>
      </c>
    </row>
    <row r="2667" spans="1:11">
      <c r="A2667" s="247" t="s">
        <v>7680</v>
      </c>
      <c r="B2667" s="247" t="s">
        <v>7679</v>
      </c>
      <c r="C2667" s="247" t="s">
        <v>1535</v>
      </c>
      <c r="D2667" s="247" t="s">
        <v>7606</v>
      </c>
      <c r="E2667" s="248" t="s">
        <v>7678</v>
      </c>
      <c r="F2667" s="247">
        <v>587.49</v>
      </c>
      <c r="G2667" s="247" t="s">
        <v>1367</v>
      </c>
      <c r="H2667" s="247" t="s">
        <v>14318</v>
      </c>
      <c r="I2667" s="247">
        <v>0</v>
      </c>
      <c r="J2667" s="247">
        <v>0</v>
      </c>
      <c r="K2667" s="247">
        <v>3</v>
      </c>
    </row>
    <row r="2668" spans="1:11">
      <c r="A2668" s="247" t="s">
        <v>7665</v>
      </c>
      <c r="B2668" s="247" t="s">
        <v>7664</v>
      </c>
      <c r="C2668" s="247" t="s">
        <v>1535</v>
      </c>
      <c r="D2668" s="247" t="s">
        <v>7606</v>
      </c>
      <c r="E2668" s="248" t="s">
        <v>17297</v>
      </c>
      <c r="F2668" s="247">
        <v>2052.2800000000002</v>
      </c>
      <c r="G2668" s="247" t="s">
        <v>1367</v>
      </c>
      <c r="H2668" s="247" t="s">
        <v>14318</v>
      </c>
      <c r="I2668" s="247">
        <v>0</v>
      </c>
      <c r="J2668" s="247">
        <v>0</v>
      </c>
      <c r="K2668" s="247">
        <v>3</v>
      </c>
    </row>
    <row r="2669" spans="1:11">
      <c r="A2669" s="247" t="s">
        <v>7663</v>
      </c>
      <c r="B2669" s="247" t="s">
        <v>7662</v>
      </c>
      <c r="C2669" s="247" t="s">
        <v>1535</v>
      </c>
      <c r="D2669" s="247" t="s">
        <v>7606</v>
      </c>
      <c r="E2669" s="248" t="s">
        <v>7661</v>
      </c>
      <c r="F2669" s="247">
        <v>533.96</v>
      </c>
      <c r="G2669" s="247" t="s">
        <v>1367</v>
      </c>
      <c r="H2669" s="247" t="s">
        <v>14318</v>
      </c>
      <c r="I2669" s="247">
        <v>0</v>
      </c>
      <c r="J2669" s="247">
        <v>0</v>
      </c>
      <c r="K2669" s="247">
        <v>3</v>
      </c>
    </row>
    <row r="2670" spans="1:11">
      <c r="A2670" s="247" t="s">
        <v>7660</v>
      </c>
      <c r="B2670" s="247" t="s">
        <v>7659</v>
      </c>
      <c r="C2670" s="247" t="s">
        <v>1535</v>
      </c>
      <c r="D2670" s="247" t="s">
        <v>7606</v>
      </c>
      <c r="E2670" s="248" t="s">
        <v>7658</v>
      </c>
      <c r="F2670" s="247">
        <v>350.47</v>
      </c>
      <c r="G2670" s="247" t="s">
        <v>1367</v>
      </c>
      <c r="H2670" s="247" t="s">
        <v>14318</v>
      </c>
      <c r="I2670" s="247">
        <v>0</v>
      </c>
      <c r="J2670" s="247">
        <v>0</v>
      </c>
      <c r="K2670" s="247">
        <v>3</v>
      </c>
    </row>
    <row r="2671" spans="1:11">
      <c r="A2671" s="247" t="s">
        <v>7657</v>
      </c>
      <c r="B2671" s="247" t="s">
        <v>7656</v>
      </c>
      <c r="C2671" s="247" t="s">
        <v>1535</v>
      </c>
      <c r="D2671" s="247" t="s">
        <v>7606</v>
      </c>
      <c r="E2671" s="248" t="s">
        <v>7655</v>
      </c>
      <c r="F2671" s="247">
        <v>350.47</v>
      </c>
      <c r="G2671" s="247" t="s">
        <v>1367</v>
      </c>
      <c r="H2671" s="247" t="s">
        <v>14318</v>
      </c>
      <c r="I2671" s="247">
        <v>0</v>
      </c>
      <c r="J2671" s="247">
        <v>0</v>
      </c>
      <c r="K2671" s="247">
        <v>3</v>
      </c>
    </row>
    <row r="2672" spans="1:11">
      <c r="A2672" s="247" t="s">
        <v>7654</v>
      </c>
      <c r="B2672" s="247" t="s">
        <v>7653</v>
      </c>
      <c r="C2672" s="247" t="s">
        <v>1535</v>
      </c>
      <c r="D2672" s="247" t="s">
        <v>7606</v>
      </c>
      <c r="E2672" s="248" t="s">
        <v>7652</v>
      </c>
      <c r="F2672" s="247">
        <v>350.47</v>
      </c>
      <c r="G2672" s="247" t="s">
        <v>1367</v>
      </c>
      <c r="H2672" s="247" t="s">
        <v>14318</v>
      </c>
      <c r="I2672" s="247">
        <v>0</v>
      </c>
      <c r="J2672" s="247">
        <v>0</v>
      </c>
      <c r="K2672" s="247">
        <v>3</v>
      </c>
    </row>
    <row r="2673" spans="1:11">
      <c r="A2673" s="247" t="s">
        <v>7645</v>
      </c>
      <c r="B2673" s="247" t="s">
        <v>7644</v>
      </c>
      <c r="C2673" s="247" t="s">
        <v>1535</v>
      </c>
      <c r="D2673" s="247" t="s">
        <v>7606</v>
      </c>
      <c r="E2673" s="248" t="s">
        <v>7643</v>
      </c>
      <c r="F2673" s="247">
        <v>620.80999999999995</v>
      </c>
      <c r="G2673" s="247" t="s">
        <v>1367</v>
      </c>
      <c r="H2673" s="247" t="s">
        <v>14318</v>
      </c>
      <c r="I2673" s="247">
        <v>0</v>
      </c>
      <c r="J2673" s="247">
        <v>0</v>
      </c>
      <c r="K2673" s="247">
        <v>0</v>
      </c>
    </row>
    <row r="2674" spans="1:11">
      <c r="A2674" s="247" t="s">
        <v>7642</v>
      </c>
      <c r="B2674" s="247" t="s">
        <v>7641</v>
      </c>
      <c r="C2674" s="247" t="s">
        <v>1535</v>
      </c>
      <c r="D2674" s="247" t="s">
        <v>7606</v>
      </c>
      <c r="E2674" s="248" t="s">
        <v>7640</v>
      </c>
      <c r="F2674" s="247">
        <v>742.92</v>
      </c>
      <c r="G2674" s="247" t="s">
        <v>1367</v>
      </c>
      <c r="H2674" s="247" t="s">
        <v>14318</v>
      </c>
      <c r="I2674" s="247">
        <v>0</v>
      </c>
      <c r="J2674" s="247">
        <v>0</v>
      </c>
      <c r="K2674" s="247">
        <v>0</v>
      </c>
    </row>
    <row r="2675" spans="1:11">
      <c r="A2675" s="247" t="s">
        <v>7639</v>
      </c>
      <c r="B2675" s="247" t="s">
        <v>7638</v>
      </c>
      <c r="C2675" s="247" t="s">
        <v>1535</v>
      </c>
      <c r="D2675" s="247" t="s">
        <v>7606</v>
      </c>
      <c r="E2675" s="248" t="s">
        <v>17296</v>
      </c>
      <c r="F2675" s="247">
        <v>1845.52</v>
      </c>
      <c r="G2675" s="247" t="s">
        <v>1367</v>
      </c>
      <c r="H2675" s="247" t="s">
        <v>14318</v>
      </c>
      <c r="I2675" s="247">
        <v>0</v>
      </c>
      <c r="J2675" s="247">
        <v>0</v>
      </c>
      <c r="K2675" s="247">
        <v>3</v>
      </c>
    </row>
    <row r="2676" spans="1:11">
      <c r="A2676" s="247" t="s">
        <v>7637</v>
      </c>
      <c r="B2676" s="247" t="s">
        <v>7636</v>
      </c>
      <c r="C2676" s="247" t="s">
        <v>1535</v>
      </c>
      <c r="D2676" s="247" t="s">
        <v>7606</v>
      </c>
      <c r="E2676" s="248" t="s">
        <v>17295</v>
      </c>
      <c r="F2676" s="247">
        <v>2869.72</v>
      </c>
      <c r="G2676" s="247" t="s">
        <v>1367</v>
      </c>
      <c r="H2676" s="247" t="s">
        <v>14318</v>
      </c>
      <c r="I2676" s="247">
        <v>0</v>
      </c>
      <c r="J2676" s="247">
        <v>0</v>
      </c>
      <c r="K2676" s="247">
        <v>3</v>
      </c>
    </row>
    <row r="2677" spans="1:11">
      <c r="A2677" s="247" t="s">
        <v>3889</v>
      </c>
      <c r="B2677" s="247" t="s">
        <v>3888</v>
      </c>
      <c r="C2677" s="247" t="s">
        <v>1535</v>
      </c>
      <c r="D2677" s="247" t="s">
        <v>3843</v>
      </c>
      <c r="E2677" s="248" t="s">
        <v>3887</v>
      </c>
      <c r="F2677" s="247">
        <v>16129.67</v>
      </c>
      <c r="G2677" s="247" t="s">
        <v>1367</v>
      </c>
      <c r="H2677" s="247" t="s">
        <v>14318</v>
      </c>
      <c r="I2677" s="247">
        <v>1</v>
      </c>
      <c r="J2677" s="247">
        <v>0</v>
      </c>
      <c r="K2677" s="247">
        <v>0</v>
      </c>
    </row>
    <row r="2678" spans="1:11">
      <c r="A2678" s="247" t="s">
        <v>3877</v>
      </c>
      <c r="B2678" s="247" t="s">
        <v>3876</v>
      </c>
      <c r="C2678" s="247" t="s">
        <v>1535</v>
      </c>
      <c r="D2678" s="247" t="s">
        <v>3843</v>
      </c>
      <c r="E2678" s="248" t="s">
        <v>3875</v>
      </c>
      <c r="F2678" s="247">
        <v>8583.52</v>
      </c>
      <c r="G2678" s="247" t="s">
        <v>1367</v>
      </c>
      <c r="H2678" s="247" t="s">
        <v>14318</v>
      </c>
      <c r="I2678" s="247">
        <v>1</v>
      </c>
      <c r="J2678" s="247">
        <v>0</v>
      </c>
      <c r="K2678" s="247">
        <v>0</v>
      </c>
    </row>
    <row r="2679" spans="1:11">
      <c r="A2679" s="247" t="s">
        <v>3862</v>
      </c>
      <c r="B2679" s="247" t="s">
        <v>3861</v>
      </c>
      <c r="C2679" s="247" t="s">
        <v>1535</v>
      </c>
      <c r="D2679" s="247" t="s">
        <v>3843</v>
      </c>
      <c r="E2679" s="248" t="s">
        <v>3860</v>
      </c>
      <c r="F2679" s="247">
        <v>63380.22</v>
      </c>
      <c r="G2679" s="247" t="s">
        <v>1367</v>
      </c>
      <c r="H2679" s="247" t="s">
        <v>14318</v>
      </c>
      <c r="I2679" s="247">
        <v>1</v>
      </c>
      <c r="J2679" s="247">
        <v>0</v>
      </c>
      <c r="K2679" s="247">
        <v>0</v>
      </c>
    </row>
    <row r="2680" spans="1:11">
      <c r="A2680" s="247" t="s">
        <v>3855</v>
      </c>
      <c r="B2680" s="247" t="s">
        <v>3854</v>
      </c>
      <c r="C2680" s="247" t="s">
        <v>1535</v>
      </c>
      <c r="D2680" s="247" t="s">
        <v>3843</v>
      </c>
      <c r="E2680" s="248" t="s">
        <v>3845</v>
      </c>
      <c r="F2680" s="247">
        <v>30576.92</v>
      </c>
      <c r="G2680" s="247" t="s">
        <v>1367</v>
      </c>
      <c r="H2680" s="247" t="s">
        <v>14318</v>
      </c>
      <c r="I2680" s="247">
        <v>1</v>
      </c>
      <c r="J2680" s="247">
        <v>0</v>
      </c>
      <c r="K2680" s="247">
        <v>0</v>
      </c>
    </row>
    <row r="2681" spans="1:11">
      <c r="A2681" s="247" t="s">
        <v>3847</v>
      </c>
      <c r="B2681" s="247" t="s">
        <v>3846</v>
      </c>
      <c r="C2681" s="247" t="s">
        <v>1535</v>
      </c>
      <c r="D2681" s="247" t="s">
        <v>3843</v>
      </c>
      <c r="E2681" s="248" t="s">
        <v>3845</v>
      </c>
      <c r="F2681" s="247">
        <v>30576.92</v>
      </c>
      <c r="G2681" s="247" t="s">
        <v>1367</v>
      </c>
      <c r="H2681" s="247" t="s">
        <v>14318</v>
      </c>
      <c r="I2681" s="247">
        <v>1</v>
      </c>
      <c r="J2681" s="247">
        <v>0</v>
      </c>
      <c r="K2681" s="247">
        <v>0</v>
      </c>
    </row>
    <row r="2682" spans="1:11">
      <c r="A2682" s="247" t="s">
        <v>15730</v>
      </c>
      <c r="B2682" s="247" t="s">
        <v>15729</v>
      </c>
      <c r="C2682" s="247" t="s">
        <v>1535</v>
      </c>
      <c r="D2682" s="247" t="s">
        <v>3843</v>
      </c>
      <c r="E2682" s="248" t="s">
        <v>15728</v>
      </c>
      <c r="F2682" s="247">
        <v>11880.22</v>
      </c>
      <c r="G2682" s="247" t="s">
        <v>1367</v>
      </c>
      <c r="H2682" s="247" t="s">
        <v>14318</v>
      </c>
      <c r="I2682" s="247">
        <v>0</v>
      </c>
      <c r="J2682" s="247">
        <v>0</v>
      </c>
      <c r="K2682" s="247">
        <v>0</v>
      </c>
    </row>
    <row r="2683" spans="1:11">
      <c r="A2683" s="247" t="s">
        <v>15727</v>
      </c>
      <c r="B2683" s="247" t="s">
        <v>15726</v>
      </c>
      <c r="C2683" s="247" t="s">
        <v>1535</v>
      </c>
      <c r="D2683" s="247" t="s">
        <v>3843</v>
      </c>
      <c r="E2683" s="248" t="s">
        <v>15725</v>
      </c>
      <c r="F2683" s="247">
        <v>16809.89</v>
      </c>
      <c r="G2683" s="247" t="s">
        <v>1367</v>
      </c>
      <c r="H2683" s="247" t="s">
        <v>14318</v>
      </c>
      <c r="I2683" s="247">
        <v>0</v>
      </c>
      <c r="J2683" s="247">
        <v>0</v>
      </c>
      <c r="K2683" s="247">
        <v>0</v>
      </c>
    </row>
    <row r="2684" spans="1:11">
      <c r="A2684" s="247" t="s">
        <v>15724</v>
      </c>
      <c r="B2684" s="247" t="s">
        <v>15723</v>
      </c>
      <c r="C2684" s="247" t="s">
        <v>1535</v>
      </c>
      <c r="D2684" s="247" t="s">
        <v>3843</v>
      </c>
      <c r="E2684" s="248" t="s">
        <v>15722</v>
      </c>
      <c r="F2684" s="247">
        <v>6445.18</v>
      </c>
      <c r="G2684" s="247" t="s">
        <v>1367</v>
      </c>
      <c r="H2684" s="247" t="s">
        <v>14318</v>
      </c>
      <c r="I2684" s="247">
        <v>0</v>
      </c>
      <c r="J2684" s="247">
        <v>0</v>
      </c>
      <c r="K2684" s="247">
        <v>0</v>
      </c>
    </row>
    <row r="2685" spans="1:11">
      <c r="A2685" s="247" t="s">
        <v>15718</v>
      </c>
      <c r="B2685" s="247" t="s">
        <v>15717</v>
      </c>
      <c r="C2685" s="247" t="s">
        <v>1535</v>
      </c>
      <c r="D2685" s="247" t="s">
        <v>3843</v>
      </c>
      <c r="E2685" s="248" t="s">
        <v>15716</v>
      </c>
      <c r="F2685" s="247">
        <v>22588.35</v>
      </c>
      <c r="G2685" s="247" t="s">
        <v>1367</v>
      </c>
      <c r="H2685" s="247" t="s">
        <v>14318</v>
      </c>
      <c r="I2685" s="247">
        <v>1</v>
      </c>
      <c r="J2685" s="247">
        <v>0</v>
      </c>
      <c r="K2685" s="247">
        <v>0</v>
      </c>
    </row>
    <row r="2686" spans="1:11">
      <c r="A2686" s="247" t="s">
        <v>15715</v>
      </c>
      <c r="B2686" s="247" t="s">
        <v>15714</v>
      </c>
      <c r="C2686" s="247" t="s">
        <v>1535</v>
      </c>
      <c r="D2686" s="247" t="s">
        <v>3843</v>
      </c>
      <c r="E2686" s="248" t="s">
        <v>15711</v>
      </c>
      <c r="F2686" s="247">
        <v>16809.89</v>
      </c>
      <c r="G2686" s="247" t="s">
        <v>1367</v>
      </c>
      <c r="H2686" s="247" t="s">
        <v>14318</v>
      </c>
      <c r="I2686" s="247">
        <v>1</v>
      </c>
      <c r="J2686" s="247">
        <v>0</v>
      </c>
      <c r="K2686" s="247">
        <v>0</v>
      </c>
    </row>
    <row r="2687" spans="1:11">
      <c r="A2687" s="247" t="s">
        <v>15713</v>
      </c>
      <c r="B2687" s="247" t="s">
        <v>15712</v>
      </c>
      <c r="C2687" s="247" t="s">
        <v>1535</v>
      </c>
      <c r="D2687" s="247" t="s">
        <v>3843</v>
      </c>
      <c r="E2687" s="248" t="s">
        <v>15711</v>
      </c>
      <c r="F2687" s="247">
        <v>16809.89</v>
      </c>
      <c r="G2687" s="247" t="s">
        <v>1367</v>
      </c>
      <c r="H2687" s="247" t="s">
        <v>14318</v>
      </c>
      <c r="I2687" s="247">
        <v>1</v>
      </c>
      <c r="J2687" s="247">
        <v>0</v>
      </c>
      <c r="K2687" s="247">
        <v>0</v>
      </c>
    </row>
    <row r="2688" spans="1:11">
      <c r="A2688" s="247" t="s">
        <v>21861</v>
      </c>
      <c r="B2688" s="247" t="s">
        <v>21862</v>
      </c>
      <c r="C2688" s="247" t="s">
        <v>1535</v>
      </c>
      <c r="D2688" s="247" t="s">
        <v>3843</v>
      </c>
      <c r="E2688" s="248" t="s">
        <v>21863</v>
      </c>
      <c r="F2688" s="247">
        <v>22587.91</v>
      </c>
      <c r="G2688" s="247" t="s">
        <v>1367</v>
      </c>
      <c r="H2688" s="247" t="s">
        <v>14318</v>
      </c>
      <c r="I2688" s="247">
        <v>1</v>
      </c>
      <c r="J2688" s="247">
        <v>0</v>
      </c>
      <c r="K2688" s="247">
        <v>0</v>
      </c>
    </row>
    <row r="2689" spans="1:11">
      <c r="A2689" s="247" t="s">
        <v>21864</v>
      </c>
      <c r="B2689" s="247" t="s">
        <v>21865</v>
      </c>
      <c r="C2689" s="247" t="s">
        <v>1535</v>
      </c>
      <c r="D2689" s="247" t="s">
        <v>3843</v>
      </c>
      <c r="E2689" s="248" t="s">
        <v>21866</v>
      </c>
      <c r="F2689" s="247">
        <v>8354.9500000000007</v>
      </c>
      <c r="G2689" s="247" t="s">
        <v>1367</v>
      </c>
      <c r="H2689" s="247" t="s">
        <v>14318</v>
      </c>
      <c r="I2689" s="247">
        <v>1</v>
      </c>
      <c r="J2689" s="247">
        <v>0</v>
      </c>
      <c r="K2689" s="247">
        <v>0</v>
      </c>
    </row>
    <row r="2690" spans="1:11">
      <c r="A2690" s="247" t="s">
        <v>21867</v>
      </c>
      <c r="B2690" s="247" t="s">
        <v>21868</v>
      </c>
      <c r="C2690" s="247" t="s">
        <v>1535</v>
      </c>
      <c r="D2690" s="247" t="s">
        <v>3843</v>
      </c>
      <c r="E2690" s="248" t="s">
        <v>21869</v>
      </c>
      <c r="F2690" s="247">
        <v>11540.66</v>
      </c>
      <c r="G2690" s="247" t="s">
        <v>1367</v>
      </c>
      <c r="H2690" s="247" t="s">
        <v>14318</v>
      </c>
      <c r="I2690" s="247">
        <v>1</v>
      </c>
      <c r="J2690" s="247">
        <v>0</v>
      </c>
      <c r="K2690" s="247">
        <v>0</v>
      </c>
    </row>
    <row r="2691" spans="1:11">
      <c r="A2691" s="247" t="s">
        <v>21870</v>
      </c>
      <c r="B2691" s="247" t="s">
        <v>21871</v>
      </c>
      <c r="C2691" s="247" t="s">
        <v>1535</v>
      </c>
      <c r="D2691" s="247" t="s">
        <v>3843</v>
      </c>
      <c r="E2691" s="248" t="s">
        <v>21872</v>
      </c>
      <c r="F2691" s="247">
        <v>11880.22</v>
      </c>
      <c r="G2691" s="247" t="s">
        <v>1367</v>
      </c>
      <c r="H2691" s="247" t="s">
        <v>14318</v>
      </c>
      <c r="I2691" s="247">
        <v>1</v>
      </c>
      <c r="J2691" s="247">
        <v>0</v>
      </c>
      <c r="K2691" s="247">
        <v>0</v>
      </c>
    </row>
    <row r="2692" spans="1:11">
      <c r="A2692" s="247" t="s">
        <v>21873</v>
      </c>
      <c r="B2692" s="247" t="s">
        <v>21874</v>
      </c>
      <c r="C2692" s="247" t="s">
        <v>1535</v>
      </c>
      <c r="D2692" s="247" t="s">
        <v>3843</v>
      </c>
      <c r="E2692" s="248" t="s">
        <v>21875</v>
      </c>
      <c r="F2692" s="247">
        <v>13240.66</v>
      </c>
      <c r="G2692" s="247" t="s">
        <v>1367</v>
      </c>
      <c r="H2692" s="247" t="s">
        <v>14318</v>
      </c>
      <c r="I2692" s="247">
        <v>1</v>
      </c>
      <c r="J2692" s="247">
        <v>0</v>
      </c>
      <c r="K2692" s="247">
        <v>0</v>
      </c>
    </row>
    <row r="2693" spans="1:11">
      <c r="A2693" s="247" t="s">
        <v>21876</v>
      </c>
      <c r="B2693" s="247" t="s">
        <v>21877</v>
      </c>
      <c r="C2693" s="247" t="s">
        <v>1535</v>
      </c>
      <c r="D2693" s="247" t="s">
        <v>3843</v>
      </c>
      <c r="E2693" s="248" t="s">
        <v>21878</v>
      </c>
      <c r="F2693" s="247">
        <v>13240.66</v>
      </c>
      <c r="G2693" s="247" t="s">
        <v>1367</v>
      </c>
      <c r="H2693" s="247" t="s">
        <v>14318</v>
      </c>
      <c r="I2693" s="247">
        <v>1</v>
      </c>
      <c r="J2693" s="247">
        <v>0</v>
      </c>
      <c r="K2693" s="247">
        <v>0</v>
      </c>
    </row>
    <row r="2694" spans="1:11">
      <c r="A2694" s="247" t="s">
        <v>21879</v>
      </c>
      <c r="B2694" s="247" t="s">
        <v>21880</v>
      </c>
      <c r="C2694" s="247" t="s">
        <v>1535</v>
      </c>
      <c r="D2694" s="247" t="s">
        <v>3843</v>
      </c>
      <c r="E2694" s="248" t="s">
        <v>21875</v>
      </c>
      <c r="F2694" s="247">
        <v>13240.66</v>
      </c>
      <c r="G2694" s="247" t="s">
        <v>1367</v>
      </c>
      <c r="H2694" s="247" t="s">
        <v>14318</v>
      </c>
      <c r="I2694" s="247">
        <v>1</v>
      </c>
      <c r="J2694" s="247">
        <v>0</v>
      </c>
      <c r="K2694" s="247">
        <v>0</v>
      </c>
    </row>
    <row r="2695" spans="1:11">
      <c r="A2695" s="247" t="s">
        <v>21881</v>
      </c>
      <c r="B2695" s="247" t="s">
        <v>21882</v>
      </c>
      <c r="C2695" s="247" t="s">
        <v>1535</v>
      </c>
      <c r="D2695" s="247" t="s">
        <v>3843</v>
      </c>
      <c r="E2695" s="248" t="s">
        <v>21883</v>
      </c>
      <c r="F2695" s="247">
        <v>10520.88</v>
      </c>
      <c r="G2695" s="247" t="s">
        <v>1367</v>
      </c>
      <c r="H2695" s="247" t="s">
        <v>14318</v>
      </c>
      <c r="I2695" s="247">
        <v>1</v>
      </c>
      <c r="J2695" s="247">
        <v>0</v>
      </c>
      <c r="K2695" s="247">
        <v>0</v>
      </c>
    </row>
    <row r="2696" spans="1:11">
      <c r="A2696" s="247" t="s">
        <v>21884</v>
      </c>
      <c r="B2696" s="247" t="s">
        <v>21885</v>
      </c>
      <c r="C2696" s="247" t="s">
        <v>1535</v>
      </c>
      <c r="D2696" s="247" t="s">
        <v>3843</v>
      </c>
      <c r="E2696" s="248" t="s">
        <v>21886</v>
      </c>
      <c r="F2696" s="247">
        <v>13240.66</v>
      </c>
      <c r="G2696" s="247" t="s">
        <v>1367</v>
      </c>
      <c r="H2696" s="247" t="s">
        <v>14318</v>
      </c>
      <c r="I2696" s="247">
        <v>1</v>
      </c>
      <c r="J2696" s="247">
        <v>0</v>
      </c>
      <c r="K2696" s="247">
        <v>0</v>
      </c>
    </row>
    <row r="2697" spans="1:11">
      <c r="A2697" s="247" t="s">
        <v>21887</v>
      </c>
      <c r="B2697" s="247" t="s">
        <v>21888</v>
      </c>
      <c r="C2697" s="247" t="s">
        <v>1535</v>
      </c>
      <c r="D2697" s="247" t="s">
        <v>3843</v>
      </c>
      <c r="E2697" s="248" t="s">
        <v>21886</v>
      </c>
      <c r="F2697" s="247">
        <v>13240.66</v>
      </c>
      <c r="G2697" s="247" t="s">
        <v>1367</v>
      </c>
      <c r="H2697" s="247" t="s">
        <v>14318</v>
      </c>
      <c r="I2697" s="247">
        <v>1</v>
      </c>
      <c r="J2697" s="247">
        <v>0</v>
      </c>
      <c r="K2697" s="247">
        <v>0</v>
      </c>
    </row>
    <row r="2698" spans="1:11">
      <c r="A2698" s="247" t="s">
        <v>21889</v>
      </c>
      <c r="B2698" s="247" t="s">
        <v>21890</v>
      </c>
      <c r="C2698" s="247" t="s">
        <v>1535</v>
      </c>
      <c r="D2698" s="247" t="s">
        <v>3843</v>
      </c>
      <c r="E2698" s="248" t="s">
        <v>21891</v>
      </c>
      <c r="F2698" s="247">
        <v>15109.89</v>
      </c>
      <c r="G2698" s="247" t="s">
        <v>1367</v>
      </c>
      <c r="H2698" s="247" t="s">
        <v>14318</v>
      </c>
      <c r="I2698" s="247">
        <v>1</v>
      </c>
      <c r="J2698" s="247">
        <v>0</v>
      </c>
      <c r="K2698" s="247">
        <v>0</v>
      </c>
    </row>
    <row r="2699" spans="1:11">
      <c r="A2699" s="247" t="s">
        <v>21892</v>
      </c>
      <c r="B2699" s="247" t="s">
        <v>21893</v>
      </c>
      <c r="C2699" s="247" t="s">
        <v>1535</v>
      </c>
      <c r="D2699" s="247" t="s">
        <v>3843</v>
      </c>
      <c r="E2699" s="248" t="s">
        <v>21894</v>
      </c>
      <c r="F2699" s="247">
        <v>18679.12</v>
      </c>
      <c r="G2699" s="247" t="s">
        <v>1367</v>
      </c>
      <c r="H2699" s="247" t="s">
        <v>14318</v>
      </c>
      <c r="I2699" s="247">
        <v>1</v>
      </c>
      <c r="J2699" s="247">
        <v>0</v>
      </c>
      <c r="K2699" s="247">
        <v>0</v>
      </c>
    </row>
    <row r="2700" spans="1:11">
      <c r="A2700" s="247" t="s">
        <v>21895</v>
      </c>
      <c r="B2700" s="247" t="s">
        <v>21896</v>
      </c>
      <c r="C2700" s="247" t="s">
        <v>1535</v>
      </c>
      <c r="D2700" s="247" t="s">
        <v>3843</v>
      </c>
      <c r="E2700" s="248" t="s">
        <v>21894</v>
      </c>
      <c r="F2700" s="247">
        <v>18679.12</v>
      </c>
      <c r="G2700" s="247" t="s">
        <v>1367</v>
      </c>
      <c r="H2700" s="247" t="s">
        <v>14318</v>
      </c>
      <c r="I2700" s="247">
        <v>1</v>
      </c>
      <c r="J2700" s="247">
        <v>0</v>
      </c>
      <c r="K2700" s="247">
        <v>0</v>
      </c>
    </row>
    <row r="2701" spans="1:11">
      <c r="A2701" s="247" t="s">
        <v>21897</v>
      </c>
      <c r="B2701" s="247" t="s">
        <v>21898</v>
      </c>
      <c r="C2701" s="247" t="s">
        <v>1535</v>
      </c>
      <c r="D2701" s="247" t="s">
        <v>3843</v>
      </c>
      <c r="E2701" s="248" t="s">
        <v>21899</v>
      </c>
      <c r="F2701" s="247">
        <v>23778.02</v>
      </c>
      <c r="G2701" s="247" t="s">
        <v>1367</v>
      </c>
      <c r="H2701" s="247" t="s">
        <v>14318</v>
      </c>
      <c r="I2701" s="247">
        <v>1</v>
      </c>
      <c r="J2701" s="247">
        <v>0</v>
      </c>
      <c r="K2701" s="247">
        <v>0</v>
      </c>
    </row>
    <row r="2702" spans="1:11">
      <c r="A2702" s="247" t="s">
        <v>21900</v>
      </c>
      <c r="B2702" s="247" t="s">
        <v>21901</v>
      </c>
      <c r="C2702" s="247" t="s">
        <v>1535</v>
      </c>
      <c r="D2702" s="247" t="s">
        <v>3843</v>
      </c>
      <c r="E2702" s="248" t="s">
        <v>21899</v>
      </c>
      <c r="F2702" s="247">
        <v>23778.02</v>
      </c>
      <c r="G2702" s="247" t="s">
        <v>1367</v>
      </c>
      <c r="H2702" s="247" t="s">
        <v>14318</v>
      </c>
      <c r="I2702" s="247">
        <v>1</v>
      </c>
      <c r="J2702" s="247">
        <v>0</v>
      </c>
      <c r="K2702" s="247">
        <v>0</v>
      </c>
    </row>
    <row r="2703" spans="1:11">
      <c r="A2703" s="247" t="s">
        <v>21902</v>
      </c>
      <c r="B2703" s="247" t="s">
        <v>21903</v>
      </c>
      <c r="C2703" s="247" t="s">
        <v>1535</v>
      </c>
      <c r="D2703" s="247" t="s">
        <v>3843</v>
      </c>
      <c r="E2703" s="248" t="s">
        <v>21904</v>
      </c>
      <c r="F2703" s="247">
        <v>6951.65</v>
      </c>
      <c r="G2703" s="247" t="s">
        <v>1367</v>
      </c>
      <c r="H2703" s="247" t="s">
        <v>14318</v>
      </c>
      <c r="I2703" s="247">
        <v>1</v>
      </c>
      <c r="J2703" s="247">
        <v>0</v>
      </c>
      <c r="K2703" s="247">
        <v>0</v>
      </c>
    </row>
    <row r="2704" spans="1:11">
      <c r="A2704" s="247" t="s">
        <v>21905</v>
      </c>
      <c r="B2704" s="247" t="s">
        <v>21906</v>
      </c>
      <c r="C2704" s="247" t="s">
        <v>1535</v>
      </c>
      <c r="D2704" s="247" t="s">
        <v>3843</v>
      </c>
      <c r="E2704" s="248" t="s">
        <v>21883</v>
      </c>
      <c r="F2704" s="247">
        <v>10520.88</v>
      </c>
      <c r="G2704" s="247" t="s">
        <v>1367</v>
      </c>
      <c r="H2704" s="247" t="s">
        <v>14318</v>
      </c>
      <c r="I2704" s="247">
        <v>1</v>
      </c>
      <c r="J2704" s="247">
        <v>0</v>
      </c>
      <c r="K2704" s="247">
        <v>0</v>
      </c>
    </row>
    <row r="2705" spans="1:11">
      <c r="A2705" s="247" t="s">
        <v>21907</v>
      </c>
      <c r="B2705" s="247" t="s">
        <v>21908</v>
      </c>
      <c r="C2705" s="247" t="s">
        <v>1535</v>
      </c>
      <c r="D2705" s="247" t="s">
        <v>3843</v>
      </c>
      <c r="E2705" s="248" t="s">
        <v>21904</v>
      </c>
      <c r="F2705" s="247">
        <v>6951.65</v>
      </c>
      <c r="G2705" s="247" t="s">
        <v>1367</v>
      </c>
      <c r="H2705" s="247" t="s">
        <v>14318</v>
      </c>
      <c r="I2705" s="247">
        <v>1</v>
      </c>
      <c r="J2705" s="247">
        <v>0</v>
      </c>
      <c r="K2705" s="247">
        <v>0</v>
      </c>
    </row>
    <row r="2706" spans="1:11">
      <c r="A2706" s="247" t="s">
        <v>21909</v>
      </c>
      <c r="B2706" s="247" t="s">
        <v>21910</v>
      </c>
      <c r="C2706" s="247" t="s">
        <v>1535</v>
      </c>
      <c r="D2706" s="247" t="s">
        <v>3843</v>
      </c>
      <c r="E2706" s="248" t="s">
        <v>21878</v>
      </c>
      <c r="F2706" s="247">
        <v>13240.66</v>
      </c>
      <c r="G2706" s="247" t="s">
        <v>1367</v>
      </c>
      <c r="H2706" s="247" t="s">
        <v>14318</v>
      </c>
      <c r="I2706" s="247">
        <v>1</v>
      </c>
      <c r="J2706" s="247">
        <v>0</v>
      </c>
      <c r="K2706" s="247">
        <v>0</v>
      </c>
    </row>
    <row r="2707" spans="1:11">
      <c r="A2707" s="247" t="s">
        <v>21911</v>
      </c>
      <c r="B2707" s="247" t="s">
        <v>21912</v>
      </c>
      <c r="C2707" s="247" t="s">
        <v>1535</v>
      </c>
      <c r="D2707" s="247" t="s">
        <v>3843</v>
      </c>
      <c r="E2707" s="248" t="s">
        <v>21872</v>
      </c>
      <c r="F2707" s="247">
        <v>11880.22</v>
      </c>
      <c r="G2707" s="247" t="s">
        <v>1367</v>
      </c>
      <c r="H2707" s="247" t="s">
        <v>14318</v>
      </c>
      <c r="I2707" s="247">
        <v>1</v>
      </c>
      <c r="J2707" s="247">
        <v>0</v>
      </c>
      <c r="K2707" s="247">
        <v>0</v>
      </c>
    </row>
    <row r="2708" spans="1:11">
      <c r="A2708" s="247" t="s">
        <v>21913</v>
      </c>
      <c r="B2708" s="247" t="s">
        <v>21914</v>
      </c>
      <c r="C2708" s="247" t="s">
        <v>1535</v>
      </c>
      <c r="D2708" s="247" t="s">
        <v>3843</v>
      </c>
      <c r="E2708" s="248" t="s">
        <v>21915</v>
      </c>
      <c r="F2708" s="247">
        <v>27176.92</v>
      </c>
      <c r="G2708" s="247" t="s">
        <v>1367</v>
      </c>
      <c r="H2708" s="247" t="s">
        <v>14318</v>
      </c>
      <c r="I2708" s="247">
        <v>1</v>
      </c>
      <c r="J2708" s="247">
        <v>0</v>
      </c>
      <c r="K2708" s="247">
        <v>0</v>
      </c>
    </row>
    <row r="2709" spans="1:11">
      <c r="A2709" s="247" t="s">
        <v>7052</v>
      </c>
      <c r="B2709" s="247" t="s">
        <v>7051</v>
      </c>
      <c r="C2709" s="247" t="s">
        <v>1535</v>
      </c>
      <c r="D2709" s="247" t="s">
        <v>6343</v>
      </c>
      <c r="E2709" s="248" t="s">
        <v>7050</v>
      </c>
      <c r="F2709" s="247">
        <v>6408.79</v>
      </c>
      <c r="G2709" s="247" t="s">
        <v>1367</v>
      </c>
      <c r="H2709" s="247" t="s">
        <v>14318</v>
      </c>
      <c r="I2709" s="247">
        <v>1</v>
      </c>
      <c r="J2709" s="247">
        <v>0</v>
      </c>
      <c r="K2709" s="247">
        <v>0</v>
      </c>
    </row>
    <row r="2710" spans="1:11">
      <c r="A2710" s="247" t="s">
        <v>17083</v>
      </c>
      <c r="B2710" s="247" t="s">
        <v>17082</v>
      </c>
      <c r="C2710" s="247" t="s">
        <v>1535</v>
      </c>
      <c r="D2710" s="247" t="s">
        <v>6343</v>
      </c>
      <c r="E2710" s="248" t="s">
        <v>17081</v>
      </c>
      <c r="F2710" s="247">
        <v>9159.7800000000007</v>
      </c>
      <c r="G2710" s="247" t="s">
        <v>1367</v>
      </c>
      <c r="H2710" s="247" t="s">
        <v>14318</v>
      </c>
      <c r="I2710" s="247">
        <v>0</v>
      </c>
      <c r="J2710" s="247">
        <v>0</v>
      </c>
      <c r="K2710" s="247">
        <v>0</v>
      </c>
    </row>
    <row r="2711" spans="1:11">
      <c r="A2711" s="247" t="s">
        <v>17080</v>
      </c>
      <c r="B2711" s="247" t="s">
        <v>17079</v>
      </c>
      <c r="C2711" s="247" t="s">
        <v>1535</v>
      </c>
      <c r="D2711" s="247" t="s">
        <v>6343</v>
      </c>
      <c r="E2711" s="248" t="s">
        <v>17078</v>
      </c>
      <c r="F2711" s="247">
        <v>5490.2</v>
      </c>
      <c r="G2711" s="247" t="s">
        <v>1367</v>
      </c>
      <c r="H2711" s="247" t="s">
        <v>14318</v>
      </c>
      <c r="I2711" s="247">
        <v>1</v>
      </c>
      <c r="J2711" s="247">
        <v>0</v>
      </c>
      <c r="K2711" s="247">
        <v>0</v>
      </c>
    </row>
    <row r="2712" spans="1:11">
      <c r="A2712" s="247" t="s">
        <v>21916</v>
      </c>
      <c r="B2712" s="247" t="s">
        <v>21917</v>
      </c>
      <c r="C2712" s="247" t="s">
        <v>1535</v>
      </c>
      <c r="D2712" s="247" t="s">
        <v>6343</v>
      </c>
      <c r="E2712" s="248" t="s">
        <v>7029</v>
      </c>
      <c r="F2712" s="247">
        <v>4897.7700000000004</v>
      </c>
      <c r="G2712" s="247" t="s">
        <v>1367</v>
      </c>
      <c r="H2712" s="247" t="s">
        <v>14318</v>
      </c>
      <c r="I2712" s="247">
        <v>0</v>
      </c>
      <c r="J2712" s="247">
        <v>0</v>
      </c>
      <c r="K2712" s="247">
        <v>0</v>
      </c>
    </row>
    <row r="2713" spans="1:11">
      <c r="A2713" s="247" t="s">
        <v>17077</v>
      </c>
      <c r="B2713" s="247" t="s">
        <v>17076</v>
      </c>
      <c r="C2713" s="247" t="s">
        <v>1535</v>
      </c>
      <c r="D2713" s="247" t="s">
        <v>6343</v>
      </c>
      <c r="E2713" s="248" t="s">
        <v>17075</v>
      </c>
      <c r="F2713" s="247">
        <v>10573.86</v>
      </c>
      <c r="G2713" s="247" t="s">
        <v>1367</v>
      </c>
      <c r="H2713" s="247" t="s">
        <v>14318</v>
      </c>
      <c r="I2713" s="247">
        <v>1</v>
      </c>
      <c r="J2713" s="247">
        <v>0</v>
      </c>
      <c r="K2713" s="247">
        <v>0</v>
      </c>
    </row>
    <row r="2714" spans="1:11">
      <c r="A2714" s="247" t="s">
        <v>17074</v>
      </c>
      <c r="B2714" s="247" t="s">
        <v>17073</v>
      </c>
      <c r="C2714" s="247" t="s">
        <v>1535</v>
      </c>
      <c r="D2714" s="247" t="s">
        <v>6343</v>
      </c>
      <c r="E2714" s="248" t="s">
        <v>17072</v>
      </c>
      <c r="F2714" s="247">
        <v>68408.789999999994</v>
      </c>
      <c r="G2714" s="247" t="s">
        <v>1367</v>
      </c>
      <c r="H2714" s="247" t="s">
        <v>14318</v>
      </c>
      <c r="I2714" s="247">
        <v>1</v>
      </c>
      <c r="J2714" s="247">
        <v>0</v>
      </c>
      <c r="K2714" s="247">
        <v>0</v>
      </c>
    </row>
    <row r="2715" spans="1:11">
      <c r="A2715" s="247" t="s">
        <v>21918</v>
      </c>
      <c r="B2715" s="247" t="s">
        <v>18433</v>
      </c>
      <c r="C2715" s="247" t="s">
        <v>1535</v>
      </c>
      <c r="D2715" s="247" t="s">
        <v>6343</v>
      </c>
      <c r="E2715" s="248" t="s">
        <v>21919</v>
      </c>
      <c r="F2715" s="247">
        <v>2579.37</v>
      </c>
      <c r="G2715" s="247" t="s">
        <v>1367</v>
      </c>
      <c r="H2715" s="247" t="s">
        <v>14318</v>
      </c>
      <c r="I2715" s="247">
        <v>1</v>
      </c>
      <c r="J2715" s="247">
        <v>0</v>
      </c>
      <c r="K2715" s="247">
        <v>0</v>
      </c>
    </row>
    <row r="2716" spans="1:11">
      <c r="A2716" s="247" t="s">
        <v>21920</v>
      </c>
      <c r="B2716" s="247" t="s">
        <v>21921</v>
      </c>
      <c r="C2716" s="247" t="s">
        <v>1535</v>
      </c>
      <c r="D2716" s="247" t="s">
        <v>6343</v>
      </c>
      <c r="E2716" s="248" t="s">
        <v>21922</v>
      </c>
      <c r="F2716" s="247">
        <v>2741.59</v>
      </c>
      <c r="G2716" s="247" t="s">
        <v>1367</v>
      </c>
      <c r="H2716" s="247" t="s">
        <v>14318</v>
      </c>
      <c r="I2716" s="247">
        <v>1</v>
      </c>
      <c r="J2716" s="247">
        <v>0</v>
      </c>
      <c r="K2716" s="247">
        <v>0</v>
      </c>
    </row>
    <row r="2717" spans="1:11">
      <c r="A2717" s="247" t="s">
        <v>7031</v>
      </c>
      <c r="B2717" s="247" t="s">
        <v>7030</v>
      </c>
      <c r="C2717" s="247" t="s">
        <v>1535</v>
      </c>
      <c r="D2717" s="247" t="s">
        <v>6343</v>
      </c>
      <c r="E2717" s="248" t="s">
        <v>7029</v>
      </c>
      <c r="F2717" s="247">
        <v>4897.8</v>
      </c>
      <c r="G2717" s="247" t="s">
        <v>1367</v>
      </c>
      <c r="H2717" s="247" t="s">
        <v>14318</v>
      </c>
      <c r="I2717" s="247">
        <v>1</v>
      </c>
      <c r="J2717" s="247">
        <v>0</v>
      </c>
      <c r="K2717" s="247">
        <v>0</v>
      </c>
    </row>
    <row r="2718" spans="1:11">
      <c r="A2718" s="247" t="s">
        <v>7028</v>
      </c>
      <c r="B2718" s="247" t="s">
        <v>7027</v>
      </c>
      <c r="C2718" s="247" t="s">
        <v>1535</v>
      </c>
      <c r="D2718" s="247" t="s">
        <v>6343</v>
      </c>
      <c r="E2718" s="248" t="s">
        <v>12979</v>
      </c>
      <c r="F2718" s="247">
        <v>4205.49</v>
      </c>
      <c r="G2718" s="247" t="s">
        <v>1367</v>
      </c>
      <c r="H2718" s="247" t="s">
        <v>14318</v>
      </c>
      <c r="I2718" s="247">
        <v>1</v>
      </c>
      <c r="J2718" s="247">
        <v>0</v>
      </c>
      <c r="K2718" s="247">
        <v>0</v>
      </c>
    </row>
    <row r="2719" spans="1:11">
      <c r="A2719" s="247" t="s">
        <v>21923</v>
      </c>
      <c r="B2719" s="247" t="s">
        <v>21924</v>
      </c>
      <c r="C2719" s="247" t="s">
        <v>1535</v>
      </c>
      <c r="D2719" s="247" t="s">
        <v>6343</v>
      </c>
      <c r="E2719" s="248" t="s">
        <v>21925</v>
      </c>
      <c r="F2719" s="247">
        <v>56995.6</v>
      </c>
      <c r="G2719" s="247" t="s">
        <v>1367</v>
      </c>
      <c r="H2719" s="247" t="s">
        <v>14318</v>
      </c>
      <c r="I2719" s="247">
        <v>1</v>
      </c>
      <c r="J2719" s="247">
        <v>0</v>
      </c>
      <c r="K2719" s="247">
        <v>0</v>
      </c>
    </row>
    <row r="2720" spans="1:11">
      <c r="A2720" s="247" t="s">
        <v>21926</v>
      </c>
      <c r="B2720" s="247" t="s">
        <v>18184</v>
      </c>
      <c r="C2720" s="247" t="s">
        <v>1535</v>
      </c>
      <c r="D2720" s="247" t="s">
        <v>7107</v>
      </c>
      <c r="E2720" s="248" t="s">
        <v>21927</v>
      </c>
      <c r="F2720" s="247">
        <v>56074.73</v>
      </c>
      <c r="G2720" s="247" t="s">
        <v>1367</v>
      </c>
      <c r="H2720" s="247" t="s">
        <v>14318</v>
      </c>
      <c r="I2720" s="247">
        <v>1</v>
      </c>
      <c r="J2720" s="247">
        <v>0</v>
      </c>
      <c r="K2720" s="247">
        <v>0</v>
      </c>
    </row>
    <row r="2721" spans="1:11">
      <c r="A2721" s="247" t="s">
        <v>21928</v>
      </c>
      <c r="B2721" s="247" t="s">
        <v>18190</v>
      </c>
      <c r="C2721" s="247" t="s">
        <v>1535</v>
      </c>
      <c r="D2721" s="247" t="s">
        <v>7107</v>
      </c>
      <c r="E2721" s="248" t="s">
        <v>21929</v>
      </c>
      <c r="F2721" s="247">
        <v>41572.53</v>
      </c>
      <c r="G2721" s="247" t="s">
        <v>1367</v>
      </c>
      <c r="H2721" s="247" t="s">
        <v>14318</v>
      </c>
      <c r="I2721" s="247">
        <v>1</v>
      </c>
      <c r="J2721" s="247">
        <v>0</v>
      </c>
      <c r="K2721" s="247">
        <v>0</v>
      </c>
    </row>
    <row r="2722" spans="1:11">
      <c r="A2722" s="247" t="s">
        <v>21930</v>
      </c>
      <c r="B2722" s="247" t="s">
        <v>18196</v>
      </c>
      <c r="C2722" s="247" t="s">
        <v>1535</v>
      </c>
      <c r="D2722" s="247" t="s">
        <v>7107</v>
      </c>
      <c r="E2722" s="248" t="s">
        <v>21931</v>
      </c>
      <c r="F2722" s="247">
        <v>24778.02</v>
      </c>
      <c r="G2722" s="247" t="s">
        <v>1367</v>
      </c>
      <c r="H2722" s="247" t="s">
        <v>14318</v>
      </c>
      <c r="I2722" s="247">
        <v>1</v>
      </c>
      <c r="J2722" s="247">
        <v>0</v>
      </c>
      <c r="K2722" s="247">
        <v>0</v>
      </c>
    </row>
    <row r="2723" spans="1:11">
      <c r="A2723" s="247" t="s">
        <v>21932</v>
      </c>
      <c r="B2723" s="247" t="s">
        <v>21933</v>
      </c>
      <c r="C2723" s="247" t="s">
        <v>1535</v>
      </c>
      <c r="D2723" s="247" t="s">
        <v>7107</v>
      </c>
      <c r="E2723" s="248" t="s">
        <v>21934</v>
      </c>
      <c r="F2723" s="247">
        <v>6123.66</v>
      </c>
      <c r="G2723" s="247" t="s">
        <v>1367</v>
      </c>
      <c r="H2723" s="247" t="s">
        <v>14318</v>
      </c>
      <c r="I2723" s="247">
        <v>3</v>
      </c>
      <c r="J2723" s="247">
        <v>0</v>
      </c>
      <c r="K2723" s="247">
        <v>0</v>
      </c>
    </row>
    <row r="2724" spans="1:11">
      <c r="A2724" s="247" t="s">
        <v>21935</v>
      </c>
      <c r="B2724" s="247" t="s">
        <v>21936</v>
      </c>
      <c r="C2724" s="247" t="s">
        <v>1535</v>
      </c>
      <c r="D2724" s="247" t="s">
        <v>7107</v>
      </c>
      <c r="E2724" s="248" t="s">
        <v>21937</v>
      </c>
      <c r="F2724" s="247">
        <v>10608.93</v>
      </c>
      <c r="G2724" s="247" t="s">
        <v>1367</v>
      </c>
      <c r="H2724" s="247" t="s">
        <v>14318</v>
      </c>
      <c r="I2724" s="247">
        <v>1</v>
      </c>
      <c r="J2724" s="247">
        <v>0</v>
      </c>
      <c r="K2724" s="247">
        <v>0</v>
      </c>
    </row>
    <row r="2725" spans="1:11">
      <c r="A2725" s="247" t="s">
        <v>21938</v>
      </c>
      <c r="B2725" s="247" t="s">
        <v>21939</v>
      </c>
      <c r="C2725" s="247" t="s">
        <v>1535</v>
      </c>
      <c r="D2725" s="247" t="s">
        <v>7107</v>
      </c>
      <c r="E2725" s="248" t="s">
        <v>21940</v>
      </c>
      <c r="F2725" s="247">
        <v>20123.669999999998</v>
      </c>
      <c r="G2725" s="247" t="s">
        <v>1367</v>
      </c>
      <c r="H2725" s="247" t="s">
        <v>14318</v>
      </c>
      <c r="I2725" s="247">
        <v>1</v>
      </c>
      <c r="J2725" s="247">
        <v>0</v>
      </c>
      <c r="K2725" s="247">
        <v>0</v>
      </c>
    </row>
    <row r="2726" spans="1:11">
      <c r="A2726" s="247" t="s">
        <v>21941</v>
      </c>
      <c r="B2726" s="247" t="s">
        <v>21942</v>
      </c>
      <c r="C2726" s="247" t="s">
        <v>1535</v>
      </c>
      <c r="D2726" s="247" t="s">
        <v>7107</v>
      </c>
      <c r="E2726" s="248" t="s">
        <v>21943</v>
      </c>
      <c r="F2726" s="247">
        <v>12799.52</v>
      </c>
      <c r="G2726" s="247" t="s">
        <v>1367</v>
      </c>
      <c r="H2726" s="247" t="s">
        <v>14318</v>
      </c>
      <c r="I2726" s="247">
        <v>1</v>
      </c>
      <c r="J2726" s="247">
        <v>0</v>
      </c>
      <c r="K2726" s="247">
        <v>0</v>
      </c>
    </row>
    <row r="2727" spans="1:11">
      <c r="A2727" s="247" t="s">
        <v>21944</v>
      </c>
      <c r="B2727" s="247" t="s">
        <v>21945</v>
      </c>
      <c r="C2727" s="247" t="s">
        <v>1535</v>
      </c>
      <c r="D2727" s="247" t="s">
        <v>7107</v>
      </c>
      <c r="E2727" s="248" t="s">
        <v>21946</v>
      </c>
      <c r="F2727" s="247">
        <v>17341.8</v>
      </c>
      <c r="G2727" s="247" t="s">
        <v>1367</v>
      </c>
      <c r="H2727" s="247" t="s">
        <v>14318</v>
      </c>
      <c r="I2727" s="247">
        <v>1</v>
      </c>
      <c r="J2727" s="247">
        <v>0</v>
      </c>
      <c r="K2727" s="247">
        <v>0</v>
      </c>
    </row>
    <row r="2728" spans="1:11">
      <c r="A2728" s="247" t="s">
        <v>21947</v>
      </c>
      <c r="B2728" s="247" t="s">
        <v>21948</v>
      </c>
      <c r="C2728" s="247" t="s">
        <v>1535</v>
      </c>
      <c r="D2728" s="247" t="s">
        <v>7107</v>
      </c>
      <c r="E2728" s="248" t="s">
        <v>21949</v>
      </c>
      <c r="F2728" s="247">
        <v>9940.58</v>
      </c>
      <c r="G2728" s="247" t="s">
        <v>1367</v>
      </c>
      <c r="H2728" s="247" t="s">
        <v>14318</v>
      </c>
      <c r="I2728" s="247">
        <v>3</v>
      </c>
      <c r="J2728" s="247">
        <v>0</v>
      </c>
      <c r="K2728" s="247">
        <v>0</v>
      </c>
    </row>
    <row r="2729" spans="1:11">
      <c r="A2729" s="247" t="s">
        <v>7601</v>
      </c>
      <c r="B2729" s="247" t="s">
        <v>7600</v>
      </c>
      <c r="C2729" s="247" t="s">
        <v>1535</v>
      </c>
      <c r="D2729" s="247" t="s">
        <v>7107</v>
      </c>
      <c r="E2729" s="248" t="s">
        <v>7599</v>
      </c>
      <c r="F2729" s="247">
        <v>4583.5200000000004</v>
      </c>
      <c r="G2729" s="247" t="s">
        <v>1367</v>
      </c>
      <c r="H2729" s="247" t="s">
        <v>14318</v>
      </c>
      <c r="I2729" s="247">
        <v>1</v>
      </c>
      <c r="J2729" s="247">
        <v>0</v>
      </c>
      <c r="K2729" s="247">
        <v>0</v>
      </c>
    </row>
    <row r="2730" spans="1:11">
      <c r="A2730" s="247" t="s">
        <v>7598</v>
      </c>
      <c r="B2730" s="247" t="s">
        <v>7597</v>
      </c>
      <c r="C2730" s="247" t="s">
        <v>1535</v>
      </c>
      <c r="D2730" s="247" t="s">
        <v>7107</v>
      </c>
      <c r="E2730" s="248" t="s">
        <v>7596</v>
      </c>
      <c r="F2730" s="247">
        <v>3901.1</v>
      </c>
      <c r="G2730" s="247" t="s">
        <v>1367</v>
      </c>
      <c r="H2730" s="247" t="s">
        <v>14318</v>
      </c>
      <c r="I2730" s="247">
        <v>1</v>
      </c>
      <c r="J2730" s="247">
        <v>0</v>
      </c>
      <c r="K2730" s="247">
        <v>0</v>
      </c>
    </row>
    <row r="2731" spans="1:11">
      <c r="A2731" s="247" t="s">
        <v>7595</v>
      </c>
      <c r="B2731" s="247" t="s">
        <v>7594</v>
      </c>
      <c r="C2731" s="247" t="s">
        <v>1535</v>
      </c>
      <c r="D2731" s="247" t="s">
        <v>7107</v>
      </c>
      <c r="E2731" s="248" t="s">
        <v>7593</v>
      </c>
      <c r="F2731" s="247">
        <v>5262.64</v>
      </c>
      <c r="G2731" s="247" t="s">
        <v>1367</v>
      </c>
      <c r="H2731" s="247" t="s">
        <v>14318</v>
      </c>
      <c r="I2731" s="247">
        <v>3</v>
      </c>
      <c r="J2731" s="247">
        <v>0</v>
      </c>
      <c r="K2731" s="247">
        <v>0</v>
      </c>
    </row>
    <row r="2732" spans="1:11">
      <c r="A2732" s="247" t="s">
        <v>7592</v>
      </c>
      <c r="B2732" s="247" t="s">
        <v>7591</v>
      </c>
      <c r="C2732" s="247" t="s">
        <v>1535</v>
      </c>
      <c r="D2732" s="247" t="s">
        <v>7107</v>
      </c>
      <c r="E2732" s="248" t="s">
        <v>7590</v>
      </c>
      <c r="F2732" s="247">
        <v>6284.62</v>
      </c>
      <c r="G2732" s="247" t="s">
        <v>1367</v>
      </c>
      <c r="H2732" s="247" t="s">
        <v>14318</v>
      </c>
      <c r="I2732" s="247">
        <v>1</v>
      </c>
      <c r="J2732" s="247">
        <v>0</v>
      </c>
      <c r="K2732" s="247">
        <v>0</v>
      </c>
    </row>
    <row r="2733" spans="1:11">
      <c r="A2733" s="247" t="s">
        <v>7586</v>
      </c>
      <c r="B2733" s="247" t="s">
        <v>7585</v>
      </c>
      <c r="C2733" s="247" t="s">
        <v>1535</v>
      </c>
      <c r="D2733" s="247" t="s">
        <v>7107</v>
      </c>
      <c r="E2733" s="248" t="s">
        <v>7584</v>
      </c>
      <c r="F2733" s="247">
        <v>8158.24</v>
      </c>
      <c r="G2733" s="247" t="s">
        <v>1367</v>
      </c>
      <c r="H2733" s="247" t="s">
        <v>14318</v>
      </c>
      <c r="I2733" s="247">
        <v>1</v>
      </c>
      <c r="J2733" s="247">
        <v>0</v>
      </c>
      <c r="K2733" s="247">
        <v>0</v>
      </c>
    </row>
    <row r="2734" spans="1:11">
      <c r="A2734" s="247" t="s">
        <v>7583</v>
      </c>
      <c r="B2734" s="247" t="s">
        <v>7582</v>
      </c>
      <c r="C2734" s="247" t="s">
        <v>1535</v>
      </c>
      <c r="D2734" s="247" t="s">
        <v>7107</v>
      </c>
      <c r="E2734" s="248" t="s">
        <v>7581</v>
      </c>
      <c r="F2734" s="247">
        <v>8158.24</v>
      </c>
      <c r="G2734" s="247" t="s">
        <v>1367</v>
      </c>
      <c r="H2734" s="247" t="s">
        <v>14318</v>
      </c>
      <c r="I2734" s="247">
        <v>1</v>
      </c>
      <c r="J2734" s="247">
        <v>0</v>
      </c>
      <c r="K2734" s="247">
        <v>0</v>
      </c>
    </row>
    <row r="2735" spans="1:11">
      <c r="A2735" s="247" t="s">
        <v>7577</v>
      </c>
      <c r="B2735" s="247" t="s">
        <v>7576</v>
      </c>
      <c r="C2735" s="247" t="s">
        <v>1535</v>
      </c>
      <c r="D2735" s="247" t="s">
        <v>7107</v>
      </c>
      <c r="E2735" s="248" t="s">
        <v>7575</v>
      </c>
      <c r="F2735" s="247">
        <v>9864.84</v>
      </c>
      <c r="G2735" s="247" t="s">
        <v>1367</v>
      </c>
      <c r="H2735" s="247" t="s">
        <v>14318</v>
      </c>
      <c r="I2735" s="247">
        <v>1</v>
      </c>
      <c r="J2735" s="247">
        <v>0</v>
      </c>
      <c r="K2735" s="247">
        <v>0</v>
      </c>
    </row>
    <row r="2736" spans="1:11">
      <c r="A2736" s="247" t="s">
        <v>7574</v>
      </c>
      <c r="B2736" s="247" t="s">
        <v>7573</v>
      </c>
      <c r="C2736" s="247" t="s">
        <v>1535</v>
      </c>
      <c r="D2736" s="247" t="s">
        <v>7107</v>
      </c>
      <c r="E2736" s="248" t="s">
        <v>7572</v>
      </c>
      <c r="F2736" s="247">
        <v>6284.62</v>
      </c>
      <c r="G2736" s="247" t="s">
        <v>1367</v>
      </c>
      <c r="H2736" s="247" t="s">
        <v>14318</v>
      </c>
      <c r="I2736" s="247">
        <v>0</v>
      </c>
      <c r="J2736" s="247">
        <v>0</v>
      </c>
      <c r="K2736" s="247">
        <v>0</v>
      </c>
    </row>
    <row r="2737" spans="1:11">
      <c r="A2737" s="247" t="s">
        <v>7571</v>
      </c>
      <c r="B2737" s="247" t="s">
        <v>7570</v>
      </c>
      <c r="C2737" s="247" t="s">
        <v>1535</v>
      </c>
      <c r="D2737" s="247" t="s">
        <v>7107</v>
      </c>
      <c r="E2737" s="248" t="s">
        <v>7569</v>
      </c>
      <c r="F2737" s="247">
        <v>7649.45</v>
      </c>
      <c r="G2737" s="247" t="s">
        <v>1367</v>
      </c>
      <c r="H2737" s="247" t="s">
        <v>14318</v>
      </c>
      <c r="I2737" s="247">
        <v>3</v>
      </c>
      <c r="J2737" s="247">
        <v>0</v>
      </c>
      <c r="K2737" s="247">
        <v>0</v>
      </c>
    </row>
    <row r="2738" spans="1:11">
      <c r="A2738" s="247" t="s">
        <v>17285</v>
      </c>
      <c r="B2738" s="247" t="s">
        <v>17284</v>
      </c>
      <c r="C2738" s="247" t="s">
        <v>1535</v>
      </c>
      <c r="D2738" s="247" t="s">
        <v>7107</v>
      </c>
      <c r="E2738" s="248" t="s">
        <v>17283</v>
      </c>
      <c r="F2738" s="247">
        <v>10461.540000000001</v>
      </c>
      <c r="G2738" s="247" t="s">
        <v>1367</v>
      </c>
      <c r="H2738" s="247" t="s">
        <v>14318</v>
      </c>
      <c r="I2738" s="247">
        <v>1</v>
      </c>
      <c r="J2738" s="247">
        <v>0</v>
      </c>
      <c r="K2738" s="247">
        <v>0</v>
      </c>
    </row>
    <row r="2739" spans="1:11">
      <c r="A2739" s="247" t="s">
        <v>7568</v>
      </c>
      <c r="B2739" s="247" t="s">
        <v>7567</v>
      </c>
      <c r="C2739" s="247" t="s">
        <v>1535</v>
      </c>
      <c r="D2739" s="247" t="s">
        <v>7107</v>
      </c>
      <c r="E2739" s="248" t="s">
        <v>7566</v>
      </c>
      <c r="F2739" s="247">
        <v>7476.92</v>
      </c>
      <c r="G2739" s="247" t="s">
        <v>1367</v>
      </c>
      <c r="H2739" s="247" t="s">
        <v>14318</v>
      </c>
      <c r="I2739" s="247">
        <v>1</v>
      </c>
      <c r="J2739" s="247">
        <v>0</v>
      </c>
      <c r="K2739" s="247">
        <v>0</v>
      </c>
    </row>
    <row r="2740" spans="1:11">
      <c r="A2740" s="247" t="s">
        <v>7562</v>
      </c>
      <c r="B2740" s="247" t="s">
        <v>7561</v>
      </c>
      <c r="C2740" s="247" t="s">
        <v>1535</v>
      </c>
      <c r="D2740" s="247" t="s">
        <v>7107</v>
      </c>
      <c r="E2740" s="248" t="s">
        <v>7560</v>
      </c>
      <c r="F2740" s="247">
        <v>10546.15</v>
      </c>
      <c r="G2740" s="247" t="s">
        <v>1367</v>
      </c>
      <c r="H2740" s="247" t="s">
        <v>14318</v>
      </c>
      <c r="I2740" s="247">
        <v>1</v>
      </c>
      <c r="J2740" s="247">
        <v>0</v>
      </c>
      <c r="K2740" s="247">
        <v>0</v>
      </c>
    </row>
    <row r="2741" spans="1:11">
      <c r="A2741" s="247" t="s">
        <v>7559</v>
      </c>
      <c r="B2741" s="247" t="s">
        <v>7558</v>
      </c>
      <c r="C2741" s="247" t="s">
        <v>1535</v>
      </c>
      <c r="D2741" s="247" t="s">
        <v>7107</v>
      </c>
      <c r="E2741" s="248" t="s">
        <v>7557</v>
      </c>
      <c r="F2741" s="247">
        <v>8842.86</v>
      </c>
      <c r="G2741" s="247" t="s">
        <v>1367</v>
      </c>
      <c r="H2741" s="247" t="s">
        <v>14318</v>
      </c>
      <c r="I2741" s="247">
        <v>1</v>
      </c>
      <c r="J2741" s="247">
        <v>0</v>
      </c>
      <c r="K2741" s="247">
        <v>0</v>
      </c>
    </row>
    <row r="2742" spans="1:11">
      <c r="A2742" s="247" t="s">
        <v>7550</v>
      </c>
      <c r="B2742" s="247" t="s">
        <v>7549</v>
      </c>
      <c r="C2742" s="247" t="s">
        <v>1535</v>
      </c>
      <c r="D2742" s="247" t="s">
        <v>7107</v>
      </c>
      <c r="E2742" s="248" t="s">
        <v>7548</v>
      </c>
      <c r="F2742" s="247">
        <v>11057.14</v>
      </c>
      <c r="G2742" s="247" t="s">
        <v>1367</v>
      </c>
      <c r="H2742" s="247" t="s">
        <v>14318</v>
      </c>
      <c r="I2742" s="247">
        <v>1</v>
      </c>
      <c r="J2742" s="247">
        <v>0</v>
      </c>
      <c r="K2742" s="247">
        <v>0</v>
      </c>
    </row>
    <row r="2743" spans="1:11">
      <c r="A2743" s="247" t="s">
        <v>7527</v>
      </c>
      <c r="B2743" s="247" t="s">
        <v>7526</v>
      </c>
      <c r="C2743" s="247" t="s">
        <v>1535</v>
      </c>
      <c r="D2743" s="247" t="s">
        <v>7107</v>
      </c>
      <c r="E2743" s="248" t="s">
        <v>7525</v>
      </c>
      <c r="F2743" s="247">
        <v>4583.5200000000004</v>
      </c>
      <c r="G2743" s="247" t="s">
        <v>1367</v>
      </c>
      <c r="H2743" s="247" t="s">
        <v>14318</v>
      </c>
      <c r="I2743" s="247">
        <v>1</v>
      </c>
      <c r="J2743" s="247">
        <v>0</v>
      </c>
      <c r="K2743" s="247">
        <v>0</v>
      </c>
    </row>
    <row r="2744" spans="1:11">
      <c r="A2744" s="247" t="s">
        <v>17276</v>
      </c>
      <c r="B2744" s="247" t="s">
        <v>17275</v>
      </c>
      <c r="C2744" s="247" t="s">
        <v>1535</v>
      </c>
      <c r="D2744" s="247" t="s">
        <v>7107</v>
      </c>
      <c r="E2744" s="248" t="s">
        <v>17274</v>
      </c>
      <c r="F2744" s="247">
        <v>25998.9</v>
      </c>
      <c r="G2744" s="247" t="s">
        <v>1367</v>
      </c>
      <c r="H2744" s="247" t="s">
        <v>14318</v>
      </c>
      <c r="I2744" s="247">
        <v>3</v>
      </c>
      <c r="J2744" s="247">
        <v>0</v>
      </c>
      <c r="K2744" s="247">
        <v>0</v>
      </c>
    </row>
    <row r="2745" spans="1:11">
      <c r="A2745" s="247" t="s">
        <v>17273</v>
      </c>
      <c r="B2745" s="247" t="s">
        <v>17272</v>
      </c>
      <c r="C2745" s="247" t="s">
        <v>1535</v>
      </c>
      <c r="D2745" s="247" t="s">
        <v>7107</v>
      </c>
      <c r="E2745" s="248" t="s">
        <v>17271</v>
      </c>
      <c r="F2745" s="247">
        <v>22308.79</v>
      </c>
      <c r="G2745" s="247" t="s">
        <v>1367</v>
      </c>
      <c r="H2745" s="247" t="s">
        <v>14318</v>
      </c>
      <c r="I2745" s="247">
        <v>3</v>
      </c>
      <c r="J2745" s="247">
        <v>0</v>
      </c>
      <c r="K2745" s="247">
        <v>0</v>
      </c>
    </row>
    <row r="2746" spans="1:11">
      <c r="A2746" s="247" t="s">
        <v>7475</v>
      </c>
      <c r="B2746" s="247" t="s">
        <v>7474</v>
      </c>
      <c r="C2746" s="247" t="s">
        <v>1535</v>
      </c>
      <c r="D2746" s="247" t="s">
        <v>7107</v>
      </c>
      <c r="E2746" s="248" t="s">
        <v>7473</v>
      </c>
      <c r="F2746" s="247">
        <v>4072.01</v>
      </c>
      <c r="G2746" s="247" t="s">
        <v>1367</v>
      </c>
      <c r="H2746" s="247" t="s">
        <v>14318</v>
      </c>
      <c r="I2746" s="247">
        <v>1</v>
      </c>
      <c r="J2746" s="247">
        <v>0</v>
      </c>
      <c r="K2746" s="247">
        <v>0</v>
      </c>
    </row>
    <row r="2747" spans="1:11">
      <c r="A2747" s="247" t="s">
        <v>7460</v>
      </c>
      <c r="B2747" s="247" t="s">
        <v>7459</v>
      </c>
      <c r="C2747" s="247" t="s">
        <v>1535</v>
      </c>
      <c r="D2747" s="247" t="s">
        <v>7107</v>
      </c>
      <c r="E2747" s="248" t="s">
        <v>7458</v>
      </c>
      <c r="F2747" s="247">
        <v>10546.15</v>
      </c>
      <c r="G2747" s="247" t="s">
        <v>1367</v>
      </c>
      <c r="H2747" s="247" t="s">
        <v>14318</v>
      </c>
      <c r="I2747" s="247">
        <v>1</v>
      </c>
      <c r="J2747" s="247">
        <v>0</v>
      </c>
      <c r="K2747" s="247">
        <v>0</v>
      </c>
    </row>
    <row r="2748" spans="1:11">
      <c r="A2748" s="247" t="s">
        <v>7457</v>
      </c>
      <c r="B2748" s="247" t="s">
        <v>7456</v>
      </c>
      <c r="C2748" s="247" t="s">
        <v>1535</v>
      </c>
      <c r="D2748" s="247" t="s">
        <v>7107</v>
      </c>
      <c r="E2748" s="248" t="s">
        <v>7455</v>
      </c>
      <c r="F2748" s="247">
        <v>10478.02</v>
      </c>
      <c r="G2748" s="247" t="s">
        <v>1367</v>
      </c>
      <c r="H2748" s="247" t="s">
        <v>14318</v>
      </c>
      <c r="I2748" s="247">
        <v>1</v>
      </c>
      <c r="J2748" s="247">
        <v>0</v>
      </c>
      <c r="K2748" s="247">
        <v>0</v>
      </c>
    </row>
    <row r="2749" spans="1:11">
      <c r="A2749" s="247" t="s">
        <v>7454</v>
      </c>
      <c r="B2749" s="247" t="s">
        <v>7453</v>
      </c>
      <c r="C2749" s="247" t="s">
        <v>1535</v>
      </c>
      <c r="D2749" s="247" t="s">
        <v>7107</v>
      </c>
      <c r="E2749" s="248" t="s">
        <v>7452</v>
      </c>
      <c r="F2749" s="247">
        <v>10818.68</v>
      </c>
      <c r="G2749" s="247" t="s">
        <v>1367</v>
      </c>
      <c r="H2749" s="247" t="s">
        <v>14318</v>
      </c>
      <c r="I2749" s="247">
        <v>1</v>
      </c>
      <c r="J2749" s="247">
        <v>0</v>
      </c>
      <c r="K2749" s="247">
        <v>0</v>
      </c>
    </row>
    <row r="2750" spans="1:11">
      <c r="A2750" s="247" t="s">
        <v>7451</v>
      </c>
      <c r="B2750" s="247" t="s">
        <v>7450</v>
      </c>
      <c r="C2750" s="247" t="s">
        <v>1535</v>
      </c>
      <c r="D2750" s="247" t="s">
        <v>7107</v>
      </c>
      <c r="E2750" s="248" t="s">
        <v>7449</v>
      </c>
      <c r="F2750" s="247">
        <v>7820.33</v>
      </c>
      <c r="G2750" s="247" t="s">
        <v>1367</v>
      </c>
      <c r="H2750" s="247" t="s">
        <v>14318</v>
      </c>
      <c r="I2750" s="247">
        <v>1</v>
      </c>
      <c r="J2750" s="247">
        <v>0</v>
      </c>
      <c r="K2750" s="247">
        <v>0</v>
      </c>
    </row>
    <row r="2751" spans="1:11">
      <c r="A2751" s="247" t="s">
        <v>21950</v>
      </c>
      <c r="B2751" s="247" t="s">
        <v>21951</v>
      </c>
      <c r="C2751" s="247" t="s">
        <v>1535</v>
      </c>
      <c r="D2751" s="247" t="s">
        <v>7107</v>
      </c>
      <c r="E2751" s="248" t="s">
        <v>21952</v>
      </c>
      <c r="F2751" s="247">
        <v>10546.36</v>
      </c>
      <c r="G2751" s="247" t="s">
        <v>1367</v>
      </c>
      <c r="H2751" s="247" t="s">
        <v>14318</v>
      </c>
      <c r="I2751" s="247">
        <v>1</v>
      </c>
      <c r="J2751" s="247">
        <v>0</v>
      </c>
      <c r="K2751" s="247">
        <v>0</v>
      </c>
    </row>
    <row r="2752" spans="1:11">
      <c r="A2752" s="247" t="s">
        <v>12980</v>
      </c>
      <c r="B2752" s="247" t="s">
        <v>12981</v>
      </c>
      <c r="C2752" s="247" t="s">
        <v>1535</v>
      </c>
      <c r="D2752" s="247" t="s">
        <v>7107</v>
      </c>
      <c r="E2752" s="248" t="s">
        <v>12982</v>
      </c>
      <c r="F2752" s="247">
        <v>7819.78</v>
      </c>
      <c r="G2752" s="247" t="s">
        <v>1367</v>
      </c>
      <c r="H2752" s="247" t="s">
        <v>14318</v>
      </c>
      <c r="I2752" s="247">
        <v>1</v>
      </c>
      <c r="J2752" s="247">
        <v>0</v>
      </c>
      <c r="K2752" s="247">
        <v>0</v>
      </c>
    </row>
    <row r="2753" spans="1:11">
      <c r="A2753" s="247" t="s">
        <v>7448</v>
      </c>
      <c r="B2753" s="247" t="s">
        <v>7447</v>
      </c>
      <c r="C2753" s="247" t="s">
        <v>1535</v>
      </c>
      <c r="D2753" s="247" t="s">
        <v>7107</v>
      </c>
      <c r="E2753" s="248" t="s">
        <v>7446</v>
      </c>
      <c r="F2753" s="247">
        <v>8502.2000000000007</v>
      </c>
      <c r="G2753" s="247" t="s">
        <v>1367</v>
      </c>
      <c r="H2753" s="247" t="s">
        <v>14318</v>
      </c>
      <c r="I2753" s="247">
        <v>1</v>
      </c>
      <c r="J2753" s="247">
        <v>0</v>
      </c>
      <c r="K2753" s="247">
        <v>0</v>
      </c>
    </row>
    <row r="2754" spans="1:11">
      <c r="A2754" s="247" t="s">
        <v>7445</v>
      </c>
      <c r="B2754" s="247" t="s">
        <v>7444</v>
      </c>
      <c r="C2754" s="247" t="s">
        <v>1535</v>
      </c>
      <c r="D2754" s="247" t="s">
        <v>7107</v>
      </c>
      <c r="E2754" s="248" t="s">
        <v>21953</v>
      </c>
      <c r="F2754" s="247">
        <v>12420.49</v>
      </c>
      <c r="G2754" s="247" t="s">
        <v>1367</v>
      </c>
      <c r="H2754" s="247" t="s">
        <v>14318</v>
      </c>
      <c r="I2754" s="247">
        <v>3</v>
      </c>
      <c r="J2754" s="247">
        <v>0</v>
      </c>
      <c r="K2754" s="247">
        <v>0</v>
      </c>
    </row>
    <row r="2755" spans="1:11">
      <c r="A2755" s="247" t="s">
        <v>7442</v>
      </c>
      <c r="B2755" s="247" t="s">
        <v>7441</v>
      </c>
      <c r="C2755" s="247" t="s">
        <v>1535</v>
      </c>
      <c r="D2755" s="247" t="s">
        <v>7107</v>
      </c>
      <c r="E2755" s="248" t="s">
        <v>7440</v>
      </c>
      <c r="F2755" s="247">
        <v>9285.7099999999991</v>
      </c>
      <c r="G2755" s="247" t="s">
        <v>1367</v>
      </c>
      <c r="H2755" s="247" t="s">
        <v>14318</v>
      </c>
      <c r="I2755" s="247">
        <v>3</v>
      </c>
      <c r="J2755" s="247">
        <v>0</v>
      </c>
      <c r="K2755" s="247">
        <v>0</v>
      </c>
    </row>
    <row r="2756" spans="1:11">
      <c r="A2756" s="247" t="s">
        <v>7439</v>
      </c>
      <c r="B2756" s="247" t="s">
        <v>7438</v>
      </c>
      <c r="C2756" s="247" t="s">
        <v>1535</v>
      </c>
      <c r="D2756" s="247" t="s">
        <v>7107</v>
      </c>
      <c r="E2756" s="248" t="s">
        <v>7437</v>
      </c>
      <c r="F2756" s="247">
        <v>4072.53</v>
      </c>
      <c r="G2756" s="247" t="s">
        <v>1367</v>
      </c>
      <c r="H2756" s="247" t="s">
        <v>14318</v>
      </c>
      <c r="I2756" s="247">
        <v>1</v>
      </c>
      <c r="J2756" s="247">
        <v>0</v>
      </c>
      <c r="K2756" s="247">
        <v>0</v>
      </c>
    </row>
    <row r="2757" spans="1:11">
      <c r="A2757" s="247" t="s">
        <v>7436</v>
      </c>
      <c r="B2757" s="247" t="s">
        <v>7435</v>
      </c>
      <c r="C2757" s="247" t="s">
        <v>1535</v>
      </c>
      <c r="D2757" s="247" t="s">
        <v>7107</v>
      </c>
      <c r="E2757" s="248" t="s">
        <v>7434</v>
      </c>
      <c r="F2757" s="247">
        <v>5094.51</v>
      </c>
      <c r="G2757" s="247" t="s">
        <v>1367</v>
      </c>
      <c r="H2757" s="247" t="s">
        <v>14318</v>
      </c>
      <c r="I2757" s="247">
        <v>1</v>
      </c>
      <c r="J2757" s="247">
        <v>0</v>
      </c>
      <c r="K2757" s="247">
        <v>0</v>
      </c>
    </row>
    <row r="2758" spans="1:11">
      <c r="A2758" s="247" t="s">
        <v>7433</v>
      </c>
      <c r="B2758" s="247" t="s">
        <v>7432</v>
      </c>
      <c r="C2758" s="247" t="s">
        <v>1535</v>
      </c>
      <c r="D2758" s="247" t="s">
        <v>7107</v>
      </c>
      <c r="E2758" s="248" t="s">
        <v>7431</v>
      </c>
      <c r="F2758" s="247">
        <v>5946.15</v>
      </c>
      <c r="G2758" s="247" t="s">
        <v>1367</v>
      </c>
      <c r="H2758" s="247" t="s">
        <v>14318</v>
      </c>
      <c r="I2758" s="247">
        <v>0</v>
      </c>
      <c r="J2758" s="247">
        <v>0</v>
      </c>
      <c r="K2758" s="247">
        <v>0</v>
      </c>
    </row>
    <row r="2759" spans="1:11">
      <c r="A2759" s="247" t="s">
        <v>7430</v>
      </c>
      <c r="B2759" s="247" t="s">
        <v>7429</v>
      </c>
      <c r="C2759" s="247" t="s">
        <v>1535</v>
      </c>
      <c r="D2759" s="247" t="s">
        <v>7107</v>
      </c>
      <c r="E2759" s="248" t="s">
        <v>7428</v>
      </c>
      <c r="F2759" s="247">
        <v>8482.56</v>
      </c>
      <c r="G2759" s="247" t="s">
        <v>1367</v>
      </c>
      <c r="H2759" s="247" t="s">
        <v>14318</v>
      </c>
      <c r="I2759" s="247">
        <v>3</v>
      </c>
      <c r="J2759" s="247">
        <v>0</v>
      </c>
      <c r="K2759" s="247">
        <v>0</v>
      </c>
    </row>
    <row r="2760" spans="1:11">
      <c r="A2760" s="247" t="s">
        <v>7427</v>
      </c>
      <c r="B2760" s="247" t="s">
        <v>7426</v>
      </c>
      <c r="C2760" s="247" t="s">
        <v>1535</v>
      </c>
      <c r="D2760" s="247" t="s">
        <v>7107</v>
      </c>
      <c r="E2760" s="248" t="s">
        <v>7425</v>
      </c>
      <c r="F2760" s="247">
        <v>7667.03</v>
      </c>
      <c r="G2760" s="247" t="s">
        <v>1367</v>
      </c>
      <c r="H2760" s="247" t="s">
        <v>14318</v>
      </c>
      <c r="I2760" s="247">
        <v>3</v>
      </c>
      <c r="J2760" s="247">
        <v>0</v>
      </c>
      <c r="K2760" s="247">
        <v>0</v>
      </c>
    </row>
    <row r="2761" spans="1:11">
      <c r="A2761" s="247" t="s">
        <v>7424</v>
      </c>
      <c r="B2761" s="247" t="s">
        <v>7423</v>
      </c>
      <c r="C2761" s="247" t="s">
        <v>1535</v>
      </c>
      <c r="D2761" s="247" t="s">
        <v>7107</v>
      </c>
      <c r="E2761" s="248" t="s">
        <v>7422</v>
      </c>
      <c r="F2761" s="247">
        <v>8145.22</v>
      </c>
      <c r="G2761" s="247" t="s">
        <v>1367</v>
      </c>
      <c r="H2761" s="247" t="s">
        <v>14318</v>
      </c>
      <c r="I2761" s="247">
        <v>3</v>
      </c>
      <c r="J2761" s="247">
        <v>0</v>
      </c>
      <c r="K2761" s="247">
        <v>0</v>
      </c>
    </row>
    <row r="2762" spans="1:11">
      <c r="A2762" s="247" t="s">
        <v>7421</v>
      </c>
      <c r="B2762" s="247" t="s">
        <v>7420</v>
      </c>
      <c r="C2762" s="247" t="s">
        <v>1535</v>
      </c>
      <c r="D2762" s="247" t="s">
        <v>7107</v>
      </c>
      <c r="E2762" s="248" t="s">
        <v>7419</v>
      </c>
      <c r="F2762" s="247">
        <v>5367.03</v>
      </c>
      <c r="G2762" s="247" t="s">
        <v>1367</v>
      </c>
      <c r="H2762" s="247" t="s">
        <v>14318</v>
      </c>
      <c r="I2762" s="247">
        <v>3</v>
      </c>
      <c r="J2762" s="247">
        <v>0</v>
      </c>
      <c r="K2762" s="247">
        <v>0</v>
      </c>
    </row>
    <row r="2763" spans="1:11">
      <c r="A2763" s="247" t="s">
        <v>7418</v>
      </c>
      <c r="B2763" s="247" t="s">
        <v>7417</v>
      </c>
      <c r="C2763" s="247" t="s">
        <v>1535</v>
      </c>
      <c r="D2763" s="247" t="s">
        <v>7107</v>
      </c>
      <c r="E2763" s="248" t="s">
        <v>7416</v>
      </c>
      <c r="F2763" s="247">
        <v>6048.35</v>
      </c>
      <c r="G2763" s="247" t="s">
        <v>1367</v>
      </c>
      <c r="H2763" s="247" t="s">
        <v>14318</v>
      </c>
      <c r="I2763" s="247">
        <v>3</v>
      </c>
      <c r="J2763" s="247">
        <v>0</v>
      </c>
      <c r="K2763" s="247">
        <v>0</v>
      </c>
    </row>
    <row r="2764" spans="1:11">
      <c r="A2764" s="247" t="s">
        <v>7415</v>
      </c>
      <c r="B2764" s="247" t="s">
        <v>7414</v>
      </c>
      <c r="C2764" s="247" t="s">
        <v>1535</v>
      </c>
      <c r="D2764" s="247" t="s">
        <v>7107</v>
      </c>
      <c r="E2764" s="248" t="s">
        <v>7413</v>
      </c>
      <c r="F2764" s="247">
        <v>6286.92</v>
      </c>
      <c r="G2764" s="247" t="s">
        <v>1367</v>
      </c>
      <c r="H2764" s="247" t="s">
        <v>14318</v>
      </c>
      <c r="I2764" s="247">
        <v>1</v>
      </c>
      <c r="J2764" s="247">
        <v>0</v>
      </c>
      <c r="K2764" s="247">
        <v>0</v>
      </c>
    </row>
    <row r="2765" spans="1:11">
      <c r="A2765" s="247" t="s">
        <v>7412</v>
      </c>
      <c r="B2765" s="247" t="s">
        <v>7411</v>
      </c>
      <c r="C2765" s="247" t="s">
        <v>1535</v>
      </c>
      <c r="D2765" s="247" t="s">
        <v>7107</v>
      </c>
      <c r="E2765" s="248" t="s">
        <v>7410</v>
      </c>
      <c r="F2765" s="247">
        <v>7820.32</v>
      </c>
      <c r="G2765" s="247" t="s">
        <v>1367</v>
      </c>
      <c r="H2765" s="247" t="s">
        <v>14318</v>
      </c>
      <c r="I2765" s="247">
        <v>1</v>
      </c>
      <c r="J2765" s="247">
        <v>0</v>
      </c>
      <c r="K2765" s="247">
        <v>0</v>
      </c>
    </row>
    <row r="2766" spans="1:11">
      <c r="A2766" s="247" t="s">
        <v>7361</v>
      </c>
      <c r="B2766" s="247" t="s">
        <v>7360</v>
      </c>
      <c r="C2766" s="247" t="s">
        <v>1535</v>
      </c>
      <c r="D2766" s="247" t="s">
        <v>7107</v>
      </c>
      <c r="E2766" s="248" t="s">
        <v>21954</v>
      </c>
      <c r="F2766" s="247">
        <v>6636.26</v>
      </c>
      <c r="G2766" s="247" t="s">
        <v>1367</v>
      </c>
      <c r="H2766" s="247" t="s">
        <v>14318</v>
      </c>
      <c r="I2766" s="247">
        <v>1</v>
      </c>
      <c r="J2766" s="247">
        <v>0</v>
      </c>
      <c r="K2766" s="247">
        <v>0</v>
      </c>
    </row>
    <row r="2767" spans="1:11">
      <c r="A2767" s="247" t="s">
        <v>17253</v>
      </c>
      <c r="B2767" s="247" t="s">
        <v>17252</v>
      </c>
      <c r="C2767" s="247" t="s">
        <v>1535</v>
      </c>
      <c r="D2767" s="247" t="s">
        <v>7107</v>
      </c>
      <c r="E2767" s="248" t="s">
        <v>17251</v>
      </c>
      <c r="F2767" s="247">
        <v>11648.15</v>
      </c>
      <c r="G2767" s="247" t="s">
        <v>1367</v>
      </c>
      <c r="H2767" s="247" t="s">
        <v>14318</v>
      </c>
      <c r="I2767" s="247">
        <v>1</v>
      </c>
      <c r="J2767" s="247">
        <v>0</v>
      </c>
      <c r="K2767" s="247">
        <v>0</v>
      </c>
    </row>
    <row r="2768" spans="1:11">
      <c r="A2768" s="247" t="s">
        <v>17250</v>
      </c>
      <c r="B2768" s="247" t="s">
        <v>17249</v>
      </c>
      <c r="C2768" s="247" t="s">
        <v>1535</v>
      </c>
      <c r="D2768" s="247" t="s">
        <v>7107</v>
      </c>
      <c r="E2768" s="248" t="s">
        <v>17248</v>
      </c>
      <c r="F2768" s="247">
        <v>14286.81</v>
      </c>
      <c r="G2768" s="247" t="s">
        <v>1367</v>
      </c>
      <c r="H2768" s="247" t="s">
        <v>14318</v>
      </c>
      <c r="I2768" s="247">
        <v>1</v>
      </c>
      <c r="J2768" s="247">
        <v>0</v>
      </c>
      <c r="K2768" s="247">
        <v>0</v>
      </c>
    </row>
    <row r="2769" spans="1:11">
      <c r="A2769" s="247" t="s">
        <v>7165</v>
      </c>
      <c r="B2769" s="247" t="s">
        <v>7164</v>
      </c>
      <c r="C2769" s="247" t="s">
        <v>1535</v>
      </c>
      <c r="D2769" s="247" t="s">
        <v>7107</v>
      </c>
      <c r="E2769" s="248" t="s">
        <v>12983</v>
      </c>
      <c r="F2769" s="247">
        <v>25709.89</v>
      </c>
      <c r="G2769" s="247" t="s">
        <v>1367</v>
      </c>
      <c r="H2769" s="247" t="s">
        <v>14318</v>
      </c>
      <c r="I2769" s="247">
        <v>1</v>
      </c>
      <c r="J2769" s="247">
        <v>0</v>
      </c>
      <c r="K2769" s="247">
        <v>0</v>
      </c>
    </row>
    <row r="2770" spans="1:11">
      <c r="A2770" s="247" t="s">
        <v>7160</v>
      </c>
      <c r="B2770" s="247" t="s">
        <v>7159</v>
      </c>
      <c r="C2770" s="247" t="s">
        <v>1535</v>
      </c>
      <c r="D2770" s="247" t="s">
        <v>7107</v>
      </c>
      <c r="E2770" s="248" t="s">
        <v>7158</v>
      </c>
      <c r="F2770" s="247">
        <v>5741.07</v>
      </c>
      <c r="G2770" s="247" t="s">
        <v>1367</v>
      </c>
      <c r="H2770" s="247" t="s">
        <v>14318</v>
      </c>
      <c r="I2770" s="247">
        <v>1</v>
      </c>
      <c r="J2770" s="247">
        <v>0</v>
      </c>
      <c r="K2770" s="247">
        <v>0</v>
      </c>
    </row>
    <row r="2771" spans="1:11">
      <c r="A2771" s="247" t="s">
        <v>12984</v>
      </c>
      <c r="B2771" s="247" t="s">
        <v>12985</v>
      </c>
      <c r="C2771" s="247" t="s">
        <v>1535</v>
      </c>
      <c r="D2771" s="247" t="s">
        <v>7107</v>
      </c>
      <c r="E2771" s="248" t="s">
        <v>12986</v>
      </c>
      <c r="F2771" s="247">
        <v>10295.6</v>
      </c>
      <c r="G2771" s="247" t="s">
        <v>1367</v>
      </c>
      <c r="H2771" s="247" t="s">
        <v>14318</v>
      </c>
      <c r="I2771" s="247">
        <v>3</v>
      </c>
      <c r="J2771" s="247">
        <v>0</v>
      </c>
      <c r="K2771" s="247">
        <v>0</v>
      </c>
    </row>
    <row r="2772" spans="1:11">
      <c r="A2772" s="247" t="s">
        <v>12987</v>
      </c>
      <c r="B2772" s="247" t="s">
        <v>12988</v>
      </c>
      <c r="C2772" s="247" t="s">
        <v>1535</v>
      </c>
      <c r="D2772" s="247" t="s">
        <v>7107</v>
      </c>
      <c r="E2772" s="248" t="s">
        <v>12989</v>
      </c>
      <c r="F2772" s="247">
        <v>9629.67</v>
      </c>
      <c r="G2772" s="247" t="s">
        <v>1367</v>
      </c>
      <c r="H2772" s="247" t="s">
        <v>14318</v>
      </c>
      <c r="I2772" s="247">
        <v>3</v>
      </c>
      <c r="J2772" s="247">
        <v>0</v>
      </c>
      <c r="K2772" s="247">
        <v>0</v>
      </c>
    </row>
    <row r="2773" spans="1:11">
      <c r="A2773" s="247" t="s">
        <v>12990</v>
      </c>
      <c r="B2773" s="247" t="s">
        <v>12991</v>
      </c>
      <c r="C2773" s="247" t="s">
        <v>1535</v>
      </c>
      <c r="D2773" s="247" t="s">
        <v>7107</v>
      </c>
      <c r="E2773" s="248" t="s">
        <v>12992</v>
      </c>
      <c r="F2773" s="247">
        <v>1265.26</v>
      </c>
      <c r="G2773" s="247" t="s">
        <v>1367</v>
      </c>
      <c r="H2773" s="247" t="s">
        <v>14318</v>
      </c>
      <c r="I2773" s="247">
        <v>1</v>
      </c>
      <c r="J2773" s="247">
        <v>0</v>
      </c>
      <c r="K2773" s="247">
        <v>0</v>
      </c>
    </row>
    <row r="2774" spans="1:11">
      <c r="A2774" s="247" t="s">
        <v>12993</v>
      </c>
      <c r="B2774" s="247" t="s">
        <v>12994</v>
      </c>
      <c r="C2774" s="247" t="s">
        <v>1535</v>
      </c>
      <c r="D2774" s="247" t="s">
        <v>7107</v>
      </c>
      <c r="E2774" s="248" t="s">
        <v>12995</v>
      </c>
      <c r="F2774" s="247">
        <v>1408.97</v>
      </c>
      <c r="G2774" s="247" t="s">
        <v>1367</v>
      </c>
      <c r="H2774" s="247" t="s">
        <v>14318</v>
      </c>
      <c r="I2774" s="247">
        <v>1</v>
      </c>
      <c r="J2774" s="247">
        <v>0</v>
      </c>
      <c r="K2774" s="247">
        <v>0</v>
      </c>
    </row>
    <row r="2775" spans="1:11">
      <c r="A2775" s="247" t="s">
        <v>17222</v>
      </c>
      <c r="B2775" s="247" t="s">
        <v>17221</v>
      </c>
      <c r="C2775" s="247" t="s">
        <v>1535</v>
      </c>
      <c r="D2775" s="247" t="s">
        <v>7107</v>
      </c>
      <c r="E2775" s="248" t="s">
        <v>17220</v>
      </c>
      <c r="F2775" s="247">
        <v>2068.11</v>
      </c>
      <c r="G2775" s="247" t="s">
        <v>1367</v>
      </c>
      <c r="H2775" s="247" t="s">
        <v>14318</v>
      </c>
      <c r="I2775" s="247">
        <v>1</v>
      </c>
      <c r="J2775" s="247">
        <v>0</v>
      </c>
      <c r="K2775" s="247">
        <v>0</v>
      </c>
    </row>
    <row r="2776" spans="1:11">
      <c r="A2776" s="247" t="s">
        <v>17219</v>
      </c>
      <c r="B2776" s="247" t="s">
        <v>17218</v>
      </c>
      <c r="C2776" s="247" t="s">
        <v>1535</v>
      </c>
      <c r="D2776" s="247" t="s">
        <v>7107</v>
      </c>
      <c r="E2776" s="248" t="s">
        <v>17217</v>
      </c>
      <c r="F2776" s="247">
        <v>5139.5600000000004</v>
      </c>
      <c r="G2776" s="247" t="s">
        <v>1367</v>
      </c>
      <c r="H2776" s="247" t="s">
        <v>14318</v>
      </c>
      <c r="I2776" s="247">
        <v>0</v>
      </c>
      <c r="J2776" s="247">
        <v>0</v>
      </c>
      <c r="K2776" s="247">
        <v>0</v>
      </c>
    </row>
    <row r="2777" spans="1:11">
      <c r="A2777" s="247" t="s">
        <v>17216</v>
      </c>
      <c r="B2777" s="247" t="s">
        <v>17215</v>
      </c>
      <c r="C2777" s="247" t="s">
        <v>1535</v>
      </c>
      <c r="D2777" s="247" t="s">
        <v>7107</v>
      </c>
      <c r="E2777" s="248" t="s">
        <v>17214</v>
      </c>
      <c r="F2777" s="247">
        <v>14120.88</v>
      </c>
      <c r="G2777" s="247" t="s">
        <v>1367</v>
      </c>
      <c r="H2777" s="247" t="s">
        <v>14318</v>
      </c>
      <c r="I2777" s="247">
        <v>0</v>
      </c>
      <c r="J2777" s="247">
        <v>0</v>
      </c>
      <c r="K2777" s="247">
        <v>0</v>
      </c>
    </row>
    <row r="2778" spans="1:11">
      <c r="A2778" s="247" t="s">
        <v>17213</v>
      </c>
      <c r="B2778" s="247" t="s">
        <v>17212</v>
      </c>
      <c r="C2778" s="247" t="s">
        <v>1535</v>
      </c>
      <c r="D2778" s="247" t="s">
        <v>7107</v>
      </c>
      <c r="E2778" s="248" t="s">
        <v>17211</v>
      </c>
      <c r="F2778" s="247">
        <v>7468.13</v>
      </c>
      <c r="G2778" s="247" t="s">
        <v>1367</v>
      </c>
      <c r="H2778" s="247" t="s">
        <v>14318</v>
      </c>
      <c r="I2778" s="247">
        <v>0</v>
      </c>
      <c r="J2778" s="247">
        <v>0</v>
      </c>
      <c r="K2778" s="247">
        <v>0</v>
      </c>
    </row>
    <row r="2779" spans="1:11">
      <c r="A2779" s="247" t="s">
        <v>17210</v>
      </c>
      <c r="B2779" s="247" t="s">
        <v>17209</v>
      </c>
      <c r="C2779" s="247" t="s">
        <v>1535</v>
      </c>
      <c r="D2779" s="247" t="s">
        <v>7107</v>
      </c>
      <c r="E2779" s="248" t="s">
        <v>17208</v>
      </c>
      <c r="F2779" s="247">
        <v>17447.25</v>
      </c>
      <c r="G2779" s="247" t="s">
        <v>1367</v>
      </c>
      <c r="H2779" s="247" t="s">
        <v>14318</v>
      </c>
      <c r="I2779" s="247">
        <v>0</v>
      </c>
      <c r="J2779" s="247">
        <v>0</v>
      </c>
      <c r="K2779" s="247">
        <v>0</v>
      </c>
    </row>
    <row r="2780" spans="1:11">
      <c r="A2780" s="247" t="s">
        <v>21955</v>
      </c>
      <c r="B2780" s="247" t="s">
        <v>21956</v>
      </c>
      <c r="C2780" s="247" t="s">
        <v>1535</v>
      </c>
      <c r="D2780" s="247" t="s">
        <v>7107</v>
      </c>
      <c r="E2780" s="248" t="s">
        <v>21957</v>
      </c>
      <c r="F2780" s="247">
        <v>14805.79</v>
      </c>
      <c r="G2780" s="247" t="s">
        <v>1367</v>
      </c>
      <c r="H2780" s="247" t="s">
        <v>14318</v>
      </c>
      <c r="I2780" s="247">
        <v>1</v>
      </c>
      <c r="J2780" s="247">
        <v>0</v>
      </c>
      <c r="K2780" s="247">
        <v>0</v>
      </c>
    </row>
    <row r="2781" spans="1:11">
      <c r="A2781" s="247" t="s">
        <v>21958</v>
      </c>
      <c r="B2781" s="247" t="s">
        <v>21959</v>
      </c>
      <c r="C2781" s="247" t="s">
        <v>1535</v>
      </c>
      <c r="D2781" s="247" t="s">
        <v>7107</v>
      </c>
      <c r="E2781" s="248" t="s">
        <v>21960</v>
      </c>
      <c r="F2781" s="247">
        <v>14805.79</v>
      </c>
      <c r="G2781" s="247" t="s">
        <v>1367</v>
      </c>
      <c r="H2781" s="247" t="s">
        <v>14318</v>
      </c>
      <c r="I2781" s="247">
        <v>0</v>
      </c>
      <c r="J2781" s="247">
        <v>0</v>
      </c>
      <c r="K2781" s="247">
        <v>0</v>
      </c>
    </row>
    <row r="2782" spans="1:11">
      <c r="A2782" s="247" t="s">
        <v>17180</v>
      </c>
      <c r="B2782" s="247" t="s">
        <v>17179</v>
      </c>
      <c r="C2782" s="247" t="s">
        <v>1535</v>
      </c>
      <c r="D2782" s="247" t="s">
        <v>7107</v>
      </c>
      <c r="E2782" s="248" t="s">
        <v>17178</v>
      </c>
      <c r="F2782" s="247">
        <v>10205.49</v>
      </c>
      <c r="G2782" s="247" t="s">
        <v>1367</v>
      </c>
      <c r="H2782" s="247" t="s">
        <v>14318</v>
      </c>
      <c r="I2782" s="247">
        <v>1</v>
      </c>
      <c r="J2782" s="247">
        <v>0</v>
      </c>
      <c r="K2782" s="247">
        <v>0</v>
      </c>
    </row>
    <row r="2783" spans="1:11">
      <c r="A2783" s="247" t="s">
        <v>17174</v>
      </c>
      <c r="B2783" s="247" t="s">
        <v>17173</v>
      </c>
      <c r="C2783" s="247" t="s">
        <v>1535</v>
      </c>
      <c r="D2783" s="247" t="s">
        <v>7107</v>
      </c>
      <c r="E2783" s="248" t="s">
        <v>17172</v>
      </c>
      <c r="F2783" s="247">
        <v>22961.54</v>
      </c>
      <c r="G2783" s="247" t="s">
        <v>1367</v>
      </c>
      <c r="H2783" s="247" t="s">
        <v>14318</v>
      </c>
      <c r="I2783" s="247">
        <v>1</v>
      </c>
      <c r="J2783" s="247">
        <v>0</v>
      </c>
      <c r="K2783" s="247">
        <v>0</v>
      </c>
    </row>
    <row r="2784" spans="1:11">
      <c r="A2784" s="247" t="s">
        <v>17171</v>
      </c>
      <c r="B2784" s="247" t="s">
        <v>17170</v>
      </c>
      <c r="C2784" s="247" t="s">
        <v>1535</v>
      </c>
      <c r="D2784" s="247" t="s">
        <v>7107</v>
      </c>
      <c r="E2784" s="248" t="s">
        <v>17169</v>
      </c>
      <c r="F2784" s="247">
        <v>15945.05</v>
      </c>
      <c r="G2784" s="247" t="s">
        <v>1367</v>
      </c>
      <c r="H2784" s="247" t="s">
        <v>14318</v>
      </c>
      <c r="I2784" s="247">
        <v>1</v>
      </c>
      <c r="J2784" s="247">
        <v>0</v>
      </c>
      <c r="K2784" s="247">
        <v>0</v>
      </c>
    </row>
    <row r="2785" spans="1:11">
      <c r="A2785" s="247" t="s">
        <v>17168</v>
      </c>
      <c r="B2785" s="247" t="s">
        <v>17167</v>
      </c>
      <c r="C2785" s="247" t="s">
        <v>1535</v>
      </c>
      <c r="D2785" s="247" t="s">
        <v>7107</v>
      </c>
      <c r="E2785" s="248" t="s">
        <v>17166</v>
      </c>
      <c r="F2785" s="247">
        <v>21367.03</v>
      </c>
      <c r="G2785" s="247" t="s">
        <v>1367</v>
      </c>
      <c r="H2785" s="247" t="s">
        <v>14318</v>
      </c>
      <c r="I2785" s="247">
        <v>1</v>
      </c>
      <c r="J2785" s="247">
        <v>0</v>
      </c>
      <c r="K2785" s="247">
        <v>0</v>
      </c>
    </row>
    <row r="2786" spans="1:11">
      <c r="A2786" s="247" t="s">
        <v>17165</v>
      </c>
      <c r="B2786" s="247" t="s">
        <v>17164</v>
      </c>
      <c r="C2786" s="247" t="s">
        <v>1535</v>
      </c>
      <c r="D2786" s="247" t="s">
        <v>7107</v>
      </c>
      <c r="E2786" s="248" t="s">
        <v>17163</v>
      </c>
      <c r="F2786" s="247">
        <v>30295.599999999999</v>
      </c>
      <c r="G2786" s="247" t="s">
        <v>1367</v>
      </c>
      <c r="H2786" s="247" t="s">
        <v>14318</v>
      </c>
      <c r="I2786" s="247">
        <v>1</v>
      </c>
      <c r="J2786" s="247">
        <v>0</v>
      </c>
      <c r="K2786" s="247">
        <v>0</v>
      </c>
    </row>
    <row r="2787" spans="1:11">
      <c r="A2787" s="247" t="s">
        <v>17162</v>
      </c>
      <c r="B2787" s="247" t="s">
        <v>17161</v>
      </c>
      <c r="C2787" s="247" t="s">
        <v>1535</v>
      </c>
      <c r="D2787" s="247" t="s">
        <v>7107</v>
      </c>
      <c r="E2787" s="248" t="s">
        <v>17160</v>
      </c>
      <c r="F2787" s="247">
        <v>18891.21</v>
      </c>
      <c r="G2787" s="247" t="s">
        <v>1367</v>
      </c>
      <c r="H2787" s="247" t="s">
        <v>14318</v>
      </c>
      <c r="I2787" s="247">
        <v>1</v>
      </c>
      <c r="J2787" s="247">
        <v>0</v>
      </c>
      <c r="K2787" s="247">
        <v>0</v>
      </c>
    </row>
    <row r="2788" spans="1:11">
      <c r="A2788" s="247" t="s">
        <v>17159</v>
      </c>
      <c r="B2788" s="247" t="s">
        <v>17158</v>
      </c>
      <c r="C2788" s="247" t="s">
        <v>1535</v>
      </c>
      <c r="D2788" s="247" t="s">
        <v>7107</v>
      </c>
      <c r="E2788" s="248" t="s">
        <v>17157</v>
      </c>
      <c r="F2788" s="247">
        <v>15156.04</v>
      </c>
      <c r="G2788" s="247" t="s">
        <v>1367</v>
      </c>
      <c r="H2788" s="247" t="s">
        <v>14318</v>
      </c>
      <c r="I2788" s="247">
        <v>1</v>
      </c>
      <c r="J2788" s="247">
        <v>0</v>
      </c>
      <c r="K2788" s="247">
        <v>0</v>
      </c>
    </row>
    <row r="2789" spans="1:11">
      <c r="A2789" s="247" t="s">
        <v>17156</v>
      </c>
      <c r="B2789" s="247" t="s">
        <v>17155</v>
      </c>
      <c r="C2789" s="247" t="s">
        <v>1535</v>
      </c>
      <c r="D2789" s="247" t="s">
        <v>7107</v>
      </c>
      <c r="E2789" s="248" t="s">
        <v>17154</v>
      </c>
      <c r="F2789" s="247">
        <v>33408.79</v>
      </c>
      <c r="G2789" s="247" t="s">
        <v>1367</v>
      </c>
      <c r="H2789" s="247" t="s">
        <v>14318</v>
      </c>
      <c r="I2789" s="247">
        <v>1</v>
      </c>
      <c r="J2789" s="247">
        <v>0</v>
      </c>
      <c r="K2789" s="247">
        <v>0</v>
      </c>
    </row>
    <row r="2790" spans="1:11">
      <c r="A2790" s="247" t="s">
        <v>17150</v>
      </c>
      <c r="B2790" s="247" t="s">
        <v>17149</v>
      </c>
      <c r="C2790" s="247" t="s">
        <v>1535</v>
      </c>
      <c r="D2790" s="247" t="s">
        <v>7107</v>
      </c>
      <c r="E2790" s="248" t="s">
        <v>17148</v>
      </c>
      <c r="F2790" s="247">
        <v>41002.199999999997</v>
      </c>
      <c r="G2790" s="247" t="s">
        <v>1367</v>
      </c>
      <c r="H2790" s="247" t="s">
        <v>14318</v>
      </c>
      <c r="I2790" s="247">
        <v>1</v>
      </c>
      <c r="J2790" s="247">
        <v>0</v>
      </c>
      <c r="K2790" s="247">
        <v>0</v>
      </c>
    </row>
    <row r="2791" spans="1:11">
      <c r="A2791" s="247" t="s">
        <v>17147</v>
      </c>
      <c r="B2791" s="247" t="s">
        <v>17146</v>
      </c>
      <c r="C2791" s="247" t="s">
        <v>1535</v>
      </c>
      <c r="D2791" s="247" t="s">
        <v>7107</v>
      </c>
      <c r="E2791" s="248" t="s">
        <v>17145</v>
      </c>
      <c r="F2791" s="247">
        <v>129395.6</v>
      </c>
      <c r="G2791" s="247" t="s">
        <v>1367</v>
      </c>
      <c r="H2791" s="247" t="s">
        <v>14318</v>
      </c>
      <c r="I2791" s="247">
        <v>1</v>
      </c>
      <c r="J2791" s="247">
        <v>0</v>
      </c>
      <c r="K2791" s="247">
        <v>0</v>
      </c>
    </row>
    <row r="2792" spans="1:11">
      <c r="A2792" s="247" t="s">
        <v>17144</v>
      </c>
      <c r="B2792" s="247" t="s">
        <v>17143</v>
      </c>
      <c r="C2792" s="247" t="s">
        <v>1535</v>
      </c>
      <c r="D2792" s="247" t="s">
        <v>7107</v>
      </c>
      <c r="E2792" s="248" t="s">
        <v>17142</v>
      </c>
      <c r="F2792" s="247">
        <v>39317.58</v>
      </c>
      <c r="G2792" s="247" t="s">
        <v>1367</v>
      </c>
      <c r="H2792" s="247" t="s">
        <v>14318</v>
      </c>
      <c r="I2792" s="247">
        <v>1</v>
      </c>
      <c r="J2792" s="247">
        <v>0</v>
      </c>
      <c r="K2792" s="247">
        <v>0</v>
      </c>
    </row>
    <row r="2793" spans="1:11">
      <c r="A2793" s="247" t="s">
        <v>17141</v>
      </c>
      <c r="B2793" s="247" t="s">
        <v>17140</v>
      </c>
      <c r="C2793" s="247" t="s">
        <v>1535</v>
      </c>
      <c r="D2793" s="247" t="s">
        <v>7107</v>
      </c>
      <c r="E2793" s="248" t="s">
        <v>17139</v>
      </c>
      <c r="F2793" s="247">
        <v>19109.89</v>
      </c>
      <c r="G2793" s="247" t="s">
        <v>1367</v>
      </c>
      <c r="H2793" s="247" t="s">
        <v>14318</v>
      </c>
      <c r="I2793" s="247">
        <v>1</v>
      </c>
      <c r="J2793" s="247">
        <v>0</v>
      </c>
      <c r="K2793" s="247">
        <v>0</v>
      </c>
    </row>
    <row r="2794" spans="1:11">
      <c r="A2794" s="247" t="s">
        <v>17138</v>
      </c>
      <c r="B2794" s="247" t="s">
        <v>17137</v>
      </c>
      <c r="C2794" s="247" t="s">
        <v>1535</v>
      </c>
      <c r="D2794" s="247" t="s">
        <v>7107</v>
      </c>
      <c r="E2794" s="248" t="s">
        <v>17136</v>
      </c>
      <c r="F2794" s="247">
        <v>14785.71</v>
      </c>
      <c r="G2794" s="247" t="s">
        <v>1367</v>
      </c>
      <c r="H2794" s="247" t="s">
        <v>14318</v>
      </c>
      <c r="I2794" s="247">
        <v>1</v>
      </c>
      <c r="J2794" s="247">
        <v>0</v>
      </c>
      <c r="K2794" s="247">
        <v>0</v>
      </c>
    </row>
    <row r="2795" spans="1:11">
      <c r="A2795" s="247" t="s">
        <v>17135</v>
      </c>
      <c r="B2795" s="247" t="s">
        <v>17134</v>
      </c>
      <c r="C2795" s="247" t="s">
        <v>1535</v>
      </c>
      <c r="D2795" s="247" t="s">
        <v>7107</v>
      </c>
      <c r="E2795" s="248" t="s">
        <v>17133</v>
      </c>
      <c r="F2795" s="247">
        <v>10295.6</v>
      </c>
      <c r="G2795" s="247" t="s">
        <v>1367</v>
      </c>
      <c r="H2795" s="247" t="s">
        <v>14318</v>
      </c>
      <c r="I2795" s="247">
        <v>1</v>
      </c>
      <c r="J2795" s="247">
        <v>0</v>
      </c>
      <c r="K2795" s="247">
        <v>0</v>
      </c>
    </row>
    <row r="2796" spans="1:11">
      <c r="A2796" s="247" t="s">
        <v>17113</v>
      </c>
      <c r="B2796" s="247" t="s">
        <v>17112</v>
      </c>
      <c r="C2796" s="247" t="s">
        <v>1535</v>
      </c>
      <c r="D2796" s="247" t="s">
        <v>7107</v>
      </c>
      <c r="E2796" s="248" t="s">
        <v>17111</v>
      </c>
      <c r="F2796" s="247">
        <v>17361.54</v>
      </c>
      <c r="G2796" s="247" t="s">
        <v>1367</v>
      </c>
      <c r="H2796" s="247" t="s">
        <v>14318</v>
      </c>
      <c r="I2796" s="247">
        <v>1</v>
      </c>
      <c r="J2796" s="247">
        <v>0</v>
      </c>
      <c r="K2796" s="247">
        <v>0</v>
      </c>
    </row>
    <row r="2797" spans="1:11">
      <c r="A2797" s="247" t="s">
        <v>17110</v>
      </c>
      <c r="B2797" s="247" t="s">
        <v>17109</v>
      </c>
      <c r="C2797" s="247" t="s">
        <v>1535</v>
      </c>
      <c r="D2797" s="247" t="s">
        <v>7107</v>
      </c>
      <c r="E2797" s="248" t="s">
        <v>17108</v>
      </c>
      <c r="F2797" s="247">
        <v>10205.49</v>
      </c>
      <c r="G2797" s="247" t="s">
        <v>1367</v>
      </c>
      <c r="H2797" s="247" t="s">
        <v>14318</v>
      </c>
      <c r="I2797" s="247">
        <v>0</v>
      </c>
      <c r="J2797" s="247">
        <v>0</v>
      </c>
      <c r="K2797" s="247">
        <v>0</v>
      </c>
    </row>
    <row r="2798" spans="1:11">
      <c r="A2798" s="247" t="s">
        <v>17107</v>
      </c>
      <c r="B2798" s="247" t="s">
        <v>17106</v>
      </c>
      <c r="C2798" s="247" t="s">
        <v>1535</v>
      </c>
      <c r="D2798" s="247" t="s">
        <v>7107</v>
      </c>
      <c r="E2798" s="248" t="s">
        <v>17105</v>
      </c>
      <c r="F2798" s="247">
        <v>12927.74</v>
      </c>
      <c r="G2798" s="247" t="s">
        <v>1367</v>
      </c>
      <c r="H2798" s="247" t="s">
        <v>14318</v>
      </c>
      <c r="I2798" s="247">
        <v>3</v>
      </c>
      <c r="J2798" s="247">
        <v>0</v>
      </c>
      <c r="K2798" s="247">
        <v>0</v>
      </c>
    </row>
    <row r="2799" spans="1:11">
      <c r="A2799" s="247" t="s">
        <v>21961</v>
      </c>
      <c r="B2799" s="247" t="s">
        <v>21962</v>
      </c>
      <c r="C2799" s="247" t="s">
        <v>1535</v>
      </c>
      <c r="D2799" s="247" t="s">
        <v>7107</v>
      </c>
      <c r="E2799" s="248" t="s">
        <v>21963</v>
      </c>
      <c r="F2799" s="247">
        <v>21450.55</v>
      </c>
      <c r="G2799" s="247" t="s">
        <v>1367</v>
      </c>
      <c r="H2799" s="247" t="s">
        <v>14318</v>
      </c>
      <c r="I2799" s="247">
        <v>1</v>
      </c>
      <c r="J2799" s="247">
        <v>0</v>
      </c>
      <c r="K2799" s="247">
        <v>0</v>
      </c>
    </row>
    <row r="2800" spans="1:11">
      <c r="A2800" s="247" t="s">
        <v>21964</v>
      </c>
      <c r="B2800" s="247" t="s">
        <v>21965</v>
      </c>
      <c r="C2800" s="247" t="s">
        <v>1535</v>
      </c>
      <c r="D2800" s="247" t="s">
        <v>7107</v>
      </c>
      <c r="E2800" s="248" t="s">
        <v>21966</v>
      </c>
      <c r="F2800" s="247">
        <v>15050.55</v>
      </c>
      <c r="G2800" s="247" t="s">
        <v>1367</v>
      </c>
      <c r="H2800" s="247" t="s">
        <v>14318</v>
      </c>
      <c r="I2800" s="247">
        <v>1</v>
      </c>
      <c r="J2800" s="247">
        <v>0</v>
      </c>
      <c r="K2800" s="247">
        <v>0</v>
      </c>
    </row>
    <row r="2801" spans="1:11">
      <c r="A2801" s="247" t="s">
        <v>21967</v>
      </c>
      <c r="B2801" s="247" t="s">
        <v>21968</v>
      </c>
      <c r="C2801" s="247" t="s">
        <v>1535</v>
      </c>
      <c r="D2801" s="247" t="s">
        <v>7107</v>
      </c>
      <c r="E2801" s="248" t="s">
        <v>21969</v>
      </c>
      <c r="F2801" s="247">
        <v>19235.16</v>
      </c>
      <c r="G2801" s="247" t="s">
        <v>1367</v>
      </c>
      <c r="H2801" s="247" t="s">
        <v>14318</v>
      </c>
      <c r="I2801" s="247">
        <v>3</v>
      </c>
      <c r="J2801" s="247">
        <v>0</v>
      </c>
      <c r="K2801" s="247">
        <v>0</v>
      </c>
    </row>
    <row r="2802" spans="1:11">
      <c r="A2802" s="247" t="s">
        <v>21970</v>
      </c>
      <c r="B2802" s="247" t="s">
        <v>21971</v>
      </c>
      <c r="C2802" s="247" t="s">
        <v>1535</v>
      </c>
      <c r="D2802" s="247" t="s">
        <v>7107</v>
      </c>
      <c r="E2802" s="248" t="s">
        <v>21972</v>
      </c>
      <c r="F2802" s="247">
        <v>22472.53</v>
      </c>
      <c r="G2802" s="247" t="s">
        <v>1367</v>
      </c>
      <c r="H2802" s="247" t="s">
        <v>14318</v>
      </c>
      <c r="I2802" s="247">
        <v>1</v>
      </c>
      <c r="J2802" s="247">
        <v>0</v>
      </c>
      <c r="K2802" s="247">
        <v>0</v>
      </c>
    </row>
    <row r="2803" spans="1:11">
      <c r="A2803" s="247" t="s">
        <v>21973</v>
      </c>
      <c r="B2803" s="247" t="s">
        <v>21974</v>
      </c>
      <c r="C2803" s="247" t="s">
        <v>1535</v>
      </c>
      <c r="D2803" s="247" t="s">
        <v>7107</v>
      </c>
      <c r="E2803" s="248" t="s">
        <v>21975</v>
      </c>
      <c r="F2803" s="247">
        <v>19235.16</v>
      </c>
      <c r="G2803" s="247" t="s">
        <v>1367</v>
      </c>
      <c r="H2803" s="247" t="s">
        <v>14318</v>
      </c>
      <c r="I2803" s="247">
        <v>0</v>
      </c>
      <c r="J2803" s="247">
        <v>0</v>
      </c>
      <c r="K2803" s="247">
        <v>0</v>
      </c>
    </row>
    <row r="2804" spans="1:11">
      <c r="A2804" s="247" t="s">
        <v>21976</v>
      </c>
      <c r="B2804" s="247" t="s">
        <v>21977</v>
      </c>
      <c r="C2804" s="247" t="s">
        <v>1535</v>
      </c>
      <c r="D2804" s="247" t="s">
        <v>7107</v>
      </c>
      <c r="E2804" s="248" t="s">
        <v>21978</v>
      </c>
      <c r="F2804" s="247">
        <v>51541.760000000002</v>
      </c>
      <c r="G2804" s="247" t="s">
        <v>1367</v>
      </c>
      <c r="H2804" s="247" t="s">
        <v>14318</v>
      </c>
      <c r="I2804" s="247">
        <v>3</v>
      </c>
      <c r="J2804" s="247">
        <v>0</v>
      </c>
      <c r="K2804" s="247">
        <v>0</v>
      </c>
    </row>
    <row r="2805" spans="1:11">
      <c r="A2805" s="247" t="s">
        <v>21979</v>
      </c>
      <c r="B2805" s="247" t="s">
        <v>21980</v>
      </c>
      <c r="C2805" s="247" t="s">
        <v>1535</v>
      </c>
      <c r="D2805" s="247" t="s">
        <v>7107</v>
      </c>
      <c r="E2805" s="248" t="s">
        <v>21981</v>
      </c>
      <c r="F2805" s="247">
        <v>10295.6</v>
      </c>
      <c r="G2805" s="247" t="s">
        <v>1367</v>
      </c>
      <c r="H2805" s="247" t="s">
        <v>14318</v>
      </c>
      <c r="I2805" s="247">
        <v>3</v>
      </c>
      <c r="J2805" s="247">
        <v>0</v>
      </c>
      <c r="K2805" s="247">
        <v>0</v>
      </c>
    </row>
    <row r="2806" spans="1:11">
      <c r="A2806" s="247" t="s">
        <v>21982</v>
      </c>
      <c r="B2806" s="247" t="s">
        <v>21983</v>
      </c>
      <c r="C2806" s="247" t="s">
        <v>1535</v>
      </c>
      <c r="D2806" s="247" t="s">
        <v>7107</v>
      </c>
      <c r="E2806" s="248" t="s">
        <v>21984</v>
      </c>
      <c r="F2806" s="247">
        <v>19109.89</v>
      </c>
      <c r="G2806" s="247" t="s">
        <v>1367</v>
      </c>
      <c r="H2806" s="247" t="s">
        <v>14318</v>
      </c>
      <c r="I2806" s="247">
        <v>3</v>
      </c>
      <c r="J2806" s="247">
        <v>0</v>
      </c>
      <c r="K2806" s="247">
        <v>0</v>
      </c>
    </row>
    <row r="2807" spans="1:11">
      <c r="A2807" s="247" t="s">
        <v>21985</v>
      </c>
      <c r="B2807" s="247" t="s">
        <v>21986</v>
      </c>
      <c r="C2807" s="247" t="s">
        <v>1535</v>
      </c>
      <c r="D2807" s="247" t="s">
        <v>7107</v>
      </c>
      <c r="E2807" s="248" t="s">
        <v>21987</v>
      </c>
      <c r="F2807" s="247">
        <v>19964.84</v>
      </c>
      <c r="G2807" s="247" t="s">
        <v>1367</v>
      </c>
      <c r="H2807" s="247" t="s">
        <v>14318</v>
      </c>
      <c r="I2807" s="247">
        <v>1</v>
      </c>
      <c r="J2807" s="247">
        <v>0</v>
      </c>
      <c r="K2807" s="247">
        <v>0</v>
      </c>
    </row>
    <row r="2808" spans="1:11">
      <c r="A2808" s="247" t="s">
        <v>21988</v>
      </c>
      <c r="B2808" s="247" t="s">
        <v>21989</v>
      </c>
      <c r="C2808" s="247" t="s">
        <v>1535</v>
      </c>
      <c r="D2808" s="247" t="s">
        <v>7107</v>
      </c>
      <c r="E2808" s="248" t="s">
        <v>21990</v>
      </c>
      <c r="F2808" s="247">
        <v>16793.41</v>
      </c>
      <c r="G2808" s="247" t="s">
        <v>1367</v>
      </c>
      <c r="H2808" s="247" t="s">
        <v>14318</v>
      </c>
      <c r="I2808" s="247">
        <v>1</v>
      </c>
      <c r="J2808" s="247">
        <v>0</v>
      </c>
      <c r="K2808" s="247">
        <v>0</v>
      </c>
    </row>
    <row r="2809" spans="1:11">
      <c r="A2809" s="247" t="s">
        <v>14603</v>
      </c>
      <c r="B2809" s="247" t="s">
        <v>14602</v>
      </c>
      <c r="C2809" s="247" t="s">
        <v>1535</v>
      </c>
      <c r="D2809" s="247" t="s">
        <v>2047</v>
      </c>
      <c r="E2809" s="248" t="s">
        <v>14601</v>
      </c>
      <c r="F2809" s="247">
        <v>20459.55</v>
      </c>
      <c r="G2809" s="247" t="s">
        <v>1367</v>
      </c>
      <c r="H2809" s="247" t="s">
        <v>14318</v>
      </c>
      <c r="I2809" s="247">
        <v>3</v>
      </c>
      <c r="J2809" s="247">
        <v>0</v>
      </c>
      <c r="K2809" s="247">
        <v>0</v>
      </c>
    </row>
    <row r="2810" spans="1:11">
      <c r="A2810" s="247" t="s">
        <v>14600</v>
      </c>
      <c r="B2810" s="247" t="s">
        <v>14599</v>
      </c>
      <c r="C2810" s="247" t="s">
        <v>1535</v>
      </c>
      <c r="D2810" s="247" t="s">
        <v>2047</v>
      </c>
      <c r="E2810" s="248" t="s">
        <v>14598</v>
      </c>
      <c r="F2810" s="247">
        <v>32332.58</v>
      </c>
      <c r="G2810" s="247" t="s">
        <v>1367</v>
      </c>
      <c r="H2810" s="247" t="s">
        <v>14318</v>
      </c>
      <c r="I2810" s="247">
        <v>3</v>
      </c>
      <c r="J2810" s="247">
        <v>0</v>
      </c>
      <c r="K2810" s="247">
        <v>0</v>
      </c>
    </row>
    <row r="2811" spans="1:11">
      <c r="A2811" s="247" t="s">
        <v>14597</v>
      </c>
      <c r="B2811" s="247" t="s">
        <v>14596</v>
      </c>
      <c r="C2811" s="247" t="s">
        <v>1535</v>
      </c>
      <c r="D2811" s="247" t="s">
        <v>2047</v>
      </c>
      <c r="E2811" s="248" t="s">
        <v>14595</v>
      </c>
      <c r="F2811" s="247">
        <v>32332.58</v>
      </c>
      <c r="G2811" s="247" t="s">
        <v>1367</v>
      </c>
      <c r="H2811" s="247" t="s">
        <v>14318</v>
      </c>
      <c r="I2811" s="247">
        <v>3</v>
      </c>
      <c r="J2811" s="247">
        <v>0</v>
      </c>
      <c r="K2811" s="247">
        <v>0</v>
      </c>
    </row>
    <row r="2812" spans="1:11">
      <c r="A2812" s="247" t="s">
        <v>21991</v>
      </c>
      <c r="B2812" s="247" t="s">
        <v>21992</v>
      </c>
      <c r="C2812" s="247" t="s">
        <v>1535</v>
      </c>
      <c r="D2812" s="247" t="s">
        <v>2047</v>
      </c>
      <c r="E2812" s="248" t="s">
        <v>21993</v>
      </c>
      <c r="F2812" s="247">
        <v>32332.58</v>
      </c>
      <c r="G2812" s="247" t="s">
        <v>1367</v>
      </c>
      <c r="H2812" s="247" t="s">
        <v>14318</v>
      </c>
      <c r="I2812" s="247">
        <v>3</v>
      </c>
      <c r="J2812" s="247">
        <v>0</v>
      </c>
      <c r="K2812" s="247">
        <v>0</v>
      </c>
    </row>
    <row r="2813" spans="1:11">
      <c r="A2813" s="247" t="s">
        <v>2049</v>
      </c>
      <c r="B2813" s="247" t="s">
        <v>2048</v>
      </c>
      <c r="C2813" s="247" t="s">
        <v>1535</v>
      </c>
      <c r="D2813" s="247" t="s">
        <v>2047</v>
      </c>
      <c r="E2813" s="248" t="s">
        <v>2046</v>
      </c>
      <c r="F2813" s="247">
        <v>16678.650000000001</v>
      </c>
      <c r="G2813" s="247" t="s">
        <v>1367</v>
      </c>
      <c r="H2813" s="247" t="s">
        <v>14318</v>
      </c>
      <c r="I2813" s="247">
        <v>3</v>
      </c>
      <c r="J2813" s="247">
        <v>0</v>
      </c>
      <c r="K2813" s="247">
        <v>0</v>
      </c>
    </row>
    <row r="2814" spans="1:11">
      <c r="A2814" s="247" t="s">
        <v>14594</v>
      </c>
      <c r="B2814" s="247" t="s">
        <v>14593</v>
      </c>
      <c r="C2814" s="247" t="s">
        <v>1535</v>
      </c>
      <c r="D2814" s="247" t="s">
        <v>2047</v>
      </c>
      <c r="E2814" s="248" t="s">
        <v>14592</v>
      </c>
      <c r="F2814" s="247">
        <v>469.66</v>
      </c>
      <c r="G2814" s="247" t="s">
        <v>1367</v>
      </c>
      <c r="H2814" s="247" t="s">
        <v>14318</v>
      </c>
      <c r="I2814" s="247">
        <v>0</v>
      </c>
      <c r="J2814" s="247">
        <v>0</v>
      </c>
      <c r="K2814" s="247">
        <v>0</v>
      </c>
    </row>
    <row r="2815" spans="1:11">
      <c r="A2815" s="247" t="s">
        <v>14591</v>
      </c>
      <c r="B2815" s="247" t="s">
        <v>14590</v>
      </c>
      <c r="C2815" s="247" t="s">
        <v>1535</v>
      </c>
      <c r="D2815" s="247" t="s">
        <v>2047</v>
      </c>
      <c r="E2815" s="248" t="s">
        <v>14589</v>
      </c>
      <c r="F2815" s="247">
        <v>21950.560000000001</v>
      </c>
      <c r="G2815" s="247" t="s">
        <v>1367</v>
      </c>
      <c r="H2815" s="247" t="s">
        <v>14318</v>
      </c>
      <c r="I2815" s="247">
        <v>1</v>
      </c>
      <c r="J2815" s="247">
        <v>0</v>
      </c>
      <c r="K2815" s="247">
        <v>0</v>
      </c>
    </row>
    <row r="2816" spans="1:11">
      <c r="A2816" s="247" t="s">
        <v>14582</v>
      </c>
      <c r="B2816" s="247" t="s">
        <v>14581</v>
      </c>
      <c r="C2816" s="247" t="s">
        <v>1535</v>
      </c>
      <c r="D2816" s="247" t="s">
        <v>2047</v>
      </c>
      <c r="E2816" s="248" t="s">
        <v>14580</v>
      </c>
      <c r="F2816" s="247">
        <v>5252.81</v>
      </c>
      <c r="G2816" s="247" t="s">
        <v>1367</v>
      </c>
      <c r="H2816" s="247" t="s">
        <v>14318</v>
      </c>
      <c r="I2816" s="247">
        <v>0</v>
      </c>
      <c r="J2816" s="247">
        <v>0</v>
      </c>
      <c r="K2816" s="247">
        <v>0</v>
      </c>
    </row>
    <row r="2817" spans="1:11">
      <c r="A2817" s="247" t="s">
        <v>21994</v>
      </c>
      <c r="B2817" s="247" t="s">
        <v>21995</v>
      </c>
      <c r="C2817" s="247" t="s">
        <v>1535</v>
      </c>
      <c r="D2817" s="247" t="s">
        <v>2047</v>
      </c>
      <c r="E2817" s="248" t="s">
        <v>21996</v>
      </c>
      <c r="F2817" s="247">
        <v>15806.74</v>
      </c>
      <c r="G2817" s="247" t="s">
        <v>1367</v>
      </c>
      <c r="H2817" s="247" t="s">
        <v>14318</v>
      </c>
      <c r="I2817" s="247">
        <v>1</v>
      </c>
      <c r="J2817" s="247">
        <v>0</v>
      </c>
      <c r="K2817" s="247">
        <v>0</v>
      </c>
    </row>
    <row r="2818" spans="1:11">
      <c r="A2818" s="247" t="s">
        <v>21997</v>
      </c>
      <c r="B2818" s="247" t="s">
        <v>21998</v>
      </c>
      <c r="C2818" s="247" t="s">
        <v>1535</v>
      </c>
      <c r="D2818" s="247" t="s">
        <v>2047</v>
      </c>
      <c r="E2818" s="248" t="s">
        <v>21999</v>
      </c>
      <c r="F2818" s="247">
        <v>4854.8</v>
      </c>
      <c r="G2818" s="247" t="s">
        <v>1367</v>
      </c>
      <c r="H2818" s="247" t="s">
        <v>14318</v>
      </c>
      <c r="I2818" s="247">
        <v>0</v>
      </c>
      <c r="J2818" s="247">
        <v>0</v>
      </c>
      <c r="K2818" s="247">
        <v>0</v>
      </c>
    </row>
    <row r="2819" spans="1:11">
      <c r="A2819" s="247" t="s">
        <v>22000</v>
      </c>
      <c r="B2819" s="247" t="s">
        <v>22001</v>
      </c>
      <c r="C2819" s="247" t="s">
        <v>1535</v>
      </c>
      <c r="D2819" s="247" t="s">
        <v>2047</v>
      </c>
      <c r="E2819" s="248" t="s">
        <v>22002</v>
      </c>
      <c r="F2819" s="247">
        <v>19317.98</v>
      </c>
      <c r="G2819" s="247" t="s">
        <v>1367</v>
      </c>
      <c r="H2819" s="247" t="s">
        <v>14318</v>
      </c>
      <c r="I2819" s="247">
        <v>1</v>
      </c>
      <c r="J2819" s="247">
        <v>0</v>
      </c>
      <c r="K2819" s="247">
        <v>0</v>
      </c>
    </row>
    <row r="2820" spans="1:11">
      <c r="A2820" s="247" t="s">
        <v>22003</v>
      </c>
      <c r="B2820" s="247" t="s">
        <v>22004</v>
      </c>
      <c r="C2820" s="247" t="s">
        <v>1535</v>
      </c>
      <c r="D2820" s="247" t="s">
        <v>2047</v>
      </c>
      <c r="E2820" s="248" t="s">
        <v>22005</v>
      </c>
      <c r="F2820" s="247">
        <v>15806.74</v>
      </c>
      <c r="G2820" s="247" t="s">
        <v>1367</v>
      </c>
      <c r="H2820" s="247" t="s">
        <v>14318</v>
      </c>
      <c r="I2820" s="247">
        <v>1</v>
      </c>
      <c r="J2820" s="247">
        <v>0</v>
      </c>
      <c r="K2820" s="247">
        <v>0</v>
      </c>
    </row>
    <row r="2821" spans="1:11">
      <c r="A2821" s="247" t="s">
        <v>22006</v>
      </c>
      <c r="B2821" s="247" t="s">
        <v>22007</v>
      </c>
      <c r="C2821" s="247" t="s">
        <v>1535</v>
      </c>
      <c r="D2821" s="247" t="s">
        <v>2047</v>
      </c>
      <c r="E2821" s="248" t="s">
        <v>22008</v>
      </c>
      <c r="F2821" s="247">
        <v>66321.350000000006</v>
      </c>
      <c r="G2821" s="247" t="s">
        <v>1367</v>
      </c>
      <c r="H2821" s="247" t="s">
        <v>14318</v>
      </c>
      <c r="I2821" s="247">
        <v>0</v>
      </c>
      <c r="J2821" s="247">
        <v>3</v>
      </c>
      <c r="K2821" s="247">
        <v>0</v>
      </c>
    </row>
    <row r="2822" spans="1:11">
      <c r="A2822" s="247" t="s">
        <v>22009</v>
      </c>
      <c r="B2822" s="247" t="s">
        <v>22010</v>
      </c>
      <c r="C2822" s="247" t="s">
        <v>1535</v>
      </c>
      <c r="D2822" s="247" t="s">
        <v>2047</v>
      </c>
      <c r="E2822" s="248" t="s">
        <v>22011</v>
      </c>
      <c r="F2822" s="247">
        <v>7464.15</v>
      </c>
      <c r="G2822" s="247" t="s">
        <v>1367</v>
      </c>
      <c r="H2822" s="247" t="s">
        <v>14318</v>
      </c>
      <c r="I2822" s="247">
        <v>1</v>
      </c>
      <c r="J2822" s="247">
        <v>0</v>
      </c>
      <c r="K2822" s="247">
        <v>0</v>
      </c>
    </row>
    <row r="2823" spans="1:11">
      <c r="A2823" s="247" t="s">
        <v>22012</v>
      </c>
      <c r="B2823" s="247" t="s">
        <v>22013</v>
      </c>
      <c r="C2823" s="247" t="s">
        <v>1535</v>
      </c>
      <c r="D2823" s="247" t="s">
        <v>2047</v>
      </c>
      <c r="E2823" s="248" t="s">
        <v>22014</v>
      </c>
      <c r="F2823" s="247">
        <v>11331.02</v>
      </c>
      <c r="G2823" s="247" t="s">
        <v>1367</v>
      </c>
      <c r="H2823" s="247" t="s">
        <v>14318</v>
      </c>
      <c r="I2823" s="247">
        <v>1</v>
      </c>
      <c r="J2823" s="247">
        <v>0</v>
      </c>
      <c r="K2823" s="247">
        <v>0</v>
      </c>
    </row>
    <row r="2824" spans="1:11">
      <c r="A2824" s="247" t="s">
        <v>1909</v>
      </c>
      <c r="B2824" s="247" t="s">
        <v>1908</v>
      </c>
      <c r="C2824" s="247" t="s">
        <v>1535</v>
      </c>
      <c r="D2824" s="247" t="s">
        <v>1877</v>
      </c>
      <c r="E2824" s="248" t="s">
        <v>1907</v>
      </c>
      <c r="F2824" s="247">
        <v>665.5</v>
      </c>
      <c r="G2824" s="247" t="s">
        <v>1367</v>
      </c>
      <c r="H2824" s="247" t="s">
        <v>14318</v>
      </c>
      <c r="I2824" s="247">
        <v>1</v>
      </c>
      <c r="J2824" s="247">
        <v>0</v>
      </c>
      <c r="K2824" s="247">
        <v>0</v>
      </c>
    </row>
    <row r="2825" spans="1:11">
      <c r="A2825" s="247" t="s">
        <v>1891</v>
      </c>
      <c r="B2825" s="247" t="s">
        <v>1890</v>
      </c>
      <c r="C2825" s="247" t="s">
        <v>1535</v>
      </c>
      <c r="D2825" s="247" t="s">
        <v>1877</v>
      </c>
      <c r="E2825" s="248" t="s">
        <v>1889</v>
      </c>
      <c r="F2825" s="247">
        <v>539.64</v>
      </c>
      <c r="G2825" s="247" t="s">
        <v>1367</v>
      </c>
      <c r="H2825" s="247" t="s">
        <v>14318</v>
      </c>
      <c r="I2825" s="247">
        <v>1</v>
      </c>
      <c r="J2825" s="247">
        <v>0</v>
      </c>
      <c r="K2825" s="247">
        <v>0</v>
      </c>
    </row>
    <row r="2826" spans="1:11">
      <c r="A2826" s="247" t="s">
        <v>14511</v>
      </c>
      <c r="B2826" s="247" t="s">
        <v>14510</v>
      </c>
      <c r="C2826" s="247" t="s">
        <v>1535</v>
      </c>
      <c r="D2826" s="247" t="s">
        <v>1763</v>
      </c>
      <c r="E2826" s="248" t="s">
        <v>14509</v>
      </c>
      <c r="F2826" s="247">
        <v>601.84</v>
      </c>
      <c r="G2826" s="247" t="s">
        <v>1367</v>
      </c>
      <c r="H2826" s="247" t="s">
        <v>14318</v>
      </c>
      <c r="I2826" s="247">
        <v>1</v>
      </c>
      <c r="J2826" s="247">
        <v>0</v>
      </c>
      <c r="K2826" s="247">
        <v>0</v>
      </c>
    </row>
    <row r="2827" spans="1:11">
      <c r="A2827" s="247" t="s">
        <v>22015</v>
      </c>
      <c r="B2827" s="247" t="s">
        <v>22016</v>
      </c>
      <c r="C2827" s="247" t="s">
        <v>1535</v>
      </c>
      <c r="D2827" s="247" t="s">
        <v>1877</v>
      </c>
      <c r="E2827" s="248" t="s">
        <v>22017</v>
      </c>
      <c r="F2827" s="247">
        <v>525</v>
      </c>
      <c r="G2827" s="247" t="s">
        <v>1367</v>
      </c>
      <c r="H2827" s="247" t="s">
        <v>14318</v>
      </c>
      <c r="I2827" s="247">
        <v>1</v>
      </c>
      <c r="J2827" s="247">
        <v>0</v>
      </c>
      <c r="K2827" s="247">
        <v>0</v>
      </c>
    </row>
    <row r="2828" spans="1:11">
      <c r="A2828" s="247" t="s">
        <v>3811</v>
      </c>
      <c r="B2828" s="247" t="s">
        <v>3810</v>
      </c>
      <c r="C2828" s="247" t="s">
        <v>1535</v>
      </c>
      <c r="D2828" s="247" t="s">
        <v>3792</v>
      </c>
      <c r="E2828" s="248" t="s">
        <v>3809</v>
      </c>
      <c r="F2828" s="247">
        <v>1321.67</v>
      </c>
      <c r="G2828" s="247" t="s">
        <v>1367</v>
      </c>
      <c r="H2828" s="247" t="s">
        <v>14318</v>
      </c>
      <c r="I2828" s="247">
        <v>1</v>
      </c>
      <c r="J2828" s="247">
        <v>0</v>
      </c>
      <c r="K2828" s="247">
        <v>0</v>
      </c>
    </row>
    <row r="2829" spans="1:11">
      <c r="A2829" s="247" t="s">
        <v>4452</v>
      </c>
      <c r="B2829" s="247" t="s">
        <v>4451</v>
      </c>
      <c r="C2829" s="247" t="s">
        <v>1535</v>
      </c>
      <c r="D2829" s="247" t="s">
        <v>4416</v>
      </c>
      <c r="E2829" s="248" t="s">
        <v>4450</v>
      </c>
      <c r="F2829" s="247">
        <v>842.7</v>
      </c>
      <c r="G2829" s="247" t="s">
        <v>1367</v>
      </c>
      <c r="H2829" s="247" t="s">
        <v>14318</v>
      </c>
      <c r="I2829" s="247">
        <v>1</v>
      </c>
      <c r="J2829" s="247">
        <v>0</v>
      </c>
      <c r="K2829" s="247">
        <v>0</v>
      </c>
    </row>
    <row r="2830" spans="1:11">
      <c r="A2830" s="247" t="s">
        <v>4440</v>
      </c>
      <c r="B2830" s="247" t="s">
        <v>4439</v>
      </c>
      <c r="C2830" s="247" t="s">
        <v>1535</v>
      </c>
      <c r="D2830" s="247" t="s">
        <v>4416</v>
      </c>
      <c r="E2830" s="248" t="s">
        <v>4438</v>
      </c>
      <c r="F2830" s="247">
        <v>2315.85</v>
      </c>
      <c r="G2830" s="247" t="s">
        <v>1367</v>
      </c>
      <c r="H2830" s="247" t="s">
        <v>14318</v>
      </c>
      <c r="I2830" s="247">
        <v>1</v>
      </c>
      <c r="J2830" s="247">
        <v>0</v>
      </c>
      <c r="K2830" s="247">
        <v>0</v>
      </c>
    </row>
    <row r="2831" spans="1:11">
      <c r="A2831" s="247" t="s">
        <v>4437</v>
      </c>
      <c r="B2831" s="247" t="s">
        <v>4436</v>
      </c>
      <c r="C2831" s="247" t="s">
        <v>1535</v>
      </c>
      <c r="D2831" s="247" t="s">
        <v>4416</v>
      </c>
      <c r="E2831" s="248" t="s">
        <v>4435</v>
      </c>
      <c r="F2831" s="247">
        <v>1777.53</v>
      </c>
      <c r="G2831" s="247" t="s">
        <v>1367</v>
      </c>
      <c r="H2831" s="247" t="s">
        <v>14318</v>
      </c>
      <c r="I2831" s="247">
        <v>1</v>
      </c>
      <c r="J2831" s="247">
        <v>0</v>
      </c>
      <c r="K2831" s="247">
        <v>0</v>
      </c>
    </row>
    <row r="2832" spans="1:11">
      <c r="A2832" s="247" t="s">
        <v>4434</v>
      </c>
      <c r="B2832" s="247" t="s">
        <v>4433</v>
      </c>
      <c r="C2832" s="247" t="s">
        <v>1535</v>
      </c>
      <c r="D2832" s="247" t="s">
        <v>4416</v>
      </c>
      <c r="E2832" s="248" t="s">
        <v>4432</v>
      </c>
      <c r="F2832" s="247">
        <v>2135.96</v>
      </c>
      <c r="G2832" s="247" t="s">
        <v>1367</v>
      </c>
      <c r="H2832" s="247" t="s">
        <v>14318</v>
      </c>
      <c r="I2832" s="247">
        <v>1</v>
      </c>
      <c r="J2832" s="247">
        <v>0</v>
      </c>
      <c r="K2832" s="247">
        <v>0</v>
      </c>
    </row>
    <row r="2833" spans="1:11">
      <c r="A2833" s="247" t="s">
        <v>4430</v>
      </c>
      <c r="B2833" s="247" t="s">
        <v>4429</v>
      </c>
      <c r="C2833" s="247" t="s">
        <v>1535</v>
      </c>
      <c r="D2833" s="247" t="s">
        <v>4416</v>
      </c>
      <c r="E2833" s="248" t="s">
        <v>4428</v>
      </c>
      <c r="F2833" s="247">
        <v>792.83</v>
      </c>
      <c r="G2833" s="247" t="s">
        <v>1367</v>
      </c>
      <c r="H2833" s="247" t="s">
        <v>14318</v>
      </c>
      <c r="I2833" s="247">
        <v>1</v>
      </c>
      <c r="J2833" s="247">
        <v>0</v>
      </c>
      <c r="K2833" s="247">
        <v>0</v>
      </c>
    </row>
    <row r="2834" spans="1:11">
      <c r="A2834" s="247" t="s">
        <v>22018</v>
      </c>
      <c r="B2834" s="247" t="s">
        <v>22019</v>
      </c>
      <c r="C2834" s="247" t="s">
        <v>1535</v>
      </c>
      <c r="D2834" s="247" t="s">
        <v>4416</v>
      </c>
      <c r="E2834" s="248" t="s">
        <v>22020</v>
      </c>
      <c r="F2834" s="247">
        <v>1932.62</v>
      </c>
      <c r="G2834" s="247" t="s">
        <v>1367</v>
      </c>
      <c r="H2834" s="247" t="s">
        <v>14318</v>
      </c>
      <c r="I2834" s="247">
        <v>1</v>
      </c>
      <c r="J2834" s="247">
        <v>0</v>
      </c>
      <c r="K2834" s="247">
        <v>0</v>
      </c>
    </row>
    <row r="2835" spans="1:11">
      <c r="A2835" s="247" t="s">
        <v>16500</v>
      </c>
      <c r="B2835" s="247" t="s">
        <v>16499</v>
      </c>
      <c r="C2835" s="247" t="s">
        <v>1535</v>
      </c>
      <c r="D2835" s="247" t="s">
        <v>4416</v>
      </c>
      <c r="E2835" s="248" t="s">
        <v>16498</v>
      </c>
      <c r="F2835" s="247">
        <v>2247.19</v>
      </c>
      <c r="G2835" s="247" t="s">
        <v>1367</v>
      </c>
      <c r="H2835" s="247" t="s">
        <v>14318</v>
      </c>
      <c r="I2835" s="247">
        <v>0</v>
      </c>
      <c r="J2835" s="247">
        <v>0</v>
      </c>
      <c r="K2835" s="247">
        <v>0</v>
      </c>
    </row>
    <row r="2836" spans="1:11">
      <c r="A2836" s="247" t="s">
        <v>4424</v>
      </c>
      <c r="B2836" s="247" t="s">
        <v>4423</v>
      </c>
      <c r="C2836" s="247" t="s">
        <v>1535</v>
      </c>
      <c r="D2836" s="247" t="s">
        <v>4416</v>
      </c>
      <c r="E2836" s="248" t="s">
        <v>4422</v>
      </c>
      <c r="F2836" s="247">
        <v>1777.53</v>
      </c>
      <c r="G2836" s="247" t="s">
        <v>1367</v>
      </c>
      <c r="H2836" s="247" t="s">
        <v>14318</v>
      </c>
      <c r="I2836" s="247">
        <v>1</v>
      </c>
      <c r="J2836" s="247">
        <v>0</v>
      </c>
      <c r="K2836" s="247">
        <v>0</v>
      </c>
    </row>
    <row r="2837" spans="1:11">
      <c r="A2837" s="247" t="s">
        <v>22021</v>
      </c>
      <c r="B2837" s="247" t="s">
        <v>22022</v>
      </c>
      <c r="C2837" s="247" t="s">
        <v>1535</v>
      </c>
      <c r="D2837" s="247" t="s">
        <v>4416</v>
      </c>
      <c r="E2837" s="248" t="s">
        <v>22023</v>
      </c>
      <c r="F2837" s="247">
        <v>1724.72</v>
      </c>
      <c r="G2837" s="247" t="s">
        <v>1367</v>
      </c>
      <c r="H2837" s="247" t="s">
        <v>14318</v>
      </c>
      <c r="I2837" s="247">
        <v>0</v>
      </c>
      <c r="J2837" s="247">
        <v>0</v>
      </c>
      <c r="K2837" s="247">
        <v>0</v>
      </c>
    </row>
    <row r="2838" spans="1:11">
      <c r="A2838" s="247" t="s">
        <v>22024</v>
      </c>
      <c r="B2838" s="247" t="s">
        <v>22025</v>
      </c>
      <c r="C2838" s="247" t="s">
        <v>1535</v>
      </c>
      <c r="D2838" s="247" t="s">
        <v>4416</v>
      </c>
      <c r="E2838" s="248" t="s">
        <v>22026</v>
      </c>
      <c r="F2838" s="247">
        <v>780.97</v>
      </c>
      <c r="G2838" s="247" t="s">
        <v>1367</v>
      </c>
      <c r="H2838" s="247" t="s">
        <v>14318</v>
      </c>
      <c r="I2838" s="247">
        <v>1</v>
      </c>
      <c r="J2838" s="247">
        <v>0</v>
      </c>
      <c r="K2838" s="247">
        <v>0</v>
      </c>
    </row>
    <row r="2839" spans="1:11">
      <c r="A2839" s="247" t="s">
        <v>4991</v>
      </c>
      <c r="B2839" s="247" t="s">
        <v>4990</v>
      </c>
      <c r="C2839" s="247" t="s">
        <v>1535</v>
      </c>
      <c r="D2839" s="247" t="s">
        <v>4886</v>
      </c>
      <c r="E2839" s="248" t="s">
        <v>4989</v>
      </c>
      <c r="F2839" s="247">
        <v>2614.7399999999998</v>
      </c>
      <c r="G2839" s="247" t="s">
        <v>1367</v>
      </c>
      <c r="H2839" s="247" t="s">
        <v>14318</v>
      </c>
      <c r="I2839" s="247">
        <v>0</v>
      </c>
      <c r="J2839" s="247">
        <v>0</v>
      </c>
      <c r="K2839" s="247">
        <v>0</v>
      </c>
    </row>
    <row r="2840" spans="1:11">
      <c r="A2840" s="247" t="s">
        <v>4977</v>
      </c>
      <c r="B2840" s="247" t="s">
        <v>22027</v>
      </c>
      <c r="C2840" s="247" t="s">
        <v>1535</v>
      </c>
      <c r="D2840" s="247" t="s">
        <v>4886</v>
      </c>
      <c r="E2840" s="248" t="s">
        <v>4975</v>
      </c>
      <c r="F2840" s="247">
        <v>3614.37</v>
      </c>
      <c r="G2840" s="247" t="s">
        <v>1367</v>
      </c>
      <c r="H2840" s="247" t="s">
        <v>14318</v>
      </c>
      <c r="I2840" s="247">
        <v>3</v>
      </c>
      <c r="J2840" s="247">
        <v>0</v>
      </c>
      <c r="K2840" s="247">
        <v>0</v>
      </c>
    </row>
    <row r="2841" spans="1:11">
      <c r="A2841" s="247" t="s">
        <v>4964</v>
      </c>
      <c r="B2841" s="247" t="s">
        <v>4963</v>
      </c>
      <c r="C2841" s="247" t="s">
        <v>1535</v>
      </c>
      <c r="D2841" s="247" t="s">
        <v>4886</v>
      </c>
      <c r="E2841" s="248" t="s">
        <v>4962</v>
      </c>
      <c r="F2841" s="247">
        <v>4078.37</v>
      </c>
      <c r="G2841" s="247" t="s">
        <v>1367</v>
      </c>
      <c r="H2841" s="247" t="s">
        <v>14318</v>
      </c>
      <c r="I2841" s="247">
        <v>3</v>
      </c>
      <c r="J2841" s="247">
        <v>0</v>
      </c>
      <c r="K2841" s="247">
        <v>0</v>
      </c>
    </row>
    <row r="2842" spans="1:11">
      <c r="A2842" s="247" t="s">
        <v>22028</v>
      </c>
      <c r="B2842" s="247" t="s">
        <v>22029</v>
      </c>
      <c r="C2842" s="247" t="s">
        <v>1535</v>
      </c>
      <c r="D2842" s="247" t="s">
        <v>4886</v>
      </c>
      <c r="E2842" s="248" t="s">
        <v>22030</v>
      </c>
      <c r="F2842" s="247">
        <v>2222.96</v>
      </c>
      <c r="G2842" s="247" t="s">
        <v>1367</v>
      </c>
      <c r="H2842" s="247" t="s">
        <v>14318</v>
      </c>
      <c r="I2842" s="247">
        <v>1</v>
      </c>
      <c r="J2842" s="247">
        <v>0</v>
      </c>
      <c r="K2842" s="247">
        <v>0</v>
      </c>
    </row>
    <row r="2843" spans="1:11">
      <c r="A2843" s="247" t="s">
        <v>4952</v>
      </c>
      <c r="B2843" s="247" t="s">
        <v>4951</v>
      </c>
      <c r="C2843" s="247" t="s">
        <v>1535</v>
      </c>
      <c r="D2843" s="247" t="s">
        <v>4886</v>
      </c>
      <c r="E2843" s="248" t="s">
        <v>4950</v>
      </c>
      <c r="F2843" s="247">
        <v>6389.92</v>
      </c>
      <c r="G2843" s="247" t="s">
        <v>1367</v>
      </c>
      <c r="H2843" s="247" t="s">
        <v>14318</v>
      </c>
      <c r="I2843" s="247">
        <v>3</v>
      </c>
      <c r="J2843" s="247">
        <v>0</v>
      </c>
      <c r="K2843" s="247">
        <v>0</v>
      </c>
    </row>
    <row r="2844" spans="1:11">
      <c r="A2844" s="247" t="s">
        <v>4946</v>
      </c>
      <c r="B2844" s="247" t="s">
        <v>4945</v>
      </c>
      <c r="C2844" s="247" t="s">
        <v>1535</v>
      </c>
      <c r="D2844" s="247" t="s">
        <v>4886</v>
      </c>
      <c r="E2844" s="248" t="s">
        <v>4944</v>
      </c>
      <c r="F2844" s="247">
        <v>11803.09</v>
      </c>
      <c r="G2844" s="247" t="s">
        <v>1367</v>
      </c>
      <c r="H2844" s="247" t="s">
        <v>14318</v>
      </c>
      <c r="I2844" s="247">
        <v>3</v>
      </c>
      <c r="J2844" s="247">
        <v>0</v>
      </c>
      <c r="K2844" s="247">
        <v>0</v>
      </c>
    </row>
    <row r="2845" spans="1:11">
      <c r="A2845" s="247" t="s">
        <v>16665</v>
      </c>
      <c r="B2845" s="247" t="s">
        <v>16664</v>
      </c>
      <c r="C2845" s="247" t="s">
        <v>1535</v>
      </c>
      <c r="D2845" s="247" t="s">
        <v>4886</v>
      </c>
      <c r="E2845" s="248" t="s">
        <v>16663</v>
      </c>
      <c r="F2845" s="247">
        <v>2492.15</v>
      </c>
      <c r="G2845" s="247" t="s">
        <v>1367</v>
      </c>
      <c r="H2845" s="247" t="s">
        <v>14318</v>
      </c>
      <c r="I2845" s="247">
        <v>3</v>
      </c>
      <c r="J2845" s="247">
        <v>0</v>
      </c>
      <c r="K2845" s="247">
        <v>0</v>
      </c>
    </row>
    <row r="2846" spans="1:11">
      <c r="A2846" s="247" t="s">
        <v>22031</v>
      </c>
      <c r="B2846" s="247" t="s">
        <v>22032</v>
      </c>
      <c r="C2846" s="247" t="s">
        <v>1535</v>
      </c>
      <c r="D2846" s="247" t="s">
        <v>4886</v>
      </c>
      <c r="E2846" s="248" t="s">
        <v>22033</v>
      </c>
      <c r="F2846" s="247">
        <v>1544.54</v>
      </c>
      <c r="G2846" s="247" t="s">
        <v>1367</v>
      </c>
      <c r="H2846" s="247" t="s">
        <v>14318</v>
      </c>
      <c r="I2846" s="247">
        <v>3</v>
      </c>
      <c r="J2846" s="247">
        <v>0</v>
      </c>
      <c r="K2846" s="247">
        <v>0</v>
      </c>
    </row>
    <row r="2847" spans="1:11">
      <c r="A2847" s="247" t="s">
        <v>16627</v>
      </c>
      <c r="B2847" s="247" t="s">
        <v>16626</v>
      </c>
      <c r="C2847" s="247" t="s">
        <v>1535</v>
      </c>
      <c r="D2847" s="247" t="s">
        <v>4667</v>
      </c>
      <c r="E2847" s="248" t="s">
        <v>16625</v>
      </c>
      <c r="F2847" s="247">
        <v>53.4</v>
      </c>
      <c r="G2847" s="247" t="s">
        <v>1367</v>
      </c>
      <c r="H2847" s="247" t="s">
        <v>14318</v>
      </c>
      <c r="I2847" s="247">
        <v>1</v>
      </c>
      <c r="J2847" s="247">
        <v>0</v>
      </c>
      <c r="K2847" s="247">
        <v>0</v>
      </c>
    </row>
    <row r="2848" spans="1:11">
      <c r="A2848" s="247" t="s">
        <v>22034</v>
      </c>
      <c r="B2848" s="247" t="s">
        <v>22035</v>
      </c>
      <c r="C2848" s="247" t="s">
        <v>1535</v>
      </c>
      <c r="D2848" s="247" t="s">
        <v>4667</v>
      </c>
      <c r="E2848" s="248" t="s">
        <v>22036</v>
      </c>
      <c r="F2848" s="247">
        <v>98.09</v>
      </c>
      <c r="G2848" s="247" t="s">
        <v>1367</v>
      </c>
      <c r="H2848" s="247" t="s">
        <v>14318</v>
      </c>
      <c r="I2848" s="247">
        <v>1</v>
      </c>
      <c r="J2848" s="247">
        <v>0</v>
      </c>
      <c r="K2848" s="247">
        <v>0</v>
      </c>
    </row>
    <row r="2849" spans="1:11">
      <c r="A2849" s="247" t="s">
        <v>22037</v>
      </c>
      <c r="B2849" s="247" t="s">
        <v>22038</v>
      </c>
      <c r="C2849" s="247" t="s">
        <v>1535</v>
      </c>
      <c r="D2849" s="247" t="s">
        <v>4667</v>
      </c>
      <c r="E2849" s="248" t="s">
        <v>22039</v>
      </c>
      <c r="F2849" s="247">
        <v>135.91999999999999</v>
      </c>
      <c r="G2849" s="247" t="s">
        <v>1367</v>
      </c>
      <c r="H2849" s="247" t="s">
        <v>14318</v>
      </c>
      <c r="I2849" s="247">
        <v>1</v>
      </c>
      <c r="J2849" s="247">
        <v>0</v>
      </c>
      <c r="K2849" s="247">
        <v>0</v>
      </c>
    </row>
    <row r="2850" spans="1:11">
      <c r="A2850" s="247" t="s">
        <v>22040</v>
      </c>
      <c r="B2850" s="247" t="s">
        <v>22041</v>
      </c>
      <c r="C2850" s="247" t="s">
        <v>1535</v>
      </c>
      <c r="D2850" s="247" t="s">
        <v>4667</v>
      </c>
      <c r="E2850" s="248" t="s">
        <v>22042</v>
      </c>
      <c r="F2850" s="247">
        <v>196.65</v>
      </c>
      <c r="G2850" s="247" t="s">
        <v>1367</v>
      </c>
      <c r="H2850" s="247" t="s">
        <v>14318</v>
      </c>
      <c r="I2850" s="247">
        <v>1</v>
      </c>
      <c r="J2850" s="247">
        <v>0</v>
      </c>
      <c r="K2850" s="247">
        <v>0</v>
      </c>
    </row>
    <row r="2851" spans="1:11">
      <c r="A2851" s="247" t="s">
        <v>22043</v>
      </c>
      <c r="B2851" s="247" t="s">
        <v>22044</v>
      </c>
      <c r="C2851" s="247" t="s">
        <v>1535</v>
      </c>
      <c r="D2851" s="247" t="s">
        <v>4667</v>
      </c>
      <c r="E2851" s="248" t="s">
        <v>22045</v>
      </c>
      <c r="F2851" s="247">
        <v>304.74</v>
      </c>
      <c r="G2851" s="247" t="s">
        <v>1367</v>
      </c>
      <c r="H2851" s="247" t="s">
        <v>14318</v>
      </c>
      <c r="I2851" s="247">
        <v>1</v>
      </c>
      <c r="J2851" s="247">
        <v>0</v>
      </c>
      <c r="K2851" s="247">
        <v>0</v>
      </c>
    </row>
    <row r="2852" spans="1:11">
      <c r="A2852" s="247" t="s">
        <v>4796</v>
      </c>
      <c r="B2852" s="247" t="s">
        <v>4795</v>
      </c>
      <c r="C2852" s="247" t="s">
        <v>1535</v>
      </c>
      <c r="D2852" s="247" t="s">
        <v>4667</v>
      </c>
      <c r="E2852" s="248" t="s">
        <v>4794</v>
      </c>
      <c r="F2852" s="247">
        <v>424.24</v>
      </c>
      <c r="G2852" s="247" t="s">
        <v>1367</v>
      </c>
      <c r="H2852" s="247" t="s">
        <v>14318</v>
      </c>
      <c r="I2852" s="247">
        <v>1</v>
      </c>
      <c r="J2852" s="247">
        <v>0</v>
      </c>
      <c r="K2852" s="247">
        <v>0</v>
      </c>
    </row>
    <row r="2853" spans="1:11">
      <c r="A2853" s="247" t="s">
        <v>4696</v>
      </c>
      <c r="B2853" s="247" t="s">
        <v>4695</v>
      </c>
      <c r="C2853" s="247" t="s">
        <v>1535</v>
      </c>
      <c r="D2853" s="247" t="s">
        <v>4667</v>
      </c>
      <c r="E2853" s="248" t="s">
        <v>4694</v>
      </c>
      <c r="F2853" s="247">
        <v>6314.25</v>
      </c>
      <c r="G2853" s="247" t="s">
        <v>1367</v>
      </c>
      <c r="H2853" s="247" t="s">
        <v>14318</v>
      </c>
      <c r="I2853" s="247">
        <v>1</v>
      </c>
      <c r="J2853" s="247">
        <v>0</v>
      </c>
      <c r="K2853" s="247">
        <v>0</v>
      </c>
    </row>
    <row r="2854" spans="1:11">
      <c r="A2854" s="247" t="s">
        <v>15692</v>
      </c>
      <c r="B2854" s="247" t="s">
        <v>15691</v>
      </c>
      <c r="C2854" s="247" t="s">
        <v>1535</v>
      </c>
      <c r="D2854" s="247" t="s">
        <v>2933</v>
      </c>
      <c r="E2854" s="248" t="s">
        <v>22046</v>
      </c>
      <c r="F2854" s="247">
        <v>85623.19</v>
      </c>
      <c r="G2854" s="247" t="s">
        <v>1367</v>
      </c>
      <c r="H2854" s="247" t="s">
        <v>14318</v>
      </c>
      <c r="I2854" s="247">
        <v>1</v>
      </c>
      <c r="J2854" s="247">
        <v>0</v>
      </c>
      <c r="K2854" s="247">
        <v>0</v>
      </c>
    </row>
    <row r="2855" spans="1:11">
      <c r="A2855" s="247" t="s">
        <v>15689</v>
      </c>
      <c r="B2855" s="247" t="s">
        <v>15688</v>
      </c>
      <c r="C2855" s="247" t="s">
        <v>1535</v>
      </c>
      <c r="D2855" s="247" t="s">
        <v>2933</v>
      </c>
      <c r="E2855" s="248" t="s">
        <v>22047</v>
      </c>
      <c r="F2855" s="247">
        <v>908.91</v>
      </c>
      <c r="G2855" s="247" t="s">
        <v>1367</v>
      </c>
      <c r="H2855" s="247" t="s">
        <v>14318</v>
      </c>
      <c r="I2855" s="247">
        <v>1</v>
      </c>
      <c r="J2855" s="247">
        <v>0</v>
      </c>
      <c r="K2855" s="247">
        <v>0</v>
      </c>
    </row>
    <row r="2856" spans="1:11">
      <c r="A2856" s="247" t="s">
        <v>3744</v>
      </c>
      <c r="B2856" s="247" t="s">
        <v>3743</v>
      </c>
      <c r="C2856" s="247" t="s">
        <v>1535</v>
      </c>
      <c r="D2856" s="247" t="s">
        <v>2933</v>
      </c>
      <c r="E2856" s="248" t="s">
        <v>22048</v>
      </c>
      <c r="F2856" s="247">
        <v>1156.8</v>
      </c>
      <c r="G2856" s="247" t="s">
        <v>1367</v>
      </c>
      <c r="H2856" s="247" t="s">
        <v>14318</v>
      </c>
      <c r="I2856" s="247">
        <v>3</v>
      </c>
      <c r="J2856" s="247">
        <v>0</v>
      </c>
      <c r="K2856" s="247">
        <v>0</v>
      </c>
    </row>
    <row r="2857" spans="1:11">
      <c r="A2857" s="247" t="s">
        <v>15683</v>
      </c>
      <c r="B2857" s="247" t="s">
        <v>15682</v>
      </c>
      <c r="C2857" s="247" t="s">
        <v>1535</v>
      </c>
      <c r="D2857" s="247" t="s">
        <v>2933</v>
      </c>
      <c r="E2857" s="248" t="s">
        <v>22049</v>
      </c>
      <c r="F2857" s="247">
        <v>547.41</v>
      </c>
      <c r="G2857" s="247" t="s">
        <v>1367</v>
      </c>
      <c r="H2857" s="247" t="s">
        <v>14318</v>
      </c>
      <c r="I2857" s="247">
        <v>1</v>
      </c>
      <c r="J2857" s="247">
        <v>0</v>
      </c>
      <c r="K2857" s="247">
        <v>0</v>
      </c>
    </row>
    <row r="2858" spans="1:11">
      <c r="A2858" s="247" t="s">
        <v>3668</v>
      </c>
      <c r="B2858" s="247" t="s">
        <v>3667</v>
      </c>
      <c r="C2858" s="247" t="s">
        <v>1535</v>
      </c>
      <c r="D2858" s="247" t="s">
        <v>2933</v>
      </c>
      <c r="E2858" s="248" t="s">
        <v>3666</v>
      </c>
      <c r="F2858" s="247">
        <v>9261.56</v>
      </c>
      <c r="G2858" s="247" t="s">
        <v>1367</v>
      </c>
      <c r="H2858" s="247" t="s">
        <v>14318</v>
      </c>
      <c r="I2858" s="247">
        <v>1</v>
      </c>
      <c r="J2858" s="247">
        <v>0</v>
      </c>
      <c r="K2858" s="247">
        <v>0</v>
      </c>
    </row>
    <row r="2859" spans="1:11">
      <c r="A2859" s="247" t="s">
        <v>3659</v>
      </c>
      <c r="B2859" s="247" t="s">
        <v>3658</v>
      </c>
      <c r="C2859" s="247" t="s">
        <v>1535</v>
      </c>
      <c r="D2859" s="247" t="s">
        <v>2933</v>
      </c>
      <c r="E2859" s="248" t="s">
        <v>22050</v>
      </c>
      <c r="F2859" s="247">
        <v>34008.379999999997</v>
      </c>
      <c r="G2859" s="247" t="s">
        <v>1367</v>
      </c>
      <c r="H2859" s="247" t="s">
        <v>14318</v>
      </c>
      <c r="I2859" s="247">
        <v>1</v>
      </c>
      <c r="J2859" s="247">
        <v>0</v>
      </c>
      <c r="K2859" s="247">
        <v>0</v>
      </c>
    </row>
    <row r="2860" spans="1:11">
      <c r="A2860" s="247" t="s">
        <v>15679</v>
      </c>
      <c r="B2860" s="247" t="s">
        <v>15678</v>
      </c>
      <c r="C2860" s="247" t="s">
        <v>1535</v>
      </c>
      <c r="D2860" s="247" t="s">
        <v>2933</v>
      </c>
      <c r="E2860" s="248" t="s">
        <v>22051</v>
      </c>
      <c r="F2860" s="247">
        <v>55820.51</v>
      </c>
      <c r="G2860" s="247" t="s">
        <v>1367</v>
      </c>
      <c r="H2860" s="247" t="s">
        <v>14318</v>
      </c>
      <c r="I2860" s="247">
        <v>1</v>
      </c>
      <c r="J2860" s="247">
        <v>0</v>
      </c>
      <c r="K2860" s="247">
        <v>0</v>
      </c>
    </row>
    <row r="2861" spans="1:11">
      <c r="A2861" s="247" t="s">
        <v>22052</v>
      </c>
      <c r="B2861" s="247" t="s">
        <v>22053</v>
      </c>
      <c r="C2861" s="247" t="s">
        <v>1535</v>
      </c>
      <c r="D2861" s="247" t="s">
        <v>2933</v>
      </c>
      <c r="E2861" s="248" t="s">
        <v>22054</v>
      </c>
      <c r="F2861" s="247">
        <v>94059.61</v>
      </c>
      <c r="G2861" s="247" t="s">
        <v>1367</v>
      </c>
      <c r="H2861" s="247" t="s">
        <v>14318</v>
      </c>
      <c r="I2861" s="247">
        <v>1</v>
      </c>
      <c r="J2861" s="247">
        <v>0</v>
      </c>
      <c r="K2861" s="247">
        <v>0</v>
      </c>
    </row>
    <row r="2862" spans="1:11">
      <c r="A2862" s="247" t="s">
        <v>15672</v>
      </c>
      <c r="B2862" s="247" t="s">
        <v>15671</v>
      </c>
      <c r="C2862" s="247" t="s">
        <v>1535</v>
      </c>
      <c r="D2862" s="247" t="s">
        <v>2933</v>
      </c>
      <c r="E2862" s="248" t="s">
        <v>22055</v>
      </c>
      <c r="F2862" s="247">
        <v>12984.59</v>
      </c>
      <c r="G2862" s="247" t="s">
        <v>1367</v>
      </c>
      <c r="H2862" s="247" t="s">
        <v>14318</v>
      </c>
      <c r="I2862" s="247">
        <v>1</v>
      </c>
      <c r="J2862" s="247">
        <v>0</v>
      </c>
      <c r="K2862" s="247">
        <v>0</v>
      </c>
    </row>
    <row r="2863" spans="1:11">
      <c r="A2863" s="247" t="s">
        <v>15669</v>
      </c>
      <c r="B2863" s="247" t="s">
        <v>15668</v>
      </c>
      <c r="C2863" s="247" t="s">
        <v>1535</v>
      </c>
      <c r="D2863" s="247" t="s">
        <v>2933</v>
      </c>
      <c r="E2863" s="248" t="s">
        <v>22056</v>
      </c>
      <c r="F2863" s="247">
        <v>6176.48</v>
      </c>
      <c r="G2863" s="247" t="s">
        <v>1367</v>
      </c>
      <c r="H2863" s="247" t="s">
        <v>14318</v>
      </c>
      <c r="I2863" s="247">
        <v>1</v>
      </c>
      <c r="J2863" s="247">
        <v>0</v>
      </c>
      <c r="K2863" s="247">
        <v>0</v>
      </c>
    </row>
    <row r="2864" spans="1:11">
      <c r="A2864" s="247" t="s">
        <v>15663</v>
      </c>
      <c r="B2864" s="247" t="s">
        <v>15662</v>
      </c>
      <c r="C2864" s="247" t="s">
        <v>1535</v>
      </c>
      <c r="D2864" s="247" t="s">
        <v>2933</v>
      </c>
      <c r="E2864" s="248" t="s">
        <v>22057</v>
      </c>
      <c r="F2864" s="247">
        <v>2411.42</v>
      </c>
      <c r="G2864" s="247" t="s">
        <v>1367</v>
      </c>
      <c r="H2864" s="247" t="s">
        <v>14318</v>
      </c>
      <c r="I2864" s="247">
        <v>3</v>
      </c>
      <c r="J2864" s="247">
        <v>0</v>
      </c>
      <c r="K2864" s="247">
        <v>0</v>
      </c>
    </row>
    <row r="2865" spans="1:11">
      <c r="A2865" s="247" t="s">
        <v>3517</v>
      </c>
      <c r="B2865" s="247" t="s">
        <v>3516</v>
      </c>
      <c r="C2865" s="247" t="s">
        <v>1535</v>
      </c>
      <c r="D2865" s="247" t="s">
        <v>2933</v>
      </c>
      <c r="E2865" s="248" t="s">
        <v>22058</v>
      </c>
      <c r="F2865" s="247">
        <v>774.63</v>
      </c>
      <c r="G2865" s="247" t="s">
        <v>1367</v>
      </c>
      <c r="H2865" s="247" t="s">
        <v>14318</v>
      </c>
      <c r="I2865" s="247">
        <v>3</v>
      </c>
      <c r="J2865" s="247">
        <v>0</v>
      </c>
      <c r="K2865" s="247">
        <v>0</v>
      </c>
    </row>
    <row r="2866" spans="1:11">
      <c r="A2866" s="247" t="s">
        <v>3480</v>
      </c>
      <c r="B2866" s="247" t="s">
        <v>3479</v>
      </c>
      <c r="C2866" s="247" t="s">
        <v>1535</v>
      </c>
      <c r="D2866" s="247" t="s">
        <v>2933</v>
      </c>
      <c r="E2866" s="248" t="s">
        <v>3478</v>
      </c>
      <c r="F2866" s="247">
        <v>462.37</v>
      </c>
      <c r="G2866" s="247" t="s">
        <v>1367</v>
      </c>
      <c r="H2866" s="247" t="s">
        <v>14318</v>
      </c>
      <c r="I2866" s="247">
        <v>1</v>
      </c>
      <c r="J2866" s="247">
        <v>0</v>
      </c>
      <c r="K2866" s="247">
        <v>0</v>
      </c>
    </row>
    <row r="2867" spans="1:11">
      <c r="A2867" s="247" t="s">
        <v>3452</v>
      </c>
      <c r="B2867" s="247" t="s">
        <v>3451</v>
      </c>
      <c r="C2867" s="247" t="s">
        <v>1535</v>
      </c>
      <c r="D2867" s="247" t="s">
        <v>2933</v>
      </c>
      <c r="E2867" s="248" t="s">
        <v>3450</v>
      </c>
      <c r="F2867" s="247">
        <v>6250.13</v>
      </c>
      <c r="G2867" s="247" t="s">
        <v>1367</v>
      </c>
      <c r="H2867" s="247" t="s">
        <v>14318</v>
      </c>
      <c r="I2867" s="247">
        <v>1</v>
      </c>
      <c r="J2867" s="247">
        <v>0</v>
      </c>
      <c r="K2867" s="247">
        <v>0</v>
      </c>
    </row>
    <row r="2868" spans="1:11">
      <c r="A2868" s="247" t="s">
        <v>15651</v>
      </c>
      <c r="B2868" s="247" t="s">
        <v>15650</v>
      </c>
      <c r="C2868" s="247" t="s">
        <v>1535</v>
      </c>
      <c r="D2868" s="247" t="s">
        <v>2933</v>
      </c>
      <c r="E2868" s="248" t="s">
        <v>22059</v>
      </c>
      <c r="F2868" s="247">
        <v>69888.3</v>
      </c>
      <c r="G2868" s="247" t="s">
        <v>1367</v>
      </c>
      <c r="H2868" s="247" t="s">
        <v>14318</v>
      </c>
      <c r="I2868" s="247">
        <v>1</v>
      </c>
      <c r="J2868" s="247">
        <v>0</v>
      </c>
      <c r="K2868" s="247">
        <v>0</v>
      </c>
    </row>
    <row r="2869" spans="1:11">
      <c r="A2869" s="247" t="s">
        <v>22060</v>
      </c>
      <c r="B2869" s="247" t="s">
        <v>22061</v>
      </c>
      <c r="C2869" s="247" t="s">
        <v>1535</v>
      </c>
      <c r="D2869" s="247" t="s">
        <v>2933</v>
      </c>
      <c r="E2869" s="248" t="s">
        <v>22062</v>
      </c>
      <c r="F2869" s="247">
        <v>3201.17</v>
      </c>
      <c r="G2869" s="247" t="s">
        <v>1367</v>
      </c>
      <c r="H2869" s="247" t="s">
        <v>14318</v>
      </c>
      <c r="I2869" s="247">
        <v>0</v>
      </c>
      <c r="J2869" s="247">
        <v>0</v>
      </c>
      <c r="K2869" s="247">
        <v>0</v>
      </c>
    </row>
    <row r="2870" spans="1:11">
      <c r="A2870" s="247" t="s">
        <v>3431</v>
      </c>
      <c r="B2870" s="247" t="s">
        <v>3430</v>
      </c>
      <c r="C2870" s="247" t="s">
        <v>1535</v>
      </c>
      <c r="D2870" s="247" t="s">
        <v>2933</v>
      </c>
      <c r="E2870" s="248" t="s">
        <v>22063</v>
      </c>
      <c r="F2870" s="247">
        <v>8557.2099999999991</v>
      </c>
      <c r="G2870" s="247" t="s">
        <v>1367</v>
      </c>
      <c r="H2870" s="247" t="s">
        <v>14318</v>
      </c>
      <c r="I2870" s="247">
        <v>1</v>
      </c>
      <c r="J2870" s="247">
        <v>0</v>
      </c>
      <c r="K2870" s="247">
        <v>0</v>
      </c>
    </row>
    <row r="2871" spans="1:11">
      <c r="A2871" s="247" t="s">
        <v>3428</v>
      </c>
      <c r="B2871" s="247" t="s">
        <v>3427</v>
      </c>
      <c r="C2871" s="247" t="s">
        <v>1535</v>
      </c>
      <c r="D2871" s="247" t="s">
        <v>2933</v>
      </c>
      <c r="E2871" s="248" t="s">
        <v>22064</v>
      </c>
      <c r="F2871" s="247">
        <v>14973.98</v>
      </c>
      <c r="G2871" s="247" t="s">
        <v>1367</v>
      </c>
      <c r="H2871" s="247" t="s">
        <v>14318</v>
      </c>
      <c r="I2871" s="247">
        <v>1</v>
      </c>
      <c r="J2871" s="247">
        <v>0</v>
      </c>
      <c r="K2871" s="247">
        <v>0</v>
      </c>
    </row>
    <row r="2872" spans="1:11">
      <c r="A2872" s="247" t="s">
        <v>3425</v>
      </c>
      <c r="B2872" s="247" t="s">
        <v>3424</v>
      </c>
      <c r="C2872" s="247" t="s">
        <v>1535</v>
      </c>
      <c r="D2872" s="247" t="s">
        <v>2933</v>
      </c>
      <c r="E2872" s="248" t="s">
        <v>22065</v>
      </c>
      <c r="F2872" s="247">
        <v>15437.07</v>
      </c>
      <c r="G2872" s="247" t="s">
        <v>1367</v>
      </c>
      <c r="H2872" s="247" t="s">
        <v>14318</v>
      </c>
      <c r="I2872" s="247">
        <v>1</v>
      </c>
      <c r="J2872" s="247">
        <v>0</v>
      </c>
      <c r="K2872" s="247">
        <v>0</v>
      </c>
    </row>
    <row r="2873" spans="1:11">
      <c r="A2873" s="247" t="s">
        <v>3422</v>
      </c>
      <c r="B2873" s="247" t="s">
        <v>3421</v>
      </c>
      <c r="C2873" s="247" t="s">
        <v>1535</v>
      </c>
      <c r="D2873" s="247" t="s">
        <v>2933</v>
      </c>
      <c r="E2873" s="248" t="s">
        <v>22066</v>
      </c>
      <c r="F2873" s="247">
        <v>29511.52</v>
      </c>
      <c r="G2873" s="247" t="s">
        <v>1367</v>
      </c>
      <c r="H2873" s="247" t="s">
        <v>14318</v>
      </c>
      <c r="I2873" s="247">
        <v>1</v>
      </c>
      <c r="J2873" s="247">
        <v>0</v>
      </c>
      <c r="K2873" s="247">
        <v>0</v>
      </c>
    </row>
    <row r="2874" spans="1:11">
      <c r="A2874" s="247" t="s">
        <v>3419</v>
      </c>
      <c r="B2874" s="247" t="s">
        <v>3418</v>
      </c>
      <c r="C2874" s="247" t="s">
        <v>1535</v>
      </c>
      <c r="D2874" s="247" t="s">
        <v>2933</v>
      </c>
      <c r="E2874" s="248" t="s">
        <v>22067</v>
      </c>
      <c r="F2874" s="247">
        <v>32635.98</v>
      </c>
      <c r="G2874" s="247" t="s">
        <v>1367</v>
      </c>
      <c r="H2874" s="247" t="s">
        <v>14318</v>
      </c>
      <c r="I2874" s="247">
        <v>1</v>
      </c>
      <c r="J2874" s="247">
        <v>0</v>
      </c>
      <c r="K2874" s="247">
        <v>0</v>
      </c>
    </row>
    <row r="2875" spans="1:11">
      <c r="A2875" s="247" t="s">
        <v>3416</v>
      </c>
      <c r="B2875" s="247" t="s">
        <v>3415</v>
      </c>
      <c r="C2875" s="247" t="s">
        <v>1535</v>
      </c>
      <c r="D2875" s="247" t="s">
        <v>2933</v>
      </c>
      <c r="E2875" s="248" t="s">
        <v>22068</v>
      </c>
      <c r="F2875" s="247">
        <v>301.22000000000003</v>
      </c>
      <c r="G2875" s="247" t="s">
        <v>1367</v>
      </c>
      <c r="H2875" s="247" t="s">
        <v>14318</v>
      </c>
      <c r="I2875" s="247">
        <v>1</v>
      </c>
      <c r="J2875" s="247">
        <v>0</v>
      </c>
      <c r="K2875" s="247">
        <v>0</v>
      </c>
    </row>
    <row r="2876" spans="1:11">
      <c r="A2876" s="247" t="s">
        <v>3402</v>
      </c>
      <c r="B2876" s="247" t="s">
        <v>3401</v>
      </c>
      <c r="C2876" s="247" t="s">
        <v>1535</v>
      </c>
      <c r="D2876" s="247" t="s">
        <v>2933</v>
      </c>
      <c r="E2876" s="248" t="s">
        <v>22069</v>
      </c>
      <c r="F2876" s="247">
        <v>466.57</v>
      </c>
      <c r="G2876" s="247" t="s">
        <v>1367</v>
      </c>
      <c r="H2876" s="247" t="s">
        <v>14318</v>
      </c>
      <c r="I2876" s="247">
        <v>3</v>
      </c>
      <c r="J2876" s="247">
        <v>0</v>
      </c>
      <c r="K2876" s="247">
        <v>0</v>
      </c>
    </row>
    <row r="2877" spans="1:11">
      <c r="A2877" s="247" t="s">
        <v>15642</v>
      </c>
      <c r="B2877" s="247" t="s">
        <v>15641</v>
      </c>
      <c r="C2877" s="247" t="s">
        <v>1535</v>
      </c>
      <c r="D2877" s="247" t="s">
        <v>2933</v>
      </c>
      <c r="E2877" s="248" t="s">
        <v>15640</v>
      </c>
      <c r="F2877" s="247">
        <v>13273.48</v>
      </c>
      <c r="G2877" s="247" t="s">
        <v>1367</v>
      </c>
      <c r="H2877" s="247" t="s">
        <v>14318</v>
      </c>
      <c r="I2877" s="247">
        <v>1</v>
      </c>
      <c r="J2877" s="247">
        <v>0</v>
      </c>
      <c r="K2877" s="247">
        <v>0</v>
      </c>
    </row>
    <row r="2878" spans="1:11">
      <c r="A2878" s="247" t="s">
        <v>3347</v>
      </c>
      <c r="B2878" s="247" t="s">
        <v>3346</v>
      </c>
      <c r="C2878" s="247" t="s">
        <v>1535</v>
      </c>
      <c r="D2878" s="247" t="s">
        <v>2933</v>
      </c>
      <c r="E2878" s="248" t="s">
        <v>22070</v>
      </c>
      <c r="F2878" s="247">
        <v>6667.56</v>
      </c>
      <c r="G2878" s="247" t="s">
        <v>1367</v>
      </c>
      <c r="H2878" s="247" t="s">
        <v>14318</v>
      </c>
      <c r="I2878" s="247">
        <v>1</v>
      </c>
      <c r="J2878" s="247">
        <v>0</v>
      </c>
      <c r="K2878" s="247">
        <v>0</v>
      </c>
    </row>
    <row r="2879" spans="1:11">
      <c r="A2879" s="247" t="s">
        <v>12996</v>
      </c>
      <c r="B2879" s="247" t="s">
        <v>12997</v>
      </c>
      <c r="C2879" s="247" t="s">
        <v>1535</v>
      </c>
      <c r="D2879" s="247" t="s">
        <v>2933</v>
      </c>
      <c r="E2879" s="248" t="s">
        <v>22071</v>
      </c>
      <c r="F2879" s="247">
        <v>42978.76</v>
      </c>
      <c r="G2879" s="247" t="s">
        <v>1367</v>
      </c>
      <c r="H2879" s="247" t="s">
        <v>14318</v>
      </c>
      <c r="I2879" s="247">
        <v>1</v>
      </c>
      <c r="J2879" s="247">
        <v>0</v>
      </c>
      <c r="K2879" s="247">
        <v>0</v>
      </c>
    </row>
    <row r="2880" spans="1:11">
      <c r="A2880" s="247" t="s">
        <v>3320</v>
      </c>
      <c r="B2880" s="247" t="s">
        <v>3319</v>
      </c>
      <c r="C2880" s="247" t="s">
        <v>1535</v>
      </c>
      <c r="D2880" s="247" t="s">
        <v>2933</v>
      </c>
      <c r="E2880" s="248" t="s">
        <v>3318</v>
      </c>
      <c r="F2880" s="247">
        <v>52169.19</v>
      </c>
      <c r="G2880" s="247" t="s">
        <v>1367</v>
      </c>
      <c r="H2880" s="247" t="s">
        <v>14318</v>
      </c>
      <c r="I2880" s="247">
        <v>1</v>
      </c>
      <c r="J2880" s="247">
        <v>0</v>
      </c>
      <c r="K2880" s="247">
        <v>0</v>
      </c>
    </row>
    <row r="2881" spans="1:11">
      <c r="A2881" s="247" t="s">
        <v>3317</v>
      </c>
      <c r="B2881" s="247" t="s">
        <v>3316</v>
      </c>
      <c r="C2881" s="247" t="s">
        <v>1535</v>
      </c>
      <c r="D2881" s="247" t="s">
        <v>2933</v>
      </c>
      <c r="E2881" s="248" t="s">
        <v>3315</v>
      </c>
      <c r="F2881" s="247">
        <v>106173.61</v>
      </c>
      <c r="G2881" s="247" t="s">
        <v>1367</v>
      </c>
      <c r="H2881" s="247" t="s">
        <v>14318</v>
      </c>
      <c r="I2881" s="247">
        <v>1</v>
      </c>
      <c r="J2881" s="247">
        <v>0</v>
      </c>
      <c r="K2881" s="247">
        <v>0</v>
      </c>
    </row>
    <row r="2882" spans="1:11">
      <c r="A2882" s="247" t="s">
        <v>15626</v>
      </c>
      <c r="B2882" s="247" t="s">
        <v>15625</v>
      </c>
      <c r="C2882" s="247" t="s">
        <v>1535</v>
      </c>
      <c r="D2882" s="247" t="s">
        <v>2933</v>
      </c>
      <c r="E2882" s="248" t="s">
        <v>15624</v>
      </c>
      <c r="F2882" s="247">
        <v>105567.6</v>
      </c>
      <c r="G2882" s="247" t="s">
        <v>1367</v>
      </c>
      <c r="H2882" s="247" t="s">
        <v>14318</v>
      </c>
      <c r="I2882" s="247">
        <v>1</v>
      </c>
      <c r="J2882" s="247">
        <v>0</v>
      </c>
      <c r="K2882" s="247">
        <v>0</v>
      </c>
    </row>
    <row r="2883" spans="1:11">
      <c r="A2883" s="247" t="s">
        <v>3314</v>
      </c>
      <c r="B2883" s="247" t="s">
        <v>3313</v>
      </c>
      <c r="C2883" s="247" t="s">
        <v>1535</v>
      </c>
      <c r="D2883" s="247" t="s">
        <v>2933</v>
      </c>
      <c r="E2883" s="248" t="s">
        <v>3312</v>
      </c>
      <c r="F2883" s="247">
        <v>709.09</v>
      </c>
      <c r="G2883" s="247" t="s">
        <v>1367</v>
      </c>
      <c r="H2883" s="247" t="s">
        <v>14318</v>
      </c>
      <c r="I2883" s="247">
        <v>1</v>
      </c>
      <c r="J2883" s="247">
        <v>0</v>
      </c>
      <c r="K2883" s="247">
        <v>0</v>
      </c>
    </row>
    <row r="2884" spans="1:11">
      <c r="A2884" s="247" t="s">
        <v>3305</v>
      </c>
      <c r="B2884" s="247" t="s">
        <v>3304</v>
      </c>
      <c r="C2884" s="247" t="s">
        <v>1535</v>
      </c>
      <c r="D2884" s="247" t="s">
        <v>2933</v>
      </c>
      <c r="E2884" s="248" t="s">
        <v>22072</v>
      </c>
      <c r="F2884" s="247">
        <v>17373.39</v>
      </c>
      <c r="G2884" s="247" t="s">
        <v>1367</v>
      </c>
      <c r="H2884" s="247" t="s">
        <v>14318</v>
      </c>
      <c r="I2884" s="247">
        <v>1</v>
      </c>
      <c r="J2884" s="247">
        <v>0</v>
      </c>
      <c r="K2884" s="247">
        <v>0</v>
      </c>
    </row>
    <row r="2885" spans="1:11">
      <c r="A2885" s="247" t="s">
        <v>3302</v>
      </c>
      <c r="B2885" s="247" t="s">
        <v>3301</v>
      </c>
      <c r="C2885" s="247" t="s">
        <v>1535</v>
      </c>
      <c r="D2885" s="247" t="s">
        <v>2933</v>
      </c>
      <c r="E2885" s="248" t="s">
        <v>22073</v>
      </c>
      <c r="F2885" s="247">
        <v>17377.88</v>
      </c>
      <c r="G2885" s="247" t="s">
        <v>1367</v>
      </c>
      <c r="H2885" s="247" t="s">
        <v>14318</v>
      </c>
      <c r="I2885" s="247">
        <v>3</v>
      </c>
      <c r="J2885" s="247">
        <v>0</v>
      </c>
      <c r="K2885" s="247">
        <v>0</v>
      </c>
    </row>
    <row r="2886" spans="1:11">
      <c r="A2886" s="247" t="s">
        <v>3299</v>
      </c>
      <c r="B2886" s="247" t="s">
        <v>3298</v>
      </c>
      <c r="C2886" s="247" t="s">
        <v>1535</v>
      </c>
      <c r="D2886" s="247" t="s">
        <v>2933</v>
      </c>
      <c r="E2886" s="248" t="s">
        <v>3297</v>
      </c>
      <c r="F2886" s="247">
        <v>26746.13</v>
      </c>
      <c r="G2886" s="247" t="s">
        <v>1367</v>
      </c>
      <c r="H2886" s="247" t="s">
        <v>14318</v>
      </c>
      <c r="I2886" s="247">
        <v>3</v>
      </c>
      <c r="J2886" s="247">
        <v>0</v>
      </c>
      <c r="K2886" s="247">
        <v>0</v>
      </c>
    </row>
    <row r="2887" spans="1:11">
      <c r="A2887" s="247" t="s">
        <v>3274</v>
      </c>
      <c r="B2887" s="247" t="s">
        <v>3273</v>
      </c>
      <c r="C2887" s="247" t="s">
        <v>1535</v>
      </c>
      <c r="D2887" s="247" t="s">
        <v>2933</v>
      </c>
      <c r="E2887" s="248" t="s">
        <v>3272</v>
      </c>
      <c r="F2887" s="247">
        <v>12169.47</v>
      </c>
      <c r="G2887" s="247" t="s">
        <v>1367</v>
      </c>
      <c r="H2887" s="247" t="s">
        <v>14318</v>
      </c>
      <c r="I2887" s="247">
        <v>1</v>
      </c>
      <c r="J2887" s="247">
        <v>0</v>
      </c>
      <c r="K2887" s="247">
        <v>0</v>
      </c>
    </row>
    <row r="2888" spans="1:11">
      <c r="A2888" s="247" t="s">
        <v>3268</v>
      </c>
      <c r="B2888" s="247" t="s">
        <v>3267</v>
      </c>
      <c r="C2888" s="247" t="s">
        <v>1535</v>
      </c>
      <c r="D2888" s="247" t="s">
        <v>2933</v>
      </c>
      <c r="E2888" s="248" t="s">
        <v>3266</v>
      </c>
      <c r="F2888" s="247">
        <v>1230.6099999999999</v>
      </c>
      <c r="G2888" s="247" t="s">
        <v>1373</v>
      </c>
      <c r="H2888" s="247" t="s">
        <v>14318</v>
      </c>
      <c r="I2888" s="247">
        <v>1</v>
      </c>
      <c r="J2888" s="247">
        <v>0</v>
      </c>
      <c r="K2888" s="247">
        <v>0</v>
      </c>
    </row>
    <row r="2889" spans="1:11">
      <c r="A2889" s="247" t="s">
        <v>3265</v>
      </c>
      <c r="B2889" s="247" t="s">
        <v>3264</v>
      </c>
      <c r="C2889" s="247" t="s">
        <v>1535</v>
      </c>
      <c r="D2889" s="247" t="s">
        <v>2933</v>
      </c>
      <c r="E2889" s="248" t="s">
        <v>3263</v>
      </c>
      <c r="F2889" s="247">
        <v>22044.22</v>
      </c>
      <c r="G2889" s="247" t="s">
        <v>1367</v>
      </c>
      <c r="H2889" s="247" t="s">
        <v>14318</v>
      </c>
      <c r="I2889" s="247">
        <v>1</v>
      </c>
      <c r="J2889" s="247">
        <v>0</v>
      </c>
      <c r="K2889" s="247">
        <v>0</v>
      </c>
    </row>
    <row r="2890" spans="1:11">
      <c r="A2890" s="247" t="s">
        <v>3262</v>
      </c>
      <c r="B2890" s="247" t="s">
        <v>3261</v>
      </c>
      <c r="C2890" s="247" t="s">
        <v>1535</v>
      </c>
      <c r="D2890" s="247" t="s">
        <v>2933</v>
      </c>
      <c r="E2890" s="248" t="s">
        <v>22074</v>
      </c>
      <c r="F2890" s="247">
        <v>42542.68</v>
      </c>
      <c r="G2890" s="247" t="s">
        <v>1367</v>
      </c>
      <c r="H2890" s="247" t="s">
        <v>14318</v>
      </c>
      <c r="I2890" s="247">
        <v>1</v>
      </c>
      <c r="J2890" s="247">
        <v>0</v>
      </c>
      <c r="K2890" s="247">
        <v>0</v>
      </c>
    </row>
    <row r="2891" spans="1:11">
      <c r="A2891" s="247" t="s">
        <v>3259</v>
      </c>
      <c r="B2891" s="247" t="s">
        <v>3258</v>
      </c>
      <c r="C2891" s="247" t="s">
        <v>1535</v>
      </c>
      <c r="D2891" s="247" t="s">
        <v>2933</v>
      </c>
      <c r="E2891" s="248" t="s">
        <v>3257</v>
      </c>
      <c r="F2891" s="247">
        <v>1039.97</v>
      </c>
      <c r="G2891" s="247" t="s">
        <v>1373</v>
      </c>
      <c r="H2891" s="247" t="s">
        <v>14318</v>
      </c>
      <c r="I2891" s="247">
        <v>1</v>
      </c>
      <c r="J2891" s="247">
        <v>0</v>
      </c>
      <c r="K2891" s="247">
        <v>0</v>
      </c>
    </row>
    <row r="2892" spans="1:11">
      <c r="A2892" s="247" t="s">
        <v>3254</v>
      </c>
      <c r="B2892" s="247" t="s">
        <v>3253</v>
      </c>
      <c r="C2892" s="247" t="s">
        <v>1535</v>
      </c>
      <c r="D2892" s="247" t="s">
        <v>2933</v>
      </c>
      <c r="E2892" s="248" t="s">
        <v>22075</v>
      </c>
      <c r="F2892" s="247">
        <v>24306.26</v>
      </c>
      <c r="G2892" s="247" t="s">
        <v>1367</v>
      </c>
      <c r="H2892" s="247" t="s">
        <v>14318</v>
      </c>
      <c r="I2892" s="247">
        <v>1</v>
      </c>
      <c r="J2892" s="247">
        <v>0</v>
      </c>
      <c r="K2892" s="247">
        <v>0</v>
      </c>
    </row>
    <row r="2893" spans="1:11">
      <c r="A2893" s="247" t="s">
        <v>15620</v>
      </c>
      <c r="B2893" s="247" t="s">
        <v>15619</v>
      </c>
      <c r="C2893" s="247" t="s">
        <v>1535</v>
      </c>
      <c r="D2893" s="247" t="s">
        <v>2933</v>
      </c>
      <c r="E2893" s="248" t="s">
        <v>22076</v>
      </c>
      <c r="F2893" s="247">
        <v>1724.11</v>
      </c>
      <c r="G2893" s="247" t="s">
        <v>1367</v>
      </c>
      <c r="H2893" s="247" t="s">
        <v>14318</v>
      </c>
      <c r="I2893" s="247">
        <v>1</v>
      </c>
      <c r="J2893" s="247">
        <v>0</v>
      </c>
      <c r="K2893" s="247">
        <v>0</v>
      </c>
    </row>
    <row r="2894" spans="1:11">
      <c r="A2894" s="247" t="s">
        <v>15606</v>
      </c>
      <c r="B2894" s="247" t="s">
        <v>15605</v>
      </c>
      <c r="C2894" s="247" t="s">
        <v>1535</v>
      </c>
      <c r="D2894" s="247" t="s">
        <v>2933</v>
      </c>
      <c r="E2894" s="248" t="s">
        <v>15604</v>
      </c>
      <c r="F2894" s="247">
        <v>781.57</v>
      </c>
      <c r="G2894" s="247" t="s">
        <v>1367</v>
      </c>
      <c r="H2894" s="247" t="s">
        <v>14318</v>
      </c>
      <c r="I2894" s="247">
        <v>1</v>
      </c>
      <c r="J2894" s="247">
        <v>0</v>
      </c>
      <c r="K2894" s="247">
        <v>0</v>
      </c>
    </row>
    <row r="2895" spans="1:11">
      <c r="A2895" s="247" t="s">
        <v>13002</v>
      </c>
      <c r="B2895" s="247" t="s">
        <v>13003</v>
      </c>
      <c r="C2895" s="247" t="s">
        <v>1535</v>
      </c>
      <c r="D2895" s="247" t="s">
        <v>2933</v>
      </c>
      <c r="E2895" s="248" t="s">
        <v>22077</v>
      </c>
      <c r="F2895" s="247">
        <v>57774.5</v>
      </c>
      <c r="G2895" s="247" t="s">
        <v>1367</v>
      </c>
      <c r="H2895" s="247" t="s">
        <v>14318</v>
      </c>
      <c r="I2895" s="247">
        <v>1</v>
      </c>
      <c r="J2895" s="247">
        <v>0</v>
      </c>
      <c r="K2895" s="247">
        <v>0</v>
      </c>
    </row>
    <row r="2896" spans="1:11">
      <c r="A2896" s="247" t="s">
        <v>15590</v>
      </c>
      <c r="B2896" s="247" t="s">
        <v>15589</v>
      </c>
      <c r="C2896" s="247" t="s">
        <v>1535</v>
      </c>
      <c r="D2896" s="247" t="s">
        <v>2933</v>
      </c>
      <c r="E2896" s="248" t="s">
        <v>22078</v>
      </c>
      <c r="F2896" s="247">
        <v>15976.54</v>
      </c>
      <c r="G2896" s="247" t="s">
        <v>1367</v>
      </c>
      <c r="H2896" s="247" t="s">
        <v>14318</v>
      </c>
      <c r="I2896" s="247">
        <v>1</v>
      </c>
      <c r="J2896" s="247">
        <v>0</v>
      </c>
      <c r="K2896" s="247">
        <v>0</v>
      </c>
    </row>
    <row r="2897" spans="1:11">
      <c r="A2897" s="247" t="s">
        <v>15587</v>
      </c>
      <c r="B2897" s="247" t="s">
        <v>15586</v>
      </c>
      <c r="C2897" s="247" t="s">
        <v>1535</v>
      </c>
      <c r="D2897" s="247" t="s">
        <v>2933</v>
      </c>
      <c r="E2897" s="248" t="s">
        <v>22079</v>
      </c>
      <c r="F2897" s="247">
        <v>7696.62</v>
      </c>
      <c r="G2897" s="247" t="s">
        <v>1367</v>
      </c>
      <c r="H2897" s="247" t="s">
        <v>14318</v>
      </c>
      <c r="I2897" s="247">
        <v>1</v>
      </c>
      <c r="J2897" s="247">
        <v>0</v>
      </c>
      <c r="K2897" s="247">
        <v>0</v>
      </c>
    </row>
    <row r="2898" spans="1:11">
      <c r="A2898" s="247" t="s">
        <v>15584</v>
      </c>
      <c r="B2898" s="247" t="s">
        <v>15583</v>
      </c>
      <c r="C2898" s="247" t="s">
        <v>1535</v>
      </c>
      <c r="D2898" s="247" t="s">
        <v>2933</v>
      </c>
      <c r="E2898" s="248" t="s">
        <v>15582</v>
      </c>
      <c r="F2898" s="247">
        <v>51765.53</v>
      </c>
      <c r="G2898" s="247" t="s">
        <v>1367</v>
      </c>
      <c r="H2898" s="247" t="s">
        <v>14318</v>
      </c>
      <c r="I2898" s="247">
        <v>1</v>
      </c>
      <c r="J2898" s="247">
        <v>0</v>
      </c>
      <c r="K2898" s="247">
        <v>0</v>
      </c>
    </row>
    <row r="2899" spans="1:11">
      <c r="A2899" s="247" t="s">
        <v>15581</v>
      </c>
      <c r="B2899" s="247" t="s">
        <v>15580</v>
      </c>
      <c r="C2899" s="247" t="s">
        <v>1535</v>
      </c>
      <c r="D2899" s="247" t="s">
        <v>2933</v>
      </c>
      <c r="E2899" s="248" t="s">
        <v>15579</v>
      </c>
      <c r="F2899" s="247">
        <v>3431.52</v>
      </c>
      <c r="G2899" s="247" t="s">
        <v>1367</v>
      </c>
      <c r="H2899" s="247" t="s">
        <v>14318</v>
      </c>
      <c r="I2899" s="247">
        <v>1</v>
      </c>
      <c r="J2899" s="247">
        <v>0</v>
      </c>
      <c r="K2899" s="247">
        <v>0</v>
      </c>
    </row>
    <row r="2900" spans="1:11">
      <c r="A2900" s="247" t="s">
        <v>15560</v>
      </c>
      <c r="B2900" s="247" t="s">
        <v>15559</v>
      </c>
      <c r="C2900" s="247" t="s">
        <v>1535</v>
      </c>
      <c r="D2900" s="247" t="s">
        <v>2933</v>
      </c>
      <c r="E2900" s="248" t="s">
        <v>22080</v>
      </c>
      <c r="F2900" s="247">
        <v>56045.96</v>
      </c>
      <c r="G2900" s="247" t="s">
        <v>1367</v>
      </c>
      <c r="H2900" s="247" t="s">
        <v>14318</v>
      </c>
      <c r="I2900" s="247">
        <v>0</v>
      </c>
      <c r="J2900" s="247">
        <v>0</v>
      </c>
      <c r="K2900" s="247">
        <v>0</v>
      </c>
    </row>
    <row r="2901" spans="1:11">
      <c r="A2901" s="247" t="s">
        <v>15557</v>
      </c>
      <c r="B2901" s="247" t="s">
        <v>15556</v>
      </c>
      <c r="C2901" s="247" t="s">
        <v>1535</v>
      </c>
      <c r="D2901" s="247" t="s">
        <v>2933</v>
      </c>
      <c r="E2901" s="248" t="s">
        <v>22081</v>
      </c>
      <c r="F2901" s="247">
        <v>66858.22</v>
      </c>
      <c r="G2901" s="247" t="s">
        <v>1367</v>
      </c>
      <c r="H2901" s="247" t="s">
        <v>14318</v>
      </c>
      <c r="I2901" s="247">
        <v>0</v>
      </c>
      <c r="J2901" s="247">
        <v>0</v>
      </c>
      <c r="K2901" s="247">
        <v>0</v>
      </c>
    </row>
    <row r="2902" spans="1:11">
      <c r="A2902" s="247" t="s">
        <v>15554</v>
      </c>
      <c r="B2902" s="247" t="s">
        <v>15553</v>
      </c>
      <c r="C2902" s="247" t="s">
        <v>1535</v>
      </c>
      <c r="D2902" s="247" t="s">
        <v>2933</v>
      </c>
      <c r="E2902" s="248" t="s">
        <v>22082</v>
      </c>
      <c r="F2902" s="247">
        <v>79313.67</v>
      </c>
      <c r="G2902" s="247" t="s">
        <v>1367</v>
      </c>
      <c r="H2902" s="247" t="s">
        <v>14318</v>
      </c>
      <c r="I2902" s="247">
        <v>1</v>
      </c>
      <c r="J2902" s="247">
        <v>0</v>
      </c>
      <c r="K2902" s="247">
        <v>0</v>
      </c>
    </row>
    <row r="2903" spans="1:11">
      <c r="A2903" s="247" t="s">
        <v>15551</v>
      </c>
      <c r="B2903" s="247" t="s">
        <v>15550</v>
      </c>
      <c r="C2903" s="247" t="s">
        <v>1535</v>
      </c>
      <c r="D2903" s="247" t="s">
        <v>2933</v>
      </c>
      <c r="E2903" s="248" t="s">
        <v>22083</v>
      </c>
      <c r="F2903" s="247">
        <v>48242.62</v>
      </c>
      <c r="G2903" s="247" t="s">
        <v>1367</v>
      </c>
      <c r="H2903" s="247" t="s">
        <v>14318</v>
      </c>
      <c r="I2903" s="247">
        <v>0</v>
      </c>
      <c r="J2903" s="247">
        <v>0</v>
      </c>
      <c r="K2903" s="247">
        <v>0</v>
      </c>
    </row>
    <row r="2904" spans="1:11">
      <c r="A2904" s="247" t="s">
        <v>15548</v>
      </c>
      <c r="B2904" s="247" t="s">
        <v>15547</v>
      </c>
      <c r="C2904" s="247" t="s">
        <v>1535</v>
      </c>
      <c r="D2904" s="247" t="s">
        <v>2933</v>
      </c>
      <c r="E2904" s="248" t="s">
        <v>15546</v>
      </c>
      <c r="F2904" s="247">
        <v>191882.17</v>
      </c>
      <c r="G2904" s="247" t="s">
        <v>1367</v>
      </c>
      <c r="H2904" s="247" t="s">
        <v>14318</v>
      </c>
      <c r="I2904" s="247">
        <v>1</v>
      </c>
      <c r="J2904" s="247">
        <v>0</v>
      </c>
      <c r="K2904" s="247">
        <v>0</v>
      </c>
    </row>
    <row r="2905" spans="1:11">
      <c r="A2905" s="247" t="s">
        <v>15545</v>
      </c>
      <c r="B2905" s="247" t="s">
        <v>15544</v>
      </c>
      <c r="C2905" s="247" t="s">
        <v>1535</v>
      </c>
      <c r="D2905" s="247" t="s">
        <v>2933</v>
      </c>
      <c r="E2905" s="248" t="s">
        <v>15543</v>
      </c>
      <c r="F2905" s="247">
        <v>425528.22</v>
      </c>
      <c r="G2905" s="247" t="s">
        <v>1367</v>
      </c>
      <c r="H2905" s="247" t="s">
        <v>14318</v>
      </c>
      <c r="I2905" s="247">
        <v>0</v>
      </c>
      <c r="J2905" s="247">
        <v>0</v>
      </c>
      <c r="K2905" s="247">
        <v>0</v>
      </c>
    </row>
    <row r="2906" spans="1:11">
      <c r="A2906" s="247" t="s">
        <v>15524</v>
      </c>
      <c r="B2906" s="247" t="s">
        <v>15523</v>
      </c>
      <c r="C2906" s="247" t="s">
        <v>1535</v>
      </c>
      <c r="D2906" s="247" t="s">
        <v>2933</v>
      </c>
      <c r="E2906" s="248" t="s">
        <v>22084</v>
      </c>
      <c r="F2906" s="247">
        <v>16040.57</v>
      </c>
      <c r="G2906" s="247" t="s">
        <v>1367</v>
      </c>
      <c r="H2906" s="247" t="s">
        <v>14318</v>
      </c>
      <c r="I2906" s="247">
        <v>1</v>
      </c>
      <c r="J2906" s="247">
        <v>0</v>
      </c>
      <c r="K2906" s="247">
        <v>0</v>
      </c>
    </row>
    <row r="2907" spans="1:11">
      <c r="A2907" s="247" t="s">
        <v>15518</v>
      </c>
      <c r="B2907" s="247" t="s">
        <v>15517</v>
      </c>
      <c r="C2907" s="247" t="s">
        <v>1535</v>
      </c>
      <c r="D2907" s="247" t="s">
        <v>2933</v>
      </c>
      <c r="E2907" s="248" t="s">
        <v>22085</v>
      </c>
      <c r="F2907" s="247">
        <v>10557.58</v>
      </c>
      <c r="G2907" s="247" t="s">
        <v>1367</v>
      </c>
      <c r="H2907" s="247" t="s">
        <v>14318</v>
      </c>
      <c r="I2907" s="247">
        <v>1</v>
      </c>
      <c r="J2907" s="247">
        <v>0</v>
      </c>
      <c r="K2907" s="247">
        <v>0</v>
      </c>
    </row>
    <row r="2908" spans="1:11">
      <c r="A2908" s="247" t="s">
        <v>15512</v>
      </c>
      <c r="B2908" s="247" t="s">
        <v>15511</v>
      </c>
      <c r="C2908" s="247" t="s">
        <v>1535</v>
      </c>
      <c r="D2908" s="247" t="s">
        <v>2933</v>
      </c>
      <c r="E2908" s="248" t="s">
        <v>22086</v>
      </c>
      <c r="F2908" s="247">
        <v>66488.320000000007</v>
      </c>
      <c r="G2908" s="247" t="s">
        <v>1367</v>
      </c>
      <c r="H2908" s="247" t="s">
        <v>14318</v>
      </c>
      <c r="I2908" s="247">
        <v>1</v>
      </c>
      <c r="J2908" s="247">
        <v>0</v>
      </c>
      <c r="K2908" s="247">
        <v>0</v>
      </c>
    </row>
    <row r="2909" spans="1:11">
      <c r="A2909" s="247" t="s">
        <v>15503</v>
      </c>
      <c r="B2909" s="247" t="s">
        <v>15502</v>
      </c>
      <c r="C2909" s="247" t="s">
        <v>1535</v>
      </c>
      <c r="D2909" s="247" t="s">
        <v>2933</v>
      </c>
      <c r="E2909" s="248" t="s">
        <v>22087</v>
      </c>
      <c r="F2909" s="247">
        <v>5605.31</v>
      </c>
      <c r="G2909" s="247" t="s">
        <v>1367</v>
      </c>
      <c r="H2909" s="247" t="s">
        <v>14318</v>
      </c>
      <c r="I2909" s="247">
        <v>1</v>
      </c>
      <c r="J2909" s="247">
        <v>0</v>
      </c>
      <c r="K2909" s="247">
        <v>0</v>
      </c>
    </row>
    <row r="2910" spans="1:11">
      <c r="A2910" s="247" t="s">
        <v>15500</v>
      </c>
      <c r="B2910" s="247" t="s">
        <v>15499</v>
      </c>
      <c r="C2910" s="247" t="s">
        <v>1535</v>
      </c>
      <c r="D2910" s="247" t="s">
        <v>2933</v>
      </c>
      <c r="E2910" s="248" t="s">
        <v>22088</v>
      </c>
      <c r="F2910" s="247">
        <v>14034.61</v>
      </c>
      <c r="G2910" s="247" t="s">
        <v>1367</v>
      </c>
      <c r="H2910" s="247" t="s">
        <v>14318</v>
      </c>
      <c r="I2910" s="247">
        <v>1</v>
      </c>
      <c r="J2910" s="247">
        <v>0</v>
      </c>
      <c r="K2910" s="247">
        <v>0</v>
      </c>
    </row>
    <row r="2911" spans="1:11">
      <c r="A2911" s="247" t="s">
        <v>15497</v>
      </c>
      <c r="B2911" s="247" t="s">
        <v>15496</v>
      </c>
      <c r="C2911" s="247" t="s">
        <v>1535</v>
      </c>
      <c r="D2911" s="247" t="s">
        <v>2933</v>
      </c>
      <c r="E2911" s="248" t="s">
        <v>22089</v>
      </c>
      <c r="F2911" s="247">
        <v>466.57</v>
      </c>
      <c r="G2911" s="247" t="s">
        <v>1367</v>
      </c>
      <c r="H2911" s="247" t="s">
        <v>14318</v>
      </c>
      <c r="I2911" s="247">
        <v>3</v>
      </c>
      <c r="J2911" s="247">
        <v>0</v>
      </c>
      <c r="K2911" s="247">
        <v>0</v>
      </c>
    </row>
    <row r="2912" spans="1:11">
      <c r="A2912" s="247" t="s">
        <v>15494</v>
      </c>
      <c r="B2912" s="247" t="s">
        <v>15493</v>
      </c>
      <c r="C2912" s="247" t="s">
        <v>1535</v>
      </c>
      <c r="D2912" s="247" t="s">
        <v>2933</v>
      </c>
      <c r="E2912" s="248" t="s">
        <v>22090</v>
      </c>
      <c r="F2912" s="247">
        <v>4524.08</v>
      </c>
      <c r="G2912" s="247" t="s">
        <v>1367</v>
      </c>
      <c r="H2912" s="247" t="s">
        <v>14318</v>
      </c>
      <c r="I2912" s="247">
        <v>1</v>
      </c>
      <c r="J2912" s="247">
        <v>0</v>
      </c>
      <c r="K2912" s="247">
        <v>0</v>
      </c>
    </row>
    <row r="2913" spans="1:11">
      <c r="A2913" s="247" t="s">
        <v>15488</v>
      </c>
      <c r="B2913" s="247" t="s">
        <v>15487</v>
      </c>
      <c r="C2913" s="247" t="s">
        <v>1535</v>
      </c>
      <c r="D2913" s="247" t="s">
        <v>2933</v>
      </c>
      <c r="E2913" s="248" t="s">
        <v>22091</v>
      </c>
      <c r="F2913" s="247">
        <v>8016.72</v>
      </c>
      <c r="G2913" s="247" t="s">
        <v>1367</v>
      </c>
      <c r="H2913" s="247" t="s">
        <v>14318</v>
      </c>
      <c r="I2913" s="247">
        <v>1</v>
      </c>
      <c r="J2913" s="247">
        <v>0</v>
      </c>
      <c r="K2913" s="247">
        <v>0</v>
      </c>
    </row>
    <row r="2914" spans="1:11">
      <c r="A2914" s="247" t="s">
        <v>15485</v>
      </c>
      <c r="B2914" s="247" t="s">
        <v>15484</v>
      </c>
      <c r="C2914" s="247" t="s">
        <v>1535</v>
      </c>
      <c r="D2914" s="247" t="s">
        <v>2933</v>
      </c>
      <c r="E2914" s="248" t="s">
        <v>22092</v>
      </c>
      <c r="F2914" s="247">
        <v>5867.64</v>
      </c>
      <c r="G2914" s="247" t="s">
        <v>1367</v>
      </c>
      <c r="H2914" s="247" t="s">
        <v>14318</v>
      </c>
      <c r="I2914" s="247">
        <v>1</v>
      </c>
      <c r="J2914" s="247">
        <v>0</v>
      </c>
      <c r="K2914" s="247">
        <v>0</v>
      </c>
    </row>
    <row r="2915" spans="1:11">
      <c r="A2915" s="247" t="s">
        <v>15473</v>
      </c>
      <c r="B2915" s="247" t="s">
        <v>15472</v>
      </c>
      <c r="C2915" s="247" t="s">
        <v>1535</v>
      </c>
      <c r="D2915" s="247" t="s">
        <v>2933</v>
      </c>
      <c r="E2915" s="248" t="s">
        <v>15471</v>
      </c>
      <c r="F2915" s="247">
        <v>33745.660000000003</v>
      </c>
      <c r="G2915" s="247" t="s">
        <v>1367</v>
      </c>
      <c r="H2915" s="247" t="s">
        <v>14318</v>
      </c>
      <c r="I2915" s="247">
        <v>1</v>
      </c>
      <c r="J2915" s="247">
        <v>0</v>
      </c>
      <c r="K2915" s="247">
        <v>0</v>
      </c>
    </row>
    <row r="2916" spans="1:11">
      <c r="A2916" s="247" t="s">
        <v>15461</v>
      </c>
      <c r="B2916" s="247" t="s">
        <v>15460</v>
      </c>
      <c r="C2916" s="247" t="s">
        <v>1535</v>
      </c>
      <c r="D2916" s="247" t="s">
        <v>2933</v>
      </c>
      <c r="E2916" s="248" t="s">
        <v>15459</v>
      </c>
      <c r="F2916" s="247">
        <v>140930.88</v>
      </c>
      <c r="G2916" s="247" t="s">
        <v>1367</v>
      </c>
      <c r="H2916" s="247" t="s">
        <v>14318</v>
      </c>
      <c r="I2916" s="247">
        <v>1</v>
      </c>
      <c r="J2916" s="247">
        <v>0</v>
      </c>
      <c r="K2916" s="247">
        <v>0</v>
      </c>
    </row>
    <row r="2917" spans="1:11">
      <c r="A2917" s="247" t="s">
        <v>15443</v>
      </c>
      <c r="B2917" s="247" t="s">
        <v>15442</v>
      </c>
      <c r="C2917" s="247" t="s">
        <v>1535</v>
      </c>
      <c r="D2917" s="247" t="s">
        <v>2933</v>
      </c>
      <c r="E2917" s="248" t="s">
        <v>22093</v>
      </c>
      <c r="F2917" s="247">
        <v>6017.88</v>
      </c>
      <c r="G2917" s="247" t="s">
        <v>1367</v>
      </c>
      <c r="H2917" s="247" t="s">
        <v>14318</v>
      </c>
      <c r="I2917" s="247">
        <v>1</v>
      </c>
      <c r="J2917" s="247">
        <v>0</v>
      </c>
      <c r="K2917" s="247">
        <v>0</v>
      </c>
    </row>
    <row r="2918" spans="1:11">
      <c r="A2918" s="247" t="s">
        <v>15437</v>
      </c>
      <c r="B2918" s="247" t="s">
        <v>15436</v>
      </c>
      <c r="C2918" s="247" t="s">
        <v>1535</v>
      </c>
      <c r="D2918" s="247" t="s">
        <v>2933</v>
      </c>
      <c r="E2918" s="248" t="s">
        <v>22094</v>
      </c>
      <c r="F2918" s="247">
        <v>7760.64</v>
      </c>
      <c r="G2918" s="247" t="s">
        <v>1367</v>
      </c>
      <c r="H2918" s="247" t="s">
        <v>14318</v>
      </c>
      <c r="I2918" s="247">
        <v>1</v>
      </c>
      <c r="J2918" s="247">
        <v>0</v>
      </c>
      <c r="K2918" s="247">
        <v>0</v>
      </c>
    </row>
    <row r="2919" spans="1:11">
      <c r="A2919" s="247" t="s">
        <v>15434</v>
      </c>
      <c r="B2919" s="247" t="s">
        <v>15433</v>
      </c>
      <c r="C2919" s="247" t="s">
        <v>1535</v>
      </c>
      <c r="D2919" s="247" t="s">
        <v>2933</v>
      </c>
      <c r="E2919" s="248" t="s">
        <v>22095</v>
      </c>
      <c r="F2919" s="247">
        <v>6245.51</v>
      </c>
      <c r="G2919" s="247" t="s">
        <v>1367</v>
      </c>
      <c r="H2919" s="247" t="s">
        <v>14318</v>
      </c>
      <c r="I2919" s="247">
        <v>1</v>
      </c>
      <c r="J2919" s="247">
        <v>0</v>
      </c>
      <c r="K2919" s="247">
        <v>0</v>
      </c>
    </row>
    <row r="2920" spans="1:11">
      <c r="A2920" s="247" t="s">
        <v>15431</v>
      </c>
      <c r="B2920" s="247" t="s">
        <v>15430</v>
      </c>
      <c r="C2920" s="247" t="s">
        <v>1535</v>
      </c>
      <c r="D2920" s="247" t="s">
        <v>2933</v>
      </c>
      <c r="E2920" s="248" t="s">
        <v>22096</v>
      </c>
      <c r="F2920" s="247">
        <v>1742.77</v>
      </c>
      <c r="G2920" s="247" t="s">
        <v>1367</v>
      </c>
      <c r="H2920" s="247" t="s">
        <v>14318</v>
      </c>
      <c r="I2920" s="247">
        <v>1</v>
      </c>
      <c r="J2920" s="247">
        <v>0</v>
      </c>
      <c r="K2920" s="247">
        <v>0</v>
      </c>
    </row>
    <row r="2921" spans="1:11">
      <c r="A2921" s="247" t="s">
        <v>15428</v>
      </c>
      <c r="B2921" s="247" t="s">
        <v>15427</v>
      </c>
      <c r="C2921" s="247" t="s">
        <v>1535</v>
      </c>
      <c r="D2921" s="247" t="s">
        <v>2933</v>
      </c>
      <c r="E2921" s="248" t="s">
        <v>22097</v>
      </c>
      <c r="F2921" s="247">
        <v>12932.04</v>
      </c>
      <c r="G2921" s="247" t="s">
        <v>1367</v>
      </c>
      <c r="H2921" s="247" t="s">
        <v>14318</v>
      </c>
      <c r="I2921" s="247">
        <v>1</v>
      </c>
      <c r="J2921" s="247">
        <v>0</v>
      </c>
      <c r="K2921" s="247">
        <v>0</v>
      </c>
    </row>
    <row r="2922" spans="1:11">
      <c r="A2922" s="247" t="s">
        <v>15425</v>
      </c>
      <c r="B2922" s="247" t="s">
        <v>15424</v>
      </c>
      <c r="C2922" s="247" t="s">
        <v>1535</v>
      </c>
      <c r="D2922" s="247" t="s">
        <v>2933</v>
      </c>
      <c r="E2922" s="248" t="s">
        <v>22098</v>
      </c>
      <c r="F2922" s="247">
        <v>6978.19</v>
      </c>
      <c r="G2922" s="247" t="s">
        <v>1367</v>
      </c>
      <c r="H2922" s="247" t="s">
        <v>14318</v>
      </c>
      <c r="I2922" s="247">
        <v>1</v>
      </c>
      <c r="J2922" s="247">
        <v>0</v>
      </c>
      <c r="K2922" s="247">
        <v>0</v>
      </c>
    </row>
    <row r="2923" spans="1:11">
      <c r="A2923" s="247" t="s">
        <v>15422</v>
      </c>
      <c r="B2923" s="247" t="s">
        <v>15421</v>
      </c>
      <c r="C2923" s="247" t="s">
        <v>1535</v>
      </c>
      <c r="D2923" s="247" t="s">
        <v>2933</v>
      </c>
      <c r="E2923" s="248" t="s">
        <v>22099</v>
      </c>
      <c r="F2923" s="247">
        <v>28175.91</v>
      </c>
      <c r="G2923" s="247" t="s">
        <v>1367</v>
      </c>
      <c r="H2923" s="247" t="s">
        <v>14318</v>
      </c>
      <c r="I2923" s="247">
        <v>1</v>
      </c>
      <c r="J2923" s="247">
        <v>0</v>
      </c>
      <c r="K2923" s="247">
        <v>0</v>
      </c>
    </row>
    <row r="2924" spans="1:11">
      <c r="A2924" s="247" t="s">
        <v>15419</v>
      </c>
      <c r="B2924" s="247" t="s">
        <v>15418</v>
      </c>
      <c r="C2924" s="247" t="s">
        <v>1535</v>
      </c>
      <c r="D2924" s="247" t="s">
        <v>2933</v>
      </c>
      <c r="E2924" s="248" t="s">
        <v>15417</v>
      </c>
      <c r="F2924" s="247">
        <v>53961.74</v>
      </c>
      <c r="G2924" s="247" t="s">
        <v>1367</v>
      </c>
      <c r="H2924" s="247" t="s">
        <v>14318</v>
      </c>
      <c r="I2924" s="247">
        <v>1</v>
      </c>
      <c r="J2924" s="247">
        <v>0</v>
      </c>
      <c r="K2924" s="247">
        <v>0</v>
      </c>
    </row>
    <row r="2925" spans="1:11">
      <c r="A2925" s="247" t="s">
        <v>15392</v>
      </c>
      <c r="B2925" s="247" t="s">
        <v>15391</v>
      </c>
      <c r="C2925" s="247" t="s">
        <v>1535</v>
      </c>
      <c r="D2925" s="247" t="s">
        <v>2933</v>
      </c>
      <c r="E2925" s="248" t="s">
        <v>15390</v>
      </c>
      <c r="F2925" s="247">
        <v>18800.54</v>
      </c>
      <c r="G2925" s="247" t="s">
        <v>1367</v>
      </c>
      <c r="H2925" s="247" t="s">
        <v>14318</v>
      </c>
      <c r="I2925" s="247">
        <v>0</v>
      </c>
      <c r="J2925" s="247">
        <v>0</v>
      </c>
      <c r="K2925" s="247">
        <v>0</v>
      </c>
    </row>
    <row r="2926" spans="1:11">
      <c r="A2926" s="247" t="s">
        <v>15389</v>
      </c>
      <c r="B2926" s="247" t="s">
        <v>15388</v>
      </c>
      <c r="C2926" s="247" t="s">
        <v>1535</v>
      </c>
      <c r="D2926" s="247" t="s">
        <v>2933</v>
      </c>
      <c r="E2926" s="248" t="s">
        <v>15387</v>
      </c>
      <c r="F2926" s="247">
        <v>14780.94</v>
      </c>
      <c r="G2926" s="247" t="s">
        <v>1367</v>
      </c>
      <c r="H2926" s="247" t="s">
        <v>14318</v>
      </c>
      <c r="I2926" s="247">
        <v>0</v>
      </c>
      <c r="J2926" s="247">
        <v>0</v>
      </c>
      <c r="K2926" s="247">
        <v>0</v>
      </c>
    </row>
    <row r="2927" spans="1:11">
      <c r="A2927" s="247" t="s">
        <v>22100</v>
      </c>
      <c r="B2927" s="247" t="s">
        <v>22101</v>
      </c>
      <c r="C2927" s="247" t="s">
        <v>1535</v>
      </c>
      <c r="D2927" s="247" t="s">
        <v>2933</v>
      </c>
      <c r="E2927" s="248" t="s">
        <v>22102</v>
      </c>
      <c r="F2927" s="247">
        <v>4993.5600000000004</v>
      </c>
      <c r="G2927" s="247" t="s">
        <v>1367</v>
      </c>
      <c r="H2927" s="247" t="s">
        <v>14318</v>
      </c>
      <c r="I2927" s="247">
        <v>1</v>
      </c>
      <c r="J2927" s="247">
        <v>0</v>
      </c>
      <c r="K2927" s="247">
        <v>0</v>
      </c>
    </row>
    <row r="2928" spans="1:11">
      <c r="A2928" s="247" t="s">
        <v>22103</v>
      </c>
      <c r="B2928" s="247" t="s">
        <v>22104</v>
      </c>
      <c r="C2928" s="247" t="s">
        <v>1535</v>
      </c>
      <c r="D2928" s="247" t="s">
        <v>2933</v>
      </c>
      <c r="E2928" s="248" t="s">
        <v>22105</v>
      </c>
      <c r="F2928" s="247">
        <v>13707.39</v>
      </c>
      <c r="G2928" s="247" t="s">
        <v>1367</v>
      </c>
      <c r="H2928" s="247" t="s">
        <v>14318</v>
      </c>
      <c r="I2928" s="247">
        <v>1</v>
      </c>
      <c r="J2928" s="247">
        <v>0</v>
      </c>
      <c r="K2928" s="247">
        <v>0</v>
      </c>
    </row>
    <row r="2929" spans="1:11">
      <c r="A2929" s="247" t="s">
        <v>22106</v>
      </c>
      <c r="B2929" s="247" t="s">
        <v>22107</v>
      </c>
      <c r="C2929" s="247" t="s">
        <v>1535</v>
      </c>
      <c r="D2929" s="247" t="s">
        <v>2933</v>
      </c>
      <c r="E2929" s="248" t="s">
        <v>22108</v>
      </c>
      <c r="F2929" s="247">
        <v>3314.81</v>
      </c>
      <c r="G2929" s="247" t="s">
        <v>1367</v>
      </c>
      <c r="H2929" s="247" t="s">
        <v>14318</v>
      </c>
      <c r="I2929" s="247">
        <v>1</v>
      </c>
      <c r="J2929" s="247">
        <v>0</v>
      </c>
      <c r="K2929" s="247">
        <v>0</v>
      </c>
    </row>
    <row r="2930" spans="1:11">
      <c r="A2930" s="247" t="s">
        <v>22109</v>
      </c>
      <c r="B2930" s="247" t="s">
        <v>22110</v>
      </c>
      <c r="C2930" s="247" t="s">
        <v>1535</v>
      </c>
      <c r="D2930" s="247" t="s">
        <v>2933</v>
      </c>
      <c r="E2930" s="248" t="s">
        <v>22111</v>
      </c>
      <c r="F2930" s="247">
        <v>13039.96</v>
      </c>
      <c r="G2930" s="247" t="s">
        <v>1367</v>
      </c>
      <c r="H2930" s="247" t="s">
        <v>14318</v>
      </c>
      <c r="I2930" s="247">
        <v>1</v>
      </c>
      <c r="J2930" s="247">
        <v>0</v>
      </c>
      <c r="K2930" s="247">
        <v>0</v>
      </c>
    </row>
    <row r="2931" spans="1:11">
      <c r="A2931" s="247" t="s">
        <v>22112</v>
      </c>
      <c r="B2931" s="247" t="s">
        <v>22113</v>
      </c>
      <c r="C2931" s="247" t="s">
        <v>1535</v>
      </c>
      <c r="D2931" s="247" t="s">
        <v>2933</v>
      </c>
      <c r="E2931" s="248" t="s">
        <v>22114</v>
      </c>
      <c r="F2931" s="247">
        <v>13910.46</v>
      </c>
      <c r="G2931" s="247" t="s">
        <v>1367</v>
      </c>
      <c r="H2931" s="247" t="s">
        <v>14318</v>
      </c>
      <c r="I2931" s="247">
        <v>1</v>
      </c>
      <c r="J2931" s="247">
        <v>0</v>
      </c>
      <c r="K2931" s="247">
        <v>0</v>
      </c>
    </row>
    <row r="2932" spans="1:11">
      <c r="A2932" s="247" t="s">
        <v>22115</v>
      </c>
      <c r="B2932" s="247" t="s">
        <v>22116</v>
      </c>
      <c r="C2932" s="247" t="s">
        <v>1535</v>
      </c>
      <c r="D2932" s="247" t="s">
        <v>2933</v>
      </c>
      <c r="E2932" s="248" t="s">
        <v>22117</v>
      </c>
      <c r="F2932" s="247">
        <v>2553.69</v>
      </c>
      <c r="G2932" s="247" t="s">
        <v>1367</v>
      </c>
      <c r="H2932" s="247" t="s">
        <v>14318</v>
      </c>
      <c r="I2932" s="247">
        <v>1</v>
      </c>
      <c r="J2932" s="247">
        <v>0</v>
      </c>
      <c r="K2932" s="247">
        <v>0</v>
      </c>
    </row>
    <row r="2933" spans="1:11">
      <c r="A2933" s="247" t="s">
        <v>22118</v>
      </c>
      <c r="B2933" s="247" t="s">
        <v>22119</v>
      </c>
      <c r="C2933" s="247" t="s">
        <v>1535</v>
      </c>
      <c r="D2933" s="247" t="s">
        <v>2933</v>
      </c>
      <c r="E2933" s="248" t="s">
        <v>22120</v>
      </c>
      <c r="F2933" s="247">
        <v>6245.51</v>
      </c>
      <c r="G2933" s="247" t="s">
        <v>1367</v>
      </c>
      <c r="H2933" s="247" t="s">
        <v>14318</v>
      </c>
      <c r="I2933" s="247">
        <v>1</v>
      </c>
      <c r="J2933" s="247">
        <v>0</v>
      </c>
      <c r="K2933" s="247">
        <v>0</v>
      </c>
    </row>
    <row r="2934" spans="1:11">
      <c r="A2934" s="247" t="s">
        <v>22121</v>
      </c>
      <c r="B2934" s="247" t="s">
        <v>22122</v>
      </c>
      <c r="C2934" s="247" t="s">
        <v>1535</v>
      </c>
      <c r="D2934" s="247" t="s">
        <v>2933</v>
      </c>
      <c r="E2934" s="248" t="s">
        <v>22123</v>
      </c>
      <c r="F2934" s="247">
        <v>3969.23</v>
      </c>
      <c r="G2934" s="247" t="s">
        <v>1367</v>
      </c>
      <c r="H2934" s="247" t="s">
        <v>14318</v>
      </c>
      <c r="I2934" s="247">
        <v>1</v>
      </c>
      <c r="J2934" s="247">
        <v>0</v>
      </c>
      <c r="K2934" s="247">
        <v>0</v>
      </c>
    </row>
    <row r="2935" spans="1:11">
      <c r="A2935" s="247" t="s">
        <v>22124</v>
      </c>
      <c r="B2935" s="247" t="s">
        <v>22125</v>
      </c>
      <c r="C2935" s="247" t="s">
        <v>1535</v>
      </c>
      <c r="D2935" s="247" t="s">
        <v>2933</v>
      </c>
      <c r="E2935" s="248" t="s">
        <v>22126</v>
      </c>
      <c r="F2935" s="247">
        <v>6779.01</v>
      </c>
      <c r="G2935" s="247" t="s">
        <v>1367</v>
      </c>
      <c r="H2935" s="247" t="s">
        <v>14318</v>
      </c>
      <c r="I2935" s="247">
        <v>1</v>
      </c>
      <c r="J2935" s="247">
        <v>0</v>
      </c>
      <c r="K2935" s="247">
        <v>0</v>
      </c>
    </row>
    <row r="2936" spans="1:11">
      <c r="A2936" s="247" t="s">
        <v>22127</v>
      </c>
      <c r="B2936" s="247" t="s">
        <v>22128</v>
      </c>
      <c r="C2936" s="247" t="s">
        <v>1535</v>
      </c>
      <c r="D2936" s="247" t="s">
        <v>2933</v>
      </c>
      <c r="E2936" s="248" t="s">
        <v>22129</v>
      </c>
      <c r="F2936" s="247">
        <v>4829.96</v>
      </c>
      <c r="G2936" s="247" t="s">
        <v>1367</v>
      </c>
      <c r="H2936" s="247" t="s">
        <v>14318</v>
      </c>
      <c r="I2936" s="247">
        <v>1</v>
      </c>
      <c r="J2936" s="247">
        <v>0</v>
      </c>
      <c r="K2936" s="247">
        <v>0</v>
      </c>
    </row>
    <row r="2937" spans="1:11">
      <c r="A2937" s="247" t="s">
        <v>22130</v>
      </c>
      <c r="B2937" s="247" t="s">
        <v>22131</v>
      </c>
      <c r="C2937" s="247" t="s">
        <v>1535</v>
      </c>
      <c r="D2937" s="247" t="s">
        <v>2933</v>
      </c>
      <c r="E2937" s="248" t="s">
        <v>22132</v>
      </c>
      <c r="F2937" s="247">
        <v>9261.56</v>
      </c>
      <c r="G2937" s="247" t="s">
        <v>1367</v>
      </c>
      <c r="H2937" s="247" t="s">
        <v>14318</v>
      </c>
      <c r="I2937" s="247">
        <v>1</v>
      </c>
      <c r="J2937" s="247">
        <v>0</v>
      </c>
      <c r="K2937" s="247">
        <v>0</v>
      </c>
    </row>
    <row r="2938" spans="1:11">
      <c r="A2938" s="247" t="s">
        <v>22133</v>
      </c>
      <c r="B2938" s="247" t="s">
        <v>22134</v>
      </c>
      <c r="C2938" s="247" t="s">
        <v>1535</v>
      </c>
      <c r="D2938" s="247" t="s">
        <v>2933</v>
      </c>
      <c r="E2938" s="248" t="s">
        <v>22135</v>
      </c>
      <c r="F2938" s="247">
        <v>4552.53</v>
      </c>
      <c r="G2938" s="247" t="s">
        <v>1367</v>
      </c>
      <c r="H2938" s="247" t="s">
        <v>14318</v>
      </c>
      <c r="I2938" s="247">
        <v>1</v>
      </c>
      <c r="J2938" s="247">
        <v>0</v>
      </c>
      <c r="K2938" s="247">
        <v>0</v>
      </c>
    </row>
    <row r="2939" spans="1:11">
      <c r="A2939" s="247" t="s">
        <v>22136</v>
      </c>
      <c r="B2939" s="247" t="s">
        <v>22137</v>
      </c>
      <c r="C2939" s="247" t="s">
        <v>1535</v>
      </c>
      <c r="D2939" s="247" t="s">
        <v>2933</v>
      </c>
      <c r="E2939" s="248" t="s">
        <v>22138</v>
      </c>
      <c r="F2939" s="247">
        <v>4101.22</v>
      </c>
      <c r="G2939" s="247" t="s">
        <v>1367</v>
      </c>
      <c r="H2939" s="247" t="s">
        <v>14318</v>
      </c>
      <c r="I2939" s="247">
        <v>1</v>
      </c>
      <c r="J2939" s="247">
        <v>0</v>
      </c>
      <c r="K2939" s="247">
        <v>0</v>
      </c>
    </row>
    <row r="2940" spans="1:11">
      <c r="A2940" s="247" t="s">
        <v>22139</v>
      </c>
      <c r="B2940" s="247" t="s">
        <v>22140</v>
      </c>
      <c r="C2940" s="247" t="s">
        <v>1535</v>
      </c>
      <c r="D2940" s="247" t="s">
        <v>2933</v>
      </c>
      <c r="E2940" s="248" t="s">
        <v>22141</v>
      </c>
      <c r="F2940" s="247">
        <v>9297.1200000000008</v>
      </c>
      <c r="G2940" s="247" t="s">
        <v>1367</v>
      </c>
      <c r="H2940" s="247" t="s">
        <v>14318</v>
      </c>
      <c r="I2940" s="247">
        <v>1</v>
      </c>
      <c r="J2940" s="247">
        <v>0</v>
      </c>
      <c r="K2940" s="247">
        <v>0</v>
      </c>
    </row>
    <row r="2941" spans="1:11">
      <c r="A2941" s="247" t="s">
        <v>22142</v>
      </c>
      <c r="B2941" s="247" t="s">
        <v>22143</v>
      </c>
      <c r="C2941" s="247" t="s">
        <v>1535</v>
      </c>
      <c r="D2941" s="247" t="s">
        <v>2933</v>
      </c>
      <c r="E2941" s="248" t="s">
        <v>22144</v>
      </c>
      <c r="F2941" s="247">
        <v>13316.16</v>
      </c>
      <c r="G2941" s="247" t="s">
        <v>1367</v>
      </c>
      <c r="H2941" s="247" t="s">
        <v>14318</v>
      </c>
      <c r="I2941" s="247">
        <v>1</v>
      </c>
      <c r="J2941" s="247">
        <v>0</v>
      </c>
      <c r="K2941" s="247">
        <v>0</v>
      </c>
    </row>
    <row r="2942" spans="1:11">
      <c r="A2942" s="247" t="s">
        <v>22145</v>
      </c>
      <c r="B2942" s="247" t="s">
        <v>22146</v>
      </c>
      <c r="C2942" s="247" t="s">
        <v>1535</v>
      </c>
      <c r="D2942" s="247" t="s">
        <v>2933</v>
      </c>
      <c r="E2942" s="248" t="s">
        <v>22147</v>
      </c>
      <c r="F2942" s="247">
        <v>5285.21</v>
      </c>
      <c r="G2942" s="247" t="s">
        <v>1367</v>
      </c>
      <c r="H2942" s="247" t="s">
        <v>14318</v>
      </c>
      <c r="I2942" s="247">
        <v>1</v>
      </c>
      <c r="J2942" s="247">
        <v>0</v>
      </c>
      <c r="K2942" s="247">
        <v>0</v>
      </c>
    </row>
    <row r="2943" spans="1:11">
      <c r="A2943" s="247" t="s">
        <v>22148</v>
      </c>
      <c r="B2943" s="247" t="s">
        <v>22149</v>
      </c>
      <c r="C2943" s="247" t="s">
        <v>1535</v>
      </c>
      <c r="D2943" s="247" t="s">
        <v>2933</v>
      </c>
      <c r="E2943" s="248" t="s">
        <v>22150</v>
      </c>
      <c r="F2943" s="247">
        <v>8030.96</v>
      </c>
      <c r="G2943" s="247" t="s">
        <v>1367</v>
      </c>
      <c r="H2943" s="247" t="s">
        <v>14318</v>
      </c>
      <c r="I2943" s="247">
        <v>1</v>
      </c>
      <c r="J2943" s="247">
        <v>0</v>
      </c>
      <c r="K2943" s="247">
        <v>0</v>
      </c>
    </row>
    <row r="2944" spans="1:11">
      <c r="A2944" s="247" t="s">
        <v>22151</v>
      </c>
      <c r="B2944" s="247" t="s">
        <v>22152</v>
      </c>
      <c r="C2944" s="247" t="s">
        <v>1535</v>
      </c>
      <c r="D2944" s="247" t="s">
        <v>2933</v>
      </c>
      <c r="E2944" s="248" t="s">
        <v>22153</v>
      </c>
      <c r="F2944" s="247">
        <v>7789.1</v>
      </c>
      <c r="G2944" s="247" t="s">
        <v>1367</v>
      </c>
      <c r="H2944" s="247" t="s">
        <v>14318</v>
      </c>
      <c r="I2944" s="247">
        <v>0</v>
      </c>
      <c r="J2944" s="247">
        <v>0</v>
      </c>
      <c r="K2944" s="247">
        <v>0</v>
      </c>
    </row>
    <row r="2945" spans="1:11">
      <c r="A2945" s="247" t="s">
        <v>22154</v>
      </c>
      <c r="B2945" s="247" t="s">
        <v>22155</v>
      </c>
      <c r="C2945" s="247" t="s">
        <v>1535</v>
      </c>
      <c r="D2945" s="247" t="s">
        <v>2933</v>
      </c>
      <c r="E2945" s="248" t="s">
        <v>22156</v>
      </c>
      <c r="F2945" s="247">
        <v>17328.080000000002</v>
      </c>
      <c r="G2945" s="247" t="s">
        <v>1367</v>
      </c>
      <c r="H2945" s="247" t="s">
        <v>14318</v>
      </c>
      <c r="I2945" s="247">
        <v>1</v>
      </c>
      <c r="J2945" s="247">
        <v>0</v>
      </c>
      <c r="K2945" s="247">
        <v>0</v>
      </c>
    </row>
    <row r="2946" spans="1:11">
      <c r="A2946" s="247" t="s">
        <v>22157</v>
      </c>
      <c r="B2946" s="247" t="s">
        <v>22158</v>
      </c>
      <c r="C2946" s="247" t="s">
        <v>1535</v>
      </c>
      <c r="D2946" s="247" t="s">
        <v>2933</v>
      </c>
      <c r="E2946" s="248" t="s">
        <v>22159</v>
      </c>
      <c r="F2946" s="247">
        <v>111039.13</v>
      </c>
      <c r="G2946" s="247" t="s">
        <v>1367</v>
      </c>
      <c r="H2946" s="247" t="s">
        <v>14318</v>
      </c>
      <c r="I2946" s="247">
        <v>1</v>
      </c>
      <c r="J2946" s="247">
        <v>0</v>
      </c>
      <c r="K2946" s="247">
        <v>0</v>
      </c>
    </row>
    <row r="2947" spans="1:11">
      <c r="A2947" s="247" t="s">
        <v>3083</v>
      </c>
      <c r="B2947" s="247" t="s">
        <v>3082</v>
      </c>
      <c r="C2947" s="247" t="s">
        <v>1535</v>
      </c>
      <c r="D2947" s="247" t="s">
        <v>2933</v>
      </c>
      <c r="E2947" s="248" t="s">
        <v>3081</v>
      </c>
      <c r="F2947" s="247">
        <v>913.32</v>
      </c>
      <c r="G2947" s="247" t="s">
        <v>1367</v>
      </c>
      <c r="H2947" s="247" t="s">
        <v>14318</v>
      </c>
      <c r="I2947" s="247">
        <v>1</v>
      </c>
      <c r="J2947" s="247">
        <v>0</v>
      </c>
      <c r="K2947" s="247">
        <v>0</v>
      </c>
    </row>
    <row r="2948" spans="1:11">
      <c r="A2948" s="247" t="s">
        <v>3019</v>
      </c>
      <c r="B2948" s="247" t="s">
        <v>22160</v>
      </c>
      <c r="C2948" s="247" t="s">
        <v>1535</v>
      </c>
      <c r="D2948" s="247" t="s">
        <v>2933</v>
      </c>
      <c r="E2948" s="248" t="s">
        <v>22161</v>
      </c>
      <c r="F2948" s="247">
        <v>1081.22</v>
      </c>
      <c r="G2948" s="247" t="s">
        <v>1367</v>
      </c>
      <c r="H2948" s="247" t="s">
        <v>14318</v>
      </c>
      <c r="I2948" s="247">
        <v>1</v>
      </c>
      <c r="J2948" s="247">
        <v>0</v>
      </c>
      <c r="K2948" s="247">
        <v>0</v>
      </c>
    </row>
    <row r="2949" spans="1:11">
      <c r="A2949" s="247" t="s">
        <v>22162</v>
      </c>
      <c r="B2949" s="247" t="s">
        <v>22163</v>
      </c>
      <c r="C2949" s="247" t="s">
        <v>1535</v>
      </c>
      <c r="D2949" s="247" t="s">
        <v>2933</v>
      </c>
      <c r="E2949" s="248" t="s">
        <v>22164</v>
      </c>
      <c r="F2949" s="247">
        <v>12291.84</v>
      </c>
      <c r="G2949" s="247" t="s">
        <v>1367</v>
      </c>
      <c r="H2949" s="247" t="s">
        <v>14318</v>
      </c>
      <c r="I2949" s="247">
        <v>1</v>
      </c>
      <c r="J2949" s="247">
        <v>0</v>
      </c>
      <c r="K2949" s="247">
        <v>0</v>
      </c>
    </row>
    <row r="2950" spans="1:11">
      <c r="A2950" s="247" t="s">
        <v>22165</v>
      </c>
      <c r="B2950" s="247" t="s">
        <v>22166</v>
      </c>
      <c r="C2950" s="247" t="s">
        <v>1535</v>
      </c>
      <c r="D2950" s="247" t="s">
        <v>3925</v>
      </c>
      <c r="E2950" s="248" t="s">
        <v>22167</v>
      </c>
      <c r="F2950" s="247">
        <v>10880.66</v>
      </c>
      <c r="G2950" s="247" t="s">
        <v>1367</v>
      </c>
      <c r="H2950" s="247" t="s">
        <v>14318</v>
      </c>
      <c r="I2950" s="247">
        <v>1</v>
      </c>
      <c r="J2950" s="247">
        <v>0</v>
      </c>
      <c r="K2950" s="247">
        <v>0</v>
      </c>
    </row>
    <row r="2951" spans="1:11">
      <c r="A2951" s="247" t="s">
        <v>15893</v>
      </c>
      <c r="B2951" s="247" t="s">
        <v>15892</v>
      </c>
      <c r="C2951" s="247" t="s">
        <v>1535</v>
      </c>
      <c r="D2951" s="247" t="s">
        <v>3925</v>
      </c>
      <c r="E2951" s="248" t="s">
        <v>15891</v>
      </c>
      <c r="F2951" s="247">
        <v>9292.81</v>
      </c>
      <c r="G2951" s="247" t="s">
        <v>1367</v>
      </c>
      <c r="H2951" s="247" t="s">
        <v>14318</v>
      </c>
      <c r="I2951" s="247">
        <v>1</v>
      </c>
      <c r="J2951" s="247">
        <v>0</v>
      </c>
      <c r="K2951" s="247">
        <v>0</v>
      </c>
    </row>
    <row r="2952" spans="1:11">
      <c r="A2952" s="247" t="s">
        <v>15774</v>
      </c>
      <c r="B2952" s="247" t="s">
        <v>15773</v>
      </c>
      <c r="C2952" s="247" t="s">
        <v>1535</v>
      </c>
      <c r="D2952" s="247" t="s">
        <v>3925</v>
      </c>
      <c r="E2952" s="248" t="s">
        <v>15772</v>
      </c>
      <c r="F2952" s="247">
        <v>31069.89</v>
      </c>
      <c r="G2952" s="247" t="s">
        <v>1367</v>
      </c>
      <c r="H2952" s="247" t="s">
        <v>14318</v>
      </c>
      <c r="I2952" s="247">
        <v>3</v>
      </c>
      <c r="J2952" s="247">
        <v>0</v>
      </c>
      <c r="K2952" s="247">
        <v>0</v>
      </c>
    </row>
    <row r="2953" spans="1:11">
      <c r="A2953" s="247" t="s">
        <v>22168</v>
      </c>
      <c r="B2953" s="247" t="s">
        <v>22169</v>
      </c>
      <c r="C2953" s="247" t="s">
        <v>1535</v>
      </c>
      <c r="D2953" s="247" t="s">
        <v>3925</v>
      </c>
      <c r="E2953" s="248" t="s">
        <v>22170</v>
      </c>
      <c r="F2953" s="247">
        <v>21691.759999999998</v>
      </c>
      <c r="G2953" s="247" t="s">
        <v>1367</v>
      </c>
      <c r="H2953" s="247" t="s">
        <v>14318</v>
      </c>
      <c r="I2953" s="247">
        <v>1</v>
      </c>
      <c r="J2953" s="247">
        <v>0</v>
      </c>
      <c r="K2953" s="247">
        <v>0</v>
      </c>
    </row>
    <row r="2954" spans="1:11">
      <c r="A2954" s="247" t="s">
        <v>22171</v>
      </c>
      <c r="B2954" s="247" t="s">
        <v>22172</v>
      </c>
      <c r="C2954" s="247" t="s">
        <v>1535</v>
      </c>
      <c r="D2954" s="247" t="s">
        <v>3925</v>
      </c>
      <c r="E2954" s="248" t="s">
        <v>22173</v>
      </c>
      <c r="F2954" s="247">
        <v>8549.86</v>
      </c>
      <c r="G2954" s="247" t="s">
        <v>1367</v>
      </c>
      <c r="H2954" s="247" t="s">
        <v>14318</v>
      </c>
      <c r="I2954" s="247">
        <v>1</v>
      </c>
      <c r="J2954" s="247">
        <v>0</v>
      </c>
      <c r="K2954" s="247">
        <v>0</v>
      </c>
    </row>
    <row r="2955" spans="1:11">
      <c r="A2955" s="247" t="s">
        <v>22174</v>
      </c>
      <c r="B2955" s="247" t="s">
        <v>22175</v>
      </c>
      <c r="C2955" s="247" t="s">
        <v>1535</v>
      </c>
      <c r="D2955" s="247" t="s">
        <v>3925</v>
      </c>
      <c r="E2955" s="248" t="s">
        <v>22176</v>
      </c>
      <c r="F2955" s="247">
        <v>12311.54</v>
      </c>
      <c r="G2955" s="247" t="s">
        <v>1367</v>
      </c>
      <c r="H2955" s="247" t="s">
        <v>14318</v>
      </c>
      <c r="I2955" s="247">
        <v>3</v>
      </c>
      <c r="J2955" s="247">
        <v>0</v>
      </c>
      <c r="K2955" s="247">
        <v>0</v>
      </c>
    </row>
    <row r="2956" spans="1:11">
      <c r="A2956" s="247" t="s">
        <v>22177</v>
      </c>
      <c r="B2956" s="247" t="s">
        <v>22178</v>
      </c>
      <c r="C2956" s="247" t="s">
        <v>1535</v>
      </c>
      <c r="D2956" s="247" t="s">
        <v>3925</v>
      </c>
      <c r="E2956" s="248" t="s">
        <v>22179</v>
      </c>
      <c r="F2956" s="247">
        <v>4287.1899999999996</v>
      </c>
      <c r="G2956" s="247" t="s">
        <v>1367</v>
      </c>
      <c r="H2956" s="247" t="s">
        <v>14318</v>
      </c>
      <c r="I2956" s="247">
        <v>1</v>
      </c>
      <c r="J2956" s="247">
        <v>0</v>
      </c>
      <c r="K2956" s="247">
        <v>0</v>
      </c>
    </row>
    <row r="2957" spans="1:11">
      <c r="A2957" s="247" t="s">
        <v>22180</v>
      </c>
      <c r="B2957" s="247" t="s">
        <v>22181</v>
      </c>
      <c r="C2957" s="247" t="s">
        <v>1535</v>
      </c>
      <c r="D2957" s="247" t="s">
        <v>3925</v>
      </c>
      <c r="E2957" s="248" t="s">
        <v>22182</v>
      </c>
      <c r="F2957" s="247">
        <v>5295.56</v>
      </c>
      <c r="G2957" s="247" t="s">
        <v>1367</v>
      </c>
      <c r="H2957" s="247" t="s">
        <v>14318</v>
      </c>
      <c r="I2957" s="247">
        <v>1</v>
      </c>
      <c r="J2957" s="247">
        <v>0</v>
      </c>
      <c r="K2957" s="247">
        <v>0</v>
      </c>
    </row>
    <row r="2958" spans="1:11">
      <c r="A2958" s="247" t="s">
        <v>22183</v>
      </c>
      <c r="B2958" s="247" t="s">
        <v>22184</v>
      </c>
      <c r="C2958" s="247" t="s">
        <v>1535</v>
      </c>
      <c r="D2958" s="247" t="s">
        <v>3925</v>
      </c>
      <c r="E2958" s="248" t="s">
        <v>22185</v>
      </c>
      <c r="F2958" s="247">
        <v>19575.88</v>
      </c>
      <c r="G2958" s="247" t="s">
        <v>1367</v>
      </c>
      <c r="H2958" s="247" t="s">
        <v>14318</v>
      </c>
      <c r="I2958" s="247">
        <v>1</v>
      </c>
      <c r="J2958" s="247">
        <v>0</v>
      </c>
      <c r="K2958" s="247">
        <v>0</v>
      </c>
    </row>
    <row r="2959" spans="1:11">
      <c r="A2959" s="247" t="s">
        <v>22186</v>
      </c>
      <c r="B2959" s="247" t="s">
        <v>22187</v>
      </c>
      <c r="C2959" s="247" t="s">
        <v>1535</v>
      </c>
      <c r="D2959" s="247" t="s">
        <v>3925</v>
      </c>
      <c r="E2959" s="248" t="s">
        <v>22188</v>
      </c>
      <c r="F2959" s="247">
        <v>16247.25</v>
      </c>
      <c r="G2959" s="247" t="s">
        <v>1367</v>
      </c>
      <c r="H2959" s="247" t="s">
        <v>14318</v>
      </c>
      <c r="I2959" s="247">
        <v>1</v>
      </c>
      <c r="J2959" s="247">
        <v>0</v>
      </c>
      <c r="K2959" s="247">
        <v>0</v>
      </c>
    </row>
    <row r="2960" spans="1:11">
      <c r="A2960" s="247" t="s">
        <v>22189</v>
      </c>
      <c r="B2960" s="247" t="s">
        <v>22190</v>
      </c>
      <c r="C2960" s="247" t="s">
        <v>1535</v>
      </c>
      <c r="D2960" s="247" t="s">
        <v>3925</v>
      </c>
      <c r="E2960" s="248" t="s">
        <v>22191</v>
      </c>
      <c r="F2960" s="247">
        <v>14447.58</v>
      </c>
      <c r="G2960" s="247" t="s">
        <v>1367</v>
      </c>
      <c r="H2960" s="247" t="s">
        <v>14318</v>
      </c>
      <c r="I2960" s="247">
        <v>1</v>
      </c>
      <c r="J2960" s="247">
        <v>0</v>
      </c>
      <c r="K2960" s="247">
        <v>0</v>
      </c>
    </row>
    <row r="2961" spans="1:11">
      <c r="A2961" s="247" t="s">
        <v>22192</v>
      </c>
      <c r="B2961" s="247" t="s">
        <v>22193</v>
      </c>
      <c r="C2961" s="247" t="s">
        <v>1535</v>
      </c>
      <c r="D2961" s="247" t="s">
        <v>3925</v>
      </c>
      <c r="E2961" s="248" t="s">
        <v>22194</v>
      </c>
      <c r="F2961" s="247">
        <v>19907.38</v>
      </c>
      <c r="G2961" s="247" t="s">
        <v>1367</v>
      </c>
      <c r="H2961" s="247" t="s">
        <v>14318</v>
      </c>
      <c r="I2961" s="247">
        <v>3</v>
      </c>
      <c r="J2961" s="247">
        <v>0</v>
      </c>
      <c r="K2961" s="247">
        <v>0</v>
      </c>
    </row>
    <row r="2962" spans="1:11">
      <c r="A2962" s="247" t="s">
        <v>22195</v>
      </c>
      <c r="B2962" s="247" t="s">
        <v>22196</v>
      </c>
      <c r="C2962" s="247" t="s">
        <v>1535</v>
      </c>
      <c r="D2962" s="247" t="s">
        <v>3925</v>
      </c>
      <c r="E2962" s="248" t="s">
        <v>22197</v>
      </c>
      <c r="F2962" s="247">
        <v>12251.3</v>
      </c>
      <c r="G2962" s="247" t="s">
        <v>1367</v>
      </c>
      <c r="H2962" s="247" t="s">
        <v>14318</v>
      </c>
      <c r="I2962" s="247">
        <v>1</v>
      </c>
      <c r="J2962" s="247">
        <v>0</v>
      </c>
      <c r="K2962" s="247">
        <v>0</v>
      </c>
    </row>
    <row r="2963" spans="1:11">
      <c r="A2963" s="247" t="s">
        <v>22198</v>
      </c>
      <c r="B2963" s="247" t="s">
        <v>22199</v>
      </c>
      <c r="C2963" s="247" t="s">
        <v>1535</v>
      </c>
      <c r="D2963" s="247" t="s">
        <v>3925</v>
      </c>
      <c r="E2963" s="248" t="s">
        <v>22200</v>
      </c>
      <c r="F2963" s="247">
        <v>4157.1400000000003</v>
      </c>
      <c r="G2963" s="247" t="s">
        <v>1367</v>
      </c>
      <c r="H2963" s="247" t="s">
        <v>14318</v>
      </c>
      <c r="I2963" s="247">
        <v>1</v>
      </c>
      <c r="J2963" s="247">
        <v>0</v>
      </c>
      <c r="K2963" s="247">
        <v>0</v>
      </c>
    </row>
    <row r="2964" spans="1:11">
      <c r="A2964" s="247" t="s">
        <v>22201</v>
      </c>
      <c r="B2964" s="247" t="s">
        <v>22202</v>
      </c>
      <c r="C2964" s="247" t="s">
        <v>1535</v>
      </c>
      <c r="D2964" s="247" t="s">
        <v>3925</v>
      </c>
      <c r="E2964" s="248" t="s">
        <v>22203</v>
      </c>
      <c r="F2964" s="247">
        <v>7704.01</v>
      </c>
      <c r="G2964" s="247" t="s">
        <v>1367</v>
      </c>
      <c r="H2964" s="247" t="s">
        <v>14318</v>
      </c>
      <c r="I2964" s="247">
        <v>1</v>
      </c>
      <c r="J2964" s="247">
        <v>0</v>
      </c>
      <c r="K2964" s="247">
        <v>0</v>
      </c>
    </row>
    <row r="2965" spans="1:11">
      <c r="A2965" s="247" t="s">
        <v>22204</v>
      </c>
      <c r="B2965" s="247" t="s">
        <v>22205</v>
      </c>
      <c r="C2965" s="247" t="s">
        <v>1535</v>
      </c>
      <c r="D2965" s="247" t="s">
        <v>3925</v>
      </c>
      <c r="E2965" s="248" t="s">
        <v>22206</v>
      </c>
      <c r="F2965" s="247">
        <v>9782.08</v>
      </c>
      <c r="G2965" s="247" t="s">
        <v>1367</v>
      </c>
      <c r="H2965" s="247" t="s">
        <v>14318</v>
      </c>
      <c r="I2965" s="247">
        <v>1</v>
      </c>
      <c r="J2965" s="247">
        <v>0</v>
      </c>
      <c r="K2965" s="247">
        <v>0</v>
      </c>
    </row>
    <row r="2966" spans="1:11">
      <c r="A2966" s="247" t="s">
        <v>22207</v>
      </c>
      <c r="B2966" s="247" t="s">
        <v>22208</v>
      </c>
      <c r="C2966" s="247" t="s">
        <v>1535</v>
      </c>
      <c r="D2966" s="247" t="s">
        <v>3925</v>
      </c>
      <c r="E2966" s="248" t="s">
        <v>22209</v>
      </c>
      <c r="F2966" s="247">
        <v>22004.080000000002</v>
      </c>
      <c r="G2966" s="247" t="s">
        <v>1367</v>
      </c>
      <c r="H2966" s="247" t="s">
        <v>14318</v>
      </c>
      <c r="I2966" s="247">
        <v>3</v>
      </c>
      <c r="J2966" s="247">
        <v>0</v>
      </c>
      <c r="K2966" s="247">
        <v>0</v>
      </c>
    </row>
    <row r="2967" spans="1:11">
      <c r="A2967" s="247" t="s">
        <v>22210</v>
      </c>
      <c r="B2967" s="247" t="s">
        <v>22211</v>
      </c>
      <c r="C2967" s="247" t="s">
        <v>1535</v>
      </c>
      <c r="D2967" s="247" t="s">
        <v>3925</v>
      </c>
      <c r="E2967" s="248" t="s">
        <v>22212</v>
      </c>
      <c r="F2967" s="247">
        <v>12247.58</v>
      </c>
      <c r="G2967" s="247" t="s">
        <v>1367</v>
      </c>
      <c r="H2967" s="247" t="s">
        <v>14318</v>
      </c>
      <c r="I2967" s="247">
        <v>1</v>
      </c>
      <c r="J2967" s="247">
        <v>0</v>
      </c>
      <c r="K2967" s="247">
        <v>0</v>
      </c>
    </row>
    <row r="2968" spans="1:11">
      <c r="A2968" s="247" t="s">
        <v>22213</v>
      </c>
      <c r="B2968" s="247" t="s">
        <v>22214</v>
      </c>
      <c r="C2968" s="247" t="s">
        <v>1535</v>
      </c>
      <c r="D2968" s="247" t="s">
        <v>3925</v>
      </c>
      <c r="E2968" s="248" t="s">
        <v>22215</v>
      </c>
      <c r="F2968" s="247">
        <v>11028.15</v>
      </c>
      <c r="G2968" s="247" t="s">
        <v>1367</v>
      </c>
      <c r="H2968" s="247" t="s">
        <v>14318</v>
      </c>
      <c r="I2968" s="247">
        <v>1</v>
      </c>
      <c r="J2968" s="247">
        <v>0</v>
      </c>
      <c r="K2968" s="247">
        <v>0</v>
      </c>
    </row>
    <row r="2969" spans="1:11">
      <c r="A2969" s="247" t="s">
        <v>22216</v>
      </c>
      <c r="B2969" s="247" t="s">
        <v>22217</v>
      </c>
      <c r="C2969" s="247" t="s">
        <v>1535</v>
      </c>
      <c r="D2969" s="247" t="s">
        <v>3925</v>
      </c>
      <c r="E2969" s="248" t="s">
        <v>22218</v>
      </c>
      <c r="F2969" s="247">
        <v>19930.84</v>
      </c>
      <c r="G2969" s="247" t="s">
        <v>1367</v>
      </c>
      <c r="H2969" s="247" t="s">
        <v>14318</v>
      </c>
      <c r="I2969" s="247">
        <v>3</v>
      </c>
      <c r="J2969" s="247">
        <v>0</v>
      </c>
      <c r="K2969" s="247">
        <v>0</v>
      </c>
    </row>
    <row r="2970" spans="1:11">
      <c r="A2970" s="247" t="s">
        <v>22219</v>
      </c>
      <c r="B2970" s="247" t="s">
        <v>22220</v>
      </c>
      <c r="C2970" s="247" t="s">
        <v>1535</v>
      </c>
      <c r="D2970" s="247" t="s">
        <v>3925</v>
      </c>
      <c r="E2970" s="248" t="s">
        <v>22221</v>
      </c>
      <c r="F2970" s="247">
        <v>14076.73</v>
      </c>
      <c r="G2970" s="247" t="s">
        <v>1367</v>
      </c>
      <c r="H2970" s="247" t="s">
        <v>14318</v>
      </c>
      <c r="I2970" s="247">
        <v>1</v>
      </c>
      <c r="J2970" s="247">
        <v>0</v>
      </c>
      <c r="K2970" s="247">
        <v>0</v>
      </c>
    </row>
    <row r="2971" spans="1:11">
      <c r="A2971" s="247" t="s">
        <v>22222</v>
      </c>
      <c r="B2971" s="247" t="s">
        <v>22223</v>
      </c>
      <c r="C2971" s="247" t="s">
        <v>1535</v>
      </c>
      <c r="D2971" s="247" t="s">
        <v>3925</v>
      </c>
      <c r="E2971" s="248" t="s">
        <v>22224</v>
      </c>
      <c r="F2971" s="247">
        <v>5295.56</v>
      </c>
      <c r="G2971" s="247" t="s">
        <v>1367</v>
      </c>
      <c r="H2971" s="247" t="s">
        <v>14318</v>
      </c>
      <c r="I2971" s="247">
        <v>1</v>
      </c>
      <c r="J2971" s="247">
        <v>0</v>
      </c>
      <c r="K2971" s="247">
        <v>0</v>
      </c>
    </row>
    <row r="2972" spans="1:11">
      <c r="A2972" s="247" t="s">
        <v>22225</v>
      </c>
      <c r="B2972" s="247" t="s">
        <v>22226</v>
      </c>
      <c r="C2972" s="247" t="s">
        <v>1535</v>
      </c>
      <c r="D2972" s="247" t="s">
        <v>3925</v>
      </c>
      <c r="E2972" s="248" t="s">
        <v>22227</v>
      </c>
      <c r="F2972" s="247">
        <v>4873.45</v>
      </c>
      <c r="G2972" s="247" t="s">
        <v>1367</v>
      </c>
      <c r="H2972" s="247" t="s">
        <v>14318</v>
      </c>
      <c r="I2972" s="247">
        <v>1</v>
      </c>
      <c r="J2972" s="247">
        <v>0</v>
      </c>
      <c r="K2972" s="247">
        <v>0</v>
      </c>
    </row>
    <row r="2973" spans="1:11">
      <c r="A2973" s="247" t="s">
        <v>22228</v>
      </c>
      <c r="B2973" s="247" t="s">
        <v>22229</v>
      </c>
      <c r="C2973" s="247" t="s">
        <v>1535</v>
      </c>
      <c r="D2973" s="247" t="s">
        <v>3925</v>
      </c>
      <c r="E2973" s="248" t="s">
        <v>22230</v>
      </c>
      <c r="F2973" s="247">
        <v>10626.3</v>
      </c>
      <c r="G2973" s="247" t="s">
        <v>1367</v>
      </c>
      <c r="H2973" s="247" t="s">
        <v>14318</v>
      </c>
      <c r="I2973" s="247">
        <v>1</v>
      </c>
      <c r="J2973" s="247">
        <v>0</v>
      </c>
      <c r="K2973" s="247">
        <v>0</v>
      </c>
    </row>
    <row r="2974" spans="1:11">
      <c r="A2974" s="247" t="s">
        <v>22231</v>
      </c>
      <c r="B2974" s="247" t="s">
        <v>22232</v>
      </c>
      <c r="C2974" s="247" t="s">
        <v>1535</v>
      </c>
      <c r="D2974" s="247" t="s">
        <v>3925</v>
      </c>
      <c r="E2974" s="248" t="s">
        <v>22233</v>
      </c>
      <c r="F2974" s="247">
        <v>5779.12</v>
      </c>
      <c r="G2974" s="247" t="s">
        <v>1367</v>
      </c>
      <c r="H2974" s="247" t="s">
        <v>14318</v>
      </c>
      <c r="I2974" s="247">
        <v>1</v>
      </c>
      <c r="J2974" s="247">
        <v>0</v>
      </c>
      <c r="K2974" s="247">
        <v>0</v>
      </c>
    </row>
    <row r="2975" spans="1:11">
      <c r="A2975" s="247" t="s">
        <v>22234</v>
      </c>
      <c r="B2975" s="247" t="s">
        <v>22235</v>
      </c>
      <c r="C2975" s="247" t="s">
        <v>1535</v>
      </c>
      <c r="D2975" s="247" t="s">
        <v>3925</v>
      </c>
      <c r="E2975" s="248" t="s">
        <v>22236</v>
      </c>
      <c r="F2975" s="247">
        <v>14677.91</v>
      </c>
      <c r="G2975" s="247" t="s">
        <v>1367</v>
      </c>
      <c r="H2975" s="247" t="s">
        <v>14318</v>
      </c>
      <c r="I2975" s="247">
        <v>3</v>
      </c>
      <c r="J2975" s="247">
        <v>0</v>
      </c>
      <c r="K2975" s="247">
        <v>0</v>
      </c>
    </row>
    <row r="2976" spans="1:11">
      <c r="A2976" s="247" t="s">
        <v>22237</v>
      </c>
      <c r="B2976" s="247" t="s">
        <v>22238</v>
      </c>
      <c r="C2976" s="247" t="s">
        <v>1535</v>
      </c>
      <c r="D2976" s="247" t="s">
        <v>3925</v>
      </c>
      <c r="E2976" s="248" t="s">
        <v>22239</v>
      </c>
      <c r="F2976" s="247">
        <v>16809.78</v>
      </c>
      <c r="G2976" s="247" t="s">
        <v>1367</v>
      </c>
      <c r="H2976" s="247" t="s">
        <v>14318</v>
      </c>
      <c r="I2976" s="247">
        <v>1</v>
      </c>
      <c r="J2976" s="247">
        <v>0</v>
      </c>
      <c r="K2976" s="247">
        <v>0</v>
      </c>
    </row>
    <row r="2977" spans="1:11">
      <c r="A2977" s="247" t="s">
        <v>4414</v>
      </c>
      <c r="B2977" s="247" t="s">
        <v>4413</v>
      </c>
      <c r="C2977" s="247" t="s">
        <v>1535</v>
      </c>
      <c r="D2977" s="247" t="s">
        <v>4315</v>
      </c>
      <c r="E2977" s="248" t="s">
        <v>4412</v>
      </c>
      <c r="F2977" s="247">
        <v>20250.509999999998</v>
      </c>
      <c r="G2977" s="247" t="s">
        <v>1367</v>
      </c>
      <c r="H2977" s="247" t="s">
        <v>14318</v>
      </c>
      <c r="I2977" s="247">
        <v>3</v>
      </c>
      <c r="J2977" s="247">
        <v>0</v>
      </c>
      <c r="K2977" s="247">
        <v>0</v>
      </c>
    </row>
    <row r="2978" spans="1:11">
      <c r="A2978" s="247" t="s">
        <v>4409</v>
      </c>
      <c r="B2978" s="247" t="s">
        <v>4408</v>
      </c>
      <c r="C2978" s="247" t="s">
        <v>1535</v>
      </c>
      <c r="D2978" s="247" t="s">
        <v>4315</v>
      </c>
      <c r="E2978" s="248" t="s">
        <v>4407</v>
      </c>
      <c r="F2978" s="247">
        <v>13255.96</v>
      </c>
      <c r="G2978" s="247" t="s">
        <v>1367</v>
      </c>
      <c r="H2978" s="247" t="s">
        <v>14318</v>
      </c>
      <c r="I2978" s="247">
        <v>1</v>
      </c>
      <c r="J2978" s="247">
        <v>0</v>
      </c>
      <c r="K2978" s="247">
        <v>0</v>
      </c>
    </row>
    <row r="2979" spans="1:11">
      <c r="A2979" s="247" t="s">
        <v>4374</v>
      </c>
      <c r="B2979" s="247" t="s">
        <v>4373</v>
      </c>
      <c r="C2979" s="247" t="s">
        <v>1535</v>
      </c>
      <c r="D2979" s="247" t="s">
        <v>4315</v>
      </c>
      <c r="E2979" s="248" t="s">
        <v>4372</v>
      </c>
      <c r="F2979" s="247">
        <v>28118.27</v>
      </c>
      <c r="G2979" s="247" t="s">
        <v>1367</v>
      </c>
      <c r="H2979" s="247" t="s">
        <v>14318</v>
      </c>
      <c r="I2979" s="247">
        <v>1</v>
      </c>
      <c r="J2979" s="247">
        <v>0</v>
      </c>
      <c r="K2979" s="247">
        <v>0</v>
      </c>
    </row>
    <row r="2980" spans="1:11">
      <c r="A2980" s="247" t="s">
        <v>4368</v>
      </c>
      <c r="B2980" s="247" t="s">
        <v>4367</v>
      </c>
      <c r="C2980" s="247" t="s">
        <v>1535</v>
      </c>
      <c r="D2980" s="247" t="s">
        <v>4315</v>
      </c>
      <c r="E2980" s="248" t="s">
        <v>13020</v>
      </c>
      <c r="F2980" s="247">
        <v>10824.56</v>
      </c>
      <c r="G2980" s="247" t="s">
        <v>1367</v>
      </c>
      <c r="H2980" s="247" t="s">
        <v>14318</v>
      </c>
      <c r="I2980" s="247">
        <v>1</v>
      </c>
      <c r="J2980" s="247">
        <v>0</v>
      </c>
      <c r="K2980" s="247">
        <v>0</v>
      </c>
    </row>
    <row r="2981" spans="1:11">
      <c r="A2981" s="247" t="s">
        <v>13029</v>
      </c>
      <c r="B2981" s="247" t="s">
        <v>13030</v>
      </c>
      <c r="C2981" s="247" t="s">
        <v>1535</v>
      </c>
      <c r="D2981" s="247" t="s">
        <v>4315</v>
      </c>
      <c r="E2981" s="248" t="s">
        <v>16456</v>
      </c>
      <c r="F2981" s="247">
        <v>10677.46</v>
      </c>
      <c r="G2981" s="247" t="s">
        <v>1367</v>
      </c>
      <c r="H2981" s="247" t="s">
        <v>14318</v>
      </c>
      <c r="I2981" s="247">
        <v>3</v>
      </c>
      <c r="J2981" s="247">
        <v>0</v>
      </c>
      <c r="K2981" s="247">
        <v>0</v>
      </c>
    </row>
    <row r="2982" spans="1:11">
      <c r="A2982" s="247" t="s">
        <v>16449</v>
      </c>
      <c r="B2982" s="247" t="s">
        <v>16448</v>
      </c>
      <c r="C2982" s="247" t="s">
        <v>1535</v>
      </c>
      <c r="D2982" s="247" t="s">
        <v>4315</v>
      </c>
      <c r="E2982" s="248" t="s">
        <v>16447</v>
      </c>
      <c r="F2982" s="247">
        <v>83664.59</v>
      </c>
      <c r="G2982" s="247" t="s">
        <v>1367</v>
      </c>
      <c r="H2982" s="247" t="s">
        <v>14318</v>
      </c>
      <c r="I2982" s="247">
        <v>3</v>
      </c>
      <c r="J2982" s="247">
        <v>0</v>
      </c>
      <c r="K2982" s="247">
        <v>0</v>
      </c>
    </row>
    <row r="2983" spans="1:11">
      <c r="A2983" s="247" t="s">
        <v>16440</v>
      </c>
      <c r="B2983" s="247" t="s">
        <v>16439</v>
      </c>
      <c r="C2983" s="247" t="s">
        <v>1535</v>
      </c>
      <c r="D2983" s="247" t="s">
        <v>4315</v>
      </c>
      <c r="E2983" s="248" t="s">
        <v>16438</v>
      </c>
      <c r="F2983" s="247">
        <v>14067.13</v>
      </c>
      <c r="G2983" s="247" t="s">
        <v>1367</v>
      </c>
      <c r="H2983" s="247" t="s">
        <v>14318</v>
      </c>
      <c r="I2983" s="247">
        <v>1</v>
      </c>
      <c r="J2983" s="247">
        <v>0</v>
      </c>
      <c r="K2983" s="247">
        <v>0</v>
      </c>
    </row>
    <row r="2984" spans="1:11">
      <c r="A2984" s="247" t="s">
        <v>16393</v>
      </c>
      <c r="B2984" s="247" t="s">
        <v>16392</v>
      </c>
      <c r="C2984" s="247" t="s">
        <v>1535</v>
      </c>
      <c r="D2984" s="247" t="s">
        <v>4315</v>
      </c>
      <c r="E2984" s="248" t="s">
        <v>16391</v>
      </c>
      <c r="F2984" s="247">
        <v>4794.57</v>
      </c>
      <c r="G2984" s="247" t="s">
        <v>1367</v>
      </c>
      <c r="H2984" s="247" t="s">
        <v>14318</v>
      </c>
      <c r="I2984" s="247">
        <v>1</v>
      </c>
      <c r="J2984" s="247">
        <v>0</v>
      </c>
      <c r="K2984" s="247">
        <v>0</v>
      </c>
    </row>
    <row r="2985" spans="1:11">
      <c r="A2985" s="247" t="s">
        <v>16372</v>
      </c>
      <c r="B2985" s="247" t="s">
        <v>16371</v>
      </c>
      <c r="C2985" s="247" t="s">
        <v>1535</v>
      </c>
      <c r="D2985" s="247" t="s">
        <v>4315</v>
      </c>
      <c r="E2985" s="248" t="s">
        <v>16370</v>
      </c>
      <c r="F2985" s="247">
        <v>10561.27</v>
      </c>
      <c r="G2985" s="247" t="s">
        <v>1367</v>
      </c>
      <c r="H2985" s="247" t="s">
        <v>14318</v>
      </c>
      <c r="I2985" s="247">
        <v>1</v>
      </c>
      <c r="J2985" s="247">
        <v>0</v>
      </c>
      <c r="K2985" s="247">
        <v>0</v>
      </c>
    </row>
    <row r="2986" spans="1:11">
      <c r="A2986" s="247" t="s">
        <v>16360</v>
      </c>
      <c r="B2986" s="247" t="s">
        <v>16359</v>
      </c>
      <c r="C2986" s="247" t="s">
        <v>1535</v>
      </c>
      <c r="D2986" s="247" t="s">
        <v>4315</v>
      </c>
      <c r="E2986" s="248" t="s">
        <v>16358</v>
      </c>
      <c r="F2986" s="247">
        <v>6710.05</v>
      </c>
      <c r="G2986" s="247" t="s">
        <v>1367</v>
      </c>
      <c r="H2986" s="247" t="s">
        <v>14318</v>
      </c>
      <c r="I2986" s="247">
        <v>3</v>
      </c>
      <c r="J2986" s="247">
        <v>0</v>
      </c>
      <c r="K2986" s="247">
        <v>0</v>
      </c>
    </row>
    <row r="2987" spans="1:11">
      <c r="A2987" s="247" t="s">
        <v>16357</v>
      </c>
      <c r="B2987" s="247" t="s">
        <v>16356</v>
      </c>
      <c r="C2987" s="247" t="s">
        <v>1535</v>
      </c>
      <c r="D2987" s="247" t="s">
        <v>4315</v>
      </c>
      <c r="E2987" s="248" t="s">
        <v>16355</v>
      </c>
      <c r="F2987" s="247">
        <v>7029.84</v>
      </c>
      <c r="G2987" s="247" t="s">
        <v>1367</v>
      </c>
      <c r="H2987" s="247" t="s">
        <v>14318</v>
      </c>
      <c r="I2987" s="247">
        <v>3</v>
      </c>
      <c r="J2987" s="247">
        <v>0</v>
      </c>
      <c r="K2987" s="247">
        <v>0</v>
      </c>
    </row>
    <row r="2988" spans="1:11">
      <c r="A2988" s="247" t="s">
        <v>16333</v>
      </c>
      <c r="B2988" s="247" t="s">
        <v>16332</v>
      </c>
      <c r="C2988" s="247" t="s">
        <v>1535</v>
      </c>
      <c r="D2988" s="247" t="s">
        <v>4315</v>
      </c>
      <c r="E2988" s="248" t="s">
        <v>16331</v>
      </c>
      <c r="F2988" s="247">
        <v>5442.71</v>
      </c>
      <c r="G2988" s="247" t="s">
        <v>1367</v>
      </c>
      <c r="H2988" s="247" t="s">
        <v>14318</v>
      </c>
      <c r="I2988" s="247">
        <v>3</v>
      </c>
      <c r="J2988" s="247">
        <v>0</v>
      </c>
      <c r="K2988" s="247">
        <v>0</v>
      </c>
    </row>
    <row r="2989" spans="1:11">
      <c r="A2989" s="247" t="s">
        <v>16309</v>
      </c>
      <c r="B2989" s="247" t="s">
        <v>16308</v>
      </c>
      <c r="C2989" s="247" t="s">
        <v>1535</v>
      </c>
      <c r="D2989" s="247" t="s">
        <v>4315</v>
      </c>
      <c r="E2989" s="248" t="s">
        <v>16307</v>
      </c>
      <c r="F2989" s="247">
        <v>12287.02</v>
      </c>
      <c r="G2989" s="247" t="s">
        <v>1367</v>
      </c>
      <c r="H2989" s="247" t="s">
        <v>14318</v>
      </c>
      <c r="I2989" s="247">
        <v>1</v>
      </c>
      <c r="J2989" s="247">
        <v>0</v>
      </c>
      <c r="K2989" s="247">
        <v>0</v>
      </c>
    </row>
    <row r="2990" spans="1:11">
      <c r="A2990" s="247" t="s">
        <v>16303</v>
      </c>
      <c r="B2990" s="247" t="s">
        <v>16302</v>
      </c>
      <c r="C2990" s="247" t="s">
        <v>1535</v>
      </c>
      <c r="D2990" s="247" t="s">
        <v>4315</v>
      </c>
      <c r="E2990" s="248" t="s">
        <v>16301</v>
      </c>
      <c r="F2990" s="247">
        <v>17542.080000000002</v>
      </c>
      <c r="G2990" s="247" t="s">
        <v>1367</v>
      </c>
      <c r="H2990" s="247" t="s">
        <v>14318</v>
      </c>
      <c r="I2990" s="247">
        <v>3</v>
      </c>
      <c r="J2990" s="247">
        <v>0</v>
      </c>
      <c r="K2990" s="247">
        <v>0</v>
      </c>
    </row>
    <row r="2991" spans="1:11">
      <c r="A2991" s="247" t="s">
        <v>16282</v>
      </c>
      <c r="B2991" s="247" t="s">
        <v>16281</v>
      </c>
      <c r="C2991" s="247" t="s">
        <v>1535</v>
      </c>
      <c r="D2991" s="247" t="s">
        <v>4315</v>
      </c>
      <c r="E2991" s="248" t="s">
        <v>16280</v>
      </c>
      <c r="F2991" s="247">
        <v>17715.150000000001</v>
      </c>
      <c r="G2991" s="247" t="s">
        <v>1367</v>
      </c>
      <c r="H2991" s="247" t="s">
        <v>14318</v>
      </c>
      <c r="I2991" s="247">
        <v>1</v>
      </c>
      <c r="J2991" s="247">
        <v>0</v>
      </c>
      <c r="K2991" s="247">
        <v>0</v>
      </c>
    </row>
    <row r="2992" spans="1:11">
      <c r="A2992" s="247" t="s">
        <v>16279</v>
      </c>
      <c r="B2992" s="247" t="s">
        <v>22240</v>
      </c>
      <c r="C2992" s="247" t="s">
        <v>1535</v>
      </c>
      <c r="D2992" s="247" t="s">
        <v>4315</v>
      </c>
      <c r="E2992" s="248" t="s">
        <v>16277</v>
      </c>
      <c r="F2992" s="247">
        <v>16931.77</v>
      </c>
      <c r="G2992" s="247" t="s">
        <v>1367</v>
      </c>
      <c r="H2992" s="247" t="s">
        <v>14318</v>
      </c>
      <c r="I2992" s="247">
        <v>1</v>
      </c>
      <c r="J2992" s="247">
        <v>0</v>
      </c>
      <c r="K2992" s="247">
        <v>0</v>
      </c>
    </row>
    <row r="2993" spans="1:11">
      <c r="A2993" s="247" t="s">
        <v>22241</v>
      </c>
      <c r="B2993" s="247" t="s">
        <v>22242</v>
      </c>
      <c r="C2993" s="247" t="s">
        <v>1535</v>
      </c>
      <c r="D2993" s="247" t="s">
        <v>4315</v>
      </c>
      <c r="E2993" s="248" t="s">
        <v>22243</v>
      </c>
      <c r="F2993" s="247">
        <v>20271.37</v>
      </c>
      <c r="G2993" s="247" t="s">
        <v>1367</v>
      </c>
      <c r="H2993" s="247" t="s">
        <v>14318</v>
      </c>
      <c r="I2993" s="247">
        <v>1</v>
      </c>
      <c r="J2993" s="247">
        <v>0</v>
      </c>
      <c r="K2993" s="247">
        <v>0</v>
      </c>
    </row>
    <row r="2994" spans="1:11">
      <c r="A2994" s="247" t="s">
        <v>16276</v>
      </c>
      <c r="B2994" s="247" t="s">
        <v>16275</v>
      </c>
      <c r="C2994" s="247" t="s">
        <v>1535</v>
      </c>
      <c r="D2994" s="247" t="s">
        <v>4315</v>
      </c>
      <c r="E2994" s="248" t="s">
        <v>16274</v>
      </c>
      <c r="F2994" s="247">
        <v>39795.51</v>
      </c>
      <c r="G2994" s="247" t="s">
        <v>1367</v>
      </c>
      <c r="H2994" s="247" t="s">
        <v>14318</v>
      </c>
      <c r="I2994" s="247">
        <v>3</v>
      </c>
      <c r="J2994" s="247">
        <v>0</v>
      </c>
      <c r="K2994" s="247">
        <v>0</v>
      </c>
    </row>
    <row r="2995" spans="1:11">
      <c r="A2995" s="247" t="s">
        <v>16273</v>
      </c>
      <c r="B2995" s="247" t="s">
        <v>16272</v>
      </c>
      <c r="C2995" s="247" t="s">
        <v>1535</v>
      </c>
      <c r="D2995" s="247" t="s">
        <v>4315</v>
      </c>
      <c r="E2995" s="248" t="s">
        <v>16271</v>
      </c>
      <c r="F2995" s="247">
        <v>19126.439999999999</v>
      </c>
      <c r="G2995" s="247" t="s">
        <v>1367</v>
      </c>
      <c r="H2995" s="247" t="s">
        <v>14318</v>
      </c>
      <c r="I2995" s="247">
        <v>1</v>
      </c>
      <c r="J2995" s="247">
        <v>0</v>
      </c>
      <c r="K2995" s="247">
        <v>0</v>
      </c>
    </row>
    <row r="2996" spans="1:11">
      <c r="A2996" s="247" t="s">
        <v>16270</v>
      </c>
      <c r="B2996" s="247" t="s">
        <v>16269</v>
      </c>
      <c r="C2996" s="247" t="s">
        <v>1535</v>
      </c>
      <c r="D2996" s="247" t="s">
        <v>4315</v>
      </c>
      <c r="E2996" s="248" t="s">
        <v>16268</v>
      </c>
      <c r="F2996" s="247">
        <v>27623.05</v>
      </c>
      <c r="G2996" s="247" t="s">
        <v>1367</v>
      </c>
      <c r="H2996" s="247" t="s">
        <v>14318</v>
      </c>
      <c r="I2996" s="247">
        <v>1</v>
      </c>
      <c r="J2996" s="247">
        <v>0</v>
      </c>
      <c r="K2996" s="247">
        <v>0</v>
      </c>
    </row>
    <row r="2997" spans="1:11">
      <c r="A2997" s="247" t="s">
        <v>16267</v>
      </c>
      <c r="B2997" s="247" t="s">
        <v>16266</v>
      </c>
      <c r="C2997" s="247" t="s">
        <v>1535</v>
      </c>
      <c r="D2997" s="247" t="s">
        <v>4315</v>
      </c>
      <c r="E2997" s="248" t="s">
        <v>16265</v>
      </c>
      <c r="F2997" s="247">
        <v>24610.07</v>
      </c>
      <c r="G2997" s="247" t="s">
        <v>1367</v>
      </c>
      <c r="H2997" s="247" t="s">
        <v>14318</v>
      </c>
      <c r="I2997" s="247">
        <v>3</v>
      </c>
      <c r="J2997" s="247">
        <v>0</v>
      </c>
      <c r="K2997" s="247">
        <v>0</v>
      </c>
    </row>
    <row r="2998" spans="1:11">
      <c r="A2998" s="247" t="s">
        <v>16261</v>
      </c>
      <c r="B2998" s="247" t="s">
        <v>22244</v>
      </c>
      <c r="C2998" s="247" t="s">
        <v>1535</v>
      </c>
      <c r="D2998" s="247" t="s">
        <v>4315</v>
      </c>
      <c r="E2998" s="248" t="s">
        <v>16259</v>
      </c>
      <c r="F2998" s="247">
        <v>20408.37</v>
      </c>
      <c r="G2998" s="247" t="s">
        <v>1367</v>
      </c>
      <c r="H2998" s="247" t="s">
        <v>14318</v>
      </c>
      <c r="I2998" s="247">
        <v>3</v>
      </c>
      <c r="J2998" s="247">
        <v>0</v>
      </c>
      <c r="K2998" s="247">
        <v>0</v>
      </c>
    </row>
    <row r="2999" spans="1:11">
      <c r="A2999" s="247" t="s">
        <v>22245</v>
      </c>
      <c r="B2999" s="247" t="s">
        <v>22246</v>
      </c>
      <c r="C2999" s="247" t="s">
        <v>1535</v>
      </c>
      <c r="D2999" s="247" t="s">
        <v>4315</v>
      </c>
      <c r="E2999" s="248" t="s">
        <v>22247</v>
      </c>
      <c r="F2999" s="247">
        <v>8153.33</v>
      </c>
      <c r="G2999" s="247" t="s">
        <v>1367</v>
      </c>
      <c r="H2999" s="247" t="s">
        <v>14318</v>
      </c>
      <c r="I2999" s="247">
        <v>0</v>
      </c>
      <c r="J2999" s="247">
        <v>0</v>
      </c>
      <c r="K2999" s="247">
        <v>0</v>
      </c>
    </row>
    <row r="3000" spans="1:11">
      <c r="A3000" s="247" t="s">
        <v>22248</v>
      </c>
      <c r="B3000" s="247" t="s">
        <v>22249</v>
      </c>
      <c r="C3000" s="247" t="s">
        <v>1535</v>
      </c>
      <c r="D3000" s="247" t="s">
        <v>4315</v>
      </c>
      <c r="E3000" s="248" t="s">
        <v>22250</v>
      </c>
      <c r="F3000" s="247">
        <v>4070.8</v>
      </c>
      <c r="G3000" s="247" t="s">
        <v>1367</v>
      </c>
      <c r="H3000" s="247" t="s">
        <v>14318</v>
      </c>
      <c r="I3000" s="247">
        <v>1</v>
      </c>
      <c r="J3000" s="247">
        <v>0</v>
      </c>
      <c r="K3000" s="247">
        <v>0</v>
      </c>
    </row>
    <row r="3001" spans="1:11">
      <c r="A3001" s="247" t="s">
        <v>22251</v>
      </c>
      <c r="B3001" s="247" t="s">
        <v>22252</v>
      </c>
      <c r="C3001" s="247" t="s">
        <v>1535</v>
      </c>
      <c r="D3001" s="247" t="s">
        <v>4315</v>
      </c>
      <c r="E3001" s="248" t="s">
        <v>22253</v>
      </c>
      <c r="F3001" s="247">
        <v>30636.04</v>
      </c>
      <c r="G3001" s="247" t="s">
        <v>1367</v>
      </c>
      <c r="H3001" s="247" t="s">
        <v>14318</v>
      </c>
      <c r="I3001" s="247">
        <v>3</v>
      </c>
      <c r="J3001" s="247">
        <v>0</v>
      </c>
      <c r="K3001" s="247">
        <v>0</v>
      </c>
    </row>
    <row r="3002" spans="1:11">
      <c r="A3002" s="247" t="s">
        <v>22254</v>
      </c>
      <c r="B3002" s="247" t="s">
        <v>22255</v>
      </c>
      <c r="C3002" s="247" t="s">
        <v>1535</v>
      </c>
      <c r="D3002" s="247" t="s">
        <v>4315</v>
      </c>
      <c r="E3002" s="248" t="s">
        <v>22256</v>
      </c>
      <c r="F3002" s="247">
        <v>5618.44</v>
      </c>
      <c r="G3002" s="247" t="s">
        <v>1367</v>
      </c>
      <c r="H3002" s="247" t="s">
        <v>14318</v>
      </c>
      <c r="I3002" s="247">
        <v>1</v>
      </c>
      <c r="J3002" s="247">
        <v>0</v>
      </c>
      <c r="K3002" s="247">
        <v>0</v>
      </c>
    </row>
    <row r="3003" spans="1:11">
      <c r="A3003" s="247" t="s">
        <v>22257</v>
      </c>
      <c r="B3003" s="247" t="s">
        <v>22258</v>
      </c>
      <c r="C3003" s="247" t="s">
        <v>1535</v>
      </c>
      <c r="D3003" s="247" t="s">
        <v>4315</v>
      </c>
      <c r="E3003" s="248" t="s">
        <v>22259</v>
      </c>
      <c r="F3003" s="247">
        <v>16088.13</v>
      </c>
      <c r="G3003" s="247" t="s">
        <v>1367</v>
      </c>
      <c r="H3003" s="247" t="s">
        <v>14318</v>
      </c>
      <c r="I3003" s="247">
        <v>0</v>
      </c>
      <c r="J3003" s="247">
        <v>0</v>
      </c>
      <c r="K3003" s="247">
        <v>0</v>
      </c>
    </row>
    <row r="3004" spans="1:11">
      <c r="A3004" s="247" t="s">
        <v>22260</v>
      </c>
      <c r="B3004" s="247" t="s">
        <v>22261</v>
      </c>
      <c r="C3004" s="247" t="s">
        <v>1535</v>
      </c>
      <c r="D3004" s="247" t="s">
        <v>4315</v>
      </c>
      <c r="E3004" s="248" t="s">
        <v>22262</v>
      </c>
      <c r="F3004" s="247">
        <v>5315.81</v>
      </c>
      <c r="G3004" s="247" t="s">
        <v>1367</v>
      </c>
      <c r="H3004" s="247" t="s">
        <v>14318</v>
      </c>
      <c r="I3004" s="247">
        <v>1</v>
      </c>
      <c r="J3004" s="247">
        <v>0</v>
      </c>
      <c r="K3004" s="247">
        <v>0</v>
      </c>
    </row>
    <row r="3005" spans="1:11">
      <c r="A3005" s="247" t="s">
        <v>22263</v>
      </c>
      <c r="B3005" s="247" t="s">
        <v>22264</v>
      </c>
      <c r="C3005" s="247" t="s">
        <v>1535</v>
      </c>
      <c r="D3005" s="247" t="s">
        <v>4315</v>
      </c>
      <c r="E3005" s="248" t="s">
        <v>22265</v>
      </c>
      <c r="F3005" s="247">
        <v>7462.18</v>
      </c>
      <c r="G3005" s="247" t="s">
        <v>1367</v>
      </c>
      <c r="H3005" s="247" t="s">
        <v>14318</v>
      </c>
      <c r="I3005" s="247">
        <v>1</v>
      </c>
      <c r="J3005" s="247">
        <v>0</v>
      </c>
      <c r="K3005" s="247">
        <v>0</v>
      </c>
    </row>
    <row r="3006" spans="1:11">
      <c r="A3006" s="247" t="s">
        <v>22266</v>
      </c>
      <c r="B3006" s="247" t="s">
        <v>22267</v>
      </c>
      <c r="C3006" s="247" t="s">
        <v>1535</v>
      </c>
      <c r="D3006" s="247" t="s">
        <v>4315</v>
      </c>
      <c r="E3006" s="248" t="s">
        <v>22268</v>
      </c>
      <c r="F3006" s="247">
        <v>9574.2199999999993</v>
      </c>
      <c r="G3006" s="247" t="s">
        <v>1367</v>
      </c>
      <c r="H3006" s="247" t="s">
        <v>14318</v>
      </c>
      <c r="I3006" s="247">
        <v>1</v>
      </c>
      <c r="J3006" s="247">
        <v>0</v>
      </c>
      <c r="K3006" s="247">
        <v>0</v>
      </c>
    </row>
    <row r="3007" spans="1:11">
      <c r="A3007" s="247" t="s">
        <v>22269</v>
      </c>
      <c r="B3007" s="247" t="s">
        <v>22270</v>
      </c>
      <c r="C3007" s="247" t="s">
        <v>1535</v>
      </c>
      <c r="D3007" s="247" t="s">
        <v>4315</v>
      </c>
      <c r="E3007" s="248" t="s">
        <v>22271</v>
      </c>
      <c r="F3007" s="247">
        <v>5541.79</v>
      </c>
      <c r="G3007" s="247" t="s">
        <v>1367</v>
      </c>
      <c r="H3007" s="247" t="s">
        <v>14318</v>
      </c>
      <c r="I3007" s="247">
        <v>1</v>
      </c>
      <c r="J3007" s="247">
        <v>0</v>
      </c>
      <c r="K3007" s="247">
        <v>0</v>
      </c>
    </row>
    <row r="3008" spans="1:11">
      <c r="A3008" s="247" t="s">
        <v>22272</v>
      </c>
      <c r="B3008" s="247" t="s">
        <v>22273</v>
      </c>
      <c r="C3008" s="247" t="s">
        <v>1535</v>
      </c>
      <c r="D3008" s="247" t="s">
        <v>4315</v>
      </c>
      <c r="E3008" s="248" t="s">
        <v>22274</v>
      </c>
      <c r="F3008" s="247">
        <v>9112.67</v>
      </c>
      <c r="G3008" s="247" t="s">
        <v>1367</v>
      </c>
      <c r="H3008" s="247" t="s">
        <v>14318</v>
      </c>
      <c r="I3008" s="247">
        <v>3</v>
      </c>
      <c r="J3008" s="247">
        <v>0</v>
      </c>
      <c r="K3008" s="247">
        <v>0</v>
      </c>
    </row>
    <row r="3009" spans="1:11">
      <c r="A3009" s="247" t="s">
        <v>22275</v>
      </c>
      <c r="B3009" s="247" t="s">
        <v>22276</v>
      </c>
      <c r="C3009" s="247" t="s">
        <v>1535</v>
      </c>
      <c r="D3009" s="247" t="s">
        <v>4315</v>
      </c>
      <c r="E3009" s="248" t="s">
        <v>22277</v>
      </c>
      <c r="F3009" s="247">
        <v>8686.23</v>
      </c>
      <c r="G3009" s="247" t="s">
        <v>1367</v>
      </c>
      <c r="H3009" s="247" t="s">
        <v>14318</v>
      </c>
      <c r="I3009" s="247">
        <v>1</v>
      </c>
      <c r="J3009" s="247">
        <v>0</v>
      </c>
      <c r="K3009" s="247">
        <v>0</v>
      </c>
    </row>
    <row r="3010" spans="1:11">
      <c r="A3010" s="247" t="s">
        <v>22278</v>
      </c>
      <c r="B3010" s="247" t="s">
        <v>22279</v>
      </c>
      <c r="C3010" s="247" t="s">
        <v>1535</v>
      </c>
      <c r="D3010" s="247" t="s">
        <v>4315</v>
      </c>
      <c r="E3010" s="248" t="s">
        <v>22280</v>
      </c>
      <c r="F3010" s="247">
        <v>11474.78</v>
      </c>
      <c r="G3010" s="247" t="s">
        <v>1367</v>
      </c>
      <c r="H3010" s="247" t="s">
        <v>14318</v>
      </c>
      <c r="I3010" s="247">
        <v>3</v>
      </c>
      <c r="J3010" s="247">
        <v>0</v>
      </c>
      <c r="K3010" s="247">
        <v>0</v>
      </c>
    </row>
    <row r="3011" spans="1:11">
      <c r="A3011" s="247" t="s">
        <v>22281</v>
      </c>
      <c r="B3011" s="247" t="s">
        <v>22282</v>
      </c>
      <c r="C3011" s="247" t="s">
        <v>1535</v>
      </c>
      <c r="D3011" s="247" t="s">
        <v>4315</v>
      </c>
      <c r="E3011" s="248" t="s">
        <v>22283</v>
      </c>
      <c r="F3011" s="247">
        <v>8643.66</v>
      </c>
      <c r="G3011" s="247" t="s">
        <v>1367</v>
      </c>
      <c r="H3011" s="247" t="s">
        <v>14318</v>
      </c>
      <c r="I3011" s="247">
        <v>3</v>
      </c>
      <c r="J3011" s="247">
        <v>0</v>
      </c>
      <c r="K3011" s="247">
        <v>0</v>
      </c>
    </row>
    <row r="3012" spans="1:11">
      <c r="A3012" s="247" t="s">
        <v>22284</v>
      </c>
      <c r="B3012" s="247" t="s">
        <v>22285</v>
      </c>
      <c r="C3012" s="247" t="s">
        <v>1535</v>
      </c>
      <c r="D3012" s="247" t="s">
        <v>4315</v>
      </c>
      <c r="E3012" s="248" t="s">
        <v>22286</v>
      </c>
      <c r="F3012" s="247">
        <v>5347.16</v>
      </c>
      <c r="G3012" s="247" t="s">
        <v>1367</v>
      </c>
      <c r="H3012" s="247" t="s">
        <v>14318</v>
      </c>
      <c r="I3012" s="247">
        <v>1</v>
      </c>
      <c r="J3012" s="247">
        <v>0</v>
      </c>
      <c r="K3012" s="247">
        <v>0</v>
      </c>
    </row>
    <row r="3013" spans="1:11">
      <c r="A3013" s="247" t="s">
        <v>22287</v>
      </c>
      <c r="B3013" s="247" t="s">
        <v>22288</v>
      </c>
      <c r="C3013" s="247" t="s">
        <v>1535</v>
      </c>
      <c r="D3013" s="247" t="s">
        <v>4315</v>
      </c>
      <c r="E3013" s="248" t="s">
        <v>22289</v>
      </c>
      <c r="F3013" s="247">
        <v>9298.51</v>
      </c>
      <c r="G3013" s="247" t="s">
        <v>1367</v>
      </c>
      <c r="H3013" s="247" t="s">
        <v>14318</v>
      </c>
      <c r="I3013" s="247">
        <v>1</v>
      </c>
      <c r="J3013" s="247">
        <v>0</v>
      </c>
      <c r="K3013" s="247">
        <v>0</v>
      </c>
    </row>
    <row r="3014" spans="1:11">
      <c r="A3014" s="247" t="s">
        <v>22290</v>
      </c>
      <c r="B3014" s="247" t="s">
        <v>22291</v>
      </c>
      <c r="C3014" s="247" t="s">
        <v>1535</v>
      </c>
      <c r="D3014" s="247" t="s">
        <v>4315</v>
      </c>
      <c r="E3014" s="248" t="s">
        <v>22292</v>
      </c>
      <c r="F3014" s="247">
        <v>7809.93</v>
      </c>
      <c r="G3014" s="247" t="s">
        <v>1367</v>
      </c>
      <c r="H3014" s="247" t="s">
        <v>14318</v>
      </c>
      <c r="I3014" s="247">
        <v>1</v>
      </c>
      <c r="J3014" s="247">
        <v>0</v>
      </c>
      <c r="K3014" s="247">
        <v>0</v>
      </c>
    </row>
    <row r="3015" spans="1:11">
      <c r="A3015" s="247" t="s">
        <v>22293</v>
      </c>
      <c r="B3015" s="247" t="s">
        <v>22294</v>
      </c>
      <c r="C3015" s="247" t="s">
        <v>1535</v>
      </c>
      <c r="D3015" s="247" t="s">
        <v>4315</v>
      </c>
      <c r="E3015" s="248" t="s">
        <v>22295</v>
      </c>
      <c r="F3015" s="247">
        <v>5292.03</v>
      </c>
      <c r="G3015" s="247" t="s">
        <v>1367</v>
      </c>
      <c r="H3015" s="247" t="s">
        <v>14318</v>
      </c>
      <c r="I3015" s="247">
        <v>1</v>
      </c>
      <c r="J3015" s="247">
        <v>0</v>
      </c>
      <c r="K3015" s="247">
        <v>0</v>
      </c>
    </row>
    <row r="3016" spans="1:11">
      <c r="A3016" s="247" t="s">
        <v>22296</v>
      </c>
      <c r="B3016" s="247" t="s">
        <v>22297</v>
      </c>
      <c r="C3016" s="247" t="s">
        <v>1535</v>
      </c>
      <c r="D3016" s="247" t="s">
        <v>4315</v>
      </c>
      <c r="E3016" s="248" t="s">
        <v>22298</v>
      </c>
      <c r="F3016" s="247">
        <v>6174.18</v>
      </c>
      <c r="G3016" s="247" t="s">
        <v>1367</v>
      </c>
      <c r="H3016" s="247" t="s">
        <v>14318</v>
      </c>
      <c r="I3016" s="247">
        <v>1</v>
      </c>
      <c r="J3016" s="247">
        <v>0</v>
      </c>
      <c r="K3016" s="247">
        <v>0</v>
      </c>
    </row>
    <row r="3017" spans="1:11">
      <c r="A3017" s="247" t="s">
        <v>22299</v>
      </c>
      <c r="B3017" s="247" t="s">
        <v>22300</v>
      </c>
      <c r="C3017" s="247" t="s">
        <v>1535</v>
      </c>
      <c r="D3017" s="247" t="s">
        <v>4315</v>
      </c>
      <c r="E3017" s="248" t="s">
        <v>22301</v>
      </c>
      <c r="F3017" s="247">
        <v>6814.16</v>
      </c>
      <c r="G3017" s="247" t="s">
        <v>1367</v>
      </c>
      <c r="H3017" s="247" t="s">
        <v>14318</v>
      </c>
      <c r="I3017" s="247">
        <v>1</v>
      </c>
      <c r="J3017" s="247">
        <v>0</v>
      </c>
      <c r="K3017" s="247">
        <v>0</v>
      </c>
    </row>
    <row r="3018" spans="1:11">
      <c r="A3018" s="247" t="s">
        <v>22302</v>
      </c>
      <c r="B3018" s="247" t="s">
        <v>22303</v>
      </c>
      <c r="C3018" s="247" t="s">
        <v>1535</v>
      </c>
      <c r="D3018" s="247" t="s">
        <v>4315</v>
      </c>
      <c r="E3018" s="248" t="s">
        <v>22304</v>
      </c>
      <c r="F3018" s="247">
        <v>12295.55</v>
      </c>
      <c r="G3018" s="247" t="s">
        <v>1367</v>
      </c>
      <c r="H3018" s="247" t="s">
        <v>14318</v>
      </c>
      <c r="I3018" s="247">
        <v>3</v>
      </c>
      <c r="J3018" s="247">
        <v>0</v>
      </c>
      <c r="K3018" s="247">
        <v>0</v>
      </c>
    </row>
    <row r="3019" spans="1:11">
      <c r="A3019" s="247" t="s">
        <v>22305</v>
      </c>
      <c r="B3019" s="247" t="s">
        <v>22306</v>
      </c>
      <c r="C3019" s="247" t="s">
        <v>1535</v>
      </c>
      <c r="D3019" s="247" t="s">
        <v>4146</v>
      </c>
      <c r="E3019" s="248" t="s">
        <v>22307</v>
      </c>
      <c r="F3019" s="247">
        <v>11132.97</v>
      </c>
      <c r="G3019" s="247" t="s">
        <v>1367</v>
      </c>
      <c r="H3019" s="247" t="s">
        <v>14318</v>
      </c>
      <c r="I3019" s="247">
        <v>1</v>
      </c>
      <c r="J3019" s="247">
        <v>0</v>
      </c>
      <c r="K3019" s="247">
        <v>0</v>
      </c>
    </row>
    <row r="3020" spans="1:11">
      <c r="A3020" s="247" t="s">
        <v>22308</v>
      </c>
      <c r="B3020" s="247" t="s">
        <v>22309</v>
      </c>
      <c r="C3020" s="247" t="s">
        <v>1535</v>
      </c>
      <c r="D3020" s="247" t="s">
        <v>3960</v>
      </c>
      <c r="E3020" s="248" t="s">
        <v>22310</v>
      </c>
      <c r="F3020" s="247">
        <v>666.59</v>
      </c>
      <c r="G3020" s="247" t="s">
        <v>1367</v>
      </c>
      <c r="H3020" s="247" t="s">
        <v>14318</v>
      </c>
      <c r="I3020" s="247">
        <v>3</v>
      </c>
      <c r="J3020" s="247">
        <v>0</v>
      </c>
      <c r="K3020" s="247">
        <v>0</v>
      </c>
    </row>
    <row r="3021" spans="1:11">
      <c r="A3021" s="247" t="s">
        <v>4141</v>
      </c>
      <c r="B3021" s="247" t="s">
        <v>4140</v>
      </c>
      <c r="C3021" s="247" t="s">
        <v>1535</v>
      </c>
      <c r="D3021" s="247" t="s">
        <v>3960</v>
      </c>
      <c r="E3021" s="248" t="s">
        <v>22311</v>
      </c>
      <c r="F3021" s="247">
        <v>913.4</v>
      </c>
      <c r="G3021" s="247" t="s">
        <v>1367</v>
      </c>
      <c r="H3021" s="247" t="s">
        <v>14318</v>
      </c>
      <c r="I3021" s="247">
        <v>3</v>
      </c>
      <c r="J3021" s="247">
        <v>0</v>
      </c>
      <c r="K3021" s="247">
        <v>0</v>
      </c>
    </row>
    <row r="3022" spans="1:11">
      <c r="A3022" s="247" t="s">
        <v>4138</v>
      </c>
      <c r="B3022" s="247" t="s">
        <v>4137</v>
      </c>
      <c r="C3022" s="247" t="s">
        <v>1535</v>
      </c>
      <c r="D3022" s="247" t="s">
        <v>3960</v>
      </c>
      <c r="E3022" s="248" t="s">
        <v>22312</v>
      </c>
      <c r="F3022" s="247">
        <v>648.52</v>
      </c>
      <c r="G3022" s="247" t="s">
        <v>1367</v>
      </c>
      <c r="H3022" s="247" t="s">
        <v>14318</v>
      </c>
      <c r="I3022" s="247">
        <v>3</v>
      </c>
      <c r="J3022" s="247">
        <v>0</v>
      </c>
      <c r="K3022" s="247">
        <v>0</v>
      </c>
    </row>
    <row r="3023" spans="1:11">
      <c r="A3023" s="247" t="s">
        <v>22313</v>
      </c>
      <c r="B3023" s="247" t="s">
        <v>22314</v>
      </c>
      <c r="C3023" s="247" t="s">
        <v>1535</v>
      </c>
      <c r="D3023" s="247" t="s">
        <v>3960</v>
      </c>
      <c r="E3023" s="248" t="s">
        <v>22315</v>
      </c>
      <c r="F3023" s="247">
        <v>8730</v>
      </c>
      <c r="G3023" s="247" t="s">
        <v>1367</v>
      </c>
      <c r="H3023" s="247" t="s">
        <v>14318</v>
      </c>
      <c r="I3023" s="247">
        <v>1</v>
      </c>
      <c r="J3023" s="247">
        <v>0</v>
      </c>
      <c r="K3023" s="247">
        <v>0</v>
      </c>
    </row>
    <row r="3024" spans="1:11">
      <c r="A3024" s="247" t="s">
        <v>22316</v>
      </c>
      <c r="B3024" s="247" t="s">
        <v>22317</v>
      </c>
      <c r="C3024" s="247" t="s">
        <v>1535</v>
      </c>
      <c r="D3024" s="247" t="s">
        <v>3960</v>
      </c>
      <c r="E3024" s="248" t="s">
        <v>22318</v>
      </c>
      <c r="F3024" s="247">
        <v>3068.13</v>
      </c>
      <c r="G3024" s="247" t="s">
        <v>1367</v>
      </c>
      <c r="H3024" s="247" t="s">
        <v>14318</v>
      </c>
      <c r="I3024" s="247">
        <v>1</v>
      </c>
      <c r="J3024" s="247">
        <v>0</v>
      </c>
      <c r="K3024" s="247">
        <v>0</v>
      </c>
    </row>
    <row r="3025" spans="1:11">
      <c r="A3025" s="247" t="s">
        <v>22319</v>
      </c>
      <c r="B3025" s="247" t="s">
        <v>22320</v>
      </c>
      <c r="C3025" s="247" t="s">
        <v>1535</v>
      </c>
      <c r="D3025" s="247" t="s">
        <v>3960</v>
      </c>
      <c r="E3025" s="248" t="s">
        <v>22321</v>
      </c>
      <c r="F3025" s="247">
        <v>8730</v>
      </c>
      <c r="G3025" s="247" t="s">
        <v>1367</v>
      </c>
      <c r="H3025" s="247" t="s">
        <v>14318</v>
      </c>
      <c r="I3025" s="247">
        <v>0</v>
      </c>
      <c r="J3025" s="247">
        <v>0</v>
      </c>
      <c r="K3025" s="247">
        <v>0</v>
      </c>
    </row>
    <row r="3026" spans="1:11">
      <c r="A3026" s="247" t="s">
        <v>22322</v>
      </c>
      <c r="B3026" s="247" t="s">
        <v>22323</v>
      </c>
      <c r="C3026" s="247" t="s">
        <v>1535</v>
      </c>
      <c r="D3026" s="247" t="s">
        <v>3960</v>
      </c>
      <c r="E3026" s="248" t="s">
        <v>22324</v>
      </c>
      <c r="F3026" s="247">
        <v>8730</v>
      </c>
      <c r="G3026" s="247" t="s">
        <v>1367</v>
      </c>
      <c r="H3026" s="247" t="s">
        <v>14318</v>
      </c>
      <c r="I3026" s="247">
        <v>3</v>
      </c>
      <c r="J3026" s="247">
        <v>0</v>
      </c>
      <c r="K3026" s="247">
        <v>0</v>
      </c>
    </row>
    <row r="3027" spans="1:11">
      <c r="A3027" s="247" t="s">
        <v>4132</v>
      </c>
      <c r="B3027" s="247" t="s">
        <v>22325</v>
      </c>
      <c r="C3027" s="247" t="s">
        <v>1535</v>
      </c>
      <c r="D3027" s="247" t="s">
        <v>3960</v>
      </c>
      <c r="E3027" s="248" t="s">
        <v>22326</v>
      </c>
      <c r="F3027" s="247">
        <v>10309.709999999999</v>
      </c>
      <c r="G3027" s="247" t="s">
        <v>1367</v>
      </c>
      <c r="H3027" s="247" t="s">
        <v>14318</v>
      </c>
      <c r="I3027" s="247">
        <v>0</v>
      </c>
      <c r="J3027" s="247">
        <v>0</v>
      </c>
      <c r="K3027" s="247">
        <v>0</v>
      </c>
    </row>
    <row r="3028" spans="1:11">
      <c r="A3028" s="247" t="s">
        <v>4126</v>
      </c>
      <c r="B3028" s="247" t="s">
        <v>4125</v>
      </c>
      <c r="C3028" s="247" t="s">
        <v>1535</v>
      </c>
      <c r="D3028" s="247" t="s">
        <v>3960</v>
      </c>
      <c r="E3028" s="248" t="s">
        <v>22327</v>
      </c>
      <c r="F3028" s="247">
        <v>3079.36</v>
      </c>
      <c r="G3028" s="247" t="s">
        <v>1367</v>
      </c>
      <c r="H3028" s="247" t="s">
        <v>14318</v>
      </c>
      <c r="I3028" s="247">
        <v>3</v>
      </c>
      <c r="J3028" s="247">
        <v>0</v>
      </c>
      <c r="K3028" s="247">
        <v>0</v>
      </c>
    </row>
    <row r="3029" spans="1:11">
      <c r="A3029" s="247" t="s">
        <v>4111</v>
      </c>
      <c r="B3029" s="247" t="s">
        <v>4110</v>
      </c>
      <c r="C3029" s="247" t="s">
        <v>1535</v>
      </c>
      <c r="D3029" s="247" t="s">
        <v>3960</v>
      </c>
      <c r="E3029" s="248" t="s">
        <v>22328</v>
      </c>
      <c r="F3029" s="247">
        <v>1563.08</v>
      </c>
      <c r="G3029" s="247" t="s">
        <v>1367</v>
      </c>
      <c r="H3029" s="247" t="s">
        <v>14318</v>
      </c>
      <c r="I3029" s="247">
        <v>3</v>
      </c>
      <c r="J3029" s="247">
        <v>0</v>
      </c>
      <c r="K3029" s="247">
        <v>0</v>
      </c>
    </row>
    <row r="3030" spans="1:11">
      <c r="A3030" s="247" t="s">
        <v>4105</v>
      </c>
      <c r="B3030" s="247" t="s">
        <v>4104</v>
      </c>
      <c r="C3030" s="247" t="s">
        <v>1535</v>
      </c>
      <c r="D3030" s="247" t="s">
        <v>3960</v>
      </c>
      <c r="E3030" s="248" t="s">
        <v>22329</v>
      </c>
      <c r="F3030" s="247">
        <v>913.54</v>
      </c>
      <c r="G3030" s="247" t="s">
        <v>1367</v>
      </c>
      <c r="H3030" s="247" t="s">
        <v>14318</v>
      </c>
      <c r="I3030" s="247">
        <v>3</v>
      </c>
      <c r="J3030" s="247">
        <v>0</v>
      </c>
      <c r="K3030" s="247">
        <v>0</v>
      </c>
    </row>
    <row r="3031" spans="1:11">
      <c r="A3031" s="247" t="s">
        <v>4103</v>
      </c>
      <c r="B3031" s="247" t="s">
        <v>4102</v>
      </c>
      <c r="C3031" s="247" t="s">
        <v>1535</v>
      </c>
      <c r="D3031" s="247" t="s">
        <v>3960</v>
      </c>
      <c r="E3031" s="248" t="s">
        <v>22330</v>
      </c>
      <c r="F3031" s="247">
        <v>157.18</v>
      </c>
      <c r="G3031" s="247" t="s">
        <v>1373</v>
      </c>
      <c r="H3031" s="247" t="s">
        <v>14318</v>
      </c>
      <c r="I3031" s="247">
        <v>3</v>
      </c>
      <c r="J3031" s="247">
        <v>0</v>
      </c>
      <c r="K3031" s="247">
        <v>0</v>
      </c>
    </row>
    <row r="3032" spans="1:11">
      <c r="A3032" s="247" t="s">
        <v>4100</v>
      </c>
      <c r="B3032" s="247" t="s">
        <v>4099</v>
      </c>
      <c r="C3032" s="247" t="s">
        <v>1535</v>
      </c>
      <c r="D3032" s="247" t="s">
        <v>3960</v>
      </c>
      <c r="E3032" s="248" t="s">
        <v>22331</v>
      </c>
      <c r="F3032" s="247">
        <v>1718.56</v>
      </c>
      <c r="G3032" s="247" t="s">
        <v>1367</v>
      </c>
      <c r="H3032" s="247" t="s">
        <v>14318</v>
      </c>
      <c r="I3032" s="247">
        <v>3</v>
      </c>
      <c r="J3032" s="247">
        <v>0</v>
      </c>
      <c r="K3032" s="247">
        <v>0</v>
      </c>
    </row>
    <row r="3033" spans="1:11">
      <c r="A3033" s="247" t="s">
        <v>4097</v>
      </c>
      <c r="B3033" s="247" t="s">
        <v>4096</v>
      </c>
      <c r="C3033" s="247" t="s">
        <v>1535</v>
      </c>
      <c r="D3033" s="247" t="s">
        <v>3960</v>
      </c>
      <c r="E3033" s="248" t="s">
        <v>22332</v>
      </c>
      <c r="F3033" s="247">
        <v>304.52</v>
      </c>
      <c r="G3033" s="247" t="s">
        <v>1367</v>
      </c>
      <c r="H3033" s="247" t="s">
        <v>14318</v>
      </c>
      <c r="I3033" s="247">
        <v>3</v>
      </c>
      <c r="J3033" s="247">
        <v>0</v>
      </c>
      <c r="K3033" s="247">
        <v>0</v>
      </c>
    </row>
    <row r="3034" spans="1:11">
      <c r="A3034" s="247" t="s">
        <v>4094</v>
      </c>
      <c r="B3034" s="247" t="s">
        <v>4093</v>
      </c>
      <c r="C3034" s="247" t="s">
        <v>1535</v>
      </c>
      <c r="D3034" s="247" t="s">
        <v>3960</v>
      </c>
      <c r="E3034" s="248" t="s">
        <v>4092</v>
      </c>
      <c r="F3034" s="247">
        <v>1084.05</v>
      </c>
      <c r="G3034" s="247" t="s">
        <v>1367</v>
      </c>
      <c r="H3034" s="247" t="s">
        <v>14318</v>
      </c>
      <c r="I3034" s="247">
        <v>3</v>
      </c>
      <c r="J3034" s="247">
        <v>0</v>
      </c>
      <c r="K3034" s="247">
        <v>0</v>
      </c>
    </row>
    <row r="3035" spans="1:11">
      <c r="A3035" s="247" t="s">
        <v>22333</v>
      </c>
      <c r="B3035" s="247" t="s">
        <v>22334</v>
      </c>
      <c r="C3035" s="247" t="s">
        <v>1535</v>
      </c>
      <c r="D3035" s="247" t="s">
        <v>4146</v>
      </c>
      <c r="E3035" s="248" t="s">
        <v>22335</v>
      </c>
      <c r="F3035" s="247">
        <v>10653.37</v>
      </c>
      <c r="G3035" s="247" t="s">
        <v>1367</v>
      </c>
      <c r="H3035" s="247" t="s">
        <v>14318</v>
      </c>
      <c r="I3035" s="247">
        <v>1</v>
      </c>
      <c r="J3035" s="247">
        <v>0</v>
      </c>
      <c r="K3035" s="247">
        <v>0</v>
      </c>
    </row>
    <row r="3036" spans="1:11">
      <c r="A3036" s="247" t="s">
        <v>4088</v>
      </c>
      <c r="B3036" s="247" t="s">
        <v>4087</v>
      </c>
      <c r="C3036" s="247" t="s">
        <v>1535</v>
      </c>
      <c r="D3036" s="247" t="s">
        <v>3960</v>
      </c>
      <c r="E3036" s="248" t="s">
        <v>22336</v>
      </c>
      <c r="F3036" s="247">
        <v>453.96</v>
      </c>
      <c r="G3036" s="247" t="s">
        <v>1367</v>
      </c>
      <c r="H3036" s="247" t="s">
        <v>14318</v>
      </c>
      <c r="I3036" s="247">
        <v>5</v>
      </c>
      <c r="J3036" s="247">
        <v>0</v>
      </c>
      <c r="K3036" s="247">
        <v>0</v>
      </c>
    </row>
    <row r="3037" spans="1:11">
      <c r="A3037" s="247" t="s">
        <v>4079</v>
      </c>
      <c r="B3037" s="247" t="s">
        <v>4078</v>
      </c>
      <c r="C3037" s="247" t="s">
        <v>1535</v>
      </c>
      <c r="D3037" s="247" t="s">
        <v>3960</v>
      </c>
      <c r="E3037" s="248" t="s">
        <v>22337</v>
      </c>
      <c r="F3037" s="247">
        <v>8430.77</v>
      </c>
      <c r="G3037" s="247" t="s">
        <v>1367</v>
      </c>
      <c r="H3037" s="247" t="s">
        <v>14318</v>
      </c>
      <c r="I3037" s="247">
        <v>3</v>
      </c>
      <c r="J3037" s="247">
        <v>0</v>
      </c>
      <c r="K3037" s="247">
        <v>0</v>
      </c>
    </row>
    <row r="3038" spans="1:11">
      <c r="A3038" s="247" t="s">
        <v>4073</v>
      </c>
      <c r="B3038" s="247" t="s">
        <v>4072</v>
      </c>
      <c r="C3038" s="247" t="s">
        <v>1535</v>
      </c>
      <c r="D3038" s="247" t="s">
        <v>3960</v>
      </c>
      <c r="E3038" s="248" t="s">
        <v>22338</v>
      </c>
      <c r="F3038" s="247">
        <v>1937.23</v>
      </c>
      <c r="G3038" s="247" t="s">
        <v>1367</v>
      </c>
      <c r="H3038" s="247" t="s">
        <v>14318</v>
      </c>
      <c r="I3038" s="247">
        <v>0</v>
      </c>
      <c r="J3038" s="247">
        <v>0</v>
      </c>
      <c r="K3038" s="247">
        <v>0</v>
      </c>
    </row>
    <row r="3039" spans="1:11">
      <c r="A3039" s="247" t="s">
        <v>16059</v>
      </c>
      <c r="B3039" s="247" t="s">
        <v>16058</v>
      </c>
      <c r="C3039" s="247" t="s">
        <v>1535</v>
      </c>
      <c r="D3039" s="247" t="s">
        <v>3960</v>
      </c>
      <c r="E3039" s="248" t="s">
        <v>22339</v>
      </c>
      <c r="F3039" s="247">
        <v>261.89999999999998</v>
      </c>
      <c r="G3039" s="247" t="s">
        <v>1367</v>
      </c>
      <c r="H3039" s="247" t="s">
        <v>14318</v>
      </c>
      <c r="I3039" s="247">
        <v>3</v>
      </c>
      <c r="J3039" s="247">
        <v>0</v>
      </c>
      <c r="K3039" s="247">
        <v>0</v>
      </c>
    </row>
    <row r="3040" spans="1:11">
      <c r="A3040" s="247" t="s">
        <v>22340</v>
      </c>
      <c r="B3040" s="247" t="s">
        <v>22341</v>
      </c>
      <c r="C3040" s="247" t="s">
        <v>1535</v>
      </c>
      <c r="D3040" s="247" t="s">
        <v>3960</v>
      </c>
      <c r="E3040" s="248" t="s">
        <v>22342</v>
      </c>
      <c r="F3040" s="247">
        <v>97.45</v>
      </c>
      <c r="G3040" s="247" t="s">
        <v>1367</v>
      </c>
      <c r="H3040" s="247" t="s">
        <v>14318</v>
      </c>
      <c r="I3040" s="247">
        <v>0</v>
      </c>
      <c r="J3040" s="247">
        <v>0</v>
      </c>
      <c r="K3040" s="247">
        <v>30</v>
      </c>
    </row>
    <row r="3041" spans="1:11">
      <c r="A3041" s="247" t="s">
        <v>22343</v>
      </c>
      <c r="B3041" s="247" t="s">
        <v>22344</v>
      </c>
      <c r="C3041" s="247" t="s">
        <v>1535</v>
      </c>
      <c r="D3041" s="247" t="s">
        <v>4146</v>
      </c>
      <c r="E3041" s="248" t="s">
        <v>22345</v>
      </c>
      <c r="F3041" s="247">
        <v>13020.18</v>
      </c>
      <c r="G3041" s="247" t="s">
        <v>1367</v>
      </c>
      <c r="H3041" s="247" t="s">
        <v>14318</v>
      </c>
      <c r="I3041" s="247">
        <v>1</v>
      </c>
      <c r="J3041" s="247">
        <v>0</v>
      </c>
      <c r="K3041" s="247">
        <v>0</v>
      </c>
    </row>
    <row r="3042" spans="1:11">
      <c r="A3042" s="247" t="s">
        <v>4068</v>
      </c>
      <c r="B3042" s="247" t="s">
        <v>4067</v>
      </c>
      <c r="C3042" s="247" t="s">
        <v>1535</v>
      </c>
      <c r="D3042" s="247" t="s">
        <v>3960</v>
      </c>
      <c r="E3042" s="248" t="s">
        <v>4014</v>
      </c>
      <c r="F3042" s="247">
        <v>961.97</v>
      </c>
      <c r="G3042" s="247" t="s">
        <v>1367</v>
      </c>
      <c r="H3042" s="247" t="s">
        <v>14318</v>
      </c>
      <c r="I3042" s="247">
        <v>3</v>
      </c>
      <c r="J3042" s="247">
        <v>0</v>
      </c>
      <c r="K3042" s="247">
        <v>0</v>
      </c>
    </row>
    <row r="3043" spans="1:11">
      <c r="A3043" s="247" t="s">
        <v>4066</v>
      </c>
      <c r="B3043" s="247" t="s">
        <v>4065</v>
      </c>
      <c r="C3043" s="247" t="s">
        <v>1535</v>
      </c>
      <c r="D3043" s="247" t="s">
        <v>3960</v>
      </c>
      <c r="E3043" s="248" t="s">
        <v>22346</v>
      </c>
      <c r="F3043" s="247">
        <v>389.95</v>
      </c>
      <c r="G3043" s="247" t="s">
        <v>1367</v>
      </c>
      <c r="H3043" s="247" t="s">
        <v>14318</v>
      </c>
      <c r="I3043" s="247">
        <v>3</v>
      </c>
      <c r="J3043" s="247">
        <v>0</v>
      </c>
      <c r="K3043" s="247">
        <v>0</v>
      </c>
    </row>
    <row r="3044" spans="1:11">
      <c r="A3044" s="247" t="s">
        <v>4064</v>
      </c>
      <c r="B3044" s="247" t="s">
        <v>4063</v>
      </c>
      <c r="C3044" s="247" t="s">
        <v>1535</v>
      </c>
      <c r="D3044" s="247" t="s">
        <v>3960</v>
      </c>
      <c r="E3044" s="248" t="s">
        <v>22347</v>
      </c>
      <c r="F3044" s="247">
        <v>1070.04</v>
      </c>
      <c r="G3044" s="247" t="s">
        <v>1367</v>
      </c>
      <c r="H3044" s="247" t="s">
        <v>14318</v>
      </c>
      <c r="I3044" s="247">
        <v>3</v>
      </c>
      <c r="J3044" s="247">
        <v>0</v>
      </c>
      <c r="K3044" s="247">
        <v>0</v>
      </c>
    </row>
    <row r="3045" spans="1:11">
      <c r="A3045" s="247" t="s">
        <v>16087</v>
      </c>
      <c r="B3045" s="247" t="s">
        <v>16086</v>
      </c>
      <c r="C3045" s="247" t="s">
        <v>1535</v>
      </c>
      <c r="D3045" s="247" t="s">
        <v>4146</v>
      </c>
      <c r="E3045" s="248" t="s">
        <v>16085</v>
      </c>
      <c r="F3045" s="247">
        <v>4010.13</v>
      </c>
      <c r="G3045" s="247" t="s">
        <v>1367</v>
      </c>
      <c r="H3045" s="247" t="s">
        <v>14318</v>
      </c>
      <c r="I3045" s="247">
        <v>0</v>
      </c>
      <c r="J3045" s="247">
        <v>0</v>
      </c>
      <c r="K3045" s="247">
        <v>0</v>
      </c>
    </row>
    <row r="3046" spans="1:11">
      <c r="A3046" s="247" t="s">
        <v>4061</v>
      </c>
      <c r="B3046" s="247" t="s">
        <v>4060</v>
      </c>
      <c r="C3046" s="247" t="s">
        <v>1535</v>
      </c>
      <c r="D3046" s="247" t="s">
        <v>3960</v>
      </c>
      <c r="E3046" s="248" t="s">
        <v>22348</v>
      </c>
      <c r="F3046" s="247">
        <v>501.35</v>
      </c>
      <c r="G3046" s="247" t="s">
        <v>1367</v>
      </c>
      <c r="H3046" s="247" t="s">
        <v>14318</v>
      </c>
      <c r="I3046" s="247">
        <v>0</v>
      </c>
      <c r="J3046" s="247">
        <v>0</v>
      </c>
      <c r="K3046" s="247">
        <v>30</v>
      </c>
    </row>
    <row r="3047" spans="1:11">
      <c r="A3047" s="247" t="s">
        <v>4058</v>
      </c>
      <c r="B3047" s="247" t="s">
        <v>4057</v>
      </c>
      <c r="C3047" s="247" t="s">
        <v>1535</v>
      </c>
      <c r="D3047" s="247" t="s">
        <v>3960</v>
      </c>
      <c r="E3047" s="248" t="s">
        <v>4056</v>
      </c>
      <c r="F3047" s="247">
        <v>1205.8699999999999</v>
      </c>
      <c r="G3047" s="247" t="s">
        <v>1367</v>
      </c>
      <c r="H3047" s="247" t="s">
        <v>14318</v>
      </c>
      <c r="I3047" s="247">
        <v>3</v>
      </c>
      <c r="J3047" s="247">
        <v>0</v>
      </c>
      <c r="K3047" s="247">
        <v>0</v>
      </c>
    </row>
    <row r="3048" spans="1:11">
      <c r="A3048" s="247" t="s">
        <v>4055</v>
      </c>
      <c r="B3048" s="247" t="s">
        <v>4054</v>
      </c>
      <c r="C3048" s="247" t="s">
        <v>1535</v>
      </c>
      <c r="D3048" s="247" t="s">
        <v>3960</v>
      </c>
      <c r="E3048" s="248" t="s">
        <v>22349</v>
      </c>
      <c r="F3048" s="247">
        <v>1394.31</v>
      </c>
      <c r="G3048" s="247" t="s">
        <v>1367</v>
      </c>
      <c r="H3048" s="247" t="s">
        <v>14318</v>
      </c>
      <c r="I3048" s="247">
        <v>5</v>
      </c>
      <c r="J3048" s="247">
        <v>0</v>
      </c>
      <c r="K3048" s="247">
        <v>0</v>
      </c>
    </row>
    <row r="3049" spans="1:11">
      <c r="A3049" s="247" t="s">
        <v>4052</v>
      </c>
      <c r="B3049" s="247" t="s">
        <v>4051</v>
      </c>
      <c r="C3049" s="247" t="s">
        <v>1535</v>
      </c>
      <c r="D3049" s="247" t="s">
        <v>3960</v>
      </c>
      <c r="E3049" s="248" t="s">
        <v>22350</v>
      </c>
      <c r="F3049" s="247">
        <v>529.62</v>
      </c>
      <c r="G3049" s="247" t="s">
        <v>1367</v>
      </c>
      <c r="H3049" s="247" t="s">
        <v>14318</v>
      </c>
      <c r="I3049" s="247">
        <v>3</v>
      </c>
      <c r="J3049" s="247">
        <v>0</v>
      </c>
      <c r="K3049" s="247">
        <v>0</v>
      </c>
    </row>
    <row r="3050" spans="1:11">
      <c r="A3050" s="247" t="s">
        <v>22351</v>
      </c>
      <c r="B3050" s="247" t="s">
        <v>22352</v>
      </c>
      <c r="C3050" s="247" t="s">
        <v>1535</v>
      </c>
      <c r="D3050" s="247" t="s">
        <v>3960</v>
      </c>
      <c r="E3050" s="248" t="s">
        <v>22353</v>
      </c>
      <c r="F3050" s="247">
        <v>62365.46</v>
      </c>
      <c r="G3050" s="247" t="s">
        <v>1367</v>
      </c>
      <c r="H3050" s="247" t="s">
        <v>14318</v>
      </c>
      <c r="I3050" s="247">
        <v>3</v>
      </c>
      <c r="J3050" s="247">
        <v>0</v>
      </c>
      <c r="K3050" s="247">
        <v>0</v>
      </c>
    </row>
    <row r="3051" spans="1:11">
      <c r="A3051" s="247" t="s">
        <v>4046</v>
      </c>
      <c r="B3051" s="247" t="s">
        <v>4045</v>
      </c>
      <c r="C3051" s="247" t="s">
        <v>1535</v>
      </c>
      <c r="D3051" s="247" t="s">
        <v>3960</v>
      </c>
      <c r="E3051" s="248" t="s">
        <v>22354</v>
      </c>
      <c r="F3051" s="247">
        <v>581.54</v>
      </c>
      <c r="G3051" s="247" t="s">
        <v>1367</v>
      </c>
      <c r="H3051" s="247" t="s">
        <v>14318</v>
      </c>
      <c r="I3051" s="247">
        <v>2</v>
      </c>
      <c r="J3051" s="247">
        <v>0</v>
      </c>
      <c r="K3051" s="247">
        <v>0</v>
      </c>
    </row>
    <row r="3052" spans="1:11">
      <c r="A3052" s="247" t="s">
        <v>22355</v>
      </c>
      <c r="B3052" s="247" t="s">
        <v>22356</v>
      </c>
      <c r="C3052" s="247" t="s">
        <v>1535</v>
      </c>
      <c r="D3052" s="247" t="s">
        <v>4146</v>
      </c>
      <c r="E3052" s="248" t="s">
        <v>22357</v>
      </c>
      <c r="F3052" s="247">
        <v>33606.339999999997</v>
      </c>
      <c r="G3052" s="247" t="s">
        <v>1367</v>
      </c>
      <c r="H3052" s="247" t="s">
        <v>14318</v>
      </c>
      <c r="I3052" s="247">
        <v>3</v>
      </c>
      <c r="J3052" s="247">
        <v>0</v>
      </c>
      <c r="K3052" s="247">
        <v>0</v>
      </c>
    </row>
    <row r="3053" spans="1:11">
      <c r="A3053" s="247" t="s">
        <v>4018</v>
      </c>
      <c r="B3053" s="247" t="s">
        <v>4017</v>
      </c>
      <c r="C3053" s="247" t="s">
        <v>1535</v>
      </c>
      <c r="D3053" s="247" t="s">
        <v>3960</v>
      </c>
      <c r="E3053" s="248" t="s">
        <v>22358</v>
      </c>
      <c r="F3053" s="247">
        <v>344.57</v>
      </c>
      <c r="G3053" s="247" t="s">
        <v>1367</v>
      </c>
      <c r="H3053" s="247" t="s">
        <v>14318</v>
      </c>
      <c r="I3053" s="247">
        <v>0</v>
      </c>
      <c r="J3053" s="247">
        <v>0</v>
      </c>
      <c r="K3053" s="247">
        <v>0</v>
      </c>
    </row>
    <row r="3054" spans="1:11">
      <c r="A3054" s="247" t="s">
        <v>22359</v>
      </c>
      <c r="B3054" s="247" t="s">
        <v>22360</v>
      </c>
      <c r="C3054" s="247" t="s">
        <v>1535</v>
      </c>
      <c r="D3054" s="247" t="s">
        <v>4146</v>
      </c>
      <c r="E3054" s="248" t="s">
        <v>22361</v>
      </c>
      <c r="F3054" s="247">
        <v>2057.14</v>
      </c>
      <c r="G3054" s="247" t="s">
        <v>1367</v>
      </c>
      <c r="H3054" s="247" t="s">
        <v>14318</v>
      </c>
      <c r="I3054" s="247">
        <v>3</v>
      </c>
      <c r="J3054" s="247">
        <v>0</v>
      </c>
      <c r="K3054" s="247">
        <v>0</v>
      </c>
    </row>
    <row r="3055" spans="1:11">
      <c r="A3055" s="247" t="s">
        <v>4156</v>
      </c>
      <c r="B3055" s="247" t="s">
        <v>4155</v>
      </c>
      <c r="C3055" s="247" t="s">
        <v>1535</v>
      </c>
      <c r="D3055" s="247" t="s">
        <v>4146</v>
      </c>
      <c r="E3055" s="248" t="s">
        <v>4154</v>
      </c>
      <c r="F3055" s="247">
        <v>840.44</v>
      </c>
      <c r="G3055" s="247" t="s">
        <v>1367</v>
      </c>
      <c r="H3055" s="247" t="s">
        <v>14318</v>
      </c>
      <c r="I3055" s="247">
        <v>3</v>
      </c>
      <c r="J3055" s="247">
        <v>0</v>
      </c>
      <c r="K3055" s="247">
        <v>0</v>
      </c>
    </row>
    <row r="3056" spans="1:11">
      <c r="A3056" s="247" t="s">
        <v>13036</v>
      </c>
      <c r="B3056" s="247" t="s">
        <v>13037</v>
      </c>
      <c r="C3056" s="247" t="s">
        <v>1535</v>
      </c>
      <c r="D3056" s="247" t="s">
        <v>3960</v>
      </c>
      <c r="E3056" s="248" t="s">
        <v>22362</v>
      </c>
      <c r="F3056" s="247">
        <v>702.55</v>
      </c>
      <c r="G3056" s="247" t="s">
        <v>1367</v>
      </c>
      <c r="H3056" s="247" t="s">
        <v>14318</v>
      </c>
      <c r="I3056" s="247">
        <v>3</v>
      </c>
      <c r="J3056" s="247">
        <v>0</v>
      </c>
      <c r="K3056" s="247">
        <v>0</v>
      </c>
    </row>
    <row r="3057" spans="1:11">
      <c r="A3057" s="247" t="s">
        <v>4016</v>
      </c>
      <c r="B3057" s="247" t="s">
        <v>4015</v>
      </c>
      <c r="C3057" s="247" t="s">
        <v>1535</v>
      </c>
      <c r="D3057" s="247" t="s">
        <v>3960</v>
      </c>
      <c r="E3057" s="248" t="s">
        <v>22363</v>
      </c>
      <c r="F3057" s="247">
        <v>2545.6999999999998</v>
      </c>
      <c r="G3057" s="247" t="s">
        <v>1367</v>
      </c>
      <c r="H3057" s="247" t="s">
        <v>14318</v>
      </c>
      <c r="I3057" s="247">
        <v>3</v>
      </c>
      <c r="J3057" s="247">
        <v>0</v>
      </c>
      <c r="K3057" s="247">
        <v>0</v>
      </c>
    </row>
    <row r="3058" spans="1:11">
      <c r="A3058" s="247" t="s">
        <v>13039</v>
      </c>
      <c r="B3058" s="247" t="s">
        <v>13040</v>
      </c>
      <c r="C3058" s="247" t="s">
        <v>1535</v>
      </c>
      <c r="D3058" s="247" t="s">
        <v>3960</v>
      </c>
      <c r="E3058" s="248" t="s">
        <v>22364</v>
      </c>
      <c r="F3058" s="247">
        <v>853.87</v>
      </c>
      <c r="G3058" s="247" t="s">
        <v>1367</v>
      </c>
      <c r="H3058" s="247" t="s">
        <v>14318</v>
      </c>
      <c r="I3058" s="247">
        <v>1</v>
      </c>
      <c r="J3058" s="247">
        <v>0</v>
      </c>
      <c r="K3058" s="247">
        <v>0</v>
      </c>
    </row>
    <row r="3059" spans="1:11">
      <c r="A3059" s="247" t="s">
        <v>22365</v>
      </c>
      <c r="B3059" s="247" t="s">
        <v>22366</v>
      </c>
      <c r="C3059" s="247" t="s">
        <v>1535</v>
      </c>
      <c r="D3059" s="247" t="s">
        <v>3960</v>
      </c>
      <c r="E3059" s="248" t="s">
        <v>22367</v>
      </c>
      <c r="F3059" s="247">
        <v>2335.0100000000002</v>
      </c>
      <c r="G3059" s="247" t="s">
        <v>1367</v>
      </c>
      <c r="H3059" s="247" t="s">
        <v>14318</v>
      </c>
      <c r="I3059" s="247">
        <v>3</v>
      </c>
      <c r="J3059" s="247">
        <v>0</v>
      </c>
      <c r="K3059" s="247">
        <v>0</v>
      </c>
    </row>
    <row r="3060" spans="1:11">
      <c r="A3060" s="247" t="s">
        <v>22368</v>
      </c>
      <c r="B3060" s="247" t="s">
        <v>22369</v>
      </c>
      <c r="C3060" s="247" t="s">
        <v>1535</v>
      </c>
      <c r="D3060" s="247" t="s">
        <v>4146</v>
      </c>
      <c r="E3060" s="248" t="s">
        <v>22370</v>
      </c>
      <c r="F3060" s="247">
        <v>13968.13</v>
      </c>
      <c r="G3060" s="247" t="s">
        <v>1367</v>
      </c>
      <c r="H3060" s="247" t="s">
        <v>14318</v>
      </c>
      <c r="I3060" s="247">
        <v>0</v>
      </c>
      <c r="J3060" s="247">
        <v>0</v>
      </c>
      <c r="K3060" s="247">
        <v>0</v>
      </c>
    </row>
    <row r="3061" spans="1:11">
      <c r="A3061" s="247" t="s">
        <v>16084</v>
      </c>
      <c r="B3061" s="247" t="s">
        <v>16083</v>
      </c>
      <c r="C3061" s="247" t="s">
        <v>1535</v>
      </c>
      <c r="D3061" s="247" t="s">
        <v>4146</v>
      </c>
      <c r="E3061" s="248" t="s">
        <v>16082</v>
      </c>
      <c r="F3061" s="247">
        <v>111.41</v>
      </c>
      <c r="G3061" s="247" t="s">
        <v>1367</v>
      </c>
      <c r="H3061" s="247" t="s">
        <v>14318</v>
      </c>
      <c r="I3061" s="247">
        <v>3</v>
      </c>
      <c r="J3061" s="247">
        <v>0</v>
      </c>
      <c r="K3061" s="247">
        <v>0</v>
      </c>
    </row>
    <row r="3062" spans="1:11">
      <c r="A3062" s="247" t="s">
        <v>16081</v>
      </c>
      <c r="B3062" s="247" t="s">
        <v>16080</v>
      </c>
      <c r="C3062" s="247" t="s">
        <v>1535</v>
      </c>
      <c r="D3062" s="247" t="s">
        <v>4146</v>
      </c>
      <c r="E3062" s="248" t="s">
        <v>22371</v>
      </c>
      <c r="F3062" s="247">
        <v>45604.4</v>
      </c>
      <c r="G3062" s="247" t="s">
        <v>1367</v>
      </c>
      <c r="H3062" s="247" t="s">
        <v>14318</v>
      </c>
      <c r="I3062" s="247">
        <v>0</v>
      </c>
      <c r="J3062" s="247">
        <v>0</v>
      </c>
      <c r="K3062" s="247">
        <v>0</v>
      </c>
    </row>
    <row r="3063" spans="1:11">
      <c r="A3063" s="247" t="s">
        <v>16044</v>
      </c>
      <c r="B3063" s="247" t="s">
        <v>16043</v>
      </c>
      <c r="C3063" s="247" t="s">
        <v>1535</v>
      </c>
      <c r="D3063" s="247" t="s">
        <v>3960</v>
      </c>
      <c r="E3063" s="248" t="s">
        <v>22372</v>
      </c>
      <c r="F3063" s="247">
        <v>627.73</v>
      </c>
      <c r="G3063" s="247" t="s">
        <v>1367</v>
      </c>
      <c r="H3063" s="247" t="s">
        <v>14318</v>
      </c>
      <c r="I3063" s="247">
        <v>3</v>
      </c>
      <c r="J3063" s="247">
        <v>0</v>
      </c>
      <c r="K3063" s="247">
        <v>0</v>
      </c>
    </row>
    <row r="3064" spans="1:11">
      <c r="A3064" s="247" t="s">
        <v>16041</v>
      </c>
      <c r="B3064" s="247" t="s">
        <v>16040</v>
      </c>
      <c r="C3064" s="247" t="s">
        <v>1535</v>
      </c>
      <c r="D3064" s="247" t="s">
        <v>3960</v>
      </c>
      <c r="E3064" s="248" t="s">
        <v>22373</v>
      </c>
      <c r="F3064" s="247">
        <v>19380.22</v>
      </c>
      <c r="G3064" s="247" t="s">
        <v>1367</v>
      </c>
      <c r="H3064" s="247" t="s">
        <v>14318</v>
      </c>
      <c r="I3064" s="247">
        <v>0</v>
      </c>
      <c r="J3064" s="247">
        <v>0</v>
      </c>
      <c r="K3064" s="247">
        <v>0</v>
      </c>
    </row>
    <row r="3065" spans="1:11">
      <c r="A3065" s="247" t="s">
        <v>16038</v>
      </c>
      <c r="B3065" s="247" t="s">
        <v>16037</v>
      </c>
      <c r="C3065" s="247" t="s">
        <v>1535</v>
      </c>
      <c r="D3065" s="247" t="s">
        <v>3960</v>
      </c>
      <c r="E3065" s="248" t="s">
        <v>22374</v>
      </c>
      <c r="F3065" s="247">
        <v>2785.71</v>
      </c>
      <c r="G3065" s="247" t="s">
        <v>1367</v>
      </c>
      <c r="H3065" s="247" t="s">
        <v>14318</v>
      </c>
      <c r="I3065" s="247">
        <v>0</v>
      </c>
      <c r="J3065" s="247">
        <v>0</v>
      </c>
      <c r="K3065" s="247">
        <v>0</v>
      </c>
    </row>
    <row r="3066" spans="1:11">
      <c r="A3066" s="247" t="s">
        <v>16035</v>
      </c>
      <c r="B3066" s="247" t="s">
        <v>16034</v>
      </c>
      <c r="C3066" s="247" t="s">
        <v>1535</v>
      </c>
      <c r="D3066" s="247" t="s">
        <v>3960</v>
      </c>
      <c r="E3066" s="248" t="s">
        <v>22375</v>
      </c>
      <c r="F3066" s="247">
        <v>2718.68</v>
      </c>
      <c r="G3066" s="247" t="s">
        <v>1367</v>
      </c>
      <c r="H3066" s="247" t="s">
        <v>14318</v>
      </c>
      <c r="I3066" s="247">
        <v>0</v>
      </c>
      <c r="J3066" s="247">
        <v>0</v>
      </c>
      <c r="K3066" s="247">
        <v>0</v>
      </c>
    </row>
    <row r="3067" spans="1:11">
      <c r="A3067" s="247" t="s">
        <v>16032</v>
      </c>
      <c r="B3067" s="247" t="s">
        <v>16031</v>
      </c>
      <c r="C3067" s="247" t="s">
        <v>1535</v>
      </c>
      <c r="D3067" s="247" t="s">
        <v>3960</v>
      </c>
      <c r="E3067" s="248" t="s">
        <v>22376</v>
      </c>
      <c r="F3067" s="247">
        <v>5138.46</v>
      </c>
      <c r="G3067" s="247" t="s">
        <v>1367</v>
      </c>
      <c r="H3067" s="247" t="s">
        <v>14318</v>
      </c>
      <c r="I3067" s="247">
        <v>0</v>
      </c>
      <c r="J3067" s="247">
        <v>0</v>
      </c>
      <c r="K3067" s="247">
        <v>0</v>
      </c>
    </row>
    <row r="3068" spans="1:11">
      <c r="A3068" s="247" t="s">
        <v>16029</v>
      </c>
      <c r="B3068" s="247" t="s">
        <v>16028</v>
      </c>
      <c r="C3068" s="247" t="s">
        <v>1535</v>
      </c>
      <c r="D3068" s="247" t="s">
        <v>3960</v>
      </c>
      <c r="E3068" s="248" t="s">
        <v>22377</v>
      </c>
      <c r="F3068" s="247">
        <v>142149.45000000001</v>
      </c>
      <c r="G3068" s="247" t="s">
        <v>1367</v>
      </c>
      <c r="H3068" s="247" t="s">
        <v>14318</v>
      </c>
      <c r="I3068" s="247">
        <v>0</v>
      </c>
      <c r="J3068" s="247">
        <v>0</v>
      </c>
      <c r="K3068" s="247">
        <v>0</v>
      </c>
    </row>
    <row r="3069" spans="1:11">
      <c r="A3069" s="247" t="s">
        <v>16078</v>
      </c>
      <c r="B3069" s="247" t="s">
        <v>16077</v>
      </c>
      <c r="C3069" s="247" t="s">
        <v>1535</v>
      </c>
      <c r="D3069" s="247" t="s">
        <v>4146</v>
      </c>
      <c r="E3069" s="248" t="s">
        <v>22378</v>
      </c>
      <c r="F3069" s="247">
        <v>29715.38</v>
      </c>
      <c r="G3069" s="247" t="s">
        <v>1367</v>
      </c>
      <c r="H3069" s="247" t="s">
        <v>14318</v>
      </c>
      <c r="I3069" s="247">
        <v>0</v>
      </c>
      <c r="J3069" s="247">
        <v>0</v>
      </c>
      <c r="K3069" s="247">
        <v>0</v>
      </c>
    </row>
    <row r="3070" spans="1:11">
      <c r="A3070" s="247" t="s">
        <v>16075</v>
      </c>
      <c r="B3070" s="247" t="s">
        <v>16074</v>
      </c>
      <c r="C3070" s="247" t="s">
        <v>1535</v>
      </c>
      <c r="D3070" s="247" t="s">
        <v>4146</v>
      </c>
      <c r="E3070" s="248" t="s">
        <v>22379</v>
      </c>
      <c r="F3070" s="247">
        <v>13378.02</v>
      </c>
      <c r="G3070" s="247" t="s">
        <v>1367</v>
      </c>
      <c r="H3070" s="247" t="s">
        <v>14318</v>
      </c>
      <c r="I3070" s="247">
        <v>0</v>
      </c>
      <c r="J3070" s="247">
        <v>0</v>
      </c>
      <c r="K3070" s="247">
        <v>0</v>
      </c>
    </row>
    <row r="3071" spans="1:11">
      <c r="A3071" s="247" t="s">
        <v>16072</v>
      </c>
      <c r="B3071" s="247" t="s">
        <v>16071</v>
      </c>
      <c r="C3071" s="247" t="s">
        <v>1535</v>
      </c>
      <c r="D3071" s="247" t="s">
        <v>4146</v>
      </c>
      <c r="E3071" s="248" t="s">
        <v>22380</v>
      </c>
      <c r="F3071" s="247">
        <v>13543.96</v>
      </c>
      <c r="G3071" s="247" t="s">
        <v>1367</v>
      </c>
      <c r="H3071" s="247" t="s">
        <v>14318</v>
      </c>
      <c r="I3071" s="247">
        <v>0</v>
      </c>
      <c r="J3071" s="247">
        <v>0</v>
      </c>
      <c r="K3071" s="247">
        <v>0</v>
      </c>
    </row>
    <row r="3072" spans="1:11">
      <c r="A3072" s="247" t="s">
        <v>16069</v>
      </c>
      <c r="B3072" s="247" t="s">
        <v>16068</v>
      </c>
      <c r="C3072" s="247" t="s">
        <v>1535</v>
      </c>
      <c r="D3072" s="247" t="s">
        <v>4146</v>
      </c>
      <c r="E3072" s="248" t="s">
        <v>22381</v>
      </c>
      <c r="F3072" s="247">
        <v>20403.3</v>
      </c>
      <c r="G3072" s="247" t="s">
        <v>1367</v>
      </c>
      <c r="H3072" s="247" t="s">
        <v>14318</v>
      </c>
      <c r="I3072" s="247">
        <v>0</v>
      </c>
      <c r="J3072" s="247">
        <v>0</v>
      </c>
      <c r="K3072" s="247">
        <v>0</v>
      </c>
    </row>
    <row r="3073" spans="1:11">
      <c r="A3073" s="247" t="s">
        <v>13045</v>
      </c>
      <c r="B3073" s="247" t="s">
        <v>13046</v>
      </c>
      <c r="C3073" s="247" t="s">
        <v>1535</v>
      </c>
      <c r="D3073" s="247" t="s">
        <v>3960</v>
      </c>
      <c r="E3073" s="248" t="s">
        <v>13047</v>
      </c>
      <c r="F3073" s="247">
        <v>244.07</v>
      </c>
      <c r="G3073" s="247" t="s">
        <v>1373</v>
      </c>
      <c r="H3073" s="247" t="s">
        <v>14318</v>
      </c>
      <c r="I3073" s="247">
        <v>3</v>
      </c>
      <c r="J3073" s="247">
        <v>0</v>
      </c>
      <c r="K3073" s="247">
        <v>0</v>
      </c>
    </row>
    <row r="3074" spans="1:11">
      <c r="A3074" s="247" t="s">
        <v>15981</v>
      </c>
      <c r="B3074" s="247" t="s">
        <v>15980</v>
      </c>
      <c r="C3074" s="247" t="s">
        <v>1535</v>
      </c>
      <c r="D3074" s="247" t="s">
        <v>3960</v>
      </c>
      <c r="E3074" s="248" t="s">
        <v>22382</v>
      </c>
      <c r="F3074" s="247">
        <v>2336.3200000000002</v>
      </c>
      <c r="G3074" s="247" t="s">
        <v>1367</v>
      </c>
      <c r="H3074" s="247" t="s">
        <v>14318</v>
      </c>
      <c r="I3074" s="247">
        <v>3</v>
      </c>
      <c r="J3074" s="247">
        <v>0</v>
      </c>
      <c r="K3074" s="247">
        <v>0</v>
      </c>
    </row>
    <row r="3075" spans="1:11">
      <c r="A3075" s="247" t="s">
        <v>22383</v>
      </c>
      <c r="B3075" s="247" t="s">
        <v>22384</v>
      </c>
      <c r="C3075" s="247" t="s">
        <v>1535</v>
      </c>
      <c r="D3075" s="247" t="s">
        <v>3960</v>
      </c>
      <c r="E3075" s="248" t="s">
        <v>22385</v>
      </c>
      <c r="F3075" s="247">
        <v>27270.86</v>
      </c>
      <c r="G3075" s="247" t="s">
        <v>1367</v>
      </c>
      <c r="H3075" s="247" t="s">
        <v>14318</v>
      </c>
      <c r="I3075" s="247">
        <v>3</v>
      </c>
      <c r="J3075" s="247">
        <v>0</v>
      </c>
      <c r="K3075" s="247">
        <v>0</v>
      </c>
    </row>
    <row r="3076" spans="1:11">
      <c r="A3076" s="247" t="s">
        <v>22386</v>
      </c>
      <c r="B3076" s="247" t="s">
        <v>22387</v>
      </c>
      <c r="C3076" s="247" t="s">
        <v>1535</v>
      </c>
      <c r="D3076" s="247" t="s">
        <v>3960</v>
      </c>
      <c r="E3076" s="248" t="s">
        <v>22388</v>
      </c>
      <c r="F3076" s="247">
        <v>22365.43</v>
      </c>
      <c r="G3076" s="247" t="s">
        <v>1367</v>
      </c>
      <c r="H3076" s="247" t="s">
        <v>14318</v>
      </c>
      <c r="I3076" s="247">
        <v>0</v>
      </c>
      <c r="J3076" s="247">
        <v>0</v>
      </c>
      <c r="K3076" s="247">
        <v>0</v>
      </c>
    </row>
    <row r="3077" spans="1:11">
      <c r="A3077" s="247" t="s">
        <v>15978</v>
      </c>
      <c r="B3077" s="247" t="s">
        <v>15977</v>
      </c>
      <c r="C3077" s="247" t="s">
        <v>1535</v>
      </c>
      <c r="D3077" s="247" t="s">
        <v>3960</v>
      </c>
      <c r="E3077" s="248" t="s">
        <v>22389</v>
      </c>
      <c r="F3077" s="247">
        <v>3400</v>
      </c>
      <c r="G3077" s="247" t="s">
        <v>1367</v>
      </c>
      <c r="H3077" s="247" t="s">
        <v>14318</v>
      </c>
      <c r="I3077" s="247">
        <v>0</v>
      </c>
      <c r="J3077" s="247">
        <v>0</v>
      </c>
      <c r="K3077" s="247">
        <v>0</v>
      </c>
    </row>
    <row r="3078" spans="1:11">
      <c r="A3078" s="247" t="s">
        <v>22390</v>
      </c>
      <c r="B3078" s="247" t="s">
        <v>22391</v>
      </c>
      <c r="C3078" s="247" t="s">
        <v>1535</v>
      </c>
      <c r="D3078" s="247" t="s">
        <v>3960</v>
      </c>
      <c r="E3078" s="248" t="s">
        <v>22392</v>
      </c>
      <c r="F3078" s="247">
        <v>14982.42</v>
      </c>
      <c r="G3078" s="247" t="s">
        <v>1367</v>
      </c>
      <c r="H3078" s="247" t="s">
        <v>14318</v>
      </c>
      <c r="I3078" s="247">
        <v>3</v>
      </c>
      <c r="J3078" s="247">
        <v>0</v>
      </c>
      <c r="K3078" s="247">
        <v>0</v>
      </c>
    </row>
    <row r="3079" spans="1:11">
      <c r="A3079" s="247" t="s">
        <v>22393</v>
      </c>
      <c r="B3079" s="247" t="s">
        <v>22394</v>
      </c>
      <c r="C3079" s="247" t="s">
        <v>1535</v>
      </c>
      <c r="D3079" s="247" t="s">
        <v>3960</v>
      </c>
      <c r="E3079" s="248" t="s">
        <v>22395</v>
      </c>
      <c r="F3079" s="247">
        <v>15173.63</v>
      </c>
      <c r="G3079" s="247" t="s">
        <v>1367</v>
      </c>
      <c r="H3079" s="247" t="s">
        <v>14318</v>
      </c>
      <c r="I3079" s="247">
        <v>3</v>
      </c>
      <c r="J3079" s="247">
        <v>0</v>
      </c>
      <c r="K3079" s="247">
        <v>0</v>
      </c>
    </row>
    <row r="3080" spans="1:11">
      <c r="A3080" s="247" t="s">
        <v>22396</v>
      </c>
      <c r="B3080" s="247" t="s">
        <v>22397</v>
      </c>
      <c r="C3080" s="247" t="s">
        <v>1535</v>
      </c>
      <c r="D3080" s="247" t="s">
        <v>3960</v>
      </c>
      <c r="E3080" s="248" t="s">
        <v>22398</v>
      </c>
      <c r="F3080" s="247">
        <v>15963.74</v>
      </c>
      <c r="G3080" s="247" t="s">
        <v>1367</v>
      </c>
      <c r="H3080" s="247" t="s">
        <v>14318</v>
      </c>
      <c r="I3080" s="247">
        <v>3</v>
      </c>
      <c r="J3080" s="247">
        <v>0</v>
      </c>
      <c r="K3080" s="247">
        <v>0</v>
      </c>
    </row>
    <row r="3081" spans="1:11">
      <c r="A3081" s="247" t="s">
        <v>22399</v>
      </c>
      <c r="B3081" s="247" t="s">
        <v>22400</v>
      </c>
      <c r="C3081" s="247" t="s">
        <v>1535</v>
      </c>
      <c r="D3081" s="247" t="s">
        <v>3960</v>
      </c>
      <c r="E3081" s="248" t="s">
        <v>22401</v>
      </c>
      <c r="F3081" s="247">
        <v>6194.14</v>
      </c>
      <c r="G3081" s="247" t="s">
        <v>1367</v>
      </c>
      <c r="H3081" s="247" t="s">
        <v>14318</v>
      </c>
      <c r="I3081" s="247">
        <v>3</v>
      </c>
      <c r="J3081" s="247">
        <v>0</v>
      </c>
      <c r="K3081" s="247">
        <v>0</v>
      </c>
    </row>
    <row r="3082" spans="1:11">
      <c r="A3082" s="247" t="s">
        <v>22402</v>
      </c>
      <c r="B3082" s="247" t="s">
        <v>22403</v>
      </c>
      <c r="C3082" s="247" t="s">
        <v>1535</v>
      </c>
      <c r="D3082" s="247" t="s">
        <v>3960</v>
      </c>
      <c r="E3082" s="248" t="s">
        <v>22404</v>
      </c>
      <c r="F3082" s="247">
        <v>11365.63</v>
      </c>
      <c r="G3082" s="247" t="s">
        <v>1367</v>
      </c>
      <c r="H3082" s="247" t="s">
        <v>14318</v>
      </c>
      <c r="I3082" s="247">
        <v>0</v>
      </c>
      <c r="J3082" s="247">
        <v>0</v>
      </c>
      <c r="K3082" s="247">
        <v>0</v>
      </c>
    </row>
    <row r="3083" spans="1:11">
      <c r="A3083" s="247" t="s">
        <v>22405</v>
      </c>
      <c r="B3083" s="247" t="s">
        <v>22406</v>
      </c>
      <c r="C3083" s="247" t="s">
        <v>1535</v>
      </c>
      <c r="D3083" s="247" t="s">
        <v>3960</v>
      </c>
      <c r="E3083" s="248" t="s">
        <v>22407</v>
      </c>
      <c r="F3083" s="247">
        <v>26880.09</v>
      </c>
      <c r="G3083" s="247" t="s">
        <v>1367</v>
      </c>
      <c r="H3083" s="247" t="s">
        <v>14318</v>
      </c>
      <c r="I3083" s="247">
        <v>3</v>
      </c>
      <c r="J3083" s="247">
        <v>0</v>
      </c>
      <c r="K3083" s="247">
        <v>0</v>
      </c>
    </row>
    <row r="3084" spans="1:11">
      <c r="A3084" s="247" t="s">
        <v>22408</v>
      </c>
      <c r="B3084" s="247" t="s">
        <v>22409</v>
      </c>
      <c r="C3084" s="247" t="s">
        <v>1535</v>
      </c>
      <c r="D3084" s="247" t="s">
        <v>3960</v>
      </c>
      <c r="E3084" s="248" t="s">
        <v>22410</v>
      </c>
      <c r="F3084" s="247">
        <v>5940</v>
      </c>
      <c r="G3084" s="247" t="s">
        <v>1367</v>
      </c>
      <c r="H3084" s="247" t="s">
        <v>14318</v>
      </c>
      <c r="I3084" s="247">
        <v>3</v>
      </c>
      <c r="J3084" s="247">
        <v>0</v>
      </c>
      <c r="K3084" s="247">
        <v>0</v>
      </c>
    </row>
    <row r="3085" spans="1:11">
      <c r="A3085" s="247" t="s">
        <v>22411</v>
      </c>
      <c r="B3085" s="247" t="s">
        <v>22412</v>
      </c>
      <c r="C3085" s="247" t="s">
        <v>1535</v>
      </c>
      <c r="D3085" s="247" t="s">
        <v>3960</v>
      </c>
      <c r="E3085" s="248" t="s">
        <v>22413</v>
      </c>
      <c r="F3085" s="247">
        <v>21708.6</v>
      </c>
      <c r="G3085" s="247" t="s">
        <v>1367</v>
      </c>
      <c r="H3085" s="247" t="s">
        <v>14318</v>
      </c>
      <c r="I3085" s="247">
        <v>3</v>
      </c>
      <c r="J3085" s="247">
        <v>0</v>
      </c>
      <c r="K3085" s="247">
        <v>0</v>
      </c>
    </row>
    <row r="3086" spans="1:11">
      <c r="A3086" s="247" t="s">
        <v>22414</v>
      </c>
      <c r="B3086" s="247" t="s">
        <v>22415</v>
      </c>
      <c r="C3086" s="247" t="s">
        <v>1535</v>
      </c>
      <c r="D3086" s="247" t="s">
        <v>3960</v>
      </c>
      <c r="E3086" s="248" t="s">
        <v>22416</v>
      </c>
      <c r="F3086" s="247">
        <v>9295.3700000000008</v>
      </c>
      <c r="G3086" s="247" t="s">
        <v>1367</v>
      </c>
      <c r="H3086" s="247" t="s">
        <v>14318</v>
      </c>
      <c r="I3086" s="247">
        <v>3</v>
      </c>
      <c r="J3086" s="247">
        <v>0</v>
      </c>
      <c r="K3086" s="247">
        <v>0</v>
      </c>
    </row>
    <row r="3087" spans="1:11">
      <c r="A3087" s="247" t="s">
        <v>22417</v>
      </c>
      <c r="B3087" s="247" t="s">
        <v>22418</v>
      </c>
      <c r="C3087" s="247" t="s">
        <v>1535</v>
      </c>
      <c r="D3087" s="247" t="s">
        <v>3960</v>
      </c>
      <c r="E3087" s="248" t="s">
        <v>22419</v>
      </c>
      <c r="F3087" s="247">
        <v>926.21</v>
      </c>
      <c r="G3087" s="247" t="s">
        <v>1367</v>
      </c>
      <c r="H3087" s="247" t="s">
        <v>14318</v>
      </c>
      <c r="I3087" s="247">
        <v>3</v>
      </c>
      <c r="J3087" s="247">
        <v>0</v>
      </c>
      <c r="K3087" s="247">
        <v>0</v>
      </c>
    </row>
    <row r="3088" spans="1:11">
      <c r="A3088" s="247" t="s">
        <v>22420</v>
      </c>
      <c r="B3088" s="247" t="s">
        <v>22421</v>
      </c>
      <c r="C3088" s="247" t="s">
        <v>1535</v>
      </c>
      <c r="D3088" s="247" t="s">
        <v>3960</v>
      </c>
      <c r="E3088" s="248" t="s">
        <v>22422</v>
      </c>
      <c r="F3088" s="247">
        <v>1305.3399999999999</v>
      </c>
      <c r="G3088" s="247" t="s">
        <v>1367</v>
      </c>
      <c r="H3088" s="247" t="s">
        <v>14318</v>
      </c>
      <c r="I3088" s="247">
        <v>3</v>
      </c>
      <c r="J3088" s="247">
        <v>0</v>
      </c>
      <c r="K3088" s="247">
        <v>0</v>
      </c>
    </row>
    <row r="3089" spans="1:11">
      <c r="A3089" s="247" t="s">
        <v>22423</v>
      </c>
      <c r="B3089" s="247" t="s">
        <v>22424</v>
      </c>
      <c r="C3089" s="247" t="s">
        <v>1535</v>
      </c>
      <c r="D3089" s="247" t="s">
        <v>3960</v>
      </c>
      <c r="E3089" s="248" t="s">
        <v>22425</v>
      </c>
      <c r="F3089" s="247">
        <v>2461.0300000000002</v>
      </c>
      <c r="G3089" s="247" t="s">
        <v>1367</v>
      </c>
      <c r="H3089" s="247" t="s">
        <v>14318</v>
      </c>
      <c r="I3089" s="247">
        <v>0</v>
      </c>
      <c r="J3089" s="247">
        <v>0</v>
      </c>
      <c r="K3089" s="247">
        <v>0</v>
      </c>
    </row>
    <row r="3090" spans="1:11">
      <c r="A3090" s="247" t="s">
        <v>22426</v>
      </c>
      <c r="B3090" s="247" t="s">
        <v>22427</v>
      </c>
      <c r="C3090" s="247" t="s">
        <v>1535</v>
      </c>
      <c r="D3090" s="247" t="s">
        <v>3960</v>
      </c>
      <c r="E3090" s="248" t="s">
        <v>22428</v>
      </c>
      <c r="F3090" s="247">
        <v>11257.54</v>
      </c>
      <c r="G3090" s="247" t="s">
        <v>1367</v>
      </c>
      <c r="H3090" s="247" t="s">
        <v>14318</v>
      </c>
      <c r="I3090" s="247">
        <v>3</v>
      </c>
      <c r="J3090" s="247">
        <v>0</v>
      </c>
      <c r="K3090" s="247">
        <v>0</v>
      </c>
    </row>
    <row r="3091" spans="1:11">
      <c r="A3091" s="247" t="s">
        <v>22429</v>
      </c>
      <c r="B3091" s="247" t="s">
        <v>22430</v>
      </c>
      <c r="C3091" s="247" t="s">
        <v>1535</v>
      </c>
      <c r="D3091" s="247" t="s">
        <v>3960</v>
      </c>
      <c r="E3091" s="248" t="s">
        <v>22431</v>
      </c>
      <c r="F3091" s="247">
        <v>3367.29</v>
      </c>
      <c r="G3091" s="247" t="s">
        <v>1367</v>
      </c>
      <c r="H3091" s="247" t="s">
        <v>14318</v>
      </c>
      <c r="I3091" s="247">
        <v>3</v>
      </c>
      <c r="J3091" s="247">
        <v>0</v>
      </c>
      <c r="K3091" s="247">
        <v>0</v>
      </c>
    </row>
    <row r="3092" spans="1:11">
      <c r="A3092" s="247" t="s">
        <v>22432</v>
      </c>
      <c r="B3092" s="247" t="s">
        <v>22433</v>
      </c>
      <c r="C3092" s="247" t="s">
        <v>1535</v>
      </c>
      <c r="D3092" s="247" t="s">
        <v>3960</v>
      </c>
      <c r="E3092" s="248" t="s">
        <v>22434</v>
      </c>
      <c r="F3092" s="247">
        <v>2527.54</v>
      </c>
      <c r="G3092" s="247" t="s">
        <v>1367</v>
      </c>
      <c r="H3092" s="247" t="s">
        <v>14318</v>
      </c>
      <c r="I3092" s="247">
        <v>0</v>
      </c>
      <c r="J3092" s="247">
        <v>0</v>
      </c>
      <c r="K3092" s="247">
        <v>0</v>
      </c>
    </row>
    <row r="3093" spans="1:11">
      <c r="A3093" s="247" t="s">
        <v>22435</v>
      </c>
      <c r="B3093" s="247" t="s">
        <v>22436</v>
      </c>
      <c r="C3093" s="247" t="s">
        <v>1535</v>
      </c>
      <c r="D3093" s="247" t="s">
        <v>3960</v>
      </c>
      <c r="E3093" s="248" t="s">
        <v>22437</v>
      </c>
      <c r="F3093" s="247">
        <v>3076.29</v>
      </c>
      <c r="G3093" s="247" t="s">
        <v>1367</v>
      </c>
      <c r="H3093" s="247" t="s">
        <v>14318</v>
      </c>
      <c r="I3093" s="247">
        <v>3</v>
      </c>
      <c r="J3093" s="247">
        <v>0</v>
      </c>
      <c r="K3093" s="247">
        <v>0</v>
      </c>
    </row>
    <row r="3094" spans="1:11">
      <c r="A3094" s="247" t="s">
        <v>22438</v>
      </c>
      <c r="B3094" s="247" t="s">
        <v>22439</v>
      </c>
      <c r="C3094" s="247" t="s">
        <v>1535</v>
      </c>
      <c r="D3094" s="247" t="s">
        <v>3960</v>
      </c>
      <c r="E3094" s="248" t="s">
        <v>22389</v>
      </c>
      <c r="F3094" s="247">
        <v>21235.16</v>
      </c>
      <c r="G3094" s="247" t="s">
        <v>1367</v>
      </c>
      <c r="H3094" s="247" t="s">
        <v>14318</v>
      </c>
      <c r="I3094" s="247">
        <v>1</v>
      </c>
      <c r="J3094" s="247">
        <v>0</v>
      </c>
      <c r="K3094" s="247">
        <v>0</v>
      </c>
    </row>
    <row r="3095" spans="1:11">
      <c r="A3095" s="247" t="s">
        <v>22440</v>
      </c>
      <c r="B3095" s="247" t="s">
        <v>22441</v>
      </c>
      <c r="C3095" s="247" t="s">
        <v>1535</v>
      </c>
      <c r="D3095" s="247" t="s">
        <v>3960</v>
      </c>
      <c r="E3095" s="248" t="s">
        <v>22442</v>
      </c>
      <c r="F3095" s="247">
        <v>8489.01</v>
      </c>
      <c r="G3095" s="247" t="s">
        <v>1367</v>
      </c>
      <c r="H3095" s="247" t="s">
        <v>14318</v>
      </c>
      <c r="I3095" s="247">
        <v>1</v>
      </c>
      <c r="J3095" s="247">
        <v>0</v>
      </c>
      <c r="K3095" s="247">
        <v>0</v>
      </c>
    </row>
    <row r="3096" spans="1:11">
      <c r="A3096" s="247" t="s">
        <v>22443</v>
      </c>
      <c r="B3096" s="247" t="s">
        <v>22444</v>
      </c>
      <c r="C3096" s="247" t="s">
        <v>1535</v>
      </c>
      <c r="D3096" s="247" t="s">
        <v>3960</v>
      </c>
      <c r="E3096" s="248" t="s">
        <v>22445</v>
      </c>
      <c r="F3096" s="247">
        <v>1114.1099999999999</v>
      </c>
      <c r="G3096" s="247" t="s">
        <v>1367</v>
      </c>
      <c r="H3096" s="247" t="s">
        <v>14318</v>
      </c>
      <c r="I3096" s="247">
        <v>3</v>
      </c>
      <c r="J3096" s="247">
        <v>0</v>
      </c>
      <c r="K3096" s="247">
        <v>0</v>
      </c>
    </row>
    <row r="3097" spans="1:11">
      <c r="A3097" s="247" t="s">
        <v>22446</v>
      </c>
      <c r="B3097" s="247" t="s">
        <v>22447</v>
      </c>
      <c r="C3097" s="247" t="s">
        <v>1535</v>
      </c>
      <c r="D3097" s="247" t="s">
        <v>3960</v>
      </c>
      <c r="E3097" s="248" t="s">
        <v>22448</v>
      </c>
      <c r="F3097" s="247">
        <v>2153.4</v>
      </c>
      <c r="G3097" s="247" t="s">
        <v>1367</v>
      </c>
      <c r="H3097" s="247" t="s">
        <v>14318</v>
      </c>
      <c r="I3097" s="247">
        <v>3</v>
      </c>
      <c r="J3097" s="247">
        <v>0</v>
      </c>
      <c r="K3097" s="247">
        <v>0</v>
      </c>
    </row>
    <row r="3098" spans="1:11">
      <c r="A3098" s="247" t="s">
        <v>22449</v>
      </c>
      <c r="B3098" s="247" t="s">
        <v>22450</v>
      </c>
      <c r="C3098" s="247" t="s">
        <v>1535</v>
      </c>
      <c r="D3098" s="247" t="s">
        <v>4146</v>
      </c>
      <c r="E3098" s="248" t="s">
        <v>22451</v>
      </c>
      <c r="F3098" s="247">
        <v>8148</v>
      </c>
      <c r="G3098" s="247" t="s">
        <v>1367</v>
      </c>
      <c r="H3098" s="247" t="s">
        <v>14318</v>
      </c>
      <c r="I3098" s="247">
        <v>1</v>
      </c>
      <c r="J3098" s="247">
        <v>0</v>
      </c>
      <c r="K3098" s="247">
        <v>0</v>
      </c>
    </row>
    <row r="3099" spans="1:11">
      <c r="A3099" s="247" t="s">
        <v>22452</v>
      </c>
      <c r="B3099" s="247" t="s">
        <v>22453</v>
      </c>
      <c r="C3099" s="247" t="s">
        <v>1535</v>
      </c>
      <c r="D3099" s="247" t="s">
        <v>4146</v>
      </c>
      <c r="E3099" s="248" t="s">
        <v>22454</v>
      </c>
      <c r="F3099" s="247">
        <v>21309.52</v>
      </c>
      <c r="G3099" s="247" t="s">
        <v>1367</v>
      </c>
      <c r="H3099" s="247" t="s">
        <v>14318</v>
      </c>
      <c r="I3099" s="247">
        <v>1</v>
      </c>
      <c r="J3099" s="247">
        <v>0</v>
      </c>
      <c r="K3099" s="247">
        <v>0</v>
      </c>
    </row>
    <row r="3100" spans="1:11">
      <c r="A3100" s="247" t="s">
        <v>22455</v>
      </c>
      <c r="B3100" s="247" t="s">
        <v>22456</v>
      </c>
      <c r="C3100" s="247" t="s">
        <v>1535</v>
      </c>
      <c r="D3100" s="247" t="s">
        <v>4146</v>
      </c>
      <c r="E3100" s="248" t="s">
        <v>22457</v>
      </c>
      <c r="F3100" s="247">
        <v>7657.14</v>
      </c>
      <c r="G3100" s="247" t="s">
        <v>1367</v>
      </c>
      <c r="H3100" s="247" t="s">
        <v>14318</v>
      </c>
      <c r="I3100" s="247">
        <v>0</v>
      </c>
      <c r="J3100" s="247">
        <v>0</v>
      </c>
      <c r="K3100" s="247">
        <v>0</v>
      </c>
    </row>
    <row r="3101" spans="1:11">
      <c r="A3101" s="247" t="s">
        <v>22458</v>
      </c>
      <c r="B3101" s="247" t="s">
        <v>22459</v>
      </c>
      <c r="C3101" s="247" t="s">
        <v>1535</v>
      </c>
      <c r="D3101" s="247" t="s">
        <v>3960</v>
      </c>
      <c r="E3101" s="248" t="s">
        <v>22460</v>
      </c>
      <c r="F3101" s="247">
        <v>42078.6</v>
      </c>
      <c r="G3101" s="247" t="s">
        <v>1367</v>
      </c>
      <c r="H3101" s="247" t="s">
        <v>14318</v>
      </c>
      <c r="I3101" s="247">
        <v>3</v>
      </c>
      <c r="J3101" s="247">
        <v>0</v>
      </c>
      <c r="K3101" s="247">
        <v>0</v>
      </c>
    </row>
    <row r="3102" spans="1:11">
      <c r="A3102" s="247" t="s">
        <v>22461</v>
      </c>
      <c r="B3102" s="247" t="s">
        <v>22462</v>
      </c>
      <c r="C3102" s="247" t="s">
        <v>1535</v>
      </c>
      <c r="D3102" s="247" t="s">
        <v>3960</v>
      </c>
      <c r="E3102" s="248" t="s">
        <v>22463</v>
      </c>
      <c r="F3102" s="247">
        <v>29167.03</v>
      </c>
      <c r="G3102" s="247" t="s">
        <v>1367</v>
      </c>
      <c r="H3102" s="247" t="s">
        <v>14318</v>
      </c>
      <c r="I3102" s="247">
        <v>3</v>
      </c>
      <c r="J3102" s="247">
        <v>0</v>
      </c>
      <c r="K3102" s="247">
        <v>0</v>
      </c>
    </row>
    <row r="3103" spans="1:11">
      <c r="A3103" s="247" t="s">
        <v>22464</v>
      </c>
      <c r="B3103" s="247" t="s">
        <v>22465</v>
      </c>
      <c r="C3103" s="247" t="s">
        <v>1535</v>
      </c>
      <c r="D3103" s="247" t="s">
        <v>3960</v>
      </c>
      <c r="E3103" s="248" t="s">
        <v>22466</v>
      </c>
      <c r="F3103" s="247">
        <v>15464.84</v>
      </c>
      <c r="G3103" s="247" t="s">
        <v>1367</v>
      </c>
      <c r="H3103" s="247" t="s">
        <v>14318</v>
      </c>
      <c r="I3103" s="247">
        <v>3</v>
      </c>
      <c r="J3103" s="247">
        <v>0</v>
      </c>
      <c r="K3103" s="247">
        <v>0</v>
      </c>
    </row>
    <row r="3104" spans="1:11">
      <c r="A3104" s="247" t="s">
        <v>22467</v>
      </c>
      <c r="B3104" s="247" t="s">
        <v>22468</v>
      </c>
      <c r="C3104" s="247" t="s">
        <v>1535</v>
      </c>
      <c r="D3104" s="247" t="s">
        <v>3960</v>
      </c>
      <c r="E3104" s="248" t="s">
        <v>22469</v>
      </c>
      <c r="F3104" s="247">
        <v>22182.42</v>
      </c>
      <c r="G3104" s="247" t="s">
        <v>1367</v>
      </c>
      <c r="H3104" s="247" t="s">
        <v>14318</v>
      </c>
      <c r="I3104" s="247">
        <v>3</v>
      </c>
      <c r="J3104" s="247">
        <v>0</v>
      </c>
      <c r="K3104" s="247">
        <v>0</v>
      </c>
    </row>
    <row r="3105" spans="1:11">
      <c r="A3105" s="247" t="s">
        <v>22470</v>
      </c>
      <c r="B3105" s="247" t="s">
        <v>22471</v>
      </c>
      <c r="C3105" s="247" t="s">
        <v>1535</v>
      </c>
      <c r="D3105" s="247" t="s">
        <v>3960</v>
      </c>
      <c r="E3105" s="248" t="s">
        <v>22472</v>
      </c>
      <c r="F3105" s="247">
        <v>12371.43</v>
      </c>
      <c r="G3105" s="247" t="s">
        <v>1367</v>
      </c>
      <c r="H3105" s="247" t="s">
        <v>14318</v>
      </c>
      <c r="I3105" s="247">
        <v>3</v>
      </c>
      <c r="J3105" s="247">
        <v>0</v>
      </c>
      <c r="K3105" s="247">
        <v>0</v>
      </c>
    </row>
    <row r="3106" spans="1:11">
      <c r="A3106" s="247" t="s">
        <v>22473</v>
      </c>
      <c r="B3106" s="247" t="s">
        <v>22474</v>
      </c>
      <c r="C3106" s="247" t="s">
        <v>1535</v>
      </c>
      <c r="D3106" s="247" t="s">
        <v>3960</v>
      </c>
      <c r="E3106" s="248" t="s">
        <v>22475</v>
      </c>
      <c r="F3106" s="247">
        <v>23653.85</v>
      </c>
      <c r="G3106" s="247" t="s">
        <v>1367</v>
      </c>
      <c r="H3106" s="247" t="s">
        <v>14318</v>
      </c>
      <c r="I3106" s="247">
        <v>3</v>
      </c>
      <c r="J3106" s="247">
        <v>0</v>
      </c>
      <c r="K3106" s="247">
        <v>0</v>
      </c>
    </row>
    <row r="3107" spans="1:11">
      <c r="A3107" s="247" t="s">
        <v>22476</v>
      </c>
      <c r="B3107" s="247" t="s">
        <v>22477</v>
      </c>
      <c r="C3107" s="247" t="s">
        <v>1535</v>
      </c>
      <c r="D3107" s="247" t="s">
        <v>3960</v>
      </c>
      <c r="E3107" s="248" t="s">
        <v>22478</v>
      </c>
      <c r="F3107" s="247">
        <v>35003.300000000003</v>
      </c>
      <c r="G3107" s="247" t="s">
        <v>1367</v>
      </c>
      <c r="H3107" s="247" t="s">
        <v>14318</v>
      </c>
      <c r="I3107" s="247">
        <v>3</v>
      </c>
      <c r="J3107" s="247">
        <v>0</v>
      </c>
      <c r="K3107" s="247">
        <v>0</v>
      </c>
    </row>
    <row r="3108" spans="1:11">
      <c r="A3108" s="247" t="s">
        <v>22479</v>
      </c>
      <c r="B3108" s="247" t="s">
        <v>22480</v>
      </c>
      <c r="C3108" s="247" t="s">
        <v>1535</v>
      </c>
      <c r="D3108" s="247" t="s">
        <v>3960</v>
      </c>
      <c r="E3108" s="248" t="s">
        <v>22481</v>
      </c>
      <c r="F3108" s="247">
        <v>11523.08</v>
      </c>
      <c r="G3108" s="247" t="s">
        <v>1367</v>
      </c>
      <c r="H3108" s="247" t="s">
        <v>14318</v>
      </c>
      <c r="I3108" s="247">
        <v>3</v>
      </c>
      <c r="J3108" s="247">
        <v>0</v>
      </c>
      <c r="K3108" s="247">
        <v>0</v>
      </c>
    </row>
    <row r="3109" spans="1:11">
      <c r="A3109" s="247" t="s">
        <v>22482</v>
      </c>
      <c r="B3109" s="247" t="s">
        <v>22483</v>
      </c>
      <c r="C3109" s="247" t="s">
        <v>1535</v>
      </c>
      <c r="D3109" s="247" t="s">
        <v>3960</v>
      </c>
      <c r="E3109" s="248" t="s">
        <v>22484</v>
      </c>
      <c r="F3109" s="247">
        <v>5162.6400000000003</v>
      </c>
      <c r="G3109" s="247" t="s">
        <v>1367</v>
      </c>
      <c r="H3109" s="247" t="s">
        <v>14318</v>
      </c>
      <c r="I3109" s="247">
        <v>3</v>
      </c>
      <c r="J3109" s="247">
        <v>0</v>
      </c>
      <c r="K3109" s="247">
        <v>0</v>
      </c>
    </row>
    <row r="3110" spans="1:11">
      <c r="A3110" s="247" t="s">
        <v>22485</v>
      </c>
      <c r="B3110" s="247" t="s">
        <v>22486</v>
      </c>
      <c r="C3110" s="247" t="s">
        <v>1535</v>
      </c>
      <c r="D3110" s="247" t="s">
        <v>3960</v>
      </c>
      <c r="E3110" s="248" t="s">
        <v>22487</v>
      </c>
      <c r="F3110" s="247">
        <v>8438.4599999999991</v>
      </c>
      <c r="G3110" s="247" t="s">
        <v>1367</v>
      </c>
      <c r="H3110" s="247" t="s">
        <v>14318</v>
      </c>
      <c r="I3110" s="247">
        <v>3</v>
      </c>
      <c r="J3110" s="247">
        <v>0</v>
      </c>
      <c r="K3110" s="247">
        <v>0</v>
      </c>
    </row>
    <row r="3111" spans="1:11">
      <c r="A3111" s="247" t="s">
        <v>22488</v>
      </c>
      <c r="B3111" s="247" t="s">
        <v>22489</v>
      </c>
      <c r="C3111" s="247" t="s">
        <v>1535</v>
      </c>
      <c r="D3111" s="247" t="s">
        <v>3960</v>
      </c>
      <c r="E3111" s="248" t="s">
        <v>22490</v>
      </c>
      <c r="F3111" s="247">
        <v>3541.76</v>
      </c>
      <c r="G3111" s="247" t="s">
        <v>1367</v>
      </c>
      <c r="H3111" s="247" t="s">
        <v>14318</v>
      </c>
      <c r="I3111" s="247">
        <v>3</v>
      </c>
      <c r="J3111" s="247">
        <v>0</v>
      </c>
      <c r="K3111" s="247">
        <v>0</v>
      </c>
    </row>
    <row r="3112" spans="1:11">
      <c r="A3112" s="247" t="s">
        <v>22491</v>
      </c>
      <c r="B3112" s="247" t="s">
        <v>22492</v>
      </c>
      <c r="C3112" s="247" t="s">
        <v>1535</v>
      </c>
      <c r="D3112" s="247" t="s">
        <v>3960</v>
      </c>
      <c r="E3112" s="248" t="s">
        <v>22493</v>
      </c>
      <c r="F3112" s="247">
        <v>5728.57</v>
      </c>
      <c r="G3112" s="247" t="s">
        <v>1367</v>
      </c>
      <c r="H3112" s="247" t="s">
        <v>14318</v>
      </c>
      <c r="I3112" s="247">
        <v>3</v>
      </c>
      <c r="J3112" s="247">
        <v>0</v>
      </c>
      <c r="K3112" s="247">
        <v>0</v>
      </c>
    </row>
    <row r="3113" spans="1:11">
      <c r="A3113" s="247" t="s">
        <v>22494</v>
      </c>
      <c r="B3113" s="247" t="s">
        <v>22495</v>
      </c>
      <c r="C3113" s="247" t="s">
        <v>1535</v>
      </c>
      <c r="D3113" s="247" t="s">
        <v>3960</v>
      </c>
      <c r="E3113" s="248" t="s">
        <v>22496</v>
      </c>
      <c r="F3113" s="247">
        <v>7325.27</v>
      </c>
      <c r="G3113" s="247" t="s">
        <v>1367</v>
      </c>
      <c r="H3113" s="247" t="s">
        <v>14318</v>
      </c>
      <c r="I3113" s="247">
        <v>3</v>
      </c>
      <c r="J3113" s="247">
        <v>0</v>
      </c>
      <c r="K3113" s="247">
        <v>0</v>
      </c>
    </row>
    <row r="3114" spans="1:11">
      <c r="A3114" s="247" t="s">
        <v>22497</v>
      </c>
      <c r="B3114" s="247" t="s">
        <v>22498</v>
      </c>
      <c r="C3114" s="247" t="s">
        <v>1535</v>
      </c>
      <c r="D3114" s="247" t="s">
        <v>3960</v>
      </c>
      <c r="E3114" s="248" t="s">
        <v>22499</v>
      </c>
      <c r="F3114" s="247">
        <v>1995.6</v>
      </c>
      <c r="G3114" s="247" t="s">
        <v>1367</v>
      </c>
      <c r="H3114" s="247" t="s">
        <v>14318</v>
      </c>
      <c r="I3114" s="247">
        <v>3</v>
      </c>
      <c r="J3114" s="247">
        <v>0</v>
      </c>
      <c r="K3114" s="247">
        <v>0</v>
      </c>
    </row>
    <row r="3115" spans="1:11">
      <c r="A3115" s="247" t="s">
        <v>22500</v>
      </c>
      <c r="B3115" s="247" t="s">
        <v>22501</v>
      </c>
      <c r="C3115" s="247" t="s">
        <v>1535</v>
      </c>
      <c r="D3115" s="247" t="s">
        <v>3960</v>
      </c>
      <c r="E3115" s="248" t="s">
        <v>22502</v>
      </c>
      <c r="F3115" s="247">
        <v>21384.62</v>
      </c>
      <c r="G3115" s="247" t="s">
        <v>1367</v>
      </c>
      <c r="H3115" s="247" t="s">
        <v>14318</v>
      </c>
      <c r="I3115" s="247">
        <v>3</v>
      </c>
      <c r="J3115" s="247">
        <v>0</v>
      </c>
      <c r="K3115" s="247">
        <v>0</v>
      </c>
    </row>
    <row r="3116" spans="1:11">
      <c r="A3116" s="247" t="s">
        <v>22503</v>
      </c>
      <c r="B3116" s="247" t="s">
        <v>22504</v>
      </c>
      <c r="C3116" s="247" t="s">
        <v>1535</v>
      </c>
      <c r="D3116" s="247" t="s">
        <v>3960</v>
      </c>
      <c r="E3116" s="248" t="s">
        <v>22505</v>
      </c>
      <c r="F3116" s="247">
        <v>16462.64</v>
      </c>
      <c r="G3116" s="247" t="s">
        <v>1367</v>
      </c>
      <c r="H3116" s="247" t="s">
        <v>14318</v>
      </c>
      <c r="I3116" s="247">
        <v>3</v>
      </c>
      <c r="J3116" s="247">
        <v>0</v>
      </c>
      <c r="K3116" s="247">
        <v>0</v>
      </c>
    </row>
    <row r="3117" spans="1:11">
      <c r="A3117" s="247" t="s">
        <v>22506</v>
      </c>
      <c r="B3117" s="247" t="s">
        <v>22507</v>
      </c>
      <c r="C3117" s="247" t="s">
        <v>1535</v>
      </c>
      <c r="D3117" s="247" t="s">
        <v>3960</v>
      </c>
      <c r="E3117" s="248" t="s">
        <v>22508</v>
      </c>
      <c r="F3117" s="247">
        <v>20361.54</v>
      </c>
      <c r="G3117" s="247" t="s">
        <v>1367</v>
      </c>
      <c r="H3117" s="247" t="s">
        <v>14318</v>
      </c>
      <c r="I3117" s="247">
        <v>3</v>
      </c>
      <c r="J3117" s="247">
        <v>0</v>
      </c>
      <c r="K3117" s="247">
        <v>0</v>
      </c>
    </row>
    <row r="3118" spans="1:11">
      <c r="A3118" s="247" t="s">
        <v>22509</v>
      </c>
      <c r="B3118" s="247" t="s">
        <v>22510</v>
      </c>
      <c r="C3118" s="247" t="s">
        <v>1535</v>
      </c>
      <c r="D3118" s="247" t="s">
        <v>3960</v>
      </c>
      <c r="E3118" s="248" t="s">
        <v>22511</v>
      </c>
      <c r="F3118" s="247">
        <v>12646.15</v>
      </c>
      <c r="G3118" s="247" t="s">
        <v>1367</v>
      </c>
      <c r="H3118" s="247" t="s">
        <v>14318</v>
      </c>
      <c r="I3118" s="247">
        <v>3</v>
      </c>
      <c r="J3118" s="247">
        <v>0</v>
      </c>
      <c r="K3118" s="247">
        <v>0</v>
      </c>
    </row>
    <row r="3119" spans="1:11">
      <c r="A3119" s="247" t="s">
        <v>22512</v>
      </c>
      <c r="B3119" s="247" t="s">
        <v>22513</v>
      </c>
      <c r="C3119" s="247" t="s">
        <v>1535</v>
      </c>
      <c r="D3119" s="247" t="s">
        <v>3960</v>
      </c>
      <c r="E3119" s="248" t="s">
        <v>22514</v>
      </c>
      <c r="F3119" s="247">
        <v>18358.240000000002</v>
      </c>
      <c r="G3119" s="247" t="s">
        <v>1367</v>
      </c>
      <c r="H3119" s="247" t="s">
        <v>14318</v>
      </c>
      <c r="I3119" s="247">
        <v>3</v>
      </c>
      <c r="J3119" s="247">
        <v>0</v>
      </c>
      <c r="K3119" s="247">
        <v>0</v>
      </c>
    </row>
    <row r="3120" spans="1:11">
      <c r="A3120" s="247" t="s">
        <v>22515</v>
      </c>
      <c r="B3120" s="247" t="s">
        <v>22516</v>
      </c>
      <c r="C3120" s="247" t="s">
        <v>1535</v>
      </c>
      <c r="D3120" s="247" t="s">
        <v>3960</v>
      </c>
      <c r="E3120" s="248" t="s">
        <v>22517</v>
      </c>
      <c r="F3120" s="247">
        <v>30189.01</v>
      </c>
      <c r="G3120" s="247" t="s">
        <v>1367</v>
      </c>
      <c r="H3120" s="247" t="s">
        <v>14318</v>
      </c>
      <c r="I3120" s="247">
        <v>3</v>
      </c>
      <c r="J3120" s="247">
        <v>0</v>
      </c>
      <c r="K3120" s="247">
        <v>0</v>
      </c>
    </row>
    <row r="3121" spans="1:11">
      <c r="A3121" s="247" t="s">
        <v>22518</v>
      </c>
      <c r="B3121" s="247" t="s">
        <v>22519</v>
      </c>
      <c r="C3121" s="247" t="s">
        <v>1535</v>
      </c>
      <c r="D3121" s="247" t="s">
        <v>3960</v>
      </c>
      <c r="E3121" s="248" t="s">
        <v>22520</v>
      </c>
      <c r="F3121" s="247">
        <v>22706.59</v>
      </c>
      <c r="G3121" s="247" t="s">
        <v>1367</v>
      </c>
      <c r="H3121" s="247" t="s">
        <v>14318</v>
      </c>
      <c r="I3121" s="247">
        <v>3</v>
      </c>
      <c r="J3121" s="247">
        <v>0</v>
      </c>
      <c r="K3121" s="247">
        <v>0</v>
      </c>
    </row>
    <row r="3122" spans="1:11">
      <c r="A3122" s="247" t="s">
        <v>22521</v>
      </c>
      <c r="B3122" s="247" t="s">
        <v>22522</v>
      </c>
      <c r="C3122" s="247" t="s">
        <v>1535</v>
      </c>
      <c r="D3122" s="247" t="s">
        <v>3960</v>
      </c>
      <c r="E3122" s="248" t="s">
        <v>22523</v>
      </c>
      <c r="F3122" s="247">
        <v>14350.55</v>
      </c>
      <c r="G3122" s="247" t="s">
        <v>1367</v>
      </c>
      <c r="H3122" s="247" t="s">
        <v>14318</v>
      </c>
      <c r="I3122" s="247">
        <v>3</v>
      </c>
      <c r="J3122" s="247">
        <v>0</v>
      </c>
      <c r="K3122" s="247">
        <v>0</v>
      </c>
    </row>
    <row r="3123" spans="1:11">
      <c r="A3123" s="247" t="s">
        <v>22524</v>
      </c>
      <c r="B3123" s="247" t="s">
        <v>22525</v>
      </c>
      <c r="C3123" s="247" t="s">
        <v>1535</v>
      </c>
      <c r="D3123" s="247" t="s">
        <v>3960</v>
      </c>
      <c r="E3123" s="248" t="s">
        <v>22526</v>
      </c>
      <c r="F3123" s="247">
        <v>12687.91</v>
      </c>
      <c r="G3123" s="247" t="s">
        <v>1367</v>
      </c>
      <c r="H3123" s="247" t="s">
        <v>14318</v>
      </c>
      <c r="I3123" s="247">
        <v>3</v>
      </c>
      <c r="J3123" s="247">
        <v>0</v>
      </c>
      <c r="K3123" s="247">
        <v>0</v>
      </c>
    </row>
    <row r="3124" spans="1:11">
      <c r="A3124" s="247" t="s">
        <v>22527</v>
      </c>
      <c r="B3124" s="247" t="s">
        <v>22528</v>
      </c>
      <c r="C3124" s="247" t="s">
        <v>1535</v>
      </c>
      <c r="D3124" s="247" t="s">
        <v>3960</v>
      </c>
      <c r="E3124" s="248" t="s">
        <v>22529</v>
      </c>
      <c r="F3124" s="247">
        <v>18549.45</v>
      </c>
      <c r="G3124" s="247" t="s">
        <v>1367</v>
      </c>
      <c r="H3124" s="247" t="s">
        <v>14318</v>
      </c>
      <c r="I3124" s="247">
        <v>3</v>
      </c>
      <c r="J3124" s="247">
        <v>0</v>
      </c>
      <c r="K3124" s="247">
        <v>0</v>
      </c>
    </row>
    <row r="3125" spans="1:11">
      <c r="A3125" s="247" t="s">
        <v>22530</v>
      </c>
      <c r="B3125" s="247" t="s">
        <v>22531</v>
      </c>
      <c r="C3125" s="247" t="s">
        <v>1535</v>
      </c>
      <c r="D3125" s="247" t="s">
        <v>3960</v>
      </c>
      <c r="E3125" s="248" t="s">
        <v>22532</v>
      </c>
      <c r="F3125" s="247">
        <v>12546.15</v>
      </c>
      <c r="G3125" s="247" t="s">
        <v>1367</v>
      </c>
      <c r="H3125" s="247" t="s">
        <v>14318</v>
      </c>
      <c r="I3125" s="247">
        <v>3</v>
      </c>
      <c r="J3125" s="247">
        <v>0</v>
      </c>
      <c r="K3125" s="247">
        <v>0</v>
      </c>
    </row>
    <row r="3126" spans="1:11">
      <c r="A3126" s="247" t="s">
        <v>22533</v>
      </c>
      <c r="B3126" s="247" t="s">
        <v>22534</v>
      </c>
      <c r="C3126" s="247" t="s">
        <v>1535</v>
      </c>
      <c r="D3126" s="247" t="s">
        <v>3960</v>
      </c>
      <c r="E3126" s="248" t="s">
        <v>22535</v>
      </c>
      <c r="F3126" s="247">
        <v>17118.68</v>
      </c>
      <c r="G3126" s="247" t="s">
        <v>1367</v>
      </c>
      <c r="H3126" s="247" t="s">
        <v>14318</v>
      </c>
      <c r="I3126" s="247">
        <v>0</v>
      </c>
      <c r="J3126" s="247">
        <v>0</v>
      </c>
      <c r="K3126" s="247">
        <v>0</v>
      </c>
    </row>
    <row r="3127" spans="1:11">
      <c r="A3127" s="247" t="s">
        <v>22536</v>
      </c>
      <c r="B3127" s="247" t="s">
        <v>22537</v>
      </c>
      <c r="C3127" s="247" t="s">
        <v>1535</v>
      </c>
      <c r="D3127" s="247" t="s">
        <v>3960</v>
      </c>
      <c r="E3127" s="248" t="s">
        <v>22538</v>
      </c>
      <c r="F3127" s="247">
        <v>24709.89</v>
      </c>
      <c r="G3127" s="247" t="s">
        <v>1367</v>
      </c>
      <c r="H3127" s="247" t="s">
        <v>14318</v>
      </c>
      <c r="I3127" s="247">
        <v>3</v>
      </c>
      <c r="J3127" s="247">
        <v>0</v>
      </c>
      <c r="K3127" s="247">
        <v>0</v>
      </c>
    </row>
    <row r="3128" spans="1:11">
      <c r="A3128" s="247" t="s">
        <v>22539</v>
      </c>
      <c r="B3128" s="247" t="s">
        <v>22540</v>
      </c>
      <c r="C3128" s="247" t="s">
        <v>1535</v>
      </c>
      <c r="D3128" s="247" t="s">
        <v>3960</v>
      </c>
      <c r="E3128" s="248" t="s">
        <v>22541</v>
      </c>
      <c r="F3128" s="247">
        <v>18374.73</v>
      </c>
      <c r="G3128" s="247" t="s">
        <v>1367</v>
      </c>
      <c r="H3128" s="247" t="s">
        <v>14318</v>
      </c>
      <c r="I3128" s="247">
        <v>3</v>
      </c>
      <c r="J3128" s="247">
        <v>0</v>
      </c>
      <c r="K3128" s="247">
        <v>0</v>
      </c>
    </row>
    <row r="3129" spans="1:11">
      <c r="A3129" s="247" t="s">
        <v>22542</v>
      </c>
      <c r="B3129" s="247" t="s">
        <v>22543</v>
      </c>
      <c r="C3129" s="247" t="s">
        <v>1535</v>
      </c>
      <c r="D3129" s="247" t="s">
        <v>3960</v>
      </c>
      <c r="E3129" s="248" t="s">
        <v>22544</v>
      </c>
      <c r="F3129" s="247">
        <v>32841.760000000002</v>
      </c>
      <c r="G3129" s="247" t="s">
        <v>1367</v>
      </c>
      <c r="H3129" s="247" t="s">
        <v>14318</v>
      </c>
      <c r="I3129" s="247">
        <v>3</v>
      </c>
      <c r="J3129" s="247">
        <v>0</v>
      </c>
      <c r="K3129" s="247">
        <v>0</v>
      </c>
    </row>
    <row r="3130" spans="1:11">
      <c r="A3130" s="247" t="s">
        <v>22545</v>
      </c>
      <c r="B3130" s="247" t="s">
        <v>22546</v>
      </c>
      <c r="C3130" s="247" t="s">
        <v>1535</v>
      </c>
      <c r="D3130" s="247" t="s">
        <v>3960</v>
      </c>
      <c r="E3130" s="248" t="s">
        <v>22547</v>
      </c>
      <c r="F3130" s="247">
        <v>24968.13</v>
      </c>
      <c r="G3130" s="247" t="s">
        <v>1367</v>
      </c>
      <c r="H3130" s="247" t="s">
        <v>14318</v>
      </c>
      <c r="I3130" s="247">
        <v>3</v>
      </c>
      <c r="J3130" s="247">
        <v>0</v>
      </c>
      <c r="K3130" s="247">
        <v>0</v>
      </c>
    </row>
    <row r="3131" spans="1:11">
      <c r="A3131" s="247" t="s">
        <v>22548</v>
      </c>
      <c r="B3131" s="247" t="s">
        <v>22549</v>
      </c>
      <c r="C3131" s="247" t="s">
        <v>1535</v>
      </c>
      <c r="D3131" s="247" t="s">
        <v>3960</v>
      </c>
      <c r="E3131" s="248" t="s">
        <v>22550</v>
      </c>
      <c r="F3131" s="247">
        <v>25516.48</v>
      </c>
      <c r="G3131" s="247" t="s">
        <v>1367</v>
      </c>
      <c r="H3131" s="247" t="s">
        <v>14318</v>
      </c>
      <c r="I3131" s="247">
        <v>3</v>
      </c>
      <c r="J3131" s="247">
        <v>0</v>
      </c>
      <c r="K3131" s="247">
        <v>0</v>
      </c>
    </row>
    <row r="3132" spans="1:11">
      <c r="A3132" s="247" t="s">
        <v>22551</v>
      </c>
      <c r="B3132" s="247" t="s">
        <v>22552</v>
      </c>
      <c r="C3132" s="247" t="s">
        <v>1535</v>
      </c>
      <c r="D3132" s="247" t="s">
        <v>3960</v>
      </c>
      <c r="E3132" s="248" t="s">
        <v>22553</v>
      </c>
      <c r="F3132" s="247">
        <v>24709.89</v>
      </c>
      <c r="G3132" s="247" t="s">
        <v>1367</v>
      </c>
      <c r="H3132" s="247" t="s">
        <v>14318</v>
      </c>
      <c r="I3132" s="247">
        <v>3</v>
      </c>
      <c r="J3132" s="247">
        <v>0</v>
      </c>
      <c r="K3132" s="247">
        <v>0</v>
      </c>
    </row>
    <row r="3133" spans="1:11">
      <c r="A3133" s="247" t="s">
        <v>22554</v>
      </c>
      <c r="B3133" s="247" t="s">
        <v>22555</v>
      </c>
      <c r="C3133" s="247" t="s">
        <v>1535</v>
      </c>
      <c r="D3133" s="247" t="s">
        <v>3960</v>
      </c>
      <c r="E3133" s="248" t="s">
        <v>22556</v>
      </c>
      <c r="F3133" s="247">
        <v>35642.86</v>
      </c>
      <c r="G3133" s="247" t="s">
        <v>1367</v>
      </c>
      <c r="H3133" s="247" t="s">
        <v>14318</v>
      </c>
      <c r="I3133" s="247">
        <v>1</v>
      </c>
      <c r="J3133" s="247">
        <v>0</v>
      </c>
      <c r="K3133" s="247">
        <v>0</v>
      </c>
    </row>
    <row r="3134" spans="1:11">
      <c r="A3134" s="247" t="s">
        <v>22557</v>
      </c>
      <c r="B3134" s="247" t="s">
        <v>22558</v>
      </c>
      <c r="C3134" s="247" t="s">
        <v>1535</v>
      </c>
      <c r="D3134" s="247" t="s">
        <v>3960</v>
      </c>
      <c r="E3134" s="248" t="s">
        <v>22550</v>
      </c>
      <c r="F3134" s="247">
        <v>32184.62</v>
      </c>
      <c r="G3134" s="247" t="s">
        <v>1367</v>
      </c>
      <c r="H3134" s="247" t="s">
        <v>14318</v>
      </c>
      <c r="I3134" s="247">
        <v>3</v>
      </c>
      <c r="J3134" s="247">
        <v>0</v>
      </c>
      <c r="K3134" s="247">
        <v>0</v>
      </c>
    </row>
    <row r="3135" spans="1:11">
      <c r="A3135" s="247" t="s">
        <v>22559</v>
      </c>
      <c r="B3135" s="247" t="s">
        <v>22560</v>
      </c>
      <c r="C3135" s="247" t="s">
        <v>1535</v>
      </c>
      <c r="D3135" s="247" t="s">
        <v>3960</v>
      </c>
      <c r="E3135" s="248" t="s">
        <v>22561</v>
      </c>
      <c r="F3135" s="247">
        <v>26273.63</v>
      </c>
      <c r="G3135" s="247" t="s">
        <v>1367</v>
      </c>
      <c r="H3135" s="247" t="s">
        <v>14318</v>
      </c>
      <c r="I3135" s="247">
        <v>3</v>
      </c>
      <c r="J3135" s="247">
        <v>0</v>
      </c>
      <c r="K3135" s="247">
        <v>0</v>
      </c>
    </row>
    <row r="3136" spans="1:11">
      <c r="A3136" s="247" t="s">
        <v>22562</v>
      </c>
      <c r="B3136" s="247" t="s">
        <v>22563</v>
      </c>
      <c r="C3136" s="247" t="s">
        <v>1535</v>
      </c>
      <c r="D3136" s="247" t="s">
        <v>3960</v>
      </c>
      <c r="E3136" s="248" t="s">
        <v>22564</v>
      </c>
      <c r="F3136" s="247">
        <v>7341.76</v>
      </c>
      <c r="G3136" s="247" t="s">
        <v>1367</v>
      </c>
      <c r="H3136" s="247" t="s">
        <v>14318</v>
      </c>
      <c r="I3136" s="247">
        <v>3</v>
      </c>
      <c r="J3136" s="247">
        <v>0</v>
      </c>
      <c r="K3136" s="247">
        <v>0</v>
      </c>
    </row>
    <row r="3137" spans="1:11">
      <c r="A3137" s="247" t="s">
        <v>22565</v>
      </c>
      <c r="B3137" s="247" t="s">
        <v>22566</v>
      </c>
      <c r="C3137" s="247" t="s">
        <v>1535</v>
      </c>
      <c r="D3137" s="247" t="s">
        <v>3960</v>
      </c>
      <c r="E3137" s="248" t="s">
        <v>22567</v>
      </c>
      <c r="F3137" s="247">
        <v>26481.32</v>
      </c>
      <c r="G3137" s="247" t="s">
        <v>1367</v>
      </c>
      <c r="H3137" s="247" t="s">
        <v>14318</v>
      </c>
      <c r="I3137" s="247">
        <v>3</v>
      </c>
      <c r="J3137" s="247">
        <v>0</v>
      </c>
      <c r="K3137" s="247">
        <v>0</v>
      </c>
    </row>
    <row r="3138" spans="1:11">
      <c r="A3138" s="247" t="s">
        <v>22568</v>
      </c>
      <c r="B3138" s="247" t="s">
        <v>22569</v>
      </c>
      <c r="C3138" s="247" t="s">
        <v>1535</v>
      </c>
      <c r="D3138" s="247" t="s">
        <v>3960</v>
      </c>
      <c r="E3138" s="248" t="s">
        <v>22570</v>
      </c>
      <c r="F3138" s="247">
        <v>27752.75</v>
      </c>
      <c r="G3138" s="247" t="s">
        <v>1367</v>
      </c>
      <c r="H3138" s="247" t="s">
        <v>14318</v>
      </c>
      <c r="I3138" s="247">
        <v>3</v>
      </c>
      <c r="J3138" s="247">
        <v>0</v>
      </c>
      <c r="K3138" s="247">
        <v>0</v>
      </c>
    </row>
    <row r="3139" spans="1:11">
      <c r="A3139" s="247" t="s">
        <v>22571</v>
      </c>
      <c r="B3139" s="247" t="s">
        <v>22572</v>
      </c>
      <c r="C3139" s="247" t="s">
        <v>1535</v>
      </c>
      <c r="D3139" s="247" t="s">
        <v>3960</v>
      </c>
      <c r="E3139" s="248" t="s">
        <v>22573</v>
      </c>
      <c r="F3139" s="247">
        <v>36507.69</v>
      </c>
      <c r="G3139" s="247" t="s">
        <v>1367</v>
      </c>
      <c r="H3139" s="247" t="s">
        <v>14318</v>
      </c>
      <c r="I3139" s="247">
        <v>1</v>
      </c>
      <c r="J3139" s="247">
        <v>0</v>
      </c>
      <c r="K3139" s="247">
        <v>0</v>
      </c>
    </row>
    <row r="3140" spans="1:11">
      <c r="A3140" s="247" t="s">
        <v>22574</v>
      </c>
      <c r="B3140" s="247" t="s">
        <v>22575</v>
      </c>
      <c r="C3140" s="247" t="s">
        <v>1535</v>
      </c>
      <c r="D3140" s="247" t="s">
        <v>3960</v>
      </c>
      <c r="E3140" s="248" t="s">
        <v>22576</v>
      </c>
      <c r="F3140" s="247">
        <v>24693.41</v>
      </c>
      <c r="G3140" s="247" t="s">
        <v>1367</v>
      </c>
      <c r="H3140" s="247" t="s">
        <v>14318</v>
      </c>
      <c r="I3140" s="247">
        <v>3</v>
      </c>
      <c r="J3140" s="247">
        <v>0</v>
      </c>
      <c r="K3140" s="247">
        <v>0</v>
      </c>
    </row>
    <row r="3141" spans="1:11">
      <c r="A3141" s="247" t="s">
        <v>22577</v>
      </c>
      <c r="B3141" s="247" t="s">
        <v>22578</v>
      </c>
      <c r="C3141" s="247" t="s">
        <v>1535</v>
      </c>
      <c r="D3141" s="247" t="s">
        <v>3960</v>
      </c>
      <c r="E3141" s="248" t="s">
        <v>22579</v>
      </c>
      <c r="F3141" s="247">
        <v>24443.96</v>
      </c>
      <c r="G3141" s="247" t="s">
        <v>1367</v>
      </c>
      <c r="H3141" s="247" t="s">
        <v>14318</v>
      </c>
      <c r="I3141" s="247">
        <v>0</v>
      </c>
      <c r="J3141" s="247">
        <v>0</v>
      </c>
      <c r="K3141" s="247">
        <v>0</v>
      </c>
    </row>
    <row r="3142" spans="1:11">
      <c r="A3142" s="247" t="s">
        <v>22580</v>
      </c>
      <c r="B3142" s="247" t="s">
        <v>22581</v>
      </c>
      <c r="C3142" s="247" t="s">
        <v>1535</v>
      </c>
      <c r="D3142" s="247" t="s">
        <v>3960</v>
      </c>
      <c r="E3142" s="248" t="s">
        <v>22582</v>
      </c>
      <c r="F3142" s="247">
        <v>38927.47</v>
      </c>
      <c r="G3142" s="247" t="s">
        <v>1367</v>
      </c>
      <c r="H3142" s="247" t="s">
        <v>14318</v>
      </c>
      <c r="I3142" s="247">
        <v>0</v>
      </c>
      <c r="J3142" s="247">
        <v>0</v>
      </c>
      <c r="K3142" s="247">
        <v>0</v>
      </c>
    </row>
    <row r="3143" spans="1:11">
      <c r="A3143" s="247" t="s">
        <v>22583</v>
      </c>
      <c r="B3143" s="247" t="s">
        <v>22584</v>
      </c>
      <c r="C3143" s="247" t="s">
        <v>1535</v>
      </c>
      <c r="D3143" s="247" t="s">
        <v>3960</v>
      </c>
      <c r="E3143" s="248" t="s">
        <v>22585</v>
      </c>
      <c r="F3143" s="247">
        <v>36632.97</v>
      </c>
      <c r="G3143" s="247" t="s">
        <v>1367</v>
      </c>
      <c r="H3143" s="247" t="s">
        <v>14318</v>
      </c>
      <c r="I3143" s="247">
        <v>3</v>
      </c>
      <c r="J3143" s="247">
        <v>0</v>
      </c>
      <c r="K3143" s="247">
        <v>0</v>
      </c>
    </row>
    <row r="3144" spans="1:11">
      <c r="A3144" s="247" t="s">
        <v>22586</v>
      </c>
      <c r="B3144" s="247" t="s">
        <v>22587</v>
      </c>
      <c r="C3144" s="247" t="s">
        <v>1535</v>
      </c>
      <c r="D3144" s="247" t="s">
        <v>4146</v>
      </c>
      <c r="E3144" s="248" t="s">
        <v>22588</v>
      </c>
      <c r="F3144" s="247">
        <v>11615.38</v>
      </c>
      <c r="G3144" s="247" t="s">
        <v>1367</v>
      </c>
      <c r="H3144" s="247" t="s">
        <v>14318</v>
      </c>
      <c r="I3144" s="247">
        <v>1</v>
      </c>
      <c r="J3144" s="247">
        <v>0</v>
      </c>
      <c r="K3144" s="247">
        <v>0</v>
      </c>
    </row>
    <row r="3145" spans="1:11">
      <c r="A3145" s="247" t="s">
        <v>22589</v>
      </c>
      <c r="B3145" s="247" t="s">
        <v>22590</v>
      </c>
      <c r="C3145" s="247" t="s">
        <v>1535</v>
      </c>
      <c r="D3145" s="247" t="s">
        <v>4146</v>
      </c>
      <c r="E3145" s="248" t="s">
        <v>22591</v>
      </c>
      <c r="F3145" s="247">
        <v>3068.13</v>
      </c>
      <c r="G3145" s="247" t="s">
        <v>1367</v>
      </c>
      <c r="H3145" s="247" t="s">
        <v>14318</v>
      </c>
      <c r="I3145" s="247">
        <v>1</v>
      </c>
      <c r="J3145" s="247">
        <v>0</v>
      </c>
      <c r="K3145" s="247">
        <v>0</v>
      </c>
    </row>
    <row r="3146" spans="1:11">
      <c r="A3146" s="247" t="s">
        <v>22592</v>
      </c>
      <c r="B3146" s="247" t="s">
        <v>22593</v>
      </c>
      <c r="C3146" s="247" t="s">
        <v>1535</v>
      </c>
      <c r="D3146" s="247" t="s">
        <v>4146</v>
      </c>
      <c r="E3146" s="248" t="s">
        <v>22594</v>
      </c>
      <c r="F3146" s="247">
        <v>22140.66</v>
      </c>
      <c r="G3146" s="247" t="s">
        <v>1367</v>
      </c>
      <c r="H3146" s="247" t="s">
        <v>14318</v>
      </c>
      <c r="I3146" s="247">
        <v>1</v>
      </c>
      <c r="J3146" s="247">
        <v>0</v>
      </c>
      <c r="K3146" s="247">
        <v>0</v>
      </c>
    </row>
    <row r="3147" spans="1:11">
      <c r="A3147" s="247" t="s">
        <v>22595</v>
      </c>
      <c r="B3147" s="247" t="s">
        <v>22596</v>
      </c>
      <c r="C3147" s="247" t="s">
        <v>1535</v>
      </c>
      <c r="D3147" s="247" t="s">
        <v>3960</v>
      </c>
      <c r="E3147" s="248" t="s">
        <v>22597</v>
      </c>
      <c r="F3147" s="247">
        <v>10093.549999999999</v>
      </c>
      <c r="G3147" s="247" t="s">
        <v>1367</v>
      </c>
      <c r="H3147" s="247" t="s">
        <v>14318</v>
      </c>
      <c r="I3147" s="247">
        <v>3</v>
      </c>
      <c r="J3147" s="247">
        <v>0</v>
      </c>
      <c r="K3147" s="247">
        <v>0</v>
      </c>
    </row>
    <row r="3148" spans="1:11">
      <c r="A3148" s="247" t="s">
        <v>22598</v>
      </c>
      <c r="B3148" s="247" t="s">
        <v>22599</v>
      </c>
      <c r="C3148" s="247" t="s">
        <v>1535</v>
      </c>
      <c r="D3148" s="247" t="s">
        <v>4146</v>
      </c>
      <c r="E3148" s="248" t="s">
        <v>22600</v>
      </c>
      <c r="F3148" s="247">
        <v>25965.93</v>
      </c>
      <c r="G3148" s="247" t="s">
        <v>1367</v>
      </c>
      <c r="H3148" s="247" t="s">
        <v>14318</v>
      </c>
      <c r="I3148" s="247">
        <v>1</v>
      </c>
      <c r="J3148" s="247">
        <v>0</v>
      </c>
      <c r="K3148" s="247">
        <v>0</v>
      </c>
    </row>
    <row r="3149" spans="1:11">
      <c r="A3149" s="247" t="s">
        <v>22601</v>
      </c>
      <c r="B3149" s="247" t="s">
        <v>22602</v>
      </c>
      <c r="C3149" s="247" t="s">
        <v>1535</v>
      </c>
      <c r="D3149" s="247" t="s">
        <v>4146</v>
      </c>
      <c r="E3149" s="248" t="s">
        <v>22603</v>
      </c>
      <c r="F3149" s="247">
        <v>8729.67</v>
      </c>
      <c r="G3149" s="247" t="s">
        <v>1367</v>
      </c>
      <c r="H3149" s="247" t="s">
        <v>14318</v>
      </c>
      <c r="I3149" s="247">
        <v>1</v>
      </c>
      <c r="J3149" s="247">
        <v>0</v>
      </c>
      <c r="K3149" s="247">
        <v>0</v>
      </c>
    </row>
    <row r="3150" spans="1:11">
      <c r="A3150" s="247" t="s">
        <v>22604</v>
      </c>
      <c r="B3150" s="247" t="s">
        <v>22605</v>
      </c>
      <c r="C3150" s="247" t="s">
        <v>1535</v>
      </c>
      <c r="D3150" s="247" t="s">
        <v>3960</v>
      </c>
      <c r="E3150" s="248" t="s">
        <v>22606</v>
      </c>
      <c r="F3150" s="247">
        <v>8871.43</v>
      </c>
      <c r="G3150" s="247" t="s">
        <v>1367</v>
      </c>
      <c r="H3150" s="247" t="s">
        <v>14318</v>
      </c>
      <c r="I3150" s="247">
        <v>3</v>
      </c>
      <c r="J3150" s="247">
        <v>0</v>
      </c>
      <c r="K3150" s="247">
        <v>0</v>
      </c>
    </row>
    <row r="3151" spans="1:11">
      <c r="A3151" s="247" t="s">
        <v>22607</v>
      </c>
      <c r="B3151" s="247" t="s">
        <v>22608</v>
      </c>
      <c r="C3151" s="247" t="s">
        <v>1535</v>
      </c>
      <c r="D3151" s="247" t="s">
        <v>4146</v>
      </c>
      <c r="E3151" s="248" t="s">
        <v>22609</v>
      </c>
      <c r="F3151" s="247">
        <v>29931.87</v>
      </c>
      <c r="G3151" s="247" t="s">
        <v>1367</v>
      </c>
      <c r="H3151" s="247" t="s">
        <v>14318</v>
      </c>
      <c r="I3151" s="247">
        <v>1</v>
      </c>
      <c r="J3151" s="247">
        <v>0</v>
      </c>
      <c r="K3151" s="247">
        <v>0</v>
      </c>
    </row>
    <row r="3152" spans="1:11">
      <c r="A3152" s="247" t="s">
        <v>22610</v>
      </c>
      <c r="B3152" s="247" t="s">
        <v>22611</v>
      </c>
      <c r="C3152" s="247" t="s">
        <v>1535</v>
      </c>
      <c r="D3152" s="247" t="s">
        <v>4146</v>
      </c>
      <c r="E3152" s="248" t="s">
        <v>22612</v>
      </c>
      <c r="F3152" s="247">
        <v>8705.49</v>
      </c>
      <c r="G3152" s="247" t="s">
        <v>1367</v>
      </c>
      <c r="H3152" s="247" t="s">
        <v>14318</v>
      </c>
      <c r="I3152" s="247">
        <v>1</v>
      </c>
      <c r="J3152" s="247">
        <v>0</v>
      </c>
      <c r="K3152" s="247">
        <v>0</v>
      </c>
    </row>
    <row r="3153" spans="1:11">
      <c r="A3153" s="247" t="s">
        <v>22613</v>
      </c>
      <c r="B3153" s="247" t="s">
        <v>22614</v>
      </c>
      <c r="C3153" s="247" t="s">
        <v>1535</v>
      </c>
      <c r="D3153" s="247" t="s">
        <v>3960</v>
      </c>
      <c r="E3153" s="248" t="s">
        <v>22615</v>
      </c>
      <c r="F3153" s="247">
        <v>13751.65</v>
      </c>
      <c r="G3153" s="247" t="s">
        <v>1367</v>
      </c>
      <c r="H3153" s="247" t="s">
        <v>14318</v>
      </c>
      <c r="I3153" s="247">
        <v>5</v>
      </c>
      <c r="J3153" s="247">
        <v>0</v>
      </c>
      <c r="K3153" s="247">
        <v>0</v>
      </c>
    </row>
    <row r="3154" spans="1:11">
      <c r="A3154" s="247" t="s">
        <v>22616</v>
      </c>
      <c r="B3154" s="247" t="s">
        <v>22617</v>
      </c>
      <c r="C3154" s="247" t="s">
        <v>1535</v>
      </c>
      <c r="D3154" s="247" t="s">
        <v>3960</v>
      </c>
      <c r="E3154" s="248" t="s">
        <v>22618</v>
      </c>
      <c r="F3154" s="247">
        <v>10035.16</v>
      </c>
      <c r="G3154" s="247" t="s">
        <v>1367</v>
      </c>
      <c r="H3154" s="247" t="s">
        <v>14318</v>
      </c>
      <c r="I3154" s="247">
        <v>3</v>
      </c>
      <c r="J3154" s="247">
        <v>0</v>
      </c>
      <c r="K3154" s="247">
        <v>0</v>
      </c>
    </row>
    <row r="3155" spans="1:11">
      <c r="A3155" s="247" t="s">
        <v>22619</v>
      </c>
      <c r="B3155" s="247" t="s">
        <v>22620</v>
      </c>
      <c r="C3155" s="247" t="s">
        <v>1535</v>
      </c>
      <c r="D3155" s="247" t="s">
        <v>3960</v>
      </c>
      <c r="E3155" s="248" t="s">
        <v>22621</v>
      </c>
      <c r="F3155" s="247">
        <v>14408.79</v>
      </c>
      <c r="G3155" s="247" t="s">
        <v>1367</v>
      </c>
      <c r="H3155" s="247" t="s">
        <v>14318</v>
      </c>
      <c r="I3155" s="247">
        <v>3</v>
      </c>
      <c r="J3155" s="247">
        <v>0</v>
      </c>
      <c r="K3155" s="247">
        <v>0</v>
      </c>
    </row>
    <row r="3156" spans="1:11">
      <c r="A3156" s="247" t="s">
        <v>22622</v>
      </c>
      <c r="B3156" s="247" t="s">
        <v>22623</v>
      </c>
      <c r="C3156" s="247" t="s">
        <v>1535</v>
      </c>
      <c r="D3156" s="247" t="s">
        <v>3960</v>
      </c>
      <c r="E3156" s="248" t="s">
        <v>22624</v>
      </c>
      <c r="F3156" s="247">
        <v>7225.27</v>
      </c>
      <c r="G3156" s="247" t="s">
        <v>1367</v>
      </c>
      <c r="H3156" s="247" t="s">
        <v>14318</v>
      </c>
      <c r="I3156" s="247">
        <v>3</v>
      </c>
      <c r="J3156" s="247">
        <v>0</v>
      </c>
      <c r="K3156" s="247">
        <v>0</v>
      </c>
    </row>
    <row r="3157" spans="1:11">
      <c r="A3157" s="247" t="s">
        <v>22625</v>
      </c>
      <c r="B3157" s="247" t="s">
        <v>22626</v>
      </c>
      <c r="C3157" s="247" t="s">
        <v>1535</v>
      </c>
      <c r="D3157" s="247" t="s">
        <v>3960</v>
      </c>
      <c r="E3157" s="248" t="s">
        <v>22627</v>
      </c>
      <c r="F3157" s="247">
        <v>2045.05</v>
      </c>
      <c r="G3157" s="247" t="s">
        <v>1367</v>
      </c>
      <c r="H3157" s="247" t="s">
        <v>14318</v>
      </c>
      <c r="I3157" s="247">
        <v>3</v>
      </c>
      <c r="J3157" s="247">
        <v>0</v>
      </c>
      <c r="K3157" s="247">
        <v>0</v>
      </c>
    </row>
    <row r="3158" spans="1:11">
      <c r="A3158" s="247" t="s">
        <v>22628</v>
      </c>
      <c r="B3158" s="247" t="s">
        <v>22629</v>
      </c>
      <c r="C3158" s="247" t="s">
        <v>1535</v>
      </c>
      <c r="D3158" s="247" t="s">
        <v>3960</v>
      </c>
      <c r="E3158" s="248" t="s">
        <v>22630</v>
      </c>
      <c r="F3158" s="247">
        <v>1097.8</v>
      </c>
      <c r="G3158" s="247" t="s">
        <v>1367</v>
      </c>
      <c r="H3158" s="247" t="s">
        <v>14318</v>
      </c>
      <c r="I3158" s="247">
        <v>1</v>
      </c>
      <c r="J3158" s="247">
        <v>0</v>
      </c>
      <c r="K3158" s="247">
        <v>0</v>
      </c>
    </row>
    <row r="3159" spans="1:11">
      <c r="A3159" s="247" t="s">
        <v>22631</v>
      </c>
      <c r="B3159" s="247" t="s">
        <v>22632</v>
      </c>
      <c r="C3159" s="247" t="s">
        <v>1535</v>
      </c>
      <c r="D3159" s="247" t="s">
        <v>3960</v>
      </c>
      <c r="E3159" s="248" t="s">
        <v>22633</v>
      </c>
      <c r="F3159" s="247">
        <v>40291.21</v>
      </c>
      <c r="G3159" s="247" t="s">
        <v>1367</v>
      </c>
      <c r="H3159" s="247" t="s">
        <v>14318</v>
      </c>
      <c r="I3159" s="247">
        <v>3</v>
      </c>
      <c r="J3159" s="247">
        <v>0</v>
      </c>
      <c r="K3159" s="247">
        <v>0</v>
      </c>
    </row>
    <row r="3160" spans="1:11">
      <c r="A3160" s="247" t="s">
        <v>22634</v>
      </c>
      <c r="B3160" s="247" t="s">
        <v>22635</v>
      </c>
      <c r="C3160" s="247" t="s">
        <v>1535</v>
      </c>
      <c r="D3160" s="247" t="s">
        <v>3960</v>
      </c>
      <c r="E3160" s="248" t="s">
        <v>22636</v>
      </c>
      <c r="F3160" s="247">
        <v>20585.71</v>
      </c>
      <c r="G3160" s="247" t="s">
        <v>1367</v>
      </c>
      <c r="H3160" s="247" t="s">
        <v>14318</v>
      </c>
      <c r="I3160" s="247">
        <v>3</v>
      </c>
      <c r="J3160" s="247">
        <v>0</v>
      </c>
      <c r="K3160" s="247">
        <v>0</v>
      </c>
    </row>
    <row r="3161" spans="1:11">
      <c r="A3161" s="247" t="s">
        <v>22637</v>
      </c>
      <c r="B3161" s="247" t="s">
        <v>22638</v>
      </c>
      <c r="C3161" s="247" t="s">
        <v>1535</v>
      </c>
      <c r="D3161" s="247" t="s">
        <v>3960</v>
      </c>
      <c r="E3161" s="248" t="s">
        <v>22639</v>
      </c>
      <c r="F3161" s="247">
        <v>28551.65</v>
      </c>
      <c r="G3161" s="247" t="s">
        <v>1367</v>
      </c>
      <c r="H3161" s="247" t="s">
        <v>14318</v>
      </c>
      <c r="I3161" s="247">
        <v>0</v>
      </c>
      <c r="J3161" s="247">
        <v>0</v>
      </c>
      <c r="K3161" s="247">
        <v>0</v>
      </c>
    </row>
    <row r="3162" spans="1:11">
      <c r="A3162" s="247" t="s">
        <v>22640</v>
      </c>
      <c r="B3162" s="247" t="s">
        <v>22641</v>
      </c>
      <c r="C3162" s="247" t="s">
        <v>1535</v>
      </c>
      <c r="D3162" s="247" t="s">
        <v>3960</v>
      </c>
      <c r="E3162" s="248" t="s">
        <v>22642</v>
      </c>
      <c r="F3162" s="247">
        <v>14749.45</v>
      </c>
      <c r="G3162" s="247" t="s">
        <v>1367</v>
      </c>
      <c r="H3162" s="247" t="s">
        <v>14318</v>
      </c>
      <c r="I3162" s="247">
        <v>3</v>
      </c>
      <c r="J3162" s="247">
        <v>0</v>
      </c>
      <c r="K3162" s="247">
        <v>0</v>
      </c>
    </row>
    <row r="3163" spans="1:11">
      <c r="A3163" s="247" t="s">
        <v>22643</v>
      </c>
      <c r="B3163" s="247" t="s">
        <v>22644</v>
      </c>
      <c r="C3163" s="247" t="s">
        <v>1535</v>
      </c>
      <c r="D3163" s="247" t="s">
        <v>4146</v>
      </c>
      <c r="E3163" s="248" t="s">
        <v>22645</v>
      </c>
      <c r="F3163" s="247">
        <v>4262.6400000000003</v>
      </c>
      <c r="G3163" s="247" t="s">
        <v>1367</v>
      </c>
      <c r="H3163" s="247" t="s">
        <v>14318</v>
      </c>
      <c r="I3163" s="247">
        <v>1</v>
      </c>
      <c r="J3163" s="247">
        <v>0</v>
      </c>
      <c r="K3163" s="247">
        <v>0</v>
      </c>
    </row>
    <row r="3164" spans="1:11">
      <c r="A3164" s="247" t="s">
        <v>22646</v>
      </c>
      <c r="B3164" s="247" t="s">
        <v>22647</v>
      </c>
      <c r="C3164" s="247" t="s">
        <v>1535</v>
      </c>
      <c r="D3164" s="247" t="s">
        <v>3960</v>
      </c>
      <c r="E3164" s="248" t="s">
        <v>22648</v>
      </c>
      <c r="F3164" s="247">
        <v>13726.37</v>
      </c>
      <c r="G3164" s="247" t="s">
        <v>1367</v>
      </c>
      <c r="H3164" s="247" t="s">
        <v>14318</v>
      </c>
      <c r="I3164" s="247">
        <v>3</v>
      </c>
      <c r="J3164" s="247">
        <v>0</v>
      </c>
      <c r="K3164" s="247">
        <v>0</v>
      </c>
    </row>
    <row r="3165" spans="1:11">
      <c r="A3165" s="247" t="s">
        <v>4010</v>
      </c>
      <c r="B3165" s="247" t="s">
        <v>4009</v>
      </c>
      <c r="C3165" s="247" t="s">
        <v>1535</v>
      </c>
      <c r="D3165" s="247" t="s">
        <v>3960</v>
      </c>
      <c r="E3165" s="248" t="s">
        <v>22649</v>
      </c>
      <c r="F3165" s="247">
        <v>652.42999999999995</v>
      </c>
      <c r="G3165" s="247" t="s">
        <v>1367</v>
      </c>
      <c r="H3165" s="247" t="s">
        <v>14318</v>
      </c>
      <c r="I3165" s="247">
        <v>0</v>
      </c>
      <c r="J3165" s="247">
        <v>0</v>
      </c>
      <c r="K3165" s="247">
        <v>0</v>
      </c>
    </row>
    <row r="3166" spans="1:11">
      <c r="A3166" s="247" t="s">
        <v>22650</v>
      </c>
      <c r="B3166" s="247" t="s">
        <v>22651</v>
      </c>
      <c r="C3166" s="247" t="s">
        <v>1535</v>
      </c>
      <c r="D3166" s="247" t="s">
        <v>3960</v>
      </c>
      <c r="E3166" s="248" t="s">
        <v>22652</v>
      </c>
      <c r="F3166" s="247">
        <v>1928.57</v>
      </c>
      <c r="G3166" s="247" t="s">
        <v>1367</v>
      </c>
      <c r="H3166" s="247" t="s">
        <v>14318</v>
      </c>
      <c r="I3166" s="247">
        <v>3</v>
      </c>
      <c r="J3166" s="247">
        <v>0</v>
      </c>
      <c r="K3166" s="247">
        <v>0</v>
      </c>
    </row>
    <row r="3167" spans="1:11">
      <c r="A3167" s="247" t="s">
        <v>22653</v>
      </c>
      <c r="B3167" s="247" t="s">
        <v>22654</v>
      </c>
      <c r="C3167" s="247" t="s">
        <v>1535</v>
      </c>
      <c r="D3167" s="247" t="s">
        <v>3960</v>
      </c>
      <c r="E3167" s="248" t="s">
        <v>22655</v>
      </c>
      <c r="F3167" s="247">
        <v>24635.16</v>
      </c>
      <c r="G3167" s="247" t="s">
        <v>1367</v>
      </c>
      <c r="H3167" s="247" t="s">
        <v>14318</v>
      </c>
      <c r="I3167" s="247">
        <v>3</v>
      </c>
      <c r="J3167" s="247">
        <v>0</v>
      </c>
      <c r="K3167" s="247">
        <v>0</v>
      </c>
    </row>
    <row r="3168" spans="1:11">
      <c r="A3168" s="247" t="s">
        <v>22656</v>
      </c>
      <c r="B3168" s="247" t="s">
        <v>22657</v>
      </c>
      <c r="C3168" s="247" t="s">
        <v>1535</v>
      </c>
      <c r="D3168" s="247" t="s">
        <v>3960</v>
      </c>
      <c r="E3168" s="248" t="s">
        <v>22658</v>
      </c>
      <c r="F3168" s="247">
        <v>10617.58</v>
      </c>
      <c r="G3168" s="247" t="s">
        <v>1367</v>
      </c>
      <c r="H3168" s="247" t="s">
        <v>14318</v>
      </c>
      <c r="I3168" s="247">
        <v>3</v>
      </c>
      <c r="J3168" s="247">
        <v>0</v>
      </c>
      <c r="K3168" s="247">
        <v>0</v>
      </c>
    </row>
    <row r="3169" spans="1:11">
      <c r="A3169" s="247" t="s">
        <v>22659</v>
      </c>
      <c r="B3169" s="247" t="s">
        <v>22660</v>
      </c>
      <c r="C3169" s="247" t="s">
        <v>1535</v>
      </c>
      <c r="D3169" s="247" t="s">
        <v>3960</v>
      </c>
      <c r="E3169" s="248" t="s">
        <v>22661</v>
      </c>
      <c r="F3169" s="247">
        <v>20603.3</v>
      </c>
      <c r="G3169" s="247" t="s">
        <v>1367</v>
      </c>
      <c r="H3169" s="247" t="s">
        <v>14318</v>
      </c>
      <c r="I3169" s="247">
        <v>3</v>
      </c>
      <c r="J3169" s="247">
        <v>0</v>
      </c>
      <c r="K3169" s="247">
        <v>0</v>
      </c>
    </row>
    <row r="3170" spans="1:11">
      <c r="A3170" s="247" t="s">
        <v>22662</v>
      </c>
      <c r="B3170" s="247" t="s">
        <v>22663</v>
      </c>
      <c r="C3170" s="247" t="s">
        <v>1535</v>
      </c>
      <c r="D3170" s="247" t="s">
        <v>3960</v>
      </c>
      <c r="E3170" s="248" t="s">
        <v>22664</v>
      </c>
      <c r="F3170" s="247">
        <v>24585.71</v>
      </c>
      <c r="G3170" s="247" t="s">
        <v>1367</v>
      </c>
      <c r="H3170" s="247" t="s">
        <v>14318</v>
      </c>
      <c r="I3170" s="247">
        <v>3</v>
      </c>
      <c r="J3170" s="247">
        <v>0</v>
      </c>
      <c r="K3170" s="247">
        <v>0</v>
      </c>
    </row>
    <row r="3171" spans="1:11">
      <c r="A3171" s="247" t="s">
        <v>22665</v>
      </c>
      <c r="B3171" s="247" t="s">
        <v>22666</v>
      </c>
      <c r="C3171" s="247" t="s">
        <v>1535</v>
      </c>
      <c r="D3171" s="247" t="s">
        <v>3960</v>
      </c>
      <c r="E3171" s="248" t="s">
        <v>22667</v>
      </c>
      <c r="F3171" s="247">
        <v>29890.11</v>
      </c>
      <c r="G3171" s="247" t="s">
        <v>1367</v>
      </c>
      <c r="H3171" s="247" t="s">
        <v>14318</v>
      </c>
      <c r="I3171" s="247">
        <v>3</v>
      </c>
      <c r="J3171" s="247">
        <v>0</v>
      </c>
      <c r="K3171" s="247">
        <v>0</v>
      </c>
    </row>
    <row r="3172" spans="1:11">
      <c r="A3172" s="247" t="s">
        <v>22668</v>
      </c>
      <c r="B3172" s="247" t="s">
        <v>22669</v>
      </c>
      <c r="C3172" s="247" t="s">
        <v>1535</v>
      </c>
      <c r="D3172" s="247" t="s">
        <v>3960</v>
      </c>
      <c r="E3172" s="248" t="s">
        <v>22670</v>
      </c>
      <c r="F3172" s="247">
        <v>10309.89</v>
      </c>
      <c r="G3172" s="247" t="s">
        <v>1367</v>
      </c>
      <c r="H3172" s="247" t="s">
        <v>14318</v>
      </c>
      <c r="I3172" s="247">
        <v>3</v>
      </c>
      <c r="J3172" s="247">
        <v>0</v>
      </c>
      <c r="K3172" s="247">
        <v>0</v>
      </c>
    </row>
    <row r="3173" spans="1:11">
      <c r="A3173" s="247" t="s">
        <v>22671</v>
      </c>
      <c r="B3173" s="247" t="s">
        <v>22672</v>
      </c>
      <c r="C3173" s="247" t="s">
        <v>1535</v>
      </c>
      <c r="D3173" s="247" t="s">
        <v>3960</v>
      </c>
      <c r="E3173" s="248" t="s">
        <v>22673</v>
      </c>
      <c r="F3173" s="247">
        <v>12729.67</v>
      </c>
      <c r="G3173" s="247" t="s">
        <v>1367</v>
      </c>
      <c r="H3173" s="247" t="s">
        <v>14318</v>
      </c>
      <c r="I3173" s="247">
        <v>3</v>
      </c>
      <c r="J3173" s="247">
        <v>0</v>
      </c>
      <c r="K3173" s="247">
        <v>0</v>
      </c>
    </row>
    <row r="3174" spans="1:11">
      <c r="A3174" s="247" t="s">
        <v>22674</v>
      </c>
      <c r="B3174" s="247" t="s">
        <v>22675</v>
      </c>
      <c r="C3174" s="247" t="s">
        <v>1535</v>
      </c>
      <c r="D3174" s="247" t="s">
        <v>3960</v>
      </c>
      <c r="E3174" s="248" t="s">
        <v>22676</v>
      </c>
      <c r="F3174" s="247">
        <v>20678.02</v>
      </c>
      <c r="G3174" s="247" t="s">
        <v>1367</v>
      </c>
      <c r="H3174" s="247" t="s">
        <v>14318</v>
      </c>
      <c r="I3174" s="247">
        <v>3</v>
      </c>
      <c r="J3174" s="247">
        <v>0</v>
      </c>
      <c r="K3174" s="247">
        <v>0</v>
      </c>
    </row>
    <row r="3175" spans="1:11">
      <c r="A3175" s="247" t="s">
        <v>22677</v>
      </c>
      <c r="B3175" s="247" t="s">
        <v>22678</v>
      </c>
      <c r="C3175" s="247" t="s">
        <v>1535</v>
      </c>
      <c r="D3175" s="247" t="s">
        <v>3960</v>
      </c>
      <c r="E3175" s="248" t="s">
        <v>22679</v>
      </c>
      <c r="F3175" s="247">
        <v>8197.7999999999993</v>
      </c>
      <c r="G3175" s="247" t="s">
        <v>1367</v>
      </c>
      <c r="H3175" s="247" t="s">
        <v>14318</v>
      </c>
      <c r="I3175" s="247">
        <v>3</v>
      </c>
      <c r="J3175" s="247">
        <v>0</v>
      </c>
      <c r="K3175" s="247">
        <v>0</v>
      </c>
    </row>
    <row r="3176" spans="1:11">
      <c r="A3176" s="247" t="s">
        <v>22680</v>
      </c>
      <c r="B3176" s="247" t="s">
        <v>22681</v>
      </c>
      <c r="C3176" s="247" t="s">
        <v>1535</v>
      </c>
      <c r="D3176" s="247" t="s">
        <v>3960</v>
      </c>
      <c r="E3176" s="248" t="s">
        <v>22682</v>
      </c>
      <c r="F3176" s="247">
        <v>18565.93</v>
      </c>
      <c r="G3176" s="247" t="s">
        <v>1367</v>
      </c>
      <c r="H3176" s="247" t="s">
        <v>14318</v>
      </c>
      <c r="I3176" s="247">
        <v>3</v>
      </c>
      <c r="J3176" s="247">
        <v>0</v>
      </c>
      <c r="K3176" s="247">
        <v>0</v>
      </c>
    </row>
    <row r="3177" spans="1:11">
      <c r="A3177" s="247" t="s">
        <v>22683</v>
      </c>
      <c r="B3177" s="247" t="s">
        <v>22684</v>
      </c>
      <c r="C3177" s="247" t="s">
        <v>1535</v>
      </c>
      <c r="D3177" s="247" t="s">
        <v>3960</v>
      </c>
      <c r="E3177" s="248" t="s">
        <v>22685</v>
      </c>
      <c r="F3177" s="247">
        <v>23056.04</v>
      </c>
      <c r="G3177" s="247" t="s">
        <v>1367</v>
      </c>
      <c r="H3177" s="247" t="s">
        <v>14318</v>
      </c>
      <c r="I3177" s="247">
        <v>3</v>
      </c>
      <c r="J3177" s="247">
        <v>0</v>
      </c>
      <c r="K3177" s="247">
        <v>0</v>
      </c>
    </row>
    <row r="3178" spans="1:11">
      <c r="A3178" s="247" t="s">
        <v>22686</v>
      </c>
      <c r="B3178" s="247" t="s">
        <v>22687</v>
      </c>
      <c r="C3178" s="247" t="s">
        <v>1535</v>
      </c>
      <c r="D3178" s="247" t="s">
        <v>3960</v>
      </c>
      <c r="E3178" s="248" t="s">
        <v>22688</v>
      </c>
      <c r="F3178" s="247">
        <v>15963.74</v>
      </c>
      <c r="G3178" s="247" t="s">
        <v>1367</v>
      </c>
      <c r="H3178" s="247" t="s">
        <v>14318</v>
      </c>
      <c r="I3178" s="247">
        <v>3</v>
      </c>
      <c r="J3178" s="247">
        <v>0</v>
      </c>
      <c r="K3178" s="247">
        <v>0</v>
      </c>
    </row>
    <row r="3179" spans="1:11">
      <c r="A3179" s="247" t="s">
        <v>22689</v>
      </c>
      <c r="B3179" s="247" t="s">
        <v>22690</v>
      </c>
      <c r="C3179" s="247" t="s">
        <v>1535</v>
      </c>
      <c r="D3179" s="247" t="s">
        <v>3960</v>
      </c>
      <c r="E3179" s="248" t="s">
        <v>22691</v>
      </c>
      <c r="F3179" s="247">
        <v>9778.02</v>
      </c>
      <c r="G3179" s="247" t="s">
        <v>1367</v>
      </c>
      <c r="H3179" s="247" t="s">
        <v>14318</v>
      </c>
      <c r="I3179" s="247">
        <v>3</v>
      </c>
      <c r="J3179" s="247">
        <v>0</v>
      </c>
      <c r="K3179" s="247">
        <v>0</v>
      </c>
    </row>
    <row r="3180" spans="1:11">
      <c r="A3180" s="247" t="s">
        <v>22692</v>
      </c>
      <c r="B3180" s="247" t="s">
        <v>22693</v>
      </c>
      <c r="C3180" s="247" t="s">
        <v>1535</v>
      </c>
      <c r="D3180" s="247" t="s">
        <v>3960</v>
      </c>
      <c r="E3180" s="248" t="s">
        <v>22694</v>
      </c>
      <c r="F3180" s="247">
        <v>25400</v>
      </c>
      <c r="G3180" s="247" t="s">
        <v>1367</v>
      </c>
      <c r="H3180" s="247" t="s">
        <v>14318</v>
      </c>
      <c r="I3180" s="247">
        <v>3</v>
      </c>
      <c r="J3180" s="247">
        <v>0</v>
      </c>
      <c r="K3180" s="247">
        <v>0</v>
      </c>
    </row>
    <row r="3181" spans="1:11">
      <c r="A3181" s="247" t="s">
        <v>22695</v>
      </c>
      <c r="B3181" s="247" t="s">
        <v>22696</v>
      </c>
      <c r="C3181" s="247" t="s">
        <v>1535</v>
      </c>
      <c r="D3181" s="247" t="s">
        <v>3960</v>
      </c>
      <c r="E3181" s="248" t="s">
        <v>22697</v>
      </c>
      <c r="F3181" s="247">
        <v>25167.03</v>
      </c>
      <c r="G3181" s="247" t="s">
        <v>1367</v>
      </c>
      <c r="H3181" s="247" t="s">
        <v>14318</v>
      </c>
      <c r="I3181" s="247">
        <v>3</v>
      </c>
      <c r="J3181" s="247">
        <v>0</v>
      </c>
      <c r="K3181" s="247">
        <v>0</v>
      </c>
    </row>
    <row r="3182" spans="1:11">
      <c r="A3182" s="247" t="s">
        <v>22698</v>
      </c>
      <c r="B3182" s="247" t="s">
        <v>22699</v>
      </c>
      <c r="C3182" s="247" t="s">
        <v>1535</v>
      </c>
      <c r="D3182" s="247" t="s">
        <v>3960</v>
      </c>
      <c r="E3182" s="248" t="s">
        <v>22700</v>
      </c>
      <c r="F3182" s="247">
        <v>42095.6</v>
      </c>
      <c r="G3182" s="247" t="s">
        <v>1367</v>
      </c>
      <c r="H3182" s="247" t="s">
        <v>14318</v>
      </c>
      <c r="I3182" s="247">
        <v>3</v>
      </c>
      <c r="J3182" s="247">
        <v>0</v>
      </c>
      <c r="K3182" s="247">
        <v>0</v>
      </c>
    </row>
    <row r="3183" spans="1:11">
      <c r="A3183" s="247" t="s">
        <v>22701</v>
      </c>
      <c r="B3183" s="247" t="s">
        <v>22702</v>
      </c>
      <c r="C3183" s="247" t="s">
        <v>1535</v>
      </c>
      <c r="D3183" s="247" t="s">
        <v>3960</v>
      </c>
      <c r="E3183" s="248" t="s">
        <v>22703</v>
      </c>
      <c r="F3183" s="247">
        <v>42170.33</v>
      </c>
      <c r="G3183" s="247" t="s">
        <v>1367</v>
      </c>
      <c r="H3183" s="247" t="s">
        <v>14318</v>
      </c>
      <c r="I3183" s="247">
        <v>3</v>
      </c>
      <c r="J3183" s="247">
        <v>0</v>
      </c>
      <c r="K3183" s="247">
        <v>0</v>
      </c>
    </row>
    <row r="3184" spans="1:11">
      <c r="A3184" s="247" t="s">
        <v>22704</v>
      </c>
      <c r="B3184" s="247" t="s">
        <v>22705</v>
      </c>
      <c r="C3184" s="247" t="s">
        <v>1535</v>
      </c>
      <c r="D3184" s="247" t="s">
        <v>3960</v>
      </c>
      <c r="E3184" s="248" t="s">
        <v>22706</v>
      </c>
      <c r="F3184" s="247">
        <v>16420.88</v>
      </c>
      <c r="G3184" s="247" t="s">
        <v>1367</v>
      </c>
      <c r="H3184" s="247" t="s">
        <v>14318</v>
      </c>
      <c r="I3184" s="247">
        <v>3</v>
      </c>
      <c r="J3184" s="247">
        <v>0</v>
      </c>
      <c r="K3184" s="247">
        <v>0</v>
      </c>
    </row>
    <row r="3185" spans="1:11">
      <c r="A3185" s="247" t="s">
        <v>22707</v>
      </c>
      <c r="B3185" s="247" t="s">
        <v>22708</v>
      </c>
      <c r="C3185" s="247" t="s">
        <v>1535</v>
      </c>
      <c r="D3185" s="247" t="s">
        <v>3960</v>
      </c>
      <c r="E3185" s="248" t="s">
        <v>22709</v>
      </c>
      <c r="F3185" s="247">
        <v>25516.48</v>
      </c>
      <c r="G3185" s="247" t="s">
        <v>1367</v>
      </c>
      <c r="H3185" s="247" t="s">
        <v>14318</v>
      </c>
      <c r="I3185" s="247">
        <v>3</v>
      </c>
      <c r="J3185" s="247">
        <v>0</v>
      </c>
      <c r="K3185" s="247">
        <v>0</v>
      </c>
    </row>
    <row r="3186" spans="1:11">
      <c r="A3186" s="247" t="s">
        <v>22710</v>
      </c>
      <c r="B3186" s="247" t="s">
        <v>22711</v>
      </c>
      <c r="C3186" s="247" t="s">
        <v>1535</v>
      </c>
      <c r="D3186" s="247" t="s">
        <v>3960</v>
      </c>
      <c r="E3186" s="248" t="s">
        <v>22712</v>
      </c>
      <c r="F3186" s="247">
        <v>10434.07</v>
      </c>
      <c r="G3186" s="247" t="s">
        <v>1367</v>
      </c>
      <c r="H3186" s="247" t="s">
        <v>14318</v>
      </c>
      <c r="I3186" s="247">
        <v>3</v>
      </c>
      <c r="J3186" s="247">
        <v>0</v>
      </c>
      <c r="K3186" s="247">
        <v>0</v>
      </c>
    </row>
    <row r="3187" spans="1:11">
      <c r="A3187" s="247" t="s">
        <v>22713</v>
      </c>
      <c r="B3187" s="247" t="s">
        <v>22714</v>
      </c>
      <c r="C3187" s="247" t="s">
        <v>1535</v>
      </c>
      <c r="D3187" s="247" t="s">
        <v>3960</v>
      </c>
      <c r="E3187" s="248" t="s">
        <v>22715</v>
      </c>
      <c r="F3187" s="247">
        <v>22672.53</v>
      </c>
      <c r="G3187" s="247" t="s">
        <v>1367</v>
      </c>
      <c r="H3187" s="247" t="s">
        <v>14318</v>
      </c>
      <c r="I3187" s="247">
        <v>3</v>
      </c>
      <c r="J3187" s="247">
        <v>0</v>
      </c>
      <c r="K3187" s="247">
        <v>0</v>
      </c>
    </row>
    <row r="3188" spans="1:11">
      <c r="A3188" s="247" t="s">
        <v>22716</v>
      </c>
      <c r="B3188" s="247" t="s">
        <v>22717</v>
      </c>
      <c r="C3188" s="247" t="s">
        <v>1535</v>
      </c>
      <c r="D3188" s="247" t="s">
        <v>3960</v>
      </c>
      <c r="E3188" s="248" t="s">
        <v>22718</v>
      </c>
      <c r="F3188" s="247">
        <v>9985.7099999999991</v>
      </c>
      <c r="G3188" s="247" t="s">
        <v>1367</v>
      </c>
      <c r="H3188" s="247" t="s">
        <v>14318</v>
      </c>
      <c r="I3188" s="247">
        <v>3</v>
      </c>
      <c r="J3188" s="247">
        <v>0</v>
      </c>
      <c r="K3188" s="247">
        <v>0</v>
      </c>
    </row>
    <row r="3189" spans="1:11">
      <c r="A3189" s="247" t="s">
        <v>22719</v>
      </c>
      <c r="B3189" s="247" t="s">
        <v>22720</v>
      </c>
      <c r="C3189" s="247" t="s">
        <v>1535</v>
      </c>
      <c r="D3189" s="247" t="s">
        <v>3960</v>
      </c>
      <c r="E3189" s="248" t="s">
        <v>22721</v>
      </c>
      <c r="F3189" s="247">
        <v>1846.15</v>
      </c>
      <c r="G3189" s="247" t="s">
        <v>1367</v>
      </c>
      <c r="H3189" s="247" t="s">
        <v>14318</v>
      </c>
      <c r="I3189" s="247">
        <v>1</v>
      </c>
      <c r="J3189" s="247">
        <v>0</v>
      </c>
      <c r="K3189" s="247">
        <v>0</v>
      </c>
    </row>
    <row r="3190" spans="1:11">
      <c r="A3190" s="247" t="s">
        <v>22722</v>
      </c>
      <c r="B3190" s="247" t="s">
        <v>22723</v>
      </c>
      <c r="C3190" s="247" t="s">
        <v>1535</v>
      </c>
      <c r="D3190" s="247" t="s">
        <v>3960</v>
      </c>
      <c r="E3190" s="248" t="s">
        <v>22724</v>
      </c>
      <c r="F3190" s="247">
        <v>1973.57</v>
      </c>
      <c r="G3190" s="247" t="s">
        <v>1367</v>
      </c>
      <c r="H3190" s="247" t="s">
        <v>14318</v>
      </c>
      <c r="I3190" s="247">
        <v>3</v>
      </c>
      <c r="J3190" s="247">
        <v>0</v>
      </c>
      <c r="K3190" s="247">
        <v>0</v>
      </c>
    </row>
    <row r="3191" spans="1:11">
      <c r="A3191" s="247" t="s">
        <v>22725</v>
      </c>
      <c r="B3191" s="247" t="s">
        <v>22726</v>
      </c>
      <c r="C3191" s="247" t="s">
        <v>1535</v>
      </c>
      <c r="D3191" s="247" t="s">
        <v>3960</v>
      </c>
      <c r="E3191" s="248" t="s">
        <v>22727</v>
      </c>
      <c r="F3191" s="247">
        <v>16329.25</v>
      </c>
      <c r="G3191" s="247" t="s">
        <v>1367</v>
      </c>
      <c r="H3191" s="247" t="s">
        <v>14318</v>
      </c>
      <c r="I3191" s="247">
        <v>1</v>
      </c>
      <c r="J3191" s="247">
        <v>0</v>
      </c>
      <c r="K3191" s="247">
        <v>0</v>
      </c>
    </row>
    <row r="3192" spans="1:11">
      <c r="A3192" s="247" t="s">
        <v>22728</v>
      </c>
      <c r="B3192" s="247" t="s">
        <v>22729</v>
      </c>
      <c r="C3192" s="247" t="s">
        <v>1535</v>
      </c>
      <c r="D3192" s="247" t="s">
        <v>3960</v>
      </c>
      <c r="E3192" s="248" t="s">
        <v>22730</v>
      </c>
      <c r="F3192" s="247">
        <v>6518.4</v>
      </c>
      <c r="G3192" s="247" t="s">
        <v>1367</v>
      </c>
      <c r="H3192" s="247" t="s">
        <v>14318</v>
      </c>
      <c r="I3192" s="247">
        <v>1</v>
      </c>
      <c r="J3192" s="247">
        <v>0</v>
      </c>
      <c r="K3192" s="247">
        <v>0</v>
      </c>
    </row>
    <row r="3193" spans="1:11">
      <c r="A3193" s="247" t="s">
        <v>22731</v>
      </c>
      <c r="B3193" s="247" t="s">
        <v>22732</v>
      </c>
      <c r="C3193" s="247" t="s">
        <v>1535</v>
      </c>
      <c r="D3193" s="247" t="s">
        <v>3960</v>
      </c>
      <c r="E3193" s="248" t="s">
        <v>22733</v>
      </c>
      <c r="F3193" s="247">
        <v>15622.54</v>
      </c>
      <c r="G3193" s="247" t="s">
        <v>1367</v>
      </c>
      <c r="H3193" s="247" t="s">
        <v>14318</v>
      </c>
      <c r="I3193" s="247">
        <v>1</v>
      </c>
      <c r="J3193" s="247">
        <v>0</v>
      </c>
      <c r="K3193" s="247">
        <v>0</v>
      </c>
    </row>
    <row r="3194" spans="1:11">
      <c r="A3194" s="247" t="s">
        <v>22734</v>
      </c>
      <c r="B3194" s="247" t="s">
        <v>22735</v>
      </c>
      <c r="C3194" s="247" t="s">
        <v>1535</v>
      </c>
      <c r="D3194" s="247" t="s">
        <v>3960</v>
      </c>
      <c r="E3194" s="248" t="s">
        <v>22736</v>
      </c>
      <c r="F3194" s="247">
        <v>14566.63</v>
      </c>
      <c r="G3194" s="247" t="s">
        <v>1367</v>
      </c>
      <c r="H3194" s="247" t="s">
        <v>14318</v>
      </c>
      <c r="I3194" s="247">
        <v>1</v>
      </c>
      <c r="J3194" s="247">
        <v>0</v>
      </c>
      <c r="K3194" s="247">
        <v>0</v>
      </c>
    </row>
    <row r="3195" spans="1:11">
      <c r="A3195" s="247" t="s">
        <v>22737</v>
      </c>
      <c r="B3195" s="247" t="s">
        <v>22738</v>
      </c>
      <c r="C3195" s="247" t="s">
        <v>1535</v>
      </c>
      <c r="D3195" s="247" t="s">
        <v>3960</v>
      </c>
      <c r="E3195" s="248" t="s">
        <v>22739</v>
      </c>
      <c r="F3195" s="247">
        <v>37432.199999999997</v>
      </c>
      <c r="G3195" s="247" t="s">
        <v>1367</v>
      </c>
      <c r="H3195" s="247" t="s">
        <v>14318</v>
      </c>
      <c r="I3195" s="247">
        <v>1</v>
      </c>
      <c r="J3195" s="247">
        <v>0</v>
      </c>
      <c r="K3195" s="247">
        <v>0</v>
      </c>
    </row>
    <row r="3196" spans="1:11">
      <c r="A3196" s="247" t="s">
        <v>22740</v>
      </c>
      <c r="B3196" s="247" t="s">
        <v>22741</v>
      </c>
      <c r="C3196" s="247" t="s">
        <v>1535</v>
      </c>
      <c r="D3196" s="247" t="s">
        <v>3960</v>
      </c>
      <c r="E3196" s="248" t="s">
        <v>22742</v>
      </c>
      <c r="F3196" s="247">
        <v>13585.54</v>
      </c>
      <c r="G3196" s="247" t="s">
        <v>1367</v>
      </c>
      <c r="H3196" s="247" t="s">
        <v>14318</v>
      </c>
      <c r="I3196" s="247">
        <v>3</v>
      </c>
      <c r="J3196" s="247">
        <v>0</v>
      </c>
      <c r="K3196" s="247">
        <v>0</v>
      </c>
    </row>
    <row r="3197" spans="1:11">
      <c r="A3197" s="247" t="s">
        <v>22743</v>
      </c>
      <c r="B3197" s="247" t="s">
        <v>22744</v>
      </c>
      <c r="C3197" s="247" t="s">
        <v>1535</v>
      </c>
      <c r="D3197" s="247" t="s">
        <v>3960</v>
      </c>
      <c r="E3197" s="248" t="s">
        <v>22745</v>
      </c>
      <c r="F3197" s="247">
        <v>8439</v>
      </c>
      <c r="G3197" s="247" t="s">
        <v>1367</v>
      </c>
      <c r="H3197" s="247" t="s">
        <v>14318</v>
      </c>
      <c r="I3197" s="247">
        <v>3</v>
      </c>
      <c r="J3197" s="247">
        <v>0</v>
      </c>
      <c r="K3197" s="247">
        <v>0</v>
      </c>
    </row>
    <row r="3198" spans="1:11">
      <c r="A3198" s="247" t="s">
        <v>22746</v>
      </c>
      <c r="B3198" s="247" t="s">
        <v>22747</v>
      </c>
      <c r="C3198" s="247" t="s">
        <v>1535</v>
      </c>
      <c r="D3198" s="247" t="s">
        <v>3960</v>
      </c>
      <c r="E3198" s="248" t="s">
        <v>22748</v>
      </c>
      <c r="F3198" s="247">
        <v>13277.91</v>
      </c>
      <c r="G3198" s="247" t="s">
        <v>1367</v>
      </c>
      <c r="H3198" s="247" t="s">
        <v>14318</v>
      </c>
      <c r="I3198" s="247">
        <v>3</v>
      </c>
      <c r="J3198" s="247">
        <v>0</v>
      </c>
      <c r="K3198" s="247">
        <v>0</v>
      </c>
    </row>
    <row r="3199" spans="1:11">
      <c r="A3199" s="247" t="s">
        <v>22749</v>
      </c>
      <c r="B3199" s="247" t="s">
        <v>22750</v>
      </c>
      <c r="C3199" s="247" t="s">
        <v>1535</v>
      </c>
      <c r="D3199" s="247" t="s">
        <v>3960</v>
      </c>
      <c r="E3199" s="248" t="s">
        <v>22751</v>
      </c>
      <c r="F3199" s="247">
        <v>18723.77</v>
      </c>
      <c r="G3199" s="247" t="s">
        <v>1367</v>
      </c>
      <c r="H3199" s="247" t="s">
        <v>14318</v>
      </c>
      <c r="I3199" s="247">
        <v>3</v>
      </c>
      <c r="J3199" s="247">
        <v>0</v>
      </c>
      <c r="K3199" s="247">
        <v>0</v>
      </c>
    </row>
    <row r="3200" spans="1:11">
      <c r="A3200" s="247" t="s">
        <v>22752</v>
      </c>
      <c r="B3200" s="247" t="s">
        <v>22753</v>
      </c>
      <c r="C3200" s="247" t="s">
        <v>1535</v>
      </c>
      <c r="D3200" s="247" t="s">
        <v>3960</v>
      </c>
      <c r="E3200" s="248" t="s">
        <v>22754</v>
      </c>
      <c r="F3200" s="247">
        <v>10653.37</v>
      </c>
      <c r="G3200" s="247" t="s">
        <v>1367</v>
      </c>
      <c r="H3200" s="247" t="s">
        <v>14318</v>
      </c>
      <c r="I3200" s="247">
        <v>3</v>
      </c>
      <c r="J3200" s="247">
        <v>0</v>
      </c>
      <c r="K3200" s="247">
        <v>0</v>
      </c>
    </row>
    <row r="3201" spans="1:11">
      <c r="A3201" s="247" t="s">
        <v>22755</v>
      </c>
      <c r="B3201" s="247" t="s">
        <v>22756</v>
      </c>
      <c r="C3201" s="247" t="s">
        <v>1535</v>
      </c>
      <c r="D3201" s="247" t="s">
        <v>3960</v>
      </c>
      <c r="E3201" s="248" t="s">
        <v>22757</v>
      </c>
      <c r="F3201" s="247">
        <v>3443.18</v>
      </c>
      <c r="G3201" s="247" t="s">
        <v>1367</v>
      </c>
      <c r="H3201" s="247" t="s">
        <v>14318</v>
      </c>
      <c r="I3201" s="247">
        <v>3</v>
      </c>
      <c r="J3201" s="247">
        <v>0</v>
      </c>
      <c r="K3201" s="247">
        <v>0</v>
      </c>
    </row>
    <row r="3202" spans="1:11">
      <c r="A3202" s="247" t="s">
        <v>22758</v>
      </c>
      <c r="B3202" s="247" t="s">
        <v>22759</v>
      </c>
      <c r="C3202" s="247" t="s">
        <v>1535</v>
      </c>
      <c r="D3202" s="247" t="s">
        <v>3960</v>
      </c>
      <c r="E3202" s="248" t="s">
        <v>22760</v>
      </c>
      <c r="F3202" s="247">
        <v>24236.14</v>
      </c>
      <c r="G3202" s="247" t="s">
        <v>1367</v>
      </c>
      <c r="H3202" s="247" t="s">
        <v>14318</v>
      </c>
      <c r="I3202" s="247">
        <v>3</v>
      </c>
      <c r="J3202" s="247">
        <v>0</v>
      </c>
      <c r="K3202" s="247">
        <v>0</v>
      </c>
    </row>
    <row r="3203" spans="1:11">
      <c r="A3203" s="247" t="s">
        <v>22761</v>
      </c>
      <c r="B3203" s="247" t="s">
        <v>22762</v>
      </c>
      <c r="C3203" s="247" t="s">
        <v>1535</v>
      </c>
      <c r="D3203" s="247" t="s">
        <v>3960</v>
      </c>
      <c r="E3203" s="248" t="s">
        <v>22763</v>
      </c>
      <c r="F3203" s="247">
        <v>11656.63</v>
      </c>
      <c r="G3203" s="247" t="s">
        <v>1367</v>
      </c>
      <c r="H3203" s="247" t="s">
        <v>14318</v>
      </c>
      <c r="I3203" s="247">
        <v>3</v>
      </c>
      <c r="J3203" s="247">
        <v>0</v>
      </c>
      <c r="K3203" s="247">
        <v>0</v>
      </c>
    </row>
    <row r="3204" spans="1:11">
      <c r="A3204" s="247" t="s">
        <v>22764</v>
      </c>
      <c r="B3204" s="247" t="s">
        <v>22765</v>
      </c>
      <c r="C3204" s="247" t="s">
        <v>1535</v>
      </c>
      <c r="D3204" s="247" t="s">
        <v>3960</v>
      </c>
      <c r="E3204" s="248" t="s">
        <v>22766</v>
      </c>
      <c r="F3204" s="247">
        <v>32766.6</v>
      </c>
      <c r="G3204" s="247" t="s">
        <v>1367</v>
      </c>
      <c r="H3204" s="247" t="s">
        <v>14318</v>
      </c>
      <c r="I3204" s="247">
        <v>3</v>
      </c>
      <c r="J3204" s="247">
        <v>0</v>
      </c>
      <c r="K3204" s="247">
        <v>0</v>
      </c>
    </row>
    <row r="3205" spans="1:11">
      <c r="A3205" s="247" t="s">
        <v>22767</v>
      </c>
      <c r="B3205" s="247" t="s">
        <v>22768</v>
      </c>
      <c r="C3205" s="247" t="s">
        <v>1535</v>
      </c>
      <c r="D3205" s="247" t="s">
        <v>3960</v>
      </c>
      <c r="E3205" s="248" t="s">
        <v>22769</v>
      </c>
      <c r="F3205" s="247">
        <v>4855.54</v>
      </c>
      <c r="G3205" s="247" t="s">
        <v>1367</v>
      </c>
      <c r="H3205" s="247" t="s">
        <v>14318</v>
      </c>
      <c r="I3205" s="247">
        <v>3</v>
      </c>
      <c r="J3205" s="247">
        <v>0</v>
      </c>
      <c r="K3205" s="247">
        <v>0</v>
      </c>
    </row>
    <row r="3206" spans="1:11">
      <c r="A3206" s="247" t="s">
        <v>22770</v>
      </c>
      <c r="B3206" s="247" t="s">
        <v>22771</v>
      </c>
      <c r="C3206" s="247" t="s">
        <v>1535</v>
      </c>
      <c r="D3206" s="247" t="s">
        <v>3960</v>
      </c>
      <c r="E3206" s="248" t="s">
        <v>22772</v>
      </c>
      <c r="F3206" s="247">
        <v>11523.6</v>
      </c>
      <c r="G3206" s="247" t="s">
        <v>1367</v>
      </c>
      <c r="H3206" s="247" t="s">
        <v>14318</v>
      </c>
      <c r="I3206" s="247">
        <v>3</v>
      </c>
      <c r="J3206" s="247">
        <v>0</v>
      </c>
      <c r="K3206" s="247">
        <v>0</v>
      </c>
    </row>
    <row r="3207" spans="1:11">
      <c r="A3207" s="247" t="s">
        <v>22773</v>
      </c>
      <c r="B3207" s="247" t="s">
        <v>22774</v>
      </c>
      <c r="C3207" s="247" t="s">
        <v>1535</v>
      </c>
      <c r="D3207" s="247" t="s">
        <v>3960</v>
      </c>
      <c r="E3207" s="248" t="s">
        <v>22775</v>
      </c>
      <c r="F3207" s="247">
        <v>16794.86</v>
      </c>
      <c r="G3207" s="247" t="s">
        <v>1367</v>
      </c>
      <c r="H3207" s="247" t="s">
        <v>14318</v>
      </c>
      <c r="I3207" s="247">
        <v>1</v>
      </c>
      <c r="J3207" s="247">
        <v>0</v>
      </c>
      <c r="K3207" s="247">
        <v>0</v>
      </c>
    </row>
    <row r="3208" spans="1:11">
      <c r="A3208" s="247" t="s">
        <v>22776</v>
      </c>
      <c r="B3208" s="247" t="s">
        <v>22777</v>
      </c>
      <c r="C3208" s="247" t="s">
        <v>1535</v>
      </c>
      <c r="D3208" s="247" t="s">
        <v>3960</v>
      </c>
      <c r="E3208" s="248" t="s">
        <v>22778</v>
      </c>
      <c r="F3208" s="247">
        <v>16054.29</v>
      </c>
      <c r="G3208" s="247" t="s">
        <v>1367</v>
      </c>
      <c r="H3208" s="247" t="s">
        <v>14318</v>
      </c>
      <c r="I3208" s="247">
        <v>1</v>
      </c>
      <c r="J3208" s="247">
        <v>0</v>
      </c>
      <c r="K3208" s="247">
        <v>0</v>
      </c>
    </row>
    <row r="3209" spans="1:11">
      <c r="A3209" s="247" t="s">
        <v>4153</v>
      </c>
      <c r="B3209" s="247" t="s">
        <v>4152</v>
      </c>
      <c r="C3209" s="247" t="s">
        <v>1535</v>
      </c>
      <c r="D3209" s="247" t="s">
        <v>4146</v>
      </c>
      <c r="E3209" s="248" t="s">
        <v>4151</v>
      </c>
      <c r="F3209" s="247">
        <v>3025.12</v>
      </c>
      <c r="G3209" s="247" t="s">
        <v>1367</v>
      </c>
      <c r="H3209" s="247" t="s">
        <v>14318</v>
      </c>
      <c r="I3209" s="247">
        <v>0</v>
      </c>
      <c r="J3209" s="247">
        <v>0</v>
      </c>
      <c r="K3209" s="247">
        <v>0</v>
      </c>
    </row>
    <row r="3210" spans="1:11">
      <c r="A3210" s="247" t="s">
        <v>4005</v>
      </c>
      <c r="B3210" s="247" t="s">
        <v>4004</v>
      </c>
      <c r="C3210" s="247" t="s">
        <v>1535</v>
      </c>
      <c r="D3210" s="247" t="s">
        <v>3960</v>
      </c>
      <c r="E3210" s="248" t="s">
        <v>22779</v>
      </c>
      <c r="F3210" s="247">
        <v>401.96</v>
      </c>
      <c r="G3210" s="247" t="s">
        <v>1367</v>
      </c>
      <c r="H3210" s="247" t="s">
        <v>14318</v>
      </c>
      <c r="I3210" s="247">
        <v>5</v>
      </c>
      <c r="J3210" s="247">
        <v>0</v>
      </c>
      <c r="K3210" s="247">
        <v>0</v>
      </c>
    </row>
    <row r="3211" spans="1:11">
      <c r="A3211" s="247" t="s">
        <v>4150</v>
      </c>
      <c r="B3211" s="247" t="s">
        <v>4149</v>
      </c>
      <c r="C3211" s="247" t="s">
        <v>1535</v>
      </c>
      <c r="D3211" s="247" t="s">
        <v>4146</v>
      </c>
      <c r="E3211" s="248" t="s">
        <v>16060</v>
      </c>
      <c r="F3211" s="247">
        <v>5146.54</v>
      </c>
      <c r="G3211" s="247" t="s">
        <v>1367</v>
      </c>
      <c r="H3211" s="247" t="s">
        <v>14318</v>
      </c>
      <c r="I3211" s="247">
        <v>0</v>
      </c>
      <c r="J3211" s="247">
        <v>0</v>
      </c>
      <c r="K3211" s="247">
        <v>0</v>
      </c>
    </row>
    <row r="3212" spans="1:11">
      <c r="A3212" s="247" t="s">
        <v>3990</v>
      </c>
      <c r="B3212" s="247" t="s">
        <v>3989</v>
      </c>
      <c r="C3212" s="247" t="s">
        <v>1535</v>
      </c>
      <c r="D3212" s="247" t="s">
        <v>3960</v>
      </c>
      <c r="E3212" s="248" t="s">
        <v>22780</v>
      </c>
      <c r="F3212" s="247">
        <v>222.82</v>
      </c>
      <c r="G3212" s="247" t="s">
        <v>1367</v>
      </c>
      <c r="H3212" s="247" t="s">
        <v>14318</v>
      </c>
      <c r="I3212" s="247">
        <v>0</v>
      </c>
      <c r="J3212" s="247">
        <v>0</v>
      </c>
      <c r="K3212" s="247">
        <v>0</v>
      </c>
    </row>
    <row r="3213" spans="1:11">
      <c r="A3213" s="247" t="s">
        <v>3983</v>
      </c>
      <c r="B3213" s="247" t="s">
        <v>3982</v>
      </c>
      <c r="C3213" s="247" t="s">
        <v>1535</v>
      </c>
      <c r="D3213" s="247" t="s">
        <v>3960</v>
      </c>
      <c r="E3213" s="248" t="s">
        <v>22781</v>
      </c>
      <c r="F3213" s="247">
        <v>110.86</v>
      </c>
      <c r="G3213" s="247" t="s">
        <v>1373</v>
      </c>
      <c r="H3213" s="247" t="s">
        <v>14318</v>
      </c>
      <c r="I3213" s="247">
        <v>3</v>
      </c>
      <c r="J3213" s="247">
        <v>0</v>
      </c>
      <c r="K3213" s="247">
        <v>0</v>
      </c>
    </row>
    <row r="3214" spans="1:11">
      <c r="A3214" s="247" t="s">
        <v>3980</v>
      </c>
      <c r="B3214" s="247" t="s">
        <v>3979</v>
      </c>
      <c r="C3214" s="247" t="s">
        <v>1535</v>
      </c>
      <c r="D3214" s="247" t="s">
        <v>3960</v>
      </c>
      <c r="E3214" s="248" t="s">
        <v>22782</v>
      </c>
      <c r="F3214" s="247">
        <v>753.26</v>
      </c>
      <c r="G3214" s="247" t="s">
        <v>1367</v>
      </c>
      <c r="H3214" s="247" t="s">
        <v>14318</v>
      </c>
      <c r="I3214" s="247">
        <v>0</v>
      </c>
      <c r="J3214" s="247">
        <v>0</v>
      </c>
      <c r="K3214" s="247">
        <v>30</v>
      </c>
    </row>
    <row r="3215" spans="1:11">
      <c r="A3215" s="247" t="s">
        <v>22783</v>
      </c>
      <c r="B3215" s="247" t="s">
        <v>22784</v>
      </c>
      <c r="C3215" s="247" t="s">
        <v>1535</v>
      </c>
      <c r="D3215" s="247" t="s">
        <v>4146</v>
      </c>
      <c r="E3215" s="248" t="s">
        <v>22785</v>
      </c>
      <c r="F3215" s="247">
        <v>17050.68</v>
      </c>
      <c r="G3215" s="247" t="s">
        <v>1367</v>
      </c>
      <c r="H3215" s="247" t="s">
        <v>14318</v>
      </c>
      <c r="I3215" s="247">
        <v>1</v>
      </c>
      <c r="J3215" s="247">
        <v>0</v>
      </c>
      <c r="K3215" s="247">
        <v>30</v>
      </c>
    </row>
    <row r="3216" spans="1:11">
      <c r="A3216" s="247" t="s">
        <v>22786</v>
      </c>
      <c r="B3216" s="247" t="s">
        <v>22787</v>
      </c>
      <c r="C3216" s="247" t="s">
        <v>1535</v>
      </c>
      <c r="D3216" s="247" t="s">
        <v>4146</v>
      </c>
      <c r="E3216" s="248" t="s">
        <v>22788</v>
      </c>
      <c r="F3216" s="247">
        <v>7915.2</v>
      </c>
      <c r="G3216" s="247" t="s">
        <v>1367</v>
      </c>
      <c r="H3216" s="247" t="s">
        <v>14318</v>
      </c>
      <c r="I3216" s="247">
        <v>1</v>
      </c>
      <c r="J3216" s="247">
        <v>0</v>
      </c>
      <c r="K3216" s="247">
        <v>0</v>
      </c>
    </row>
    <row r="3217" spans="1:11">
      <c r="A3217" s="247" t="s">
        <v>4148</v>
      </c>
      <c r="B3217" s="247" t="s">
        <v>4147</v>
      </c>
      <c r="C3217" s="247" t="s">
        <v>1535</v>
      </c>
      <c r="D3217" s="247" t="s">
        <v>4146</v>
      </c>
      <c r="E3217" s="248" t="s">
        <v>4145</v>
      </c>
      <c r="F3217" s="247">
        <v>334.23</v>
      </c>
      <c r="G3217" s="247" t="s">
        <v>1367</v>
      </c>
      <c r="H3217" s="247" t="s">
        <v>14318</v>
      </c>
      <c r="I3217" s="247">
        <v>3</v>
      </c>
      <c r="J3217" s="247">
        <v>0</v>
      </c>
      <c r="K3217" s="247">
        <v>0</v>
      </c>
    </row>
    <row r="3218" spans="1:11">
      <c r="A3218" s="247" t="s">
        <v>22789</v>
      </c>
      <c r="B3218" s="247" t="s">
        <v>22790</v>
      </c>
      <c r="C3218" s="247" t="s">
        <v>1535</v>
      </c>
      <c r="D3218" s="247" t="s">
        <v>4146</v>
      </c>
      <c r="E3218" s="248" t="s">
        <v>22791</v>
      </c>
      <c r="F3218" s="247">
        <v>1396.7</v>
      </c>
      <c r="G3218" s="247" t="s">
        <v>1367</v>
      </c>
      <c r="H3218" s="247" t="s">
        <v>14318</v>
      </c>
      <c r="I3218" s="247">
        <v>1</v>
      </c>
      <c r="J3218" s="247">
        <v>0</v>
      </c>
      <c r="K3218" s="247">
        <v>0</v>
      </c>
    </row>
    <row r="3219" spans="1:11">
      <c r="A3219" s="247" t="s">
        <v>22792</v>
      </c>
      <c r="B3219" s="247" t="s">
        <v>22793</v>
      </c>
      <c r="C3219" s="247" t="s">
        <v>1535</v>
      </c>
      <c r="D3219" s="247" t="s">
        <v>4146</v>
      </c>
      <c r="E3219" s="248" t="s">
        <v>22794</v>
      </c>
      <c r="F3219" s="247">
        <v>7682.4</v>
      </c>
      <c r="G3219" s="247" t="s">
        <v>1367</v>
      </c>
      <c r="H3219" s="247" t="s">
        <v>14318</v>
      </c>
      <c r="I3219" s="247">
        <v>3</v>
      </c>
      <c r="J3219" s="247">
        <v>0</v>
      </c>
      <c r="K3219" s="247">
        <v>0</v>
      </c>
    </row>
    <row r="3220" spans="1:11">
      <c r="A3220" s="247" t="s">
        <v>22795</v>
      </c>
      <c r="B3220" s="247" t="s">
        <v>22796</v>
      </c>
      <c r="C3220" s="247" t="s">
        <v>1535</v>
      </c>
      <c r="D3220" s="247" t="s">
        <v>4146</v>
      </c>
      <c r="E3220" s="248" t="s">
        <v>22797</v>
      </c>
      <c r="F3220" s="247">
        <v>7915.2</v>
      </c>
      <c r="G3220" s="247" t="s">
        <v>1367</v>
      </c>
      <c r="H3220" s="247" t="s">
        <v>14318</v>
      </c>
      <c r="I3220" s="247">
        <v>3</v>
      </c>
      <c r="J3220" s="247">
        <v>0</v>
      </c>
      <c r="K3220" s="247">
        <v>0</v>
      </c>
    </row>
    <row r="3221" spans="1:11">
      <c r="A3221" s="247" t="s">
        <v>3968</v>
      </c>
      <c r="B3221" s="247" t="s">
        <v>3967</v>
      </c>
      <c r="C3221" s="247" t="s">
        <v>1535</v>
      </c>
      <c r="D3221" s="247" t="s">
        <v>3960</v>
      </c>
      <c r="E3221" s="248" t="s">
        <v>22798</v>
      </c>
      <c r="F3221" s="247">
        <v>2012.05</v>
      </c>
      <c r="G3221" s="247" t="s">
        <v>1367</v>
      </c>
      <c r="H3221" s="247" t="s">
        <v>14318</v>
      </c>
      <c r="I3221" s="247">
        <v>3</v>
      </c>
      <c r="J3221" s="247">
        <v>0</v>
      </c>
      <c r="K3221" s="247">
        <v>0</v>
      </c>
    </row>
    <row r="3222" spans="1:11">
      <c r="A3222" s="247" t="s">
        <v>3965</v>
      </c>
      <c r="B3222" s="247" t="s">
        <v>3964</v>
      </c>
      <c r="C3222" s="247" t="s">
        <v>1535</v>
      </c>
      <c r="D3222" s="247" t="s">
        <v>3960</v>
      </c>
      <c r="E3222" s="248" t="s">
        <v>22799</v>
      </c>
      <c r="F3222" s="247">
        <v>2810.23</v>
      </c>
      <c r="G3222" s="247" t="s">
        <v>1367</v>
      </c>
      <c r="H3222" s="247" t="s">
        <v>14318</v>
      </c>
      <c r="I3222" s="247">
        <v>0</v>
      </c>
      <c r="J3222" s="247">
        <v>0</v>
      </c>
      <c r="K3222" s="247">
        <v>0</v>
      </c>
    </row>
    <row r="3223" spans="1:11">
      <c r="A3223" s="247" t="s">
        <v>22800</v>
      </c>
      <c r="B3223" s="247" t="s">
        <v>22801</v>
      </c>
      <c r="C3223" s="247" t="s">
        <v>1535</v>
      </c>
      <c r="D3223" s="247" t="s">
        <v>3960</v>
      </c>
      <c r="E3223" s="248" t="s">
        <v>22802</v>
      </c>
      <c r="F3223" s="247">
        <v>6310.54</v>
      </c>
      <c r="G3223" s="247" t="s">
        <v>1367</v>
      </c>
      <c r="H3223" s="247" t="s">
        <v>14318</v>
      </c>
      <c r="I3223" s="247">
        <v>1</v>
      </c>
      <c r="J3223" s="247">
        <v>0</v>
      </c>
      <c r="K3223" s="247">
        <v>0</v>
      </c>
    </row>
    <row r="3224" spans="1:11">
      <c r="A3224" s="247" t="s">
        <v>3801</v>
      </c>
      <c r="B3224" s="247" t="s">
        <v>3800</v>
      </c>
      <c r="C3224" s="247" t="s">
        <v>1535</v>
      </c>
      <c r="D3224" s="247" t="s">
        <v>3792</v>
      </c>
      <c r="E3224" s="248" t="s">
        <v>3799</v>
      </c>
      <c r="F3224" s="247">
        <v>1705.65</v>
      </c>
      <c r="G3224" s="247" t="s">
        <v>1367</v>
      </c>
      <c r="H3224" s="247" t="s">
        <v>14318</v>
      </c>
      <c r="I3224" s="247">
        <v>3</v>
      </c>
      <c r="J3224" s="247">
        <v>0</v>
      </c>
      <c r="K3224" s="247">
        <v>0</v>
      </c>
    </row>
    <row r="3225" spans="1:11">
      <c r="A3225" s="247" t="s">
        <v>6109</v>
      </c>
      <c r="B3225" s="247" t="s">
        <v>6108</v>
      </c>
      <c r="C3225" s="247" t="s">
        <v>1535</v>
      </c>
      <c r="D3225" s="247" t="s">
        <v>5811</v>
      </c>
      <c r="E3225" s="248" t="s">
        <v>6107</v>
      </c>
      <c r="F3225" s="247">
        <v>3279.71</v>
      </c>
      <c r="G3225" s="247" t="s">
        <v>1367</v>
      </c>
      <c r="H3225" s="247" t="s">
        <v>14318</v>
      </c>
      <c r="I3225" s="247">
        <v>1</v>
      </c>
      <c r="J3225" s="247">
        <v>0</v>
      </c>
      <c r="K3225" s="247">
        <v>0</v>
      </c>
    </row>
    <row r="3226" spans="1:11">
      <c r="A3226" s="247" t="s">
        <v>6098</v>
      </c>
      <c r="B3226" s="247" t="s">
        <v>6097</v>
      </c>
      <c r="C3226" s="247" t="s">
        <v>1535</v>
      </c>
      <c r="D3226" s="247" t="s">
        <v>5811</v>
      </c>
      <c r="E3226" s="248" t="s">
        <v>6096</v>
      </c>
      <c r="F3226" s="247">
        <v>1524.63</v>
      </c>
      <c r="G3226" s="247" t="s">
        <v>1367</v>
      </c>
      <c r="H3226" s="247" t="s">
        <v>14318</v>
      </c>
      <c r="I3226" s="247">
        <v>1</v>
      </c>
      <c r="J3226" s="247">
        <v>0</v>
      </c>
      <c r="K3226" s="247">
        <v>0</v>
      </c>
    </row>
    <row r="3227" spans="1:11">
      <c r="A3227" s="247" t="s">
        <v>4654</v>
      </c>
      <c r="B3227" s="247" t="s">
        <v>4653</v>
      </c>
      <c r="C3227" s="247" t="s">
        <v>1535</v>
      </c>
      <c r="D3227" s="247" t="s">
        <v>4456</v>
      </c>
      <c r="E3227" s="248" t="s">
        <v>4652</v>
      </c>
      <c r="F3227" s="247">
        <v>8593.84</v>
      </c>
      <c r="G3227" s="247" t="s">
        <v>1367</v>
      </c>
      <c r="H3227" s="247" t="s">
        <v>14318</v>
      </c>
      <c r="I3227" s="247">
        <v>1</v>
      </c>
      <c r="J3227" s="247">
        <v>0</v>
      </c>
      <c r="K3227" s="247">
        <v>0</v>
      </c>
    </row>
    <row r="3228" spans="1:11">
      <c r="A3228" s="247" t="s">
        <v>6052</v>
      </c>
      <c r="B3228" s="247" t="s">
        <v>13048</v>
      </c>
      <c r="C3228" s="247" t="s">
        <v>1535</v>
      </c>
      <c r="D3228" s="247" t="s">
        <v>19833</v>
      </c>
      <c r="E3228" s="248" t="s">
        <v>16897</v>
      </c>
      <c r="F3228" s="247">
        <v>26813.19</v>
      </c>
      <c r="G3228" s="247" t="s">
        <v>1367</v>
      </c>
      <c r="H3228" s="247" t="s">
        <v>14318</v>
      </c>
      <c r="I3228" s="247">
        <v>1</v>
      </c>
      <c r="J3228" s="247">
        <v>0</v>
      </c>
      <c r="K3228" s="247">
        <v>0</v>
      </c>
    </row>
    <row r="3229" spans="1:11">
      <c r="A3229" s="247" t="s">
        <v>6036</v>
      </c>
      <c r="B3229" s="247" t="s">
        <v>6035</v>
      </c>
      <c r="C3229" s="247" t="s">
        <v>1535</v>
      </c>
      <c r="D3229" s="247" t="s">
        <v>19833</v>
      </c>
      <c r="E3229" s="248" t="s">
        <v>16896</v>
      </c>
      <c r="F3229" s="247">
        <v>16045.26</v>
      </c>
      <c r="G3229" s="247" t="s">
        <v>1367</v>
      </c>
      <c r="H3229" s="247" t="s">
        <v>14318</v>
      </c>
      <c r="I3229" s="247">
        <v>1</v>
      </c>
      <c r="J3229" s="247">
        <v>0</v>
      </c>
      <c r="K3229" s="247">
        <v>0</v>
      </c>
    </row>
    <row r="3230" spans="1:11">
      <c r="A3230" s="247" t="s">
        <v>6034</v>
      </c>
      <c r="B3230" s="247" t="s">
        <v>6033</v>
      </c>
      <c r="C3230" s="247" t="s">
        <v>1535</v>
      </c>
      <c r="D3230" s="247" t="s">
        <v>19833</v>
      </c>
      <c r="E3230" s="248" t="s">
        <v>16895</v>
      </c>
      <c r="F3230" s="247">
        <v>43521.32</v>
      </c>
      <c r="G3230" s="247" t="s">
        <v>1367</v>
      </c>
      <c r="H3230" s="247" t="s">
        <v>14318</v>
      </c>
      <c r="I3230" s="247">
        <v>1</v>
      </c>
      <c r="J3230" s="247">
        <v>0</v>
      </c>
      <c r="K3230" s="247">
        <v>0</v>
      </c>
    </row>
    <row r="3231" spans="1:11">
      <c r="A3231" s="247" t="s">
        <v>6014</v>
      </c>
      <c r="B3231" s="247" t="s">
        <v>6013</v>
      </c>
      <c r="C3231" s="247" t="s">
        <v>1535</v>
      </c>
      <c r="D3231" s="247" t="s">
        <v>5811</v>
      </c>
      <c r="E3231" s="248" t="s">
        <v>6012</v>
      </c>
      <c r="F3231" s="247">
        <v>2134.79</v>
      </c>
      <c r="G3231" s="247" t="s">
        <v>1367</v>
      </c>
      <c r="H3231" s="247" t="s">
        <v>14318</v>
      </c>
      <c r="I3231" s="247">
        <v>1</v>
      </c>
      <c r="J3231" s="247">
        <v>0</v>
      </c>
      <c r="K3231" s="247">
        <v>0</v>
      </c>
    </row>
    <row r="3232" spans="1:11">
      <c r="A3232" s="247" t="s">
        <v>4621</v>
      </c>
      <c r="B3232" s="247" t="s">
        <v>4620</v>
      </c>
      <c r="C3232" s="247" t="s">
        <v>1535</v>
      </c>
      <c r="D3232" s="247" t="s">
        <v>4456</v>
      </c>
      <c r="E3232" s="248" t="s">
        <v>4619</v>
      </c>
      <c r="F3232" s="247">
        <v>4194.07</v>
      </c>
      <c r="G3232" s="247" t="s">
        <v>1367</v>
      </c>
      <c r="H3232" s="247" t="s">
        <v>14318</v>
      </c>
      <c r="I3232" s="247">
        <v>1</v>
      </c>
      <c r="J3232" s="247">
        <v>0</v>
      </c>
      <c r="K3232" s="247">
        <v>0</v>
      </c>
    </row>
    <row r="3233" spans="1:11">
      <c r="A3233" s="247" t="s">
        <v>6011</v>
      </c>
      <c r="B3233" s="247" t="s">
        <v>6010</v>
      </c>
      <c r="C3233" s="247" t="s">
        <v>1535</v>
      </c>
      <c r="D3233" s="247" t="s">
        <v>5811</v>
      </c>
      <c r="E3233" s="248" t="s">
        <v>6009</v>
      </c>
      <c r="F3233" s="247">
        <v>2287.3200000000002</v>
      </c>
      <c r="G3233" s="247" t="s">
        <v>1367</v>
      </c>
      <c r="H3233" s="247" t="s">
        <v>14318</v>
      </c>
      <c r="I3233" s="247">
        <v>1</v>
      </c>
      <c r="J3233" s="247">
        <v>0</v>
      </c>
      <c r="K3233" s="247">
        <v>0</v>
      </c>
    </row>
    <row r="3234" spans="1:11">
      <c r="A3234" s="247" t="s">
        <v>4605</v>
      </c>
      <c r="B3234" s="247" t="s">
        <v>4604</v>
      </c>
      <c r="C3234" s="247" t="s">
        <v>1535</v>
      </c>
      <c r="D3234" s="247" t="s">
        <v>4456</v>
      </c>
      <c r="E3234" s="248" t="s">
        <v>4603</v>
      </c>
      <c r="F3234" s="247">
        <v>7626.18</v>
      </c>
      <c r="G3234" s="247" t="s">
        <v>1367</v>
      </c>
      <c r="H3234" s="247" t="s">
        <v>14318</v>
      </c>
      <c r="I3234" s="247">
        <v>1</v>
      </c>
      <c r="J3234" s="247">
        <v>0</v>
      </c>
      <c r="K3234" s="247">
        <v>0</v>
      </c>
    </row>
    <row r="3235" spans="1:11">
      <c r="A3235" s="247" t="s">
        <v>13049</v>
      </c>
      <c r="B3235" s="247" t="s">
        <v>13050</v>
      </c>
      <c r="C3235" s="247" t="s">
        <v>1535</v>
      </c>
      <c r="D3235" s="247" t="s">
        <v>19833</v>
      </c>
      <c r="E3235" s="248" t="s">
        <v>16890</v>
      </c>
      <c r="F3235" s="247">
        <v>116093.96</v>
      </c>
      <c r="G3235" s="247" t="s">
        <v>1367</v>
      </c>
      <c r="H3235" s="247" t="s">
        <v>14318</v>
      </c>
      <c r="I3235" s="247">
        <v>1</v>
      </c>
      <c r="J3235" s="247">
        <v>0</v>
      </c>
      <c r="K3235" s="247">
        <v>0</v>
      </c>
    </row>
    <row r="3236" spans="1:11">
      <c r="A3236" s="247" t="s">
        <v>22803</v>
      </c>
      <c r="B3236" s="247" t="s">
        <v>22804</v>
      </c>
      <c r="C3236" s="247" t="s">
        <v>1535</v>
      </c>
      <c r="D3236" s="247" t="s">
        <v>19833</v>
      </c>
      <c r="E3236" s="248" t="s">
        <v>22805</v>
      </c>
      <c r="F3236" s="247">
        <v>82094.11</v>
      </c>
      <c r="G3236" s="247" t="s">
        <v>1367</v>
      </c>
      <c r="H3236" s="247" t="s">
        <v>14318</v>
      </c>
      <c r="I3236" s="247">
        <v>1</v>
      </c>
      <c r="J3236" s="247">
        <v>0</v>
      </c>
      <c r="K3236" s="247">
        <v>0</v>
      </c>
    </row>
    <row r="3237" spans="1:11">
      <c r="A3237" s="247" t="s">
        <v>5942</v>
      </c>
      <c r="B3237" s="247" t="s">
        <v>5941</v>
      </c>
      <c r="C3237" s="247" t="s">
        <v>1535</v>
      </c>
      <c r="D3237" s="247" t="s">
        <v>5811</v>
      </c>
      <c r="E3237" s="248" t="s">
        <v>5940</v>
      </c>
      <c r="F3237" s="247">
        <v>59423.43</v>
      </c>
      <c r="G3237" s="247" t="s">
        <v>1367</v>
      </c>
      <c r="H3237" s="247" t="s">
        <v>14318</v>
      </c>
      <c r="I3237" s="247">
        <v>1</v>
      </c>
      <c r="J3237" s="247">
        <v>0</v>
      </c>
      <c r="K3237" s="247">
        <v>0</v>
      </c>
    </row>
    <row r="3238" spans="1:11">
      <c r="A3238" s="247" t="s">
        <v>22806</v>
      </c>
      <c r="B3238" s="247" t="s">
        <v>22807</v>
      </c>
      <c r="C3238" s="247" t="s">
        <v>1535</v>
      </c>
      <c r="D3238" s="247" t="s">
        <v>5811</v>
      </c>
      <c r="E3238" s="248" t="s">
        <v>22808</v>
      </c>
      <c r="F3238" s="247">
        <v>43378.46</v>
      </c>
      <c r="G3238" s="247" t="s">
        <v>1367</v>
      </c>
      <c r="H3238" s="247" t="s">
        <v>14318</v>
      </c>
      <c r="I3238" s="247">
        <v>1</v>
      </c>
      <c r="J3238" s="247">
        <v>0</v>
      </c>
      <c r="K3238" s="247">
        <v>0</v>
      </c>
    </row>
    <row r="3239" spans="1:11">
      <c r="A3239" s="247" t="s">
        <v>4562</v>
      </c>
      <c r="B3239" s="247" t="s">
        <v>4561</v>
      </c>
      <c r="C3239" s="247" t="s">
        <v>1535</v>
      </c>
      <c r="D3239" s="247" t="s">
        <v>4456</v>
      </c>
      <c r="E3239" s="248" t="s">
        <v>4560</v>
      </c>
      <c r="F3239" s="247">
        <v>126664.24</v>
      </c>
      <c r="G3239" s="247" t="s">
        <v>1367</v>
      </c>
      <c r="H3239" s="247" t="s">
        <v>14318</v>
      </c>
      <c r="I3239" s="247">
        <v>1</v>
      </c>
      <c r="J3239" s="247">
        <v>0</v>
      </c>
      <c r="K3239" s="247">
        <v>0</v>
      </c>
    </row>
    <row r="3240" spans="1:11">
      <c r="A3240" s="247" t="s">
        <v>4559</v>
      </c>
      <c r="B3240" s="247" t="s">
        <v>4558</v>
      </c>
      <c r="C3240" s="247" t="s">
        <v>1535</v>
      </c>
      <c r="D3240" s="247" t="s">
        <v>4456</v>
      </c>
      <c r="E3240" s="248" t="s">
        <v>4557</v>
      </c>
      <c r="F3240" s="247">
        <v>130138.67</v>
      </c>
      <c r="G3240" s="247" t="s">
        <v>1367</v>
      </c>
      <c r="H3240" s="247" t="s">
        <v>14318</v>
      </c>
      <c r="I3240" s="247">
        <v>1</v>
      </c>
      <c r="J3240" s="247">
        <v>0</v>
      </c>
      <c r="K3240" s="247">
        <v>0</v>
      </c>
    </row>
    <row r="3241" spans="1:11">
      <c r="A3241" s="247" t="s">
        <v>4556</v>
      </c>
      <c r="B3241" s="247" t="s">
        <v>4555</v>
      </c>
      <c r="C3241" s="247" t="s">
        <v>1535</v>
      </c>
      <c r="D3241" s="247" t="s">
        <v>4456</v>
      </c>
      <c r="E3241" s="248" t="s">
        <v>4554</v>
      </c>
      <c r="F3241" s="247">
        <v>3160.36</v>
      </c>
      <c r="G3241" s="247" t="s">
        <v>1367</v>
      </c>
      <c r="H3241" s="247" t="s">
        <v>14318</v>
      </c>
      <c r="I3241" s="247">
        <v>1</v>
      </c>
      <c r="J3241" s="247">
        <v>0</v>
      </c>
      <c r="K3241" s="247">
        <v>0</v>
      </c>
    </row>
    <row r="3242" spans="1:11">
      <c r="A3242" s="247" t="s">
        <v>22809</v>
      </c>
      <c r="B3242" s="247" t="s">
        <v>22810</v>
      </c>
      <c r="C3242" s="247" t="s">
        <v>1535</v>
      </c>
      <c r="D3242" s="247" t="s">
        <v>19833</v>
      </c>
      <c r="E3242" s="248" t="s">
        <v>22811</v>
      </c>
      <c r="F3242" s="247">
        <v>81720.59</v>
      </c>
      <c r="G3242" s="247" t="s">
        <v>1367</v>
      </c>
      <c r="H3242" s="247" t="s">
        <v>14318</v>
      </c>
      <c r="I3242" s="247">
        <v>1</v>
      </c>
      <c r="J3242" s="247">
        <v>0</v>
      </c>
      <c r="K3242" s="247">
        <v>0</v>
      </c>
    </row>
    <row r="3243" spans="1:11">
      <c r="A3243" s="247" t="s">
        <v>4532</v>
      </c>
      <c r="B3243" s="247" t="s">
        <v>4531</v>
      </c>
      <c r="C3243" s="247" t="s">
        <v>1535</v>
      </c>
      <c r="D3243" s="247" t="s">
        <v>4456</v>
      </c>
      <c r="E3243" s="248" t="s">
        <v>4530</v>
      </c>
      <c r="F3243" s="247">
        <v>12880.29</v>
      </c>
      <c r="G3243" s="247" t="s">
        <v>1367</v>
      </c>
      <c r="H3243" s="247" t="s">
        <v>14318</v>
      </c>
      <c r="I3243" s="247">
        <v>1</v>
      </c>
      <c r="J3243" s="247">
        <v>0</v>
      </c>
      <c r="K3243" s="247">
        <v>0</v>
      </c>
    </row>
    <row r="3244" spans="1:11">
      <c r="A3244" s="247" t="s">
        <v>4529</v>
      </c>
      <c r="B3244" s="247" t="s">
        <v>4528</v>
      </c>
      <c r="C3244" s="247" t="s">
        <v>1535</v>
      </c>
      <c r="D3244" s="247" t="s">
        <v>4456</v>
      </c>
      <c r="E3244" s="248" t="s">
        <v>4527</v>
      </c>
      <c r="F3244" s="247">
        <v>61796.67</v>
      </c>
      <c r="G3244" s="247" t="s">
        <v>1367</v>
      </c>
      <c r="H3244" s="247" t="s">
        <v>14318</v>
      </c>
      <c r="I3244" s="247">
        <v>1</v>
      </c>
      <c r="J3244" s="247">
        <v>0</v>
      </c>
      <c r="K3244" s="247">
        <v>0</v>
      </c>
    </row>
    <row r="3245" spans="1:11">
      <c r="A3245" s="247" t="s">
        <v>5911</v>
      </c>
      <c r="B3245" s="247" t="s">
        <v>5910</v>
      </c>
      <c r="C3245" s="247" t="s">
        <v>1535</v>
      </c>
      <c r="D3245" s="247" t="s">
        <v>5811</v>
      </c>
      <c r="E3245" s="248" t="s">
        <v>5909</v>
      </c>
      <c r="F3245" s="247">
        <v>25689.69</v>
      </c>
      <c r="G3245" s="247" t="s">
        <v>1367</v>
      </c>
      <c r="H3245" s="247" t="s">
        <v>14318</v>
      </c>
      <c r="I3245" s="247">
        <v>1</v>
      </c>
      <c r="J3245" s="247">
        <v>0</v>
      </c>
      <c r="K3245" s="247">
        <v>0</v>
      </c>
    </row>
    <row r="3246" spans="1:11">
      <c r="A3246" s="247" t="s">
        <v>4502</v>
      </c>
      <c r="B3246" s="247" t="s">
        <v>4501</v>
      </c>
      <c r="C3246" s="247" t="s">
        <v>1535</v>
      </c>
      <c r="D3246" s="247" t="s">
        <v>4456</v>
      </c>
      <c r="E3246" s="248" t="s">
        <v>4500</v>
      </c>
      <c r="F3246" s="247">
        <v>2287.3200000000002</v>
      </c>
      <c r="G3246" s="247" t="s">
        <v>1367</v>
      </c>
      <c r="H3246" s="247" t="s">
        <v>14318</v>
      </c>
      <c r="I3246" s="247">
        <v>1</v>
      </c>
      <c r="J3246" s="247">
        <v>0</v>
      </c>
      <c r="K3246" s="247">
        <v>0</v>
      </c>
    </row>
    <row r="3247" spans="1:11">
      <c r="A3247" s="247" t="s">
        <v>4496</v>
      </c>
      <c r="B3247" s="247" t="s">
        <v>4495</v>
      </c>
      <c r="C3247" s="247" t="s">
        <v>1535</v>
      </c>
      <c r="D3247" s="247" t="s">
        <v>4456</v>
      </c>
      <c r="E3247" s="248" t="s">
        <v>4494</v>
      </c>
      <c r="F3247" s="247">
        <v>3050</v>
      </c>
      <c r="G3247" s="247" t="s">
        <v>1367</v>
      </c>
      <c r="H3247" s="247" t="s">
        <v>14318</v>
      </c>
      <c r="I3247" s="247">
        <v>1</v>
      </c>
      <c r="J3247" s="247">
        <v>0</v>
      </c>
      <c r="K3247" s="247">
        <v>0</v>
      </c>
    </row>
    <row r="3248" spans="1:11">
      <c r="A3248" s="247" t="s">
        <v>4493</v>
      </c>
      <c r="B3248" s="247" t="s">
        <v>4492</v>
      </c>
      <c r="C3248" s="247" t="s">
        <v>1535</v>
      </c>
      <c r="D3248" s="247" t="s">
        <v>4456</v>
      </c>
      <c r="E3248" s="248" t="s">
        <v>4491</v>
      </c>
      <c r="F3248" s="247">
        <v>63972.21</v>
      </c>
      <c r="G3248" s="247" t="s">
        <v>1367</v>
      </c>
      <c r="H3248" s="247" t="s">
        <v>14318</v>
      </c>
      <c r="I3248" s="247">
        <v>1</v>
      </c>
      <c r="J3248" s="247">
        <v>0</v>
      </c>
      <c r="K3248" s="247">
        <v>0</v>
      </c>
    </row>
    <row r="3249" spans="1:11">
      <c r="A3249" s="247" t="s">
        <v>13052</v>
      </c>
      <c r="B3249" s="247" t="s">
        <v>13053</v>
      </c>
      <c r="C3249" s="247" t="s">
        <v>1535</v>
      </c>
      <c r="D3249" s="247" t="s">
        <v>19833</v>
      </c>
      <c r="E3249" s="248" t="s">
        <v>16886</v>
      </c>
      <c r="F3249" s="247">
        <v>145411.43</v>
      </c>
      <c r="G3249" s="247" t="s">
        <v>1367</v>
      </c>
      <c r="H3249" s="247" t="s">
        <v>14318</v>
      </c>
      <c r="I3249" s="247">
        <v>1</v>
      </c>
      <c r="J3249" s="247">
        <v>0</v>
      </c>
      <c r="K3249" s="247">
        <v>0</v>
      </c>
    </row>
    <row r="3250" spans="1:11">
      <c r="A3250" s="247" t="s">
        <v>5892</v>
      </c>
      <c r="B3250" s="247" t="s">
        <v>13054</v>
      </c>
      <c r="C3250" s="247" t="s">
        <v>1535</v>
      </c>
      <c r="D3250" s="247" t="s">
        <v>19833</v>
      </c>
      <c r="E3250" s="248" t="s">
        <v>16884</v>
      </c>
      <c r="F3250" s="247">
        <v>72074.490000000005</v>
      </c>
      <c r="G3250" s="247" t="s">
        <v>1367</v>
      </c>
      <c r="H3250" s="247" t="s">
        <v>14318</v>
      </c>
      <c r="I3250" s="247">
        <v>1</v>
      </c>
      <c r="J3250" s="247">
        <v>0</v>
      </c>
      <c r="K3250" s="247">
        <v>0</v>
      </c>
    </row>
    <row r="3251" spans="1:11">
      <c r="A3251" s="247" t="s">
        <v>5891</v>
      </c>
      <c r="B3251" s="247" t="s">
        <v>5890</v>
      </c>
      <c r="C3251" s="247" t="s">
        <v>1535</v>
      </c>
      <c r="D3251" s="247" t="s">
        <v>5811</v>
      </c>
      <c r="E3251" s="248" t="s">
        <v>5889</v>
      </c>
      <c r="F3251" s="247">
        <v>11832.91</v>
      </c>
      <c r="G3251" s="247" t="s">
        <v>1367</v>
      </c>
      <c r="H3251" s="247" t="s">
        <v>14318</v>
      </c>
      <c r="I3251" s="247">
        <v>1</v>
      </c>
      <c r="J3251" s="247">
        <v>0</v>
      </c>
      <c r="K3251" s="247">
        <v>0</v>
      </c>
    </row>
    <row r="3252" spans="1:11">
      <c r="A3252" s="247" t="s">
        <v>5888</v>
      </c>
      <c r="B3252" s="247" t="s">
        <v>5887</v>
      </c>
      <c r="C3252" s="247" t="s">
        <v>1535</v>
      </c>
      <c r="D3252" s="247" t="s">
        <v>5811</v>
      </c>
      <c r="E3252" s="248" t="s">
        <v>5886</v>
      </c>
      <c r="F3252" s="247">
        <v>4578.58</v>
      </c>
      <c r="G3252" s="247" t="s">
        <v>1367</v>
      </c>
      <c r="H3252" s="247" t="s">
        <v>14318</v>
      </c>
      <c r="I3252" s="247">
        <v>3</v>
      </c>
      <c r="J3252" s="247">
        <v>0</v>
      </c>
      <c r="K3252" s="247">
        <v>0</v>
      </c>
    </row>
    <row r="3253" spans="1:11">
      <c r="A3253" s="247" t="s">
        <v>4465</v>
      </c>
      <c r="B3253" s="247" t="s">
        <v>13055</v>
      </c>
      <c r="C3253" s="247" t="s">
        <v>1535</v>
      </c>
      <c r="D3253" s="247" t="s">
        <v>4456</v>
      </c>
      <c r="E3253" s="248" t="s">
        <v>4464</v>
      </c>
      <c r="F3253" s="247">
        <v>3202.56</v>
      </c>
      <c r="G3253" s="247" t="s">
        <v>1367</v>
      </c>
      <c r="H3253" s="247" t="s">
        <v>14318</v>
      </c>
      <c r="I3253" s="247">
        <v>1</v>
      </c>
      <c r="J3253" s="247">
        <v>0</v>
      </c>
      <c r="K3253" s="247">
        <v>0</v>
      </c>
    </row>
    <row r="3254" spans="1:11">
      <c r="A3254" s="247" t="s">
        <v>4459</v>
      </c>
      <c r="B3254" s="247" t="s">
        <v>4458</v>
      </c>
      <c r="C3254" s="247" t="s">
        <v>1535</v>
      </c>
      <c r="D3254" s="247" t="s">
        <v>4456</v>
      </c>
      <c r="E3254" s="248" t="s">
        <v>4457</v>
      </c>
      <c r="F3254" s="247">
        <v>33253.81</v>
      </c>
      <c r="G3254" s="247" t="s">
        <v>1367</v>
      </c>
      <c r="H3254" s="247" t="s">
        <v>14318</v>
      </c>
      <c r="I3254" s="247">
        <v>1</v>
      </c>
      <c r="J3254" s="247">
        <v>0</v>
      </c>
      <c r="K3254" s="247">
        <v>0</v>
      </c>
    </row>
    <row r="3255" spans="1:11">
      <c r="A3255" s="247" t="s">
        <v>22812</v>
      </c>
      <c r="B3255" s="247" t="s">
        <v>22813</v>
      </c>
      <c r="C3255" s="247" t="s">
        <v>1535</v>
      </c>
      <c r="D3255" s="247" t="s">
        <v>4456</v>
      </c>
      <c r="E3255" s="248" t="s">
        <v>22814</v>
      </c>
      <c r="F3255" s="247">
        <v>1753.44</v>
      </c>
      <c r="G3255" s="247" t="s">
        <v>1367</v>
      </c>
      <c r="H3255" s="247" t="s">
        <v>14318</v>
      </c>
      <c r="I3255" s="247">
        <v>1</v>
      </c>
      <c r="J3255" s="247">
        <v>0</v>
      </c>
      <c r="K3255" s="247">
        <v>0</v>
      </c>
    </row>
    <row r="3256" spans="1:11">
      <c r="A3256" s="247" t="s">
        <v>13056</v>
      </c>
      <c r="B3256" s="247" t="s">
        <v>13057</v>
      </c>
      <c r="C3256" s="247" t="s">
        <v>1535</v>
      </c>
      <c r="D3256" s="247" t="s">
        <v>4456</v>
      </c>
      <c r="E3256" s="248" t="s">
        <v>13058</v>
      </c>
      <c r="F3256" s="247">
        <v>2430.52</v>
      </c>
      <c r="G3256" s="247" t="s">
        <v>1367</v>
      </c>
      <c r="H3256" s="247" t="s">
        <v>14318</v>
      </c>
      <c r="I3256" s="247">
        <v>1</v>
      </c>
      <c r="J3256" s="247">
        <v>0</v>
      </c>
      <c r="K3256" s="247">
        <v>0</v>
      </c>
    </row>
    <row r="3257" spans="1:11">
      <c r="A3257" s="247" t="s">
        <v>13059</v>
      </c>
      <c r="B3257" s="247" t="s">
        <v>13060</v>
      </c>
      <c r="C3257" s="247" t="s">
        <v>1535</v>
      </c>
      <c r="D3257" s="247" t="s">
        <v>4456</v>
      </c>
      <c r="E3257" s="248" t="s">
        <v>13061</v>
      </c>
      <c r="F3257" s="247">
        <v>41714.75</v>
      </c>
      <c r="G3257" s="247" t="s">
        <v>1367</v>
      </c>
      <c r="H3257" s="247" t="s">
        <v>14318</v>
      </c>
      <c r="I3257" s="247">
        <v>1</v>
      </c>
      <c r="J3257" s="247">
        <v>0</v>
      </c>
      <c r="K3257" s="247">
        <v>0</v>
      </c>
    </row>
    <row r="3258" spans="1:11">
      <c r="A3258" s="247" t="s">
        <v>13062</v>
      </c>
      <c r="B3258" s="247" t="s">
        <v>13063</v>
      </c>
      <c r="C3258" s="247" t="s">
        <v>1535</v>
      </c>
      <c r="D3258" s="247" t="s">
        <v>4456</v>
      </c>
      <c r="E3258" s="248" t="s">
        <v>13064</v>
      </c>
      <c r="F3258" s="247">
        <v>54414.71</v>
      </c>
      <c r="G3258" s="247" t="s">
        <v>1367</v>
      </c>
      <c r="H3258" s="247" t="s">
        <v>14318</v>
      </c>
      <c r="I3258" s="247">
        <v>1</v>
      </c>
      <c r="J3258" s="247">
        <v>0</v>
      </c>
      <c r="K3258" s="247">
        <v>0</v>
      </c>
    </row>
    <row r="3259" spans="1:11">
      <c r="A3259" s="247" t="s">
        <v>13065</v>
      </c>
      <c r="B3259" s="247" t="s">
        <v>13066</v>
      </c>
      <c r="C3259" s="247" t="s">
        <v>1535</v>
      </c>
      <c r="D3259" s="247" t="s">
        <v>5811</v>
      </c>
      <c r="E3259" s="248" t="s">
        <v>13067</v>
      </c>
      <c r="F3259" s="247">
        <v>87501.73</v>
      </c>
      <c r="G3259" s="247" t="s">
        <v>1367</v>
      </c>
      <c r="H3259" s="247" t="s">
        <v>14318</v>
      </c>
      <c r="I3259" s="247">
        <v>1</v>
      </c>
      <c r="J3259" s="247">
        <v>0</v>
      </c>
      <c r="K3259" s="247">
        <v>0</v>
      </c>
    </row>
    <row r="3260" spans="1:11">
      <c r="A3260" s="247" t="s">
        <v>13068</v>
      </c>
      <c r="B3260" s="247" t="s">
        <v>13069</v>
      </c>
      <c r="C3260" s="247" t="s">
        <v>1535</v>
      </c>
      <c r="D3260" s="247" t="s">
        <v>5811</v>
      </c>
      <c r="E3260" s="248" t="s">
        <v>13070</v>
      </c>
      <c r="F3260" s="247">
        <v>3038.71</v>
      </c>
      <c r="G3260" s="247" t="s">
        <v>1367</v>
      </c>
      <c r="H3260" s="247" t="s">
        <v>14318</v>
      </c>
      <c r="I3260" s="247">
        <v>1</v>
      </c>
      <c r="J3260" s="247">
        <v>0</v>
      </c>
      <c r="K3260" s="247">
        <v>0</v>
      </c>
    </row>
    <row r="3261" spans="1:11">
      <c r="A3261" s="247" t="s">
        <v>13071</v>
      </c>
      <c r="B3261" s="247" t="s">
        <v>16878</v>
      </c>
      <c r="C3261" s="247" t="s">
        <v>1535</v>
      </c>
      <c r="D3261" s="247" t="s">
        <v>5811</v>
      </c>
      <c r="E3261" s="248" t="s">
        <v>22815</v>
      </c>
      <c r="F3261" s="247">
        <v>5293.67</v>
      </c>
      <c r="G3261" s="247" t="s">
        <v>1367</v>
      </c>
      <c r="H3261" s="247" t="s">
        <v>14318</v>
      </c>
      <c r="I3261" s="247">
        <v>1</v>
      </c>
      <c r="J3261" s="247">
        <v>0</v>
      </c>
      <c r="K3261" s="247">
        <v>0</v>
      </c>
    </row>
    <row r="3262" spans="1:11">
      <c r="A3262" s="247" t="s">
        <v>22816</v>
      </c>
      <c r="B3262" s="247" t="s">
        <v>22817</v>
      </c>
      <c r="C3262" s="247" t="s">
        <v>1535</v>
      </c>
      <c r="D3262" s="247" t="s">
        <v>5811</v>
      </c>
      <c r="E3262" s="248" t="s">
        <v>22818</v>
      </c>
      <c r="F3262" s="247">
        <v>990.74</v>
      </c>
      <c r="G3262" s="247" t="s">
        <v>1367</v>
      </c>
      <c r="H3262" s="247" t="s">
        <v>14318</v>
      </c>
      <c r="I3262" s="247">
        <v>1</v>
      </c>
      <c r="J3262" s="247">
        <v>0</v>
      </c>
      <c r="K3262" s="247">
        <v>0</v>
      </c>
    </row>
    <row r="3263" spans="1:11">
      <c r="A3263" s="247" t="s">
        <v>22819</v>
      </c>
      <c r="B3263" s="247" t="s">
        <v>22820</v>
      </c>
      <c r="C3263" s="247" t="s">
        <v>1535</v>
      </c>
      <c r="D3263" s="247" t="s">
        <v>5811</v>
      </c>
      <c r="E3263" s="248" t="s">
        <v>22821</v>
      </c>
      <c r="F3263" s="247">
        <v>9216.8700000000008</v>
      </c>
      <c r="G3263" s="247" t="s">
        <v>1367</v>
      </c>
      <c r="H3263" s="247" t="s">
        <v>14318</v>
      </c>
      <c r="I3263" s="247">
        <v>1</v>
      </c>
      <c r="J3263" s="247">
        <v>0</v>
      </c>
      <c r="K3263" s="247">
        <v>0</v>
      </c>
    </row>
    <row r="3264" spans="1:11">
      <c r="A3264" s="247" t="s">
        <v>22822</v>
      </c>
      <c r="B3264" s="247" t="s">
        <v>22823</v>
      </c>
      <c r="C3264" s="247" t="s">
        <v>1535</v>
      </c>
      <c r="D3264" s="247" t="s">
        <v>5811</v>
      </c>
      <c r="E3264" s="248" t="s">
        <v>22824</v>
      </c>
      <c r="F3264" s="247">
        <v>13962.71</v>
      </c>
      <c r="G3264" s="247" t="s">
        <v>1367</v>
      </c>
      <c r="H3264" s="247" t="s">
        <v>14318</v>
      </c>
      <c r="I3264" s="247">
        <v>1</v>
      </c>
      <c r="J3264" s="247">
        <v>0</v>
      </c>
      <c r="K3264" s="247">
        <v>0</v>
      </c>
    </row>
    <row r="3265" spans="1:11">
      <c r="A3265" s="247" t="s">
        <v>22825</v>
      </c>
      <c r="B3265" s="247" t="s">
        <v>22826</v>
      </c>
      <c r="C3265" s="247" t="s">
        <v>1535</v>
      </c>
      <c r="D3265" s="247" t="s">
        <v>5811</v>
      </c>
      <c r="E3265" s="248" t="s">
        <v>22827</v>
      </c>
      <c r="F3265" s="247">
        <v>25769.18</v>
      </c>
      <c r="G3265" s="247" t="s">
        <v>1367</v>
      </c>
      <c r="H3265" s="247" t="s">
        <v>14318</v>
      </c>
      <c r="I3265" s="247">
        <v>1</v>
      </c>
      <c r="J3265" s="247">
        <v>0</v>
      </c>
      <c r="K3265" s="247">
        <v>0</v>
      </c>
    </row>
    <row r="3266" spans="1:11">
      <c r="A3266" s="247" t="s">
        <v>22828</v>
      </c>
      <c r="B3266" s="247" t="s">
        <v>22829</v>
      </c>
      <c r="C3266" s="247" t="s">
        <v>1535</v>
      </c>
      <c r="D3266" s="247" t="s">
        <v>5811</v>
      </c>
      <c r="E3266" s="248" t="s">
        <v>22830</v>
      </c>
      <c r="F3266" s="247">
        <v>11943.88</v>
      </c>
      <c r="G3266" s="247" t="s">
        <v>1367</v>
      </c>
      <c r="H3266" s="247" t="s">
        <v>14318</v>
      </c>
      <c r="I3266" s="247">
        <v>1</v>
      </c>
      <c r="J3266" s="247">
        <v>0</v>
      </c>
      <c r="K3266" s="247">
        <v>0</v>
      </c>
    </row>
    <row r="3267" spans="1:11">
      <c r="A3267" s="247" t="s">
        <v>22831</v>
      </c>
      <c r="B3267" s="247" t="s">
        <v>22832</v>
      </c>
      <c r="C3267" s="247" t="s">
        <v>1535</v>
      </c>
      <c r="D3267" s="247" t="s">
        <v>5811</v>
      </c>
      <c r="E3267" s="248" t="s">
        <v>22833</v>
      </c>
      <c r="F3267" s="247">
        <v>4105.5200000000004</v>
      </c>
      <c r="G3267" s="247" t="s">
        <v>1367</v>
      </c>
      <c r="H3267" s="247" t="s">
        <v>14318</v>
      </c>
      <c r="I3267" s="247">
        <v>1</v>
      </c>
      <c r="J3267" s="247">
        <v>0</v>
      </c>
      <c r="K3267" s="247">
        <v>0</v>
      </c>
    </row>
    <row r="3268" spans="1:11">
      <c r="A3268" s="247" t="s">
        <v>22834</v>
      </c>
      <c r="B3268" s="247" t="s">
        <v>22835</v>
      </c>
      <c r="C3268" s="247" t="s">
        <v>1535</v>
      </c>
      <c r="D3268" s="247" t="s">
        <v>4456</v>
      </c>
      <c r="E3268" s="248" t="s">
        <v>22836</v>
      </c>
      <c r="F3268" s="247">
        <v>5697.44</v>
      </c>
      <c r="G3268" s="247" t="s">
        <v>1367</v>
      </c>
      <c r="H3268" s="247" t="s">
        <v>14318</v>
      </c>
      <c r="I3268" s="247">
        <v>1</v>
      </c>
      <c r="J3268" s="247">
        <v>0</v>
      </c>
      <c r="K3268" s="247">
        <v>0</v>
      </c>
    </row>
    <row r="3269" spans="1:11">
      <c r="A3269" s="247" t="s">
        <v>22837</v>
      </c>
      <c r="B3269" s="247" t="s">
        <v>22838</v>
      </c>
      <c r="C3269" s="247" t="s">
        <v>1535</v>
      </c>
      <c r="D3269" s="247" t="s">
        <v>4456</v>
      </c>
      <c r="E3269" s="248" t="s">
        <v>22839</v>
      </c>
      <c r="F3269" s="247">
        <v>3770.42</v>
      </c>
      <c r="G3269" s="247" t="s">
        <v>1367</v>
      </c>
      <c r="H3269" s="247" t="s">
        <v>14318</v>
      </c>
      <c r="I3269" s="247">
        <v>1</v>
      </c>
      <c r="J3269" s="247">
        <v>0</v>
      </c>
      <c r="K3269" s="247">
        <v>0</v>
      </c>
    </row>
    <row r="3270" spans="1:11">
      <c r="A3270" s="247" t="s">
        <v>22840</v>
      </c>
      <c r="B3270" s="247" t="s">
        <v>22841</v>
      </c>
      <c r="C3270" s="247" t="s">
        <v>1535</v>
      </c>
      <c r="D3270" s="247" t="s">
        <v>4456</v>
      </c>
      <c r="E3270" s="248" t="s">
        <v>22842</v>
      </c>
      <c r="F3270" s="247">
        <v>91275.62</v>
      </c>
      <c r="G3270" s="247" t="s">
        <v>1367</v>
      </c>
      <c r="H3270" s="247" t="s">
        <v>14318</v>
      </c>
      <c r="I3270" s="247">
        <v>1</v>
      </c>
      <c r="J3270" s="247">
        <v>0</v>
      </c>
      <c r="K3270" s="247">
        <v>0</v>
      </c>
    </row>
    <row r="3271" spans="1:11">
      <c r="A3271" s="247" t="s">
        <v>22843</v>
      </c>
      <c r="B3271" s="247" t="s">
        <v>22844</v>
      </c>
      <c r="C3271" s="247" t="s">
        <v>1535</v>
      </c>
      <c r="D3271" s="247" t="s">
        <v>5811</v>
      </c>
      <c r="E3271" s="248" t="s">
        <v>22845</v>
      </c>
      <c r="F3271" s="247">
        <v>506.91</v>
      </c>
      <c r="G3271" s="247" t="s">
        <v>1367</v>
      </c>
      <c r="H3271" s="247" t="s">
        <v>14318</v>
      </c>
      <c r="I3271" s="247">
        <v>1</v>
      </c>
      <c r="J3271" s="247">
        <v>0</v>
      </c>
      <c r="K3271" s="247">
        <v>0</v>
      </c>
    </row>
    <row r="3272" spans="1:11">
      <c r="A3272" s="247" t="s">
        <v>22846</v>
      </c>
      <c r="B3272" s="247" t="s">
        <v>22847</v>
      </c>
      <c r="C3272" s="247" t="s">
        <v>1535</v>
      </c>
      <c r="D3272" s="247" t="s">
        <v>4456</v>
      </c>
      <c r="E3272" s="248" t="s">
        <v>22848</v>
      </c>
      <c r="F3272" s="247">
        <v>780.29</v>
      </c>
      <c r="G3272" s="247" t="s">
        <v>1367</v>
      </c>
      <c r="H3272" s="247" t="s">
        <v>14318</v>
      </c>
      <c r="I3272" s="247">
        <v>1</v>
      </c>
      <c r="J3272" s="247">
        <v>0</v>
      </c>
      <c r="K3272" s="247">
        <v>0</v>
      </c>
    </row>
    <row r="3273" spans="1:11">
      <c r="A3273" s="247" t="s">
        <v>22849</v>
      </c>
      <c r="B3273" s="247" t="s">
        <v>22850</v>
      </c>
      <c r="C3273" s="247" t="s">
        <v>1535</v>
      </c>
      <c r="D3273" s="247" t="s">
        <v>5811</v>
      </c>
      <c r="E3273" s="248" t="s">
        <v>22851</v>
      </c>
      <c r="F3273" s="247">
        <v>3391.8</v>
      </c>
      <c r="G3273" s="247" t="s">
        <v>1367</v>
      </c>
      <c r="H3273" s="247" t="s">
        <v>14318</v>
      </c>
      <c r="I3273" s="247">
        <v>1</v>
      </c>
      <c r="J3273" s="247">
        <v>0</v>
      </c>
      <c r="K3273" s="247">
        <v>0</v>
      </c>
    </row>
    <row r="3274" spans="1:11">
      <c r="A3274" s="247" t="s">
        <v>22852</v>
      </c>
      <c r="B3274" s="247" t="s">
        <v>22853</v>
      </c>
      <c r="C3274" s="247" t="s">
        <v>1535</v>
      </c>
      <c r="D3274" s="247" t="s">
        <v>5811</v>
      </c>
      <c r="E3274" s="248" t="s">
        <v>22854</v>
      </c>
      <c r="F3274" s="247">
        <v>5206.0200000000004</v>
      </c>
      <c r="G3274" s="247" t="s">
        <v>1367</v>
      </c>
      <c r="H3274" s="247" t="s">
        <v>14318</v>
      </c>
      <c r="I3274" s="247">
        <v>1</v>
      </c>
      <c r="J3274" s="247">
        <v>0</v>
      </c>
      <c r="K3274" s="247">
        <v>0</v>
      </c>
    </row>
    <row r="3275" spans="1:11">
      <c r="A3275" s="247" t="s">
        <v>22855</v>
      </c>
      <c r="B3275" s="247" t="s">
        <v>22856</v>
      </c>
      <c r="C3275" s="247" t="s">
        <v>1535</v>
      </c>
      <c r="D3275" s="247" t="s">
        <v>5811</v>
      </c>
      <c r="E3275" s="248" t="s">
        <v>22857</v>
      </c>
      <c r="F3275" s="247">
        <v>4101.71</v>
      </c>
      <c r="G3275" s="247" t="s">
        <v>1367</v>
      </c>
      <c r="H3275" s="247" t="s">
        <v>14318</v>
      </c>
      <c r="I3275" s="247">
        <v>1</v>
      </c>
      <c r="J3275" s="247">
        <v>0</v>
      </c>
      <c r="K3275" s="247">
        <v>0</v>
      </c>
    </row>
    <row r="3276" spans="1:11">
      <c r="A3276" s="247" t="s">
        <v>22858</v>
      </c>
      <c r="B3276" s="247" t="s">
        <v>22859</v>
      </c>
      <c r="C3276" s="247" t="s">
        <v>1535</v>
      </c>
      <c r="D3276" s="247" t="s">
        <v>5811</v>
      </c>
      <c r="E3276" s="248" t="s">
        <v>22860</v>
      </c>
      <c r="F3276" s="247">
        <v>4653.87</v>
      </c>
      <c r="G3276" s="247" t="s">
        <v>1367</v>
      </c>
      <c r="H3276" s="247" t="s">
        <v>14318</v>
      </c>
      <c r="I3276" s="247">
        <v>1</v>
      </c>
      <c r="J3276" s="247">
        <v>0</v>
      </c>
      <c r="K3276" s="247">
        <v>0</v>
      </c>
    </row>
    <row r="3277" spans="1:11">
      <c r="A3277" s="247" t="s">
        <v>22861</v>
      </c>
      <c r="B3277" s="247" t="s">
        <v>22862</v>
      </c>
      <c r="C3277" s="247" t="s">
        <v>1535</v>
      </c>
      <c r="D3277" s="247" t="s">
        <v>4456</v>
      </c>
      <c r="E3277" s="248" t="s">
        <v>22863</v>
      </c>
      <c r="F3277" s="247">
        <v>5600.42</v>
      </c>
      <c r="G3277" s="247" t="s">
        <v>1367</v>
      </c>
      <c r="H3277" s="247" t="s">
        <v>14318</v>
      </c>
      <c r="I3277" s="247">
        <v>1</v>
      </c>
      <c r="J3277" s="247">
        <v>0</v>
      </c>
      <c r="K3277" s="247">
        <v>0</v>
      </c>
    </row>
    <row r="3278" spans="1:11">
      <c r="A3278" s="247" t="s">
        <v>22864</v>
      </c>
      <c r="B3278" s="247" t="s">
        <v>22865</v>
      </c>
      <c r="C3278" s="247" t="s">
        <v>1535</v>
      </c>
      <c r="D3278" s="247" t="s">
        <v>4456</v>
      </c>
      <c r="E3278" s="248" t="s">
        <v>22866</v>
      </c>
      <c r="F3278" s="247">
        <v>4811.63</v>
      </c>
      <c r="G3278" s="247" t="s">
        <v>1367</v>
      </c>
      <c r="H3278" s="247" t="s">
        <v>14318</v>
      </c>
      <c r="I3278" s="247">
        <v>1</v>
      </c>
      <c r="J3278" s="247">
        <v>0</v>
      </c>
      <c r="K3278" s="247">
        <v>0</v>
      </c>
    </row>
    <row r="3279" spans="1:11">
      <c r="A3279" s="247" t="s">
        <v>22867</v>
      </c>
      <c r="B3279" s="247" t="s">
        <v>22868</v>
      </c>
      <c r="C3279" s="247" t="s">
        <v>1535</v>
      </c>
      <c r="D3279" s="247" t="s">
        <v>4456</v>
      </c>
      <c r="E3279" s="248" t="s">
        <v>22869</v>
      </c>
      <c r="F3279" s="247">
        <v>6152.57</v>
      </c>
      <c r="G3279" s="247" t="s">
        <v>1367</v>
      </c>
      <c r="H3279" s="247" t="s">
        <v>14318</v>
      </c>
      <c r="I3279" s="247">
        <v>1</v>
      </c>
      <c r="J3279" s="247">
        <v>0</v>
      </c>
      <c r="K3279" s="247">
        <v>0</v>
      </c>
    </row>
    <row r="3280" spans="1:11">
      <c r="A3280" s="247" t="s">
        <v>22870</v>
      </c>
      <c r="B3280" s="247" t="s">
        <v>22871</v>
      </c>
      <c r="C3280" s="247" t="s">
        <v>1535</v>
      </c>
      <c r="D3280" s="247" t="s">
        <v>5811</v>
      </c>
      <c r="E3280" s="248" t="s">
        <v>22872</v>
      </c>
      <c r="F3280" s="247">
        <v>5600.42</v>
      </c>
      <c r="G3280" s="247" t="s">
        <v>1367</v>
      </c>
      <c r="H3280" s="247" t="s">
        <v>14318</v>
      </c>
      <c r="I3280" s="247">
        <v>1</v>
      </c>
      <c r="J3280" s="247">
        <v>0</v>
      </c>
      <c r="K3280" s="247">
        <v>0</v>
      </c>
    </row>
    <row r="3281" spans="1:11">
      <c r="A3281" s="247" t="s">
        <v>22873</v>
      </c>
      <c r="B3281" s="247" t="s">
        <v>22874</v>
      </c>
      <c r="C3281" s="247" t="s">
        <v>1535</v>
      </c>
      <c r="D3281" s="247" t="s">
        <v>5811</v>
      </c>
      <c r="E3281" s="248" t="s">
        <v>22875</v>
      </c>
      <c r="F3281" s="247">
        <v>80898.429999999993</v>
      </c>
      <c r="G3281" s="247" t="s">
        <v>1367</v>
      </c>
      <c r="H3281" s="247" t="s">
        <v>14318</v>
      </c>
      <c r="I3281" s="247">
        <v>1</v>
      </c>
      <c r="J3281" s="247">
        <v>0</v>
      </c>
      <c r="K3281" s="247">
        <v>0</v>
      </c>
    </row>
    <row r="3282" spans="1:11">
      <c r="A3282" s="247" t="s">
        <v>5851</v>
      </c>
      <c r="B3282" s="247" t="s">
        <v>5850</v>
      </c>
      <c r="C3282" s="247" t="s">
        <v>1535</v>
      </c>
      <c r="D3282" s="247" t="s">
        <v>5811</v>
      </c>
      <c r="E3282" s="248" t="s">
        <v>5849</v>
      </c>
      <c r="F3282" s="247">
        <v>7027.44</v>
      </c>
      <c r="G3282" s="247" t="s">
        <v>1367</v>
      </c>
      <c r="H3282" s="247" t="s">
        <v>14318</v>
      </c>
      <c r="I3282" s="247">
        <v>0</v>
      </c>
      <c r="J3282" s="247">
        <v>0</v>
      </c>
      <c r="K3282" s="247">
        <v>0</v>
      </c>
    </row>
    <row r="3283" spans="1:11">
      <c r="A3283" s="247" t="s">
        <v>5837</v>
      </c>
      <c r="B3283" s="247" t="s">
        <v>5836</v>
      </c>
      <c r="C3283" s="247" t="s">
        <v>1535</v>
      </c>
      <c r="D3283" s="247" t="s">
        <v>5811</v>
      </c>
      <c r="E3283" s="248" t="s">
        <v>5835</v>
      </c>
      <c r="F3283" s="247">
        <v>1588.09</v>
      </c>
      <c r="G3283" s="247" t="s">
        <v>1367</v>
      </c>
      <c r="H3283" s="247" t="s">
        <v>14318</v>
      </c>
      <c r="I3283" s="247">
        <v>1</v>
      </c>
      <c r="J3283" s="247">
        <v>0</v>
      </c>
      <c r="K3283" s="247">
        <v>0</v>
      </c>
    </row>
    <row r="3284" spans="1:11">
      <c r="A3284" s="247" t="s">
        <v>5813</v>
      </c>
      <c r="B3284" s="247" t="s">
        <v>5812</v>
      </c>
      <c r="C3284" s="247" t="s">
        <v>1535</v>
      </c>
      <c r="D3284" s="247" t="s">
        <v>5811</v>
      </c>
      <c r="E3284" s="248" t="s">
        <v>5810</v>
      </c>
      <c r="F3284" s="247">
        <v>3472.62</v>
      </c>
      <c r="G3284" s="247" t="s">
        <v>1367</v>
      </c>
      <c r="H3284" s="247" t="s">
        <v>14318</v>
      </c>
      <c r="I3284" s="247">
        <v>1</v>
      </c>
      <c r="J3284" s="247">
        <v>0</v>
      </c>
      <c r="K3284" s="247">
        <v>0</v>
      </c>
    </row>
    <row r="3285" spans="1:11">
      <c r="A3285" s="247" t="s">
        <v>5475</v>
      </c>
      <c r="B3285" s="247" t="s">
        <v>5474</v>
      </c>
      <c r="C3285" s="247" t="s">
        <v>1535</v>
      </c>
      <c r="D3285" s="247" t="s">
        <v>5027</v>
      </c>
      <c r="E3285" s="248" t="s">
        <v>5473</v>
      </c>
      <c r="F3285" s="247">
        <v>5153.8500000000004</v>
      </c>
      <c r="G3285" s="247" t="s">
        <v>1367</v>
      </c>
      <c r="H3285" s="247" t="s">
        <v>14318</v>
      </c>
      <c r="I3285" s="247">
        <v>1</v>
      </c>
      <c r="J3285" s="247">
        <v>0</v>
      </c>
      <c r="K3285" s="247">
        <v>0</v>
      </c>
    </row>
    <row r="3286" spans="1:11">
      <c r="A3286" s="247" t="s">
        <v>5335</v>
      </c>
      <c r="B3286" s="247" t="s">
        <v>5334</v>
      </c>
      <c r="C3286" s="247" t="s">
        <v>1535</v>
      </c>
      <c r="D3286" s="247" t="s">
        <v>5027</v>
      </c>
      <c r="E3286" s="248" t="s">
        <v>5333</v>
      </c>
      <c r="F3286" s="247">
        <v>878.73</v>
      </c>
      <c r="G3286" s="247" t="s">
        <v>1367</v>
      </c>
      <c r="H3286" s="247" t="s">
        <v>14318</v>
      </c>
      <c r="I3286" s="247">
        <v>1</v>
      </c>
      <c r="J3286" s="247">
        <v>0</v>
      </c>
      <c r="K3286" s="247">
        <v>0</v>
      </c>
    </row>
    <row r="3287" spans="1:11">
      <c r="A3287" s="247" t="s">
        <v>5286</v>
      </c>
      <c r="B3287" s="247" t="s">
        <v>5285</v>
      </c>
      <c r="C3287" s="247" t="s">
        <v>1535</v>
      </c>
      <c r="D3287" s="247" t="s">
        <v>5027</v>
      </c>
      <c r="E3287" s="248" t="s">
        <v>5284</v>
      </c>
      <c r="F3287" s="247">
        <v>955.69</v>
      </c>
      <c r="G3287" s="247" t="s">
        <v>1367</v>
      </c>
      <c r="H3287" s="247" t="s">
        <v>14318</v>
      </c>
      <c r="I3287" s="247">
        <v>1</v>
      </c>
      <c r="J3287" s="247">
        <v>0</v>
      </c>
      <c r="K3287" s="247">
        <v>0</v>
      </c>
    </row>
    <row r="3288" spans="1:11">
      <c r="A3288" s="247" t="s">
        <v>5267</v>
      </c>
      <c r="B3288" s="247" t="s">
        <v>5266</v>
      </c>
      <c r="C3288" s="247" t="s">
        <v>1535</v>
      </c>
      <c r="D3288" s="247" t="s">
        <v>5027</v>
      </c>
      <c r="E3288" s="248" t="s">
        <v>5265</v>
      </c>
      <c r="F3288" s="247">
        <v>6786.81</v>
      </c>
      <c r="G3288" s="247" t="s">
        <v>1367</v>
      </c>
      <c r="H3288" s="247" t="s">
        <v>14318</v>
      </c>
      <c r="I3288" s="247">
        <v>1</v>
      </c>
      <c r="J3288" s="247">
        <v>0</v>
      </c>
      <c r="K3288" s="247">
        <v>0</v>
      </c>
    </row>
    <row r="3289" spans="1:11">
      <c r="A3289" s="247" t="s">
        <v>5264</v>
      </c>
      <c r="B3289" s="247" t="s">
        <v>5263</v>
      </c>
      <c r="C3289" s="247" t="s">
        <v>1535</v>
      </c>
      <c r="D3289" s="247" t="s">
        <v>5027</v>
      </c>
      <c r="E3289" s="248" t="s">
        <v>5262</v>
      </c>
      <c r="F3289" s="247">
        <v>6786.81</v>
      </c>
      <c r="G3289" s="247" t="s">
        <v>1367</v>
      </c>
      <c r="H3289" s="247" t="s">
        <v>14318</v>
      </c>
      <c r="I3289" s="247">
        <v>1</v>
      </c>
      <c r="J3289" s="247">
        <v>0</v>
      </c>
      <c r="K3289" s="247">
        <v>0</v>
      </c>
    </row>
    <row r="3290" spans="1:11">
      <c r="A3290" s="247" t="s">
        <v>13073</v>
      </c>
      <c r="B3290" s="247" t="s">
        <v>13074</v>
      </c>
      <c r="C3290" s="247" t="s">
        <v>1535</v>
      </c>
      <c r="D3290" s="247" t="s">
        <v>5027</v>
      </c>
      <c r="E3290" s="248" t="s">
        <v>13075</v>
      </c>
      <c r="F3290" s="247">
        <v>3657.14</v>
      </c>
      <c r="G3290" s="247" t="s">
        <v>1367</v>
      </c>
      <c r="H3290" s="247" t="s">
        <v>14318</v>
      </c>
      <c r="I3290" s="247">
        <v>1</v>
      </c>
      <c r="J3290" s="247">
        <v>0</v>
      </c>
      <c r="K3290" s="247">
        <v>0</v>
      </c>
    </row>
    <row r="3291" spans="1:11">
      <c r="A3291" s="247" t="s">
        <v>5261</v>
      </c>
      <c r="B3291" s="247" t="s">
        <v>5260</v>
      </c>
      <c r="C3291" s="247" t="s">
        <v>1535</v>
      </c>
      <c r="D3291" s="247" t="s">
        <v>5027</v>
      </c>
      <c r="E3291" s="248" t="s">
        <v>5259</v>
      </c>
      <c r="F3291" s="247">
        <v>2874.73</v>
      </c>
      <c r="G3291" s="247" t="s">
        <v>1367</v>
      </c>
      <c r="H3291" s="247" t="s">
        <v>14318</v>
      </c>
      <c r="I3291" s="247">
        <v>1</v>
      </c>
      <c r="J3291" s="247">
        <v>0</v>
      </c>
      <c r="K3291" s="247">
        <v>0</v>
      </c>
    </row>
    <row r="3292" spans="1:11">
      <c r="A3292" s="247" t="s">
        <v>5258</v>
      </c>
      <c r="B3292" s="247" t="s">
        <v>5257</v>
      </c>
      <c r="C3292" s="247" t="s">
        <v>1535</v>
      </c>
      <c r="D3292" s="247" t="s">
        <v>5027</v>
      </c>
      <c r="E3292" s="248" t="s">
        <v>5256</v>
      </c>
      <c r="F3292" s="247">
        <v>2874.82</v>
      </c>
      <c r="G3292" s="247" t="s">
        <v>1367</v>
      </c>
      <c r="H3292" s="247" t="s">
        <v>14318</v>
      </c>
      <c r="I3292" s="247">
        <v>1</v>
      </c>
      <c r="J3292" s="247">
        <v>0</v>
      </c>
      <c r="K3292" s="247">
        <v>0</v>
      </c>
    </row>
    <row r="3293" spans="1:11">
      <c r="A3293" s="247" t="s">
        <v>5255</v>
      </c>
      <c r="B3293" s="247" t="s">
        <v>5254</v>
      </c>
      <c r="C3293" s="247" t="s">
        <v>1535</v>
      </c>
      <c r="D3293" s="247" t="s">
        <v>5027</v>
      </c>
      <c r="E3293" s="248" t="s">
        <v>5253</v>
      </c>
      <c r="F3293" s="247">
        <v>5936.26</v>
      </c>
      <c r="G3293" s="247" t="s">
        <v>1367</v>
      </c>
      <c r="H3293" s="247" t="s">
        <v>14318</v>
      </c>
      <c r="I3293" s="247">
        <v>1</v>
      </c>
      <c r="J3293" s="247">
        <v>0</v>
      </c>
      <c r="K3293" s="247">
        <v>0</v>
      </c>
    </row>
    <row r="3294" spans="1:11">
      <c r="A3294" s="247" t="s">
        <v>5252</v>
      </c>
      <c r="B3294" s="247" t="s">
        <v>5251</v>
      </c>
      <c r="C3294" s="247" t="s">
        <v>1535</v>
      </c>
      <c r="D3294" s="247" t="s">
        <v>5027</v>
      </c>
      <c r="E3294" s="248" t="s">
        <v>5250</v>
      </c>
      <c r="F3294" s="247">
        <v>5936.26</v>
      </c>
      <c r="G3294" s="247" t="s">
        <v>1367</v>
      </c>
      <c r="H3294" s="247" t="s">
        <v>14318</v>
      </c>
      <c r="I3294" s="247">
        <v>1</v>
      </c>
      <c r="J3294" s="247">
        <v>0</v>
      </c>
      <c r="K3294" s="247">
        <v>0</v>
      </c>
    </row>
    <row r="3295" spans="1:11">
      <c r="A3295" s="247" t="s">
        <v>5249</v>
      </c>
      <c r="B3295" s="247" t="s">
        <v>5248</v>
      </c>
      <c r="C3295" s="247" t="s">
        <v>1535</v>
      </c>
      <c r="D3295" s="247" t="s">
        <v>5027</v>
      </c>
      <c r="E3295" s="248" t="s">
        <v>5247</v>
      </c>
      <c r="F3295" s="247">
        <v>1105.49</v>
      </c>
      <c r="G3295" s="247" t="s">
        <v>1367</v>
      </c>
      <c r="H3295" s="247" t="s">
        <v>14318</v>
      </c>
      <c r="I3295" s="247">
        <v>1</v>
      </c>
      <c r="J3295" s="247">
        <v>0</v>
      </c>
      <c r="K3295" s="247">
        <v>0</v>
      </c>
    </row>
    <row r="3296" spans="1:11">
      <c r="A3296" s="247" t="s">
        <v>5246</v>
      </c>
      <c r="B3296" s="247" t="s">
        <v>5245</v>
      </c>
      <c r="C3296" s="247" t="s">
        <v>1535</v>
      </c>
      <c r="D3296" s="247" t="s">
        <v>5027</v>
      </c>
      <c r="E3296" s="248" t="s">
        <v>5244</v>
      </c>
      <c r="F3296" s="247">
        <v>2976.92</v>
      </c>
      <c r="G3296" s="247" t="s">
        <v>1367</v>
      </c>
      <c r="H3296" s="247" t="s">
        <v>14318</v>
      </c>
      <c r="I3296" s="247">
        <v>1</v>
      </c>
      <c r="J3296" s="247">
        <v>0</v>
      </c>
      <c r="K3296" s="247">
        <v>0</v>
      </c>
    </row>
    <row r="3297" spans="1:11">
      <c r="A3297" s="247" t="s">
        <v>5243</v>
      </c>
      <c r="B3297" s="247" t="s">
        <v>5242</v>
      </c>
      <c r="C3297" s="247" t="s">
        <v>1535</v>
      </c>
      <c r="D3297" s="247" t="s">
        <v>5027</v>
      </c>
      <c r="E3297" s="248" t="s">
        <v>5241</v>
      </c>
      <c r="F3297" s="247">
        <v>1514.29</v>
      </c>
      <c r="G3297" s="247" t="s">
        <v>1367</v>
      </c>
      <c r="H3297" s="247" t="s">
        <v>14318</v>
      </c>
      <c r="I3297" s="247">
        <v>1</v>
      </c>
      <c r="J3297" s="247">
        <v>0</v>
      </c>
      <c r="K3297" s="247">
        <v>0</v>
      </c>
    </row>
    <row r="3298" spans="1:11">
      <c r="A3298" s="247" t="s">
        <v>5240</v>
      </c>
      <c r="B3298" s="247" t="s">
        <v>5239</v>
      </c>
      <c r="C3298" s="247" t="s">
        <v>1535</v>
      </c>
      <c r="D3298" s="247" t="s">
        <v>5027</v>
      </c>
      <c r="E3298" s="248" t="s">
        <v>5238</v>
      </c>
      <c r="F3298" s="247">
        <v>1530.97</v>
      </c>
      <c r="G3298" s="247" t="s">
        <v>1367</v>
      </c>
      <c r="H3298" s="247" t="s">
        <v>14318</v>
      </c>
      <c r="I3298" s="247">
        <v>1</v>
      </c>
      <c r="J3298" s="247">
        <v>0</v>
      </c>
      <c r="K3298" s="247">
        <v>0</v>
      </c>
    </row>
    <row r="3299" spans="1:11">
      <c r="A3299" s="247" t="s">
        <v>5237</v>
      </c>
      <c r="B3299" s="247" t="s">
        <v>5236</v>
      </c>
      <c r="C3299" s="247" t="s">
        <v>1535</v>
      </c>
      <c r="D3299" s="247" t="s">
        <v>5027</v>
      </c>
      <c r="E3299" s="248" t="s">
        <v>5235</v>
      </c>
      <c r="F3299" s="247">
        <v>491.44</v>
      </c>
      <c r="G3299" s="247" t="s">
        <v>1367</v>
      </c>
      <c r="H3299" s="247" t="s">
        <v>14318</v>
      </c>
      <c r="I3299" s="247">
        <v>1</v>
      </c>
      <c r="J3299" s="247">
        <v>0</v>
      </c>
      <c r="K3299" s="247">
        <v>0</v>
      </c>
    </row>
    <row r="3300" spans="1:11">
      <c r="A3300" s="247" t="s">
        <v>5234</v>
      </c>
      <c r="B3300" s="247" t="s">
        <v>5233</v>
      </c>
      <c r="C3300" s="247" t="s">
        <v>1535</v>
      </c>
      <c r="D3300" s="247" t="s">
        <v>5027</v>
      </c>
      <c r="E3300" s="248" t="s">
        <v>5232</v>
      </c>
      <c r="F3300" s="247">
        <v>6342.86</v>
      </c>
      <c r="G3300" s="247" t="s">
        <v>1367</v>
      </c>
      <c r="H3300" s="247" t="s">
        <v>14318</v>
      </c>
      <c r="I3300" s="247">
        <v>1</v>
      </c>
      <c r="J3300" s="247">
        <v>0</v>
      </c>
      <c r="K3300" s="247">
        <v>0</v>
      </c>
    </row>
    <row r="3301" spans="1:11">
      <c r="A3301" s="247" t="s">
        <v>5214</v>
      </c>
      <c r="B3301" s="247" t="s">
        <v>5213</v>
      </c>
      <c r="C3301" s="247" t="s">
        <v>1535</v>
      </c>
      <c r="D3301" s="247" t="s">
        <v>5027</v>
      </c>
      <c r="E3301" s="248" t="s">
        <v>5212</v>
      </c>
      <c r="F3301" s="247">
        <v>8235.16</v>
      </c>
      <c r="G3301" s="247" t="s">
        <v>1367</v>
      </c>
      <c r="H3301" s="247" t="s">
        <v>14318</v>
      </c>
      <c r="I3301" s="247">
        <v>1</v>
      </c>
      <c r="J3301" s="247">
        <v>0</v>
      </c>
      <c r="K3301" s="247">
        <v>0</v>
      </c>
    </row>
    <row r="3302" spans="1:11">
      <c r="A3302" s="247" t="s">
        <v>5211</v>
      </c>
      <c r="B3302" s="247" t="s">
        <v>5210</v>
      </c>
      <c r="C3302" s="247" t="s">
        <v>1535</v>
      </c>
      <c r="D3302" s="247" t="s">
        <v>5027</v>
      </c>
      <c r="E3302" s="248" t="s">
        <v>5209</v>
      </c>
      <c r="F3302" s="247">
        <v>1209.6199999999999</v>
      </c>
      <c r="G3302" s="247" t="s">
        <v>1367</v>
      </c>
      <c r="H3302" s="247" t="s">
        <v>14318</v>
      </c>
      <c r="I3302" s="247">
        <v>1</v>
      </c>
      <c r="J3302" s="247">
        <v>0</v>
      </c>
      <c r="K3302" s="247">
        <v>0</v>
      </c>
    </row>
    <row r="3303" spans="1:11">
      <c r="A3303" s="247" t="s">
        <v>5162</v>
      </c>
      <c r="B3303" s="247" t="s">
        <v>5161</v>
      </c>
      <c r="C3303" s="247" t="s">
        <v>1535</v>
      </c>
      <c r="D3303" s="247" t="s">
        <v>5027</v>
      </c>
      <c r="E3303" s="248" t="s">
        <v>5160</v>
      </c>
      <c r="F3303" s="247">
        <v>1415.84</v>
      </c>
      <c r="G3303" s="247" t="s">
        <v>1367</v>
      </c>
      <c r="H3303" s="247" t="s">
        <v>14318</v>
      </c>
      <c r="I3303" s="247">
        <v>1</v>
      </c>
      <c r="J3303" s="247">
        <v>0</v>
      </c>
      <c r="K3303" s="247">
        <v>0</v>
      </c>
    </row>
    <row r="3304" spans="1:11">
      <c r="A3304" s="247" t="s">
        <v>5159</v>
      </c>
      <c r="B3304" s="247" t="s">
        <v>5158</v>
      </c>
      <c r="C3304" s="247" t="s">
        <v>1535</v>
      </c>
      <c r="D3304" s="247" t="s">
        <v>5027</v>
      </c>
      <c r="E3304" s="248" t="s">
        <v>5157</v>
      </c>
      <c r="F3304" s="247">
        <v>906.1</v>
      </c>
      <c r="G3304" s="247" t="s">
        <v>1367</v>
      </c>
      <c r="H3304" s="247" t="s">
        <v>14318</v>
      </c>
      <c r="I3304" s="247">
        <v>1</v>
      </c>
      <c r="J3304" s="247">
        <v>0</v>
      </c>
      <c r="K3304" s="247">
        <v>0</v>
      </c>
    </row>
    <row r="3305" spans="1:11">
      <c r="A3305" s="247" t="s">
        <v>5101</v>
      </c>
      <c r="B3305" s="247" t="s">
        <v>5100</v>
      </c>
      <c r="C3305" s="247" t="s">
        <v>1535</v>
      </c>
      <c r="D3305" s="247" t="s">
        <v>5027</v>
      </c>
      <c r="E3305" s="248" t="s">
        <v>13076</v>
      </c>
      <c r="F3305" s="247">
        <v>3725.27</v>
      </c>
      <c r="G3305" s="247" t="s">
        <v>1367</v>
      </c>
      <c r="H3305" s="247" t="s">
        <v>14318</v>
      </c>
      <c r="I3305" s="247">
        <v>0</v>
      </c>
      <c r="J3305" s="247">
        <v>0</v>
      </c>
      <c r="K3305" s="247">
        <v>0</v>
      </c>
    </row>
    <row r="3306" spans="1:11">
      <c r="A3306" s="247" t="s">
        <v>5097</v>
      </c>
      <c r="B3306" s="247" t="s">
        <v>5096</v>
      </c>
      <c r="C3306" s="247" t="s">
        <v>1535</v>
      </c>
      <c r="D3306" s="247" t="s">
        <v>5027</v>
      </c>
      <c r="E3306" s="248" t="s">
        <v>22876</v>
      </c>
      <c r="F3306" s="247">
        <v>2534.0700000000002</v>
      </c>
      <c r="G3306" s="247" t="s">
        <v>1367</v>
      </c>
      <c r="H3306" s="247" t="s">
        <v>14318</v>
      </c>
      <c r="I3306" s="247">
        <v>1</v>
      </c>
      <c r="J3306" s="247">
        <v>0</v>
      </c>
      <c r="K3306" s="247">
        <v>0</v>
      </c>
    </row>
    <row r="3307" spans="1:11">
      <c r="A3307" s="247" t="s">
        <v>5094</v>
      </c>
      <c r="B3307" s="247" t="s">
        <v>5093</v>
      </c>
      <c r="C3307" s="247" t="s">
        <v>1535</v>
      </c>
      <c r="D3307" s="247" t="s">
        <v>5027</v>
      </c>
      <c r="E3307" s="248" t="s">
        <v>5092</v>
      </c>
      <c r="F3307" s="247">
        <v>6786.81</v>
      </c>
      <c r="G3307" s="247" t="s">
        <v>1367</v>
      </c>
      <c r="H3307" s="247" t="s">
        <v>14318</v>
      </c>
      <c r="I3307" s="247">
        <v>1</v>
      </c>
      <c r="J3307" s="247">
        <v>0</v>
      </c>
      <c r="K3307" s="247">
        <v>0</v>
      </c>
    </row>
    <row r="3308" spans="1:11">
      <c r="A3308" s="247" t="s">
        <v>22877</v>
      </c>
      <c r="B3308" s="247" t="s">
        <v>22878</v>
      </c>
      <c r="C3308" s="247" t="s">
        <v>1535</v>
      </c>
      <c r="D3308" s="247" t="s">
        <v>5027</v>
      </c>
      <c r="E3308" s="248" t="s">
        <v>22879</v>
      </c>
      <c r="F3308" s="247">
        <v>5936.26</v>
      </c>
      <c r="G3308" s="247" t="s">
        <v>1367</v>
      </c>
      <c r="H3308" s="247" t="s">
        <v>14318</v>
      </c>
      <c r="I3308" s="247">
        <v>1</v>
      </c>
      <c r="J3308" s="247">
        <v>0</v>
      </c>
      <c r="K3308" s="247">
        <v>0</v>
      </c>
    </row>
    <row r="3309" spans="1:11">
      <c r="A3309" s="247" t="s">
        <v>13077</v>
      </c>
      <c r="B3309" s="247" t="s">
        <v>13078</v>
      </c>
      <c r="C3309" s="247" t="s">
        <v>1535</v>
      </c>
      <c r="D3309" s="247" t="s">
        <v>5027</v>
      </c>
      <c r="E3309" s="248" t="s">
        <v>13079</v>
      </c>
      <c r="F3309" s="247">
        <v>883.75</v>
      </c>
      <c r="G3309" s="247" t="s">
        <v>1367</v>
      </c>
      <c r="H3309" s="247" t="s">
        <v>14318</v>
      </c>
      <c r="I3309" s="247">
        <v>1</v>
      </c>
      <c r="J3309" s="247">
        <v>0</v>
      </c>
      <c r="K3309" s="247">
        <v>0</v>
      </c>
    </row>
    <row r="3310" spans="1:11">
      <c r="A3310" s="247" t="s">
        <v>5039</v>
      </c>
      <c r="B3310" s="247" t="s">
        <v>5038</v>
      </c>
      <c r="C3310" s="247" t="s">
        <v>1535</v>
      </c>
      <c r="D3310" s="247" t="s">
        <v>5027</v>
      </c>
      <c r="E3310" s="248" t="s">
        <v>5037</v>
      </c>
      <c r="F3310" s="247">
        <v>10779.12</v>
      </c>
      <c r="G3310" s="247" t="s">
        <v>1367</v>
      </c>
      <c r="H3310" s="247" t="s">
        <v>14318</v>
      </c>
      <c r="I3310" s="247">
        <v>1</v>
      </c>
      <c r="J3310" s="247">
        <v>0</v>
      </c>
      <c r="K3310" s="247">
        <v>0</v>
      </c>
    </row>
    <row r="3311" spans="1:11">
      <c r="A3311" s="247" t="s">
        <v>5036</v>
      </c>
      <c r="B3311" s="247" t="s">
        <v>5035</v>
      </c>
      <c r="C3311" s="247" t="s">
        <v>1535</v>
      </c>
      <c r="D3311" s="247" t="s">
        <v>5027</v>
      </c>
      <c r="E3311" s="248" t="s">
        <v>5034</v>
      </c>
      <c r="F3311" s="247">
        <v>4664.24</v>
      </c>
      <c r="G3311" s="247" t="s">
        <v>1367</v>
      </c>
      <c r="H3311" s="247" t="s">
        <v>14318</v>
      </c>
      <c r="I3311" s="247">
        <v>1</v>
      </c>
      <c r="J3311" s="247">
        <v>0</v>
      </c>
      <c r="K3311" s="247">
        <v>0</v>
      </c>
    </row>
    <row r="3312" spans="1:11">
      <c r="A3312" s="247" t="s">
        <v>5033</v>
      </c>
      <c r="B3312" s="247" t="s">
        <v>5032</v>
      </c>
      <c r="C3312" s="247" t="s">
        <v>1535</v>
      </c>
      <c r="D3312" s="247" t="s">
        <v>5027</v>
      </c>
      <c r="E3312" s="248" t="s">
        <v>5031</v>
      </c>
      <c r="F3312" s="247">
        <v>1853.73</v>
      </c>
      <c r="G3312" s="247" t="s">
        <v>1367</v>
      </c>
      <c r="H3312" s="247" t="s">
        <v>14318</v>
      </c>
      <c r="I3312" s="247">
        <v>1</v>
      </c>
      <c r="J3312" s="247">
        <v>0</v>
      </c>
      <c r="K3312" s="247">
        <v>0</v>
      </c>
    </row>
    <row r="3313" spans="1:11">
      <c r="A3313" s="247" t="s">
        <v>5030</v>
      </c>
      <c r="B3313" s="247" t="s">
        <v>5029</v>
      </c>
      <c r="C3313" s="247" t="s">
        <v>1535</v>
      </c>
      <c r="D3313" s="247" t="s">
        <v>5027</v>
      </c>
      <c r="E3313" s="248" t="s">
        <v>5028</v>
      </c>
      <c r="F3313" s="247">
        <v>1588.63</v>
      </c>
      <c r="G3313" s="247" t="s">
        <v>1367</v>
      </c>
      <c r="H3313" s="247" t="s">
        <v>14318</v>
      </c>
      <c r="I3313" s="247">
        <v>1</v>
      </c>
      <c r="J3313" s="247">
        <v>0</v>
      </c>
      <c r="K3313" s="247">
        <v>0</v>
      </c>
    </row>
    <row r="3314" spans="1:11">
      <c r="A3314" s="247" t="s">
        <v>16803</v>
      </c>
      <c r="B3314" s="247" t="s">
        <v>16802</v>
      </c>
      <c r="C3314" s="247" t="s">
        <v>1535</v>
      </c>
      <c r="D3314" s="247" t="s">
        <v>5027</v>
      </c>
      <c r="E3314" s="248" t="s">
        <v>16801</v>
      </c>
      <c r="F3314" s="247">
        <v>6787.3</v>
      </c>
      <c r="G3314" s="247" t="s">
        <v>1367</v>
      </c>
      <c r="H3314" s="247" t="s">
        <v>14318</v>
      </c>
      <c r="I3314" s="247">
        <v>0</v>
      </c>
      <c r="J3314" s="247">
        <v>0</v>
      </c>
      <c r="K3314" s="247">
        <v>0</v>
      </c>
    </row>
    <row r="3315" spans="1:11">
      <c r="A3315" s="247" t="s">
        <v>16800</v>
      </c>
      <c r="B3315" s="247" t="s">
        <v>16799</v>
      </c>
      <c r="C3315" s="247" t="s">
        <v>1535</v>
      </c>
      <c r="D3315" s="247" t="s">
        <v>5027</v>
      </c>
      <c r="E3315" s="248" t="s">
        <v>16798</v>
      </c>
      <c r="F3315" s="247">
        <v>4235.16</v>
      </c>
      <c r="G3315" s="247" t="s">
        <v>1367</v>
      </c>
      <c r="H3315" s="247" t="s">
        <v>14318</v>
      </c>
      <c r="I3315" s="247">
        <v>1</v>
      </c>
      <c r="J3315" s="247">
        <v>0</v>
      </c>
      <c r="K3315" s="247">
        <v>0</v>
      </c>
    </row>
    <row r="3316" spans="1:11">
      <c r="A3316" s="247" t="s">
        <v>22880</v>
      </c>
      <c r="B3316" s="247" t="s">
        <v>22881</v>
      </c>
      <c r="C3316" s="247" t="s">
        <v>1535</v>
      </c>
      <c r="D3316" s="247" t="s">
        <v>5027</v>
      </c>
      <c r="E3316" s="248" t="s">
        <v>22882</v>
      </c>
      <c r="F3316" s="247">
        <v>16993.41</v>
      </c>
      <c r="G3316" s="247" t="s">
        <v>1367</v>
      </c>
      <c r="H3316" s="247" t="s">
        <v>14318</v>
      </c>
      <c r="I3316" s="247">
        <v>0</v>
      </c>
      <c r="J3316" s="247">
        <v>0</v>
      </c>
      <c r="K3316" s="247">
        <v>0</v>
      </c>
    </row>
    <row r="3317" spans="1:11">
      <c r="A3317" s="247" t="s">
        <v>22883</v>
      </c>
      <c r="B3317" s="247" t="s">
        <v>22884</v>
      </c>
      <c r="C3317" s="247" t="s">
        <v>1535</v>
      </c>
      <c r="D3317" s="247" t="s">
        <v>5027</v>
      </c>
      <c r="E3317" s="248" t="s">
        <v>22885</v>
      </c>
      <c r="F3317" s="247">
        <v>2680.22</v>
      </c>
      <c r="G3317" s="247" t="s">
        <v>1367</v>
      </c>
      <c r="H3317" s="247" t="s">
        <v>14318</v>
      </c>
      <c r="I3317" s="247">
        <v>0</v>
      </c>
      <c r="J3317" s="247">
        <v>0</v>
      </c>
      <c r="K3317" s="247">
        <v>0</v>
      </c>
    </row>
    <row r="3318" spans="1:11">
      <c r="A3318" s="247" t="s">
        <v>22886</v>
      </c>
      <c r="B3318" s="247" t="s">
        <v>22887</v>
      </c>
      <c r="C3318" s="247" t="s">
        <v>1535</v>
      </c>
      <c r="D3318" s="247" t="s">
        <v>5027</v>
      </c>
      <c r="E3318" s="248" t="s">
        <v>22888</v>
      </c>
      <c r="F3318" s="247">
        <v>3725.27</v>
      </c>
      <c r="G3318" s="247" t="s">
        <v>1367</v>
      </c>
      <c r="H3318" s="247" t="s">
        <v>14318</v>
      </c>
      <c r="I3318" s="247">
        <v>1</v>
      </c>
      <c r="J3318" s="247">
        <v>0</v>
      </c>
      <c r="K3318" s="247">
        <v>0</v>
      </c>
    </row>
    <row r="3319" spans="1:11">
      <c r="A3319" s="247" t="s">
        <v>10939</v>
      </c>
      <c r="B3319" s="247" t="s">
        <v>10938</v>
      </c>
      <c r="C3319" s="247" t="s">
        <v>1535</v>
      </c>
      <c r="D3319" s="247" t="s">
        <v>10879</v>
      </c>
      <c r="E3319" s="248" t="s">
        <v>18294</v>
      </c>
      <c r="F3319" s="247">
        <v>103949.45</v>
      </c>
      <c r="G3319" s="247" t="s">
        <v>1367</v>
      </c>
      <c r="H3319" s="247" t="s">
        <v>14318</v>
      </c>
      <c r="I3319" s="247">
        <v>3</v>
      </c>
      <c r="J3319" s="247">
        <v>0</v>
      </c>
      <c r="K3319" s="247">
        <v>0</v>
      </c>
    </row>
    <row r="3320" spans="1:11">
      <c r="A3320" s="247" t="s">
        <v>18289</v>
      </c>
      <c r="B3320" s="247" t="s">
        <v>18288</v>
      </c>
      <c r="C3320" s="247" t="s">
        <v>1535</v>
      </c>
      <c r="D3320" s="247" t="s">
        <v>10879</v>
      </c>
      <c r="E3320" s="248" t="s">
        <v>18287</v>
      </c>
      <c r="F3320" s="247">
        <v>56531.87</v>
      </c>
      <c r="G3320" s="247" t="s">
        <v>1367</v>
      </c>
      <c r="H3320" s="247" t="s">
        <v>14318</v>
      </c>
      <c r="I3320" s="247">
        <v>1</v>
      </c>
      <c r="J3320" s="247">
        <v>0</v>
      </c>
      <c r="K3320" s="247">
        <v>0</v>
      </c>
    </row>
    <row r="3321" spans="1:11">
      <c r="A3321" s="247" t="s">
        <v>18286</v>
      </c>
      <c r="B3321" s="247" t="s">
        <v>18285</v>
      </c>
      <c r="C3321" s="247" t="s">
        <v>1535</v>
      </c>
      <c r="D3321" s="247" t="s">
        <v>10879</v>
      </c>
      <c r="E3321" s="248" t="s">
        <v>18284</v>
      </c>
      <c r="F3321" s="247">
        <v>118649.12</v>
      </c>
      <c r="G3321" s="247" t="s">
        <v>1367</v>
      </c>
      <c r="H3321" s="247" t="s">
        <v>14318</v>
      </c>
      <c r="I3321" s="247">
        <v>3</v>
      </c>
      <c r="J3321" s="247">
        <v>0</v>
      </c>
      <c r="K3321" s="247">
        <v>0</v>
      </c>
    </row>
    <row r="3322" spans="1:11">
      <c r="A3322" s="247" t="s">
        <v>18283</v>
      </c>
      <c r="B3322" s="247" t="s">
        <v>18282</v>
      </c>
      <c r="C3322" s="247" t="s">
        <v>1535</v>
      </c>
      <c r="D3322" s="247" t="s">
        <v>10879</v>
      </c>
      <c r="E3322" s="248" t="s">
        <v>18281</v>
      </c>
      <c r="F3322" s="247">
        <v>70448.350000000006</v>
      </c>
      <c r="G3322" s="247" t="s">
        <v>1367</v>
      </c>
      <c r="H3322" s="247" t="s">
        <v>14318</v>
      </c>
      <c r="I3322" s="247">
        <v>1</v>
      </c>
      <c r="J3322" s="247">
        <v>0</v>
      </c>
      <c r="K3322" s="247">
        <v>0</v>
      </c>
    </row>
    <row r="3323" spans="1:11">
      <c r="A3323" s="247" t="s">
        <v>18278</v>
      </c>
      <c r="B3323" s="247" t="s">
        <v>18277</v>
      </c>
      <c r="C3323" s="247" t="s">
        <v>1535</v>
      </c>
      <c r="D3323" s="247" t="s">
        <v>10879</v>
      </c>
      <c r="E3323" s="248" t="s">
        <v>18276</v>
      </c>
      <c r="F3323" s="247">
        <v>103163.6</v>
      </c>
      <c r="G3323" s="247" t="s">
        <v>1367</v>
      </c>
      <c r="H3323" s="247" t="s">
        <v>14318</v>
      </c>
      <c r="I3323" s="247">
        <v>3</v>
      </c>
      <c r="J3323" s="247">
        <v>0</v>
      </c>
      <c r="K3323" s="247">
        <v>0</v>
      </c>
    </row>
    <row r="3324" spans="1:11">
      <c r="A3324" s="247" t="s">
        <v>18275</v>
      </c>
      <c r="B3324" s="247" t="s">
        <v>18274</v>
      </c>
      <c r="C3324" s="247" t="s">
        <v>1535</v>
      </c>
      <c r="D3324" s="247" t="s">
        <v>10879</v>
      </c>
      <c r="E3324" s="248" t="s">
        <v>18273</v>
      </c>
      <c r="F3324" s="247">
        <v>65861.539999999994</v>
      </c>
      <c r="G3324" s="247" t="s">
        <v>1367</v>
      </c>
      <c r="H3324" s="247" t="s">
        <v>14318</v>
      </c>
      <c r="I3324" s="247">
        <v>1</v>
      </c>
      <c r="J3324" s="247">
        <v>0</v>
      </c>
      <c r="K3324" s="247">
        <v>0</v>
      </c>
    </row>
    <row r="3325" spans="1:11">
      <c r="A3325" s="247" t="s">
        <v>18272</v>
      </c>
      <c r="B3325" s="247" t="s">
        <v>18271</v>
      </c>
      <c r="C3325" s="247" t="s">
        <v>1535</v>
      </c>
      <c r="D3325" s="247" t="s">
        <v>10879</v>
      </c>
      <c r="E3325" s="248" t="s">
        <v>18270</v>
      </c>
      <c r="F3325" s="247">
        <v>48407.69</v>
      </c>
      <c r="G3325" s="247" t="s">
        <v>1367</v>
      </c>
      <c r="H3325" s="247" t="s">
        <v>14318</v>
      </c>
      <c r="I3325" s="247">
        <v>1</v>
      </c>
      <c r="J3325" s="247">
        <v>0</v>
      </c>
      <c r="K3325" s="247">
        <v>0</v>
      </c>
    </row>
    <row r="3326" spans="1:11">
      <c r="A3326" s="247" t="s">
        <v>18263</v>
      </c>
      <c r="B3326" s="247" t="s">
        <v>18262</v>
      </c>
      <c r="C3326" s="247" t="s">
        <v>1535</v>
      </c>
      <c r="D3326" s="247" t="s">
        <v>10879</v>
      </c>
      <c r="E3326" s="248" t="s">
        <v>18261</v>
      </c>
      <c r="F3326" s="247">
        <v>127976.04</v>
      </c>
      <c r="G3326" s="247" t="s">
        <v>1367</v>
      </c>
      <c r="H3326" s="247" t="s">
        <v>14318</v>
      </c>
      <c r="I3326" s="247">
        <v>3</v>
      </c>
      <c r="J3326" s="247">
        <v>0</v>
      </c>
      <c r="K3326" s="247">
        <v>0</v>
      </c>
    </row>
    <row r="3327" spans="1:11">
      <c r="A3327" s="247" t="s">
        <v>18260</v>
      </c>
      <c r="B3327" s="247" t="s">
        <v>18259</v>
      </c>
      <c r="C3327" s="247" t="s">
        <v>1535</v>
      </c>
      <c r="D3327" s="247" t="s">
        <v>10879</v>
      </c>
      <c r="E3327" s="248" t="s">
        <v>18258</v>
      </c>
      <c r="F3327" s="247">
        <v>181468.13</v>
      </c>
      <c r="G3327" s="247" t="s">
        <v>1367</v>
      </c>
      <c r="H3327" s="247" t="s">
        <v>14318</v>
      </c>
      <c r="I3327" s="247">
        <v>3</v>
      </c>
      <c r="J3327" s="247">
        <v>0</v>
      </c>
      <c r="K3327" s="247">
        <v>0</v>
      </c>
    </row>
    <row r="3328" spans="1:11">
      <c r="A3328" s="247" t="s">
        <v>18257</v>
      </c>
      <c r="B3328" s="247" t="s">
        <v>18256</v>
      </c>
      <c r="C3328" s="247" t="s">
        <v>1535</v>
      </c>
      <c r="D3328" s="247" t="s">
        <v>10879</v>
      </c>
      <c r="E3328" s="248" t="s">
        <v>18255</v>
      </c>
      <c r="F3328" s="247">
        <v>215318.68</v>
      </c>
      <c r="G3328" s="247" t="s">
        <v>1367</v>
      </c>
      <c r="H3328" s="247" t="s">
        <v>14318</v>
      </c>
      <c r="I3328" s="247">
        <v>3</v>
      </c>
      <c r="J3328" s="247">
        <v>0</v>
      </c>
      <c r="K3328" s="247">
        <v>0</v>
      </c>
    </row>
    <row r="3329" spans="1:11">
      <c r="A3329" s="247" t="s">
        <v>18254</v>
      </c>
      <c r="B3329" s="247" t="s">
        <v>18253</v>
      </c>
      <c r="C3329" s="247" t="s">
        <v>1535</v>
      </c>
      <c r="D3329" s="247" t="s">
        <v>10879</v>
      </c>
      <c r="E3329" s="248" t="s">
        <v>18252</v>
      </c>
      <c r="F3329" s="247">
        <v>304597.8</v>
      </c>
      <c r="G3329" s="247" t="s">
        <v>1367</v>
      </c>
      <c r="H3329" s="247" t="s">
        <v>14318</v>
      </c>
      <c r="I3329" s="247">
        <v>3</v>
      </c>
      <c r="J3329" s="247">
        <v>0</v>
      </c>
      <c r="K3329" s="247">
        <v>0</v>
      </c>
    </row>
    <row r="3330" spans="1:11">
      <c r="A3330" s="247" t="s">
        <v>18251</v>
      </c>
      <c r="B3330" s="247" t="s">
        <v>18250</v>
      </c>
      <c r="C3330" s="247" t="s">
        <v>1535</v>
      </c>
      <c r="D3330" s="247" t="s">
        <v>10879</v>
      </c>
      <c r="E3330" s="248" t="s">
        <v>18249</v>
      </c>
      <c r="F3330" s="247">
        <v>137213.19</v>
      </c>
      <c r="G3330" s="247" t="s">
        <v>1367</v>
      </c>
      <c r="H3330" s="247" t="s">
        <v>14318</v>
      </c>
      <c r="I3330" s="247">
        <v>3</v>
      </c>
      <c r="J3330" s="247">
        <v>0</v>
      </c>
      <c r="K3330" s="247">
        <v>0</v>
      </c>
    </row>
    <row r="3331" spans="1:11">
      <c r="A3331" s="247" t="s">
        <v>18245</v>
      </c>
      <c r="B3331" s="247" t="s">
        <v>18244</v>
      </c>
      <c r="C3331" s="247" t="s">
        <v>1535</v>
      </c>
      <c r="D3331" s="247" t="s">
        <v>10879</v>
      </c>
      <c r="E3331" s="248" t="s">
        <v>18243</v>
      </c>
      <c r="F3331" s="247">
        <v>58210.99</v>
      </c>
      <c r="G3331" s="247" t="s">
        <v>1367</v>
      </c>
      <c r="H3331" s="247" t="s">
        <v>14318</v>
      </c>
      <c r="I3331" s="247">
        <v>0</v>
      </c>
      <c r="J3331" s="247">
        <v>0</v>
      </c>
      <c r="K3331" s="247">
        <v>0</v>
      </c>
    </row>
    <row r="3332" spans="1:11">
      <c r="A3332" s="247" t="s">
        <v>18233</v>
      </c>
      <c r="B3332" s="247" t="s">
        <v>18232</v>
      </c>
      <c r="C3332" s="247" t="s">
        <v>1535</v>
      </c>
      <c r="D3332" s="247" t="s">
        <v>10879</v>
      </c>
      <c r="E3332" s="248" t="s">
        <v>18231</v>
      </c>
      <c r="F3332" s="247">
        <v>43336.26</v>
      </c>
      <c r="G3332" s="247" t="s">
        <v>1367</v>
      </c>
      <c r="H3332" s="247" t="s">
        <v>14318</v>
      </c>
      <c r="I3332" s="247">
        <v>0</v>
      </c>
      <c r="J3332" s="247">
        <v>0</v>
      </c>
      <c r="K3332" s="247">
        <v>0</v>
      </c>
    </row>
    <row r="3333" spans="1:11">
      <c r="A3333" s="247" t="s">
        <v>18230</v>
      </c>
      <c r="B3333" s="247" t="s">
        <v>18229</v>
      </c>
      <c r="C3333" s="247" t="s">
        <v>1535</v>
      </c>
      <c r="D3333" s="247" t="s">
        <v>10879</v>
      </c>
      <c r="E3333" s="248" t="s">
        <v>18228</v>
      </c>
      <c r="F3333" s="247">
        <v>42260.44</v>
      </c>
      <c r="G3333" s="247" t="s">
        <v>1367</v>
      </c>
      <c r="H3333" s="247" t="s">
        <v>14318</v>
      </c>
      <c r="I3333" s="247">
        <v>0</v>
      </c>
      <c r="J3333" s="247">
        <v>0</v>
      </c>
      <c r="K3333" s="247">
        <v>0</v>
      </c>
    </row>
    <row r="3334" spans="1:11">
      <c r="A3334" s="247" t="s">
        <v>18227</v>
      </c>
      <c r="B3334" s="247" t="s">
        <v>18226</v>
      </c>
      <c r="C3334" s="247" t="s">
        <v>1535</v>
      </c>
      <c r="D3334" s="247" t="s">
        <v>10879</v>
      </c>
      <c r="E3334" s="248" t="s">
        <v>18225</v>
      </c>
      <c r="F3334" s="247">
        <v>24947.25</v>
      </c>
      <c r="G3334" s="247" t="s">
        <v>1367</v>
      </c>
      <c r="H3334" s="247" t="s">
        <v>14318</v>
      </c>
      <c r="I3334" s="247">
        <v>0</v>
      </c>
      <c r="J3334" s="247">
        <v>0</v>
      </c>
      <c r="K3334" s="247">
        <v>0</v>
      </c>
    </row>
    <row r="3335" spans="1:11">
      <c r="A3335" s="247" t="s">
        <v>18221</v>
      </c>
      <c r="B3335" s="247" t="s">
        <v>18220</v>
      </c>
      <c r="C3335" s="247" t="s">
        <v>1535</v>
      </c>
      <c r="D3335" s="247" t="s">
        <v>10879</v>
      </c>
      <c r="E3335" s="248" t="s">
        <v>18219</v>
      </c>
      <c r="F3335" s="247">
        <v>53785.71</v>
      </c>
      <c r="G3335" s="247" t="s">
        <v>1367</v>
      </c>
      <c r="H3335" s="247" t="s">
        <v>14318</v>
      </c>
      <c r="I3335" s="247">
        <v>0</v>
      </c>
      <c r="J3335" s="247">
        <v>0</v>
      </c>
      <c r="K3335" s="247">
        <v>0</v>
      </c>
    </row>
    <row r="3336" spans="1:11">
      <c r="A3336" s="247" t="s">
        <v>18206</v>
      </c>
      <c r="B3336" s="247" t="s">
        <v>18205</v>
      </c>
      <c r="C3336" s="247" t="s">
        <v>1535</v>
      </c>
      <c r="D3336" s="247" t="s">
        <v>10879</v>
      </c>
      <c r="E3336" s="248" t="s">
        <v>18204</v>
      </c>
      <c r="F3336" s="247">
        <v>56531.87</v>
      </c>
      <c r="G3336" s="247" t="s">
        <v>1367</v>
      </c>
      <c r="H3336" s="247" t="s">
        <v>14318</v>
      </c>
      <c r="I3336" s="247">
        <v>1</v>
      </c>
      <c r="J3336" s="247">
        <v>0</v>
      </c>
      <c r="K3336" s="247">
        <v>0</v>
      </c>
    </row>
    <row r="3337" spans="1:11">
      <c r="A3337" s="247" t="s">
        <v>18203</v>
      </c>
      <c r="B3337" s="247" t="s">
        <v>18202</v>
      </c>
      <c r="C3337" s="247" t="s">
        <v>1535</v>
      </c>
      <c r="D3337" s="247" t="s">
        <v>10879</v>
      </c>
      <c r="E3337" s="248" t="s">
        <v>18201</v>
      </c>
      <c r="F3337" s="247">
        <v>65694.509999999995</v>
      </c>
      <c r="G3337" s="247" t="s">
        <v>1367</v>
      </c>
      <c r="H3337" s="247" t="s">
        <v>14318</v>
      </c>
      <c r="I3337" s="247">
        <v>1</v>
      </c>
      <c r="J3337" s="247">
        <v>0</v>
      </c>
      <c r="K3337" s="247">
        <v>0</v>
      </c>
    </row>
    <row r="3338" spans="1:11">
      <c r="A3338" s="247" t="s">
        <v>18200</v>
      </c>
      <c r="B3338" s="247" t="s">
        <v>18199</v>
      </c>
      <c r="C3338" s="247" t="s">
        <v>1535</v>
      </c>
      <c r="D3338" s="247" t="s">
        <v>10879</v>
      </c>
      <c r="E3338" s="248" t="s">
        <v>18198</v>
      </c>
      <c r="F3338" s="247">
        <v>65694.509999999995</v>
      </c>
      <c r="G3338" s="247" t="s">
        <v>1367</v>
      </c>
      <c r="H3338" s="247" t="s">
        <v>14318</v>
      </c>
      <c r="I3338" s="247">
        <v>1</v>
      </c>
      <c r="J3338" s="247">
        <v>0</v>
      </c>
      <c r="K3338" s="247">
        <v>0</v>
      </c>
    </row>
    <row r="3339" spans="1:11">
      <c r="A3339" s="247" t="s">
        <v>18179</v>
      </c>
      <c r="B3339" s="247" t="s">
        <v>18178</v>
      </c>
      <c r="C3339" s="247" t="s">
        <v>1535</v>
      </c>
      <c r="D3339" s="247" t="s">
        <v>10879</v>
      </c>
      <c r="E3339" s="248" t="s">
        <v>18177</v>
      </c>
      <c r="F3339" s="247">
        <v>87967.03</v>
      </c>
      <c r="G3339" s="247" t="s">
        <v>1367</v>
      </c>
      <c r="H3339" s="247" t="s">
        <v>14318</v>
      </c>
      <c r="I3339" s="247">
        <v>1</v>
      </c>
      <c r="J3339" s="247">
        <v>0</v>
      </c>
      <c r="K3339" s="247">
        <v>0</v>
      </c>
    </row>
    <row r="3340" spans="1:11">
      <c r="A3340" s="247" t="s">
        <v>18176</v>
      </c>
      <c r="B3340" s="247" t="s">
        <v>18175</v>
      </c>
      <c r="C3340" s="247" t="s">
        <v>1535</v>
      </c>
      <c r="D3340" s="247" t="s">
        <v>10879</v>
      </c>
      <c r="E3340" s="248" t="s">
        <v>18174</v>
      </c>
      <c r="F3340" s="247">
        <v>6926.37</v>
      </c>
      <c r="G3340" s="247" t="s">
        <v>1367</v>
      </c>
      <c r="H3340" s="247" t="s">
        <v>14318</v>
      </c>
      <c r="I3340" s="247">
        <v>1</v>
      </c>
      <c r="J3340" s="247">
        <v>0</v>
      </c>
      <c r="K3340" s="247">
        <v>0</v>
      </c>
    </row>
    <row r="3341" spans="1:11">
      <c r="A3341" s="247" t="s">
        <v>18173</v>
      </c>
      <c r="B3341" s="247" t="s">
        <v>18172</v>
      </c>
      <c r="C3341" s="247" t="s">
        <v>1535</v>
      </c>
      <c r="D3341" s="247" t="s">
        <v>10879</v>
      </c>
      <c r="E3341" s="248" t="s">
        <v>18171</v>
      </c>
      <c r="F3341" s="247">
        <v>56531.87</v>
      </c>
      <c r="G3341" s="247" t="s">
        <v>1367</v>
      </c>
      <c r="H3341" s="247" t="s">
        <v>14318</v>
      </c>
      <c r="I3341" s="247">
        <v>1</v>
      </c>
      <c r="J3341" s="247">
        <v>0</v>
      </c>
      <c r="K3341" s="247">
        <v>0</v>
      </c>
    </row>
    <row r="3342" spans="1:11">
      <c r="A3342" s="247" t="s">
        <v>18143</v>
      </c>
      <c r="B3342" s="247" t="s">
        <v>18142</v>
      </c>
      <c r="C3342" s="247" t="s">
        <v>1535</v>
      </c>
      <c r="D3342" s="247" t="s">
        <v>10879</v>
      </c>
      <c r="E3342" s="248" t="s">
        <v>18141</v>
      </c>
      <c r="F3342" s="247">
        <v>108106.59</v>
      </c>
      <c r="G3342" s="247" t="s">
        <v>1367</v>
      </c>
      <c r="H3342" s="247" t="s">
        <v>14318</v>
      </c>
      <c r="I3342" s="247">
        <v>1</v>
      </c>
      <c r="J3342" s="247">
        <v>0</v>
      </c>
      <c r="K3342" s="247">
        <v>0</v>
      </c>
    </row>
    <row r="3343" spans="1:11">
      <c r="A3343" s="247" t="s">
        <v>18140</v>
      </c>
      <c r="B3343" s="247" t="s">
        <v>18139</v>
      </c>
      <c r="C3343" s="247" t="s">
        <v>1535</v>
      </c>
      <c r="D3343" s="247" t="s">
        <v>10879</v>
      </c>
      <c r="E3343" s="248" t="s">
        <v>18138</v>
      </c>
      <c r="F3343" s="247">
        <v>124738.46</v>
      </c>
      <c r="G3343" s="247" t="s">
        <v>1367</v>
      </c>
      <c r="H3343" s="247" t="s">
        <v>14318</v>
      </c>
      <c r="I3343" s="247">
        <v>1</v>
      </c>
      <c r="J3343" s="247">
        <v>0</v>
      </c>
      <c r="K3343" s="247">
        <v>0</v>
      </c>
    </row>
    <row r="3344" spans="1:11">
      <c r="A3344" s="247" t="s">
        <v>18137</v>
      </c>
      <c r="B3344" s="247" t="s">
        <v>18136</v>
      </c>
      <c r="C3344" s="247" t="s">
        <v>1535</v>
      </c>
      <c r="D3344" s="247" t="s">
        <v>10879</v>
      </c>
      <c r="E3344" s="248" t="s">
        <v>18135</v>
      </c>
      <c r="F3344" s="247">
        <v>162434.07</v>
      </c>
      <c r="G3344" s="247" t="s">
        <v>1367</v>
      </c>
      <c r="H3344" s="247" t="s">
        <v>14318</v>
      </c>
      <c r="I3344" s="247">
        <v>1</v>
      </c>
      <c r="J3344" s="247">
        <v>0</v>
      </c>
      <c r="K3344" s="247">
        <v>0</v>
      </c>
    </row>
    <row r="3345" spans="1:11">
      <c r="A3345" s="247" t="s">
        <v>18134</v>
      </c>
      <c r="B3345" s="247" t="s">
        <v>18133</v>
      </c>
      <c r="C3345" s="247" t="s">
        <v>1535</v>
      </c>
      <c r="D3345" s="247" t="s">
        <v>10879</v>
      </c>
      <c r="E3345" s="248" t="s">
        <v>18132</v>
      </c>
      <c r="F3345" s="247">
        <v>141370.32999999999</v>
      </c>
      <c r="G3345" s="247" t="s">
        <v>1367</v>
      </c>
      <c r="H3345" s="247" t="s">
        <v>14318</v>
      </c>
      <c r="I3345" s="247">
        <v>1</v>
      </c>
      <c r="J3345" s="247">
        <v>0</v>
      </c>
      <c r="K3345" s="247">
        <v>0</v>
      </c>
    </row>
    <row r="3346" spans="1:11">
      <c r="A3346" s="247" t="s">
        <v>18131</v>
      </c>
      <c r="B3346" s="247" t="s">
        <v>18130</v>
      </c>
      <c r="C3346" s="247" t="s">
        <v>1535</v>
      </c>
      <c r="D3346" s="247" t="s">
        <v>10879</v>
      </c>
      <c r="E3346" s="248" t="s">
        <v>18129</v>
      </c>
      <c r="F3346" s="247">
        <v>163970.32999999999</v>
      </c>
      <c r="G3346" s="247" t="s">
        <v>1367</v>
      </c>
      <c r="H3346" s="247" t="s">
        <v>14318</v>
      </c>
      <c r="I3346" s="247">
        <v>1</v>
      </c>
      <c r="J3346" s="247">
        <v>0</v>
      </c>
      <c r="K3346" s="247">
        <v>0</v>
      </c>
    </row>
    <row r="3347" spans="1:11">
      <c r="A3347" s="247" t="s">
        <v>18128</v>
      </c>
      <c r="B3347" s="247" t="s">
        <v>18127</v>
      </c>
      <c r="C3347" s="247" t="s">
        <v>1535</v>
      </c>
      <c r="D3347" s="247" t="s">
        <v>10879</v>
      </c>
      <c r="E3347" s="248" t="s">
        <v>18126</v>
      </c>
      <c r="F3347" s="247">
        <v>168580.22</v>
      </c>
      <c r="G3347" s="247" t="s">
        <v>1367</v>
      </c>
      <c r="H3347" s="247" t="s">
        <v>14318</v>
      </c>
      <c r="I3347" s="247">
        <v>1</v>
      </c>
      <c r="J3347" s="247">
        <v>0</v>
      </c>
      <c r="K3347" s="247">
        <v>0</v>
      </c>
    </row>
    <row r="3348" spans="1:11">
      <c r="A3348" s="247" t="s">
        <v>22889</v>
      </c>
      <c r="B3348" s="247" t="s">
        <v>22890</v>
      </c>
      <c r="C3348" s="247" t="s">
        <v>1535</v>
      </c>
      <c r="D3348" s="247" t="s">
        <v>10879</v>
      </c>
      <c r="E3348" s="248" t="s">
        <v>22891</v>
      </c>
      <c r="F3348" s="247">
        <v>194057.14</v>
      </c>
      <c r="G3348" s="247" t="s">
        <v>1367</v>
      </c>
      <c r="H3348" s="247" t="s">
        <v>14318</v>
      </c>
      <c r="I3348" s="247">
        <v>3</v>
      </c>
      <c r="J3348" s="247">
        <v>0</v>
      </c>
      <c r="K3348" s="247">
        <v>0</v>
      </c>
    </row>
    <row r="3349" spans="1:11">
      <c r="A3349" s="247" t="s">
        <v>22892</v>
      </c>
      <c r="B3349" s="247" t="s">
        <v>22893</v>
      </c>
      <c r="C3349" s="247" t="s">
        <v>1535</v>
      </c>
      <c r="D3349" s="247" t="s">
        <v>10879</v>
      </c>
      <c r="E3349" s="248" t="s">
        <v>22894</v>
      </c>
      <c r="F3349" s="247">
        <v>126908.79</v>
      </c>
      <c r="G3349" s="247" t="s">
        <v>1367</v>
      </c>
      <c r="H3349" s="247" t="s">
        <v>14318</v>
      </c>
      <c r="I3349" s="247">
        <v>3</v>
      </c>
      <c r="J3349" s="247">
        <v>0</v>
      </c>
      <c r="K3349" s="247">
        <v>0</v>
      </c>
    </row>
    <row r="3350" spans="1:11">
      <c r="A3350" s="247" t="s">
        <v>22895</v>
      </c>
      <c r="B3350" s="247" t="s">
        <v>22896</v>
      </c>
      <c r="C3350" s="247" t="s">
        <v>1535</v>
      </c>
      <c r="D3350" s="247" t="s">
        <v>10879</v>
      </c>
      <c r="E3350" s="248" t="s">
        <v>22897</v>
      </c>
      <c r="F3350" s="247">
        <v>91982.42</v>
      </c>
      <c r="G3350" s="247" t="s">
        <v>1367</v>
      </c>
      <c r="H3350" s="247" t="s">
        <v>14318</v>
      </c>
      <c r="I3350" s="247">
        <v>3</v>
      </c>
      <c r="J3350" s="247">
        <v>0</v>
      </c>
      <c r="K3350" s="247">
        <v>0</v>
      </c>
    </row>
    <row r="3351" spans="1:11">
      <c r="A3351" s="247" t="s">
        <v>22898</v>
      </c>
      <c r="B3351" s="247" t="s">
        <v>22899</v>
      </c>
      <c r="C3351" s="247" t="s">
        <v>1535</v>
      </c>
      <c r="D3351" s="247" t="s">
        <v>10879</v>
      </c>
      <c r="E3351" s="248" t="s">
        <v>22900</v>
      </c>
      <c r="F3351" s="247">
        <v>104742.86</v>
      </c>
      <c r="G3351" s="247" t="s">
        <v>1367</v>
      </c>
      <c r="H3351" s="247" t="s">
        <v>14318</v>
      </c>
      <c r="I3351" s="247">
        <v>3</v>
      </c>
      <c r="J3351" s="247">
        <v>0</v>
      </c>
      <c r="K3351" s="247">
        <v>0</v>
      </c>
    </row>
    <row r="3352" spans="1:11">
      <c r="A3352" s="247" t="s">
        <v>22901</v>
      </c>
      <c r="B3352" s="247" t="s">
        <v>22902</v>
      </c>
      <c r="C3352" s="247" t="s">
        <v>1535</v>
      </c>
      <c r="D3352" s="247" t="s">
        <v>10879</v>
      </c>
      <c r="E3352" s="248" t="s">
        <v>22903</v>
      </c>
      <c r="F3352" s="247">
        <v>52390.11</v>
      </c>
      <c r="G3352" s="247" t="s">
        <v>1367</v>
      </c>
      <c r="H3352" s="247" t="s">
        <v>14318</v>
      </c>
      <c r="I3352" s="247">
        <v>0</v>
      </c>
      <c r="J3352" s="247">
        <v>0</v>
      </c>
      <c r="K3352" s="247">
        <v>0</v>
      </c>
    </row>
    <row r="3353" spans="1:11">
      <c r="A3353" s="247" t="s">
        <v>22904</v>
      </c>
      <c r="B3353" s="247" t="s">
        <v>22905</v>
      </c>
      <c r="C3353" s="247" t="s">
        <v>1535</v>
      </c>
      <c r="D3353" s="247" t="s">
        <v>10879</v>
      </c>
      <c r="E3353" s="248" t="s">
        <v>22906</v>
      </c>
      <c r="F3353" s="247">
        <v>58210.99</v>
      </c>
      <c r="G3353" s="247" t="s">
        <v>1367</v>
      </c>
      <c r="H3353" s="247" t="s">
        <v>14318</v>
      </c>
      <c r="I3353" s="247">
        <v>0</v>
      </c>
      <c r="J3353" s="247">
        <v>0</v>
      </c>
      <c r="K3353" s="247">
        <v>0</v>
      </c>
    </row>
    <row r="3354" spans="1:11">
      <c r="A3354" s="247" t="s">
        <v>22907</v>
      </c>
      <c r="B3354" s="247" t="s">
        <v>22908</v>
      </c>
      <c r="C3354" s="247" t="s">
        <v>1535</v>
      </c>
      <c r="D3354" s="247" t="s">
        <v>10879</v>
      </c>
      <c r="E3354" s="248" t="s">
        <v>22909</v>
      </c>
      <c r="F3354" s="247">
        <v>45737.36</v>
      </c>
      <c r="G3354" s="247" t="s">
        <v>1367</v>
      </c>
      <c r="H3354" s="247" t="s">
        <v>14318</v>
      </c>
      <c r="I3354" s="247">
        <v>0</v>
      </c>
      <c r="J3354" s="247">
        <v>0</v>
      </c>
      <c r="K3354" s="247">
        <v>0</v>
      </c>
    </row>
    <row r="3355" spans="1:11">
      <c r="A3355" s="247" t="s">
        <v>22910</v>
      </c>
      <c r="B3355" s="247" t="s">
        <v>22911</v>
      </c>
      <c r="C3355" s="247" t="s">
        <v>1535</v>
      </c>
      <c r="D3355" s="247" t="s">
        <v>10879</v>
      </c>
      <c r="E3355" s="248" t="s">
        <v>22912</v>
      </c>
      <c r="F3355" s="247">
        <v>79331.87</v>
      </c>
      <c r="G3355" s="247" t="s">
        <v>1367</v>
      </c>
      <c r="H3355" s="247" t="s">
        <v>14318</v>
      </c>
      <c r="I3355" s="247">
        <v>3</v>
      </c>
      <c r="J3355" s="247">
        <v>0</v>
      </c>
      <c r="K3355" s="247">
        <v>0</v>
      </c>
    </row>
    <row r="3356" spans="1:11">
      <c r="A3356" s="247" t="s">
        <v>18122</v>
      </c>
      <c r="B3356" s="247" t="s">
        <v>18121</v>
      </c>
      <c r="C3356" s="247" t="s">
        <v>1535</v>
      </c>
      <c r="D3356" s="247" t="s">
        <v>10879</v>
      </c>
      <c r="E3356" s="248" t="s">
        <v>18120</v>
      </c>
      <c r="F3356" s="247">
        <v>59073.63</v>
      </c>
      <c r="G3356" s="247" t="s">
        <v>1367</v>
      </c>
      <c r="H3356" s="247" t="s">
        <v>14318</v>
      </c>
      <c r="I3356" s="247">
        <v>0</v>
      </c>
      <c r="J3356" s="247">
        <v>0</v>
      </c>
      <c r="K3356" s="247">
        <v>0</v>
      </c>
    </row>
    <row r="3357" spans="1:11">
      <c r="A3357" s="247" t="s">
        <v>18119</v>
      </c>
      <c r="B3357" s="247" t="s">
        <v>18118</v>
      </c>
      <c r="C3357" s="247" t="s">
        <v>1535</v>
      </c>
      <c r="D3357" s="247" t="s">
        <v>10879</v>
      </c>
      <c r="E3357" s="248" t="s">
        <v>18117</v>
      </c>
      <c r="F3357" s="247">
        <v>45522.84</v>
      </c>
      <c r="G3357" s="247" t="s">
        <v>1367</v>
      </c>
      <c r="H3357" s="247" t="s">
        <v>14318</v>
      </c>
      <c r="I3357" s="247">
        <v>3</v>
      </c>
      <c r="J3357" s="247">
        <v>0</v>
      </c>
      <c r="K3357" s="247">
        <v>0</v>
      </c>
    </row>
    <row r="3358" spans="1:11">
      <c r="A3358" s="247" t="s">
        <v>18115</v>
      </c>
      <c r="B3358" s="247" t="s">
        <v>18114</v>
      </c>
      <c r="C3358" s="247" t="s">
        <v>1535</v>
      </c>
      <c r="D3358" s="247" t="s">
        <v>10879</v>
      </c>
      <c r="E3358" s="248" t="s">
        <v>18113</v>
      </c>
      <c r="F3358" s="247">
        <v>181468.13</v>
      </c>
      <c r="G3358" s="247" t="s">
        <v>1367</v>
      </c>
      <c r="H3358" s="247" t="s">
        <v>14318</v>
      </c>
      <c r="I3358" s="247">
        <v>3</v>
      </c>
      <c r="J3358" s="247">
        <v>0</v>
      </c>
      <c r="K3358" s="247">
        <v>0</v>
      </c>
    </row>
    <row r="3359" spans="1:11">
      <c r="A3359" s="247" t="s">
        <v>2912</v>
      </c>
      <c r="B3359" s="247" t="s">
        <v>2911</v>
      </c>
      <c r="C3359" s="247" t="s">
        <v>1535</v>
      </c>
      <c r="D3359" s="247" t="s">
        <v>2833</v>
      </c>
      <c r="E3359" s="248" t="s">
        <v>22913</v>
      </c>
      <c r="F3359" s="247">
        <v>16665.16</v>
      </c>
      <c r="G3359" s="247" t="s">
        <v>1367</v>
      </c>
      <c r="H3359" s="247" t="s">
        <v>14318</v>
      </c>
      <c r="I3359" s="247">
        <v>1</v>
      </c>
      <c r="J3359" s="247">
        <v>0</v>
      </c>
      <c r="K3359" s="247">
        <v>0</v>
      </c>
    </row>
    <row r="3360" spans="1:11">
      <c r="A3360" s="247" t="s">
        <v>2878</v>
      </c>
      <c r="B3360" s="247" t="s">
        <v>2877</v>
      </c>
      <c r="C3360" s="247" t="s">
        <v>1535</v>
      </c>
      <c r="D3360" s="247" t="s">
        <v>2833</v>
      </c>
      <c r="E3360" s="248" t="s">
        <v>2876</v>
      </c>
      <c r="F3360" s="247">
        <v>5215.8900000000003</v>
      </c>
      <c r="G3360" s="247" t="s">
        <v>1367</v>
      </c>
      <c r="H3360" s="247" t="s">
        <v>14318</v>
      </c>
      <c r="I3360" s="247">
        <v>1</v>
      </c>
      <c r="J3360" s="247">
        <v>0</v>
      </c>
      <c r="K3360" s="247">
        <v>0</v>
      </c>
    </row>
    <row r="3361" spans="1:11">
      <c r="A3361" s="247" t="s">
        <v>2875</v>
      </c>
      <c r="B3361" s="247" t="s">
        <v>2874</v>
      </c>
      <c r="C3361" s="247" t="s">
        <v>1535</v>
      </c>
      <c r="D3361" s="247" t="s">
        <v>2833</v>
      </c>
      <c r="E3361" s="248" t="s">
        <v>2873</v>
      </c>
      <c r="F3361" s="247">
        <v>53656.75</v>
      </c>
      <c r="G3361" s="247" t="s">
        <v>1367</v>
      </c>
      <c r="H3361" s="247" t="s">
        <v>14318</v>
      </c>
      <c r="I3361" s="247">
        <v>1</v>
      </c>
      <c r="J3361" s="247">
        <v>0</v>
      </c>
      <c r="K3361" s="247">
        <v>0</v>
      </c>
    </row>
    <row r="3362" spans="1:11">
      <c r="A3362" s="247" t="s">
        <v>2863</v>
      </c>
      <c r="B3362" s="247" t="s">
        <v>2862</v>
      </c>
      <c r="C3362" s="247" t="s">
        <v>1535</v>
      </c>
      <c r="D3362" s="247" t="s">
        <v>2833</v>
      </c>
      <c r="E3362" s="248" t="s">
        <v>2861</v>
      </c>
      <c r="F3362" s="247">
        <v>1188.1600000000001</v>
      </c>
      <c r="G3362" s="247" t="s">
        <v>1367</v>
      </c>
      <c r="H3362" s="247" t="s">
        <v>14318</v>
      </c>
      <c r="I3362" s="247">
        <v>1</v>
      </c>
      <c r="J3362" s="247">
        <v>0</v>
      </c>
      <c r="K3362" s="247">
        <v>0</v>
      </c>
    </row>
    <row r="3363" spans="1:11">
      <c r="A3363" s="247" t="s">
        <v>2860</v>
      </c>
      <c r="B3363" s="247" t="s">
        <v>2859</v>
      </c>
      <c r="C3363" s="247" t="s">
        <v>1535</v>
      </c>
      <c r="D3363" s="247" t="s">
        <v>2833</v>
      </c>
      <c r="E3363" s="248" t="s">
        <v>2858</v>
      </c>
      <c r="F3363" s="247">
        <v>6476.69</v>
      </c>
      <c r="G3363" s="247" t="s">
        <v>1367</v>
      </c>
      <c r="H3363" s="247" t="s">
        <v>14318</v>
      </c>
      <c r="I3363" s="247">
        <v>1</v>
      </c>
      <c r="J3363" s="247">
        <v>0</v>
      </c>
      <c r="K3363" s="247">
        <v>0</v>
      </c>
    </row>
    <row r="3364" spans="1:11">
      <c r="A3364" s="247" t="s">
        <v>15353</v>
      </c>
      <c r="B3364" s="247" t="s">
        <v>15352</v>
      </c>
      <c r="C3364" s="247" t="s">
        <v>1535</v>
      </c>
      <c r="D3364" s="247" t="s">
        <v>2833</v>
      </c>
      <c r="E3364" s="248" t="s">
        <v>15351</v>
      </c>
      <c r="F3364" s="247">
        <v>1137.69</v>
      </c>
      <c r="G3364" s="247" t="s">
        <v>1367</v>
      </c>
      <c r="H3364" s="247" t="s">
        <v>14318</v>
      </c>
      <c r="I3364" s="247">
        <v>1</v>
      </c>
      <c r="J3364" s="247">
        <v>0</v>
      </c>
      <c r="K3364" s="247">
        <v>0</v>
      </c>
    </row>
    <row r="3365" spans="1:11">
      <c r="A3365" s="247" t="s">
        <v>2847</v>
      </c>
      <c r="B3365" s="247" t="s">
        <v>2846</v>
      </c>
      <c r="C3365" s="247" t="s">
        <v>1535</v>
      </c>
      <c r="D3365" s="247" t="s">
        <v>2833</v>
      </c>
      <c r="E3365" s="248" t="s">
        <v>13083</v>
      </c>
      <c r="F3365" s="247">
        <v>10796.51</v>
      </c>
      <c r="G3365" s="247" t="s">
        <v>1367</v>
      </c>
      <c r="H3365" s="247" t="s">
        <v>14318</v>
      </c>
      <c r="I3365" s="247">
        <v>1</v>
      </c>
      <c r="J3365" s="247">
        <v>0</v>
      </c>
      <c r="K3365" s="247">
        <v>0</v>
      </c>
    </row>
    <row r="3366" spans="1:11">
      <c r="A3366" s="247" t="s">
        <v>22914</v>
      </c>
      <c r="B3366" s="247" t="s">
        <v>22915</v>
      </c>
      <c r="C3366" s="247" t="s">
        <v>1535</v>
      </c>
      <c r="D3366" s="247" t="s">
        <v>2833</v>
      </c>
      <c r="E3366" s="248" t="s">
        <v>22916</v>
      </c>
      <c r="F3366" s="247">
        <v>5435.11</v>
      </c>
      <c r="G3366" s="247" t="s">
        <v>1367</v>
      </c>
      <c r="H3366" s="247" t="s">
        <v>14318</v>
      </c>
      <c r="I3366" s="247">
        <v>0</v>
      </c>
      <c r="J3366" s="247">
        <v>0</v>
      </c>
      <c r="K3366" s="247">
        <v>0</v>
      </c>
    </row>
    <row r="3367" spans="1:11">
      <c r="A3367" s="247" t="s">
        <v>22917</v>
      </c>
      <c r="B3367" s="247" t="s">
        <v>22918</v>
      </c>
      <c r="C3367" s="247" t="s">
        <v>1535</v>
      </c>
      <c r="D3367" s="247" t="s">
        <v>2833</v>
      </c>
      <c r="E3367" s="248" t="s">
        <v>22919</v>
      </c>
      <c r="F3367" s="247">
        <v>57801.89</v>
      </c>
      <c r="G3367" s="247" t="s">
        <v>1367</v>
      </c>
      <c r="H3367" s="247" t="s">
        <v>14318</v>
      </c>
      <c r="I3367" s="247">
        <v>1</v>
      </c>
      <c r="J3367" s="247">
        <v>0</v>
      </c>
      <c r="K3367" s="247">
        <v>0</v>
      </c>
    </row>
    <row r="3368" spans="1:11">
      <c r="A3368" s="247" t="s">
        <v>2842</v>
      </c>
      <c r="B3368" s="247" t="s">
        <v>2841</v>
      </c>
      <c r="C3368" s="247" t="s">
        <v>1535</v>
      </c>
      <c r="D3368" s="247" t="s">
        <v>2833</v>
      </c>
      <c r="E3368" s="248" t="s">
        <v>2840</v>
      </c>
      <c r="F3368" s="247">
        <v>1840.15</v>
      </c>
      <c r="G3368" s="247" t="s">
        <v>1367</v>
      </c>
      <c r="H3368" s="247" t="s">
        <v>14318</v>
      </c>
      <c r="I3368" s="247">
        <v>1</v>
      </c>
      <c r="J3368" s="247">
        <v>0</v>
      </c>
      <c r="K3368" s="247">
        <v>0</v>
      </c>
    </row>
    <row r="3369" spans="1:11">
      <c r="A3369" s="247" t="s">
        <v>2839</v>
      </c>
      <c r="B3369" s="247" t="s">
        <v>2838</v>
      </c>
      <c r="C3369" s="247" t="s">
        <v>1535</v>
      </c>
      <c r="D3369" s="247" t="s">
        <v>2833</v>
      </c>
      <c r="E3369" s="248" t="s">
        <v>2837</v>
      </c>
      <c r="F3369" s="247">
        <v>11888.06</v>
      </c>
      <c r="G3369" s="247" t="s">
        <v>1367</v>
      </c>
      <c r="H3369" s="247" t="s">
        <v>14318</v>
      </c>
      <c r="I3369" s="247">
        <v>1</v>
      </c>
      <c r="J3369" s="247">
        <v>0</v>
      </c>
      <c r="K3369" s="247">
        <v>0</v>
      </c>
    </row>
    <row r="3370" spans="1:11">
      <c r="A3370" s="247" t="s">
        <v>22920</v>
      </c>
      <c r="B3370" s="247" t="s">
        <v>22921</v>
      </c>
      <c r="C3370" s="247" t="s">
        <v>1535</v>
      </c>
      <c r="D3370" s="247" t="s">
        <v>2833</v>
      </c>
      <c r="E3370" s="248" t="s">
        <v>22922</v>
      </c>
      <c r="F3370" s="247">
        <v>3225.99</v>
      </c>
      <c r="G3370" s="247" t="s">
        <v>1367</v>
      </c>
      <c r="H3370" s="247" t="s">
        <v>14318</v>
      </c>
      <c r="I3370" s="247">
        <v>1</v>
      </c>
      <c r="J3370" s="247">
        <v>0</v>
      </c>
      <c r="K3370" s="247">
        <v>0</v>
      </c>
    </row>
    <row r="3371" spans="1:11">
      <c r="A3371" s="247" t="s">
        <v>2835</v>
      </c>
      <c r="B3371" s="247" t="s">
        <v>2834</v>
      </c>
      <c r="C3371" s="247" t="s">
        <v>1535</v>
      </c>
      <c r="D3371" s="247" t="s">
        <v>2833</v>
      </c>
      <c r="E3371" s="248" t="s">
        <v>2832</v>
      </c>
      <c r="F3371" s="247">
        <v>21661.89</v>
      </c>
      <c r="G3371" s="247" t="s">
        <v>1367</v>
      </c>
      <c r="H3371" s="247" t="s">
        <v>14318</v>
      </c>
      <c r="I3371" s="247">
        <v>1</v>
      </c>
      <c r="J3371" s="247">
        <v>0</v>
      </c>
      <c r="K3371" s="247">
        <v>0</v>
      </c>
    </row>
    <row r="3372" spans="1:11">
      <c r="A3372" s="247" t="s">
        <v>2808</v>
      </c>
      <c r="B3372" s="247" t="s">
        <v>2807</v>
      </c>
      <c r="C3372" s="247" t="s">
        <v>1535</v>
      </c>
      <c r="D3372" s="247" t="s">
        <v>2788</v>
      </c>
      <c r="E3372" s="248" t="s">
        <v>13084</v>
      </c>
      <c r="F3372" s="247">
        <v>9518.7900000000009</v>
      </c>
      <c r="G3372" s="247" t="s">
        <v>1367</v>
      </c>
      <c r="H3372" s="247" t="s">
        <v>14318</v>
      </c>
      <c r="I3372" s="247">
        <v>1</v>
      </c>
      <c r="J3372" s="247">
        <v>0</v>
      </c>
      <c r="K3372" s="247">
        <v>0</v>
      </c>
    </row>
    <row r="3373" spans="1:11">
      <c r="A3373" s="247" t="s">
        <v>2806</v>
      </c>
      <c r="B3373" s="247" t="s">
        <v>2805</v>
      </c>
      <c r="C3373" s="247" t="s">
        <v>1535</v>
      </c>
      <c r="D3373" s="247" t="s">
        <v>2788</v>
      </c>
      <c r="E3373" s="248" t="s">
        <v>13085</v>
      </c>
      <c r="F3373" s="247">
        <v>16553.849999999999</v>
      </c>
      <c r="G3373" s="247" t="s">
        <v>1367</v>
      </c>
      <c r="H3373" s="247" t="s">
        <v>14318</v>
      </c>
      <c r="I3373" s="247">
        <v>1</v>
      </c>
      <c r="J3373" s="247">
        <v>0</v>
      </c>
      <c r="K3373" s="247">
        <v>0</v>
      </c>
    </row>
    <row r="3374" spans="1:11">
      <c r="A3374" s="247" t="s">
        <v>15309</v>
      </c>
      <c r="B3374" s="247" t="s">
        <v>15308</v>
      </c>
      <c r="C3374" s="247" t="s">
        <v>1535</v>
      </c>
      <c r="D3374" s="247" t="s">
        <v>2788</v>
      </c>
      <c r="E3374" s="248" t="s">
        <v>22923</v>
      </c>
      <c r="F3374" s="247">
        <v>29589.01</v>
      </c>
      <c r="G3374" s="247" t="s">
        <v>1367</v>
      </c>
      <c r="H3374" s="247" t="s">
        <v>14318</v>
      </c>
      <c r="I3374" s="247">
        <v>3</v>
      </c>
      <c r="J3374" s="247">
        <v>0</v>
      </c>
      <c r="K3374" s="247">
        <v>0</v>
      </c>
    </row>
    <row r="3375" spans="1:11">
      <c r="A3375" s="247" t="s">
        <v>15306</v>
      </c>
      <c r="B3375" s="247" t="s">
        <v>15305</v>
      </c>
      <c r="C3375" s="247" t="s">
        <v>1535</v>
      </c>
      <c r="D3375" s="247" t="s">
        <v>2788</v>
      </c>
      <c r="E3375" s="248" t="s">
        <v>15304</v>
      </c>
      <c r="F3375" s="247">
        <v>145468.13</v>
      </c>
      <c r="G3375" s="247" t="s">
        <v>1367</v>
      </c>
      <c r="H3375" s="247" t="s">
        <v>14318</v>
      </c>
      <c r="I3375" s="247">
        <v>0</v>
      </c>
      <c r="J3375" s="247">
        <v>0</v>
      </c>
      <c r="K3375" s="247">
        <v>0</v>
      </c>
    </row>
    <row r="3376" spans="1:11">
      <c r="A3376" s="247" t="s">
        <v>15303</v>
      </c>
      <c r="B3376" s="247" t="s">
        <v>15302</v>
      </c>
      <c r="C3376" s="247" t="s">
        <v>1535</v>
      </c>
      <c r="D3376" s="247" t="s">
        <v>2788</v>
      </c>
      <c r="E3376" s="248" t="s">
        <v>15301</v>
      </c>
      <c r="F3376" s="247">
        <v>69638.460000000006</v>
      </c>
      <c r="G3376" s="247" t="s">
        <v>1367</v>
      </c>
      <c r="H3376" s="247" t="s">
        <v>14318</v>
      </c>
      <c r="I3376" s="247">
        <v>0</v>
      </c>
      <c r="J3376" s="247">
        <v>0</v>
      </c>
      <c r="K3376" s="247">
        <v>0</v>
      </c>
    </row>
    <row r="3377" spans="1:11">
      <c r="A3377" s="247" t="s">
        <v>15300</v>
      </c>
      <c r="B3377" s="247" t="s">
        <v>15299</v>
      </c>
      <c r="C3377" s="247" t="s">
        <v>1535</v>
      </c>
      <c r="D3377" s="247" t="s">
        <v>2788</v>
      </c>
      <c r="E3377" s="248" t="s">
        <v>15298</v>
      </c>
      <c r="F3377" s="247">
        <v>39740.660000000003</v>
      </c>
      <c r="G3377" s="247" t="s">
        <v>1367</v>
      </c>
      <c r="H3377" s="247" t="s">
        <v>14318</v>
      </c>
      <c r="I3377" s="247">
        <v>0</v>
      </c>
      <c r="J3377" s="247">
        <v>0</v>
      </c>
      <c r="K3377" s="247">
        <v>0</v>
      </c>
    </row>
    <row r="3378" spans="1:11">
      <c r="A3378" s="247" t="s">
        <v>15297</v>
      </c>
      <c r="B3378" s="247" t="s">
        <v>15296</v>
      </c>
      <c r="C3378" s="247" t="s">
        <v>1535</v>
      </c>
      <c r="D3378" s="247" t="s">
        <v>2788</v>
      </c>
      <c r="E3378" s="248" t="s">
        <v>15295</v>
      </c>
      <c r="F3378" s="247">
        <v>56810.99</v>
      </c>
      <c r="G3378" s="247" t="s">
        <v>1367</v>
      </c>
      <c r="H3378" s="247" t="s">
        <v>14318</v>
      </c>
      <c r="I3378" s="247">
        <v>0</v>
      </c>
      <c r="J3378" s="247">
        <v>0</v>
      </c>
      <c r="K3378" s="247">
        <v>0</v>
      </c>
    </row>
    <row r="3379" spans="1:11">
      <c r="A3379" s="247" t="s">
        <v>15294</v>
      </c>
      <c r="B3379" s="247" t="s">
        <v>15293</v>
      </c>
      <c r="C3379" s="247" t="s">
        <v>1535</v>
      </c>
      <c r="D3379" s="247" t="s">
        <v>2788</v>
      </c>
      <c r="E3379" s="248" t="s">
        <v>15292</v>
      </c>
      <c r="F3379" s="247">
        <v>111786.81</v>
      </c>
      <c r="G3379" s="247" t="s">
        <v>1367</v>
      </c>
      <c r="H3379" s="247" t="s">
        <v>14318</v>
      </c>
      <c r="I3379" s="247">
        <v>0</v>
      </c>
      <c r="J3379" s="247">
        <v>0</v>
      </c>
      <c r="K3379" s="247">
        <v>0</v>
      </c>
    </row>
    <row r="3380" spans="1:11">
      <c r="A3380" s="247" t="s">
        <v>15291</v>
      </c>
      <c r="B3380" s="247" t="s">
        <v>15290</v>
      </c>
      <c r="C3380" s="247" t="s">
        <v>1535</v>
      </c>
      <c r="D3380" s="247" t="s">
        <v>2788</v>
      </c>
      <c r="E3380" s="248" t="s">
        <v>15289</v>
      </c>
      <c r="F3380" s="247">
        <v>136889.01</v>
      </c>
      <c r="G3380" s="247" t="s">
        <v>1367</v>
      </c>
      <c r="H3380" s="247" t="s">
        <v>14318</v>
      </c>
      <c r="I3380" s="247">
        <v>3</v>
      </c>
      <c r="J3380" s="247">
        <v>0</v>
      </c>
      <c r="K3380" s="247">
        <v>0</v>
      </c>
    </row>
    <row r="3381" spans="1:11">
      <c r="A3381" s="247" t="s">
        <v>15264</v>
      </c>
      <c r="B3381" s="247" t="s">
        <v>15263</v>
      </c>
      <c r="C3381" s="247" t="s">
        <v>1535</v>
      </c>
      <c r="D3381" s="247" t="s">
        <v>2788</v>
      </c>
      <c r="E3381" s="248" t="s">
        <v>22924</v>
      </c>
      <c r="F3381" s="247">
        <v>14100.15</v>
      </c>
      <c r="G3381" s="247" t="s">
        <v>1367</v>
      </c>
      <c r="H3381" s="247" t="s">
        <v>14318</v>
      </c>
      <c r="I3381" s="247">
        <v>1</v>
      </c>
      <c r="J3381" s="247">
        <v>0</v>
      </c>
      <c r="K3381" s="247">
        <v>0</v>
      </c>
    </row>
    <row r="3382" spans="1:11">
      <c r="A3382" s="247" t="s">
        <v>22925</v>
      </c>
      <c r="B3382" s="247" t="s">
        <v>22926</v>
      </c>
      <c r="C3382" s="247" t="s">
        <v>1535</v>
      </c>
      <c r="D3382" s="247" t="s">
        <v>2788</v>
      </c>
      <c r="E3382" s="248" t="s">
        <v>22927</v>
      </c>
      <c r="F3382" s="247">
        <v>30353.85</v>
      </c>
      <c r="G3382" s="247" t="s">
        <v>1367</v>
      </c>
      <c r="H3382" s="247" t="s">
        <v>14318</v>
      </c>
      <c r="I3382" s="247">
        <v>1</v>
      </c>
      <c r="J3382" s="247">
        <v>0</v>
      </c>
      <c r="K3382" s="247">
        <v>0</v>
      </c>
    </row>
    <row r="3383" spans="1:11">
      <c r="A3383" s="247" t="s">
        <v>22928</v>
      </c>
      <c r="B3383" s="247" t="s">
        <v>22929</v>
      </c>
      <c r="C3383" s="247" t="s">
        <v>1535</v>
      </c>
      <c r="D3383" s="247" t="s">
        <v>2788</v>
      </c>
      <c r="E3383" s="248" t="s">
        <v>22930</v>
      </c>
      <c r="F3383" s="247">
        <v>27416.89</v>
      </c>
      <c r="G3383" s="247" t="s">
        <v>1367</v>
      </c>
      <c r="H3383" s="247" t="s">
        <v>14318</v>
      </c>
      <c r="I3383" s="247">
        <v>1</v>
      </c>
      <c r="J3383" s="247">
        <v>0</v>
      </c>
      <c r="K3383" s="247">
        <v>0</v>
      </c>
    </row>
    <row r="3384" spans="1:11">
      <c r="A3384" s="247" t="s">
        <v>22931</v>
      </c>
      <c r="B3384" s="247" t="s">
        <v>22932</v>
      </c>
      <c r="C3384" s="247" t="s">
        <v>1535</v>
      </c>
      <c r="D3384" s="247" t="s">
        <v>2788</v>
      </c>
      <c r="E3384" s="248" t="s">
        <v>22933</v>
      </c>
      <c r="F3384" s="247">
        <v>82128.960000000006</v>
      </c>
      <c r="G3384" s="247" t="s">
        <v>1367</v>
      </c>
      <c r="H3384" s="247" t="s">
        <v>14318</v>
      </c>
      <c r="I3384" s="247">
        <v>3</v>
      </c>
      <c r="J3384" s="247">
        <v>0</v>
      </c>
      <c r="K3384" s="247">
        <v>0</v>
      </c>
    </row>
    <row r="3385" spans="1:11">
      <c r="A3385" s="247" t="s">
        <v>22934</v>
      </c>
      <c r="B3385" s="247" t="s">
        <v>22935</v>
      </c>
      <c r="C3385" s="247" t="s">
        <v>1535</v>
      </c>
      <c r="D3385" s="247" t="s">
        <v>2788</v>
      </c>
      <c r="E3385" s="248" t="s">
        <v>22936</v>
      </c>
      <c r="F3385" s="247">
        <v>137329.67000000001</v>
      </c>
      <c r="G3385" s="247" t="s">
        <v>1367</v>
      </c>
      <c r="H3385" s="247" t="s">
        <v>14318</v>
      </c>
      <c r="I3385" s="247">
        <v>3</v>
      </c>
      <c r="J3385" s="247">
        <v>0</v>
      </c>
      <c r="K3385" s="247">
        <v>0</v>
      </c>
    </row>
    <row r="3386" spans="1:11">
      <c r="A3386" s="247" t="s">
        <v>22937</v>
      </c>
      <c r="B3386" s="247" t="s">
        <v>22938</v>
      </c>
      <c r="C3386" s="247" t="s">
        <v>1535</v>
      </c>
      <c r="D3386" s="247" t="s">
        <v>2788</v>
      </c>
      <c r="E3386" s="248" t="s">
        <v>22939</v>
      </c>
      <c r="F3386" s="247">
        <v>79195.600000000006</v>
      </c>
      <c r="G3386" s="247" t="s">
        <v>1367</v>
      </c>
      <c r="H3386" s="247" t="s">
        <v>14318</v>
      </c>
      <c r="I3386" s="247">
        <v>3</v>
      </c>
      <c r="J3386" s="247">
        <v>0</v>
      </c>
      <c r="K3386" s="247">
        <v>0</v>
      </c>
    </row>
    <row r="3387" spans="1:11">
      <c r="A3387" s="247" t="s">
        <v>22940</v>
      </c>
      <c r="B3387" s="247" t="s">
        <v>22941</v>
      </c>
      <c r="C3387" s="247" t="s">
        <v>1535</v>
      </c>
      <c r="D3387" s="247" t="s">
        <v>2788</v>
      </c>
      <c r="E3387" s="248" t="s">
        <v>22942</v>
      </c>
      <c r="F3387" s="247">
        <v>22057.9</v>
      </c>
      <c r="G3387" s="247" t="s">
        <v>1367</v>
      </c>
      <c r="H3387" s="247" t="s">
        <v>14318</v>
      </c>
      <c r="I3387" s="247">
        <v>1</v>
      </c>
      <c r="J3387" s="247">
        <v>0</v>
      </c>
      <c r="K3387" s="247">
        <v>0</v>
      </c>
    </row>
    <row r="3388" spans="1:11">
      <c r="A3388" s="247" t="s">
        <v>22943</v>
      </c>
      <c r="B3388" s="247" t="s">
        <v>22944</v>
      </c>
      <c r="C3388" s="247" t="s">
        <v>1535</v>
      </c>
      <c r="D3388" s="247" t="s">
        <v>2788</v>
      </c>
      <c r="E3388" s="248" t="s">
        <v>22945</v>
      </c>
      <c r="F3388" s="247">
        <v>188761.54</v>
      </c>
      <c r="G3388" s="247" t="s">
        <v>1367</v>
      </c>
      <c r="H3388" s="247" t="s">
        <v>14318</v>
      </c>
      <c r="I3388" s="247">
        <v>1</v>
      </c>
      <c r="J3388" s="247">
        <v>0</v>
      </c>
      <c r="K3388" s="247">
        <v>0</v>
      </c>
    </row>
    <row r="3389" spans="1:11">
      <c r="A3389" s="247" t="s">
        <v>22946</v>
      </c>
      <c r="B3389" s="247" t="s">
        <v>22947</v>
      </c>
      <c r="C3389" s="247" t="s">
        <v>1535</v>
      </c>
      <c r="D3389" s="247" t="s">
        <v>10430</v>
      </c>
      <c r="E3389" s="248" t="s">
        <v>22948</v>
      </c>
      <c r="F3389" s="247">
        <v>451.55</v>
      </c>
      <c r="G3389" s="247" t="s">
        <v>1367</v>
      </c>
      <c r="H3389" s="247" t="s">
        <v>14318</v>
      </c>
      <c r="I3389" s="247">
        <v>1</v>
      </c>
      <c r="J3389" s="247">
        <v>0</v>
      </c>
      <c r="K3389" s="247">
        <v>0</v>
      </c>
    </row>
    <row r="3390" spans="1:11">
      <c r="A3390" s="247" t="s">
        <v>22949</v>
      </c>
      <c r="B3390" s="247" t="s">
        <v>22950</v>
      </c>
      <c r="C3390" s="247" t="s">
        <v>1535</v>
      </c>
      <c r="D3390" s="247" t="s">
        <v>10430</v>
      </c>
      <c r="E3390" s="248" t="s">
        <v>22951</v>
      </c>
      <c r="F3390" s="247">
        <v>333.37</v>
      </c>
      <c r="G3390" s="247" t="s">
        <v>1367</v>
      </c>
      <c r="H3390" s="247" t="s">
        <v>14318</v>
      </c>
      <c r="I3390" s="247">
        <v>1</v>
      </c>
      <c r="J3390" s="247">
        <v>0</v>
      </c>
      <c r="K3390" s="247">
        <v>0</v>
      </c>
    </row>
    <row r="3391" spans="1:11">
      <c r="A3391" s="247" t="s">
        <v>22952</v>
      </c>
      <c r="B3391" s="247" t="s">
        <v>22953</v>
      </c>
      <c r="C3391" s="247" t="s">
        <v>1535</v>
      </c>
      <c r="D3391" s="247" t="s">
        <v>10654</v>
      </c>
      <c r="E3391" s="248" t="s">
        <v>22954</v>
      </c>
      <c r="F3391" s="247">
        <v>181.06</v>
      </c>
      <c r="G3391" s="247" t="s">
        <v>1367</v>
      </c>
      <c r="H3391" s="247" t="s">
        <v>14318</v>
      </c>
      <c r="I3391" s="247">
        <v>1</v>
      </c>
      <c r="J3391" s="247">
        <v>0</v>
      </c>
      <c r="K3391" s="247">
        <v>0</v>
      </c>
    </row>
    <row r="3392" spans="1:11">
      <c r="A3392" s="247" t="s">
        <v>22955</v>
      </c>
      <c r="B3392" s="247" t="s">
        <v>22956</v>
      </c>
      <c r="C3392" s="247" t="s">
        <v>1535</v>
      </c>
      <c r="D3392" s="247" t="s">
        <v>10430</v>
      </c>
      <c r="E3392" s="248" t="s">
        <v>22957</v>
      </c>
      <c r="F3392" s="247">
        <v>960.68</v>
      </c>
      <c r="G3392" s="247" t="s">
        <v>1367</v>
      </c>
      <c r="H3392" s="247" t="s">
        <v>14318</v>
      </c>
      <c r="I3392" s="247">
        <v>1</v>
      </c>
      <c r="J3392" s="247">
        <v>0</v>
      </c>
      <c r="K3392" s="247">
        <v>0</v>
      </c>
    </row>
    <row r="3393" spans="1:11">
      <c r="A3393" s="247" t="s">
        <v>22958</v>
      </c>
      <c r="B3393" s="247" t="s">
        <v>22959</v>
      </c>
      <c r="C3393" s="247" t="s">
        <v>1535</v>
      </c>
      <c r="D3393" s="247" t="s">
        <v>2156</v>
      </c>
      <c r="E3393" s="248" t="s">
        <v>22960</v>
      </c>
      <c r="F3393" s="247">
        <v>11833.14</v>
      </c>
      <c r="G3393" s="247" t="s">
        <v>1367</v>
      </c>
      <c r="H3393" s="247" t="s">
        <v>14318</v>
      </c>
      <c r="I3393" s="247">
        <v>0</v>
      </c>
      <c r="J3393" s="247">
        <v>0</v>
      </c>
      <c r="K3393" s="247">
        <v>0</v>
      </c>
    </row>
    <row r="3394" spans="1:11">
      <c r="A3394" s="247" t="s">
        <v>15147</v>
      </c>
      <c r="B3394" s="247" t="s">
        <v>15146</v>
      </c>
      <c r="C3394" s="247" t="s">
        <v>1535</v>
      </c>
      <c r="D3394" s="247" t="s">
        <v>2156</v>
      </c>
      <c r="E3394" s="248" t="s">
        <v>15145</v>
      </c>
      <c r="F3394" s="247">
        <v>52.77</v>
      </c>
      <c r="G3394" s="247" t="s">
        <v>1367</v>
      </c>
      <c r="H3394" s="247" t="s">
        <v>14318</v>
      </c>
      <c r="I3394" s="247">
        <v>0</v>
      </c>
      <c r="J3394" s="247">
        <v>0</v>
      </c>
      <c r="K3394" s="247">
        <v>0</v>
      </c>
    </row>
    <row r="3395" spans="1:11">
      <c r="A3395" s="247" t="s">
        <v>15144</v>
      </c>
      <c r="B3395" s="247" t="s">
        <v>15143</v>
      </c>
      <c r="C3395" s="247" t="s">
        <v>1535</v>
      </c>
      <c r="D3395" s="247" t="s">
        <v>2156</v>
      </c>
      <c r="E3395" s="248" t="s">
        <v>15142</v>
      </c>
      <c r="F3395" s="247">
        <v>52932.58</v>
      </c>
      <c r="G3395" s="247" t="s">
        <v>1367</v>
      </c>
      <c r="H3395" s="247" t="s">
        <v>14318</v>
      </c>
      <c r="I3395" s="247">
        <v>0</v>
      </c>
      <c r="J3395" s="247">
        <v>0</v>
      </c>
      <c r="K3395" s="247">
        <v>0</v>
      </c>
    </row>
    <row r="3396" spans="1:11">
      <c r="A3396" s="247" t="s">
        <v>15141</v>
      </c>
      <c r="B3396" s="247" t="s">
        <v>15140</v>
      </c>
      <c r="C3396" s="247" t="s">
        <v>1535</v>
      </c>
      <c r="D3396" s="247" t="s">
        <v>2156</v>
      </c>
      <c r="E3396" s="248" t="s">
        <v>15139</v>
      </c>
      <c r="F3396" s="247">
        <v>39699.440000000002</v>
      </c>
      <c r="G3396" s="247" t="s">
        <v>1367</v>
      </c>
      <c r="H3396" s="247" t="s">
        <v>14318</v>
      </c>
      <c r="I3396" s="247">
        <v>0</v>
      </c>
      <c r="J3396" s="247">
        <v>0</v>
      </c>
      <c r="K3396" s="247">
        <v>0</v>
      </c>
    </row>
    <row r="3397" spans="1:11">
      <c r="A3397" s="247" t="s">
        <v>15138</v>
      </c>
      <c r="B3397" s="247" t="s">
        <v>15137</v>
      </c>
      <c r="C3397" s="247" t="s">
        <v>1535</v>
      </c>
      <c r="D3397" s="247" t="s">
        <v>2156</v>
      </c>
      <c r="E3397" s="248" t="s">
        <v>15136</v>
      </c>
      <c r="F3397" s="247">
        <v>112020.93</v>
      </c>
      <c r="G3397" s="247" t="s">
        <v>1367</v>
      </c>
      <c r="H3397" s="247" t="s">
        <v>14318</v>
      </c>
      <c r="I3397" s="247">
        <v>0</v>
      </c>
      <c r="J3397" s="247">
        <v>0</v>
      </c>
      <c r="K3397" s="247">
        <v>0</v>
      </c>
    </row>
    <row r="3398" spans="1:11">
      <c r="A3398" s="247" t="s">
        <v>15135</v>
      </c>
      <c r="B3398" s="247" t="s">
        <v>15134</v>
      </c>
      <c r="C3398" s="247" t="s">
        <v>1535</v>
      </c>
      <c r="D3398" s="247" t="s">
        <v>2156</v>
      </c>
      <c r="E3398" s="248" t="s">
        <v>15133</v>
      </c>
      <c r="F3398" s="247">
        <v>36245.160000000003</v>
      </c>
      <c r="G3398" s="247" t="s">
        <v>1367</v>
      </c>
      <c r="H3398" s="247" t="s">
        <v>14318</v>
      </c>
      <c r="I3398" s="247">
        <v>0</v>
      </c>
      <c r="J3398" s="247">
        <v>0</v>
      </c>
      <c r="K3398" s="247">
        <v>0</v>
      </c>
    </row>
    <row r="3399" spans="1:11">
      <c r="A3399" s="247" t="s">
        <v>15132</v>
      </c>
      <c r="B3399" s="247" t="s">
        <v>15131</v>
      </c>
      <c r="C3399" s="247" t="s">
        <v>1535</v>
      </c>
      <c r="D3399" s="247" t="s">
        <v>2156</v>
      </c>
      <c r="E3399" s="248" t="s">
        <v>15130</v>
      </c>
      <c r="F3399" s="247">
        <v>26466.29</v>
      </c>
      <c r="G3399" s="247" t="s">
        <v>1367</v>
      </c>
      <c r="H3399" s="247" t="s">
        <v>14318</v>
      </c>
      <c r="I3399" s="247">
        <v>0</v>
      </c>
      <c r="J3399" s="247">
        <v>0</v>
      </c>
      <c r="K3399" s="247">
        <v>0</v>
      </c>
    </row>
    <row r="3400" spans="1:11">
      <c r="A3400" s="247" t="s">
        <v>15129</v>
      </c>
      <c r="B3400" s="247" t="s">
        <v>15128</v>
      </c>
      <c r="C3400" s="247" t="s">
        <v>1535</v>
      </c>
      <c r="D3400" s="247" t="s">
        <v>2156</v>
      </c>
      <c r="E3400" s="248" t="s">
        <v>15127</v>
      </c>
      <c r="F3400" s="247">
        <v>63106.59</v>
      </c>
      <c r="G3400" s="247" t="s">
        <v>1367</v>
      </c>
      <c r="H3400" s="247" t="s">
        <v>14318</v>
      </c>
      <c r="I3400" s="247">
        <v>0</v>
      </c>
      <c r="J3400" s="247">
        <v>0</v>
      </c>
      <c r="K3400" s="247">
        <v>0</v>
      </c>
    </row>
    <row r="3401" spans="1:11">
      <c r="A3401" s="247" t="s">
        <v>22961</v>
      </c>
      <c r="B3401" s="247" t="s">
        <v>22962</v>
      </c>
      <c r="C3401" s="247" t="s">
        <v>1535</v>
      </c>
      <c r="D3401" s="247" t="s">
        <v>2156</v>
      </c>
      <c r="E3401" s="248" t="s">
        <v>22963</v>
      </c>
      <c r="F3401" s="247">
        <v>14196.7</v>
      </c>
      <c r="G3401" s="247" t="s">
        <v>1367</v>
      </c>
      <c r="H3401" s="247" t="s">
        <v>14318</v>
      </c>
      <c r="I3401" s="247">
        <v>0</v>
      </c>
      <c r="J3401" s="247">
        <v>0</v>
      </c>
      <c r="K3401" s="247">
        <v>0</v>
      </c>
    </row>
    <row r="3402" spans="1:11">
      <c r="A3402" s="247" t="s">
        <v>2514</v>
      </c>
      <c r="B3402" s="247" t="s">
        <v>2513</v>
      </c>
      <c r="C3402" s="247" t="s">
        <v>1535</v>
      </c>
      <c r="D3402" s="247" t="s">
        <v>2156</v>
      </c>
      <c r="E3402" s="248" t="s">
        <v>2512</v>
      </c>
      <c r="F3402" s="247">
        <v>2716.75</v>
      </c>
      <c r="G3402" s="247" t="s">
        <v>1367</v>
      </c>
      <c r="H3402" s="247" t="s">
        <v>14318</v>
      </c>
      <c r="I3402" s="247">
        <v>0</v>
      </c>
      <c r="J3402" s="247">
        <v>0</v>
      </c>
      <c r="K3402" s="247">
        <v>0</v>
      </c>
    </row>
    <row r="3403" spans="1:11">
      <c r="A3403" s="247" t="s">
        <v>2511</v>
      </c>
      <c r="B3403" s="247" t="s">
        <v>2510</v>
      </c>
      <c r="C3403" s="247" t="s">
        <v>1535</v>
      </c>
      <c r="D3403" s="247" t="s">
        <v>2156</v>
      </c>
      <c r="E3403" s="248" t="s">
        <v>2509</v>
      </c>
      <c r="F3403" s="247">
        <v>10743.96</v>
      </c>
      <c r="G3403" s="247" t="s">
        <v>1367</v>
      </c>
      <c r="H3403" s="247" t="s">
        <v>14318</v>
      </c>
      <c r="I3403" s="247">
        <v>0</v>
      </c>
      <c r="J3403" s="247">
        <v>0</v>
      </c>
      <c r="K3403" s="247">
        <v>0</v>
      </c>
    </row>
    <row r="3404" spans="1:11">
      <c r="A3404" s="247" t="s">
        <v>2463</v>
      </c>
      <c r="B3404" s="247" t="s">
        <v>2462</v>
      </c>
      <c r="C3404" s="247" t="s">
        <v>1535</v>
      </c>
      <c r="D3404" s="247" t="s">
        <v>2156</v>
      </c>
      <c r="E3404" s="248" t="s">
        <v>2461</v>
      </c>
      <c r="F3404" s="247">
        <v>591.21</v>
      </c>
      <c r="G3404" s="247" t="s">
        <v>1367</v>
      </c>
      <c r="H3404" s="247" t="s">
        <v>14318</v>
      </c>
      <c r="I3404" s="247">
        <v>0</v>
      </c>
      <c r="J3404" s="247">
        <v>0</v>
      </c>
      <c r="K3404" s="247">
        <v>0</v>
      </c>
    </row>
    <row r="3405" spans="1:11">
      <c r="A3405" s="247" t="s">
        <v>2240</v>
      </c>
      <c r="B3405" s="247" t="s">
        <v>2239</v>
      </c>
      <c r="C3405" s="247" t="s">
        <v>1535</v>
      </c>
      <c r="D3405" s="247" t="s">
        <v>2156</v>
      </c>
      <c r="E3405" s="248" t="s">
        <v>2238</v>
      </c>
      <c r="F3405" s="247">
        <v>3775.82</v>
      </c>
      <c r="G3405" s="247" t="s">
        <v>1367</v>
      </c>
      <c r="H3405" s="247" t="s">
        <v>14318</v>
      </c>
      <c r="I3405" s="247">
        <v>0</v>
      </c>
      <c r="J3405" s="247">
        <v>0</v>
      </c>
      <c r="K3405" s="247">
        <v>0</v>
      </c>
    </row>
    <row r="3406" spans="1:11">
      <c r="A3406" s="247" t="s">
        <v>2237</v>
      </c>
      <c r="B3406" s="247" t="s">
        <v>2236</v>
      </c>
      <c r="C3406" s="247" t="s">
        <v>1535</v>
      </c>
      <c r="D3406" s="247" t="s">
        <v>2156</v>
      </c>
      <c r="E3406" s="248" t="s">
        <v>2235</v>
      </c>
      <c r="F3406" s="247">
        <v>10940.66</v>
      </c>
      <c r="G3406" s="247" t="s">
        <v>1367</v>
      </c>
      <c r="H3406" s="247" t="s">
        <v>14318</v>
      </c>
      <c r="I3406" s="247">
        <v>1</v>
      </c>
      <c r="J3406" s="247">
        <v>0</v>
      </c>
      <c r="K3406" s="247">
        <v>0</v>
      </c>
    </row>
    <row r="3407" spans="1:11">
      <c r="A3407" s="247" t="s">
        <v>2234</v>
      </c>
      <c r="B3407" s="247" t="s">
        <v>2233</v>
      </c>
      <c r="C3407" s="247" t="s">
        <v>1535</v>
      </c>
      <c r="D3407" s="247" t="s">
        <v>2156</v>
      </c>
      <c r="E3407" s="248" t="s">
        <v>2232</v>
      </c>
      <c r="F3407" s="247">
        <v>73196.7</v>
      </c>
      <c r="G3407" s="247" t="s">
        <v>1367</v>
      </c>
      <c r="H3407" s="247" t="s">
        <v>14318</v>
      </c>
      <c r="I3407" s="247">
        <v>1</v>
      </c>
      <c r="J3407" s="247">
        <v>0</v>
      </c>
      <c r="K3407" s="247">
        <v>0</v>
      </c>
    </row>
    <row r="3408" spans="1:11">
      <c r="A3408" s="247" t="s">
        <v>15094</v>
      </c>
      <c r="B3408" s="247" t="s">
        <v>15093</v>
      </c>
      <c r="C3408" s="247" t="s">
        <v>1535</v>
      </c>
      <c r="D3408" s="247" t="s">
        <v>2156</v>
      </c>
      <c r="E3408" s="248" t="s">
        <v>15092</v>
      </c>
      <c r="F3408" s="247">
        <v>6032.97</v>
      </c>
      <c r="G3408" s="247" t="s">
        <v>1367</v>
      </c>
      <c r="H3408" s="247" t="s">
        <v>14318</v>
      </c>
      <c r="I3408" s="247">
        <v>1</v>
      </c>
      <c r="J3408" s="247">
        <v>0</v>
      </c>
      <c r="K3408" s="247">
        <v>0</v>
      </c>
    </row>
    <row r="3409" spans="1:11">
      <c r="A3409" s="247" t="s">
        <v>13093</v>
      </c>
      <c r="B3409" s="247" t="s">
        <v>13094</v>
      </c>
      <c r="C3409" s="247" t="s">
        <v>1535</v>
      </c>
      <c r="D3409" s="247" t="s">
        <v>2156</v>
      </c>
      <c r="E3409" s="248" t="s">
        <v>13095</v>
      </c>
      <c r="F3409" s="247">
        <v>37716.480000000003</v>
      </c>
      <c r="G3409" s="247" t="s">
        <v>1367</v>
      </c>
      <c r="H3409" s="247" t="s">
        <v>14318</v>
      </c>
      <c r="I3409" s="247">
        <v>3</v>
      </c>
      <c r="J3409" s="247">
        <v>0</v>
      </c>
      <c r="K3409" s="247">
        <v>0</v>
      </c>
    </row>
    <row r="3410" spans="1:11">
      <c r="A3410" s="247" t="s">
        <v>15027</v>
      </c>
      <c r="B3410" s="247" t="s">
        <v>15026</v>
      </c>
      <c r="C3410" s="247" t="s">
        <v>1535</v>
      </c>
      <c r="D3410" s="247" t="s">
        <v>2156</v>
      </c>
      <c r="E3410" s="248" t="s">
        <v>15025</v>
      </c>
      <c r="F3410" s="247">
        <v>15750.55</v>
      </c>
      <c r="G3410" s="247" t="s">
        <v>1367</v>
      </c>
      <c r="H3410" s="247" t="s">
        <v>14318</v>
      </c>
      <c r="I3410" s="247">
        <v>0</v>
      </c>
      <c r="J3410" s="247">
        <v>0</v>
      </c>
      <c r="K3410" s="247">
        <v>0</v>
      </c>
    </row>
    <row r="3411" spans="1:11">
      <c r="A3411" s="247" t="s">
        <v>14964</v>
      </c>
      <c r="B3411" s="247" t="s">
        <v>14963</v>
      </c>
      <c r="C3411" s="247" t="s">
        <v>1535</v>
      </c>
      <c r="D3411" s="247" t="s">
        <v>2156</v>
      </c>
      <c r="E3411" s="248" t="s">
        <v>14962</v>
      </c>
      <c r="F3411" s="247">
        <v>37716.480000000003</v>
      </c>
      <c r="G3411" s="247" t="s">
        <v>1367</v>
      </c>
      <c r="H3411" s="247" t="s">
        <v>14318</v>
      </c>
      <c r="I3411" s="247">
        <v>0</v>
      </c>
      <c r="J3411" s="247">
        <v>0</v>
      </c>
      <c r="K3411" s="247">
        <v>0</v>
      </c>
    </row>
    <row r="3412" spans="1:11">
      <c r="A3412" s="247" t="s">
        <v>14961</v>
      </c>
      <c r="B3412" s="247" t="s">
        <v>14960</v>
      </c>
      <c r="C3412" s="247" t="s">
        <v>1535</v>
      </c>
      <c r="D3412" s="247" t="s">
        <v>2156</v>
      </c>
      <c r="E3412" s="248" t="s">
        <v>14959</v>
      </c>
      <c r="F3412" s="247">
        <v>18535.16</v>
      </c>
      <c r="G3412" s="247" t="s">
        <v>1367</v>
      </c>
      <c r="H3412" s="247" t="s">
        <v>14318</v>
      </c>
      <c r="I3412" s="247">
        <v>0</v>
      </c>
      <c r="J3412" s="247">
        <v>0</v>
      </c>
      <c r="K3412" s="247">
        <v>0</v>
      </c>
    </row>
    <row r="3413" spans="1:11">
      <c r="A3413" s="247" t="s">
        <v>14958</v>
      </c>
      <c r="B3413" s="247" t="s">
        <v>14957</v>
      </c>
      <c r="C3413" s="247" t="s">
        <v>1535</v>
      </c>
      <c r="D3413" s="247" t="s">
        <v>2156</v>
      </c>
      <c r="E3413" s="248" t="s">
        <v>14956</v>
      </c>
      <c r="F3413" s="247">
        <v>44004.4</v>
      </c>
      <c r="G3413" s="247" t="s">
        <v>1367</v>
      </c>
      <c r="H3413" s="247" t="s">
        <v>14318</v>
      </c>
      <c r="I3413" s="247">
        <v>0</v>
      </c>
      <c r="J3413" s="247">
        <v>0</v>
      </c>
      <c r="K3413" s="247">
        <v>0</v>
      </c>
    </row>
    <row r="3414" spans="1:11">
      <c r="A3414" s="247" t="s">
        <v>14955</v>
      </c>
      <c r="B3414" s="247" t="s">
        <v>14954</v>
      </c>
      <c r="C3414" s="247" t="s">
        <v>1535</v>
      </c>
      <c r="D3414" s="247" t="s">
        <v>2156</v>
      </c>
      <c r="E3414" s="248" t="s">
        <v>14953</v>
      </c>
      <c r="F3414" s="247">
        <v>44004.4</v>
      </c>
      <c r="G3414" s="247" t="s">
        <v>1367</v>
      </c>
      <c r="H3414" s="247" t="s">
        <v>14318</v>
      </c>
      <c r="I3414" s="247">
        <v>0</v>
      </c>
      <c r="J3414" s="247">
        <v>0</v>
      </c>
      <c r="K3414" s="247">
        <v>0</v>
      </c>
    </row>
    <row r="3415" spans="1:11">
      <c r="A3415" s="247" t="s">
        <v>14952</v>
      </c>
      <c r="B3415" s="247" t="s">
        <v>14951</v>
      </c>
      <c r="C3415" s="247" t="s">
        <v>1535</v>
      </c>
      <c r="D3415" s="247" t="s">
        <v>2156</v>
      </c>
      <c r="E3415" s="248" t="s">
        <v>14950</v>
      </c>
      <c r="F3415" s="247">
        <v>46556.04</v>
      </c>
      <c r="G3415" s="247" t="s">
        <v>1367</v>
      </c>
      <c r="H3415" s="247" t="s">
        <v>14318</v>
      </c>
      <c r="I3415" s="247">
        <v>0</v>
      </c>
      <c r="J3415" s="247">
        <v>0</v>
      </c>
      <c r="K3415" s="247">
        <v>0</v>
      </c>
    </row>
    <row r="3416" spans="1:11">
      <c r="A3416" s="247" t="s">
        <v>22964</v>
      </c>
      <c r="B3416" s="247" t="s">
        <v>22965</v>
      </c>
      <c r="C3416" s="247" t="s">
        <v>1535</v>
      </c>
      <c r="D3416" s="247" t="s">
        <v>2156</v>
      </c>
      <c r="E3416" s="248" t="s">
        <v>22966</v>
      </c>
      <c r="F3416" s="247">
        <v>66510.990000000005</v>
      </c>
      <c r="G3416" s="247" t="s">
        <v>1367</v>
      </c>
      <c r="H3416" s="247" t="s">
        <v>14318</v>
      </c>
      <c r="I3416" s="247">
        <v>0</v>
      </c>
      <c r="J3416" s="247">
        <v>0</v>
      </c>
      <c r="K3416" s="247">
        <v>0</v>
      </c>
    </row>
    <row r="3417" spans="1:11">
      <c r="A3417" s="247" t="s">
        <v>22967</v>
      </c>
      <c r="B3417" s="247" t="s">
        <v>22968</v>
      </c>
      <c r="C3417" s="247" t="s">
        <v>1535</v>
      </c>
      <c r="D3417" s="247" t="s">
        <v>2156</v>
      </c>
      <c r="E3417" s="248" t="s">
        <v>22969</v>
      </c>
      <c r="F3417" s="247">
        <v>58210.99</v>
      </c>
      <c r="G3417" s="247" t="s">
        <v>1367</v>
      </c>
      <c r="H3417" s="247" t="s">
        <v>14318</v>
      </c>
      <c r="I3417" s="247">
        <v>0</v>
      </c>
      <c r="J3417" s="247">
        <v>0</v>
      </c>
      <c r="K3417" s="247">
        <v>0</v>
      </c>
    </row>
    <row r="3418" spans="1:11">
      <c r="A3418" s="247" t="s">
        <v>18112</v>
      </c>
      <c r="B3418" s="247" t="s">
        <v>18111</v>
      </c>
      <c r="C3418" s="247" t="s">
        <v>1535</v>
      </c>
      <c r="D3418" s="247" t="s">
        <v>10879</v>
      </c>
      <c r="E3418" s="248" t="s">
        <v>18110</v>
      </c>
      <c r="F3418" s="247">
        <v>90509.89</v>
      </c>
      <c r="G3418" s="247" t="s">
        <v>1367</v>
      </c>
      <c r="H3418" s="247" t="s">
        <v>14318</v>
      </c>
      <c r="I3418" s="247">
        <v>1</v>
      </c>
      <c r="J3418" s="247">
        <v>0</v>
      </c>
      <c r="K3418" s="247">
        <v>0</v>
      </c>
    </row>
    <row r="3419" spans="1:11">
      <c r="A3419" s="247" t="s">
        <v>18109</v>
      </c>
      <c r="B3419" s="247" t="s">
        <v>18108</v>
      </c>
      <c r="C3419" s="247" t="s">
        <v>1535</v>
      </c>
      <c r="D3419" s="247" t="s">
        <v>10879</v>
      </c>
      <c r="E3419" s="248" t="s">
        <v>18107</v>
      </c>
      <c r="F3419" s="247">
        <v>90509.89</v>
      </c>
      <c r="G3419" s="247" t="s">
        <v>1367</v>
      </c>
      <c r="H3419" s="247" t="s">
        <v>14318</v>
      </c>
      <c r="I3419" s="247">
        <v>1</v>
      </c>
      <c r="J3419" s="247">
        <v>0</v>
      </c>
      <c r="K3419" s="247">
        <v>0</v>
      </c>
    </row>
    <row r="3420" spans="1:11">
      <c r="A3420" s="247" t="s">
        <v>18106</v>
      </c>
      <c r="B3420" s="247" t="s">
        <v>18105</v>
      </c>
      <c r="C3420" s="247" t="s">
        <v>1535</v>
      </c>
      <c r="D3420" s="247" t="s">
        <v>10879</v>
      </c>
      <c r="E3420" s="248" t="s">
        <v>18104</v>
      </c>
      <c r="F3420" s="247">
        <v>7120.77</v>
      </c>
      <c r="G3420" s="247" t="s">
        <v>1367</v>
      </c>
      <c r="H3420" s="247" t="s">
        <v>14318</v>
      </c>
      <c r="I3420" s="247">
        <v>1</v>
      </c>
      <c r="J3420" s="247">
        <v>0</v>
      </c>
      <c r="K3420" s="247">
        <v>0</v>
      </c>
    </row>
    <row r="3421" spans="1:11">
      <c r="A3421" s="247" t="s">
        <v>18103</v>
      </c>
      <c r="B3421" s="247" t="s">
        <v>18102</v>
      </c>
      <c r="C3421" s="247" t="s">
        <v>1535</v>
      </c>
      <c r="D3421" s="247" t="s">
        <v>10879</v>
      </c>
      <c r="E3421" s="248" t="s">
        <v>18101</v>
      </c>
      <c r="F3421" s="247">
        <v>8891.85</v>
      </c>
      <c r="G3421" s="247" t="s">
        <v>1367</v>
      </c>
      <c r="H3421" s="247" t="s">
        <v>14318</v>
      </c>
      <c r="I3421" s="247">
        <v>1</v>
      </c>
      <c r="J3421" s="247">
        <v>0</v>
      </c>
      <c r="K3421" s="247">
        <v>0</v>
      </c>
    </row>
    <row r="3422" spans="1:11">
      <c r="A3422" s="247" t="s">
        <v>18100</v>
      </c>
      <c r="B3422" s="247" t="s">
        <v>18099</v>
      </c>
      <c r="C3422" s="247" t="s">
        <v>1535</v>
      </c>
      <c r="D3422" s="247" t="s">
        <v>10879</v>
      </c>
      <c r="E3422" s="248" t="s">
        <v>18098</v>
      </c>
      <c r="F3422" s="247">
        <v>8026.79</v>
      </c>
      <c r="G3422" s="247" t="s">
        <v>1367</v>
      </c>
      <c r="H3422" s="247" t="s">
        <v>14318</v>
      </c>
      <c r="I3422" s="247">
        <v>1</v>
      </c>
      <c r="J3422" s="247">
        <v>0</v>
      </c>
      <c r="K3422" s="247">
        <v>0</v>
      </c>
    </row>
    <row r="3423" spans="1:11">
      <c r="A3423" s="247" t="s">
        <v>18097</v>
      </c>
      <c r="B3423" s="247" t="s">
        <v>22970</v>
      </c>
      <c r="C3423" s="247" t="s">
        <v>1535</v>
      </c>
      <c r="D3423" s="247" t="s">
        <v>10879</v>
      </c>
      <c r="E3423" s="248" t="s">
        <v>18095</v>
      </c>
      <c r="F3423" s="247">
        <v>8222.9599999999991</v>
      </c>
      <c r="G3423" s="247" t="s">
        <v>1367</v>
      </c>
      <c r="H3423" s="247" t="s">
        <v>14318</v>
      </c>
      <c r="I3423" s="247">
        <v>1</v>
      </c>
      <c r="J3423" s="247">
        <v>0</v>
      </c>
      <c r="K3423" s="247">
        <v>0</v>
      </c>
    </row>
    <row r="3424" spans="1:11">
      <c r="A3424" s="247" t="s">
        <v>18094</v>
      </c>
      <c r="B3424" s="247" t="s">
        <v>18093</v>
      </c>
      <c r="C3424" s="247" t="s">
        <v>1535</v>
      </c>
      <c r="D3424" s="247" t="s">
        <v>10879</v>
      </c>
      <c r="E3424" s="248" t="s">
        <v>18092</v>
      </c>
      <c r="F3424" s="247">
        <v>131647.25</v>
      </c>
      <c r="G3424" s="247" t="s">
        <v>1367</v>
      </c>
      <c r="H3424" s="247" t="s">
        <v>14318</v>
      </c>
      <c r="I3424" s="247">
        <v>0</v>
      </c>
      <c r="J3424" s="247">
        <v>0</v>
      </c>
      <c r="K3424" s="247">
        <v>0</v>
      </c>
    </row>
    <row r="3425" spans="1:11">
      <c r="A3425" s="247" t="s">
        <v>18091</v>
      </c>
      <c r="B3425" s="247" t="s">
        <v>18090</v>
      </c>
      <c r="C3425" s="247" t="s">
        <v>1535</v>
      </c>
      <c r="D3425" s="247" t="s">
        <v>10879</v>
      </c>
      <c r="E3425" s="248" t="s">
        <v>18089</v>
      </c>
      <c r="F3425" s="247">
        <v>661232.97</v>
      </c>
      <c r="G3425" s="247" t="s">
        <v>1367</v>
      </c>
      <c r="H3425" s="247" t="s">
        <v>14318</v>
      </c>
      <c r="I3425" s="247">
        <v>1</v>
      </c>
      <c r="J3425" s="247">
        <v>0</v>
      </c>
      <c r="K3425" s="247">
        <v>0</v>
      </c>
    </row>
    <row r="3426" spans="1:11">
      <c r="A3426" s="247" t="s">
        <v>18088</v>
      </c>
      <c r="B3426" s="247" t="s">
        <v>18087</v>
      </c>
      <c r="C3426" s="247" t="s">
        <v>1535</v>
      </c>
      <c r="D3426" s="247" t="s">
        <v>10879</v>
      </c>
      <c r="E3426" s="248" t="s">
        <v>18086</v>
      </c>
      <c r="F3426" s="247">
        <v>433225.27</v>
      </c>
      <c r="G3426" s="247" t="s">
        <v>1367</v>
      </c>
      <c r="H3426" s="247" t="s">
        <v>14318</v>
      </c>
      <c r="I3426" s="247">
        <v>1</v>
      </c>
      <c r="J3426" s="247">
        <v>0</v>
      </c>
      <c r="K3426" s="247">
        <v>0</v>
      </c>
    </row>
    <row r="3427" spans="1:11">
      <c r="A3427" s="247" t="s">
        <v>18085</v>
      </c>
      <c r="B3427" s="247" t="s">
        <v>18084</v>
      </c>
      <c r="C3427" s="247" t="s">
        <v>1535</v>
      </c>
      <c r="D3427" s="247" t="s">
        <v>10879</v>
      </c>
      <c r="E3427" s="248" t="s">
        <v>18083</v>
      </c>
      <c r="F3427" s="247">
        <v>1951648.35</v>
      </c>
      <c r="G3427" s="247" t="s">
        <v>1367</v>
      </c>
      <c r="H3427" s="247" t="s">
        <v>14318</v>
      </c>
      <c r="I3427" s="247">
        <v>1</v>
      </c>
      <c r="J3427" s="247">
        <v>0</v>
      </c>
      <c r="K3427" s="247">
        <v>0</v>
      </c>
    </row>
    <row r="3428" spans="1:11">
      <c r="A3428" s="247" t="s">
        <v>22971</v>
      </c>
      <c r="B3428" s="247" t="s">
        <v>22972</v>
      </c>
      <c r="C3428" s="247" t="s">
        <v>1535</v>
      </c>
      <c r="D3428" s="247" t="s">
        <v>10879</v>
      </c>
      <c r="E3428" s="248" t="s">
        <v>22973</v>
      </c>
      <c r="F3428" s="247">
        <v>2136.41</v>
      </c>
      <c r="G3428" s="247" t="s">
        <v>1367</v>
      </c>
      <c r="H3428" s="247" t="s">
        <v>14318</v>
      </c>
      <c r="I3428" s="247">
        <v>1</v>
      </c>
      <c r="J3428" s="247">
        <v>0</v>
      </c>
      <c r="K3428" s="247">
        <v>0</v>
      </c>
    </row>
    <row r="3429" spans="1:11">
      <c r="A3429" s="247" t="s">
        <v>22974</v>
      </c>
      <c r="B3429" s="247" t="s">
        <v>22975</v>
      </c>
      <c r="C3429" s="247" t="s">
        <v>1535</v>
      </c>
      <c r="D3429" s="247" t="s">
        <v>10879</v>
      </c>
      <c r="E3429" s="248" t="s">
        <v>22976</v>
      </c>
      <c r="F3429" s="247">
        <v>108631.87</v>
      </c>
      <c r="G3429" s="247" t="s">
        <v>1367</v>
      </c>
      <c r="H3429" s="247" t="s">
        <v>14318</v>
      </c>
      <c r="I3429" s="247">
        <v>1</v>
      </c>
      <c r="J3429" s="247">
        <v>0</v>
      </c>
      <c r="K3429" s="247">
        <v>0</v>
      </c>
    </row>
    <row r="3430" spans="1:11">
      <c r="A3430" s="247" t="s">
        <v>22977</v>
      </c>
      <c r="B3430" s="247" t="s">
        <v>22978</v>
      </c>
      <c r="C3430" s="247" t="s">
        <v>1535</v>
      </c>
      <c r="D3430" s="247" t="s">
        <v>10879</v>
      </c>
      <c r="E3430" s="248" t="s">
        <v>22979</v>
      </c>
      <c r="F3430" s="247">
        <v>47568.13</v>
      </c>
      <c r="G3430" s="247" t="s">
        <v>1367</v>
      </c>
      <c r="H3430" s="247" t="s">
        <v>14318</v>
      </c>
      <c r="I3430" s="247">
        <v>3</v>
      </c>
      <c r="J3430" s="247">
        <v>0</v>
      </c>
      <c r="K3430" s="247">
        <v>0</v>
      </c>
    </row>
    <row r="3431" spans="1:11">
      <c r="A3431" s="247" t="s">
        <v>22980</v>
      </c>
      <c r="B3431" s="247" t="s">
        <v>22981</v>
      </c>
      <c r="C3431" s="247" t="s">
        <v>1535</v>
      </c>
      <c r="D3431" s="247" t="s">
        <v>10879</v>
      </c>
      <c r="E3431" s="248" t="s">
        <v>22982</v>
      </c>
      <c r="F3431" s="247">
        <v>273831.87</v>
      </c>
      <c r="G3431" s="247" t="s">
        <v>1367</v>
      </c>
      <c r="H3431" s="247" t="s">
        <v>14318</v>
      </c>
      <c r="I3431" s="247">
        <v>1</v>
      </c>
      <c r="J3431" s="247">
        <v>0</v>
      </c>
      <c r="K3431" s="247">
        <v>0</v>
      </c>
    </row>
    <row r="3432" spans="1:11">
      <c r="A3432" s="247" t="s">
        <v>18082</v>
      </c>
      <c r="B3432" s="247" t="s">
        <v>18081</v>
      </c>
      <c r="C3432" s="247" t="s">
        <v>1535</v>
      </c>
      <c r="D3432" s="247" t="s">
        <v>10879</v>
      </c>
      <c r="E3432" s="248" t="s">
        <v>18080</v>
      </c>
      <c r="F3432" s="247">
        <v>6349.51</v>
      </c>
      <c r="G3432" s="247" t="s">
        <v>1367</v>
      </c>
      <c r="H3432" s="247" t="s">
        <v>14318</v>
      </c>
      <c r="I3432" s="247">
        <v>1</v>
      </c>
      <c r="J3432" s="247">
        <v>0</v>
      </c>
      <c r="K3432" s="247">
        <v>0</v>
      </c>
    </row>
    <row r="3433" spans="1:11">
      <c r="A3433" s="247" t="s">
        <v>18079</v>
      </c>
      <c r="B3433" s="247" t="s">
        <v>18078</v>
      </c>
      <c r="C3433" s="247" t="s">
        <v>1535</v>
      </c>
      <c r="D3433" s="247" t="s">
        <v>10879</v>
      </c>
      <c r="E3433" s="248" t="s">
        <v>18077</v>
      </c>
      <c r="F3433" s="247">
        <v>5967.64</v>
      </c>
      <c r="G3433" s="247" t="s">
        <v>1367</v>
      </c>
      <c r="H3433" s="247" t="s">
        <v>14318</v>
      </c>
      <c r="I3433" s="247">
        <v>1</v>
      </c>
      <c r="J3433" s="247">
        <v>0</v>
      </c>
      <c r="K3433" s="247">
        <v>0</v>
      </c>
    </row>
    <row r="3434" spans="1:11">
      <c r="A3434" s="247" t="s">
        <v>18076</v>
      </c>
      <c r="B3434" s="247" t="s">
        <v>18075</v>
      </c>
      <c r="C3434" s="247" t="s">
        <v>1535</v>
      </c>
      <c r="D3434" s="247" t="s">
        <v>10879</v>
      </c>
      <c r="E3434" s="248" t="s">
        <v>18074</v>
      </c>
      <c r="F3434" s="247">
        <v>65837.36</v>
      </c>
      <c r="G3434" s="247" t="s">
        <v>1367</v>
      </c>
      <c r="H3434" s="247" t="s">
        <v>14318</v>
      </c>
      <c r="I3434" s="247">
        <v>1</v>
      </c>
      <c r="J3434" s="247">
        <v>0</v>
      </c>
      <c r="K3434" s="247">
        <v>0</v>
      </c>
    </row>
    <row r="3435" spans="1:11">
      <c r="A3435" s="247" t="s">
        <v>10902</v>
      </c>
      <c r="B3435" s="247" t="s">
        <v>10901</v>
      </c>
      <c r="C3435" s="247" t="s">
        <v>1535</v>
      </c>
      <c r="D3435" s="247" t="s">
        <v>10879</v>
      </c>
      <c r="E3435" s="248" t="s">
        <v>10900</v>
      </c>
      <c r="F3435" s="247">
        <v>49361.54</v>
      </c>
      <c r="G3435" s="247" t="s">
        <v>1367</v>
      </c>
      <c r="H3435" s="247" t="s">
        <v>14318</v>
      </c>
      <c r="I3435" s="247">
        <v>3</v>
      </c>
      <c r="J3435" s="247">
        <v>0</v>
      </c>
      <c r="K3435" s="247">
        <v>0</v>
      </c>
    </row>
    <row r="3436" spans="1:11">
      <c r="A3436" s="247" t="s">
        <v>10896</v>
      </c>
      <c r="B3436" s="247" t="s">
        <v>10895</v>
      </c>
      <c r="C3436" s="247" t="s">
        <v>1535</v>
      </c>
      <c r="D3436" s="247" t="s">
        <v>10879</v>
      </c>
      <c r="E3436" s="248" t="s">
        <v>10894</v>
      </c>
      <c r="F3436" s="247">
        <v>6771.43</v>
      </c>
      <c r="G3436" s="247" t="s">
        <v>1367</v>
      </c>
      <c r="H3436" s="247" t="s">
        <v>14318</v>
      </c>
      <c r="I3436" s="247">
        <v>1</v>
      </c>
      <c r="J3436" s="247">
        <v>0</v>
      </c>
      <c r="K3436" s="247">
        <v>0</v>
      </c>
    </row>
    <row r="3437" spans="1:11">
      <c r="A3437" s="247" t="s">
        <v>10893</v>
      </c>
      <c r="B3437" s="247" t="s">
        <v>22983</v>
      </c>
      <c r="C3437" s="247" t="s">
        <v>1535</v>
      </c>
      <c r="D3437" s="247" t="s">
        <v>10879</v>
      </c>
      <c r="E3437" s="248" t="s">
        <v>10891</v>
      </c>
      <c r="F3437" s="247">
        <v>7581.67</v>
      </c>
      <c r="G3437" s="247" t="s">
        <v>1367</v>
      </c>
      <c r="H3437" s="247" t="s">
        <v>14318</v>
      </c>
      <c r="I3437" s="247">
        <v>1</v>
      </c>
      <c r="J3437" s="247">
        <v>0</v>
      </c>
      <c r="K3437" s="247">
        <v>0</v>
      </c>
    </row>
    <row r="3438" spans="1:11">
      <c r="A3438" s="247" t="s">
        <v>10890</v>
      </c>
      <c r="B3438" s="247" t="s">
        <v>10889</v>
      </c>
      <c r="C3438" s="247" t="s">
        <v>1535</v>
      </c>
      <c r="D3438" s="247" t="s">
        <v>10879</v>
      </c>
      <c r="E3438" s="248" t="s">
        <v>10888</v>
      </c>
      <c r="F3438" s="247">
        <v>95793.41</v>
      </c>
      <c r="G3438" s="247" t="s">
        <v>1367</v>
      </c>
      <c r="H3438" s="247" t="s">
        <v>14318</v>
      </c>
      <c r="I3438" s="247">
        <v>3</v>
      </c>
      <c r="J3438" s="247">
        <v>0</v>
      </c>
      <c r="K3438" s="247">
        <v>0</v>
      </c>
    </row>
    <row r="3439" spans="1:11">
      <c r="A3439" s="247" t="s">
        <v>10887</v>
      </c>
      <c r="B3439" s="247" t="s">
        <v>10886</v>
      </c>
      <c r="C3439" s="247" t="s">
        <v>1535</v>
      </c>
      <c r="D3439" s="247" t="s">
        <v>10879</v>
      </c>
      <c r="E3439" s="248" t="s">
        <v>22984</v>
      </c>
      <c r="F3439" s="247">
        <v>63369.23</v>
      </c>
      <c r="G3439" s="247" t="s">
        <v>1367</v>
      </c>
      <c r="H3439" s="247" t="s">
        <v>14318</v>
      </c>
      <c r="I3439" s="247">
        <v>3</v>
      </c>
      <c r="J3439" s="247">
        <v>0</v>
      </c>
      <c r="K3439" s="247">
        <v>0</v>
      </c>
    </row>
    <row r="3440" spans="1:11">
      <c r="A3440" s="247" t="s">
        <v>18070</v>
      </c>
      <c r="B3440" s="247" t="s">
        <v>18069</v>
      </c>
      <c r="C3440" s="247" t="s">
        <v>1535</v>
      </c>
      <c r="D3440" s="247" t="s">
        <v>10879</v>
      </c>
      <c r="E3440" s="248" t="s">
        <v>18068</v>
      </c>
      <c r="F3440" s="247">
        <v>50680.89</v>
      </c>
      <c r="G3440" s="247" t="s">
        <v>1367</v>
      </c>
      <c r="H3440" s="247" t="s">
        <v>14318</v>
      </c>
      <c r="I3440" s="247">
        <v>3</v>
      </c>
      <c r="J3440" s="247">
        <v>0</v>
      </c>
      <c r="K3440" s="247">
        <v>0</v>
      </c>
    </row>
    <row r="3441" spans="1:11">
      <c r="A3441" s="247" t="s">
        <v>18067</v>
      </c>
      <c r="B3441" s="247" t="s">
        <v>18066</v>
      </c>
      <c r="C3441" s="247" t="s">
        <v>1535</v>
      </c>
      <c r="D3441" s="247" t="s">
        <v>10879</v>
      </c>
      <c r="E3441" s="248" t="s">
        <v>18065</v>
      </c>
      <c r="F3441" s="247">
        <v>130029.67</v>
      </c>
      <c r="G3441" s="247" t="s">
        <v>1367</v>
      </c>
      <c r="H3441" s="247" t="s">
        <v>14318</v>
      </c>
      <c r="I3441" s="247">
        <v>1</v>
      </c>
      <c r="J3441" s="247">
        <v>0</v>
      </c>
      <c r="K3441" s="247">
        <v>0</v>
      </c>
    </row>
    <row r="3442" spans="1:11">
      <c r="A3442" s="247" t="s">
        <v>10884</v>
      </c>
      <c r="B3442" s="247" t="s">
        <v>10883</v>
      </c>
      <c r="C3442" s="247" t="s">
        <v>1535</v>
      </c>
      <c r="D3442" s="247" t="s">
        <v>10879</v>
      </c>
      <c r="E3442" s="248" t="s">
        <v>10882</v>
      </c>
      <c r="F3442" s="247">
        <v>67579.210000000006</v>
      </c>
      <c r="G3442" s="247" t="s">
        <v>1367</v>
      </c>
      <c r="H3442" s="247" t="s">
        <v>14318</v>
      </c>
      <c r="I3442" s="247">
        <v>3</v>
      </c>
      <c r="J3442" s="247">
        <v>0</v>
      </c>
      <c r="K3442" s="247">
        <v>0</v>
      </c>
    </row>
    <row r="3443" spans="1:11">
      <c r="A3443" s="247" t="s">
        <v>10881</v>
      </c>
      <c r="B3443" s="247" t="s">
        <v>10880</v>
      </c>
      <c r="C3443" s="247" t="s">
        <v>1535</v>
      </c>
      <c r="D3443" s="247" t="s">
        <v>10879</v>
      </c>
      <c r="E3443" s="248" t="s">
        <v>10878</v>
      </c>
      <c r="F3443" s="247">
        <v>42795.01</v>
      </c>
      <c r="G3443" s="247" t="s">
        <v>1367</v>
      </c>
      <c r="H3443" s="247" t="s">
        <v>14318</v>
      </c>
      <c r="I3443" s="247">
        <v>3</v>
      </c>
      <c r="J3443" s="247">
        <v>0</v>
      </c>
      <c r="K3443" s="247">
        <v>0</v>
      </c>
    </row>
    <row r="3444" spans="1:11">
      <c r="A3444" s="247" t="s">
        <v>18064</v>
      </c>
      <c r="B3444" s="247" t="s">
        <v>18063</v>
      </c>
      <c r="C3444" s="247" t="s">
        <v>1535</v>
      </c>
      <c r="D3444" s="247" t="s">
        <v>10879</v>
      </c>
      <c r="E3444" s="248" t="s">
        <v>18062</v>
      </c>
      <c r="F3444" s="247">
        <v>82280.22</v>
      </c>
      <c r="G3444" s="247" t="s">
        <v>1367</v>
      </c>
      <c r="H3444" s="247" t="s">
        <v>14318</v>
      </c>
      <c r="I3444" s="247">
        <v>1</v>
      </c>
      <c r="J3444" s="247">
        <v>0</v>
      </c>
      <c r="K3444" s="247">
        <v>0</v>
      </c>
    </row>
    <row r="3445" spans="1:11">
      <c r="A3445" s="247" t="s">
        <v>18061</v>
      </c>
      <c r="B3445" s="247" t="s">
        <v>18060</v>
      </c>
      <c r="C3445" s="247" t="s">
        <v>1535</v>
      </c>
      <c r="D3445" s="247" t="s">
        <v>10879</v>
      </c>
      <c r="E3445" s="248" t="s">
        <v>18059</v>
      </c>
      <c r="F3445" s="247">
        <v>94625.27</v>
      </c>
      <c r="G3445" s="247" t="s">
        <v>1367</v>
      </c>
      <c r="H3445" s="247" t="s">
        <v>14318</v>
      </c>
      <c r="I3445" s="247">
        <v>1</v>
      </c>
      <c r="J3445" s="247">
        <v>0</v>
      </c>
      <c r="K3445" s="247">
        <v>0</v>
      </c>
    </row>
    <row r="3446" spans="1:11">
      <c r="A3446" s="247" t="s">
        <v>14421</v>
      </c>
      <c r="B3446" s="247" t="s">
        <v>14420</v>
      </c>
      <c r="C3446" s="247" t="s">
        <v>1535</v>
      </c>
      <c r="D3446" s="247" t="s">
        <v>1511</v>
      </c>
      <c r="E3446" s="248" t="s">
        <v>14419</v>
      </c>
      <c r="F3446" s="247">
        <v>4154.1099999999997</v>
      </c>
      <c r="G3446" s="247" t="s">
        <v>1367</v>
      </c>
      <c r="H3446" s="247" t="s">
        <v>14318</v>
      </c>
      <c r="I3446" s="247">
        <v>1</v>
      </c>
      <c r="J3446" s="247">
        <v>0</v>
      </c>
      <c r="K3446" s="247">
        <v>0</v>
      </c>
    </row>
    <row r="3447" spans="1:11">
      <c r="A3447" s="247" t="s">
        <v>1540</v>
      </c>
      <c r="B3447" s="247" t="s">
        <v>1539</v>
      </c>
      <c r="C3447" s="247" t="s">
        <v>1535</v>
      </c>
      <c r="D3447" s="247" t="s">
        <v>1511</v>
      </c>
      <c r="E3447" s="248" t="s">
        <v>1538</v>
      </c>
      <c r="F3447" s="247">
        <v>3237.36</v>
      </c>
      <c r="G3447" s="247" t="s">
        <v>1367</v>
      </c>
      <c r="H3447" s="247" t="s">
        <v>14318</v>
      </c>
      <c r="I3447" s="247">
        <v>1</v>
      </c>
      <c r="J3447" s="247">
        <v>0</v>
      </c>
      <c r="K3447" s="247">
        <v>0</v>
      </c>
    </row>
    <row r="3448" spans="1:11">
      <c r="A3448" s="247" t="s">
        <v>1537</v>
      </c>
      <c r="B3448" s="247" t="s">
        <v>1536</v>
      </c>
      <c r="C3448" s="247" t="s">
        <v>1535</v>
      </c>
      <c r="D3448" s="247" t="s">
        <v>1511</v>
      </c>
      <c r="E3448" s="248" t="s">
        <v>1534</v>
      </c>
      <c r="F3448" s="247">
        <v>14850.33</v>
      </c>
      <c r="G3448" s="247" t="s">
        <v>1367</v>
      </c>
      <c r="H3448" s="247" t="s">
        <v>14318</v>
      </c>
      <c r="I3448" s="247">
        <v>1</v>
      </c>
      <c r="J3448" s="247">
        <v>0</v>
      </c>
      <c r="K3448" s="247">
        <v>0</v>
      </c>
    </row>
    <row r="3449" spans="1:11">
      <c r="A3449" s="247" t="s">
        <v>14412</v>
      </c>
      <c r="B3449" s="247" t="s">
        <v>14411</v>
      </c>
      <c r="C3449" s="247" t="s">
        <v>1535</v>
      </c>
      <c r="D3449" s="247" t="s">
        <v>1511</v>
      </c>
      <c r="E3449" s="248" t="s">
        <v>14410</v>
      </c>
      <c r="F3449" s="247">
        <v>1629.74</v>
      </c>
      <c r="G3449" s="247" t="s">
        <v>1367</v>
      </c>
      <c r="H3449" s="247" t="s">
        <v>14318</v>
      </c>
      <c r="I3449" s="247">
        <v>1</v>
      </c>
      <c r="J3449" s="247">
        <v>0</v>
      </c>
      <c r="K3449" s="247">
        <v>0</v>
      </c>
    </row>
    <row r="3450" spans="1:11">
      <c r="A3450" s="247" t="s">
        <v>22985</v>
      </c>
      <c r="B3450" s="247" t="s">
        <v>22986</v>
      </c>
      <c r="C3450" s="247" t="s">
        <v>22987</v>
      </c>
      <c r="D3450" s="247" t="s">
        <v>10961</v>
      </c>
      <c r="E3450" s="248" t="s">
        <v>22988</v>
      </c>
      <c r="F3450" s="247">
        <v>200.18</v>
      </c>
      <c r="G3450" s="247" t="s">
        <v>1373</v>
      </c>
      <c r="H3450" s="247" t="s">
        <v>14318</v>
      </c>
      <c r="I3450" s="247">
        <v>1</v>
      </c>
      <c r="J3450" s="247">
        <v>0</v>
      </c>
      <c r="K3450" s="247">
        <v>0</v>
      </c>
    </row>
    <row r="3451" spans="1:11">
      <c r="A3451" s="247" t="s">
        <v>22989</v>
      </c>
      <c r="B3451" s="247" t="s">
        <v>22990</v>
      </c>
      <c r="C3451" s="247" t="s">
        <v>22987</v>
      </c>
      <c r="D3451" s="247" t="s">
        <v>10961</v>
      </c>
      <c r="E3451" s="248" t="s">
        <v>22991</v>
      </c>
      <c r="F3451" s="247">
        <v>10.64</v>
      </c>
      <c r="G3451" s="247" t="s">
        <v>1373</v>
      </c>
      <c r="H3451" s="247" t="s">
        <v>14318</v>
      </c>
      <c r="I3451" s="247">
        <v>1</v>
      </c>
      <c r="J3451" s="247">
        <v>0</v>
      </c>
      <c r="K3451" s="247">
        <v>0</v>
      </c>
    </row>
    <row r="3452" spans="1:11">
      <c r="A3452" s="247" t="s">
        <v>22992</v>
      </c>
      <c r="B3452" s="247" t="s">
        <v>22993</v>
      </c>
      <c r="C3452" s="247" t="s">
        <v>22987</v>
      </c>
      <c r="D3452" s="247" t="s">
        <v>9834</v>
      </c>
      <c r="E3452" s="248" t="s">
        <v>22994</v>
      </c>
      <c r="F3452" s="247">
        <v>63.79</v>
      </c>
      <c r="G3452" s="247" t="s">
        <v>1373</v>
      </c>
      <c r="H3452" s="247" t="s">
        <v>14318</v>
      </c>
      <c r="I3452" s="247">
        <v>1</v>
      </c>
      <c r="J3452" s="247">
        <v>0</v>
      </c>
      <c r="K3452" s="247">
        <v>0</v>
      </c>
    </row>
    <row r="3453" spans="1:11">
      <c r="A3453" s="247" t="s">
        <v>22995</v>
      </c>
      <c r="B3453" s="247" t="s">
        <v>22996</v>
      </c>
      <c r="C3453" s="247" t="s">
        <v>22987</v>
      </c>
      <c r="D3453" s="247" t="s">
        <v>9645</v>
      </c>
      <c r="E3453" s="248" t="s">
        <v>22997</v>
      </c>
      <c r="F3453" s="247">
        <v>3250.34</v>
      </c>
      <c r="G3453" s="247" t="s">
        <v>1373</v>
      </c>
      <c r="H3453" s="247" t="s">
        <v>14318</v>
      </c>
      <c r="I3453" s="247">
        <v>1</v>
      </c>
      <c r="J3453" s="247">
        <v>0</v>
      </c>
      <c r="K3453" s="247">
        <v>0</v>
      </c>
    </row>
    <row r="3454" spans="1:11">
      <c r="A3454" s="247" t="s">
        <v>22998</v>
      </c>
      <c r="B3454" s="247" t="s">
        <v>22999</v>
      </c>
      <c r="C3454" s="247" t="s">
        <v>22987</v>
      </c>
      <c r="D3454" s="247" t="s">
        <v>9659</v>
      </c>
      <c r="E3454" s="248" t="s">
        <v>23000</v>
      </c>
      <c r="F3454" s="247">
        <v>5202.25</v>
      </c>
      <c r="G3454" s="247" t="s">
        <v>1373</v>
      </c>
      <c r="H3454" s="247" t="s">
        <v>14318</v>
      </c>
      <c r="I3454" s="247">
        <v>1</v>
      </c>
      <c r="J3454" s="247">
        <v>0</v>
      </c>
      <c r="K3454" s="247">
        <v>0</v>
      </c>
    </row>
    <row r="3455" spans="1:11">
      <c r="A3455" s="247" t="s">
        <v>23001</v>
      </c>
      <c r="B3455" s="247" t="s">
        <v>23002</v>
      </c>
      <c r="C3455" s="247" t="s">
        <v>22987</v>
      </c>
      <c r="D3455" s="247" t="s">
        <v>9659</v>
      </c>
      <c r="E3455" s="248" t="s">
        <v>23003</v>
      </c>
      <c r="F3455" s="247">
        <v>3004.59</v>
      </c>
      <c r="G3455" s="247" t="s">
        <v>1373</v>
      </c>
      <c r="H3455" s="247" t="s">
        <v>14318</v>
      </c>
      <c r="I3455" s="247">
        <v>1</v>
      </c>
      <c r="J3455" s="247">
        <v>0</v>
      </c>
      <c r="K3455" s="247">
        <v>0</v>
      </c>
    </row>
    <row r="3456" spans="1:11">
      <c r="A3456" s="247" t="s">
        <v>23004</v>
      </c>
      <c r="B3456" s="247" t="s">
        <v>23005</v>
      </c>
      <c r="C3456" s="247" t="s">
        <v>22987</v>
      </c>
      <c r="D3456" s="247" t="s">
        <v>2933</v>
      </c>
      <c r="E3456" s="248" t="s">
        <v>23006</v>
      </c>
      <c r="F3456" s="247">
        <v>353.89</v>
      </c>
      <c r="G3456" s="247" t="s">
        <v>1373</v>
      </c>
      <c r="H3456" s="247" t="s">
        <v>14318</v>
      </c>
      <c r="I3456" s="247">
        <v>1</v>
      </c>
      <c r="J3456" s="247">
        <v>0</v>
      </c>
      <c r="K3456" s="247">
        <v>0</v>
      </c>
    </row>
    <row r="3457" spans="1:11">
      <c r="A3457" s="247" t="s">
        <v>23007</v>
      </c>
      <c r="B3457" s="247" t="s">
        <v>23008</v>
      </c>
      <c r="C3457" s="247" t="s">
        <v>22987</v>
      </c>
      <c r="D3457" s="247" t="s">
        <v>2933</v>
      </c>
      <c r="E3457" s="248" t="s">
        <v>23009</v>
      </c>
      <c r="F3457" s="247">
        <v>621.44000000000005</v>
      </c>
      <c r="G3457" s="247" t="s">
        <v>1373</v>
      </c>
      <c r="H3457" s="247" t="s">
        <v>14318</v>
      </c>
      <c r="I3457" s="247">
        <v>1</v>
      </c>
      <c r="J3457" s="247">
        <v>0</v>
      </c>
      <c r="K3457" s="247">
        <v>0</v>
      </c>
    </row>
    <row r="3458" spans="1:11">
      <c r="A3458" s="247" t="s">
        <v>23010</v>
      </c>
      <c r="B3458" s="247" t="s">
        <v>23011</v>
      </c>
      <c r="C3458" s="247" t="s">
        <v>22987</v>
      </c>
      <c r="D3458" s="247" t="s">
        <v>2933</v>
      </c>
      <c r="E3458" s="248" t="s">
        <v>23012</v>
      </c>
      <c r="F3458" s="247">
        <v>150.59</v>
      </c>
      <c r="G3458" s="247" t="s">
        <v>1373</v>
      </c>
      <c r="H3458" s="247" t="s">
        <v>14318</v>
      </c>
      <c r="I3458" s="247">
        <v>1</v>
      </c>
      <c r="J3458" s="247">
        <v>0</v>
      </c>
      <c r="K3458" s="247">
        <v>0</v>
      </c>
    </row>
    <row r="3459" spans="1:11">
      <c r="A3459" s="247" t="s">
        <v>23013</v>
      </c>
      <c r="B3459" s="247" t="s">
        <v>23014</v>
      </c>
      <c r="C3459" s="247" t="s">
        <v>22987</v>
      </c>
      <c r="D3459" s="247" t="s">
        <v>2933</v>
      </c>
      <c r="E3459" s="248" t="s">
        <v>23015</v>
      </c>
      <c r="F3459" s="247">
        <v>186.32</v>
      </c>
      <c r="G3459" s="247" t="s">
        <v>1373</v>
      </c>
      <c r="H3459" s="247" t="s">
        <v>14318</v>
      </c>
      <c r="I3459" s="247">
        <v>1</v>
      </c>
      <c r="J3459" s="247">
        <v>0</v>
      </c>
      <c r="K3459" s="247">
        <v>0</v>
      </c>
    </row>
    <row r="3460" spans="1:11">
      <c r="A3460" s="247" t="s">
        <v>23016</v>
      </c>
      <c r="B3460" s="247" t="s">
        <v>23017</v>
      </c>
      <c r="C3460" s="247" t="s">
        <v>22987</v>
      </c>
      <c r="D3460" s="247" t="s">
        <v>2933</v>
      </c>
      <c r="E3460" s="248" t="s">
        <v>23018</v>
      </c>
      <c r="F3460" s="247">
        <v>344.35</v>
      </c>
      <c r="G3460" s="247" t="s">
        <v>1373</v>
      </c>
      <c r="H3460" s="247" t="s">
        <v>14318</v>
      </c>
      <c r="I3460" s="247">
        <v>1</v>
      </c>
      <c r="J3460" s="247">
        <v>0</v>
      </c>
      <c r="K3460" s="247">
        <v>0</v>
      </c>
    </row>
    <row r="3461" spans="1:11">
      <c r="A3461" s="247" t="s">
        <v>23019</v>
      </c>
      <c r="B3461" s="247" t="s">
        <v>23020</v>
      </c>
      <c r="C3461" s="247" t="s">
        <v>22987</v>
      </c>
      <c r="D3461" s="247" t="s">
        <v>2933</v>
      </c>
      <c r="E3461" s="248" t="s">
        <v>23021</v>
      </c>
      <c r="F3461" s="247">
        <v>41.66</v>
      </c>
      <c r="G3461" s="247" t="s">
        <v>1373</v>
      </c>
      <c r="H3461" s="247" t="s">
        <v>14318</v>
      </c>
      <c r="I3461" s="247">
        <v>1</v>
      </c>
      <c r="J3461" s="247">
        <v>0</v>
      </c>
      <c r="K3461" s="247">
        <v>0</v>
      </c>
    </row>
    <row r="3462" spans="1:11">
      <c r="A3462" s="247" t="s">
        <v>23022</v>
      </c>
      <c r="B3462" s="247" t="s">
        <v>23023</v>
      </c>
      <c r="C3462" s="247" t="s">
        <v>22987</v>
      </c>
      <c r="D3462" s="247" t="s">
        <v>2933</v>
      </c>
      <c r="E3462" s="248" t="s">
        <v>23024</v>
      </c>
      <c r="F3462" s="247">
        <v>217.09</v>
      </c>
      <c r="G3462" s="247" t="s">
        <v>1373</v>
      </c>
      <c r="H3462" s="247" t="s">
        <v>14318</v>
      </c>
      <c r="I3462" s="247">
        <v>1</v>
      </c>
      <c r="J3462" s="247">
        <v>0</v>
      </c>
      <c r="K3462" s="247">
        <v>0</v>
      </c>
    </row>
    <row r="3463" spans="1:11">
      <c r="A3463" s="247" t="s">
        <v>23025</v>
      </c>
      <c r="B3463" s="247" t="s">
        <v>23026</v>
      </c>
      <c r="C3463" s="247" t="s">
        <v>22987</v>
      </c>
      <c r="D3463" s="247" t="s">
        <v>2933</v>
      </c>
      <c r="E3463" s="248" t="s">
        <v>23027</v>
      </c>
      <c r="F3463" s="247">
        <v>591.41</v>
      </c>
      <c r="G3463" s="247" t="s">
        <v>1373</v>
      </c>
      <c r="H3463" s="247" t="s">
        <v>14318</v>
      </c>
      <c r="I3463" s="247">
        <v>1</v>
      </c>
      <c r="J3463" s="247">
        <v>0</v>
      </c>
      <c r="K3463" s="247">
        <v>0</v>
      </c>
    </row>
    <row r="3464" spans="1:11">
      <c r="A3464" s="247" t="s">
        <v>23028</v>
      </c>
      <c r="B3464" s="247" t="s">
        <v>23029</v>
      </c>
      <c r="C3464" s="247" t="s">
        <v>22987</v>
      </c>
      <c r="D3464" s="247" t="s">
        <v>2933</v>
      </c>
      <c r="E3464" s="248" t="s">
        <v>23030</v>
      </c>
      <c r="F3464" s="247">
        <v>58.2</v>
      </c>
      <c r="G3464" s="247" t="s">
        <v>1373</v>
      </c>
      <c r="H3464" s="247" t="s">
        <v>14318</v>
      </c>
      <c r="I3464" s="247">
        <v>1</v>
      </c>
      <c r="J3464" s="247">
        <v>0</v>
      </c>
      <c r="K3464" s="247">
        <v>0</v>
      </c>
    </row>
    <row r="3465" spans="1:11">
      <c r="A3465" s="247" t="s">
        <v>23031</v>
      </c>
      <c r="B3465" s="247" t="s">
        <v>23032</v>
      </c>
      <c r="C3465" s="247" t="s">
        <v>22987</v>
      </c>
      <c r="D3465" s="247" t="s">
        <v>2933</v>
      </c>
      <c r="E3465" s="248" t="s">
        <v>23033</v>
      </c>
      <c r="F3465" s="247">
        <v>867.49</v>
      </c>
      <c r="G3465" s="247" t="s">
        <v>1373</v>
      </c>
      <c r="H3465" s="247" t="s">
        <v>14318</v>
      </c>
      <c r="I3465" s="247">
        <v>1</v>
      </c>
      <c r="J3465" s="247">
        <v>0</v>
      </c>
      <c r="K3465" s="247">
        <v>0</v>
      </c>
    </row>
    <row r="3466" spans="1:11">
      <c r="A3466" s="247" t="s">
        <v>23034</v>
      </c>
      <c r="B3466" s="247" t="s">
        <v>23035</v>
      </c>
      <c r="C3466" s="247" t="s">
        <v>22987</v>
      </c>
      <c r="D3466" s="247" t="s">
        <v>2933</v>
      </c>
      <c r="E3466" s="248" t="s">
        <v>23036</v>
      </c>
      <c r="F3466" s="247">
        <v>486.83</v>
      </c>
      <c r="G3466" s="247" t="s">
        <v>1373</v>
      </c>
      <c r="H3466" s="247" t="s">
        <v>14318</v>
      </c>
      <c r="I3466" s="247">
        <v>1</v>
      </c>
      <c r="J3466" s="247">
        <v>0</v>
      </c>
      <c r="K3466" s="247">
        <v>0</v>
      </c>
    </row>
    <row r="3467" spans="1:11">
      <c r="A3467" s="247" t="s">
        <v>23037</v>
      </c>
      <c r="B3467" s="247" t="s">
        <v>23038</v>
      </c>
      <c r="C3467" s="247" t="s">
        <v>22987</v>
      </c>
      <c r="D3467" s="247" t="s">
        <v>2933</v>
      </c>
      <c r="E3467" s="248" t="s">
        <v>23039</v>
      </c>
      <c r="F3467" s="247">
        <v>25.61</v>
      </c>
      <c r="G3467" s="247" t="s">
        <v>1373</v>
      </c>
      <c r="H3467" s="247" t="s">
        <v>14318</v>
      </c>
      <c r="I3467" s="247">
        <v>1</v>
      </c>
      <c r="J3467" s="247">
        <v>0</v>
      </c>
      <c r="K3467" s="247">
        <v>0</v>
      </c>
    </row>
    <row r="3468" spans="1:11">
      <c r="A3468" s="247" t="s">
        <v>23040</v>
      </c>
      <c r="B3468" s="247" t="s">
        <v>23041</v>
      </c>
      <c r="C3468" s="247" t="s">
        <v>22987</v>
      </c>
      <c r="D3468" s="247" t="s">
        <v>2933</v>
      </c>
      <c r="E3468" s="248" t="s">
        <v>23042</v>
      </c>
      <c r="F3468" s="247">
        <v>458.31</v>
      </c>
      <c r="G3468" s="247" t="s">
        <v>1373</v>
      </c>
      <c r="H3468" s="247" t="s">
        <v>14318</v>
      </c>
      <c r="I3468" s="247">
        <v>1</v>
      </c>
      <c r="J3468" s="247">
        <v>0</v>
      </c>
      <c r="K3468" s="247">
        <v>0</v>
      </c>
    </row>
    <row r="3469" spans="1:11">
      <c r="A3469" s="247" t="s">
        <v>23043</v>
      </c>
      <c r="B3469" s="247" t="s">
        <v>23044</v>
      </c>
      <c r="C3469" s="247" t="s">
        <v>22987</v>
      </c>
      <c r="D3469" s="247" t="s">
        <v>2933</v>
      </c>
      <c r="E3469" s="248" t="s">
        <v>23045</v>
      </c>
      <c r="F3469" s="247">
        <v>201.2</v>
      </c>
      <c r="G3469" s="247" t="s">
        <v>1373</v>
      </c>
      <c r="H3469" s="247" t="s">
        <v>14318</v>
      </c>
      <c r="I3469" s="247">
        <v>1</v>
      </c>
      <c r="J3469" s="247">
        <v>0</v>
      </c>
      <c r="K3469" s="247">
        <v>0</v>
      </c>
    </row>
    <row r="3470" spans="1:11">
      <c r="A3470" s="247" t="s">
        <v>23046</v>
      </c>
      <c r="B3470" s="247" t="s">
        <v>23047</v>
      </c>
      <c r="C3470" s="247" t="s">
        <v>22987</v>
      </c>
      <c r="D3470" s="247" t="s">
        <v>2933</v>
      </c>
      <c r="E3470" s="248" t="s">
        <v>23048</v>
      </c>
      <c r="F3470" s="247">
        <v>235.2</v>
      </c>
      <c r="G3470" s="247" t="s">
        <v>1373</v>
      </c>
      <c r="H3470" s="247" t="s">
        <v>14318</v>
      </c>
      <c r="I3470" s="247">
        <v>1</v>
      </c>
      <c r="J3470" s="247">
        <v>0</v>
      </c>
      <c r="K3470" s="247">
        <v>0</v>
      </c>
    </row>
    <row r="3471" spans="1:11">
      <c r="A3471" s="247" t="s">
        <v>23049</v>
      </c>
      <c r="B3471" s="247" t="s">
        <v>23050</v>
      </c>
      <c r="C3471" s="247" t="s">
        <v>22987</v>
      </c>
      <c r="D3471" s="247" t="s">
        <v>2933</v>
      </c>
      <c r="E3471" s="248" t="s">
        <v>23051</v>
      </c>
      <c r="F3471" s="247">
        <v>410.53</v>
      </c>
      <c r="G3471" s="247" t="s">
        <v>1373</v>
      </c>
      <c r="H3471" s="247" t="s">
        <v>14318</v>
      </c>
      <c r="I3471" s="247">
        <v>1</v>
      </c>
      <c r="J3471" s="247">
        <v>0</v>
      </c>
      <c r="K3471" s="247">
        <v>0</v>
      </c>
    </row>
    <row r="3472" spans="1:11">
      <c r="A3472" s="247" t="s">
        <v>23052</v>
      </c>
      <c r="B3472" s="247" t="s">
        <v>23053</v>
      </c>
      <c r="C3472" s="247" t="s">
        <v>22987</v>
      </c>
      <c r="D3472" s="247" t="s">
        <v>2933</v>
      </c>
      <c r="E3472" s="248" t="s">
        <v>23054</v>
      </c>
      <c r="F3472" s="247">
        <v>583.79999999999995</v>
      </c>
      <c r="G3472" s="247" t="s">
        <v>1373</v>
      </c>
      <c r="H3472" s="247" t="s">
        <v>14318</v>
      </c>
      <c r="I3472" s="247">
        <v>1</v>
      </c>
      <c r="J3472" s="247">
        <v>0</v>
      </c>
      <c r="K3472" s="247">
        <v>0</v>
      </c>
    </row>
    <row r="3473" spans="1:11">
      <c r="A3473" s="247" t="s">
        <v>23055</v>
      </c>
      <c r="B3473" s="247" t="s">
        <v>23056</v>
      </c>
      <c r="C3473" s="247" t="s">
        <v>22987</v>
      </c>
      <c r="D3473" s="247" t="s">
        <v>2933</v>
      </c>
      <c r="E3473" s="248" t="s">
        <v>23057</v>
      </c>
      <c r="F3473" s="247">
        <v>362.34</v>
      </c>
      <c r="G3473" s="247" t="s">
        <v>1373</v>
      </c>
      <c r="H3473" s="247" t="s">
        <v>14318</v>
      </c>
      <c r="I3473" s="247">
        <v>1</v>
      </c>
      <c r="J3473" s="247">
        <v>0</v>
      </c>
      <c r="K3473" s="247">
        <v>0</v>
      </c>
    </row>
    <row r="3474" spans="1:11">
      <c r="A3474" s="247" t="s">
        <v>23058</v>
      </c>
      <c r="B3474" s="247" t="s">
        <v>23059</v>
      </c>
      <c r="C3474" s="247" t="s">
        <v>22987</v>
      </c>
      <c r="D3474" s="247" t="s">
        <v>2933</v>
      </c>
      <c r="E3474" s="248" t="s">
        <v>23060</v>
      </c>
      <c r="F3474" s="247">
        <v>1017.32</v>
      </c>
      <c r="G3474" s="247" t="s">
        <v>1373</v>
      </c>
      <c r="H3474" s="247" t="s">
        <v>14318</v>
      </c>
      <c r="I3474" s="247">
        <v>1</v>
      </c>
      <c r="J3474" s="247">
        <v>0</v>
      </c>
      <c r="K3474" s="247">
        <v>0</v>
      </c>
    </row>
    <row r="3475" spans="1:11">
      <c r="A3475" s="247" t="s">
        <v>23061</v>
      </c>
      <c r="B3475" s="247" t="s">
        <v>23062</v>
      </c>
      <c r="C3475" s="247" t="s">
        <v>22987</v>
      </c>
      <c r="D3475" s="247" t="s">
        <v>2933</v>
      </c>
      <c r="E3475" s="248" t="s">
        <v>23063</v>
      </c>
      <c r="F3475" s="247">
        <v>1695.75</v>
      </c>
      <c r="G3475" s="247" t="s">
        <v>1373</v>
      </c>
      <c r="H3475" s="247" t="s">
        <v>14318</v>
      </c>
      <c r="I3475" s="247">
        <v>1</v>
      </c>
      <c r="J3475" s="247">
        <v>0</v>
      </c>
      <c r="K3475" s="247">
        <v>0</v>
      </c>
    </row>
    <row r="3476" spans="1:11">
      <c r="A3476" s="247" t="s">
        <v>23064</v>
      </c>
      <c r="B3476" s="247" t="s">
        <v>23065</v>
      </c>
      <c r="C3476" s="247" t="s">
        <v>22987</v>
      </c>
      <c r="D3476" s="247" t="s">
        <v>2933</v>
      </c>
      <c r="E3476" s="248" t="s">
        <v>23066</v>
      </c>
      <c r="F3476" s="247">
        <v>185.23</v>
      </c>
      <c r="G3476" s="247" t="s">
        <v>1373</v>
      </c>
      <c r="H3476" s="247" t="s">
        <v>14318</v>
      </c>
      <c r="I3476" s="247">
        <v>1</v>
      </c>
      <c r="J3476" s="247">
        <v>0</v>
      </c>
      <c r="K3476" s="247">
        <v>0</v>
      </c>
    </row>
    <row r="3477" spans="1:11">
      <c r="A3477" s="247" t="s">
        <v>23067</v>
      </c>
      <c r="B3477" s="247" t="s">
        <v>23068</v>
      </c>
      <c r="C3477" s="247" t="s">
        <v>22987</v>
      </c>
      <c r="D3477" s="247" t="s">
        <v>2933</v>
      </c>
      <c r="E3477" s="248" t="s">
        <v>23069</v>
      </c>
      <c r="F3477" s="247">
        <v>233.06</v>
      </c>
      <c r="G3477" s="247" t="s">
        <v>1373</v>
      </c>
      <c r="H3477" s="247" t="s">
        <v>14318</v>
      </c>
      <c r="I3477" s="247">
        <v>1</v>
      </c>
      <c r="J3477" s="247">
        <v>0</v>
      </c>
      <c r="K3477" s="247">
        <v>0</v>
      </c>
    </row>
    <row r="3478" spans="1:11">
      <c r="A3478" s="247" t="s">
        <v>23070</v>
      </c>
      <c r="B3478" s="247" t="s">
        <v>23071</v>
      </c>
      <c r="C3478" s="247" t="s">
        <v>22987</v>
      </c>
      <c r="D3478" s="247" t="s">
        <v>2933</v>
      </c>
      <c r="E3478" s="248" t="s">
        <v>23072</v>
      </c>
      <c r="F3478" s="247">
        <v>1327.63</v>
      </c>
      <c r="G3478" s="247" t="s">
        <v>1373</v>
      </c>
      <c r="H3478" s="247" t="s">
        <v>14318</v>
      </c>
      <c r="I3478" s="247">
        <v>1</v>
      </c>
      <c r="J3478" s="247">
        <v>0</v>
      </c>
      <c r="K3478" s="247">
        <v>0</v>
      </c>
    </row>
    <row r="3479" spans="1:11">
      <c r="A3479" s="247" t="s">
        <v>23073</v>
      </c>
      <c r="B3479" s="247" t="s">
        <v>23074</v>
      </c>
      <c r="C3479" s="247" t="s">
        <v>22987</v>
      </c>
      <c r="D3479" s="247" t="s">
        <v>2933</v>
      </c>
      <c r="E3479" s="248" t="s">
        <v>23075</v>
      </c>
      <c r="F3479" s="247">
        <v>392.45</v>
      </c>
      <c r="G3479" s="247" t="s">
        <v>1373</v>
      </c>
      <c r="H3479" s="247" t="s">
        <v>14318</v>
      </c>
      <c r="I3479" s="247">
        <v>1</v>
      </c>
      <c r="J3479" s="247">
        <v>0</v>
      </c>
      <c r="K3479" s="247">
        <v>0</v>
      </c>
    </row>
    <row r="3480" spans="1:11">
      <c r="A3480" s="247" t="s">
        <v>23076</v>
      </c>
      <c r="B3480" s="247" t="s">
        <v>23077</v>
      </c>
      <c r="C3480" s="247" t="s">
        <v>22987</v>
      </c>
      <c r="D3480" s="247" t="s">
        <v>2933</v>
      </c>
      <c r="E3480" s="248" t="s">
        <v>23078</v>
      </c>
      <c r="F3480" s="247">
        <v>330.85</v>
      </c>
      <c r="G3480" s="247" t="s">
        <v>1373</v>
      </c>
      <c r="H3480" s="247" t="s">
        <v>14318</v>
      </c>
      <c r="I3480" s="247">
        <v>1</v>
      </c>
      <c r="J3480" s="247">
        <v>0</v>
      </c>
      <c r="K3480" s="247">
        <v>0</v>
      </c>
    </row>
    <row r="3481" spans="1:11">
      <c r="A3481" s="247" t="s">
        <v>23079</v>
      </c>
      <c r="B3481" s="247" t="s">
        <v>23080</v>
      </c>
      <c r="C3481" s="247" t="s">
        <v>22987</v>
      </c>
      <c r="D3481" s="247" t="s">
        <v>2933</v>
      </c>
      <c r="E3481" s="248" t="s">
        <v>23081</v>
      </c>
      <c r="F3481" s="247">
        <v>632.32000000000005</v>
      </c>
      <c r="G3481" s="247" t="s">
        <v>1373</v>
      </c>
      <c r="H3481" s="247" t="s">
        <v>14318</v>
      </c>
      <c r="I3481" s="247">
        <v>1</v>
      </c>
      <c r="J3481" s="247">
        <v>0</v>
      </c>
      <c r="K3481" s="247">
        <v>0</v>
      </c>
    </row>
    <row r="3482" spans="1:11">
      <c r="A3482" s="247" t="s">
        <v>23082</v>
      </c>
      <c r="B3482" s="247" t="s">
        <v>23083</v>
      </c>
      <c r="C3482" s="247" t="s">
        <v>22987</v>
      </c>
      <c r="D3482" s="247" t="s">
        <v>2933</v>
      </c>
      <c r="E3482" s="248" t="s">
        <v>23084</v>
      </c>
      <c r="F3482" s="247">
        <v>1327.63</v>
      </c>
      <c r="G3482" s="247" t="s">
        <v>1373</v>
      </c>
      <c r="H3482" s="247" t="s">
        <v>14318</v>
      </c>
      <c r="I3482" s="247">
        <v>1</v>
      </c>
      <c r="J3482" s="247">
        <v>0</v>
      </c>
      <c r="K3482" s="247">
        <v>0</v>
      </c>
    </row>
    <row r="3483" spans="1:11">
      <c r="A3483" s="247" t="s">
        <v>23085</v>
      </c>
      <c r="B3483" s="247" t="s">
        <v>23086</v>
      </c>
      <c r="C3483" s="247" t="s">
        <v>22987</v>
      </c>
      <c r="D3483" s="247" t="s">
        <v>2933</v>
      </c>
      <c r="E3483" s="248" t="s">
        <v>23087</v>
      </c>
      <c r="F3483" s="247">
        <v>251.35</v>
      </c>
      <c r="G3483" s="247" t="s">
        <v>1373</v>
      </c>
      <c r="H3483" s="247" t="s">
        <v>14318</v>
      </c>
      <c r="I3483" s="247">
        <v>1</v>
      </c>
      <c r="J3483" s="247">
        <v>0</v>
      </c>
      <c r="K3483" s="247">
        <v>0</v>
      </c>
    </row>
    <row r="3484" spans="1:11">
      <c r="A3484" s="247" t="s">
        <v>23088</v>
      </c>
      <c r="B3484" s="247" t="s">
        <v>23089</v>
      </c>
      <c r="C3484" s="247" t="s">
        <v>22987</v>
      </c>
      <c r="D3484" s="247" t="s">
        <v>2933</v>
      </c>
      <c r="E3484" s="248" t="s">
        <v>23090</v>
      </c>
      <c r="F3484" s="247">
        <v>752.96</v>
      </c>
      <c r="G3484" s="247" t="s">
        <v>1373</v>
      </c>
      <c r="H3484" s="247" t="s">
        <v>14318</v>
      </c>
      <c r="I3484" s="247">
        <v>1</v>
      </c>
      <c r="J3484" s="247">
        <v>0</v>
      </c>
      <c r="K3484" s="247">
        <v>0</v>
      </c>
    </row>
    <row r="3485" spans="1:11">
      <c r="A3485" s="247" t="s">
        <v>23091</v>
      </c>
      <c r="B3485" s="247" t="s">
        <v>23092</v>
      </c>
      <c r="C3485" s="247" t="s">
        <v>22987</v>
      </c>
      <c r="D3485" s="247" t="s">
        <v>2933</v>
      </c>
      <c r="E3485" s="248" t="s">
        <v>23093</v>
      </c>
      <c r="F3485" s="247">
        <v>547.61</v>
      </c>
      <c r="G3485" s="247" t="s">
        <v>1373</v>
      </c>
      <c r="H3485" s="247" t="s">
        <v>14318</v>
      </c>
      <c r="I3485" s="247">
        <v>1</v>
      </c>
      <c r="J3485" s="247">
        <v>0</v>
      </c>
      <c r="K3485" s="247">
        <v>0</v>
      </c>
    </row>
    <row r="3486" spans="1:11">
      <c r="A3486" s="247" t="s">
        <v>23094</v>
      </c>
      <c r="B3486" s="247" t="s">
        <v>23095</v>
      </c>
      <c r="C3486" s="247" t="s">
        <v>22987</v>
      </c>
      <c r="D3486" s="247" t="s">
        <v>2933</v>
      </c>
      <c r="E3486" s="248" t="s">
        <v>23096</v>
      </c>
      <c r="F3486" s="247">
        <v>342.7</v>
      </c>
      <c r="G3486" s="247" t="s">
        <v>1373</v>
      </c>
      <c r="H3486" s="247" t="s">
        <v>14318</v>
      </c>
      <c r="I3486" s="247">
        <v>1</v>
      </c>
      <c r="J3486" s="247">
        <v>0</v>
      </c>
      <c r="K3486" s="247">
        <v>0</v>
      </c>
    </row>
    <row r="3487" spans="1:11">
      <c r="A3487" s="247" t="s">
        <v>23097</v>
      </c>
      <c r="B3487" s="247" t="s">
        <v>23098</v>
      </c>
      <c r="C3487" s="247" t="s">
        <v>22987</v>
      </c>
      <c r="D3487" s="247" t="s">
        <v>2933</v>
      </c>
      <c r="E3487" s="248" t="s">
        <v>23099</v>
      </c>
      <c r="F3487" s="247">
        <v>163.37</v>
      </c>
      <c r="G3487" s="247" t="s">
        <v>1373</v>
      </c>
      <c r="H3487" s="247" t="s">
        <v>14318</v>
      </c>
      <c r="I3487" s="247">
        <v>1</v>
      </c>
      <c r="J3487" s="247">
        <v>0</v>
      </c>
      <c r="K3487" s="247">
        <v>0</v>
      </c>
    </row>
    <row r="3488" spans="1:11">
      <c r="A3488" s="247" t="s">
        <v>23100</v>
      </c>
      <c r="B3488" s="247" t="s">
        <v>23101</v>
      </c>
      <c r="C3488" s="247" t="s">
        <v>22987</v>
      </c>
      <c r="D3488" s="247" t="s">
        <v>2933</v>
      </c>
      <c r="E3488" s="248" t="s">
        <v>23102</v>
      </c>
      <c r="F3488" s="247">
        <v>157.44</v>
      </c>
      <c r="G3488" s="247" t="s">
        <v>1373</v>
      </c>
      <c r="H3488" s="247" t="s">
        <v>14318</v>
      </c>
      <c r="I3488" s="247">
        <v>1</v>
      </c>
      <c r="J3488" s="247">
        <v>0</v>
      </c>
      <c r="K3488" s="247">
        <v>0</v>
      </c>
    </row>
    <row r="3489" spans="1:11">
      <c r="A3489" s="247" t="s">
        <v>23103</v>
      </c>
      <c r="B3489" s="247" t="s">
        <v>23104</v>
      </c>
      <c r="C3489" s="247" t="s">
        <v>22987</v>
      </c>
      <c r="D3489" s="247" t="s">
        <v>2788</v>
      </c>
      <c r="E3489" s="248" t="s">
        <v>23105</v>
      </c>
      <c r="F3489" s="247">
        <v>3205.65</v>
      </c>
      <c r="G3489" s="247" t="s">
        <v>1373</v>
      </c>
      <c r="H3489" s="247" t="s">
        <v>14318</v>
      </c>
      <c r="I3489" s="247">
        <v>1</v>
      </c>
      <c r="J3489" s="247">
        <v>0</v>
      </c>
      <c r="K3489" s="247">
        <v>0</v>
      </c>
    </row>
    <row r="3490" spans="1:11">
      <c r="A3490" s="247" t="s">
        <v>23106</v>
      </c>
      <c r="B3490" s="247" t="s">
        <v>23107</v>
      </c>
      <c r="C3490" s="247" t="s">
        <v>22987</v>
      </c>
      <c r="D3490" s="247" t="s">
        <v>1664</v>
      </c>
      <c r="E3490" s="248" t="s">
        <v>23108</v>
      </c>
      <c r="F3490" s="247">
        <v>107.45</v>
      </c>
      <c r="G3490" s="247" t="s">
        <v>1373</v>
      </c>
      <c r="H3490" s="247" t="s">
        <v>14318</v>
      </c>
      <c r="I3490" s="247">
        <v>1</v>
      </c>
      <c r="J3490" s="247">
        <v>0</v>
      </c>
      <c r="K3490" s="247">
        <v>0</v>
      </c>
    </row>
    <row r="3491" spans="1:11">
      <c r="A3491" s="247" t="s">
        <v>23109</v>
      </c>
      <c r="B3491" s="247" t="s">
        <v>23110</v>
      </c>
      <c r="C3491" s="247" t="s">
        <v>22987</v>
      </c>
      <c r="D3491" s="247" t="s">
        <v>1664</v>
      </c>
      <c r="E3491" s="248" t="s">
        <v>23111</v>
      </c>
      <c r="F3491" s="247">
        <v>237.55</v>
      </c>
      <c r="G3491" s="247" t="s">
        <v>1373</v>
      </c>
      <c r="H3491" s="247" t="s">
        <v>14318</v>
      </c>
      <c r="I3491" s="247">
        <v>1</v>
      </c>
      <c r="J3491" s="247">
        <v>0</v>
      </c>
      <c r="K3491" s="247">
        <v>0</v>
      </c>
    </row>
    <row r="3492" spans="1:11">
      <c r="A3492" s="247" t="s">
        <v>9644</v>
      </c>
      <c r="B3492" s="247" t="s">
        <v>9643</v>
      </c>
      <c r="C3492" s="247" t="s">
        <v>3915</v>
      </c>
      <c r="D3492" s="247" t="s">
        <v>7606</v>
      </c>
      <c r="E3492" s="248" t="s">
        <v>9642</v>
      </c>
      <c r="F3492" s="247">
        <v>174.73</v>
      </c>
      <c r="G3492" s="247" t="s">
        <v>1373</v>
      </c>
      <c r="H3492" s="247" t="s">
        <v>14318</v>
      </c>
      <c r="I3492" s="247">
        <v>0</v>
      </c>
      <c r="J3492" s="247">
        <v>0</v>
      </c>
      <c r="K3492" s="247">
        <v>0</v>
      </c>
    </row>
    <row r="3493" spans="1:11">
      <c r="A3493" s="247" t="s">
        <v>3917</v>
      </c>
      <c r="B3493" s="247" t="s">
        <v>3916</v>
      </c>
      <c r="C3493" s="247" t="s">
        <v>3915</v>
      </c>
      <c r="D3493" s="247" t="s">
        <v>3843</v>
      </c>
      <c r="E3493" s="248" t="s">
        <v>3914</v>
      </c>
      <c r="F3493" s="247">
        <v>898.9</v>
      </c>
      <c r="G3493" s="247" t="s">
        <v>1373</v>
      </c>
      <c r="H3493" s="247" t="s">
        <v>14318</v>
      </c>
      <c r="I3493" s="247">
        <v>1</v>
      </c>
      <c r="J3493" s="247">
        <v>0</v>
      </c>
      <c r="K3493" s="247">
        <v>0</v>
      </c>
    </row>
    <row r="3494" spans="1:11">
      <c r="A3494" s="247" t="s">
        <v>12038</v>
      </c>
      <c r="B3494" s="247" t="s">
        <v>12037</v>
      </c>
      <c r="C3494" s="247" t="s">
        <v>2398</v>
      </c>
      <c r="D3494" s="247" t="s">
        <v>10961</v>
      </c>
      <c r="E3494" s="248" t="s">
        <v>23112</v>
      </c>
      <c r="F3494" s="247">
        <v>171</v>
      </c>
      <c r="G3494" s="247" t="s">
        <v>1373</v>
      </c>
      <c r="H3494" s="247" t="s">
        <v>14318</v>
      </c>
      <c r="I3494" s="247">
        <v>1</v>
      </c>
      <c r="J3494" s="247">
        <v>0</v>
      </c>
      <c r="K3494" s="247">
        <v>0</v>
      </c>
    </row>
    <row r="3495" spans="1:11">
      <c r="A3495" s="247" t="s">
        <v>12035</v>
      </c>
      <c r="B3495" s="247" t="s">
        <v>12034</v>
      </c>
      <c r="C3495" s="247" t="s">
        <v>2398</v>
      </c>
      <c r="D3495" s="247" t="s">
        <v>10961</v>
      </c>
      <c r="E3495" s="248" t="s">
        <v>23113</v>
      </c>
      <c r="F3495" s="247">
        <v>90.8</v>
      </c>
      <c r="G3495" s="247" t="s">
        <v>1373</v>
      </c>
      <c r="H3495" s="247" t="s">
        <v>14318</v>
      </c>
      <c r="I3495" s="247">
        <v>1</v>
      </c>
      <c r="J3495" s="247">
        <v>0</v>
      </c>
      <c r="K3495" s="247">
        <v>0</v>
      </c>
    </row>
    <row r="3496" spans="1:11">
      <c r="A3496" s="247" t="s">
        <v>12032</v>
      </c>
      <c r="B3496" s="247" t="s">
        <v>12031</v>
      </c>
      <c r="C3496" s="247" t="s">
        <v>2398</v>
      </c>
      <c r="D3496" s="247" t="s">
        <v>10961</v>
      </c>
      <c r="E3496" s="248" t="s">
        <v>23114</v>
      </c>
      <c r="F3496" s="247">
        <v>543.27</v>
      </c>
      <c r="G3496" s="247" t="s">
        <v>1373</v>
      </c>
      <c r="H3496" s="247" t="s">
        <v>14318</v>
      </c>
      <c r="I3496" s="247">
        <v>1</v>
      </c>
      <c r="J3496" s="247">
        <v>0</v>
      </c>
      <c r="K3496" s="247">
        <v>0</v>
      </c>
    </row>
    <row r="3497" spans="1:11">
      <c r="A3497" s="247" t="s">
        <v>12029</v>
      </c>
      <c r="B3497" s="247" t="s">
        <v>12028</v>
      </c>
      <c r="C3497" s="247" t="s">
        <v>2398</v>
      </c>
      <c r="D3497" s="247" t="s">
        <v>10961</v>
      </c>
      <c r="E3497" s="248" t="s">
        <v>23115</v>
      </c>
      <c r="F3497" s="247">
        <v>396.02</v>
      </c>
      <c r="G3497" s="247" t="s">
        <v>1373</v>
      </c>
      <c r="H3497" s="247" t="s">
        <v>14318</v>
      </c>
      <c r="I3497" s="247">
        <v>0</v>
      </c>
      <c r="J3497" s="247">
        <v>3</v>
      </c>
      <c r="K3497" s="247">
        <v>0</v>
      </c>
    </row>
    <row r="3498" spans="1:11">
      <c r="A3498" s="247" t="s">
        <v>18660</v>
      </c>
      <c r="B3498" s="247" t="s">
        <v>18659</v>
      </c>
      <c r="C3498" s="247" t="s">
        <v>2398</v>
      </c>
      <c r="D3498" s="247" t="s">
        <v>10961</v>
      </c>
      <c r="E3498" s="248" t="s">
        <v>23116</v>
      </c>
      <c r="F3498" s="247">
        <v>1215.82</v>
      </c>
      <c r="G3498" s="247" t="s">
        <v>1373</v>
      </c>
      <c r="H3498" s="247" t="s">
        <v>14318</v>
      </c>
      <c r="I3498" s="247">
        <v>1</v>
      </c>
      <c r="J3498" s="247">
        <v>0</v>
      </c>
      <c r="K3498" s="247">
        <v>0</v>
      </c>
    </row>
    <row r="3499" spans="1:11">
      <c r="A3499" s="247" t="s">
        <v>13102</v>
      </c>
      <c r="B3499" s="247" t="s">
        <v>13103</v>
      </c>
      <c r="C3499" s="247" t="s">
        <v>2398</v>
      </c>
      <c r="D3499" s="247" t="s">
        <v>10961</v>
      </c>
      <c r="E3499" s="248" t="s">
        <v>13104</v>
      </c>
      <c r="F3499" s="247">
        <v>910.39</v>
      </c>
      <c r="G3499" s="247" t="s">
        <v>1373</v>
      </c>
      <c r="H3499" s="247" t="s">
        <v>14318</v>
      </c>
      <c r="I3499" s="247">
        <v>1</v>
      </c>
      <c r="J3499" s="247">
        <v>0</v>
      </c>
      <c r="K3499" s="247">
        <v>0</v>
      </c>
    </row>
    <row r="3500" spans="1:11">
      <c r="A3500" s="247" t="s">
        <v>12026</v>
      </c>
      <c r="B3500" s="247" t="s">
        <v>12025</v>
      </c>
      <c r="C3500" s="247" t="s">
        <v>2398</v>
      </c>
      <c r="D3500" s="247" t="s">
        <v>10961</v>
      </c>
      <c r="E3500" s="248" t="s">
        <v>23117</v>
      </c>
      <c r="F3500" s="247">
        <v>461.25</v>
      </c>
      <c r="G3500" s="247" t="s">
        <v>1373</v>
      </c>
      <c r="H3500" s="247" t="s">
        <v>14318</v>
      </c>
      <c r="I3500" s="247">
        <v>1</v>
      </c>
      <c r="J3500" s="247">
        <v>0</v>
      </c>
      <c r="K3500" s="247">
        <v>0</v>
      </c>
    </row>
    <row r="3501" spans="1:11">
      <c r="A3501" s="247" t="s">
        <v>12020</v>
      </c>
      <c r="B3501" s="247" t="s">
        <v>12019</v>
      </c>
      <c r="C3501" s="247" t="s">
        <v>2398</v>
      </c>
      <c r="D3501" s="247" t="s">
        <v>10961</v>
      </c>
      <c r="E3501" s="248" t="s">
        <v>12018</v>
      </c>
      <c r="F3501" s="247">
        <v>89.77</v>
      </c>
      <c r="G3501" s="247" t="s">
        <v>1373</v>
      </c>
      <c r="H3501" s="247" t="s">
        <v>14318</v>
      </c>
      <c r="I3501" s="247">
        <v>1</v>
      </c>
      <c r="J3501" s="247">
        <v>0</v>
      </c>
      <c r="K3501" s="247">
        <v>0</v>
      </c>
    </row>
    <row r="3502" spans="1:11">
      <c r="A3502" s="247" t="s">
        <v>12017</v>
      </c>
      <c r="B3502" s="247" t="s">
        <v>12016</v>
      </c>
      <c r="C3502" s="247" t="s">
        <v>2398</v>
      </c>
      <c r="D3502" s="247" t="s">
        <v>10961</v>
      </c>
      <c r="E3502" s="248" t="s">
        <v>23118</v>
      </c>
      <c r="F3502" s="247">
        <v>687.27</v>
      </c>
      <c r="G3502" s="247" t="s">
        <v>1373</v>
      </c>
      <c r="H3502" s="247" t="s">
        <v>14318</v>
      </c>
      <c r="I3502" s="247">
        <v>0</v>
      </c>
      <c r="J3502" s="247">
        <v>0</v>
      </c>
      <c r="K3502" s="247">
        <v>0</v>
      </c>
    </row>
    <row r="3503" spans="1:11">
      <c r="A3503" s="247" t="s">
        <v>12014</v>
      </c>
      <c r="B3503" s="247" t="s">
        <v>12013</v>
      </c>
      <c r="C3503" s="247" t="s">
        <v>2398</v>
      </c>
      <c r="D3503" s="247" t="s">
        <v>10961</v>
      </c>
      <c r="E3503" s="248" t="s">
        <v>23119</v>
      </c>
      <c r="F3503" s="247">
        <v>125.8</v>
      </c>
      <c r="G3503" s="247" t="s">
        <v>1373</v>
      </c>
      <c r="H3503" s="247" t="s">
        <v>14318</v>
      </c>
      <c r="I3503" s="247">
        <v>1</v>
      </c>
      <c r="J3503" s="247">
        <v>0</v>
      </c>
      <c r="K3503" s="247">
        <v>0</v>
      </c>
    </row>
    <row r="3504" spans="1:11">
      <c r="A3504" s="247" t="s">
        <v>11891</v>
      </c>
      <c r="B3504" s="247" t="s">
        <v>11890</v>
      </c>
      <c r="C3504" s="247" t="s">
        <v>2398</v>
      </c>
      <c r="D3504" s="247" t="s">
        <v>10961</v>
      </c>
      <c r="E3504" s="248" t="s">
        <v>11889</v>
      </c>
      <c r="F3504" s="247">
        <v>170.52</v>
      </c>
      <c r="G3504" s="247" t="s">
        <v>1373</v>
      </c>
      <c r="H3504" s="247" t="s">
        <v>14318</v>
      </c>
      <c r="I3504" s="247">
        <v>0</v>
      </c>
      <c r="J3504" s="247">
        <v>3</v>
      </c>
      <c r="K3504" s="247">
        <v>0</v>
      </c>
    </row>
    <row r="3505" spans="1:11">
      <c r="A3505" s="247" t="s">
        <v>11522</v>
      </c>
      <c r="B3505" s="247" t="s">
        <v>11521</v>
      </c>
      <c r="C3505" s="247" t="s">
        <v>2398</v>
      </c>
      <c r="D3505" s="247" t="s">
        <v>10961</v>
      </c>
      <c r="E3505" s="248" t="s">
        <v>11520</v>
      </c>
      <c r="F3505" s="247">
        <v>1008</v>
      </c>
      <c r="G3505" s="247" t="s">
        <v>1373</v>
      </c>
      <c r="H3505" s="247" t="s">
        <v>14318</v>
      </c>
      <c r="I3505" s="247">
        <v>1</v>
      </c>
      <c r="J3505" s="247">
        <v>0</v>
      </c>
      <c r="K3505" s="247">
        <v>0</v>
      </c>
    </row>
    <row r="3506" spans="1:11">
      <c r="A3506" s="247" t="s">
        <v>11498</v>
      </c>
      <c r="B3506" s="247" t="s">
        <v>11497</v>
      </c>
      <c r="C3506" s="247" t="s">
        <v>2398</v>
      </c>
      <c r="D3506" s="247" t="s">
        <v>10961</v>
      </c>
      <c r="E3506" s="248" t="s">
        <v>23120</v>
      </c>
      <c r="F3506" s="247">
        <v>2608.16</v>
      </c>
      <c r="G3506" s="247" t="s">
        <v>1373</v>
      </c>
      <c r="H3506" s="247" t="s">
        <v>14318</v>
      </c>
      <c r="I3506" s="247">
        <v>1</v>
      </c>
      <c r="J3506" s="247">
        <v>0</v>
      </c>
      <c r="K3506" s="247">
        <v>0</v>
      </c>
    </row>
    <row r="3507" spans="1:11">
      <c r="A3507" s="247" t="s">
        <v>11495</v>
      </c>
      <c r="B3507" s="247" t="s">
        <v>11494</v>
      </c>
      <c r="C3507" s="247" t="s">
        <v>2398</v>
      </c>
      <c r="D3507" s="247" t="s">
        <v>10961</v>
      </c>
      <c r="E3507" s="248" t="s">
        <v>11493</v>
      </c>
      <c r="F3507" s="247">
        <v>817.36</v>
      </c>
      <c r="G3507" s="247" t="s">
        <v>1373</v>
      </c>
      <c r="H3507" s="247" t="s">
        <v>14318</v>
      </c>
      <c r="I3507" s="247">
        <v>1</v>
      </c>
      <c r="J3507" s="247">
        <v>0</v>
      </c>
      <c r="K3507" s="247">
        <v>0</v>
      </c>
    </row>
    <row r="3508" spans="1:11">
      <c r="A3508" s="247" t="s">
        <v>11492</v>
      </c>
      <c r="B3508" s="247" t="s">
        <v>11491</v>
      </c>
      <c r="C3508" s="247" t="s">
        <v>2398</v>
      </c>
      <c r="D3508" s="247" t="s">
        <v>10961</v>
      </c>
      <c r="E3508" s="248" t="s">
        <v>23121</v>
      </c>
      <c r="F3508" s="247">
        <v>539.17999999999995</v>
      </c>
      <c r="G3508" s="247" t="s">
        <v>1373</v>
      </c>
      <c r="H3508" s="247" t="s">
        <v>14318</v>
      </c>
      <c r="I3508" s="247">
        <v>1</v>
      </c>
      <c r="J3508" s="247">
        <v>0</v>
      </c>
      <c r="K3508" s="247">
        <v>0</v>
      </c>
    </row>
    <row r="3509" spans="1:11">
      <c r="A3509" s="247" t="s">
        <v>11489</v>
      </c>
      <c r="B3509" s="247" t="s">
        <v>11488</v>
      </c>
      <c r="C3509" s="247" t="s">
        <v>2398</v>
      </c>
      <c r="D3509" s="247" t="s">
        <v>10961</v>
      </c>
      <c r="E3509" s="248" t="s">
        <v>11487</v>
      </c>
      <c r="F3509" s="247">
        <v>486</v>
      </c>
      <c r="G3509" s="247" t="s">
        <v>1373</v>
      </c>
      <c r="H3509" s="247" t="s">
        <v>14318</v>
      </c>
      <c r="I3509" s="247">
        <v>1</v>
      </c>
      <c r="J3509" s="247">
        <v>0</v>
      </c>
      <c r="K3509" s="247">
        <v>0</v>
      </c>
    </row>
    <row r="3510" spans="1:11">
      <c r="A3510" s="247" t="s">
        <v>11486</v>
      </c>
      <c r="B3510" s="247" t="s">
        <v>11485</v>
      </c>
      <c r="C3510" s="247" t="s">
        <v>2398</v>
      </c>
      <c r="D3510" s="247" t="s">
        <v>10961</v>
      </c>
      <c r="E3510" s="248" t="s">
        <v>23122</v>
      </c>
      <c r="F3510" s="247">
        <v>554.42999999999995</v>
      </c>
      <c r="G3510" s="247" t="s">
        <v>1373</v>
      </c>
      <c r="H3510" s="247" t="s">
        <v>14318</v>
      </c>
      <c r="I3510" s="247">
        <v>1</v>
      </c>
      <c r="J3510" s="247">
        <v>0</v>
      </c>
      <c r="K3510" s="247">
        <v>0</v>
      </c>
    </row>
    <row r="3511" spans="1:11">
      <c r="A3511" s="247" t="s">
        <v>11483</v>
      </c>
      <c r="B3511" s="247" t="s">
        <v>11482</v>
      </c>
      <c r="C3511" s="247" t="s">
        <v>2398</v>
      </c>
      <c r="D3511" s="247" t="s">
        <v>10961</v>
      </c>
      <c r="E3511" s="248" t="s">
        <v>11481</v>
      </c>
      <c r="F3511" s="247">
        <v>671.83</v>
      </c>
      <c r="G3511" s="247" t="s">
        <v>1373</v>
      </c>
      <c r="H3511" s="247" t="s">
        <v>14318</v>
      </c>
      <c r="I3511" s="247">
        <v>1</v>
      </c>
      <c r="J3511" s="247">
        <v>0</v>
      </c>
      <c r="K3511" s="247">
        <v>0</v>
      </c>
    </row>
    <row r="3512" spans="1:11">
      <c r="A3512" s="247" t="s">
        <v>11448</v>
      </c>
      <c r="B3512" s="247" t="s">
        <v>11447</v>
      </c>
      <c r="C3512" s="247" t="s">
        <v>2398</v>
      </c>
      <c r="D3512" s="247" t="s">
        <v>10961</v>
      </c>
      <c r="E3512" s="248" t="s">
        <v>11446</v>
      </c>
      <c r="F3512" s="247">
        <v>172.39</v>
      </c>
      <c r="G3512" s="247" t="s">
        <v>1373</v>
      </c>
      <c r="H3512" s="247" t="s">
        <v>14318</v>
      </c>
      <c r="I3512" s="247">
        <v>0</v>
      </c>
      <c r="J3512" s="247">
        <v>0</v>
      </c>
      <c r="K3512" s="247">
        <v>0</v>
      </c>
    </row>
    <row r="3513" spans="1:11">
      <c r="A3513" s="247" t="s">
        <v>13105</v>
      </c>
      <c r="B3513" s="247" t="s">
        <v>13106</v>
      </c>
      <c r="C3513" s="247" t="s">
        <v>2398</v>
      </c>
      <c r="D3513" s="247" t="s">
        <v>10961</v>
      </c>
      <c r="E3513" s="248" t="s">
        <v>13107</v>
      </c>
      <c r="F3513" s="247">
        <v>232.95</v>
      </c>
      <c r="G3513" s="247" t="s">
        <v>1373</v>
      </c>
      <c r="H3513" s="247" t="s">
        <v>14318</v>
      </c>
      <c r="I3513" s="247">
        <v>1</v>
      </c>
      <c r="J3513" s="247">
        <v>0</v>
      </c>
      <c r="K3513" s="247">
        <v>0</v>
      </c>
    </row>
    <row r="3514" spans="1:11">
      <c r="A3514" s="247" t="s">
        <v>11355</v>
      </c>
      <c r="B3514" s="247" t="s">
        <v>11354</v>
      </c>
      <c r="C3514" s="247" t="s">
        <v>2398</v>
      </c>
      <c r="D3514" s="247" t="s">
        <v>10961</v>
      </c>
      <c r="E3514" s="248" t="s">
        <v>23123</v>
      </c>
      <c r="F3514" s="247">
        <v>139.77000000000001</v>
      </c>
      <c r="G3514" s="247" t="s">
        <v>1373</v>
      </c>
      <c r="H3514" s="247" t="s">
        <v>14318</v>
      </c>
      <c r="I3514" s="247">
        <v>0</v>
      </c>
      <c r="J3514" s="247">
        <v>0</v>
      </c>
      <c r="K3514" s="247">
        <v>0</v>
      </c>
    </row>
    <row r="3515" spans="1:11">
      <c r="A3515" s="247" t="s">
        <v>11339</v>
      </c>
      <c r="B3515" s="247" t="s">
        <v>11338</v>
      </c>
      <c r="C3515" s="247" t="s">
        <v>2398</v>
      </c>
      <c r="D3515" s="247" t="s">
        <v>10961</v>
      </c>
      <c r="E3515" s="248" t="s">
        <v>11337</v>
      </c>
      <c r="F3515" s="247">
        <v>719.36</v>
      </c>
      <c r="G3515" s="247" t="s">
        <v>1373</v>
      </c>
      <c r="H3515" s="247" t="s">
        <v>14318</v>
      </c>
      <c r="I3515" s="247">
        <v>1</v>
      </c>
      <c r="J3515" s="247">
        <v>0</v>
      </c>
      <c r="K3515" s="247">
        <v>0</v>
      </c>
    </row>
    <row r="3516" spans="1:11">
      <c r="A3516" s="247" t="s">
        <v>11292</v>
      </c>
      <c r="B3516" s="247" t="s">
        <v>11291</v>
      </c>
      <c r="C3516" s="247" t="s">
        <v>2398</v>
      </c>
      <c r="D3516" s="247" t="s">
        <v>10961</v>
      </c>
      <c r="E3516" s="248" t="s">
        <v>23124</v>
      </c>
      <c r="F3516" s="247">
        <v>81.61</v>
      </c>
      <c r="G3516" s="247" t="s">
        <v>1373</v>
      </c>
      <c r="H3516" s="247" t="s">
        <v>14318</v>
      </c>
      <c r="I3516" s="247">
        <v>1</v>
      </c>
      <c r="J3516" s="247">
        <v>0</v>
      </c>
      <c r="K3516" s="247">
        <v>0</v>
      </c>
    </row>
    <row r="3517" spans="1:11">
      <c r="A3517" s="247" t="s">
        <v>11289</v>
      </c>
      <c r="B3517" s="247" t="s">
        <v>11288</v>
      </c>
      <c r="C3517" s="247" t="s">
        <v>2398</v>
      </c>
      <c r="D3517" s="247" t="s">
        <v>10961</v>
      </c>
      <c r="E3517" s="248" t="s">
        <v>11287</v>
      </c>
      <c r="F3517" s="247">
        <v>408.05</v>
      </c>
      <c r="G3517" s="247" t="s">
        <v>1373</v>
      </c>
      <c r="H3517" s="247" t="s">
        <v>14318</v>
      </c>
      <c r="I3517" s="247">
        <v>1</v>
      </c>
      <c r="J3517" s="247">
        <v>0</v>
      </c>
      <c r="K3517" s="247">
        <v>0</v>
      </c>
    </row>
    <row r="3518" spans="1:11">
      <c r="A3518" s="247" t="s">
        <v>13108</v>
      </c>
      <c r="B3518" s="247" t="s">
        <v>13109</v>
      </c>
      <c r="C3518" s="247" t="s">
        <v>2398</v>
      </c>
      <c r="D3518" s="247" t="s">
        <v>10961</v>
      </c>
      <c r="E3518" s="248" t="s">
        <v>13110</v>
      </c>
      <c r="F3518" s="247">
        <v>464.05</v>
      </c>
      <c r="G3518" s="247" t="s">
        <v>1373</v>
      </c>
      <c r="H3518" s="247" t="s">
        <v>14318</v>
      </c>
      <c r="I3518" s="247">
        <v>1</v>
      </c>
      <c r="J3518" s="247">
        <v>0</v>
      </c>
      <c r="K3518" s="247">
        <v>0</v>
      </c>
    </row>
    <row r="3519" spans="1:11">
      <c r="A3519" s="247" t="s">
        <v>13111</v>
      </c>
      <c r="B3519" s="247" t="s">
        <v>13112</v>
      </c>
      <c r="C3519" s="247" t="s">
        <v>2398</v>
      </c>
      <c r="D3519" s="247" t="s">
        <v>10961</v>
      </c>
      <c r="E3519" s="248" t="s">
        <v>13113</v>
      </c>
      <c r="F3519" s="247">
        <v>2045.34</v>
      </c>
      <c r="G3519" s="247" t="s">
        <v>1373</v>
      </c>
      <c r="H3519" s="247" t="s">
        <v>14318</v>
      </c>
      <c r="I3519" s="247">
        <v>1</v>
      </c>
      <c r="J3519" s="247">
        <v>0</v>
      </c>
      <c r="K3519" s="247">
        <v>0</v>
      </c>
    </row>
    <row r="3520" spans="1:11">
      <c r="A3520" s="247" t="s">
        <v>13114</v>
      </c>
      <c r="B3520" s="247" t="s">
        <v>13115</v>
      </c>
      <c r="C3520" s="247" t="s">
        <v>2398</v>
      </c>
      <c r="D3520" s="247" t="s">
        <v>10961</v>
      </c>
      <c r="E3520" s="248" t="s">
        <v>13116</v>
      </c>
      <c r="F3520" s="247">
        <v>77.430000000000007</v>
      </c>
      <c r="G3520" s="247" t="s">
        <v>1373</v>
      </c>
      <c r="H3520" s="247" t="s">
        <v>14318</v>
      </c>
      <c r="I3520" s="247">
        <v>1</v>
      </c>
      <c r="J3520" s="247">
        <v>0</v>
      </c>
      <c r="K3520" s="247">
        <v>0</v>
      </c>
    </row>
    <row r="3521" spans="1:11">
      <c r="A3521" s="247" t="s">
        <v>13117</v>
      </c>
      <c r="B3521" s="247" t="s">
        <v>23125</v>
      </c>
      <c r="C3521" s="247" t="s">
        <v>2398</v>
      </c>
      <c r="D3521" s="247" t="s">
        <v>10961</v>
      </c>
      <c r="E3521" s="248" t="s">
        <v>13119</v>
      </c>
      <c r="F3521" s="247">
        <v>45.66</v>
      </c>
      <c r="G3521" s="247" t="s">
        <v>1373</v>
      </c>
      <c r="H3521" s="247" t="s">
        <v>14318</v>
      </c>
      <c r="I3521" s="247">
        <v>1</v>
      </c>
      <c r="J3521" s="247">
        <v>0</v>
      </c>
      <c r="K3521" s="247">
        <v>0</v>
      </c>
    </row>
    <row r="3522" spans="1:11">
      <c r="A3522" s="247" t="s">
        <v>13120</v>
      </c>
      <c r="B3522" s="247" t="s">
        <v>13121</v>
      </c>
      <c r="C3522" s="247" t="s">
        <v>2398</v>
      </c>
      <c r="D3522" s="247" t="s">
        <v>10961</v>
      </c>
      <c r="E3522" s="248" t="s">
        <v>13122</v>
      </c>
      <c r="F3522" s="247">
        <v>325.2</v>
      </c>
      <c r="G3522" s="247" t="s">
        <v>1373</v>
      </c>
      <c r="H3522" s="247" t="s">
        <v>14318</v>
      </c>
      <c r="I3522" s="247">
        <v>1</v>
      </c>
      <c r="J3522" s="247">
        <v>0</v>
      </c>
      <c r="K3522" s="247">
        <v>0</v>
      </c>
    </row>
    <row r="3523" spans="1:11">
      <c r="A3523" s="247" t="s">
        <v>13123</v>
      </c>
      <c r="B3523" s="247" t="s">
        <v>13124</v>
      </c>
      <c r="C3523" s="247" t="s">
        <v>2398</v>
      </c>
      <c r="D3523" s="247" t="s">
        <v>10961</v>
      </c>
      <c r="E3523" s="248" t="s">
        <v>23126</v>
      </c>
      <c r="F3523" s="247">
        <v>124.19</v>
      </c>
      <c r="G3523" s="247" t="s">
        <v>1373</v>
      </c>
      <c r="H3523" s="247" t="s">
        <v>14318</v>
      </c>
      <c r="I3523" s="247">
        <v>1</v>
      </c>
      <c r="J3523" s="247">
        <v>0</v>
      </c>
      <c r="K3523" s="247">
        <v>0</v>
      </c>
    </row>
    <row r="3524" spans="1:11">
      <c r="A3524" s="247" t="s">
        <v>18578</v>
      </c>
      <c r="B3524" s="247" t="s">
        <v>18577</v>
      </c>
      <c r="C3524" s="247" t="s">
        <v>2398</v>
      </c>
      <c r="D3524" s="247" t="s">
        <v>10961</v>
      </c>
      <c r="E3524" s="248" t="s">
        <v>18576</v>
      </c>
      <c r="F3524" s="247">
        <v>115.55</v>
      </c>
      <c r="G3524" s="247" t="s">
        <v>1373</v>
      </c>
      <c r="H3524" s="247" t="s">
        <v>14318</v>
      </c>
      <c r="I3524" s="247">
        <v>0</v>
      </c>
      <c r="J3524" s="247">
        <v>0</v>
      </c>
      <c r="K3524" s="247">
        <v>0</v>
      </c>
    </row>
    <row r="3525" spans="1:11">
      <c r="A3525" s="247" t="s">
        <v>18521</v>
      </c>
      <c r="B3525" s="247" t="s">
        <v>18520</v>
      </c>
      <c r="C3525" s="247" t="s">
        <v>2398</v>
      </c>
      <c r="D3525" s="247" t="s">
        <v>10961</v>
      </c>
      <c r="E3525" s="248" t="s">
        <v>18519</v>
      </c>
      <c r="F3525" s="247">
        <v>1180.07</v>
      </c>
      <c r="G3525" s="247" t="s">
        <v>1373</v>
      </c>
      <c r="H3525" s="247" t="s">
        <v>14318</v>
      </c>
      <c r="I3525" s="247">
        <v>1</v>
      </c>
      <c r="J3525" s="247">
        <v>0</v>
      </c>
      <c r="K3525" s="247">
        <v>0</v>
      </c>
    </row>
    <row r="3526" spans="1:11">
      <c r="A3526" s="247" t="s">
        <v>18491</v>
      </c>
      <c r="B3526" s="247" t="s">
        <v>18490</v>
      </c>
      <c r="C3526" s="247" t="s">
        <v>2398</v>
      </c>
      <c r="D3526" s="247" t="s">
        <v>10961</v>
      </c>
      <c r="E3526" s="248" t="s">
        <v>18489</v>
      </c>
      <c r="F3526" s="247">
        <v>683.18</v>
      </c>
      <c r="G3526" s="247" t="s">
        <v>1373</v>
      </c>
      <c r="H3526" s="247" t="s">
        <v>14318</v>
      </c>
      <c r="I3526" s="247">
        <v>1</v>
      </c>
      <c r="J3526" s="247">
        <v>0</v>
      </c>
      <c r="K3526" s="247">
        <v>0</v>
      </c>
    </row>
    <row r="3527" spans="1:11">
      <c r="A3527" s="247" t="s">
        <v>18458</v>
      </c>
      <c r="B3527" s="247" t="s">
        <v>18457</v>
      </c>
      <c r="C3527" s="247" t="s">
        <v>2398</v>
      </c>
      <c r="D3527" s="247" t="s">
        <v>10961</v>
      </c>
      <c r="E3527" s="248" t="s">
        <v>18456</v>
      </c>
      <c r="F3527" s="247">
        <v>313.05</v>
      </c>
      <c r="G3527" s="247" t="s">
        <v>1373</v>
      </c>
      <c r="H3527" s="247" t="s">
        <v>14318</v>
      </c>
      <c r="I3527" s="247">
        <v>0</v>
      </c>
      <c r="J3527" s="247">
        <v>0</v>
      </c>
      <c r="K3527" s="247">
        <v>0</v>
      </c>
    </row>
    <row r="3528" spans="1:11">
      <c r="A3528" s="247" t="s">
        <v>18377</v>
      </c>
      <c r="B3528" s="247" t="s">
        <v>18376</v>
      </c>
      <c r="C3528" s="247" t="s">
        <v>2398</v>
      </c>
      <c r="D3528" s="247" t="s">
        <v>10961</v>
      </c>
      <c r="E3528" s="248" t="s">
        <v>18375</v>
      </c>
      <c r="F3528" s="247">
        <v>2328.61</v>
      </c>
      <c r="G3528" s="247" t="s">
        <v>1373</v>
      </c>
      <c r="H3528" s="247" t="s">
        <v>14318</v>
      </c>
      <c r="I3528" s="247">
        <v>1</v>
      </c>
      <c r="J3528" s="247">
        <v>0</v>
      </c>
      <c r="K3528" s="247">
        <v>0</v>
      </c>
    </row>
    <row r="3529" spans="1:11">
      <c r="A3529" s="247" t="s">
        <v>18374</v>
      </c>
      <c r="B3529" s="247" t="s">
        <v>18373</v>
      </c>
      <c r="C3529" s="247" t="s">
        <v>2398</v>
      </c>
      <c r="D3529" s="247" t="s">
        <v>10961</v>
      </c>
      <c r="E3529" s="248" t="s">
        <v>18372</v>
      </c>
      <c r="F3529" s="247">
        <v>1494.99</v>
      </c>
      <c r="G3529" s="247" t="s">
        <v>1373</v>
      </c>
      <c r="H3529" s="247" t="s">
        <v>14318</v>
      </c>
      <c r="I3529" s="247">
        <v>1</v>
      </c>
      <c r="J3529" s="247">
        <v>0</v>
      </c>
      <c r="K3529" s="247">
        <v>0</v>
      </c>
    </row>
    <row r="3530" spans="1:11">
      <c r="A3530" s="247" t="s">
        <v>18350</v>
      </c>
      <c r="B3530" s="247" t="s">
        <v>18349</v>
      </c>
      <c r="C3530" s="247" t="s">
        <v>2398</v>
      </c>
      <c r="D3530" s="247" t="s">
        <v>10961</v>
      </c>
      <c r="E3530" s="248" t="s">
        <v>18348</v>
      </c>
      <c r="F3530" s="247">
        <v>77.430000000000007</v>
      </c>
      <c r="G3530" s="247" t="s">
        <v>1373</v>
      </c>
      <c r="H3530" s="247" t="s">
        <v>14318</v>
      </c>
      <c r="I3530" s="247">
        <v>1</v>
      </c>
      <c r="J3530" s="247">
        <v>0</v>
      </c>
      <c r="K3530" s="247">
        <v>0</v>
      </c>
    </row>
    <row r="3531" spans="1:11">
      <c r="A3531" s="247" t="s">
        <v>23127</v>
      </c>
      <c r="B3531" s="247" t="s">
        <v>23128</v>
      </c>
      <c r="C3531" s="247" t="s">
        <v>2398</v>
      </c>
      <c r="D3531" s="247" t="s">
        <v>10961</v>
      </c>
      <c r="E3531" s="248" t="s">
        <v>23129</v>
      </c>
      <c r="F3531" s="247">
        <v>111.93</v>
      </c>
      <c r="G3531" s="247" t="s">
        <v>1373</v>
      </c>
      <c r="H3531" s="247" t="s">
        <v>14318</v>
      </c>
      <c r="I3531" s="247">
        <v>1</v>
      </c>
      <c r="J3531" s="247">
        <v>0</v>
      </c>
      <c r="K3531" s="247">
        <v>0</v>
      </c>
    </row>
    <row r="3532" spans="1:11">
      <c r="A3532" s="247" t="s">
        <v>23130</v>
      </c>
      <c r="B3532" s="247" t="s">
        <v>23131</v>
      </c>
      <c r="C3532" s="247" t="s">
        <v>2398</v>
      </c>
      <c r="D3532" s="247" t="s">
        <v>10961</v>
      </c>
      <c r="E3532" s="248" t="s">
        <v>23132</v>
      </c>
      <c r="F3532" s="247">
        <v>1099.55</v>
      </c>
      <c r="G3532" s="247" t="s">
        <v>1373</v>
      </c>
      <c r="H3532" s="247" t="s">
        <v>14318</v>
      </c>
      <c r="I3532" s="247">
        <v>1</v>
      </c>
      <c r="J3532" s="247">
        <v>0</v>
      </c>
      <c r="K3532" s="247">
        <v>0</v>
      </c>
    </row>
    <row r="3533" spans="1:11">
      <c r="A3533" s="247" t="s">
        <v>23133</v>
      </c>
      <c r="B3533" s="247" t="s">
        <v>23134</v>
      </c>
      <c r="C3533" s="247" t="s">
        <v>2398</v>
      </c>
      <c r="D3533" s="247" t="s">
        <v>10961</v>
      </c>
      <c r="E3533" s="248" t="s">
        <v>23135</v>
      </c>
      <c r="F3533" s="247">
        <v>316.58999999999997</v>
      </c>
      <c r="G3533" s="247" t="s">
        <v>1373</v>
      </c>
      <c r="H3533" s="247" t="s">
        <v>14318</v>
      </c>
      <c r="I3533" s="247">
        <v>1</v>
      </c>
      <c r="J3533" s="247">
        <v>0</v>
      </c>
      <c r="K3533" s="247">
        <v>0</v>
      </c>
    </row>
    <row r="3534" spans="1:11">
      <c r="A3534" s="247" t="s">
        <v>23136</v>
      </c>
      <c r="B3534" s="247" t="s">
        <v>23137</v>
      </c>
      <c r="C3534" s="247" t="s">
        <v>2398</v>
      </c>
      <c r="D3534" s="247" t="s">
        <v>10961</v>
      </c>
      <c r="E3534" s="248" t="s">
        <v>23138</v>
      </c>
      <c r="F3534" s="247">
        <v>136.05000000000001</v>
      </c>
      <c r="G3534" s="247" t="s">
        <v>1373</v>
      </c>
      <c r="H3534" s="247" t="s">
        <v>14318</v>
      </c>
      <c r="I3534" s="247">
        <v>1</v>
      </c>
      <c r="J3534" s="247">
        <v>0</v>
      </c>
      <c r="K3534" s="247">
        <v>0</v>
      </c>
    </row>
    <row r="3535" spans="1:11">
      <c r="A3535" s="247" t="s">
        <v>4162</v>
      </c>
      <c r="B3535" s="247" t="s">
        <v>4161</v>
      </c>
      <c r="C3535" s="247" t="s">
        <v>2398</v>
      </c>
      <c r="D3535" s="247" t="s">
        <v>4146</v>
      </c>
      <c r="E3535" s="248" t="s">
        <v>23139</v>
      </c>
      <c r="F3535" s="247">
        <v>108.79</v>
      </c>
      <c r="G3535" s="247" t="s">
        <v>1373</v>
      </c>
      <c r="H3535" s="247" t="s">
        <v>14318</v>
      </c>
      <c r="I3535" s="247">
        <v>0</v>
      </c>
      <c r="J3535" s="247">
        <v>0</v>
      </c>
      <c r="K3535" s="247">
        <v>0</v>
      </c>
    </row>
    <row r="3536" spans="1:11">
      <c r="A3536" s="247" t="s">
        <v>4159</v>
      </c>
      <c r="B3536" s="247" t="s">
        <v>4158</v>
      </c>
      <c r="C3536" s="247" t="s">
        <v>2398</v>
      </c>
      <c r="D3536" s="247" t="s">
        <v>4146</v>
      </c>
      <c r="E3536" s="248" t="s">
        <v>4157</v>
      </c>
      <c r="F3536" s="247">
        <v>1087.9100000000001</v>
      </c>
      <c r="G3536" s="247" t="s">
        <v>1373</v>
      </c>
      <c r="H3536" s="247" t="s">
        <v>14318</v>
      </c>
      <c r="I3536" s="247">
        <v>0</v>
      </c>
      <c r="J3536" s="247">
        <v>0</v>
      </c>
      <c r="K3536" s="247">
        <v>0</v>
      </c>
    </row>
    <row r="3537" spans="1:11">
      <c r="A3537" s="247" t="s">
        <v>16066</v>
      </c>
      <c r="B3537" s="247" t="s">
        <v>16065</v>
      </c>
      <c r="C3537" s="247" t="s">
        <v>2398</v>
      </c>
      <c r="D3537" s="247" t="s">
        <v>4146</v>
      </c>
      <c r="E3537" s="248" t="s">
        <v>16064</v>
      </c>
      <c r="F3537" s="247">
        <v>417.58</v>
      </c>
      <c r="G3537" s="247" t="s">
        <v>1373</v>
      </c>
      <c r="H3537" s="247" t="s">
        <v>14318</v>
      </c>
      <c r="I3537" s="247">
        <v>0</v>
      </c>
      <c r="J3537" s="247">
        <v>0</v>
      </c>
      <c r="K3537" s="247">
        <v>0</v>
      </c>
    </row>
    <row r="3538" spans="1:11">
      <c r="A3538" s="247" t="s">
        <v>23140</v>
      </c>
      <c r="B3538" s="247" t="s">
        <v>23141</v>
      </c>
      <c r="C3538" s="247" t="s">
        <v>2398</v>
      </c>
      <c r="D3538" s="247" t="s">
        <v>4146</v>
      </c>
      <c r="E3538" s="248" t="s">
        <v>23142</v>
      </c>
      <c r="F3538" s="247">
        <v>109.89</v>
      </c>
      <c r="G3538" s="247" t="s">
        <v>1373</v>
      </c>
      <c r="H3538" s="247" t="s">
        <v>14318</v>
      </c>
      <c r="I3538" s="247">
        <v>0</v>
      </c>
      <c r="J3538" s="247">
        <v>0</v>
      </c>
      <c r="K3538" s="247">
        <v>0</v>
      </c>
    </row>
    <row r="3539" spans="1:11">
      <c r="A3539" s="247" t="s">
        <v>2752</v>
      </c>
      <c r="B3539" s="247" t="s">
        <v>2751</v>
      </c>
      <c r="C3539" s="247" t="s">
        <v>2398</v>
      </c>
      <c r="D3539" s="247" t="s">
        <v>2156</v>
      </c>
      <c r="E3539" s="248" t="s">
        <v>23143</v>
      </c>
      <c r="F3539" s="247">
        <v>247.45</v>
      </c>
      <c r="G3539" s="247" t="s">
        <v>1373</v>
      </c>
      <c r="H3539" s="247" t="s">
        <v>14318</v>
      </c>
      <c r="I3539" s="247">
        <v>0</v>
      </c>
      <c r="J3539" s="247">
        <v>3</v>
      </c>
      <c r="K3539" s="247">
        <v>0</v>
      </c>
    </row>
    <row r="3540" spans="1:11">
      <c r="A3540" s="247" t="s">
        <v>2749</v>
      </c>
      <c r="B3540" s="247" t="s">
        <v>2748</v>
      </c>
      <c r="C3540" s="247" t="s">
        <v>2398</v>
      </c>
      <c r="D3540" s="247" t="s">
        <v>2156</v>
      </c>
      <c r="E3540" s="248" t="s">
        <v>23144</v>
      </c>
      <c r="F3540" s="247">
        <v>52.97</v>
      </c>
      <c r="G3540" s="247" t="s">
        <v>1373</v>
      </c>
      <c r="H3540" s="247" t="s">
        <v>14318</v>
      </c>
      <c r="I3540" s="247">
        <v>0</v>
      </c>
      <c r="J3540" s="247">
        <v>3</v>
      </c>
      <c r="K3540" s="247">
        <v>0</v>
      </c>
    </row>
    <row r="3541" spans="1:11">
      <c r="A3541" s="247" t="s">
        <v>23145</v>
      </c>
      <c r="B3541" s="247" t="s">
        <v>23146</v>
      </c>
      <c r="C3541" s="247" t="s">
        <v>2398</v>
      </c>
      <c r="D3541" s="247" t="s">
        <v>2156</v>
      </c>
      <c r="E3541" s="248" t="s">
        <v>23147</v>
      </c>
      <c r="F3541" s="247">
        <v>134.9</v>
      </c>
      <c r="G3541" s="247" t="s">
        <v>1373</v>
      </c>
      <c r="H3541" s="247" t="s">
        <v>14318</v>
      </c>
      <c r="I3541" s="247">
        <v>0</v>
      </c>
      <c r="J3541" s="247">
        <v>3</v>
      </c>
      <c r="K3541" s="247">
        <v>0</v>
      </c>
    </row>
    <row r="3542" spans="1:11">
      <c r="A3542" s="247" t="s">
        <v>2746</v>
      </c>
      <c r="B3542" s="247" t="s">
        <v>2745</v>
      </c>
      <c r="C3542" s="247" t="s">
        <v>2398</v>
      </c>
      <c r="D3542" s="247" t="s">
        <v>2156</v>
      </c>
      <c r="E3542" s="248" t="s">
        <v>23148</v>
      </c>
      <c r="F3542" s="247">
        <v>215.17</v>
      </c>
      <c r="G3542" s="247" t="s">
        <v>1373</v>
      </c>
      <c r="H3542" s="247" t="s">
        <v>14318</v>
      </c>
      <c r="I3542" s="247">
        <v>0</v>
      </c>
      <c r="J3542" s="247">
        <v>3</v>
      </c>
      <c r="K3542" s="247">
        <v>0</v>
      </c>
    </row>
    <row r="3543" spans="1:11">
      <c r="A3543" s="247" t="s">
        <v>2743</v>
      </c>
      <c r="B3543" s="247" t="s">
        <v>2742</v>
      </c>
      <c r="C3543" s="247" t="s">
        <v>2398</v>
      </c>
      <c r="D3543" s="247" t="s">
        <v>2156</v>
      </c>
      <c r="E3543" s="248" t="s">
        <v>23149</v>
      </c>
      <c r="F3543" s="247">
        <v>354.21</v>
      </c>
      <c r="G3543" s="247" t="s">
        <v>1373</v>
      </c>
      <c r="H3543" s="247" t="s">
        <v>14318</v>
      </c>
      <c r="I3543" s="247">
        <v>0</v>
      </c>
      <c r="J3543" s="247">
        <v>0</v>
      </c>
      <c r="K3543" s="247">
        <v>0</v>
      </c>
    </row>
    <row r="3544" spans="1:11">
      <c r="A3544" s="247" t="s">
        <v>13126</v>
      </c>
      <c r="B3544" s="247" t="s">
        <v>13127</v>
      </c>
      <c r="C3544" s="247" t="s">
        <v>2398</v>
      </c>
      <c r="D3544" s="247" t="s">
        <v>2156</v>
      </c>
      <c r="E3544" s="248" t="s">
        <v>23150</v>
      </c>
      <c r="F3544" s="247">
        <v>537.92999999999995</v>
      </c>
      <c r="G3544" s="247" t="s">
        <v>1373</v>
      </c>
      <c r="H3544" s="247" t="s">
        <v>14318</v>
      </c>
      <c r="I3544" s="247">
        <v>0</v>
      </c>
      <c r="J3544" s="247">
        <v>3</v>
      </c>
      <c r="K3544" s="247">
        <v>0</v>
      </c>
    </row>
    <row r="3545" spans="1:11">
      <c r="A3545" s="247" t="s">
        <v>2740</v>
      </c>
      <c r="B3545" s="247" t="s">
        <v>2739</v>
      </c>
      <c r="C3545" s="247" t="s">
        <v>2398</v>
      </c>
      <c r="D3545" s="247" t="s">
        <v>2156</v>
      </c>
      <c r="E3545" s="248" t="s">
        <v>23151</v>
      </c>
      <c r="F3545" s="247">
        <v>614.9</v>
      </c>
      <c r="G3545" s="247" t="s">
        <v>1373</v>
      </c>
      <c r="H3545" s="247" t="s">
        <v>14318</v>
      </c>
      <c r="I3545" s="247">
        <v>0</v>
      </c>
      <c r="J3545" s="247">
        <v>3</v>
      </c>
      <c r="K3545" s="247">
        <v>0</v>
      </c>
    </row>
    <row r="3546" spans="1:11">
      <c r="A3546" s="247" t="s">
        <v>2693</v>
      </c>
      <c r="B3546" s="247" t="s">
        <v>2692</v>
      </c>
      <c r="C3546" s="247" t="s">
        <v>2398</v>
      </c>
      <c r="D3546" s="247" t="s">
        <v>2156</v>
      </c>
      <c r="E3546" s="248" t="s">
        <v>2691</v>
      </c>
      <c r="F3546" s="247">
        <v>141.38</v>
      </c>
      <c r="G3546" s="247" t="s">
        <v>1373</v>
      </c>
      <c r="H3546" s="247" t="s">
        <v>14318</v>
      </c>
      <c r="I3546" s="247">
        <v>0</v>
      </c>
      <c r="J3546" s="247">
        <v>0</v>
      </c>
      <c r="K3546" s="247">
        <v>0</v>
      </c>
    </row>
    <row r="3547" spans="1:11">
      <c r="A3547" s="247" t="s">
        <v>2690</v>
      </c>
      <c r="B3547" s="247" t="s">
        <v>2689</v>
      </c>
      <c r="C3547" s="247" t="s">
        <v>2398</v>
      </c>
      <c r="D3547" s="247" t="s">
        <v>2156</v>
      </c>
      <c r="E3547" s="248" t="s">
        <v>23152</v>
      </c>
      <c r="F3547" s="247">
        <v>218.74</v>
      </c>
      <c r="G3547" s="247" t="s">
        <v>1373</v>
      </c>
      <c r="H3547" s="247" t="s">
        <v>14318</v>
      </c>
      <c r="I3547" s="247">
        <v>0</v>
      </c>
      <c r="J3547" s="247">
        <v>0</v>
      </c>
      <c r="K3547" s="247">
        <v>0</v>
      </c>
    </row>
    <row r="3548" spans="1:11">
      <c r="A3548" s="247" t="s">
        <v>2634</v>
      </c>
      <c r="B3548" s="247" t="s">
        <v>2633</v>
      </c>
      <c r="C3548" s="247" t="s">
        <v>2398</v>
      </c>
      <c r="D3548" s="247" t="s">
        <v>2156</v>
      </c>
      <c r="E3548" s="248" t="s">
        <v>2632</v>
      </c>
      <c r="F3548" s="247">
        <v>564.57000000000005</v>
      </c>
      <c r="G3548" s="247" t="s">
        <v>1373</v>
      </c>
      <c r="H3548" s="247" t="s">
        <v>14318</v>
      </c>
      <c r="I3548" s="247">
        <v>0</v>
      </c>
      <c r="J3548" s="247">
        <v>0</v>
      </c>
      <c r="K3548" s="247">
        <v>0</v>
      </c>
    </row>
    <row r="3549" spans="1:11">
      <c r="A3549" s="247" t="s">
        <v>13129</v>
      </c>
      <c r="B3549" s="247" t="s">
        <v>13130</v>
      </c>
      <c r="C3549" s="247" t="s">
        <v>2398</v>
      </c>
      <c r="D3549" s="247" t="s">
        <v>2156</v>
      </c>
      <c r="E3549" s="248" t="s">
        <v>13131</v>
      </c>
      <c r="F3549" s="247">
        <v>11936.18</v>
      </c>
      <c r="G3549" s="247" t="s">
        <v>1373</v>
      </c>
      <c r="H3549" s="247" t="s">
        <v>14318</v>
      </c>
      <c r="I3549" s="247">
        <v>0</v>
      </c>
      <c r="J3549" s="247">
        <v>0</v>
      </c>
      <c r="K3549" s="247">
        <v>0</v>
      </c>
    </row>
    <row r="3550" spans="1:11">
      <c r="A3550" s="247" t="s">
        <v>13132</v>
      </c>
      <c r="B3550" s="247" t="s">
        <v>13133</v>
      </c>
      <c r="C3550" s="247" t="s">
        <v>2398</v>
      </c>
      <c r="D3550" s="247" t="s">
        <v>2156</v>
      </c>
      <c r="E3550" s="248" t="s">
        <v>13134</v>
      </c>
      <c r="F3550" s="247">
        <v>21052.32</v>
      </c>
      <c r="G3550" s="247" t="s">
        <v>1373</v>
      </c>
      <c r="H3550" s="247" t="s">
        <v>14318</v>
      </c>
      <c r="I3550" s="247">
        <v>0</v>
      </c>
      <c r="J3550" s="247">
        <v>0</v>
      </c>
      <c r="K3550" s="247">
        <v>0</v>
      </c>
    </row>
    <row r="3551" spans="1:11">
      <c r="A3551" s="247" t="s">
        <v>13135</v>
      </c>
      <c r="B3551" s="247" t="s">
        <v>13136</v>
      </c>
      <c r="C3551" s="247" t="s">
        <v>2398</v>
      </c>
      <c r="D3551" s="247" t="s">
        <v>2156</v>
      </c>
      <c r="E3551" s="248" t="s">
        <v>13137</v>
      </c>
      <c r="F3551" s="247">
        <v>1083.9100000000001</v>
      </c>
      <c r="G3551" s="247" t="s">
        <v>1373</v>
      </c>
      <c r="H3551" s="247" t="s">
        <v>14318</v>
      </c>
      <c r="I3551" s="247">
        <v>0</v>
      </c>
      <c r="J3551" s="247">
        <v>0</v>
      </c>
      <c r="K3551" s="247">
        <v>0</v>
      </c>
    </row>
    <row r="3552" spans="1:11">
      <c r="A3552" s="247" t="s">
        <v>13138</v>
      </c>
      <c r="B3552" s="247" t="s">
        <v>13139</v>
      </c>
      <c r="C3552" s="247" t="s">
        <v>2398</v>
      </c>
      <c r="D3552" s="247" t="s">
        <v>2156</v>
      </c>
      <c r="E3552" s="248" t="s">
        <v>13140</v>
      </c>
      <c r="F3552" s="247">
        <v>5692.87</v>
      </c>
      <c r="G3552" s="247" t="s">
        <v>1373</v>
      </c>
      <c r="H3552" s="247" t="s">
        <v>14318</v>
      </c>
      <c r="I3552" s="247">
        <v>0</v>
      </c>
      <c r="J3552" s="247">
        <v>0</v>
      </c>
      <c r="K3552" s="247">
        <v>0</v>
      </c>
    </row>
    <row r="3553" spans="1:11">
      <c r="A3553" s="247" t="s">
        <v>13141</v>
      </c>
      <c r="B3553" s="247" t="s">
        <v>13142</v>
      </c>
      <c r="C3553" s="247" t="s">
        <v>2398</v>
      </c>
      <c r="D3553" s="247" t="s">
        <v>2156</v>
      </c>
      <c r="E3553" s="248" t="s">
        <v>13143</v>
      </c>
      <c r="F3553" s="247">
        <v>8692</v>
      </c>
      <c r="G3553" s="247" t="s">
        <v>1373</v>
      </c>
      <c r="H3553" s="247" t="s">
        <v>14318</v>
      </c>
      <c r="I3553" s="247">
        <v>0</v>
      </c>
      <c r="J3553" s="247">
        <v>0</v>
      </c>
      <c r="K3553" s="247">
        <v>0</v>
      </c>
    </row>
    <row r="3554" spans="1:11">
      <c r="A3554" s="247" t="s">
        <v>13144</v>
      </c>
      <c r="B3554" s="247" t="s">
        <v>13145</v>
      </c>
      <c r="C3554" s="247" t="s">
        <v>2398</v>
      </c>
      <c r="D3554" s="247" t="s">
        <v>2156</v>
      </c>
      <c r="E3554" s="248" t="s">
        <v>13146</v>
      </c>
      <c r="F3554" s="247">
        <v>2228.14</v>
      </c>
      <c r="G3554" s="247" t="s">
        <v>1373</v>
      </c>
      <c r="H3554" s="247" t="s">
        <v>14318</v>
      </c>
      <c r="I3554" s="247">
        <v>0</v>
      </c>
      <c r="J3554" s="247">
        <v>0</v>
      </c>
      <c r="K3554" s="247">
        <v>0</v>
      </c>
    </row>
    <row r="3555" spans="1:11">
      <c r="A3555" s="247" t="s">
        <v>13147</v>
      </c>
      <c r="B3555" s="247" t="s">
        <v>13148</v>
      </c>
      <c r="C3555" s="247" t="s">
        <v>2398</v>
      </c>
      <c r="D3555" s="247" t="s">
        <v>2156</v>
      </c>
      <c r="E3555" s="248" t="s">
        <v>13149</v>
      </c>
      <c r="F3555" s="247">
        <v>41.52</v>
      </c>
      <c r="G3555" s="247" t="s">
        <v>1373</v>
      </c>
      <c r="H3555" s="247" t="s">
        <v>14318</v>
      </c>
      <c r="I3555" s="247">
        <v>0</v>
      </c>
      <c r="J3555" s="247">
        <v>0</v>
      </c>
      <c r="K3555" s="247">
        <v>0</v>
      </c>
    </row>
    <row r="3556" spans="1:11">
      <c r="A3556" s="247" t="s">
        <v>13150</v>
      </c>
      <c r="B3556" s="247" t="s">
        <v>13151</v>
      </c>
      <c r="C3556" s="247" t="s">
        <v>2398</v>
      </c>
      <c r="D3556" s="247" t="s">
        <v>2156</v>
      </c>
      <c r="E3556" s="248" t="s">
        <v>13152</v>
      </c>
      <c r="F3556" s="247">
        <v>51.9</v>
      </c>
      <c r="G3556" s="247" t="s">
        <v>1373</v>
      </c>
      <c r="H3556" s="247" t="s">
        <v>14318</v>
      </c>
      <c r="I3556" s="247">
        <v>0</v>
      </c>
      <c r="J3556" s="247">
        <v>0</v>
      </c>
      <c r="K3556" s="247">
        <v>0</v>
      </c>
    </row>
    <row r="3557" spans="1:11">
      <c r="A3557" s="247" t="s">
        <v>15251</v>
      </c>
      <c r="B3557" s="247" t="s">
        <v>15250</v>
      </c>
      <c r="C3557" s="247" t="s">
        <v>2398</v>
      </c>
      <c r="D3557" s="247" t="s">
        <v>2156</v>
      </c>
      <c r="E3557" s="248" t="s">
        <v>15249</v>
      </c>
      <c r="F3557" s="247">
        <v>50.95</v>
      </c>
      <c r="G3557" s="247" t="s">
        <v>1373</v>
      </c>
      <c r="H3557" s="247" t="s">
        <v>14318</v>
      </c>
      <c r="I3557" s="247">
        <v>0</v>
      </c>
      <c r="J3557" s="247">
        <v>0</v>
      </c>
      <c r="K3557" s="247">
        <v>0</v>
      </c>
    </row>
    <row r="3558" spans="1:11">
      <c r="A3558" s="247" t="s">
        <v>15230</v>
      </c>
      <c r="B3558" s="247" t="s">
        <v>15229</v>
      </c>
      <c r="C3558" s="247" t="s">
        <v>2398</v>
      </c>
      <c r="D3558" s="247" t="s">
        <v>2156</v>
      </c>
      <c r="E3558" s="248" t="s">
        <v>15228</v>
      </c>
      <c r="F3558" s="247">
        <v>291.64</v>
      </c>
      <c r="G3558" s="247" t="s">
        <v>1373</v>
      </c>
      <c r="H3558" s="247" t="s">
        <v>14318</v>
      </c>
      <c r="I3558" s="247">
        <v>0</v>
      </c>
      <c r="J3558" s="247">
        <v>0</v>
      </c>
      <c r="K3558" s="247">
        <v>0</v>
      </c>
    </row>
    <row r="3559" spans="1:11">
      <c r="A3559" s="247" t="s">
        <v>15227</v>
      </c>
      <c r="B3559" s="247" t="s">
        <v>15226</v>
      </c>
      <c r="C3559" s="247" t="s">
        <v>2398</v>
      </c>
      <c r="D3559" s="247" t="s">
        <v>2156</v>
      </c>
      <c r="E3559" s="248" t="s">
        <v>15225</v>
      </c>
      <c r="F3559" s="247">
        <v>393.72</v>
      </c>
      <c r="G3559" s="247" t="s">
        <v>1373</v>
      </c>
      <c r="H3559" s="247" t="s">
        <v>14318</v>
      </c>
      <c r="I3559" s="247">
        <v>0</v>
      </c>
      <c r="J3559" s="247">
        <v>0</v>
      </c>
      <c r="K3559" s="247">
        <v>0</v>
      </c>
    </row>
    <row r="3560" spans="1:11">
      <c r="A3560" s="247" t="s">
        <v>23153</v>
      </c>
      <c r="B3560" s="247" t="s">
        <v>23154</v>
      </c>
      <c r="C3560" s="247" t="s">
        <v>2398</v>
      </c>
      <c r="D3560" s="247" t="s">
        <v>2156</v>
      </c>
      <c r="E3560" s="248" t="s">
        <v>23155</v>
      </c>
      <c r="F3560" s="247">
        <v>141.38</v>
      </c>
      <c r="G3560" s="247" t="s">
        <v>1373</v>
      </c>
      <c r="H3560" s="247" t="s">
        <v>14318</v>
      </c>
      <c r="I3560" s="247">
        <v>0</v>
      </c>
      <c r="J3560" s="247">
        <v>0</v>
      </c>
      <c r="K3560" s="247">
        <v>0</v>
      </c>
    </row>
    <row r="3561" spans="1:11">
      <c r="A3561" s="247" t="s">
        <v>23156</v>
      </c>
      <c r="B3561" s="247" t="s">
        <v>23157</v>
      </c>
      <c r="C3561" s="247" t="s">
        <v>2398</v>
      </c>
      <c r="D3561" s="247" t="s">
        <v>2156</v>
      </c>
      <c r="E3561" s="248" t="s">
        <v>23158</v>
      </c>
      <c r="F3561" s="247">
        <v>150</v>
      </c>
      <c r="G3561" s="247" t="s">
        <v>1373</v>
      </c>
      <c r="H3561" s="247" t="s">
        <v>14318</v>
      </c>
      <c r="I3561" s="247">
        <v>0</v>
      </c>
      <c r="J3561" s="247">
        <v>0</v>
      </c>
      <c r="K3561" s="247">
        <v>0</v>
      </c>
    </row>
    <row r="3562" spans="1:11">
      <c r="A3562" s="247" t="s">
        <v>2400</v>
      </c>
      <c r="B3562" s="247" t="s">
        <v>2399</v>
      </c>
      <c r="C3562" s="247" t="s">
        <v>2398</v>
      </c>
      <c r="D3562" s="247" t="s">
        <v>2156</v>
      </c>
      <c r="E3562" s="248" t="s">
        <v>2397</v>
      </c>
      <c r="F3562" s="247">
        <v>162.02000000000001</v>
      </c>
      <c r="G3562" s="247" t="s">
        <v>1373</v>
      </c>
      <c r="H3562" s="247" t="s">
        <v>14318</v>
      </c>
      <c r="I3562" s="247">
        <v>0</v>
      </c>
      <c r="J3562" s="247">
        <v>3</v>
      </c>
      <c r="K3562" s="247">
        <v>0</v>
      </c>
    </row>
    <row r="3563" spans="1:11">
      <c r="A3563" s="247" t="s">
        <v>13153</v>
      </c>
      <c r="B3563" s="247" t="s">
        <v>13154</v>
      </c>
      <c r="C3563" s="247" t="s">
        <v>2398</v>
      </c>
      <c r="D3563" s="247" t="s">
        <v>2156</v>
      </c>
      <c r="E3563" s="248" t="s">
        <v>13155</v>
      </c>
      <c r="F3563" s="247">
        <v>141.38</v>
      </c>
      <c r="G3563" s="247" t="s">
        <v>1373</v>
      </c>
      <c r="H3563" s="247" t="s">
        <v>14318</v>
      </c>
      <c r="I3563" s="247">
        <v>0</v>
      </c>
      <c r="J3563" s="247">
        <v>0</v>
      </c>
      <c r="K3563" s="247">
        <v>0</v>
      </c>
    </row>
    <row r="3564" spans="1:11">
      <c r="A3564" s="247" t="s">
        <v>15072</v>
      </c>
      <c r="B3564" s="247" t="s">
        <v>15071</v>
      </c>
      <c r="C3564" s="247" t="s">
        <v>2398</v>
      </c>
      <c r="D3564" s="247" t="s">
        <v>2156</v>
      </c>
      <c r="E3564" s="248" t="s">
        <v>15070</v>
      </c>
      <c r="F3564" s="247">
        <v>141.38</v>
      </c>
      <c r="G3564" s="247" t="s">
        <v>1373</v>
      </c>
      <c r="H3564" s="247" t="s">
        <v>14318</v>
      </c>
      <c r="I3564" s="247">
        <v>0</v>
      </c>
      <c r="J3564" s="247">
        <v>0</v>
      </c>
      <c r="K3564" s="247">
        <v>0</v>
      </c>
    </row>
    <row r="3565" spans="1:11">
      <c r="A3565" s="247" t="s">
        <v>3913</v>
      </c>
      <c r="B3565" s="247" t="s">
        <v>3912</v>
      </c>
      <c r="C3565" s="247" t="s">
        <v>3844</v>
      </c>
      <c r="D3565" s="247" t="s">
        <v>3843</v>
      </c>
      <c r="E3565" s="248" t="s">
        <v>23159</v>
      </c>
      <c r="F3565" s="247">
        <v>98.79</v>
      </c>
      <c r="G3565" s="247" t="s">
        <v>1373</v>
      </c>
      <c r="H3565" s="247" t="s">
        <v>14318</v>
      </c>
      <c r="I3565" s="247">
        <v>3</v>
      </c>
      <c r="J3565" s="247">
        <v>0</v>
      </c>
      <c r="K3565" s="247">
        <v>0</v>
      </c>
    </row>
    <row r="3566" spans="1:11">
      <c r="A3566" s="247" t="s">
        <v>3892</v>
      </c>
      <c r="B3566" s="247" t="s">
        <v>3891</v>
      </c>
      <c r="C3566" s="247" t="s">
        <v>3844</v>
      </c>
      <c r="D3566" s="247" t="s">
        <v>3843</v>
      </c>
      <c r="E3566" s="248" t="s">
        <v>23160</v>
      </c>
      <c r="F3566" s="247">
        <v>154.69999999999999</v>
      </c>
      <c r="G3566" s="247" t="s">
        <v>1373</v>
      </c>
      <c r="H3566" s="247" t="s">
        <v>14318</v>
      </c>
      <c r="I3566" s="247">
        <v>3</v>
      </c>
      <c r="J3566" s="247">
        <v>0</v>
      </c>
      <c r="K3566" s="247">
        <v>0</v>
      </c>
    </row>
    <row r="3567" spans="1:11">
      <c r="A3567" s="247" t="s">
        <v>3886</v>
      </c>
      <c r="B3567" s="247" t="s">
        <v>3885</v>
      </c>
      <c r="C3567" s="247" t="s">
        <v>3844</v>
      </c>
      <c r="D3567" s="247" t="s">
        <v>3843</v>
      </c>
      <c r="E3567" s="248" t="s">
        <v>23161</v>
      </c>
      <c r="F3567" s="247">
        <v>46.49</v>
      </c>
      <c r="G3567" s="247" t="s">
        <v>1373</v>
      </c>
      <c r="H3567" s="247" t="s">
        <v>14318</v>
      </c>
      <c r="I3567" s="247">
        <v>3</v>
      </c>
      <c r="J3567" s="247">
        <v>0</v>
      </c>
      <c r="K3567" s="247">
        <v>0</v>
      </c>
    </row>
    <row r="3568" spans="1:11">
      <c r="A3568" s="247" t="s">
        <v>3850</v>
      </c>
      <c r="B3568" s="247" t="s">
        <v>3849</v>
      </c>
      <c r="C3568" s="247" t="s">
        <v>3844</v>
      </c>
      <c r="D3568" s="247" t="s">
        <v>3843</v>
      </c>
      <c r="E3568" s="248" t="s">
        <v>23162</v>
      </c>
      <c r="F3568" s="247">
        <v>99.45</v>
      </c>
      <c r="G3568" s="247" t="s">
        <v>1373</v>
      </c>
      <c r="H3568" s="247" t="s">
        <v>14318</v>
      </c>
      <c r="I3568" s="247">
        <v>3</v>
      </c>
      <c r="J3568" s="247">
        <v>0</v>
      </c>
      <c r="K3568" s="247">
        <v>0</v>
      </c>
    </row>
    <row r="3569" spans="1:11">
      <c r="A3569" s="247" t="s">
        <v>15742</v>
      </c>
      <c r="B3569" s="247" t="s">
        <v>15741</v>
      </c>
      <c r="C3569" s="247" t="s">
        <v>3844</v>
      </c>
      <c r="D3569" s="247" t="s">
        <v>3843</v>
      </c>
      <c r="E3569" s="248" t="s">
        <v>23163</v>
      </c>
      <c r="F3569" s="247">
        <v>30.22</v>
      </c>
      <c r="G3569" s="247" t="s">
        <v>1373</v>
      </c>
      <c r="H3569" s="247" t="s">
        <v>14318</v>
      </c>
      <c r="I3569" s="247">
        <v>3</v>
      </c>
      <c r="J3569" s="247">
        <v>0</v>
      </c>
      <c r="K3569" s="247">
        <v>0</v>
      </c>
    </row>
    <row r="3570" spans="1:11">
      <c r="A3570" s="247" t="s">
        <v>15739</v>
      </c>
      <c r="B3570" s="247" t="s">
        <v>15738</v>
      </c>
      <c r="C3570" s="247" t="s">
        <v>3844</v>
      </c>
      <c r="D3570" s="247" t="s">
        <v>3843</v>
      </c>
      <c r="E3570" s="248" t="s">
        <v>23164</v>
      </c>
      <c r="F3570" s="247">
        <v>325.27</v>
      </c>
      <c r="G3570" s="247" t="s">
        <v>1373</v>
      </c>
      <c r="H3570" s="247" t="s">
        <v>14318</v>
      </c>
      <c r="I3570" s="247">
        <v>3</v>
      </c>
      <c r="J3570" s="247">
        <v>0</v>
      </c>
      <c r="K3570" s="247">
        <v>0</v>
      </c>
    </row>
    <row r="3571" spans="1:11">
      <c r="A3571" s="247" t="s">
        <v>15736</v>
      </c>
      <c r="B3571" s="247" t="s">
        <v>15735</v>
      </c>
      <c r="C3571" s="247" t="s">
        <v>3844</v>
      </c>
      <c r="D3571" s="247" t="s">
        <v>3843</v>
      </c>
      <c r="E3571" s="248" t="s">
        <v>23165</v>
      </c>
      <c r="F3571" s="247">
        <v>271.20999999999998</v>
      </c>
      <c r="G3571" s="247" t="s">
        <v>1373</v>
      </c>
      <c r="H3571" s="247" t="s">
        <v>14318</v>
      </c>
      <c r="I3571" s="247">
        <v>3</v>
      </c>
      <c r="J3571" s="247">
        <v>0</v>
      </c>
      <c r="K3571" s="247">
        <v>0</v>
      </c>
    </row>
    <row r="3572" spans="1:11">
      <c r="A3572" s="247" t="s">
        <v>15733</v>
      </c>
      <c r="B3572" s="247" t="s">
        <v>15732</v>
      </c>
      <c r="C3572" s="247" t="s">
        <v>3844</v>
      </c>
      <c r="D3572" s="247" t="s">
        <v>3843</v>
      </c>
      <c r="E3572" s="248" t="s">
        <v>23166</v>
      </c>
      <c r="F3572" s="247">
        <v>233.33</v>
      </c>
      <c r="G3572" s="247" t="s">
        <v>1373</v>
      </c>
      <c r="H3572" s="247" t="s">
        <v>14318</v>
      </c>
      <c r="I3572" s="247">
        <v>3</v>
      </c>
      <c r="J3572" s="247">
        <v>0</v>
      </c>
      <c r="K3572" s="247">
        <v>0</v>
      </c>
    </row>
    <row r="3573" spans="1:11">
      <c r="A3573" s="247" t="s">
        <v>15704</v>
      </c>
      <c r="B3573" s="247" t="s">
        <v>15703</v>
      </c>
      <c r="C3573" s="247" t="s">
        <v>3844</v>
      </c>
      <c r="D3573" s="247" t="s">
        <v>3843</v>
      </c>
      <c r="E3573" s="248" t="s">
        <v>15702</v>
      </c>
      <c r="F3573" s="247">
        <v>48.35</v>
      </c>
      <c r="G3573" s="247" t="s">
        <v>1373</v>
      </c>
      <c r="H3573" s="247" t="s">
        <v>14318</v>
      </c>
      <c r="I3573" s="247">
        <v>3</v>
      </c>
      <c r="J3573" s="247">
        <v>0</v>
      </c>
      <c r="K3573" s="247">
        <v>0</v>
      </c>
    </row>
    <row r="3574" spans="1:11">
      <c r="A3574" s="247" t="s">
        <v>23167</v>
      </c>
      <c r="B3574" s="247" t="s">
        <v>23168</v>
      </c>
      <c r="C3574" s="247" t="s">
        <v>3844</v>
      </c>
      <c r="D3574" s="247" t="s">
        <v>3843</v>
      </c>
      <c r="E3574" s="248" t="s">
        <v>23169</v>
      </c>
      <c r="F3574" s="247">
        <v>102.2</v>
      </c>
      <c r="G3574" s="247" t="s">
        <v>1373</v>
      </c>
      <c r="H3574" s="247" t="s">
        <v>14318</v>
      </c>
      <c r="I3574" s="247">
        <v>3</v>
      </c>
      <c r="J3574" s="247">
        <v>0</v>
      </c>
      <c r="K3574" s="247">
        <v>0</v>
      </c>
    </row>
    <row r="3575" spans="1:11">
      <c r="A3575" s="247" t="s">
        <v>23170</v>
      </c>
      <c r="B3575" s="247" t="s">
        <v>23171</v>
      </c>
      <c r="C3575" s="247" t="s">
        <v>3844</v>
      </c>
      <c r="D3575" s="247" t="s">
        <v>3843</v>
      </c>
      <c r="E3575" s="248" t="s">
        <v>23172</v>
      </c>
      <c r="F3575" s="247">
        <v>179.12</v>
      </c>
      <c r="G3575" s="247" t="s">
        <v>1373</v>
      </c>
      <c r="H3575" s="247" t="s">
        <v>14318</v>
      </c>
      <c r="I3575" s="247">
        <v>3</v>
      </c>
      <c r="J3575" s="247">
        <v>0</v>
      </c>
      <c r="K3575" s="247">
        <v>0</v>
      </c>
    </row>
    <row r="3576" spans="1:11">
      <c r="A3576" s="247" t="s">
        <v>23173</v>
      </c>
      <c r="B3576" s="247" t="s">
        <v>23174</v>
      </c>
      <c r="C3576" s="247" t="s">
        <v>3844</v>
      </c>
      <c r="D3576" s="247" t="s">
        <v>3843</v>
      </c>
      <c r="E3576" s="248" t="s">
        <v>23175</v>
      </c>
      <c r="F3576" s="247">
        <v>389.4</v>
      </c>
      <c r="G3576" s="247" t="s">
        <v>1373</v>
      </c>
      <c r="H3576" s="247" t="s">
        <v>14318</v>
      </c>
      <c r="I3576" s="247">
        <v>3</v>
      </c>
      <c r="J3576" s="247">
        <v>0</v>
      </c>
      <c r="K3576" s="247">
        <v>0</v>
      </c>
    </row>
    <row r="3577" spans="1:11">
      <c r="A3577" s="247" t="s">
        <v>23176</v>
      </c>
      <c r="B3577" s="247" t="s">
        <v>23177</v>
      </c>
      <c r="C3577" s="247" t="s">
        <v>3844</v>
      </c>
      <c r="D3577" s="247" t="s">
        <v>3843</v>
      </c>
      <c r="E3577" s="248" t="s">
        <v>23178</v>
      </c>
      <c r="F3577" s="247">
        <v>67.03</v>
      </c>
      <c r="G3577" s="247" t="s">
        <v>1373</v>
      </c>
      <c r="H3577" s="247" t="s">
        <v>14318</v>
      </c>
      <c r="I3577" s="247">
        <v>3</v>
      </c>
      <c r="J3577" s="247">
        <v>0</v>
      </c>
      <c r="K3577" s="247">
        <v>0</v>
      </c>
    </row>
    <row r="3578" spans="1:11">
      <c r="A3578" s="247" t="s">
        <v>23179</v>
      </c>
      <c r="B3578" s="247" t="s">
        <v>23180</v>
      </c>
      <c r="C3578" s="247" t="s">
        <v>3844</v>
      </c>
      <c r="D3578" s="247" t="s">
        <v>3843</v>
      </c>
      <c r="E3578" s="248" t="s">
        <v>23181</v>
      </c>
      <c r="F3578" s="247">
        <v>230.77</v>
      </c>
      <c r="G3578" s="247" t="s">
        <v>1373</v>
      </c>
      <c r="H3578" s="247" t="s">
        <v>14318</v>
      </c>
      <c r="I3578" s="247">
        <v>3</v>
      </c>
      <c r="J3578" s="247">
        <v>0</v>
      </c>
      <c r="K3578" s="247">
        <v>0</v>
      </c>
    </row>
    <row r="3579" spans="1:11">
      <c r="A3579" s="247" t="s">
        <v>23182</v>
      </c>
      <c r="B3579" s="247" t="s">
        <v>23183</v>
      </c>
      <c r="C3579" s="247" t="s">
        <v>3844</v>
      </c>
      <c r="D3579" s="247" t="s">
        <v>3843</v>
      </c>
      <c r="E3579" s="248" t="s">
        <v>23184</v>
      </c>
      <c r="F3579" s="247">
        <v>207.35</v>
      </c>
      <c r="G3579" s="247" t="s">
        <v>1373</v>
      </c>
      <c r="H3579" s="247" t="s">
        <v>14318</v>
      </c>
      <c r="I3579" s="247">
        <v>3</v>
      </c>
      <c r="J3579" s="247">
        <v>0</v>
      </c>
      <c r="K3579" s="247">
        <v>0</v>
      </c>
    </row>
    <row r="3580" spans="1:11">
      <c r="A3580" s="247" t="s">
        <v>23185</v>
      </c>
      <c r="B3580" s="247" t="s">
        <v>23186</v>
      </c>
      <c r="C3580" s="247" t="s">
        <v>3844</v>
      </c>
      <c r="D3580" s="247" t="s">
        <v>3843</v>
      </c>
      <c r="E3580" s="248" t="s">
        <v>23187</v>
      </c>
      <c r="F3580" s="247">
        <v>121.65</v>
      </c>
      <c r="G3580" s="247" t="s">
        <v>1373</v>
      </c>
      <c r="H3580" s="247" t="s">
        <v>14318</v>
      </c>
      <c r="I3580" s="247">
        <v>3</v>
      </c>
      <c r="J3580" s="247">
        <v>0</v>
      </c>
      <c r="K3580" s="247">
        <v>0</v>
      </c>
    </row>
    <row r="3581" spans="1:11">
      <c r="A3581" s="247" t="s">
        <v>23188</v>
      </c>
      <c r="B3581" s="247" t="s">
        <v>23189</v>
      </c>
      <c r="C3581" s="247" t="s">
        <v>3844</v>
      </c>
      <c r="D3581" s="247" t="s">
        <v>3843</v>
      </c>
      <c r="E3581" s="248" t="s">
        <v>23190</v>
      </c>
      <c r="F3581" s="247">
        <v>151.65</v>
      </c>
      <c r="G3581" s="247" t="s">
        <v>1373</v>
      </c>
      <c r="H3581" s="247" t="s">
        <v>14318</v>
      </c>
      <c r="I3581" s="247">
        <v>3</v>
      </c>
      <c r="J3581" s="247">
        <v>0</v>
      </c>
      <c r="K3581" s="247">
        <v>0</v>
      </c>
    </row>
    <row r="3582" spans="1:11">
      <c r="A3582" s="247" t="s">
        <v>23191</v>
      </c>
      <c r="B3582" s="247" t="s">
        <v>23192</v>
      </c>
      <c r="C3582" s="247" t="s">
        <v>3844</v>
      </c>
      <c r="D3582" s="247" t="s">
        <v>3843</v>
      </c>
      <c r="E3582" s="248" t="s">
        <v>23193</v>
      </c>
      <c r="F3582" s="247">
        <v>193.41</v>
      </c>
      <c r="G3582" s="247" t="s">
        <v>1373</v>
      </c>
      <c r="H3582" s="247" t="s">
        <v>14318</v>
      </c>
      <c r="I3582" s="247">
        <v>3</v>
      </c>
      <c r="J3582" s="247">
        <v>0</v>
      </c>
      <c r="K3582" s="247">
        <v>0</v>
      </c>
    </row>
    <row r="3583" spans="1:11">
      <c r="A3583" s="247" t="s">
        <v>23194</v>
      </c>
      <c r="B3583" s="247" t="s">
        <v>23195</v>
      </c>
      <c r="C3583" s="247" t="s">
        <v>3844</v>
      </c>
      <c r="D3583" s="247" t="s">
        <v>3843</v>
      </c>
      <c r="E3583" s="248" t="s">
        <v>23196</v>
      </c>
      <c r="F3583" s="247">
        <v>85.71</v>
      </c>
      <c r="G3583" s="247" t="s">
        <v>1373</v>
      </c>
      <c r="H3583" s="247" t="s">
        <v>14318</v>
      </c>
      <c r="I3583" s="247">
        <v>3</v>
      </c>
      <c r="J3583" s="247">
        <v>0</v>
      </c>
      <c r="K3583" s="247">
        <v>0</v>
      </c>
    </row>
    <row r="3584" spans="1:11">
      <c r="A3584" s="247" t="s">
        <v>12177</v>
      </c>
      <c r="B3584" s="247" t="s">
        <v>12176</v>
      </c>
      <c r="C3584" s="247" t="s">
        <v>2966</v>
      </c>
      <c r="D3584" s="247" t="s">
        <v>10961</v>
      </c>
      <c r="E3584" s="248" t="s">
        <v>12175</v>
      </c>
      <c r="F3584" s="247">
        <v>26.57</v>
      </c>
      <c r="G3584" s="247" t="s">
        <v>1373</v>
      </c>
      <c r="H3584" s="247" t="s">
        <v>14318</v>
      </c>
      <c r="I3584" s="247">
        <v>99</v>
      </c>
      <c r="J3584" s="247">
        <v>0</v>
      </c>
      <c r="K3584" s="247">
        <v>0</v>
      </c>
    </row>
    <row r="3585" spans="1:11">
      <c r="A3585" s="247" t="s">
        <v>12174</v>
      </c>
      <c r="B3585" s="247" t="s">
        <v>12173</v>
      </c>
      <c r="C3585" s="247" t="s">
        <v>2966</v>
      </c>
      <c r="D3585" s="247" t="s">
        <v>10961</v>
      </c>
      <c r="E3585" s="248" t="s">
        <v>12172</v>
      </c>
      <c r="F3585" s="247">
        <v>53.13</v>
      </c>
      <c r="G3585" s="247" t="s">
        <v>1373</v>
      </c>
      <c r="H3585" s="247" t="s">
        <v>14318</v>
      </c>
      <c r="I3585" s="247">
        <v>3</v>
      </c>
      <c r="J3585" s="247">
        <v>0</v>
      </c>
      <c r="K3585" s="247">
        <v>0</v>
      </c>
    </row>
    <row r="3586" spans="1:11">
      <c r="A3586" s="247" t="s">
        <v>6145</v>
      </c>
      <c r="B3586" s="247" t="s">
        <v>6144</v>
      </c>
      <c r="C3586" s="247" t="s">
        <v>2966</v>
      </c>
      <c r="D3586" s="247" t="s">
        <v>6119</v>
      </c>
      <c r="E3586" s="248" t="s">
        <v>6143</v>
      </c>
      <c r="F3586" s="247">
        <v>21.01</v>
      </c>
      <c r="G3586" s="247" t="s">
        <v>1373</v>
      </c>
      <c r="H3586" s="247" t="s">
        <v>14318</v>
      </c>
      <c r="I3586" s="247">
        <v>99</v>
      </c>
      <c r="J3586" s="247">
        <v>0</v>
      </c>
      <c r="K3586" s="247">
        <v>0</v>
      </c>
    </row>
    <row r="3587" spans="1:11">
      <c r="A3587" s="247" t="s">
        <v>6142</v>
      </c>
      <c r="B3587" s="247" t="s">
        <v>6141</v>
      </c>
      <c r="C3587" s="247" t="s">
        <v>2966</v>
      </c>
      <c r="D3587" s="247" t="s">
        <v>6119</v>
      </c>
      <c r="E3587" s="248" t="s">
        <v>6140</v>
      </c>
      <c r="F3587" s="247">
        <v>19.34</v>
      </c>
      <c r="G3587" s="247" t="s">
        <v>1373</v>
      </c>
      <c r="H3587" s="247" t="s">
        <v>14318</v>
      </c>
      <c r="I3587" s="247">
        <v>99</v>
      </c>
      <c r="J3587" s="247">
        <v>0</v>
      </c>
      <c r="K3587" s="247">
        <v>0</v>
      </c>
    </row>
    <row r="3588" spans="1:11">
      <c r="A3588" s="247" t="s">
        <v>12171</v>
      </c>
      <c r="B3588" s="247" t="s">
        <v>12170</v>
      </c>
      <c r="C3588" s="247" t="s">
        <v>2966</v>
      </c>
      <c r="D3588" s="247" t="s">
        <v>10961</v>
      </c>
      <c r="E3588" s="248" t="s">
        <v>12169</v>
      </c>
      <c r="F3588" s="247">
        <v>120.74</v>
      </c>
      <c r="G3588" s="247" t="s">
        <v>1373</v>
      </c>
      <c r="H3588" s="247" t="s">
        <v>14318</v>
      </c>
      <c r="I3588" s="247">
        <v>5</v>
      </c>
      <c r="J3588" s="247">
        <v>0</v>
      </c>
      <c r="K3588" s="247">
        <v>0</v>
      </c>
    </row>
    <row r="3589" spans="1:11">
      <c r="A3589" s="247" t="s">
        <v>3790</v>
      </c>
      <c r="B3589" s="247" t="s">
        <v>3789</v>
      </c>
      <c r="C3589" s="247" t="s">
        <v>2966</v>
      </c>
      <c r="D3589" s="247" t="s">
        <v>3775</v>
      </c>
      <c r="E3589" s="248" t="s">
        <v>13156</v>
      </c>
      <c r="F3589" s="247">
        <v>227.84</v>
      </c>
      <c r="G3589" s="247" t="s">
        <v>1373</v>
      </c>
      <c r="H3589" s="247" t="s">
        <v>14318</v>
      </c>
      <c r="I3589" s="247">
        <v>5</v>
      </c>
      <c r="J3589" s="247">
        <v>0</v>
      </c>
      <c r="K3589" s="247">
        <v>0</v>
      </c>
    </row>
    <row r="3590" spans="1:11">
      <c r="A3590" s="247" t="s">
        <v>12095</v>
      </c>
      <c r="B3590" s="247" t="s">
        <v>12094</v>
      </c>
      <c r="C3590" s="247" t="s">
        <v>2966</v>
      </c>
      <c r="D3590" s="247" t="s">
        <v>10961</v>
      </c>
      <c r="E3590" s="248" t="s">
        <v>12093</v>
      </c>
      <c r="F3590" s="247">
        <v>2.0299999999999998</v>
      </c>
      <c r="G3590" s="247" t="s">
        <v>1373</v>
      </c>
      <c r="H3590" s="247" t="s">
        <v>14318</v>
      </c>
      <c r="I3590" s="247">
        <v>99</v>
      </c>
      <c r="J3590" s="247">
        <v>0</v>
      </c>
      <c r="K3590" s="247">
        <v>0</v>
      </c>
    </row>
    <row r="3591" spans="1:11">
      <c r="A3591" s="247" t="s">
        <v>12092</v>
      </c>
      <c r="B3591" s="247" t="s">
        <v>12091</v>
      </c>
      <c r="C3591" s="247" t="s">
        <v>2966</v>
      </c>
      <c r="D3591" s="247" t="s">
        <v>10961</v>
      </c>
      <c r="E3591" s="248" t="s">
        <v>12090</v>
      </c>
      <c r="F3591" s="247">
        <v>1.84</v>
      </c>
      <c r="G3591" s="247" t="s">
        <v>1373</v>
      </c>
      <c r="H3591" s="247" t="s">
        <v>14318</v>
      </c>
      <c r="I3591" s="247">
        <v>99</v>
      </c>
      <c r="J3591" s="247">
        <v>0</v>
      </c>
      <c r="K3591" s="247">
        <v>0</v>
      </c>
    </row>
    <row r="3592" spans="1:11">
      <c r="A3592" s="247" t="s">
        <v>12089</v>
      </c>
      <c r="B3592" s="247" t="s">
        <v>12088</v>
      </c>
      <c r="C3592" s="247" t="s">
        <v>2966</v>
      </c>
      <c r="D3592" s="247" t="s">
        <v>10961</v>
      </c>
      <c r="E3592" s="248" t="s">
        <v>13157</v>
      </c>
      <c r="F3592" s="247">
        <v>1.84</v>
      </c>
      <c r="G3592" s="247" t="s">
        <v>1373</v>
      </c>
      <c r="H3592" s="247" t="s">
        <v>14318</v>
      </c>
      <c r="I3592" s="247">
        <v>99</v>
      </c>
      <c r="J3592" s="247">
        <v>0</v>
      </c>
      <c r="K3592" s="247">
        <v>0</v>
      </c>
    </row>
    <row r="3593" spans="1:11">
      <c r="A3593" s="247" t="s">
        <v>12087</v>
      </c>
      <c r="B3593" s="247" t="s">
        <v>12086</v>
      </c>
      <c r="C3593" s="247" t="s">
        <v>2966</v>
      </c>
      <c r="D3593" s="247" t="s">
        <v>10961</v>
      </c>
      <c r="E3593" s="248" t="s">
        <v>12085</v>
      </c>
      <c r="F3593" s="247">
        <v>1.25</v>
      </c>
      <c r="G3593" s="247" t="s">
        <v>1373</v>
      </c>
      <c r="H3593" s="247" t="s">
        <v>14318</v>
      </c>
      <c r="I3593" s="247">
        <v>99</v>
      </c>
      <c r="J3593" s="247">
        <v>0</v>
      </c>
      <c r="K3593" s="247">
        <v>0</v>
      </c>
    </row>
    <row r="3594" spans="1:11">
      <c r="A3594" s="247" t="s">
        <v>12084</v>
      </c>
      <c r="B3594" s="247" t="s">
        <v>12083</v>
      </c>
      <c r="C3594" s="247" t="s">
        <v>2966</v>
      </c>
      <c r="D3594" s="247" t="s">
        <v>10961</v>
      </c>
      <c r="E3594" s="248" t="s">
        <v>12082</v>
      </c>
      <c r="F3594" s="247">
        <v>1.25</v>
      </c>
      <c r="G3594" s="247" t="s">
        <v>1373</v>
      </c>
      <c r="H3594" s="247" t="s">
        <v>14318</v>
      </c>
      <c r="I3594" s="247">
        <v>99</v>
      </c>
      <c r="J3594" s="247">
        <v>0</v>
      </c>
      <c r="K3594" s="247">
        <v>0</v>
      </c>
    </row>
    <row r="3595" spans="1:11">
      <c r="A3595" s="247" t="s">
        <v>12081</v>
      </c>
      <c r="B3595" s="247" t="s">
        <v>12080</v>
      </c>
      <c r="C3595" s="247" t="s">
        <v>2966</v>
      </c>
      <c r="D3595" s="247" t="s">
        <v>10961</v>
      </c>
      <c r="E3595" s="248" t="s">
        <v>12079</v>
      </c>
      <c r="F3595" s="247">
        <v>34</v>
      </c>
      <c r="G3595" s="247" t="s">
        <v>1373</v>
      </c>
      <c r="H3595" s="247" t="s">
        <v>14318</v>
      </c>
      <c r="I3595" s="247">
        <v>3</v>
      </c>
      <c r="J3595" s="247">
        <v>0</v>
      </c>
      <c r="K3595" s="247">
        <v>0</v>
      </c>
    </row>
    <row r="3596" spans="1:11">
      <c r="A3596" s="247" t="s">
        <v>6130</v>
      </c>
      <c r="B3596" s="247" t="s">
        <v>6129</v>
      </c>
      <c r="C3596" s="247" t="s">
        <v>2966</v>
      </c>
      <c r="D3596" s="247" t="s">
        <v>6119</v>
      </c>
      <c r="E3596" s="248" t="s">
        <v>6128</v>
      </c>
      <c r="F3596" s="247">
        <v>11.82</v>
      </c>
      <c r="G3596" s="247" t="s">
        <v>1373</v>
      </c>
      <c r="H3596" s="247" t="s">
        <v>14318</v>
      </c>
      <c r="I3596" s="247">
        <v>3</v>
      </c>
      <c r="J3596" s="247">
        <v>0</v>
      </c>
      <c r="K3596" s="247">
        <v>0</v>
      </c>
    </row>
    <row r="3597" spans="1:11">
      <c r="A3597" s="247" t="s">
        <v>12078</v>
      </c>
      <c r="B3597" s="247" t="s">
        <v>12077</v>
      </c>
      <c r="C3597" s="247" t="s">
        <v>2966</v>
      </c>
      <c r="D3597" s="247" t="s">
        <v>10961</v>
      </c>
      <c r="E3597" s="248" t="s">
        <v>12076</v>
      </c>
      <c r="F3597" s="247">
        <v>34</v>
      </c>
      <c r="G3597" s="247" t="s">
        <v>1373</v>
      </c>
      <c r="H3597" s="247" t="s">
        <v>14318</v>
      </c>
      <c r="I3597" s="247">
        <v>3</v>
      </c>
      <c r="J3597" s="247">
        <v>0</v>
      </c>
      <c r="K3597" s="247">
        <v>0</v>
      </c>
    </row>
    <row r="3598" spans="1:11">
      <c r="A3598" s="247" t="s">
        <v>12060</v>
      </c>
      <c r="B3598" s="247" t="s">
        <v>12059</v>
      </c>
      <c r="C3598" s="247" t="s">
        <v>2966</v>
      </c>
      <c r="D3598" s="247" t="s">
        <v>10961</v>
      </c>
      <c r="E3598" s="248" t="s">
        <v>13158</v>
      </c>
      <c r="F3598" s="247">
        <v>1.84</v>
      </c>
      <c r="G3598" s="247" t="s">
        <v>1373</v>
      </c>
      <c r="H3598" s="247" t="s">
        <v>14318</v>
      </c>
      <c r="I3598" s="247">
        <v>3</v>
      </c>
      <c r="J3598" s="247">
        <v>0</v>
      </c>
      <c r="K3598" s="247">
        <v>0</v>
      </c>
    </row>
    <row r="3599" spans="1:11">
      <c r="A3599" s="247" t="s">
        <v>12058</v>
      </c>
      <c r="B3599" s="247" t="s">
        <v>12057</v>
      </c>
      <c r="C3599" s="247" t="s">
        <v>2966</v>
      </c>
      <c r="D3599" s="247" t="s">
        <v>10961</v>
      </c>
      <c r="E3599" s="248" t="s">
        <v>13159</v>
      </c>
      <c r="F3599" s="247">
        <v>23.38</v>
      </c>
      <c r="G3599" s="247" t="s">
        <v>1373</v>
      </c>
      <c r="H3599" s="247" t="s">
        <v>14318</v>
      </c>
      <c r="I3599" s="247">
        <v>3</v>
      </c>
      <c r="J3599" s="247">
        <v>0</v>
      </c>
      <c r="K3599" s="247">
        <v>0</v>
      </c>
    </row>
    <row r="3600" spans="1:11">
      <c r="A3600" s="247" t="s">
        <v>12056</v>
      </c>
      <c r="B3600" s="247" t="s">
        <v>12055</v>
      </c>
      <c r="C3600" s="247" t="s">
        <v>2966</v>
      </c>
      <c r="D3600" s="247" t="s">
        <v>10961</v>
      </c>
      <c r="E3600" s="248" t="s">
        <v>12054</v>
      </c>
      <c r="F3600" s="247">
        <v>55.25</v>
      </c>
      <c r="G3600" s="247" t="s">
        <v>1373</v>
      </c>
      <c r="H3600" s="247" t="s">
        <v>14318</v>
      </c>
      <c r="I3600" s="247">
        <v>3</v>
      </c>
      <c r="J3600" s="247">
        <v>0</v>
      </c>
      <c r="K3600" s="247">
        <v>0</v>
      </c>
    </row>
    <row r="3601" spans="1:11">
      <c r="A3601" s="247" t="s">
        <v>6127</v>
      </c>
      <c r="B3601" s="247" t="s">
        <v>6126</v>
      </c>
      <c r="C3601" s="247" t="s">
        <v>2966</v>
      </c>
      <c r="D3601" s="247" t="s">
        <v>6119</v>
      </c>
      <c r="E3601" s="248" t="s">
        <v>6125</v>
      </c>
      <c r="F3601" s="247">
        <v>17.78</v>
      </c>
      <c r="G3601" s="247" t="s">
        <v>1373</v>
      </c>
      <c r="H3601" s="247" t="s">
        <v>14318</v>
      </c>
      <c r="I3601" s="247">
        <v>3</v>
      </c>
      <c r="J3601" s="247">
        <v>0</v>
      </c>
      <c r="K3601" s="247">
        <v>0</v>
      </c>
    </row>
    <row r="3602" spans="1:11">
      <c r="A3602" s="247" t="s">
        <v>3788</v>
      </c>
      <c r="B3602" s="247" t="s">
        <v>3787</v>
      </c>
      <c r="C3602" s="247" t="s">
        <v>2966</v>
      </c>
      <c r="D3602" s="247" t="s">
        <v>3775</v>
      </c>
      <c r="E3602" s="248" t="s">
        <v>13160</v>
      </c>
      <c r="F3602" s="247">
        <v>203.13</v>
      </c>
      <c r="G3602" s="247" t="s">
        <v>1373</v>
      </c>
      <c r="H3602" s="247" t="s">
        <v>14318</v>
      </c>
      <c r="I3602" s="247">
        <v>5</v>
      </c>
      <c r="J3602" s="247">
        <v>0</v>
      </c>
      <c r="K3602" s="247">
        <v>0</v>
      </c>
    </row>
    <row r="3603" spans="1:11">
      <c r="A3603" s="247" t="s">
        <v>6124</v>
      </c>
      <c r="B3603" s="247" t="s">
        <v>6123</v>
      </c>
      <c r="C3603" s="247" t="s">
        <v>2966</v>
      </c>
      <c r="D3603" s="247" t="s">
        <v>6119</v>
      </c>
      <c r="E3603" s="248" t="s">
        <v>6122</v>
      </c>
      <c r="F3603" s="247">
        <v>95.66</v>
      </c>
      <c r="G3603" s="247" t="s">
        <v>1373</v>
      </c>
      <c r="H3603" s="247" t="s">
        <v>14318</v>
      </c>
      <c r="I3603" s="247">
        <v>3</v>
      </c>
      <c r="J3603" s="247">
        <v>0</v>
      </c>
      <c r="K3603" s="247">
        <v>0</v>
      </c>
    </row>
    <row r="3604" spans="1:11">
      <c r="A3604" s="247" t="s">
        <v>3786</v>
      </c>
      <c r="B3604" s="247" t="s">
        <v>3785</v>
      </c>
      <c r="C3604" s="247" t="s">
        <v>2966</v>
      </c>
      <c r="D3604" s="247" t="s">
        <v>3775</v>
      </c>
      <c r="E3604" s="248" t="s">
        <v>13161</v>
      </c>
      <c r="F3604" s="247">
        <v>275.13</v>
      </c>
      <c r="G3604" s="247" t="s">
        <v>1373</v>
      </c>
      <c r="H3604" s="247" t="s">
        <v>14318</v>
      </c>
      <c r="I3604" s="247">
        <v>5</v>
      </c>
      <c r="J3604" s="247">
        <v>0</v>
      </c>
      <c r="K3604" s="247">
        <v>0</v>
      </c>
    </row>
    <row r="3605" spans="1:11">
      <c r="A3605" s="247" t="s">
        <v>6121</v>
      </c>
      <c r="B3605" s="247" t="s">
        <v>6120</v>
      </c>
      <c r="C3605" s="247" t="s">
        <v>2966</v>
      </c>
      <c r="D3605" s="247" t="s">
        <v>6119</v>
      </c>
      <c r="E3605" s="248" t="s">
        <v>6118</v>
      </c>
      <c r="F3605" s="247">
        <v>31.85</v>
      </c>
      <c r="G3605" s="247" t="s">
        <v>1373</v>
      </c>
      <c r="H3605" s="247" t="s">
        <v>14318</v>
      </c>
      <c r="I3605" s="247">
        <v>3</v>
      </c>
      <c r="J3605" s="247">
        <v>0</v>
      </c>
      <c r="K3605" s="247">
        <v>0</v>
      </c>
    </row>
    <row r="3606" spans="1:11">
      <c r="A3606" s="247" t="s">
        <v>11927</v>
      </c>
      <c r="B3606" s="247" t="s">
        <v>11926</v>
      </c>
      <c r="C3606" s="247" t="s">
        <v>2966</v>
      </c>
      <c r="D3606" s="247" t="s">
        <v>10961</v>
      </c>
      <c r="E3606" s="248" t="s">
        <v>11925</v>
      </c>
      <c r="F3606" s="247">
        <v>2.7</v>
      </c>
      <c r="G3606" s="247" t="s">
        <v>1373</v>
      </c>
      <c r="H3606" s="247" t="s">
        <v>14318</v>
      </c>
      <c r="I3606" s="247">
        <v>3</v>
      </c>
      <c r="J3606" s="247">
        <v>0</v>
      </c>
      <c r="K3606" s="247">
        <v>0</v>
      </c>
    </row>
    <row r="3607" spans="1:11">
      <c r="A3607" s="247" t="s">
        <v>11924</v>
      </c>
      <c r="B3607" s="247" t="s">
        <v>11923</v>
      </c>
      <c r="C3607" s="247" t="s">
        <v>2966</v>
      </c>
      <c r="D3607" s="247" t="s">
        <v>10961</v>
      </c>
      <c r="E3607" s="248" t="s">
        <v>11922</v>
      </c>
      <c r="F3607" s="247">
        <v>62.68</v>
      </c>
      <c r="G3607" s="247" t="s">
        <v>1373</v>
      </c>
      <c r="H3607" s="247" t="s">
        <v>14318</v>
      </c>
      <c r="I3607" s="247">
        <v>3</v>
      </c>
      <c r="J3607" s="247">
        <v>0</v>
      </c>
      <c r="K3607" s="247">
        <v>0</v>
      </c>
    </row>
    <row r="3608" spans="1:11">
      <c r="A3608" s="247" t="s">
        <v>11921</v>
      </c>
      <c r="B3608" s="247" t="s">
        <v>11920</v>
      </c>
      <c r="C3608" s="247" t="s">
        <v>2966</v>
      </c>
      <c r="D3608" s="247" t="s">
        <v>10961</v>
      </c>
      <c r="E3608" s="248" t="s">
        <v>11919</v>
      </c>
      <c r="F3608" s="247">
        <v>2.7</v>
      </c>
      <c r="G3608" s="247" t="s">
        <v>1373</v>
      </c>
      <c r="H3608" s="247" t="s">
        <v>14318</v>
      </c>
      <c r="I3608" s="247">
        <v>3</v>
      </c>
      <c r="J3608" s="247">
        <v>0</v>
      </c>
      <c r="K3608" s="247">
        <v>0</v>
      </c>
    </row>
    <row r="3609" spans="1:11">
      <c r="A3609" s="247" t="s">
        <v>11918</v>
      </c>
      <c r="B3609" s="247" t="s">
        <v>11917</v>
      </c>
      <c r="C3609" s="247" t="s">
        <v>2966</v>
      </c>
      <c r="D3609" s="247" t="s">
        <v>10961</v>
      </c>
      <c r="E3609" s="248" t="s">
        <v>11916</v>
      </c>
      <c r="F3609" s="247">
        <v>2.7</v>
      </c>
      <c r="G3609" s="247" t="s">
        <v>1373</v>
      </c>
      <c r="H3609" s="247" t="s">
        <v>14318</v>
      </c>
      <c r="I3609" s="247">
        <v>3</v>
      </c>
      <c r="J3609" s="247">
        <v>0</v>
      </c>
      <c r="K3609" s="247">
        <v>0</v>
      </c>
    </row>
    <row r="3610" spans="1:11">
      <c r="A3610" s="247" t="s">
        <v>18638</v>
      </c>
      <c r="B3610" s="247" t="s">
        <v>18637</v>
      </c>
      <c r="C3610" s="247" t="s">
        <v>2966</v>
      </c>
      <c r="D3610" s="247" t="s">
        <v>10961</v>
      </c>
      <c r="E3610" s="248" t="s">
        <v>18636</v>
      </c>
      <c r="F3610" s="247">
        <v>10.63</v>
      </c>
      <c r="G3610" s="247" t="s">
        <v>1373</v>
      </c>
      <c r="H3610" s="247" t="s">
        <v>14318</v>
      </c>
      <c r="I3610" s="247">
        <v>1</v>
      </c>
      <c r="J3610" s="247">
        <v>0</v>
      </c>
      <c r="K3610" s="247">
        <v>0</v>
      </c>
    </row>
    <row r="3611" spans="1:11">
      <c r="A3611" s="247" t="s">
        <v>11880</v>
      </c>
      <c r="B3611" s="247" t="s">
        <v>11879</v>
      </c>
      <c r="C3611" s="247" t="s">
        <v>2966</v>
      </c>
      <c r="D3611" s="247" t="s">
        <v>10961</v>
      </c>
      <c r="E3611" s="248" t="s">
        <v>11878</v>
      </c>
      <c r="F3611" s="247">
        <v>1.45</v>
      </c>
      <c r="G3611" s="247" t="s">
        <v>1373</v>
      </c>
      <c r="H3611" s="247" t="s">
        <v>14318</v>
      </c>
      <c r="I3611" s="247">
        <v>3</v>
      </c>
      <c r="J3611" s="247">
        <v>0</v>
      </c>
      <c r="K3611" s="247">
        <v>0</v>
      </c>
    </row>
    <row r="3612" spans="1:11">
      <c r="A3612" s="247" t="s">
        <v>11845</v>
      </c>
      <c r="B3612" s="247" t="s">
        <v>11844</v>
      </c>
      <c r="C3612" s="247" t="s">
        <v>2966</v>
      </c>
      <c r="D3612" s="247" t="s">
        <v>3775</v>
      </c>
      <c r="E3612" s="248" t="s">
        <v>13162</v>
      </c>
      <c r="F3612" s="247">
        <v>251.82</v>
      </c>
      <c r="G3612" s="247" t="s">
        <v>1373</v>
      </c>
      <c r="H3612" s="247" t="s">
        <v>14318</v>
      </c>
      <c r="I3612" s="247">
        <v>5</v>
      </c>
      <c r="J3612" s="247">
        <v>0</v>
      </c>
      <c r="K3612" s="247">
        <v>0</v>
      </c>
    </row>
    <row r="3613" spans="1:11">
      <c r="A3613" s="247" t="s">
        <v>11793</v>
      </c>
      <c r="B3613" s="247" t="s">
        <v>11792</v>
      </c>
      <c r="C3613" s="247" t="s">
        <v>2966</v>
      </c>
      <c r="D3613" s="247" t="s">
        <v>10961</v>
      </c>
      <c r="E3613" s="248" t="s">
        <v>11791</v>
      </c>
      <c r="F3613" s="247">
        <v>94.57</v>
      </c>
      <c r="G3613" s="247" t="s">
        <v>1373</v>
      </c>
      <c r="H3613" s="247" t="s">
        <v>14318</v>
      </c>
      <c r="I3613" s="247">
        <v>5</v>
      </c>
      <c r="J3613" s="247">
        <v>0</v>
      </c>
      <c r="K3613" s="247">
        <v>0</v>
      </c>
    </row>
    <row r="3614" spans="1:11">
      <c r="A3614" s="247" t="s">
        <v>11775</v>
      </c>
      <c r="B3614" s="247" t="s">
        <v>11774</v>
      </c>
      <c r="C3614" s="247" t="s">
        <v>2966</v>
      </c>
      <c r="D3614" s="247" t="s">
        <v>10961</v>
      </c>
      <c r="E3614" s="248" t="s">
        <v>13163</v>
      </c>
      <c r="F3614" s="247">
        <v>1.84</v>
      </c>
      <c r="G3614" s="247" t="s">
        <v>1373</v>
      </c>
      <c r="H3614" s="247" t="s">
        <v>14318</v>
      </c>
      <c r="I3614" s="247">
        <v>10</v>
      </c>
      <c r="J3614" s="247">
        <v>0</v>
      </c>
      <c r="K3614" s="247">
        <v>0</v>
      </c>
    </row>
    <row r="3615" spans="1:11">
      <c r="A3615" s="247" t="s">
        <v>11739</v>
      </c>
      <c r="B3615" s="247" t="s">
        <v>11738</v>
      </c>
      <c r="C3615" s="247" t="s">
        <v>2966</v>
      </c>
      <c r="D3615" s="247" t="s">
        <v>10961</v>
      </c>
      <c r="E3615" s="248" t="s">
        <v>11737</v>
      </c>
      <c r="F3615" s="247">
        <v>89.16</v>
      </c>
      <c r="G3615" s="247" t="s">
        <v>1373</v>
      </c>
      <c r="H3615" s="247" t="s">
        <v>14318</v>
      </c>
      <c r="I3615" s="247">
        <v>3</v>
      </c>
      <c r="J3615" s="247">
        <v>0</v>
      </c>
      <c r="K3615" s="247">
        <v>0</v>
      </c>
    </row>
    <row r="3616" spans="1:11">
      <c r="A3616" s="247" t="s">
        <v>11467</v>
      </c>
      <c r="B3616" s="247" t="s">
        <v>11466</v>
      </c>
      <c r="C3616" s="247" t="s">
        <v>2966</v>
      </c>
      <c r="D3616" s="247" t="s">
        <v>10961</v>
      </c>
      <c r="E3616" s="248" t="s">
        <v>11465</v>
      </c>
      <c r="F3616" s="247">
        <v>102.39</v>
      </c>
      <c r="G3616" s="247" t="s">
        <v>1373</v>
      </c>
      <c r="H3616" s="247" t="s">
        <v>14318</v>
      </c>
      <c r="I3616" s="247">
        <v>5</v>
      </c>
      <c r="J3616" s="247">
        <v>0</v>
      </c>
      <c r="K3616" s="247">
        <v>0</v>
      </c>
    </row>
    <row r="3617" spans="1:11">
      <c r="A3617" s="247" t="s">
        <v>3784</v>
      </c>
      <c r="B3617" s="247" t="s">
        <v>3783</v>
      </c>
      <c r="C3617" s="247" t="s">
        <v>2966</v>
      </c>
      <c r="D3617" s="247" t="s">
        <v>3775</v>
      </c>
      <c r="E3617" s="248" t="s">
        <v>3782</v>
      </c>
      <c r="F3617" s="247">
        <v>84.9</v>
      </c>
      <c r="G3617" s="247" t="s">
        <v>1373</v>
      </c>
      <c r="H3617" s="247" t="s">
        <v>14318</v>
      </c>
      <c r="I3617" s="247">
        <v>3</v>
      </c>
      <c r="J3617" s="247">
        <v>0</v>
      </c>
      <c r="K3617" s="247">
        <v>0</v>
      </c>
    </row>
    <row r="3618" spans="1:11">
      <c r="A3618" s="247" t="s">
        <v>11445</v>
      </c>
      <c r="B3618" s="247" t="s">
        <v>11444</v>
      </c>
      <c r="C3618" s="247" t="s">
        <v>2966</v>
      </c>
      <c r="D3618" s="247" t="s">
        <v>10961</v>
      </c>
      <c r="E3618" s="248" t="s">
        <v>11443</v>
      </c>
      <c r="F3618" s="247">
        <v>18.07</v>
      </c>
      <c r="G3618" s="247" t="s">
        <v>1373</v>
      </c>
      <c r="H3618" s="247" t="s">
        <v>14318</v>
      </c>
      <c r="I3618" s="247">
        <v>1</v>
      </c>
      <c r="J3618" s="247">
        <v>0</v>
      </c>
      <c r="K3618" s="247">
        <v>0</v>
      </c>
    </row>
    <row r="3619" spans="1:11">
      <c r="A3619" s="247" t="s">
        <v>13164</v>
      </c>
      <c r="B3619" s="247" t="s">
        <v>13165</v>
      </c>
      <c r="C3619" s="247" t="s">
        <v>2966</v>
      </c>
      <c r="D3619" s="247" t="s">
        <v>10961</v>
      </c>
      <c r="E3619" s="248" t="s">
        <v>13166</v>
      </c>
      <c r="F3619" s="247">
        <v>43.47</v>
      </c>
      <c r="G3619" s="247" t="s">
        <v>1373</v>
      </c>
      <c r="H3619" s="247" t="s">
        <v>14318</v>
      </c>
      <c r="I3619" s="247">
        <v>5</v>
      </c>
      <c r="J3619" s="247">
        <v>0</v>
      </c>
      <c r="K3619" s="247">
        <v>0</v>
      </c>
    </row>
    <row r="3620" spans="1:11">
      <c r="A3620" s="247" t="s">
        <v>3781</v>
      </c>
      <c r="B3620" s="247" t="s">
        <v>3780</v>
      </c>
      <c r="C3620" s="247" t="s">
        <v>2966</v>
      </c>
      <c r="D3620" s="247" t="s">
        <v>3775</v>
      </c>
      <c r="E3620" s="248" t="s">
        <v>13167</v>
      </c>
      <c r="F3620" s="247">
        <v>145.57</v>
      </c>
      <c r="G3620" s="247" t="s">
        <v>1373</v>
      </c>
      <c r="H3620" s="247" t="s">
        <v>14318</v>
      </c>
      <c r="I3620" s="247">
        <v>5</v>
      </c>
      <c r="J3620" s="247">
        <v>0</v>
      </c>
      <c r="K3620" s="247">
        <v>0</v>
      </c>
    </row>
    <row r="3621" spans="1:11">
      <c r="A3621" s="247" t="s">
        <v>3779</v>
      </c>
      <c r="B3621" s="247" t="s">
        <v>3778</v>
      </c>
      <c r="C3621" s="247" t="s">
        <v>2966</v>
      </c>
      <c r="D3621" s="247" t="s">
        <v>3775</v>
      </c>
      <c r="E3621" s="248" t="s">
        <v>13168</v>
      </c>
      <c r="F3621" s="247">
        <v>180.75</v>
      </c>
      <c r="G3621" s="247" t="s">
        <v>1373</v>
      </c>
      <c r="H3621" s="247" t="s">
        <v>14318</v>
      </c>
      <c r="I3621" s="247">
        <v>5</v>
      </c>
      <c r="J3621" s="247">
        <v>0</v>
      </c>
      <c r="K3621" s="247">
        <v>0</v>
      </c>
    </row>
    <row r="3622" spans="1:11">
      <c r="A3622" s="247" t="s">
        <v>11425</v>
      </c>
      <c r="B3622" s="247" t="s">
        <v>11424</v>
      </c>
      <c r="C3622" s="247" t="s">
        <v>2966</v>
      </c>
      <c r="D3622" s="247" t="s">
        <v>10961</v>
      </c>
      <c r="E3622" s="248" t="s">
        <v>13169</v>
      </c>
      <c r="F3622" s="247">
        <v>65.680000000000007</v>
      </c>
      <c r="G3622" s="247" t="s">
        <v>1373</v>
      </c>
      <c r="H3622" s="247" t="s">
        <v>14318</v>
      </c>
      <c r="I3622" s="247">
        <v>3</v>
      </c>
      <c r="J3622" s="247">
        <v>0</v>
      </c>
      <c r="K3622" s="247">
        <v>0</v>
      </c>
    </row>
    <row r="3623" spans="1:11">
      <c r="A3623" s="247" t="s">
        <v>11399</v>
      </c>
      <c r="B3623" s="247" t="s">
        <v>11398</v>
      </c>
      <c r="C3623" s="247" t="s">
        <v>2966</v>
      </c>
      <c r="D3623" s="247" t="s">
        <v>10961</v>
      </c>
      <c r="E3623" s="248" t="s">
        <v>11397</v>
      </c>
      <c r="F3623" s="247">
        <v>25.5</v>
      </c>
      <c r="G3623" s="247" t="s">
        <v>1373</v>
      </c>
      <c r="H3623" s="247" t="s">
        <v>14318</v>
      </c>
      <c r="I3623" s="247">
        <v>5</v>
      </c>
      <c r="J3623" s="247">
        <v>3</v>
      </c>
      <c r="K3623" s="247">
        <v>0</v>
      </c>
    </row>
    <row r="3624" spans="1:11">
      <c r="A3624" s="247" t="s">
        <v>3777</v>
      </c>
      <c r="B3624" s="247" t="s">
        <v>3776</v>
      </c>
      <c r="C3624" s="247" t="s">
        <v>2966</v>
      </c>
      <c r="D3624" s="247" t="s">
        <v>3775</v>
      </c>
      <c r="E3624" s="248" t="s">
        <v>3774</v>
      </c>
      <c r="F3624" s="247">
        <v>102.09</v>
      </c>
      <c r="G3624" s="247" t="s">
        <v>1373</v>
      </c>
      <c r="H3624" s="247" t="s">
        <v>14318</v>
      </c>
      <c r="I3624" s="247">
        <v>5</v>
      </c>
      <c r="J3624" s="247">
        <v>0</v>
      </c>
      <c r="K3624" s="247">
        <v>0</v>
      </c>
    </row>
    <row r="3625" spans="1:11">
      <c r="A3625" s="247" t="s">
        <v>11369</v>
      </c>
      <c r="B3625" s="247" t="s">
        <v>11368</v>
      </c>
      <c r="C3625" s="247" t="s">
        <v>2966</v>
      </c>
      <c r="D3625" s="247" t="s">
        <v>10961</v>
      </c>
      <c r="E3625" s="248" t="s">
        <v>11367</v>
      </c>
      <c r="F3625" s="247">
        <v>25.5</v>
      </c>
      <c r="G3625" s="247" t="s">
        <v>1373</v>
      </c>
      <c r="H3625" s="247" t="s">
        <v>14318</v>
      </c>
      <c r="I3625" s="247">
        <v>5</v>
      </c>
      <c r="J3625" s="247">
        <v>0</v>
      </c>
      <c r="K3625" s="247">
        <v>0</v>
      </c>
    </row>
    <row r="3626" spans="1:11">
      <c r="A3626" s="247" t="s">
        <v>11331</v>
      </c>
      <c r="B3626" s="247" t="s">
        <v>11330</v>
      </c>
      <c r="C3626" s="247" t="s">
        <v>2966</v>
      </c>
      <c r="D3626" s="247" t="s">
        <v>10961</v>
      </c>
      <c r="E3626" s="248" t="s">
        <v>13170</v>
      </c>
      <c r="F3626" s="247">
        <v>112.05</v>
      </c>
      <c r="G3626" s="247" t="s">
        <v>1373</v>
      </c>
      <c r="H3626" s="247" t="s">
        <v>14318</v>
      </c>
      <c r="I3626" s="247">
        <v>5</v>
      </c>
      <c r="J3626" s="247">
        <v>0</v>
      </c>
      <c r="K3626" s="247">
        <v>0</v>
      </c>
    </row>
    <row r="3627" spans="1:11">
      <c r="A3627" s="247" t="s">
        <v>11295</v>
      </c>
      <c r="B3627" s="247" t="s">
        <v>11294</v>
      </c>
      <c r="C3627" s="247" t="s">
        <v>2966</v>
      </c>
      <c r="D3627" s="247" t="s">
        <v>10961</v>
      </c>
      <c r="E3627" s="248" t="s">
        <v>11293</v>
      </c>
      <c r="F3627" s="247">
        <v>73.41</v>
      </c>
      <c r="G3627" s="247" t="s">
        <v>1373</v>
      </c>
      <c r="H3627" s="247" t="s">
        <v>14318</v>
      </c>
      <c r="I3627" s="247">
        <v>5</v>
      </c>
      <c r="J3627" s="247">
        <v>0</v>
      </c>
      <c r="K3627" s="247">
        <v>0</v>
      </c>
    </row>
    <row r="3628" spans="1:11">
      <c r="A3628" s="247" t="s">
        <v>11241</v>
      </c>
      <c r="B3628" s="247" t="s">
        <v>11240</v>
      </c>
      <c r="C3628" s="247" t="s">
        <v>2966</v>
      </c>
      <c r="D3628" s="247" t="s">
        <v>10961</v>
      </c>
      <c r="E3628" s="248" t="s">
        <v>11239</v>
      </c>
      <c r="F3628" s="247">
        <v>29.94</v>
      </c>
      <c r="G3628" s="247" t="s">
        <v>1373</v>
      </c>
      <c r="H3628" s="247" t="s">
        <v>14318</v>
      </c>
      <c r="I3628" s="247">
        <v>5</v>
      </c>
      <c r="J3628" s="247">
        <v>0</v>
      </c>
      <c r="K3628" s="247">
        <v>0</v>
      </c>
    </row>
    <row r="3629" spans="1:11">
      <c r="A3629" s="247" t="s">
        <v>13171</v>
      </c>
      <c r="B3629" s="247" t="s">
        <v>13172</v>
      </c>
      <c r="C3629" s="247" t="s">
        <v>2966</v>
      </c>
      <c r="D3629" s="247" t="s">
        <v>3775</v>
      </c>
      <c r="E3629" s="248" t="s">
        <v>13173</v>
      </c>
      <c r="F3629" s="247">
        <v>194.43</v>
      </c>
      <c r="G3629" s="247" t="s">
        <v>1373</v>
      </c>
      <c r="H3629" s="247" t="s">
        <v>14318</v>
      </c>
      <c r="I3629" s="247">
        <v>5</v>
      </c>
      <c r="J3629" s="247">
        <v>0</v>
      </c>
      <c r="K3629" s="247">
        <v>0</v>
      </c>
    </row>
    <row r="3630" spans="1:11">
      <c r="A3630" s="247" t="s">
        <v>13174</v>
      </c>
      <c r="B3630" s="247" t="s">
        <v>13175</v>
      </c>
      <c r="C3630" s="247" t="s">
        <v>2966</v>
      </c>
      <c r="D3630" s="247" t="s">
        <v>3775</v>
      </c>
      <c r="E3630" s="248" t="s">
        <v>13176</v>
      </c>
      <c r="F3630" s="247">
        <v>174.89</v>
      </c>
      <c r="G3630" s="247" t="s">
        <v>1373</v>
      </c>
      <c r="H3630" s="247" t="s">
        <v>14318</v>
      </c>
      <c r="I3630" s="247">
        <v>5</v>
      </c>
      <c r="J3630" s="247">
        <v>0</v>
      </c>
      <c r="K3630" s="247">
        <v>0</v>
      </c>
    </row>
    <row r="3631" spans="1:11">
      <c r="A3631" s="247" t="s">
        <v>18395</v>
      </c>
      <c r="B3631" s="247" t="s">
        <v>18394</v>
      </c>
      <c r="C3631" s="247" t="s">
        <v>2966</v>
      </c>
      <c r="D3631" s="247" t="s">
        <v>10961</v>
      </c>
      <c r="E3631" s="248" t="s">
        <v>18393</v>
      </c>
      <c r="F3631" s="247">
        <v>816.19</v>
      </c>
      <c r="G3631" s="247" t="s">
        <v>1373</v>
      </c>
      <c r="H3631" s="247" t="s">
        <v>14318</v>
      </c>
      <c r="I3631" s="247">
        <v>5</v>
      </c>
      <c r="J3631" s="247">
        <v>0</v>
      </c>
      <c r="K3631" s="247">
        <v>0</v>
      </c>
    </row>
    <row r="3632" spans="1:11">
      <c r="A3632" s="247" t="s">
        <v>23197</v>
      </c>
      <c r="B3632" s="247" t="s">
        <v>23198</v>
      </c>
      <c r="C3632" s="247" t="s">
        <v>2966</v>
      </c>
      <c r="D3632" s="247" t="s">
        <v>6119</v>
      </c>
      <c r="E3632" s="248" t="s">
        <v>23199</v>
      </c>
      <c r="F3632" s="247">
        <v>31.17</v>
      </c>
      <c r="G3632" s="247" t="s">
        <v>1373</v>
      </c>
      <c r="H3632" s="247" t="s">
        <v>14318</v>
      </c>
      <c r="I3632" s="247">
        <v>1</v>
      </c>
      <c r="J3632" s="247">
        <v>0</v>
      </c>
      <c r="K3632" s="247">
        <v>0</v>
      </c>
    </row>
    <row r="3633" spans="1:11">
      <c r="A3633" s="247" t="s">
        <v>23200</v>
      </c>
      <c r="B3633" s="247" t="s">
        <v>23201</v>
      </c>
      <c r="C3633" s="247" t="s">
        <v>2966</v>
      </c>
      <c r="D3633" s="247" t="s">
        <v>10961</v>
      </c>
      <c r="E3633" s="248" t="s">
        <v>23202</v>
      </c>
      <c r="F3633" s="247">
        <v>4.16</v>
      </c>
      <c r="G3633" s="247" t="s">
        <v>1373</v>
      </c>
      <c r="H3633" s="247" t="s">
        <v>14318</v>
      </c>
      <c r="I3633" s="247">
        <v>1</v>
      </c>
      <c r="J3633" s="247">
        <v>0</v>
      </c>
      <c r="K3633" s="247">
        <v>0</v>
      </c>
    </row>
    <row r="3634" spans="1:11">
      <c r="A3634" s="247" t="s">
        <v>23203</v>
      </c>
      <c r="B3634" s="247" t="s">
        <v>23204</v>
      </c>
      <c r="C3634" s="247" t="s">
        <v>2966</v>
      </c>
      <c r="D3634" s="247" t="s">
        <v>10961</v>
      </c>
      <c r="E3634" s="248" t="s">
        <v>23205</v>
      </c>
      <c r="F3634" s="247">
        <v>758.24</v>
      </c>
      <c r="G3634" s="247" t="s">
        <v>1373</v>
      </c>
      <c r="H3634" s="247" t="s">
        <v>14318</v>
      </c>
      <c r="I3634" s="247">
        <v>3</v>
      </c>
      <c r="J3634" s="247">
        <v>0</v>
      </c>
      <c r="K3634" s="247">
        <v>0</v>
      </c>
    </row>
    <row r="3635" spans="1:11">
      <c r="A3635" s="247" t="s">
        <v>23206</v>
      </c>
      <c r="B3635" s="247" t="s">
        <v>23207</v>
      </c>
      <c r="C3635" s="247" t="s">
        <v>2966</v>
      </c>
      <c r="D3635" s="247" t="s">
        <v>10961</v>
      </c>
      <c r="E3635" s="248" t="s">
        <v>23208</v>
      </c>
      <c r="F3635" s="247">
        <v>507.1</v>
      </c>
      <c r="G3635" s="247" t="s">
        <v>1373</v>
      </c>
      <c r="H3635" s="247" t="s">
        <v>14318</v>
      </c>
      <c r="I3635" s="247">
        <v>3</v>
      </c>
      <c r="J3635" s="247">
        <v>0</v>
      </c>
      <c r="K3635" s="247">
        <v>0</v>
      </c>
    </row>
    <row r="3636" spans="1:11">
      <c r="A3636" s="247" t="s">
        <v>23209</v>
      </c>
      <c r="B3636" s="247" t="s">
        <v>23210</v>
      </c>
      <c r="C3636" s="247" t="s">
        <v>2966</v>
      </c>
      <c r="D3636" s="247" t="s">
        <v>10961</v>
      </c>
      <c r="E3636" s="248" t="s">
        <v>23211</v>
      </c>
      <c r="F3636" s="247">
        <v>536.08000000000004</v>
      </c>
      <c r="G3636" s="247" t="s">
        <v>1373</v>
      </c>
      <c r="H3636" s="247" t="s">
        <v>14318</v>
      </c>
      <c r="I3636" s="247">
        <v>3</v>
      </c>
      <c r="J3636" s="247">
        <v>0</v>
      </c>
      <c r="K3636" s="247">
        <v>0</v>
      </c>
    </row>
    <row r="3637" spans="1:11">
      <c r="A3637" s="247" t="s">
        <v>23212</v>
      </c>
      <c r="B3637" s="247" t="s">
        <v>23213</v>
      </c>
      <c r="C3637" s="247" t="s">
        <v>2966</v>
      </c>
      <c r="D3637" s="247" t="s">
        <v>10961</v>
      </c>
      <c r="E3637" s="248" t="s">
        <v>23214</v>
      </c>
      <c r="F3637" s="247">
        <v>719.6</v>
      </c>
      <c r="G3637" s="247" t="s">
        <v>1373</v>
      </c>
      <c r="H3637" s="247" t="s">
        <v>14318</v>
      </c>
      <c r="I3637" s="247">
        <v>3</v>
      </c>
      <c r="J3637" s="247">
        <v>0</v>
      </c>
      <c r="K3637" s="247">
        <v>0</v>
      </c>
    </row>
    <row r="3638" spans="1:11">
      <c r="A3638" s="247" t="s">
        <v>23215</v>
      </c>
      <c r="B3638" s="247" t="s">
        <v>23216</v>
      </c>
      <c r="C3638" s="247" t="s">
        <v>2966</v>
      </c>
      <c r="D3638" s="247" t="s">
        <v>10961</v>
      </c>
      <c r="E3638" s="248" t="s">
        <v>23217</v>
      </c>
      <c r="F3638" s="247">
        <v>964.94</v>
      </c>
      <c r="G3638" s="247" t="s">
        <v>1373</v>
      </c>
      <c r="H3638" s="247" t="s">
        <v>14318</v>
      </c>
      <c r="I3638" s="247">
        <v>3</v>
      </c>
      <c r="J3638" s="247">
        <v>0</v>
      </c>
      <c r="K3638" s="247">
        <v>0</v>
      </c>
    </row>
    <row r="3639" spans="1:11">
      <c r="A3639" s="247" t="s">
        <v>10987</v>
      </c>
      <c r="B3639" s="247" t="s">
        <v>10986</v>
      </c>
      <c r="C3639" s="247" t="s">
        <v>2966</v>
      </c>
      <c r="D3639" s="247" t="s">
        <v>10961</v>
      </c>
      <c r="E3639" s="248" t="s">
        <v>10985</v>
      </c>
      <c r="F3639" s="247">
        <v>45.01</v>
      </c>
      <c r="G3639" s="247" t="s">
        <v>1373</v>
      </c>
      <c r="H3639" s="247" t="s">
        <v>14318</v>
      </c>
      <c r="I3639" s="247">
        <v>3</v>
      </c>
      <c r="J3639" s="247">
        <v>0</v>
      </c>
      <c r="K3639" s="247">
        <v>0</v>
      </c>
    </row>
    <row r="3640" spans="1:11">
      <c r="A3640" s="247" t="s">
        <v>10343</v>
      </c>
      <c r="B3640" s="247" t="s">
        <v>10342</v>
      </c>
      <c r="C3640" s="247" t="s">
        <v>2966</v>
      </c>
      <c r="D3640" s="247" t="s">
        <v>9834</v>
      </c>
      <c r="E3640" s="248" t="s">
        <v>23218</v>
      </c>
      <c r="F3640" s="247">
        <v>2.93</v>
      </c>
      <c r="G3640" s="247" t="s">
        <v>1373</v>
      </c>
      <c r="H3640" s="247" t="s">
        <v>14318</v>
      </c>
      <c r="I3640" s="247">
        <v>99</v>
      </c>
      <c r="J3640" s="247">
        <v>0</v>
      </c>
      <c r="K3640" s="247">
        <v>0</v>
      </c>
    </row>
    <row r="3641" spans="1:11">
      <c r="A3641" s="247" t="s">
        <v>10340</v>
      </c>
      <c r="B3641" s="247" t="s">
        <v>10339</v>
      </c>
      <c r="C3641" s="247" t="s">
        <v>2966</v>
      </c>
      <c r="D3641" s="247" t="s">
        <v>9834</v>
      </c>
      <c r="E3641" s="248" t="s">
        <v>10338</v>
      </c>
      <c r="F3641" s="247">
        <v>3.62</v>
      </c>
      <c r="G3641" s="247" t="s">
        <v>1373</v>
      </c>
      <c r="H3641" s="247" t="s">
        <v>14318</v>
      </c>
      <c r="I3641" s="247">
        <v>99</v>
      </c>
      <c r="J3641" s="247">
        <v>0</v>
      </c>
      <c r="K3641" s="247">
        <v>0</v>
      </c>
    </row>
    <row r="3642" spans="1:11">
      <c r="A3642" s="247" t="s">
        <v>10337</v>
      </c>
      <c r="B3642" s="247" t="s">
        <v>10336</v>
      </c>
      <c r="C3642" s="247" t="s">
        <v>2966</v>
      </c>
      <c r="D3642" s="247" t="s">
        <v>9834</v>
      </c>
      <c r="E3642" s="248" t="s">
        <v>10335</v>
      </c>
      <c r="F3642" s="247">
        <v>6.55</v>
      </c>
      <c r="G3642" s="247" t="s">
        <v>1373</v>
      </c>
      <c r="H3642" s="247" t="s">
        <v>14318</v>
      </c>
      <c r="I3642" s="247">
        <v>99</v>
      </c>
      <c r="J3642" s="247">
        <v>0</v>
      </c>
      <c r="K3642" s="247">
        <v>0</v>
      </c>
    </row>
    <row r="3643" spans="1:11">
      <c r="A3643" s="247" t="s">
        <v>23219</v>
      </c>
      <c r="B3643" s="247" t="s">
        <v>23220</v>
      </c>
      <c r="C3643" s="247" t="s">
        <v>2966</v>
      </c>
      <c r="D3643" s="247" t="s">
        <v>9834</v>
      </c>
      <c r="E3643" s="248" t="s">
        <v>23221</v>
      </c>
      <c r="F3643" s="247">
        <v>2.25</v>
      </c>
      <c r="G3643" s="247" t="s">
        <v>1373</v>
      </c>
      <c r="H3643" s="247" t="s">
        <v>14318</v>
      </c>
      <c r="I3643" s="247">
        <v>3</v>
      </c>
      <c r="J3643" s="247">
        <v>0</v>
      </c>
      <c r="K3643" s="247">
        <v>0</v>
      </c>
    </row>
    <row r="3644" spans="1:11">
      <c r="A3644" s="247" t="s">
        <v>10258</v>
      </c>
      <c r="B3644" s="247" t="s">
        <v>10257</v>
      </c>
      <c r="C3644" s="247" t="s">
        <v>2966</v>
      </c>
      <c r="D3644" s="247" t="s">
        <v>9834</v>
      </c>
      <c r="E3644" s="248" t="s">
        <v>10256</v>
      </c>
      <c r="F3644" s="247">
        <v>2.25</v>
      </c>
      <c r="G3644" s="247" t="s">
        <v>1373</v>
      </c>
      <c r="H3644" s="247" t="s">
        <v>14318</v>
      </c>
      <c r="I3644" s="247">
        <v>3</v>
      </c>
      <c r="J3644" s="247">
        <v>0</v>
      </c>
      <c r="K3644" s="247">
        <v>0</v>
      </c>
    </row>
    <row r="3645" spans="1:11">
      <c r="A3645" s="247" t="s">
        <v>10250</v>
      </c>
      <c r="B3645" s="247" t="s">
        <v>10249</v>
      </c>
      <c r="C3645" s="247" t="s">
        <v>2966</v>
      </c>
      <c r="D3645" s="247" t="s">
        <v>9834</v>
      </c>
      <c r="E3645" s="248" t="s">
        <v>10248</v>
      </c>
      <c r="F3645" s="247">
        <v>2.74</v>
      </c>
      <c r="G3645" s="247" t="s">
        <v>1373</v>
      </c>
      <c r="H3645" s="247" t="s">
        <v>14318</v>
      </c>
      <c r="I3645" s="247">
        <v>3</v>
      </c>
      <c r="J3645" s="247">
        <v>0</v>
      </c>
      <c r="K3645" s="247">
        <v>0</v>
      </c>
    </row>
    <row r="3646" spans="1:11">
      <c r="A3646" s="247" t="s">
        <v>23222</v>
      </c>
      <c r="B3646" s="247" t="s">
        <v>23223</v>
      </c>
      <c r="C3646" s="247" t="s">
        <v>2966</v>
      </c>
      <c r="D3646" s="247" t="s">
        <v>9834</v>
      </c>
      <c r="E3646" s="248" t="s">
        <v>23224</v>
      </c>
      <c r="F3646" s="247">
        <v>2.74</v>
      </c>
      <c r="G3646" s="247" t="s">
        <v>1373</v>
      </c>
      <c r="H3646" s="247" t="s">
        <v>14318</v>
      </c>
      <c r="I3646" s="247">
        <v>3</v>
      </c>
      <c r="J3646" s="247">
        <v>0</v>
      </c>
      <c r="K3646" s="247">
        <v>0</v>
      </c>
    </row>
    <row r="3647" spans="1:11">
      <c r="A3647" s="247" t="s">
        <v>10247</v>
      </c>
      <c r="B3647" s="247" t="s">
        <v>10246</v>
      </c>
      <c r="C3647" s="247" t="s">
        <v>2966</v>
      </c>
      <c r="D3647" s="247" t="s">
        <v>9834</v>
      </c>
      <c r="E3647" s="248" t="s">
        <v>10245</v>
      </c>
      <c r="F3647" s="247">
        <v>1.17</v>
      </c>
      <c r="G3647" s="247" t="s">
        <v>1373</v>
      </c>
      <c r="H3647" s="247" t="s">
        <v>14318</v>
      </c>
      <c r="I3647" s="247">
        <v>3</v>
      </c>
      <c r="J3647" s="247">
        <v>0</v>
      </c>
      <c r="K3647" s="247">
        <v>0</v>
      </c>
    </row>
    <row r="3648" spans="1:11">
      <c r="A3648" s="247" t="s">
        <v>10244</v>
      </c>
      <c r="B3648" s="247" t="s">
        <v>10243</v>
      </c>
      <c r="C3648" s="247" t="s">
        <v>2966</v>
      </c>
      <c r="D3648" s="247" t="s">
        <v>9834</v>
      </c>
      <c r="E3648" s="248" t="s">
        <v>10242</v>
      </c>
      <c r="F3648" s="247">
        <v>1.95</v>
      </c>
      <c r="G3648" s="247" t="s">
        <v>1373</v>
      </c>
      <c r="H3648" s="247" t="s">
        <v>14318</v>
      </c>
      <c r="I3648" s="247">
        <v>3</v>
      </c>
      <c r="J3648" s="247">
        <v>0</v>
      </c>
      <c r="K3648" s="247">
        <v>0</v>
      </c>
    </row>
    <row r="3649" spans="1:11">
      <c r="A3649" s="247" t="s">
        <v>10224</v>
      </c>
      <c r="B3649" s="247" t="s">
        <v>10223</v>
      </c>
      <c r="C3649" s="247" t="s">
        <v>2966</v>
      </c>
      <c r="D3649" s="247" t="s">
        <v>9834</v>
      </c>
      <c r="E3649" s="248" t="s">
        <v>10222</v>
      </c>
      <c r="F3649" s="247">
        <v>1.95</v>
      </c>
      <c r="G3649" s="247" t="s">
        <v>1373</v>
      </c>
      <c r="H3649" s="247" t="s">
        <v>14318</v>
      </c>
      <c r="I3649" s="247">
        <v>3</v>
      </c>
      <c r="J3649" s="247">
        <v>0</v>
      </c>
      <c r="K3649" s="247">
        <v>0</v>
      </c>
    </row>
    <row r="3650" spans="1:11">
      <c r="A3650" s="247" t="s">
        <v>10203</v>
      </c>
      <c r="B3650" s="247" t="s">
        <v>10202</v>
      </c>
      <c r="C3650" s="247" t="s">
        <v>2966</v>
      </c>
      <c r="D3650" s="247" t="s">
        <v>9834</v>
      </c>
      <c r="E3650" s="248" t="s">
        <v>10201</v>
      </c>
      <c r="F3650" s="247">
        <v>3.82</v>
      </c>
      <c r="G3650" s="247" t="s">
        <v>1373</v>
      </c>
      <c r="H3650" s="247" t="s">
        <v>14318</v>
      </c>
      <c r="I3650" s="247">
        <v>3</v>
      </c>
      <c r="J3650" s="247">
        <v>0</v>
      </c>
      <c r="K3650" s="247">
        <v>0</v>
      </c>
    </row>
    <row r="3651" spans="1:11">
      <c r="A3651" s="247" t="s">
        <v>10200</v>
      </c>
      <c r="B3651" s="247" t="s">
        <v>10199</v>
      </c>
      <c r="C3651" s="247" t="s">
        <v>2966</v>
      </c>
      <c r="D3651" s="247" t="s">
        <v>9834</v>
      </c>
      <c r="E3651" s="248" t="s">
        <v>10198</v>
      </c>
      <c r="F3651" s="247">
        <v>1.26</v>
      </c>
      <c r="G3651" s="247" t="s">
        <v>1373</v>
      </c>
      <c r="H3651" s="247" t="s">
        <v>14318</v>
      </c>
      <c r="I3651" s="247">
        <v>3</v>
      </c>
      <c r="J3651" s="247">
        <v>0</v>
      </c>
      <c r="K3651" s="247">
        <v>0</v>
      </c>
    </row>
    <row r="3652" spans="1:11">
      <c r="A3652" s="247" t="s">
        <v>10191</v>
      </c>
      <c r="B3652" s="247" t="s">
        <v>10190</v>
      </c>
      <c r="C3652" s="247" t="s">
        <v>2966</v>
      </c>
      <c r="D3652" s="247" t="s">
        <v>9834</v>
      </c>
      <c r="E3652" s="248" t="s">
        <v>10189</v>
      </c>
      <c r="F3652" s="247">
        <v>0.78</v>
      </c>
      <c r="G3652" s="247" t="s">
        <v>1373</v>
      </c>
      <c r="H3652" s="247" t="s">
        <v>14318</v>
      </c>
      <c r="I3652" s="247">
        <v>3</v>
      </c>
      <c r="J3652" s="247">
        <v>0</v>
      </c>
      <c r="K3652" s="247">
        <v>0</v>
      </c>
    </row>
    <row r="3653" spans="1:11">
      <c r="A3653" s="247" t="s">
        <v>10185</v>
      </c>
      <c r="B3653" s="247" t="s">
        <v>10184</v>
      </c>
      <c r="C3653" s="247" t="s">
        <v>2966</v>
      </c>
      <c r="D3653" s="247" t="s">
        <v>9834</v>
      </c>
      <c r="E3653" s="248" t="s">
        <v>10183</v>
      </c>
      <c r="F3653" s="247">
        <v>2.54</v>
      </c>
      <c r="G3653" s="247" t="s">
        <v>1373</v>
      </c>
      <c r="H3653" s="247" t="s">
        <v>14318</v>
      </c>
      <c r="I3653" s="247">
        <v>3</v>
      </c>
      <c r="J3653" s="247">
        <v>0</v>
      </c>
      <c r="K3653" s="247">
        <v>0</v>
      </c>
    </row>
    <row r="3654" spans="1:11">
      <c r="A3654" s="247" t="s">
        <v>10179</v>
      </c>
      <c r="B3654" s="247" t="s">
        <v>10178</v>
      </c>
      <c r="C3654" s="247" t="s">
        <v>2966</v>
      </c>
      <c r="D3654" s="247" t="s">
        <v>9834</v>
      </c>
      <c r="E3654" s="248" t="s">
        <v>10177</v>
      </c>
      <c r="F3654" s="247">
        <v>1.56</v>
      </c>
      <c r="G3654" s="247" t="s">
        <v>1373</v>
      </c>
      <c r="H3654" s="247" t="s">
        <v>14318</v>
      </c>
      <c r="I3654" s="247">
        <v>3</v>
      </c>
      <c r="J3654" s="247">
        <v>0</v>
      </c>
      <c r="K3654" s="247">
        <v>0</v>
      </c>
    </row>
    <row r="3655" spans="1:11">
      <c r="A3655" s="247" t="s">
        <v>10162</v>
      </c>
      <c r="B3655" s="247" t="s">
        <v>10161</v>
      </c>
      <c r="C3655" s="247" t="s">
        <v>2966</v>
      </c>
      <c r="D3655" s="247" t="s">
        <v>9834</v>
      </c>
      <c r="E3655" s="248" t="s">
        <v>10160</v>
      </c>
      <c r="F3655" s="247">
        <v>1.76</v>
      </c>
      <c r="G3655" s="247" t="s">
        <v>1373</v>
      </c>
      <c r="H3655" s="247" t="s">
        <v>14318</v>
      </c>
      <c r="I3655" s="247">
        <v>3</v>
      </c>
      <c r="J3655" s="247">
        <v>0</v>
      </c>
      <c r="K3655" s="247">
        <v>0</v>
      </c>
    </row>
    <row r="3656" spans="1:11">
      <c r="A3656" s="247" t="s">
        <v>23225</v>
      </c>
      <c r="B3656" s="247" t="s">
        <v>23226</v>
      </c>
      <c r="C3656" s="247" t="s">
        <v>2966</v>
      </c>
      <c r="D3656" s="247" t="s">
        <v>9834</v>
      </c>
      <c r="E3656" s="248" t="s">
        <v>23227</v>
      </c>
      <c r="F3656" s="247">
        <v>1.17</v>
      </c>
      <c r="G3656" s="247" t="s">
        <v>1373</v>
      </c>
      <c r="H3656" s="247" t="s">
        <v>14318</v>
      </c>
      <c r="I3656" s="247">
        <v>3</v>
      </c>
      <c r="J3656" s="247">
        <v>0</v>
      </c>
      <c r="K3656" s="247">
        <v>0</v>
      </c>
    </row>
    <row r="3657" spans="1:11">
      <c r="A3657" s="247" t="s">
        <v>17729</v>
      </c>
      <c r="B3657" s="247" t="s">
        <v>17728</v>
      </c>
      <c r="C3657" s="247" t="s">
        <v>2966</v>
      </c>
      <c r="D3657" s="247" t="s">
        <v>7606</v>
      </c>
      <c r="E3657" s="248" t="s">
        <v>17727</v>
      </c>
      <c r="F3657" s="247">
        <v>97.22</v>
      </c>
      <c r="G3657" s="247" t="s">
        <v>1373</v>
      </c>
      <c r="H3657" s="247" t="s">
        <v>14318</v>
      </c>
      <c r="I3657" s="247">
        <v>1</v>
      </c>
      <c r="J3657" s="247">
        <v>0</v>
      </c>
      <c r="K3657" s="247">
        <v>0</v>
      </c>
    </row>
    <row r="3658" spans="1:11">
      <c r="A3658" s="247" t="s">
        <v>23228</v>
      </c>
      <c r="B3658" s="247" t="s">
        <v>23229</v>
      </c>
      <c r="C3658" s="247" t="s">
        <v>2966</v>
      </c>
      <c r="D3658" s="247" t="s">
        <v>7606</v>
      </c>
      <c r="E3658" s="248" t="s">
        <v>23230</v>
      </c>
      <c r="F3658" s="247">
        <v>97.22</v>
      </c>
      <c r="G3658" s="247" t="s">
        <v>1373</v>
      </c>
      <c r="H3658" s="247" t="s">
        <v>14318</v>
      </c>
      <c r="I3658" s="247">
        <v>1</v>
      </c>
      <c r="J3658" s="247">
        <v>0</v>
      </c>
      <c r="K3658" s="247">
        <v>0</v>
      </c>
    </row>
    <row r="3659" spans="1:11">
      <c r="A3659" s="247" t="s">
        <v>9618</v>
      </c>
      <c r="B3659" s="247" t="s">
        <v>9617</v>
      </c>
      <c r="C3659" s="247" t="s">
        <v>2966</v>
      </c>
      <c r="D3659" s="247" t="s">
        <v>7606</v>
      </c>
      <c r="E3659" s="248" t="s">
        <v>9616</v>
      </c>
      <c r="F3659" s="247">
        <v>61.55</v>
      </c>
      <c r="G3659" s="247" t="s">
        <v>1373</v>
      </c>
      <c r="H3659" s="247" t="s">
        <v>14318</v>
      </c>
      <c r="I3659" s="247">
        <v>99</v>
      </c>
      <c r="J3659" s="247">
        <v>0</v>
      </c>
      <c r="K3659" s="247">
        <v>0</v>
      </c>
    </row>
    <row r="3660" spans="1:11">
      <c r="A3660" s="247" t="s">
        <v>13177</v>
      </c>
      <c r="B3660" s="247" t="s">
        <v>13178</v>
      </c>
      <c r="C3660" s="247" t="s">
        <v>2966</v>
      </c>
      <c r="D3660" s="247" t="s">
        <v>7606</v>
      </c>
      <c r="E3660" s="248" t="s">
        <v>13179</v>
      </c>
      <c r="F3660" s="247">
        <v>96.72</v>
      </c>
      <c r="G3660" s="247" t="s">
        <v>1373</v>
      </c>
      <c r="H3660" s="247" t="s">
        <v>14318</v>
      </c>
      <c r="I3660" s="247">
        <v>1</v>
      </c>
      <c r="J3660" s="247">
        <v>0</v>
      </c>
      <c r="K3660" s="247">
        <v>0</v>
      </c>
    </row>
    <row r="3661" spans="1:11">
      <c r="A3661" s="247" t="s">
        <v>9615</v>
      </c>
      <c r="B3661" s="247" t="s">
        <v>9614</v>
      </c>
      <c r="C3661" s="247" t="s">
        <v>2966</v>
      </c>
      <c r="D3661" s="247" t="s">
        <v>7606</v>
      </c>
      <c r="E3661" s="248" t="s">
        <v>9613</v>
      </c>
      <c r="F3661" s="247">
        <v>12.9</v>
      </c>
      <c r="G3661" s="247" t="s">
        <v>1373</v>
      </c>
      <c r="H3661" s="247" t="s">
        <v>14318</v>
      </c>
      <c r="I3661" s="247">
        <v>99</v>
      </c>
      <c r="J3661" s="247">
        <v>0</v>
      </c>
      <c r="K3661" s="247">
        <v>0</v>
      </c>
    </row>
    <row r="3662" spans="1:11">
      <c r="A3662" s="247" t="s">
        <v>9491</v>
      </c>
      <c r="B3662" s="247" t="s">
        <v>9490</v>
      </c>
      <c r="C3662" s="247" t="s">
        <v>2966</v>
      </c>
      <c r="D3662" s="247" t="s">
        <v>7606</v>
      </c>
      <c r="E3662" s="248" t="s">
        <v>9489</v>
      </c>
      <c r="F3662" s="247">
        <v>61.55</v>
      </c>
      <c r="G3662" s="247" t="s">
        <v>1373</v>
      </c>
      <c r="H3662" s="247" t="s">
        <v>14318</v>
      </c>
      <c r="I3662" s="247">
        <v>99</v>
      </c>
      <c r="J3662" s="247">
        <v>0</v>
      </c>
      <c r="K3662" s="247">
        <v>0</v>
      </c>
    </row>
    <row r="3663" spans="1:11">
      <c r="A3663" s="247" t="s">
        <v>9488</v>
      </c>
      <c r="B3663" s="247" t="s">
        <v>9487</v>
      </c>
      <c r="C3663" s="247" t="s">
        <v>2966</v>
      </c>
      <c r="D3663" s="247" t="s">
        <v>7606</v>
      </c>
      <c r="E3663" s="248" t="s">
        <v>9486</v>
      </c>
      <c r="F3663" s="247">
        <v>96.72</v>
      </c>
      <c r="G3663" s="247" t="s">
        <v>1373</v>
      </c>
      <c r="H3663" s="247" t="s">
        <v>14318</v>
      </c>
      <c r="I3663" s="247">
        <v>1</v>
      </c>
      <c r="J3663" s="247">
        <v>0</v>
      </c>
      <c r="K3663" s="247">
        <v>0</v>
      </c>
    </row>
    <row r="3664" spans="1:11">
      <c r="A3664" s="247" t="s">
        <v>9485</v>
      </c>
      <c r="B3664" s="247" t="s">
        <v>9484</v>
      </c>
      <c r="C3664" s="247" t="s">
        <v>2966</v>
      </c>
      <c r="D3664" s="247" t="s">
        <v>7606</v>
      </c>
      <c r="E3664" s="248" t="s">
        <v>9483</v>
      </c>
      <c r="F3664" s="247">
        <v>155.34</v>
      </c>
      <c r="G3664" s="247" t="s">
        <v>1373</v>
      </c>
      <c r="H3664" s="247" t="s">
        <v>14318</v>
      </c>
      <c r="I3664" s="247">
        <v>1</v>
      </c>
      <c r="J3664" s="247">
        <v>0</v>
      </c>
      <c r="K3664" s="247">
        <v>0</v>
      </c>
    </row>
    <row r="3665" spans="1:11">
      <c r="A3665" s="247" t="s">
        <v>9386</v>
      </c>
      <c r="B3665" s="247" t="s">
        <v>9385</v>
      </c>
      <c r="C3665" s="247" t="s">
        <v>2966</v>
      </c>
      <c r="D3665" s="247" t="s">
        <v>7606</v>
      </c>
      <c r="E3665" s="248" t="s">
        <v>9384</v>
      </c>
      <c r="F3665" s="247">
        <v>17.2</v>
      </c>
      <c r="G3665" s="247" t="s">
        <v>1373</v>
      </c>
      <c r="H3665" s="247" t="s">
        <v>14318</v>
      </c>
      <c r="I3665" s="247">
        <v>99</v>
      </c>
      <c r="J3665" s="247">
        <v>0</v>
      </c>
      <c r="K3665" s="247">
        <v>0</v>
      </c>
    </row>
    <row r="3666" spans="1:11">
      <c r="A3666" s="247" t="s">
        <v>3544</v>
      </c>
      <c r="B3666" s="247" t="s">
        <v>3543</v>
      </c>
      <c r="C3666" s="247" t="s">
        <v>2966</v>
      </c>
      <c r="D3666" s="247" t="s">
        <v>2933</v>
      </c>
      <c r="E3666" s="248" t="s">
        <v>3542</v>
      </c>
      <c r="F3666" s="247">
        <v>38.6</v>
      </c>
      <c r="G3666" s="247" t="s">
        <v>1373</v>
      </c>
      <c r="H3666" s="247" t="s">
        <v>14318</v>
      </c>
      <c r="I3666" s="247">
        <v>3</v>
      </c>
      <c r="J3666" s="247">
        <v>0</v>
      </c>
      <c r="K3666" s="247">
        <v>0</v>
      </c>
    </row>
    <row r="3667" spans="1:11">
      <c r="A3667" s="247" t="s">
        <v>3277</v>
      </c>
      <c r="B3667" s="247" t="s">
        <v>3276</v>
      </c>
      <c r="C3667" s="247" t="s">
        <v>2966</v>
      </c>
      <c r="D3667" s="247" t="s">
        <v>2933</v>
      </c>
      <c r="E3667" s="248" t="s">
        <v>3275</v>
      </c>
      <c r="F3667" s="247">
        <v>106.49</v>
      </c>
      <c r="G3667" s="247" t="s">
        <v>1373</v>
      </c>
      <c r="H3667" s="247" t="s">
        <v>14318</v>
      </c>
      <c r="I3667" s="247">
        <v>5</v>
      </c>
      <c r="J3667" s="247">
        <v>0</v>
      </c>
      <c r="K3667" s="247">
        <v>0</v>
      </c>
    </row>
    <row r="3668" spans="1:11">
      <c r="A3668" s="247" t="s">
        <v>3170</v>
      </c>
      <c r="B3668" s="247" t="s">
        <v>3169</v>
      </c>
      <c r="C3668" s="247" t="s">
        <v>2966</v>
      </c>
      <c r="D3668" s="247" t="s">
        <v>2933</v>
      </c>
      <c r="E3668" s="248" t="s">
        <v>3168</v>
      </c>
      <c r="F3668" s="247">
        <v>292.13</v>
      </c>
      <c r="G3668" s="247" t="s">
        <v>1373</v>
      </c>
      <c r="H3668" s="247" t="s">
        <v>14318</v>
      </c>
      <c r="I3668" s="247">
        <v>3</v>
      </c>
      <c r="J3668" s="247">
        <v>0</v>
      </c>
      <c r="K3668" s="247">
        <v>0</v>
      </c>
    </row>
    <row r="3669" spans="1:11">
      <c r="A3669" s="247" t="s">
        <v>3167</v>
      </c>
      <c r="B3669" s="247" t="s">
        <v>3166</v>
      </c>
      <c r="C3669" s="247" t="s">
        <v>2966</v>
      </c>
      <c r="D3669" s="247" t="s">
        <v>2933</v>
      </c>
      <c r="E3669" s="248" t="s">
        <v>3165</v>
      </c>
      <c r="F3669" s="247">
        <v>170.98</v>
      </c>
      <c r="G3669" s="247" t="s">
        <v>1373</v>
      </c>
      <c r="H3669" s="247" t="s">
        <v>14318</v>
      </c>
      <c r="I3669" s="247">
        <v>3</v>
      </c>
      <c r="J3669" s="247">
        <v>0</v>
      </c>
      <c r="K3669" s="247">
        <v>0</v>
      </c>
    </row>
    <row r="3670" spans="1:11">
      <c r="A3670" s="247" t="s">
        <v>3109</v>
      </c>
      <c r="B3670" s="247" t="s">
        <v>3108</v>
      </c>
      <c r="C3670" s="247" t="s">
        <v>2966</v>
      </c>
      <c r="D3670" s="247" t="s">
        <v>2933</v>
      </c>
      <c r="E3670" s="248" t="s">
        <v>3107</v>
      </c>
      <c r="F3670" s="247">
        <v>12.51</v>
      </c>
      <c r="G3670" s="247" t="s">
        <v>1373</v>
      </c>
      <c r="H3670" s="247" t="s">
        <v>14318</v>
      </c>
      <c r="I3670" s="247">
        <v>3</v>
      </c>
      <c r="J3670" s="247">
        <v>0</v>
      </c>
      <c r="K3670" s="247">
        <v>0</v>
      </c>
    </row>
    <row r="3671" spans="1:11">
      <c r="A3671" s="247" t="s">
        <v>3089</v>
      </c>
      <c r="B3671" s="247" t="s">
        <v>3088</v>
      </c>
      <c r="C3671" s="247" t="s">
        <v>2966</v>
      </c>
      <c r="D3671" s="247" t="s">
        <v>2933</v>
      </c>
      <c r="E3671" s="248" t="s">
        <v>3087</v>
      </c>
      <c r="F3671" s="247">
        <v>19.45</v>
      </c>
      <c r="G3671" s="247" t="s">
        <v>1373</v>
      </c>
      <c r="H3671" s="247" t="s">
        <v>14318</v>
      </c>
      <c r="I3671" s="247">
        <v>3</v>
      </c>
      <c r="J3671" s="247">
        <v>0</v>
      </c>
      <c r="K3671" s="247">
        <v>0</v>
      </c>
    </row>
    <row r="3672" spans="1:11">
      <c r="A3672" s="247" t="s">
        <v>2998</v>
      </c>
      <c r="B3672" s="247" t="s">
        <v>2997</v>
      </c>
      <c r="C3672" s="247" t="s">
        <v>2966</v>
      </c>
      <c r="D3672" s="247" t="s">
        <v>2933</v>
      </c>
      <c r="E3672" s="248" t="s">
        <v>2996</v>
      </c>
      <c r="F3672" s="247">
        <v>9.57</v>
      </c>
      <c r="G3672" s="247" t="s">
        <v>1373</v>
      </c>
      <c r="H3672" s="247" t="s">
        <v>14318</v>
      </c>
      <c r="I3672" s="247">
        <v>3</v>
      </c>
      <c r="J3672" s="247">
        <v>0</v>
      </c>
      <c r="K3672" s="247">
        <v>0</v>
      </c>
    </row>
    <row r="3673" spans="1:11">
      <c r="A3673" s="247" t="s">
        <v>2968</v>
      </c>
      <c r="B3673" s="247" t="s">
        <v>2967</v>
      </c>
      <c r="C3673" s="247" t="s">
        <v>2966</v>
      </c>
      <c r="D3673" s="247" t="s">
        <v>2933</v>
      </c>
      <c r="E3673" s="248" t="s">
        <v>2965</v>
      </c>
      <c r="F3673" s="247">
        <v>12.72</v>
      </c>
      <c r="G3673" s="247" t="s">
        <v>1373</v>
      </c>
      <c r="H3673" s="247" t="s">
        <v>14318</v>
      </c>
      <c r="I3673" s="247">
        <v>3</v>
      </c>
      <c r="J3673" s="247">
        <v>0</v>
      </c>
      <c r="K3673" s="247">
        <v>0</v>
      </c>
    </row>
    <row r="3674" spans="1:11">
      <c r="A3674" s="247" t="s">
        <v>18613</v>
      </c>
      <c r="B3674" s="247" t="s">
        <v>18612</v>
      </c>
      <c r="C3674" s="247" t="s">
        <v>2147</v>
      </c>
      <c r="D3674" s="247" t="s">
        <v>10961</v>
      </c>
      <c r="E3674" s="248" t="s">
        <v>18611</v>
      </c>
      <c r="F3674" s="247">
        <v>454.55</v>
      </c>
      <c r="G3674" s="247" t="s">
        <v>1373</v>
      </c>
      <c r="H3674" s="247" t="s">
        <v>14318</v>
      </c>
      <c r="I3674" s="247">
        <v>1</v>
      </c>
      <c r="J3674" s="247">
        <v>0</v>
      </c>
      <c r="K3674" s="247">
        <v>0</v>
      </c>
    </row>
    <row r="3675" spans="1:11">
      <c r="A3675" s="247" t="s">
        <v>13180</v>
      </c>
      <c r="B3675" s="247" t="s">
        <v>13181</v>
      </c>
      <c r="C3675" s="247" t="s">
        <v>2147</v>
      </c>
      <c r="D3675" s="247" t="s">
        <v>10961</v>
      </c>
      <c r="E3675" s="248" t="s">
        <v>18594</v>
      </c>
      <c r="F3675" s="247">
        <v>45.45</v>
      </c>
      <c r="G3675" s="247" t="s">
        <v>1373</v>
      </c>
      <c r="H3675" s="247" t="s">
        <v>14318</v>
      </c>
      <c r="I3675" s="247">
        <v>1</v>
      </c>
      <c r="J3675" s="247">
        <v>0</v>
      </c>
      <c r="K3675" s="247">
        <v>0</v>
      </c>
    </row>
    <row r="3676" spans="1:11">
      <c r="A3676" s="247" t="s">
        <v>13182</v>
      </c>
      <c r="B3676" s="247" t="s">
        <v>13183</v>
      </c>
      <c r="C3676" s="247" t="s">
        <v>2147</v>
      </c>
      <c r="D3676" s="247" t="s">
        <v>13184</v>
      </c>
      <c r="E3676" s="248" t="s">
        <v>13185</v>
      </c>
      <c r="F3676" s="247">
        <v>1021.84</v>
      </c>
      <c r="G3676" s="247" t="s">
        <v>1373</v>
      </c>
      <c r="H3676" s="247" t="s">
        <v>14318</v>
      </c>
      <c r="I3676" s="247">
        <v>1</v>
      </c>
      <c r="J3676" s="247">
        <v>0</v>
      </c>
      <c r="K3676" s="247">
        <v>0</v>
      </c>
    </row>
    <row r="3677" spans="1:11">
      <c r="A3677" s="247" t="s">
        <v>13186</v>
      </c>
      <c r="B3677" s="247" t="s">
        <v>13187</v>
      </c>
      <c r="C3677" s="247" t="s">
        <v>2147</v>
      </c>
      <c r="D3677" s="247" t="s">
        <v>13184</v>
      </c>
      <c r="E3677" s="248" t="s">
        <v>13188</v>
      </c>
      <c r="F3677" s="247">
        <v>1111.49</v>
      </c>
      <c r="G3677" s="247" t="s">
        <v>1373</v>
      </c>
      <c r="H3677" s="247" t="s">
        <v>14318</v>
      </c>
      <c r="I3677" s="247">
        <v>1</v>
      </c>
      <c r="J3677" s="247">
        <v>0</v>
      </c>
      <c r="K3677" s="247">
        <v>0</v>
      </c>
    </row>
    <row r="3678" spans="1:11">
      <c r="A3678" s="247" t="s">
        <v>16582</v>
      </c>
      <c r="B3678" s="247" t="s">
        <v>16581</v>
      </c>
      <c r="C3678" s="247" t="s">
        <v>2147</v>
      </c>
      <c r="D3678" s="247" t="s">
        <v>13184</v>
      </c>
      <c r="E3678" s="248" t="s">
        <v>16580</v>
      </c>
      <c r="F3678" s="247">
        <v>1439.08</v>
      </c>
      <c r="G3678" s="247" t="s">
        <v>1373</v>
      </c>
      <c r="H3678" s="247" t="s">
        <v>14318</v>
      </c>
      <c r="I3678" s="247">
        <v>1</v>
      </c>
      <c r="J3678" s="247">
        <v>0</v>
      </c>
      <c r="K3678" s="247">
        <v>0</v>
      </c>
    </row>
    <row r="3679" spans="1:11">
      <c r="A3679" s="247" t="s">
        <v>14699</v>
      </c>
      <c r="B3679" s="247" t="s">
        <v>14698</v>
      </c>
      <c r="C3679" s="247" t="s">
        <v>2147</v>
      </c>
      <c r="D3679" s="247" t="s">
        <v>2146</v>
      </c>
      <c r="E3679" s="248" t="s">
        <v>14697</v>
      </c>
      <c r="F3679" s="247">
        <v>2573.0300000000002</v>
      </c>
      <c r="G3679" s="247" t="s">
        <v>1373</v>
      </c>
      <c r="H3679" s="247" t="s">
        <v>14318</v>
      </c>
      <c r="I3679" s="247">
        <v>3</v>
      </c>
      <c r="J3679" s="247">
        <v>0</v>
      </c>
      <c r="K3679" s="247">
        <v>0</v>
      </c>
    </row>
    <row r="3680" spans="1:11">
      <c r="A3680" s="247" t="s">
        <v>14696</v>
      </c>
      <c r="B3680" s="247" t="s">
        <v>14695</v>
      </c>
      <c r="C3680" s="247" t="s">
        <v>2147</v>
      </c>
      <c r="D3680" s="247" t="s">
        <v>2146</v>
      </c>
      <c r="E3680" s="248" t="s">
        <v>14694</v>
      </c>
      <c r="F3680" s="247">
        <v>2415.73</v>
      </c>
      <c r="G3680" s="247" t="s">
        <v>1373</v>
      </c>
      <c r="H3680" s="247" t="s">
        <v>14318</v>
      </c>
      <c r="I3680" s="247">
        <v>3</v>
      </c>
      <c r="J3680" s="247">
        <v>0</v>
      </c>
      <c r="K3680" s="247">
        <v>0</v>
      </c>
    </row>
    <row r="3681" spans="1:11">
      <c r="A3681" s="247" t="s">
        <v>2155</v>
      </c>
      <c r="B3681" s="247" t="s">
        <v>2154</v>
      </c>
      <c r="C3681" s="247" t="s">
        <v>2147</v>
      </c>
      <c r="D3681" s="247" t="s">
        <v>2146</v>
      </c>
      <c r="E3681" s="248" t="s">
        <v>2153</v>
      </c>
      <c r="F3681" s="247">
        <v>1275.28</v>
      </c>
      <c r="G3681" s="247" t="s">
        <v>1373</v>
      </c>
      <c r="H3681" s="247" t="s">
        <v>14318</v>
      </c>
      <c r="I3681" s="247">
        <v>3</v>
      </c>
      <c r="J3681" s="247">
        <v>0</v>
      </c>
      <c r="K3681" s="247">
        <v>0</v>
      </c>
    </row>
    <row r="3682" spans="1:11">
      <c r="A3682" s="247" t="s">
        <v>2152</v>
      </c>
      <c r="B3682" s="247" t="s">
        <v>2151</v>
      </c>
      <c r="C3682" s="247" t="s">
        <v>2147</v>
      </c>
      <c r="D3682" s="247" t="s">
        <v>2146</v>
      </c>
      <c r="E3682" s="248" t="s">
        <v>2150</v>
      </c>
      <c r="F3682" s="247">
        <v>2303.37</v>
      </c>
      <c r="G3682" s="247" t="s">
        <v>1373</v>
      </c>
      <c r="H3682" s="247" t="s">
        <v>14318</v>
      </c>
      <c r="I3682" s="247">
        <v>0</v>
      </c>
      <c r="J3682" s="247">
        <v>0</v>
      </c>
      <c r="K3682" s="247">
        <v>0</v>
      </c>
    </row>
    <row r="3683" spans="1:11">
      <c r="A3683" s="247" t="s">
        <v>14693</v>
      </c>
      <c r="B3683" s="247" t="s">
        <v>14692</v>
      </c>
      <c r="C3683" s="247" t="s">
        <v>2147</v>
      </c>
      <c r="D3683" s="247" t="s">
        <v>2146</v>
      </c>
      <c r="E3683" s="248" t="s">
        <v>14691</v>
      </c>
      <c r="F3683" s="247">
        <v>2460.67</v>
      </c>
      <c r="G3683" s="247" t="s">
        <v>1373</v>
      </c>
      <c r="H3683" s="247" t="s">
        <v>14318</v>
      </c>
      <c r="I3683" s="247">
        <v>3</v>
      </c>
      <c r="J3683" s="247">
        <v>0</v>
      </c>
      <c r="K3683" s="247">
        <v>0</v>
      </c>
    </row>
    <row r="3684" spans="1:11">
      <c r="A3684" s="247" t="s">
        <v>14690</v>
      </c>
      <c r="B3684" s="247" t="s">
        <v>14689</v>
      </c>
      <c r="C3684" s="247" t="s">
        <v>2147</v>
      </c>
      <c r="D3684" s="247" t="s">
        <v>2146</v>
      </c>
      <c r="E3684" s="248" t="s">
        <v>14688</v>
      </c>
      <c r="F3684" s="247">
        <v>360.67</v>
      </c>
      <c r="G3684" s="247" t="s">
        <v>1373</v>
      </c>
      <c r="H3684" s="247" t="s">
        <v>14318</v>
      </c>
      <c r="I3684" s="247">
        <v>2</v>
      </c>
      <c r="J3684" s="247">
        <v>0</v>
      </c>
      <c r="K3684" s="247">
        <v>0</v>
      </c>
    </row>
    <row r="3685" spans="1:11">
      <c r="A3685" s="247" t="s">
        <v>2149</v>
      </c>
      <c r="B3685" s="247" t="s">
        <v>2148</v>
      </c>
      <c r="C3685" s="247" t="s">
        <v>2147</v>
      </c>
      <c r="D3685" s="247" t="s">
        <v>2146</v>
      </c>
      <c r="E3685" s="248" t="s">
        <v>2145</v>
      </c>
      <c r="F3685" s="247">
        <v>488.76</v>
      </c>
      <c r="G3685" s="247" t="s">
        <v>1373</v>
      </c>
      <c r="H3685" s="247" t="s">
        <v>14318</v>
      </c>
      <c r="I3685" s="247">
        <v>2</v>
      </c>
      <c r="J3685" s="247">
        <v>0</v>
      </c>
      <c r="K3685" s="247">
        <v>0</v>
      </c>
    </row>
    <row r="3686" spans="1:11">
      <c r="A3686" s="247" t="s">
        <v>23231</v>
      </c>
      <c r="B3686" s="247" t="s">
        <v>23232</v>
      </c>
      <c r="C3686" s="247" t="s">
        <v>23233</v>
      </c>
      <c r="D3686" s="247" t="s">
        <v>2054</v>
      </c>
      <c r="E3686" s="248" t="s">
        <v>23234</v>
      </c>
      <c r="F3686" s="247">
        <v>95.32</v>
      </c>
      <c r="G3686" s="247" t="s">
        <v>1373</v>
      </c>
      <c r="H3686" s="247" t="s">
        <v>14318</v>
      </c>
      <c r="I3686" s="247">
        <v>1</v>
      </c>
      <c r="J3686" s="247">
        <v>0</v>
      </c>
      <c r="K3686" s="247">
        <v>0</v>
      </c>
    </row>
    <row r="3687" spans="1:11">
      <c r="A3687" s="247" t="s">
        <v>2618</v>
      </c>
      <c r="B3687" s="247" t="s">
        <v>2617</v>
      </c>
      <c r="C3687" s="247" t="s">
        <v>2157</v>
      </c>
      <c r="D3687" s="247" t="s">
        <v>2156</v>
      </c>
      <c r="E3687" s="248" t="s">
        <v>2616</v>
      </c>
      <c r="F3687" s="247">
        <v>77.23</v>
      </c>
      <c r="G3687" s="247" t="s">
        <v>1373</v>
      </c>
      <c r="H3687" s="247" t="s">
        <v>14318</v>
      </c>
      <c r="I3687" s="247">
        <v>0</v>
      </c>
      <c r="J3687" s="247">
        <v>0</v>
      </c>
      <c r="K3687" s="247">
        <v>0</v>
      </c>
    </row>
    <row r="3688" spans="1:11">
      <c r="A3688" s="247" t="s">
        <v>2615</v>
      </c>
      <c r="B3688" s="247" t="s">
        <v>23235</v>
      </c>
      <c r="C3688" s="247" t="s">
        <v>2157</v>
      </c>
      <c r="D3688" s="247" t="s">
        <v>2156</v>
      </c>
      <c r="E3688" s="248" t="s">
        <v>2613</v>
      </c>
      <c r="F3688" s="247">
        <v>118.84</v>
      </c>
      <c r="G3688" s="247" t="s">
        <v>1373</v>
      </c>
      <c r="H3688" s="247" t="s">
        <v>14318</v>
      </c>
      <c r="I3688" s="247">
        <v>0</v>
      </c>
      <c r="J3688" s="247">
        <v>0</v>
      </c>
      <c r="K3688" s="247">
        <v>0</v>
      </c>
    </row>
    <row r="3689" spans="1:11">
      <c r="A3689" s="247" t="s">
        <v>13189</v>
      </c>
      <c r="B3689" s="247" t="s">
        <v>13190</v>
      </c>
      <c r="C3689" s="247" t="s">
        <v>2157</v>
      </c>
      <c r="D3689" s="247" t="s">
        <v>2156</v>
      </c>
      <c r="E3689" s="248" t="s">
        <v>13191</v>
      </c>
      <c r="F3689" s="247">
        <v>17.77</v>
      </c>
      <c r="G3689" s="247" t="s">
        <v>1373</v>
      </c>
      <c r="H3689" s="247" t="s">
        <v>14318</v>
      </c>
      <c r="I3689" s="247">
        <v>0</v>
      </c>
      <c r="J3689" s="247">
        <v>0</v>
      </c>
      <c r="K3689" s="247">
        <v>0</v>
      </c>
    </row>
    <row r="3690" spans="1:11">
      <c r="A3690" s="247" t="s">
        <v>2612</v>
      </c>
      <c r="B3690" s="247" t="s">
        <v>23236</v>
      </c>
      <c r="C3690" s="247" t="s">
        <v>2157</v>
      </c>
      <c r="D3690" s="247" t="s">
        <v>2156</v>
      </c>
      <c r="E3690" s="248" t="s">
        <v>2610</v>
      </c>
      <c r="F3690" s="247">
        <v>29.66</v>
      </c>
      <c r="G3690" s="247" t="s">
        <v>1373</v>
      </c>
      <c r="H3690" s="247" t="s">
        <v>14318</v>
      </c>
      <c r="I3690" s="247">
        <v>0</v>
      </c>
      <c r="J3690" s="247">
        <v>0</v>
      </c>
      <c r="K3690" s="247">
        <v>0</v>
      </c>
    </row>
    <row r="3691" spans="1:11">
      <c r="A3691" s="247" t="s">
        <v>23237</v>
      </c>
      <c r="B3691" s="247" t="s">
        <v>23238</v>
      </c>
      <c r="C3691" s="247" t="s">
        <v>2157</v>
      </c>
      <c r="D3691" s="247" t="s">
        <v>2156</v>
      </c>
      <c r="E3691" s="248" t="s">
        <v>23239</v>
      </c>
      <c r="F3691" s="247">
        <v>47.5</v>
      </c>
      <c r="G3691" s="247" t="s">
        <v>1373</v>
      </c>
      <c r="H3691" s="247" t="s">
        <v>14318</v>
      </c>
      <c r="I3691" s="247">
        <v>0</v>
      </c>
      <c r="J3691" s="247">
        <v>0</v>
      </c>
      <c r="K3691" s="247">
        <v>0</v>
      </c>
    </row>
    <row r="3692" spans="1:11">
      <c r="A3692" s="247" t="s">
        <v>2609</v>
      </c>
      <c r="B3692" s="247" t="s">
        <v>23240</v>
      </c>
      <c r="C3692" s="247" t="s">
        <v>2157</v>
      </c>
      <c r="D3692" s="247" t="s">
        <v>2156</v>
      </c>
      <c r="E3692" s="248" t="s">
        <v>2607</v>
      </c>
      <c r="F3692" s="247">
        <v>89.12</v>
      </c>
      <c r="G3692" s="247" t="s">
        <v>1373</v>
      </c>
      <c r="H3692" s="247" t="s">
        <v>14318</v>
      </c>
      <c r="I3692" s="247">
        <v>0</v>
      </c>
      <c r="J3692" s="247">
        <v>0</v>
      </c>
      <c r="K3692" s="247">
        <v>0</v>
      </c>
    </row>
    <row r="3693" spans="1:11">
      <c r="A3693" s="247" t="s">
        <v>2606</v>
      </c>
      <c r="B3693" s="247" t="s">
        <v>2605</v>
      </c>
      <c r="C3693" s="247" t="s">
        <v>2157</v>
      </c>
      <c r="D3693" s="247" t="s">
        <v>2156</v>
      </c>
      <c r="E3693" s="248" t="s">
        <v>2604</v>
      </c>
      <c r="F3693" s="247">
        <v>316.91000000000003</v>
      </c>
      <c r="G3693" s="247" t="s">
        <v>1373</v>
      </c>
      <c r="H3693" s="247" t="s">
        <v>14318</v>
      </c>
      <c r="I3693" s="247">
        <v>0</v>
      </c>
      <c r="J3693" s="247">
        <v>0</v>
      </c>
      <c r="K3693" s="247">
        <v>0</v>
      </c>
    </row>
    <row r="3694" spans="1:11">
      <c r="A3694" s="247" t="s">
        <v>2603</v>
      </c>
      <c r="B3694" s="247" t="s">
        <v>2602</v>
      </c>
      <c r="C3694" s="247" t="s">
        <v>2157</v>
      </c>
      <c r="D3694" s="247" t="s">
        <v>2156</v>
      </c>
      <c r="E3694" s="248" t="s">
        <v>2601</v>
      </c>
      <c r="F3694" s="247">
        <v>237.68</v>
      </c>
      <c r="G3694" s="247" t="s">
        <v>1373</v>
      </c>
      <c r="H3694" s="247" t="s">
        <v>14318</v>
      </c>
      <c r="I3694" s="247">
        <v>0</v>
      </c>
      <c r="J3694" s="247">
        <v>0</v>
      </c>
      <c r="K3694" s="247">
        <v>0</v>
      </c>
    </row>
    <row r="3695" spans="1:11">
      <c r="A3695" s="247" t="s">
        <v>2600</v>
      </c>
      <c r="B3695" s="247" t="s">
        <v>2599</v>
      </c>
      <c r="C3695" s="247" t="s">
        <v>2157</v>
      </c>
      <c r="D3695" s="247" t="s">
        <v>2156</v>
      </c>
      <c r="E3695" s="248" t="s">
        <v>2598</v>
      </c>
      <c r="F3695" s="247">
        <v>95</v>
      </c>
      <c r="G3695" s="247" t="s">
        <v>1373</v>
      </c>
      <c r="H3695" s="247" t="s">
        <v>14318</v>
      </c>
      <c r="I3695" s="247">
        <v>0</v>
      </c>
      <c r="J3695" s="247">
        <v>0</v>
      </c>
      <c r="K3695" s="247">
        <v>0</v>
      </c>
    </row>
    <row r="3696" spans="1:11">
      <c r="A3696" s="247" t="s">
        <v>2597</v>
      </c>
      <c r="B3696" s="247" t="s">
        <v>2596</v>
      </c>
      <c r="C3696" s="247" t="s">
        <v>2157</v>
      </c>
      <c r="D3696" s="247" t="s">
        <v>2156</v>
      </c>
      <c r="E3696" s="248" t="s">
        <v>2595</v>
      </c>
      <c r="F3696" s="247">
        <v>79.11</v>
      </c>
      <c r="G3696" s="247" t="s">
        <v>1373</v>
      </c>
      <c r="H3696" s="247" t="s">
        <v>14318</v>
      </c>
      <c r="I3696" s="247">
        <v>0</v>
      </c>
      <c r="J3696" s="247">
        <v>0</v>
      </c>
      <c r="K3696" s="247">
        <v>0</v>
      </c>
    </row>
    <row r="3697" spans="1:11">
      <c r="A3697" s="247" t="s">
        <v>2594</v>
      </c>
      <c r="B3697" s="247" t="s">
        <v>2593</v>
      </c>
      <c r="C3697" s="247" t="s">
        <v>2157</v>
      </c>
      <c r="D3697" s="247" t="s">
        <v>2156</v>
      </c>
      <c r="E3697" s="248" t="s">
        <v>2592</v>
      </c>
      <c r="F3697" s="247">
        <v>205.94</v>
      </c>
      <c r="G3697" s="247" t="s">
        <v>1373</v>
      </c>
      <c r="H3697" s="247" t="s">
        <v>14318</v>
      </c>
      <c r="I3697" s="247">
        <v>0</v>
      </c>
      <c r="J3697" s="247">
        <v>0</v>
      </c>
      <c r="K3697" s="247">
        <v>0</v>
      </c>
    </row>
    <row r="3698" spans="1:11">
      <c r="A3698" s="247" t="s">
        <v>2591</v>
      </c>
      <c r="B3698" s="247" t="s">
        <v>2590</v>
      </c>
      <c r="C3698" s="247" t="s">
        <v>2157</v>
      </c>
      <c r="D3698" s="247" t="s">
        <v>2156</v>
      </c>
      <c r="E3698" s="248" t="s">
        <v>2589</v>
      </c>
      <c r="F3698" s="247">
        <v>95</v>
      </c>
      <c r="G3698" s="247" t="s">
        <v>1373</v>
      </c>
      <c r="H3698" s="247" t="s">
        <v>14318</v>
      </c>
      <c r="I3698" s="247">
        <v>0</v>
      </c>
      <c r="J3698" s="247">
        <v>0</v>
      </c>
      <c r="K3698" s="247">
        <v>0</v>
      </c>
    </row>
    <row r="3699" spans="1:11">
      <c r="A3699" s="247" t="s">
        <v>2588</v>
      </c>
      <c r="B3699" s="247" t="s">
        <v>2587</v>
      </c>
      <c r="C3699" s="247" t="s">
        <v>2157</v>
      </c>
      <c r="D3699" s="247" t="s">
        <v>2156</v>
      </c>
      <c r="E3699" s="248" t="s">
        <v>2586</v>
      </c>
      <c r="F3699" s="247">
        <v>126.67</v>
      </c>
      <c r="G3699" s="247" t="s">
        <v>1373</v>
      </c>
      <c r="H3699" s="247" t="s">
        <v>14318</v>
      </c>
      <c r="I3699" s="247">
        <v>0</v>
      </c>
      <c r="J3699" s="247">
        <v>0</v>
      </c>
      <c r="K3699" s="247">
        <v>0</v>
      </c>
    </row>
    <row r="3700" spans="1:11">
      <c r="A3700" s="247" t="s">
        <v>13192</v>
      </c>
      <c r="B3700" s="247" t="s">
        <v>13193</v>
      </c>
      <c r="C3700" s="247" t="s">
        <v>2157</v>
      </c>
      <c r="D3700" s="247" t="s">
        <v>2156</v>
      </c>
      <c r="E3700" s="248" t="s">
        <v>13194</v>
      </c>
      <c r="F3700" s="247">
        <v>35.549999999999997</v>
      </c>
      <c r="G3700" s="247" t="s">
        <v>1373</v>
      </c>
      <c r="H3700" s="247" t="s">
        <v>14318</v>
      </c>
      <c r="I3700" s="247">
        <v>0</v>
      </c>
      <c r="J3700" s="247">
        <v>0</v>
      </c>
      <c r="K3700" s="247">
        <v>0</v>
      </c>
    </row>
    <row r="3701" spans="1:11">
      <c r="A3701" s="247" t="s">
        <v>2585</v>
      </c>
      <c r="B3701" s="247" t="s">
        <v>23241</v>
      </c>
      <c r="C3701" s="247" t="s">
        <v>2157</v>
      </c>
      <c r="D3701" s="247" t="s">
        <v>2156</v>
      </c>
      <c r="E3701" s="248" t="s">
        <v>2583</v>
      </c>
      <c r="F3701" s="247">
        <v>178.23</v>
      </c>
      <c r="G3701" s="247" t="s">
        <v>1373</v>
      </c>
      <c r="H3701" s="247" t="s">
        <v>14318</v>
      </c>
      <c r="I3701" s="247">
        <v>0</v>
      </c>
      <c r="J3701" s="247">
        <v>0</v>
      </c>
      <c r="K3701" s="247">
        <v>0</v>
      </c>
    </row>
    <row r="3702" spans="1:11">
      <c r="A3702" s="247" t="s">
        <v>2582</v>
      </c>
      <c r="B3702" s="247" t="s">
        <v>2581</v>
      </c>
      <c r="C3702" s="247" t="s">
        <v>2157</v>
      </c>
      <c r="D3702" s="247" t="s">
        <v>2156</v>
      </c>
      <c r="E3702" s="248" t="s">
        <v>2580</v>
      </c>
      <c r="F3702" s="247">
        <v>95</v>
      </c>
      <c r="G3702" s="247" t="s">
        <v>1373</v>
      </c>
      <c r="H3702" s="247" t="s">
        <v>14318</v>
      </c>
      <c r="I3702" s="247">
        <v>0</v>
      </c>
      <c r="J3702" s="247">
        <v>0</v>
      </c>
      <c r="K3702" s="247">
        <v>0</v>
      </c>
    </row>
    <row r="3703" spans="1:11">
      <c r="A3703" s="247" t="s">
        <v>2579</v>
      </c>
      <c r="B3703" s="247" t="s">
        <v>2578</v>
      </c>
      <c r="C3703" s="247" t="s">
        <v>2157</v>
      </c>
      <c r="D3703" s="247" t="s">
        <v>2156</v>
      </c>
      <c r="E3703" s="248" t="s">
        <v>2577</v>
      </c>
      <c r="F3703" s="247">
        <v>237.65</v>
      </c>
      <c r="G3703" s="247" t="s">
        <v>1373</v>
      </c>
      <c r="H3703" s="247" t="s">
        <v>14318</v>
      </c>
      <c r="I3703" s="247">
        <v>0</v>
      </c>
      <c r="J3703" s="247">
        <v>0</v>
      </c>
      <c r="K3703" s="247">
        <v>0</v>
      </c>
    </row>
    <row r="3704" spans="1:11">
      <c r="A3704" s="247" t="s">
        <v>2576</v>
      </c>
      <c r="B3704" s="247" t="s">
        <v>2575</v>
      </c>
      <c r="C3704" s="247" t="s">
        <v>2157</v>
      </c>
      <c r="D3704" s="247" t="s">
        <v>2156</v>
      </c>
      <c r="E3704" s="248" t="s">
        <v>2574</v>
      </c>
      <c r="F3704" s="247">
        <v>178.23</v>
      </c>
      <c r="G3704" s="247" t="s">
        <v>1373</v>
      </c>
      <c r="H3704" s="247" t="s">
        <v>14318</v>
      </c>
      <c r="I3704" s="247">
        <v>0</v>
      </c>
      <c r="J3704" s="247">
        <v>0</v>
      </c>
      <c r="K3704" s="247">
        <v>0</v>
      </c>
    </row>
    <row r="3705" spans="1:11">
      <c r="A3705" s="247" t="s">
        <v>2567</v>
      </c>
      <c r="B3705" s="247" t="s">
        <v>2566</v>
      </c>
      <c r="C3705" s="247" t="s">
        <v>2157</v>
      </c>
      <c r="D3705" s="247" t="s">
        <v>2156</v>
      </c>
      <c r="E3705" s="248" t="s">
        <v>2565</v>
      </c>
      <c r="F3705" s="247">
        <v>30.12</v>
      </c>
      <c r="G3705" s="247" t="s">
        <v>1373</v>
      </c>
      <c r="H3705" s="247" t="s">
        <v>14318</v>
      </c>
      <c r="I3705" s="247">
        <v>0</v>
      </c>
      <c r="J3705" s="247">
        <v>0</v>
      </c>
      <c r="K3705" s="247">
        <v>0</v>
      </c>
    </row>
    <row r="3706" spans="1:11">
      <c r="A3706" s="247" t="s">
        <v>2564</v>
      </c>
      <c r="B3706" s="247" t="s">
        <v>2563</v>
      </c>
      <c r="C3706" s="247" t="s">
        <v>2157</v>
      </c>
      <c r="D3706" s="247" t="s">
        <v>2156</v>
      </c>
      <c r="E3706" s="248" t="s">
        <v>2562</v>
      </c>
      <c r="F3706" s="247">
        <v>26.95</v>
      </c>
      <c r="G3706" s="247" t="s">
        <v>1373</v>
      </c>
      <c r="H3706" s="247" t="s">
        <v>14318</v>
      </c>
      <c r="I3706" s="247">
        <v>0</v>
      </c>
      <c r="J3706" s="247">
        <v>0</v>
      </c>
      <c r="K3706" s="247">
        <v>0</v>
      </c>
    </row>
    <row r="3707" spans="1:11">
      <c r="A3707" s="247" t="s">
        <v>2561</v>
      </c>
      <c r="B3707" s="247" t="s">
        <v>2560</v>
      </c>
      <c r="C3707" s="247" t="s">
        <v>2157</v>
      </c>
      <c r="D3707" s="247" t="s">
        <v>2156</v>
      </c>
      <c r="E3707" s="248" t="s">
        <v>2559</v>
      </c>
      <c r="F3707" s="247">
        <v>24.18</v>
      </c>
      <c r="G3707" s="247" t="s">
        <v>1373</v>
      </c>
      <c r="H3707" s="247" t="s">
        <v>14318</v>
      </c>
      <c r="I3707" s="247">
        <v>0</v>
      </c>
      <c r="J3707" s="247">
        <v>0</v>
      </c>
      <c r="K3707" s="247">
        <v>0</v>
      </c>
    </row>
    <row r="3708" spans="1:11">
      <c r="A3708" s="247" t="s">
        <v>2558</v>
      </c>
      <c r="B3708" s="247" t="s">
        <v>2557</v>
      </c>
      <c r="C3708" s="247" t="s">
        <v>2157</v>
      </c>
      <c r="D3708" s="247" t="s">
        <v>2156</v>
      </c>
      <c r="E3708" s="248" t="s">
        <v>2556</v>
      </c>
      <c r="F3708" s="247">
        <v>21.8</v>
      </c>
      <c r="G3708" s="247" t="s">
        <v>1373</v>
      </c>
      <c r="H3708" s="247" t="s">
        <v>14318</v>
      </c>
      <c r="I3708" s="247">
        <v>0</v>
      </c>
      <c r="J3708" s="247">
        <v>0</v>
      </c>
      <c r="K3708" s="247">
        <v>0</v>
      </c>
    </row>
    <row r="3709" spans="1:11">
      <c r="A3709" s="247" t="s">
        <v>2555</v>
      </c>
      <c r="B3709" s="247" t="s">
        <v>2554</v>
      </c>
      <c r="C3709" s="247" t="s">
        <v>2157</v>
      </c>
      <c r="D3709" s="247" t="s">
        <v>2156</v>
      </c>
      <c r="E3709" s="248" t="s">
        <v>2553</v>
      </c>
      <c r="F3709" s="247">
        <v>19.43</v>
      </c>
      <c r="G3709" s="247" t="s">
        <v>1373</v>
      </c>
      <c r="H3709" s="247" t="s">
        <v>14318</v>
      </c>
      <c r="I3709" s="247">
        <v>0</v>
      </c>
      <c r="J3709" s="247">
        <v>0</v>
      </c>
      <c r="K3709" s="247">
        <v>0</v>
      </c>
    </row>
    <row r="3710" spans="1:11">
      <c r="A3710" s="247" t="s">
        <v>2552</v>
      </c>
      <c r="B3710" s="247" t="s">
        <v>2551</v>
      </c>
      <c r="C3710" s="247" t="s">
        <v>2157</v>
      </c>
      <c r="D3710" s="247" t="s">
        <v>2156</v>
      </c>
      <c r="E3710" s="248" t="s">
        <v>2550</v>
      </c>
      <c r="F3710" s="247">
        <v>17.440000000000001</v>
      </c>
      <c r="G3710" s="247" t="s">
        <v>1373</v>
      </c>
      <c r="H3710" s="247" t="s">
        <v>14318</v>
      </c>
      <c r="I3710" s="247">
        <v>0</v>
      </c>
      <c r="J3710" s="247">
        <v>0</v>
      </c>
      <c r="K3710" s="247">
        <v>0</v>
      </c>
    </row>
    <row r="3711" spans="1:11">
      <c r="A3711" s="247" t="s">
        <v>2549</v>
      </c>
      <c r="B3711" s="247" t="s">
        <v>2548</v>
      </c>
      <c r="C3711" s="247" t="s">
        <v>2157</v>
      </c>
      <c r="D3711" s="247" t="s">
        <v>2156</v>
      </c>
      <c r="E3711" s="248" t="s">
        <v>23242</v>
      </c>
      <c r="F3711" s="247">
        <v>15.85</v>
      </c>
      <c r="G3711" s="247" t="s">
        <v>1373</v>
      </c>
      <c r="H3711" s="247" t="s">
        <v>14318</v>
      </c>
      <c r="I3711" s="247">
        <v>0</v>
      </c>
      <c r="J3711" s="247">
        <v>0</v>
      </c>
      <c r="K3711" s="247">
        <v>0</v>
      </c>
    </row>
    <row r="3712" spans="1:11">
      <c r="A3712" s="247" t="s">
        <v>2547</v>
      </c>
      <c r="B3712" s="247" t="s">
        <v>2546</v>
      </c>
      <c r="C3712" s="247" t="s">
        <v>2157</v>
      </c>
      <c r="D3712" s="247" t="s">
        <v>2156</v>
      </c>
      <c r="E3712" s="248" t="s">
        <v>23243</v>
      </c>
      <c r="F3712" s="247">
        <v>14.27</v>
      </c>
      <c r="G3712" s="247" t="s">
        <v>1373</v>
      </c>
      <c r="H3712" s="247" t="s">
        <v>14318</v>
      </c>
      <c r="I3712" s="247">
        <v>0</v>
      </c>
      <c r="J3712" s="247">
        <v>0</v>
      </c>
      <c r="K3712" s="247">
        <v>0</v>
      </c>
    </row>
    <row r="3713" spans="1:11">
      <c r="A3713" s="247" t="s">
        <v>2544</v>
      </c>
      <c r="B3713" s="247" t="s">
        <v>2543</v>
      </c>
      <c r="C3713" s="247" t="s">
        <v>2157</v>
      </c>
      <c r="D3713" s="247" t="s">
        <v>2156</v>
      </c>
      <c r="E3713" s="248" t="s">
        <v>2542</v>
      </c>
      <c r="F3713" s="247">
        <v>45.18</v>
      </c>
      <c r="G3713" s="247" t="s">
        <v>1373</v>
      </c>
      <c r="H3713" s="247" t="s">
        <v>14318</v>
      </c>
      <c r="I3713" s="247">
        <v>0</v>
      </c>
      <c r="J3713" s="247">
        <v>0</v>
      </c>
      <c r="K3713" s="247">
        <v>0</v>
      </c>
    </row>
    <row r="3714" spans="1:11">
      <c r="A3714" s="247" t="s">
        <v>15126</v>
      </c>
      <c r="B3714" s="247" t="s">
        <v>15125</v>
      </c>
      <c r="C3714" s="247" t="s">
        <v>2157</v>
      </c>
      <c r="D3714" s="247" t="s">
        <v>2156</v>
      </c>
      <c r="E3714" s="248" t="s">
        <v>23244</v>
      </c>
      <c r="F3714" s="247">
        <v>40.43</v>
      </c>
      <c r="G3714" s="247" t="s">
        <v>1373</v>
      </c>
      <c r="H3714" s="247" t="s">
        <v>14318</v>
      </c>
      <c r="I3714" s="247">
        <v>0</v>
      </c>
      <c r="J3714" s="247">
        <v>0</v>
      </c>
      <c r="K3714" s="247">
        <v>0</v>
      </c>
    </row>
    <row r="3715" spans="1:11">
      <c r="A3715" s="247" t="s">
        <v>2541</v>
      </c>
      <c r="B3715" s="247" t="s">
        <v>2540</v>
      </c>
      <c r="C3715" s="247" t="s">
        <v>2157</v>
      </c>
      <c r="D3715" s="247" t="s">
        <v>2156</v>
      </c>
      <c r="E3715" s="248" t="s">
        <v>2539</v>
      </c>
      <c r="F3715" s="247">
        <v>36.46</v>
      </c>
      <c r="G3715" s="247" t="s">
        <v>1373</v>
      </c>
      <c r="H3715" s="247" t="s">
        <v>14318</v>
      </c>
      <c r="I3715" s="247">
        <v>0</v>
      </c>
      <c r="J3715" s="247">
        <v>0</v>
      </c>
      <c r="K3715" s="247">
        <v>0</v>
      </c>
    </row>
    <row r="3716" spans="1:11">
      <c r="A3716" s="247" t="s">
        <v>2538</v>
      </c>
      <c r="B3716" s="247" t="s">
        <v>2537</v>
      </c>
      <c r="C3716" s="247" t="s">
        <v>2157</v>
      </c>
      <c r="D3716" s="247" t="s">
        <v>2156</v>
      </c>
      <c r="E3716" s="248" t="s">
        <v>23245</v>
      </c>
      <c r="F3716" s="247">
        <v>32.9</v>
      </c>
      <c r="G3716" s="247" t="s">
        <v>1373</v>
      </c>
      <c r="H3716" s="247" t="s">
        <v>14318</v>
      </c>
      <c r="I3716" s="247">
        <v>0</v>
      </c>
      <c r="J3716" s="247">
        <v>0</v>
      </c>
      <c r="K3716" s="247">
        <v>0</v>
      </c>
    </row>
    <row r="3717" spans="1:11">
      <c r="A3717" s="247" t="s">
        <v>2536</v>
      </c>
      <c r="B3717" s="247" t="s">
        <v>2535</v>
      </c>
      <c r="C3717" s="247" t="s">
        <v>2157</v>
      </c>
      <c r="D3717" s="247" t="s">
        <v>2156</v>
      </c>
      <c r="E3717" s="248" t="s">
        <v>13197</v>
      </c>
      <c r="F3717" s="247">
        <v>29.33</v>
      </c>
      <c r="G3717" s="247" t="s">
        <v>1373</v>
      </c>
      <c r="H3717" s="247" t="s">
        <v>14318</v>
      </c>
      <c r="I3717" s="247">
        <v>0</v>
      </c>
      <c r="J3717" s="247">
        <v>0</v>
      </c>
      <c r="K3717" s="247">
        <v>0</v>
      </c>
    </row>
    <row r="3718" spans="1:11">
      <c r="A3718" s="247" t="s">
        <v>15123</v>
      </c>
      <c r="B3718" s="247" t="s">
        <v>15122</v>
      </c>
      <c r="C3718" s="247" t="s">
        <v>2157</v>
      </c>
      <c r="D3718" s="247" t="s">
        <v>2156</v>
      </c>
      <c r="E3718" s="248" t="s">
        <v>15121</v>
      </c>
      <c r="F3718" s="247">
        <v>21.4</v>
      </c>
      <c r="G3718" s="247" t="s">
        <v>1373</v>
      </c>
      <c r="H3718" s="247" t="s">
        <v>14318</v>
      </c>
      <c r="I3718" s="247">
        <v>0</v>
      </c>
      <c r="J3718" s="247">
        <v>0</v>
      </c>
      <c r="K3718" s="247">
        <v>0</v>
      </c>
    </row>
    <row r="3719" spans="1:11">
      <c r="A3719" s="247" t="s">
        <v>2534</v>
      </c>
      <c r="B3719" s="247" t="s">
        <v>2533</v>
      </c>
      <c r="C3719" s="247" t="s">
        <v>2157</v>
      </c>
      <c r="D3719" s="247" t="s">
        <v>2156</v>
      </c>
      <c r="E3719" s="248" t="s">
        <v>13198</v>
      </c>
      <c r="F3719" s="247">
        <v>60.24</v>
      </c>
      <c r="G3719" s="247" t="s">
        <v>1373</v>
      </c>
      <c r="H3719" s="247" t="s">
        <v>14318</v>
      </c>
      <c r="I3719" s="247">
        <v>0</v>
      </c>
      <c r="J3719" s="247">
        <v>0</v>
      </c>
      <c r="K3719" s="247">
        <v>0</v>
      </c>
    </row>
    <row r="3720" spans="1:11">
      <c r="A3720" s="247" t="s">
        <v>2532</v>
      </c>
      <c r="B3720" s="247" t="s">
        <v>2531</v>
      </c>
      <c r="C3720" s="247" t="s">
        <v>2157</v>
      </c>
      <c r="D3720" s="247" t="s">
        <v>2156</v>
      </c>
      <c r="E3720" s="248" t="s">
        <v>13199</v>
      </c>
      <c r="F3720" s="247">
        <v>53.9</v>
      </c>
      <c r="G3720" s="247" t="s">
        <v>1373</v>
      </c>
      <c r="H3720" s="247" t="s">
        <v>14318</v>
      </c>
      <c r="I3720" s="247">
        <v>0</v>
      </c>
      <c r="J3720" s="247">
        <v>0</v>
      </c>
      <c r="K3720" s="247">
        <v>0</v>
      </c>
    </row>
    <row r="3721" spans="1:11">
      <c r="A3721" s="247" t="s">
        <v>2530</v>
      </c>
      <c r="B3721" s="247" t="s">
        <v>2529</v>
      </c>
      <c r="C3721" s="247" t="s">
        <v>2157</v>
      </c>
      <c r="D3721" s="247" t="s">
        <v>2156</v>
      </c>
      <c r="E3721" s="248" t="s">
        <v>13200</v>
      </c>
      <c r="F3721" s="247">
        <v>48.76</v>
      </c>
      <c r="G3721" s="247" t="s">
        <v>1373</v>
      </c>
      <c r="H3721" s="247" t="s">
        <v>14318</v>
      </c>
      <c r="I3721" s="247">
        <v>0</v>
      </c>
      <c r="J3721" s="247">
        <v>0</v>
      </c>
      <c r="K3721" s="247">
        <v>0</v>
      </c>
    </row>
    <row r="3722" spans="1:11">
      <c r="A3722" s="247" t="s">
        <v>2528</v>
      </c>
      <c r="B3722" s="247" t="s">
        <v>2527</v>
      </c>
      <c r="C3722" s="247" t="s">
        <v>2157</v>
      </c>
      <c r="D3722" s="247" t="s">
        <v>2156</v>
      </c>
      <c r="E3722" s="248" t="s">
        <v>2526</v>
      </c>
      <c r="F3722" s="247">
        <v>43.6</v>
      </c>
      <c r="G3722" s="247" t="s">
        <v>1373</v>
      </c>
      <c r="H3722" s="247" t="s">
        <v>14318</v>
      </c>
      <c r="I3722" s="247">
        <v>0</v>
      </c>
      <c r="J3722" s="247">
        <v>0</v>
      </c>
      <c r="K3722" s="247">
        <v>0</v>
      </c>
    </row>
    <row r="3723" spans="1:11">
      <c r="A3723" s="247" t="s">
        <v>2525</v>
      </c>
      <c r="B3723" s="247" t="s">
        <v>2524</v>
      </c>
      <c r="C3723" s="247" t="s">
        <v>2157</v>
      </c>
      <c r="D3723" s="247" t="s">
        <v>2156</v>
      </c>
      <c r="E3723" s="248" t="s">
        <v>2523</v>
      </c>
      <c r="F3723" s="247">
        <v>39.24</v>
      </c>
      <c r="G3723" s="247" t="s">
        <v>1373</v>
      </c>
      <c r="H3723" s="247" t="s">
        <v>14318</v>
      </c>
      <c r="I3723" s="247">
        <v>0</v>
      </c>
      <c r="J3723" s="247">
        <v>0</v>
      </c>
      <c r="K3723" s="247">
        <v>0</v>
      </c>
    </row>
    <row r="3724" spans="1:11">
      <c r="A3724" s="247" t="s">
        <v>13201</v>
      </c>
      <c r="B3724" s="247" t="s">
        <v>13202</v>
      </c>
      <c r="C3724" s="247" t="s">
        <v>2157</v>
      </c>
      <c r="D3724" s="247" t="s">
        <v>2156</v>
      </c>
      <c r="E3724" s="248" t="s">
        <v>13203</v>
      </c>
      <c r="F3724" s="247">
        <v>35.28</v>
      </c>
      <c r="G3724" s="247" t="s">
        <v>1373</v>
      </c>
      <c r="H3724" s="247" t="s">
        <v>14318</v>
      </c>
      <c r="I3724" s="247">
        <v>0</v>
      </c>
      <c r="J3724" s="247">
        <v>0</v>
      </c>
      <c r="K3724" s="247">
        <v>0</v>
      </c>
    </row>
    <row r="3725" spans="1:11">
      <c r="A3725" s="247" t="s">
        <v>15120</v>
      </c>
      <c r="B3725" s="247" t="s">
        <v>15119</v>
      </c>
      <c r="C3725" s="247" t="s">
        <v>2157</v>
      </c>
      <c r="D3725" s="247" t="s">
        <v>2156</v>
      </c>
      <c r="E3725" s="248" t="s">
        <v>15118</v>
      </c>
      <c r="F3725" s="247">
        <v>42.01</v>
      </c>
      <c r="G3725" s="247" t="s">
        <v>1373</v>
      </c>
      <c r="H3725" s="247" t="s">
        <v>14318</v>
      </c>
      <c r="I3725" s="247">
        <v>0</v>
      </c>
      <c r="J3725" s="247">
        <v>0</v>
      </c>
      <c r="K3725" s="247">
        <v>0</v>
      </c>
    </row>
    <row r="3726" spans="1:11">
      <c r="A3726" s="247" t="s">
        <v>2522</v>
      </c>
      <c r="B3726" s="247" t="s">
        <v>2521</v>
      </c>
      <c r="C3726" s="247" t="s">
        <v>2157</v>
      </c>
      <c r="D3726" s="247" t="s">
        <v>2156</v>
      </c>
      <c r="E3726" s="248" t="s">
        <v>13204</v>
      </c>
      <c r="F3726" s="247">
        <v>30.52</v>
      </c>
      <c r="G3726" s="247" t="s">
        <v>1373</v>
      </c>
      <c r="H3726" s="247" t="s">
        <v>14318</v>
      </c>
      <c r="I3726" s="247">
        <v>0</v>
      </c>
      <c r="J3726" s="247">
        <v>0</v>
      </c>
      <c r="K3726" s="247">
        <v>0</v>
      </c>
    </row>
    <row r="3727" spans="1:11">
      <c r="A3727" s="247" t="s">
        <v>15117</v>
      </c>
      <c r="B3727" s="247" t="s">
        <v>15116</v>
      </c>
      <c r="C3727" s="247" t="s">
        <v>2157</v>
      </c>
      <c r="D3727" s="247" t="s">
        <v>2156</v>
      </c>
      <c r="E3727" s="248" t="s">
        <v>15115</v>
      </c>
      <c r="F3727" s="247">
        <v>27.35</v>
      </c>
      <c r="G3727" s="247" t="s">
        <v>1373</v>
      </c>
      <c r="H3727" s="247" t="s">
        <v>14318</v>
      </c>
      <c r="I3727" s="247">
        <v>0</v>
      </c>
      <c r="J3727" s="247">
        <v>0</v>
      </c>
      <c r="K3727" s="247">
        <v>0</v>
      </c>
    </row>
    <row r="3728" spans="1:11">
      <c r="A3728" s="247" t="s">
        <v>2520</v>
      </c>
      <c r="B3728" s="247" t="s">
        <v>2519</v>
      </c>
      <c r="C3728" s="247" t="s">
        <v>2157</v>
      </c>
      <c r="D3728" s="247" t="s">
        <v>2156</v>
      </c>
      <c r="E3728" s="248" t="s">
        <v>2518</v>
      </c>
      <c r="F3728" s="247">
        <v>54.7</v>
      </c>
      <c r="G3728" s="247" t="s">
        <v>1373</v>
      </c>
      <c r="H3728" s="247" t="s">
        <v>14318</v>
      </c>
      <c r="I3728" s="247">
        <v>0</v>
      </c>
      <c r="J3728" s="247">
        <v>0</v>
      </c>
      <c r="K3728" s="247">
        <v>0</v>
      </c>
    </row>
    <row r="3729" spans="1:11">
      <c r="A3729" s="247" t="s">
        <v>2517</v>
      </c>
      <c r="B3729" s="247" t="s">
        <v>2516</v>
      </c>
      <c r="C3729" s="247" t="s">
        <v>2157</v>
      </c>
      <c r="D3729" s="247" t="s">
        <v>2156</v>
      </c>
      <c r="E3729" s="248" t="s">
        <v>2515</v>
      </c>
      <c r="F3729" s="247">
        <v>190.15</v>
      </c>
      <c r="G3729" s="247" t="s">
        <v>1373</v>
      </c>
      <c r="H3729" s="247" t="s">
        <v>14318</v>
      </c>
      <c r="I3729" s="247">
        <v>0</v>
      </c>
      <c r="J3729" s="247">
        <v>0</v>
      </c>
      <c r="K3729" s="247">
        <v>0</v>
      </c>
    </row>
    <row r="3730" spans="1:11">
      <c r="A3730" s="247" t="s">
        <v>2508</v>
      </c>
      <c r="B3730" s="247" t="s">
        <v>2507</v>
      </c>
      <c r="C3730" s="247" t="s">
        <v>2157</v>
      </c>
      <c r="D3730" s="247" t="s">
        <v>2156</v>
      </c>
      <c r="E3730" s="248" t="s">
        <v>2506</v>
      </c>
      <c r="F3730" s="247">
        <v>42.01</v>
      </c>
      <c r="G3730" s="247" t="s">
        <v>1373</v>
      </c>
      <c r="H3730" s="247" t="s">
        <v>14318</v>
      </c>
      <c r="I3730" s="247">
        <v>0</v>
      </c>
      <c r="J3730" s="247">
        <v>0</v>
      </c>
      <c r="K3730" s="247">
        <v>0</v>
      </c>
    </row>
    <row r="3731" spans="1:11">
      <c r="A3731" s="247" t="s">
        <v>2505</v>
      </c>
      <c r="B3731" s="247" t="s">
        <v>2504</v>
      </c>
      <c r="C3731" s="247" t="s">
        <v>2157</v>
      </c>
      <c r="D3731" s="247" t="s">
        <v>2156</v>
      </c>
      <c r="E3731" s="248" t="s">
        <v>2503</v>
      </c>
      <c r="F3731" s="247">
        <v>154.44999999999999</v>
      </c>
      <c r="G3731" s="247" t="s">
        <v>1373</v>
      </c>
      <c r="H3731" s="247" t="s">
        <v>14318</v>
      </c>
      <c r="I3731" s="247">
        <v>0</v>
      </c>
      <c r="J3731" s="247">
        <v>0</v>
      </c>
      <c r="K3731" s="247">
        <v>0</v>
      </c>
    </row>
    <row r="3732" spans="1:11">
      <c r="A3732" s="247" t="s">
        <v>2502</v>
      </c>
      <c r="B3732" s="247" t="s">
        <v>2501</v>
      </c>
      <c r="C3732" s="247" t="s">
        <v>2157</v>
      </c>
      <c r="D3732" s="247" t="s">
        <v>2156</v>
      </c>
      <c r="E3732" s="248" t="s">
        <v>13205</v>
      </c>
      <c r="F3732" s="247">
        <v>19.02</v>
      </c>
      <c r="G3732" s="247" t="s">
        <v>1373</v>
      </c>
      <c r="H3732" s="247" t="s">
        <v>14318</v>
      </c>
      <c r="I3732" s="247">
        <v>0</v>
      </c>
      <c r="J3732" s="247">
        <v>0</v>
      </c>
      <c r="K3732" s="247">
        <v>0</v>
      </c>
    </row>
    <row r="3733" spans="1:11">
      <c r="A3733" s="247" t="s">
        <v>2500</v>
      </c>
      <c r="B3733" s="247" t="s">
        <v>2499</v>
      </c>
      <c r="C3733" s="247" t="s">
        <v>2157</v>
      </c>
      <c r="D3733" s="247" t="s">
        <v>2156</v>
      </c>
      <c r="E3733" s="248" t="s">
        <v>2498</v>
      </c>
      <c r="F3733" s="247">
        <v>15.46</v>
      </c>
      <c r="G3733" s="247" t="s">
        <v>1373</v>
      </c>
      <c r="H3733" s="247" t="s">
        <v>14318</v>
      </c>
      <c r="I3733" s="247">
        <v>0</v>
      </c>
      <c r="J3733" s="247">
        <v>0</v>
      </c>
      <c r="K3733" s="247">
        <v>0</v>
      </c>
    </row>
    <row r="3734" spans="1:11">
      <c r="A3734" s="247" t="s">
        <v>2497</v>
      </c>
      <c r="B3734" s="247" t="s">
        <v>2496</v>
      </c>
      <c r="C3734" s="247" t="s">
        <v>2157</v>
      </c>
      <c r="D3734" s="247" t="s">
        <v>2156</v>
      </c>
      <c r="E3734" s="248" t="s">
        <v>2495</v>
      </c>
      <c r="F3734" s="247">
        <v>9.91</v>
      </c>
      <c r="G3734" s="247" t="s">
        <v>1373</v>
      </c>
      <c r="H3734" s="247" t="s">
        <v>14318</v>
      </c>
      <c r="I3734" s="247">
        <v>0</v>
      </c>
      <c r="J3734" s="247">
        <v>0</v>
      </c>
      <c r="K3734" s="247">
        <v>0</v>
      </c>
    </row>
    <row r="3735" spans="1:11">
      <c r="A3735" s="247" t="s">
        <v>2494</v>
      </c>
      <c r="B3735" s="247" t="s">
        <v>2493</v>
      </c>
      <c r="C3735" s="247" t="s">
        <v>2157</v>
      </c>
      <c r="D3735" s="247" t="s">
        <v>2156</v>
      </c>
      <c r="E3735" s="248" t="s">
        <v>23246</v>
      </c>
      <c r="F3735" s="247">
        <v>31.71</v>
      </c>
      <c r="G3735" s="247" t="s">
        <v>1373</v>
      </c>
      <c r="H3735" s="247" t="s">
        <v>14318</v>
      </c>
      <c r="I3735" s="247">
        <v>0</v>
      </c>
      <c r="J3735" s="247">
        <v>0</v>
      </c>
      <c r="K3735" s="247">
        <v>0</v>
      </c>
    </row>
    <row r="3736" spans="1:11">
      <c r="A3736" s="247" t="s">
        <v>2491</v>
      </c>
      <c r="B3736" s="247" t="s">
        <v>2490</v>
      </c>
      <c r="C3736" s="247" t="s">
        <v>2157</v>
      </c>
      <c r="D3736" s="247" t="s">
        <v>2156</v>
      </c>
      <c r="E3736" s="248" t="s">
        <v>2489</v>
      </c>
      <c r="F3736" s="247">
        <v>26.16</v>
      </c>
      <c r="G3736" s="247" t="s">
        <v>1373</v>
      </c>
      <c r="H3736" s="247" t="s">
        <v>14318</v>
      </c>
      <c r="I3736" s="247">
        <v>0</v>
      </c>
      <c r="J3736" s="247">
        <v>0</v>
      </c>
      <c r="K3736" s="247">
        <v>0</v>
      </c>
    </row>
    <row r="3737" spans="1:11">
      <c r="A3737" s="247" t="s">
        <v>15114</v>
      </c>
      <c r="B3737" s="247" t="s">
        <v>15113</v>
      </c>
      <c r="C3737" s="247" t="s">
        <v>2157</v>
      </c>
      <c r="D3737" s="247" t="s">
        <v>2156</v>
      </c>
      <c r="E3737" s="248" t="s">
        <v>15112</v>
      </c>
      <c r="F3737" s="247">
        <v>20.61</v>
      </c>
      <c r="G3737" s="247" t="s">
        <v>1373</v>
      </c>
      <c r="H3737" s="247" t="s">
        <v>14318</v>
      </c>
      <c r="I3737" s="247">
        <v>0</v>
      </c>
      <c r="J3737" s="247">
        <v>0</v>
      </c>
      <c r="K3737" s="247">
        <v>0</v>
      </c>
    </row>
    <row r="3738" spans="1:11">
      <c r="A3738" s="247" t="s">
        <v>2485</v>
      </c>
      <c r="B3738" s="247" t="s">
        <v>2484</v>
      </c>
      <c r="C3738" s="247" t="s">
        <v>2157</v>
      </c>
      <c r="D3738" s="247" t="s">
        <v>2156</v>
      </c>
      <c r="E3738" s="248" t="s">
        <v>2483</v>
      </c>
      <c r="F3738" s="247">
        <v>13.88</v>
      </c>
      <c r="G3738" s="247" t="s">
        <v>1373</v>
      </c>
      <c r="H3738" s="247" t="s">
        <v>14318</v>
      </c>
      <c r="I3738" s="247">
        <v>0</v>
      </c>
      <c r="J3738" s="247">
        <v>0</v>
      </c>
      <c r="K3738" s="247">
        <v>0</v>
      </c>
    </row>
    <row r="3739" spans="1:11">
      <c r="A3739" s="247" t="s">
        <v>2482</v>
      </c>
      <c r="B3739" s="247" t="s">
        <v>2481</v>
      </c>
      <c r="C3739" s="247" t="s">
        <v>2157</v>
      </c>
      <c r="D3739" s="247" t="s">
        <v>2156</v>
      </c>
      <c r="E3739" s="248" t="s">
        <v>2480</v>
      </c>
      <c r="F3739" s="247">
        <v>21.01</v>
      </c>
      <c r="G3739" s="247" t="s">
        <v>1373</v>
      </c>
      <c r="H3739" s="247" t="s">
        <v>14318</v>
      </c>
      <c r="I3739" s="247">
        <v>0</v>
      </c>
      <c r="J3739" s="247">
        <v>0</v>
      </c>
      <c r="K3739" s="247">
        <v>0</v>
      </c>
    </row>
    <row r="3740" spans="1:11">
      <c r="A3740" s="247" t="s">
        <v>15111</v>
      </c>
      <c r="B3740" s="247" t="s">
        <v>15110</v>
      </c>
      <c r="C3740" s="247" t="s">
        <v>2157</v>
      </c>
      <c r="D3740" s="247" t="s">
        <v>2156</v>
      </c>
      <c r="E3740" s="248" t="s">
        <v>15109</v>
      </c>
      <c r="F3740" s="247">
        <v>154.44999999999999</v>
      </c>
      <c r="G3740" s="247" t="s">
        <v>1373</v>
      </c>
      <c r="H3740" s="247" t="s">
        <v>14318</v>
      </c>
      <c r="I3740" s="247">
        <v>0</v>
      </c>
      <c r="J3740" s="247">
        <v>0</v>
      </c>
      <c r="K3740" s="247">
        <v>0</v>
      </c>
    </row>
    <row r="3741" spans="1:11">
      <c r="A3741" s="247" t="s">
        <v>13206</v>
      </c>
      <c r="B3741" s="247" t="s">
        <v>13207</v>
      </c>
      <c r="C3741" s="247" t="s">
        <v>2157</v>
      </c>
      <c r="D3741" s="247" t="s">
        <v>2156</v>
      </c>
      <c r="E3741" s="248" t="s">
        <v>13208</v>
      </c>
      <c r="F3741" s="247">
        <v>15.06</v>
      </c>
      <c r="G3741" s="247" t="s">
        <v>1373</v>
      </c>
      <c r="H3741" s="247" t="s">
        <v>14318</v>
      </c>
      <c r="I3741" s="247">
        <v>0</v>
      </c>
      <c r="J3741" s="247">
        <v>0</v>
      </c>
      <c r="K3741" s="247">
        <v>0</v>
      </c>
    </row>
    <row r="3742" spans="1:11">
      <c r="A3742" s="247" t="s">
        <v>2479</v>
      </c>
      <c r="B3742" s="247" t="s">
        <v>2478</v>
      </c>
      <c r="C3742" s="247" t="s">
        <v>2157</v>
      </c>
      <c r="D3742" s="247" t="s">
        <v>2156</v>
      </c>
      <c r="E3742" s="248" t="s">
        <v>2477</v>
      </c>
      <c r="F3742" s="247">
        <v>47.4</v>
      </c>
      <c r="G3742" s="247" t="s">
        <v>1373</v>
      </c>
      <c r="H3742" s="247" t="s">
        <v>14318</v>
      </c>
      <c r="I3742" s="247">
        <v>0</v>
      </c>
      <c r="J3742" s="247">
        <v>0</v>
      </c>
      <c r="K3742" s="247">
        <v>0</v>
      </c>
    </row>
    <row r="3743" spans="1:11">
      <c r="A3743" s="247" t="s">
        <v>2476</v>
      </c>
      <c r="B3743" s="247" t="s">
        <v>2475</v>
      </c>
      <c r="C3743" s="247" t="s">
        <v>2157</v>
      </c>
      <c r="D3743" s="247" t="s">
        <v>2156</v>
      </c>
      <c r="E3743" s="248" t="s">
        <v>2474</v>
      </c>
      <c r="F3743" s="247">
        <v>126.67</v>
      </c>
      <c r="G3743" s="247" t="s">
        <v>1373</v>
      </c>
      <c r="H3743" s="247" t="s">
        <v>14318</v>
      </c>
      <c r="I3743" s="247">
        <v>0</v>
      </c>
      <c r="J3743" s="247">
        <v>0</v>
      </c>
      <c r="K3743" s="247">
        <v>0</v>
      </c>
    </row>
    <row r="3744" spans="1:11">
      <c r="A3744" s="247" t="s">
        <v>2473</v>
      </c>
      <c r="B3744" s="247" t="s">
        <v>2472</v>
      </c>
      <c r="C3744" s="247" t="s">
        <v>2157</v>
      </c>
      <c r="D3744" s="247" t="s">
        <v>2156</v>
      </c>
      <c r="E3744" s="248" t="s">
        <v>2471</v>
      </c>
      <c r="F3744" s="247">
        <v>11.1</v>
      </c>
      <c r="G3744" s="247" t="s">
        <v>1373</v>
      </c>
      <c r="H3744" s="247" t="s">
        <v>14318</v>
      </c>
      <c r="I3744" s="247">
        <v>0</v>
      </c>
      <c r="J3744" s="247">
        <v>0</v>
      </c>
      <c r="K3744" s="247">
        <v>0</v>
      </c>
    </row>
    <row r="3745" spans="1:11">
      <c r="A3745" s="247" t="s">
        <v>2470</v>
      </c>
      <c r="B3745" s="247" t="s">
        <v>2469</v>
      </c>
      <c r="C3745" s="247" t="s">
        <v>2157</v>
      </c>
      <c r="D3745" s="247" t="s">
        <v>2156</v>
      </c>
      <c r="E3745" s="248" t="s">
        <v>13209</v>
      </c>
      <c r="F3745" s="247">
        <v>25.37</v>
      </c>
      <c r="G3745" s="247" t="s">
        <v>1373</v>
      </c>
      <c r="H3745" s="247" t="s">
        <v>14318</v>
      </c>
      <c r="I3745" s="247">
        <v>0</v>
      </c>
      <c r="J3745" s="247">
        <v>0</v>
      </c>
      <c r="K3745" s="247">
        <v>0</v>
      </c>
    </row>
    <row r="3746" spans="1:11">
      <c r="A3746" s="247" t="s">
        <v>2465</v>
      </c>
      <c r="B3746" s="247" t="s">
        <v>2464</v>
      </c>
      <c r="C3746" s="247" t="s">
        <v>2157</v>
      </c>
      <c r="D3746" s="247" t="s">
        <v>2156</v>
      </c>
      <c r="E3746" s="248" t="s">
        <v>13210</v>
      </c>
      <c r="F3746" s="247">
        <v>79.11</v>
      </c>
      <c r="G3746" s="247" t="s">
        <v>1373</v>
      </c>
      <c r="H3746" s="247" t="s">
        <v>14318</v>
      </c>
      <c r="I3746" s="247">
        <v>0</v>
      </c>
      <c r="J3746" s="247">
        <v>0</v>
      </c>
      <c r="K3746" s="247">
        <v>0</v>
      </c>
    </row>
    <row r="3747" spans="1:11">
      <c r="A3747" s="247" t="s">
        <v>15108</v>
      </c>
      <c r="B3747" s="247" t="s">
        <v>15107</v>
      </c>
      <c r="C3747" s="247" t="s">
        <v>2157</v>
      </c>
      <c r="D3747" s="247" t="s">
        <v>2156</v>
      </c>
      <c r="E3747" s="248" t="s">
        <v>15106</v>
      </c>
      <c r="F3747" s="247">
        <v>8.33</v>
      </c>
      <c r="G3747" s="247" t="s">
        <v>1373</v>
      </c>
      <c r="H3747" s="247" t="s">
        <v>14318</v>
      </c>
      <c r="I3747" s="247">
        <v>0</v>
      </c>
      <c r="J3747" s="247">
        <v>0</v>
      </c>
      <c r="K3747" s="247">
        <v>0</v>
      </c>
    </row>
    <row r="3748" spans="1:11">
      <c r="A3748" s="247" t="s">
        <v>2460</v>
      </c>
      <c r="B3748" s="247" t="s">
        <v>2459</v>
      </c>
      <c r="C3748" s="247" t="s">
        <v>2157</v>
      </c>
      <c r="D3748" s="247" t="s">
        <v>2156</v>
      </c>
      <c r="E3748" s="248" t="s">
        <v>2458</v>
      </c>
      <c r="F3748" s="247">
        <v>22.99</v>
      </c>
      <c r="G3748" s="247" t="s">
        <v>1373</v>
      </c>
      <c r="H3748" s="247" t="s">
        <v>14318</v>
      </c>
      <c r="I3748" s="247">
        <v>0</v>
      </c>
      <c r="J3748" s="247">
        <v>0</v>
      </c>
      <c r="K3748" s="247">
        <v>0</v>
      </c>
    </row>
    <row r="3749" spans="1:11">
      <c r="A3749" s="247" t="s">
        <v>2457</v>
      </c>
      <c r="B3749" s="247" t="s">
        <v>2456</v>
      </c>
      <c r="C3749" s="247" t="s">
        <v>2157</v>
      </c>
      <c r="D3749" s="247" t="s">
        <v>2156</v>
      </c>
      <c r="E3749" s="248" t="s">
        <v>2455</v>
      </c>
      <c r="F3749" s="247">
        <v>59.33</v>
      </c>
      <c r="G3749" s="247" t="s">
        <v>1373</v>
      </c>
      <c r="H3749" s="247" t="s">
        <v>14318</v>
      </c>
      <c r="I3749" s="247">
        <v>0</v>
      </c>
      <c r="J3749" s="247">
        <v>0</v>
      </c>
      <c r="K3749" s="247">
        <v>0</v>
      </c>
    </row>
    <row r="3750" spans="1:11">
      <c r="A3750" s="247" t="s">
        <v>23247</v>
      </c>
      <c r="B3750" s="247" t="s">
        <v>23248</v>
      </c>
      <c r="C3750" s="247" t="s">
        <v>2157</v>
      </c>
      <c r="D3750" s="247" t="s">
        <v>2156</v>
      </c>
      <c r="E3750" s="248" t="s">
        <v>23249</v>
      </c>
      <c r="F3750" s="247">
        <v>12.29</v>
      </c>
      <c r="G3750" s="247" t="s">
        <v>1373</v>
      </c>
      <c r="H3750" s="247" t="s">
        <v>14318</v>
      </c>
      <c r="I3750" s="247">
        <v>0</v>
      </c>
      <c r="J3750" s="247">
        <v>0</v>
      </c>
      <c r="K3750" s="247">
        <v>0</v>
      </c>
    </row>
    <row r="3751" spans="1:11">
      <c r="A3751" s="247" t="s">
        <v>2451</v>
      </c>
      <c r="B3751" s="247" t="s">
        <v>2450</v>
      </c>
      <c r="C3751" s="247" t="s">
        <v>2157</v>
      </c>
      <c r="D3751" s="247" t="s">
        <v>2156</v>
      </c>
      <c r="E3751" s="248" t="s">
        <v>2449</v>
      </c>
      <c r="F3751" s="247">
        <v>95</v>
      </c>
      <c r="G3751" s="247" t="s">
        <v>1373</v>
      </c>
      <c r="H3751" s="247" t="s">
        <v>14318</v>
      </c>
      <c r="I3751" s="247">
        <v>0</v>
      </c>
      <c r="J3751" s="247">
        <v>0</v>
      </c>
      <c r="K3751" s="247">
        <v>0</v>
      </c>
    </row>
    <row r="3752" spans="1:11">
      <c r="A3752" s="247" t="s">
        <v>2448</v>
      </c>
      <c r="B3752" s="247" t="s">
        <v>2447</v>
      </c>
      <c r="C3752" s="247" t="s">
        <v>2157</v>
      </c>
      <c r="D3752" s="247" t="s">
        <v>2156</v>
      </c>
      <c r="E3752" s="248" t="s">
        <v>2446</v>
      </c>
      <c r="F3752" s="247">
        <v>20.61</v>
      </c>
      <c r="G3752" s="247" t="s">
        <v>1373</v>
      </c>
      <c r="H3752" s="247" t="s">
        <v>14318</v>
      </c>
      <c r="I3752" s="247">
        <v>0</v>
      </c>
      <c r="J3752" s="247">
        <v>0</v>
      </c>
      <c r="K3752" s="247">
        <v>0</v>
      </c>
    </row>
    <row r="3753" spans="1:11">
      <c r="A3753" s="247" t="s">
        <v>2439</v>
      </c>
      <c r="B3753" s="247" t="s">
        <v>2438</v>
      </c>
      <c r="C3753" s="247" t="s">
        <v>2157</v>
      </c>
      <c r="D3753" s="247" t="s">
        <v>2156</v>
      </c>
      <c r="E3753" s="248" t="s">
        <v>2437</v>
      </c>
      <c r="F3753" s="247">
        <v>237.68</v>
      </c>
      <c r="G3753" s="247" t="s">
        <v>1373</v>
      </c>
      <c r="H3753" s="247" t="s">
        <v>14318</v>
      </c>
      <c r="I3753" s="247">
        <v>0</v>
      </c>
      <c r="J3753" s="247">
        <v>0</v>
      </c>
      <c r="K3753" s="247">
        <v>0</v>
      </c>
    </row>
    <row r="3754" spans="1:11">
      <c r="A3754" s="247" t="s">
        <v>2436</v>
      </c>
      <c r="B3754" s="247" t="s">
        <v>2435</v>
      </c>
      <c r="C3754" s="247" t="s">
        <v>2157</v>
      </c>
      <c r="D3754" s="247" t="s">
        <v>2156</v>
      </c>
      <c r="E3754" s="248" t="s">
        <v>2434</v>
      </c>
      <c r="F3754" s="247">
        <v>8.7200000000000006</v>
      </c>
      <c r="G3754" s="247" t="s">
        <v>1373</v>
      </c>
      <c r="H3754" s="247" t="s">
        <v>14318</v>
      </c>
      <c r="I3754" s="247">
        <v>0</v>
      </c>
      <c r="J3754" s="247">
        <v>0</v>
      </c>
      <c r="K3754" s="247">
        <v>0</v>
      </c>
    </row>
    <row r="3755" spans="1:11">
      <c r="A3755" s="247" t="s">
        <v>13211</v>
      </c>
      <c r="B3755" s="247" t="s">
        <v>13212</v>
      </c>
      <c r="C3755" s="247" t="s">
        <v>2157</v>
      </c>
      <c r="D3755" s="247" t="s">
        <v>2156</v>
      </c>
      <c r="E3755" s="248" t="s">
        <v>13213</v>
      </c>
      <c r="F3755" s="247">
        <v>22.2</v>
      </c>
      <c r="G3755" s="247" t="s">
        <v>1373</v>
      </c>
      <c r="H3755" s="247" t="s">
        <v>14318</v>
      </c>
      <c r="I3755" s="247">
        <v>0</v>
      </c>
      <c r="J3755" s="247">
        <v>0</v>
      </c>
      <c r="K3755" s="247">
        <v>0</v>
      </c>
    </row>
    <row r="3756" spans="1:11">
      <c r="A3756" s="247" t="s">
        <v>2433</v>
      </c>
      <c r="B3756" s="247" t="s">
        <v>2432</v>
      </c>
      <c r="C3756" s="247" t="s">
        <v>2157</v>
      </c>
      <c r="D3756" s="247" t="s">
        <v>2156</v>
      </c>
      <c r="E3756" s="248" t="s">
        <v>2431</v>
      </c>
      <c r="F3756" s="247">
        <v>17.440000000000001</v>
      </c>
      <c r="G3756" s="247" t="s">
        <v>1373</v>
      </c>
      <c r="H3756" s="247" t="s">
        <v>14318</v>
      </c>
      <c r="I3756" s="247">
        <v>0</v>
      </c>
      <c r="J3756" s="247">
        <v>0</v>
      </c>
      <c r="K3756" s="247">
        <v>0</v>
      </c>
    </row>
    <row r="3757" spans="1:11">
      <c r="A3757" s="247" t="s">
        <v>2427</v>
      </c>
      <c r="B3757" s="247" t="s">
        <v>2426</v>
      </c>
      <c r="C3757" s="247" t="s">
        <v>2157</v>
      </c>
      <c r="D3757" s="247" t="s">
        <v>2156</v>
      </c>
      <c r="E3757" s="248" t="s">
        <v>2425</v>
      </c>
      <c r="F3757" s="247">
        <v>142.59</v>
      </c>
      <c r="G3757" s="247" t="s">
        <v>1373</v>
      </c>
      <c r="H3757" s="247" t="s">
        <v>14318</v>
      </c>
      <c r="I3757" s="247">
        <v>0</v>
      </c>
      <c r="J3757" s="247">
        <v>0</v>
      </c>
      <c r="K3757" s="247">
        <v>0</v>
      </c>
    </row>
    <row r="3758" spans="1:11">
      <c r="A3758" s="247" t="s">
        <v>23250</v>
      </c>
      <c r="B3758" s="247" t="s">
        <v>23251</v>
      </c>
      <c r="C3758" s="247" t="s">
        <v>2157</v>
      </c>
      <c r="D3758" s="247" t="s">
        <v>2156</v>
      </c>
      <c r="E3758" s="248" t="s">
        <v>23252</v>
      </c>
      <c r="F3758" s="247">
        <v>16.649999999999999</v>
      </c>
      <c r="G3758" s="247" t="s">
        <v>1373</v>
      </c>
      <c r="H3758" s="247" t="s">
        <v>14318</v>
      </c>
      <c r="I3758" s="247">
        <v>0</v>
      </c>
      <c r="J3758" s="247">
        <v>0</v>
      </c>
      <c r="K3758" s="247">
        <v>0</v>
      </c>
    </row>
    <row r="3759" spans="1:11">
      <c r="A3759" s="247" t="s">
        <v>2424</v>
      </c>
      <c r="B3759" s="247" t="s">
        <v>2423</v>
      </c>
      <c r="C3759" s="247" t="s">
        <v>2157</v>
      </c>
      <c r="D3759" s="247" t="s">
        <v>2156</v>
      </c>
      <c r="E3759" s="248" t="s">
        <v>2422</v>
      </c>
      <c r="F3759" s="247">
        <v>36.07</v>
      </c>
      <c r="G3759" s="247" t="s">
        <v>1373</v>
      </c>
      <c r="H3759" s="247" t="s">
        <v>14318</v>
      </c>
      <c r="I3759" s="247">
        <v>0</v>
      </c>
      <c r="J3759" s="247">
        <v>0</v>
      </c>
      <c r="K3759" s="247">
        <v>0</v>
      </c>
    </row>
    <row r="3760" spans="1:11">
      <c r="A3760" s="247" t="s">
        <v>2421</v>
      </c>
      <c r="B3760" s="247" t="s">
        <v>2420</v>
      </c>
      <c r="C3760" s="247" t="s">
        <v>2157</v>
      </c>
      <c r="D3760" s="247" t="s">
        <v>2156</v>
      </c>
      <c r="E3760" s="248" t="s">
        <v>2419</v>
      </c>
      <c r="F3760" s="247">
        <v>30.52</v>
      </c>
      <c r="G3760" s="247" t="s">
        <v>1373</v>
      </c>
      <c r="H3760" s="247" t="s">
        <v>14318</v>
      </c>
      <c r="I3760" s="247">
        <v>0</v>
      </c>
      <c r="J3760" s="247">
        <v>0</v>
      </c>
      <c r="K3760" s="247">
        <v>0</v>
      </c>
    </row>
    <row r="3761" spans="1:11">
      <c r="A3761" s="247" t="s">
        <v>2418</v>
      </c>
      <c r="B3761" s="247" t="s">
        <v>2417</v>
      </c>
      <c r="C3761" s="247" t="s">
        <v>2157</v>
      </c>
      <c r="D3761" s="247" t="s">
        <v>2156</v>
      </c>
      <c r="E3761" s="248" t="s">
        <v>2416</v>
      </c>
      <c r="F3761" s="247">
        <v>12.29</v>
      </c>
      <c r="G3761" s="247" t="s">
        <v>1373</v>
      </c>
      <c r="H3761" s="247" t="s">
        <v>14318</v>
      </c>
      <c r="I3761" s="247">
        <v>0</v>
      </c>
      <c r="J3761" s="247">
        <v>0</v>
      </c>
      <c r="K3761" s="247">
        <v>0</v>
      </c>
    </row>
    <row r="3762" spans="1:11">
      <c r="A3762" s="247" t="s">
        <v>2415</v>
      </c>
      <c r="B3762" s="247" t="s">
        <v>2414</v>
      </c>
      <c r="C3762" s="247" t="s">
        <v>2157</v>
      </c>
      <c r="D3762" s="247" t="s">
        <v>2156</v>
      </c>
      <c r="E3762" s="248" t="s">
        <v>2413</v>
      </c>
      <c r="F3762" s="247">
        <v>13.09</v>
      </c>
      <c r="G3762" s="247" t="s">
        <v>1373</v>
      </c>
      <c r="H3762" s="247" t="s">
        <v>14318</v>
      </c>
      <c r="I3762" s="247">
        <v>0</v>
      </c>
      <c r="J3762" s="247">
        <v>0</v>
      </c>
      <c r="K3762" s="247">
        <v>0</v>
      </c>
    </row>
    <row r="3763" spans="1:11">
      <c r="A3763" s="247" t="s">
        <v>13214</v>
      </c>
      <c r="B3763" s="247" t="s">
        <v>13215</v>
      </c>
      <c r="C3763" s="247" t="s">
        <v>2157</v>
      </c>
      <c r="D3763" s="247" t="s">
        <v>2156</v>
      </c>
      <c r="E3763" s="248" t="s">
        <v>13216</v>
      </c>
      <c r="F3763" s="247">
        <v>10.71</v>
      </c>
      <c r="G3763" s="247" t="s">
        <v>1373</v>
      </c>
      <c r="H3763" s="247" t="s">
        <v>14318</v>
      </c>
      <c r="I3763" s="247">
        <v>0</v>
      </c>
      <c r="J3763" s="247">
        <v>0</v>
      </c>
      <c r="K3763" s="247">
        <v>0</v>
      </c>
    </row>
    <row r="3764" spans="1:11">
      <c r="A3764" s="247" t="s">
        <v>2412</v>
      </c>
      <c r="B3764" s="247" t="s">
        <v>2411</v>
      </c>
      <c r="C3764" s="247" t="s">
        <v>2157</v>
      </c>
      <c r="D3764" s="247" t="s">
        <v>2156</v>
      </c>
      <c r="E3764" s="248" t="s">
        <v>2410</v>
      </c>
      <c r="F3764" s="247">
        <v>23.39</v>
      </c>
      <c r="G3764" s="247" t="s">
        <v>1373</v>
      </c>
      <c r="H3764" s="247" t="s">
        <v>14318</v>
      </c>
      <c r="I3764" s="247">
        <v>0</v>
      </c>
      <c r="J3764" s="247">
        <v>0</v>
      </c>
      <c r="K3764" s="247">
        <v>0</v>
      </c>
    </row>
    <row r="3765" spans="1:11">
      <c r="A3765" s="247" t="s">
        <v>23253</v>
      </c>
      <c r="B3765" s="247" t="s">
        <v>23254</v>
      </c>
      <c r="C3765" s="247" t="s">
        <v>2157</v>
      </c>
      <c r="D3765" s="247" t="s">
        <v>2156</v>
      </c>
      <c r="E3765" s="248" t="s">
        <v>23255</v>
      </c>
      <c r="F3765" s="247">
        <v>13.48</v>
      </c>
      <c r="G3765" s="247" t="s">
        <v>1373</v>
      </c>
      <c r="H3765" s="247" t="s">
        <v>14318</v>
      </c>
      <c r="I3765" s="247">
        <v>0</v>
      </c>
      <c r="J3765" s="247">
        <v>0</v>
      </c>
      <c r="K3765" s="247">
        <v>0</v>
      </c>
    </row>
    <row r="3766" spans="1:11">
      <c r="A3766" s="247" t="s">
        <v>2406</v>
      </c>
      <c r="B3766" s="247" t="s">
        <v>2405</v>
      </c>
      <c r="C3766" s="247" t="s">
        <v>2157</v>
      </c>
      <c r="D3766" s="247" t="s">
        <v>2156</v>
      </c>
      <c r="E3766" s="248" t="s">
        <v>2404</v>
      </c>
      <c r="F3766" s="247">
        <v>76</v>
      </c>
      <c r="G3766" s="247" t="s">
        <v>1373</v>
      </c>
      <c r="H3766" s="247" t="s">
        <v>14318</v>
      </c>
      <c r="I3766" s="247">
        <v>0</v>
      </c>
      <c r="J3766" s="247">
        <v>0</v>
      </c>
      <c r="K3766" s="247">
        <v>0</v>
      </c>
    </row>
    <row r="3767" spans="1:11">
      <c r="A3767" s="247" t="s">
        <v>15102</v>
      </c>
      <c r="B3767" s="247" t="s">
        <v>15101</v>
      </c>
      <c r="C3767" s="247" t="s">
        <v>2157</v>
      </c>
      <c r="D3767" s="247" t="s">
        <v>2156</v>
      </c>
      <c r="E3767" s="248" t="s">
        <v>15100</v>
      </c>
      <c r="F3767" s="247">
        <v>24.57</v>
      </c>
      <c r="G3767" s="247" t="s">
        <v>1373</v>
      </c>
      <c r="H3767" s="247" t="s">
        <v>14318</v>
      </c>
      <c r="I3767" s="247">
        <v>0</v>
      </c>
      <c r="J3767" s="247">
        <v>0</v>
      </c>
      <c r="K3767" s="247">
        <v>0</v>
      </c>
    </row>
    <row r="3768" spans="1:11">
      <c r="A3768" s="247" t="s">
        <v>2403</v>
      </c>
      <c r="B3768" s="247" t="s">
        <v>2402</v>
      </c>
      <c r="C3768" s="247" t="s">
        <v>2157</v>
      </c>
      <c r="D3768" s="247" t="s">
        <v>2156</v>
      </c>
      <c r="E3768" s="248" t="s">
        <v>2401</v>
      </c>
      <c r="F3768" s="247">
        <v>27.35</v>
      </c>
      <c r="G3768" s="247" t="s">
        <v>1373</v>
      </c>
      <c r="H3768" s="247" t="s">
        <v>14318</v>
      </c>
      <c r="I3768" s="247">
        <v>0</v>
      </c>
      <c r="J3768" s="247">
        <v>0</v>
      </c>
      <c r="K3768" s="247">
        <v>0</v>
      </c>
    </row>
    <row r="3769" spans="1:11">
      <c r="A3769" s="247" t="s">
        <v>13217</v>
      </c>
      <c r="B3769" s="247" t="s">
        <v>13218</v>
      </c>
      <c r="C3769" s="247" t="s">
        <v>2157</v>
      </c>
      <c r="D3769" s="247" t="s">
        <v>2156</v>
      </c>
      <c r="E3769" s="248" t="s">
        <v>13219</v>
      </c>
      <c r="F3769" s="247">
        <v>5.16</v>
      </c>
      <c r="G3769" s="247" t="s">
        <v>1373</v>
      </c>
      <c r="H3769" s="247" t="s">
        <v>14318</v>
      </c>
      <c r="I3769" s="247">
        <v>0</v>
      </c>
      <c r="J3769" s="247">
        <v>0</v>
      </c>
      <c r="K3769" s="247">
        <v>0</v>
      </c>
    </row>
    <row r="3770" spans="1:11">
      <c r="A3770" s="247" t="s">
        <v>13220</v>
      </c>
      <c r="B3770" s="247" t="s">
        <v>13221</v>
      </c>
      <c r="C3770" s="247" t="s">
        <v>2157</v>
      </c>
      <c r="D3770" s="247" t="s">
        <v>2156</v>
      </c>
      <c r="E3770" s="248" t="s">
        <v>13222</v>
      </c>
      <c r="F3770" s="247">
        <v>7.13</v>
      </c>
      <c r="G3770" s="247" t="s">
        <v>1373</v>
      </c>
      <c r="H3770" s="247" t="s">
        <v>14318</v>
      </c>
      <c r="I3770" s="247">
        <v>0</v>
      </c>
      <c r="J3770" s="247">
        <v>0</v>
      </c>
      <c r="K3770" s="247">
        <v>0</v>
      </c>
    </row>
    <row r="3771" spans="1:11">
      <c r="A3771" s="247" t="s">
        <v>2396</v>
      </c>
      <c r="B3771" s="247" t="s">
        <v>2395</v>
      </c>
      <c r="C3771" s="247" t="s">
        <v>2157</v>
      </c>
      <c r="D3771" s="247" t="s">
        <v>2156</v>
      </c>
      <c r="E3771" s="248" t="s">
        <v>2394</v>
      </c>
      <c r="F3771" s="247">
        <v>11.1</v>
      </c>
      <c r="G3771" s="247" t="s">
        <v>1373</v>
      </c>
      <c r="H3771" s="247" t="s">
        <v>14318</v>
      </c>
      <c r="I3771" s="247">
        <v>0</v>
      </c>
      <c r="J3771" s="247">
        <v>0</v>
      </c>
      <c r="K3771" s="247">
        <v>0</v>
      </c>
    </row>
    <row r="3772" spans="1:11">
      <c r="A3772" s="247" t="s">
        <v>2393</v>
      </c>
      <c r="B3772" s="247" t="s">
        <v>2392</v>
      </c>
      <c r="C3772" s="247" t="s">
        <v>2157</v>
      </c>
      <c r="D3772" s="247" t="s">
        <v>2156</v>
      </c>
      <c r="E3772" s="248" t="s">
        <v>2391</v>
      </c>
      <c r="F3772" s="247">
        <v>9.51</v>
      </c>
      <c r="G3772" s="247" t="s">
        <v>1373</v>
      </c>
      <c r="H3772" s="247" t="s">
        <v>14318</v>
      </c>
      <c r="I3772" s="247">
        <v>0</v>
      </c>
      <c r="J3772" s="247">
        <v>0</v>
      </c>
      <c r="K3772" s="247">
        <v>0</v>
      </c>
    </row>
    <row r="3773" spans="1:11">
      <c r="A3773" s="247" t="s">
        <v>2390</v>
      </c>
      <c r="B3773" s="247" t="s">
        <v>2389</v>
      </c>
      <c r="C3773" s="247" t="s">
        <v>2157</v>
      </c>
      <c r="D3773" s="247" t="s">
        <v>2156</v>
      </c>
      <c r="E3773" s="248" t="s">
        <v>2388</v>
      </c>
      <c r="F3773" s="247">
        <v>40.04</v>
      </c>
      <c r="G3773" s="247" t="s">
        <v>1373</v>
      </c>
      <c r="H3773" s="247" t="s">
        <v>14318</v>
      </c>
      <c r="I3773" s="247">
        <v>0</v>
      </c>
      <c r="J3773" s="247">
        <v>0</v>
      </c>
      <c r="K3773" s="247">
        <v>0</v>
      </c>
    </row>
    <row r="3774" spans="1:11">
      <c r="A3774" s="247" t="s">
        <v>2387</v>
      </c>
      <c r="B3774" s="247" t="s">
        <v>2386</v>
      </c>
      <c r="C3774" s="247" t="s">
        <v>2157</v>
      </c>
      <c r="D3774" s="247" t="s">
        <v>2156</v>
      </c>
      <c r="E3774" s="248" t="s">
        <v>2385</v>
      </c>
      <c r="F3774" s="247">
        <v>28.54</v>
      </c>
      <c r="G3774" s="247" t="s">
        <v>1373</v>
      </c>
      <c r="H3774" s="247" t="s">
        <v>14318</v>
      </c>
      <c r="I3774" s="247">
        <v>0</v>
      </c>
      <c r="J3774" s="247">
        <v>0</v>
      </c>
      <c r="K3774" s="247">
        <v>0</v>
      </c>
    </row>
    <row r="3775" spans="1:11">
      <c r="A3775" s="247" t="s">
        <v>2384</v>
      </c>
      <c r="B3775" s="247" t="s">
        <v>2383</v>
      </c>
      <c r="C3775" s="247" t="s">
        <v>2157</v>
      </c>
      <c r="D3775" s="247" t="s">
        <v>2156</v>
      </c>
      <c r="E3775" s="248" t="s">
        <v>2382</v>
      </c>
      <c r="F3775" s="247">
        <v>9.91</v>
      </c>
      <c r="G3775" s="247" t="s">
        <v>1373</v>
      </c>
      <c r="H3775" s="247" t="s">
        <v>14318</v>
      </c>
      <c r="I3775" s="247">
        <v>0</v>
      </c>
      <c r="J3775" s="247">
        <v>0</v>
      </c>
      <c r="K3775" s="247">
        <v>0</v>
      </c>
    </row>
    <row r="3776" spans="1:11">
      <c r="A3776" s="247" t="s">
        <v>2381</v>
      </c>
      <c r="B3776" s="247" t="s">
        <v>2380</v>
      </c>
      <c r="C3776" s="247" t="s">
        <v>2157</v>
      </c>
      <c r="D3776" s="247" t="s">
        <v>2156</v>
      </c>
      <c r="E3776" s="248" t="s">
        <v>13223</v>
      </c>
      <c r="F3776" s="247">
        <v>165.52</v>
      </c>
      <c r="G3776" s="247" t="s">
        <v>1367</v>
      </c>
      <c r="H3776" s="247" t="s">
        <v>14318</v>
      </c>
      <c r="I3776" s="247">
        <v>0</v>
      </c>
      <c r="J3776" s="247">
        <v>0</v>
      </c>
      <c r="K3776" s="247">
        <v>0</v>
      </c>
    </row>
    <row r="3777" spans="1:11">
      <c r="A3777" s="247" t="s">
        <v>2379</v>
      </c>
      <c r="B3777" s="247" t="s">
        <v>2378</v>
      </c>
      <c r="C3777" s="247" t="s">
        <v>2157</v>
      </c>
      <c r="D3777" s="247" t="s">
        <v>2156</v>
      </c>
      <c r="E3777" s="248" t="s">
        <v>23256</v>
      </c>
      <c r="F3777" s="247">
        <v>587.99</v>
      </c>
      <c r="G3777" s="247" t="s">
        <v>1367</v>
      </c>
      <c r="H3777" s="247" t="s">
        <v>14318</v>
      </c>
      <c r="I3777" s="247">
        <v>0</v>
      </c>
      <c r="J3777" s="247">
        <v>0</v>
      </c>
      <c r="K3777" s="247">
        <v>0</v>
      </c>
    </row>
    <row r="3778" spans="1:11">
      <c r="A3778" s="247" t="s">
        <v>2377</v>
      </c>
      <c r="B3778" s="247" t="s">
        <v>2376</v>
      </c>
      <c r="C3778" s="247" t="s">
        <v>2157</v>
      </c>
      <c r="D3778" s="247" t="s">
        <v>2156</v>
      </c>
      <c r="E3778" s="248" t="s">
        <v>2375</v>
      </c>
      <c r="F3778" s="247">
        <v>15.46</v>
      </c>
      <c r="G3778" s="247" t="s">
        <v>1373</v>
      </c>
      <c r="H3778" s="247" t="s">
        <v>14318</v>
      </c>
      <c r="I3778" s="247">
        <v>0</v>
      </c>
      <c r="J3778" s="247">
        <v>0</v>
      </c>
      <c r="K3778" s="247">
        <v>0</v>
      </c>
    </row>
    <row r="3779" spans="1:11">
      <c r="A3779" s="247" t="s">
        <v>2374</v>
      </c>
      <c r="B3779" s="247" t="s">
        <v>2373</v>
      </c>
      <c r="C3779" s="247" t="s">
        <v>2157</v>
      </c>
      <c r="D3779" s="247" t="s">
        <v>2156</v>
      </c>
      <c r="E3779" s="248" t="s">
        <v>2372</v>
      </c>
      <c r="F3779" s="247">
        <v>59.33</v>
      </c>
      <c r="G3779" s="247" t="s">
        <v>1373</v>
      </c>
      <c r="H3779" s="247" t="s">
        <v>14318</v>
      </c>
      <c r="I3779" s="247">
        <v>0</v>
      </c>
      <c r="J3779" s="247">
        <v>0</v>
      </c>
      <c r="K3779" s="247">
        <v>0</v>
      </c>
    </row>
    <row r="3780" spans="1:11">
      <c r="A3780" s="247" t="s">
        <v>2371</v>
      </c>
      <c r="B3780" s="247" t="s">
        <v>2370</v>
      </c>
      <c r="C3780" s="247" t="s">
        <v>2157</v>
      </c>
      <c r="D3780" s="247" t="s">
        <v>2156</v>
      </c>
      <c r="E3780" s="248" t="s">
        <v>23257</v>
      </c>
      <c r="F3780" s="247">
        <v>21.01</v>
      </c>
      <c r="G3780" s="247" t="s">
        <v>1373</v>
      </c>
      <c r="H3780" s="247" t="s">
        <v>14318</v>
      </c>
      <c r="I3780" s="247">
        <v>0</v>
      </c>
      <c r="J3780" s="247">
        <v>0</v>
      </c>
      <c r="K3780" s="247">
        <v>0</v>
      </c>
    </row>
    <row r="3781" spans="1:11">
      <c r="A3781" s="247" t="s">
        <v>2368</v>
      </c>
      <c r="B3781" s="247" t="s">
        <v>2367</v>
      </c>
      <c r="C3781" s="247" t="s">
        <v>2157</v>
      </c>
      <c r="D3781" s="247" t="s">
        <v>2156</v>
      </c>
      <c r="E3781" s="248" t="s">
        <v>2366</v>
      </c>
      <c r="F3781" s="247">
        <v>24.57</v>
      </c>
      <c r="G3781" s="247" t="s">
        <v>1373</v>
      </c>
      <c r="H3781" s="247" t="s">
        <v>14318</v>
      </c>
      <c r="I3781" s="247">
        <v>0</v>
      </c>
      <c r="J3781" s="247">
        <v>0</v>
      </c>
      <c r="K3781" s="247">
        <v>0</v>
      </c>
    </row>
    <row r="3782" spans="1:11">
      <c r="A3782" s="247" t="s">
        <v>2365</v>
      </c>
      <c r="B3782" s="247" t="s">
        <v>2364</v>
      </c>
      <c r="C3782" s="247" t="s">
        <v>2157</v>
      </c>
      <c r="D3782" s="247" t="s">
        <v>2156</v>
      </c>
      <c r="E3782" s="248" t="s">
        <v>2363</v>
      </c>
      <c r="F3782" s="247">
        <v>13.09</v>
      </c>
      <c r="G3782" s="247" t="s">
        <v>1373</v>
      </c>
      <c r="H3782" s="247" t="s">
        <v>14318</v>
      </c>
      <c r="I3782" s="247">
        <v>0</v>
      </c>
      <c r="J3782" s="247">
        <v>0</v>
      </c>
      <c r="K3782" s="247">
        <v>0</v>
      </c>
    </row>
    <row r="3783" spans="1:11">
      <c r="A3783" s="247" t="s">
        <v>2362</v>
      </c>
      <c r="B3783" s="247" t="s">
        <v>2361</v>
      </c>
      <c r="C3783" s="247" t="s">
        <v>2157</v>
      </c>
      <c r="D3783" s="247" t="s">
        <v>2156</v>
      </c>
      <c r="E3783" s="248" t="s">
        <v>2360</v>
      </c>
      <c r="F3783" s="247">
        <v>8.7200000000000006</v>
      </c>
      <c r="G3783" s="247" t="s">
        <v>1373</v>
      </c>
      <c r="H3783" s="247" t="s">
        <v>14318</v>
      </c>
      <c r="I3783" s="247">
        <v>0</v>
      </c>
      <c r="J3783" s="247">
        <v>0</v>
      </c>
      <c r="K3783" s="247">
        <v>0</v>
      </c>
    </row>
    <row r="3784" spans="1:11">
      <c r="A3784" s="247" t="s">
        <v>2342</v>
      </c>
      <c r="B3784" s="247" t="s">
        <v>2341</v>
      </c>
      <c r="C3784" s="247" t="s">
        <v>2157</v>
      </c>
      <c r="D3784" s="247" t="s">
        <v>2156</v>
      </c>
      <c r="E3784" s="248" t="s">
        <v>2340</v>
      </c>
      <c r="F3784" s="247">
        <v>21.01</v>
      </c>
      <c r="G3784" s="247" t="s">
        <v>1373</v>
      </c>
      <c r="H3784" s="247" t="s">
        <v>14318</v>
      </c>
      <c r="I3784" s="247">
        <v>0</v>
      </c>
      <c r="J3784" s="247">
        <v>0</v>
      </c>
      <c r="K3784" s="247">
        <v>0</v>
      </c>
    </row>
    <row r="3785" spans="1:11">
      <c r="A3785" s="247" t="s">
        <v>2339</v>
      </c>
      <c r="B3785" s="247" t="s">
        <v>2338</v>
      </c>
      <c r="C3785" s="247" t="s">
        <v>2157</v>
      </c>
      <c r="D3785" s="247" t="s">
        <v>2156</v>
      </c>
      <c r="E3785" s="248" t="s">
        <v>2337</v>
      </c>
      <c r="F3785" s="247">
        <v>7.54</v>
      </c>
      <c r="G3785" s="247" t="s">
        <v>1373</v>
      </c>
      <c r="H3785" s="247" t="s">
        <v>14318</v>
      </c>
      <c r="I3785" s="247">
        <v>0</v>
      </c>
      <c r="J3785" s="247">
        <v>0</v>
      </c>
      <c r="K3785" s="247">
        <v>0</v>
      </c>
    </row>
    <row r="3786" spans="1:11">
      <c r="A3786" s="247" t="s">
        <v>2336</v>
      </c>
      <c r="B3786" s="247" t="s">
        <v>2335</v>
      </c>
      <c r="C3786" s="247" t="s">
        <v>2157</v>
      </c>
      <c r="D3786" s="247" t="s">
        <v>2156</v>
      </c>
      <c r="E3786" s="248" t="s">
        <v>2334</v>
      </c>
      <c r="F3786" s="247">
        <v>174.39</v>
      </c>
      <c r="G3786" s="247" t="s">
        <v>1373</v>
      </c>
      <c r="H3786" s="247" t="s">
        <v>14318</v>
      </c>
      <c r="I3786" s="247">
        <v>0</v>
      </c>
      <c r="J3786" s="247">
        <v>0</v>
      </c>
      <c r="K3786" s="247">
        <v>0</v>
      </c>
    </row>
    <row r="3787" spans="1:11">
      <c r="A3787" s="247" t="s">
        <v>2333</v>
      </c>
      <c r="B3787" s="247" t="s">
        <v>2332</v>
      </c>
      <c r="C3787" s="247" t="s">
        <v>2157</v>
      </c>
      <c r="D3787" s="247" t="s">
        <v>2156</v>
      </c>
      <c r="E3787" s="248" t="s">
        <v>2331</v>
      </c>
      <c r="F3787" s="247">
        <v>34.090000000000003</v>
      </c>
      <c r="G3787" s="247" t="s">
        <v>1373</v>
      </c>
      <c r="H3787" s="247" t="s">
        <v>14318</v>
      </c>
      <c r="I3787" s="247">
        <v>0</v>
      </c>
      <c r="J3787" s="247">
        <v>0</v>
      </c>
      <c r="K3787" s="247">
        <v>0</v>
      </c>
    </row>
    <row r="3788" spans="1:11">
      <c r="A3788" s="247" t="s">
        <v>2330</v>
      </c>
      <c r="B3788" s="247" t="s">
        <v>2329</v>
      </c>
      <c r="C3788" s="247" t="s">
        <v>2157</v>
      </c>
      <c r="D3788" s="247" t="s">
        <v>2156</v>
      </c>
      <c r="E3788" s="248" t="s">
        <v>2328</v>
      </c>
      <c r="F3788" s="247">
        <v>47.46</v>
      </c>
      <c r="G3788" s="247" t="s">
        <v>1373</v>
      </c>
      <c r="H3788" s="247" t="s">
        <v>14318</v>
      </c>
      <c r="I3788" s="247">
        <v>0</v>
      </c>
      <c r="J3788" s="247">
        <v>0</v>
      </c>
      <c r="K3788" s="247">
        <v>0</v>
      </c>
    </row>
    <row r="3789" spans="1:11">
      <c r="A3789" s="247" t="s">
        <v>2325</v>
      </c>
      <c r="B3789" s="247" t="s">
        <v>2324</v>
      </c>
      <c r="C3789" s="247" t="s">
        <v>2157</v>
      </c>
      <c r="D3789" s="247" t="s">
        <v>2156</v>
      </c>
      <c r="E3789" s="248" t="s">
        <v>2323</v>
      </c>
      <c r="F3789" s="247">
        <v>34.090000000000003</v>
      </c>
      <c r="G3789" s="247" t="s">
        <v>1373</v>
      </c>
      <c r="H3789" s="247" t="s">
        <v>14318</v>
      </c>
      <c r="I3789" s="247">
        <v>0</v>
      </c>
      <c r="J3789" s="247">
        <v>0</v>
      </c>
      <c r="K3789" s="247">
        <v>0</v>
      </c>
    </row>
    <row r="3790" spans="1:11">
      <c r="A3790" s="247" t="s">
        <v>2296</v>
      </c>
      <c r="B3790" s="247" t="s">
        <v>2295</v>
      </c>
      <c r="C3790" s="247" t="s">
        <v>2157</v>
      </c>
      <c r="D3790" s="247" t="s">
        <v>2156</v>
      </c>
      <c r="E3790" s="248" t="s">
        <v>2294</v>
      </c>
      <c r="F3790" s="247">
        <v>11.89</v>
      </c>
      <c r="G3790" s="247" t="s">
        <v>1373</v>
      </c>
      <c r="H3790" s="247" t="s">
        <v>14318</v>
      </c>
      <c r="I3790" s="247">
        <v>0</v>
      </c>
      <c r="J3790" s="247">
        <v>0</v>
      </c>
      <c r="K3790" s="247">
        <v>0</v>
      </c>
    </row>
    <row r="3791" spans="1:11">
      <c r="A3791" s="247" t="s">
        <v>2293</v>
      </c>
      <c r="B3791" s="247" t="s">
        <v>2292</v>
      </c>
      <c r="C3791" s="247" t="s">
        <v>2157</v>
      </c>
      <c r="D3791" s="247" t="s">
        <v>2156</v>
      </c>
      <c r="E3791" s="248" t="s">
        <v>2291</v>
      </c>
      <c r="F3791" s="247">
        <v>17.440000000000001</v>
      </c>
      <c r="G3791" s="247" t="s">
        <v>1373</v>
      </c>
      <c r="H3791" s="247" t="s">
        <v>14318</v>
      </c>
      <c r="I3791" s="247">
        <v>0</v>
      </c>
      <c r="J3791" s="247">
        <v>0</v>
      </c>
      <c r="K3791" s="247">
        <v>0</v>
      </c>
    </row>
    <row r="3792" spans="1:11">
      <c r="A3792" s="247" t="s">
        <v>2290</v>
      </c>
      <c r="B3792" s="247" t="s">
        <v>2289</v>
      </c>
      <c r="C3792" s="247" t="s">
        <v>2157</v>
      </c>
      <c r="D3792" s="247" t="s">
        <v>2156</v>
      </c>
      <c r="E3792" s="248" t="s">
        <v>2288</v>
      </c>
      <c r="F3792" s="247">
        <v>10.71</v>
      </c>
      <c r="G3792" s="247" t="s">
        <v>1373</v>
      </c>
      <c r="H3792" s="247" t="s">
        <v>14318</v>
      </c>
      <c r="I3792" s="247">
        <v>0</v>
      </c>
      <c r="J3792" s="247">
        <v>0</v>
      </c>
      <c r="K3792" s="247">
        <v>0</v>
      </c>
    </row>
    <row r="3793" spans="1:11">
      <c r="A3793" s="247" t="s">
        <v>2287</v>
      </c>
      <c r="B3793" s="247" t="s">
        <v>2286</v>
      </c>
      <c r="C3793" s="247" t="s">
        <v>2157</v>
      </c>
      <c r="D3793" s="247" t="s">
        <v>2156</v>
      </c>
      <c r="E3793" s="248" t="s">
        <v>2285</v>
      </c>
      <c r="F3793" s="247">
        <v>7.13</v>
      </c>
      <c r="G3793" s="247" t="s">
        <v>1373</v>
      </c>
      <c r="H3793" s="247" t="s">
        <v>14318</v>
      </c>
      <c r="I3793" s="247">
        <v>0</v>
      </c>
      <c r="J3793" s="247">
        <v>0</v>
      </c>
      <c r="K3793" s="247">
        <v>0</v>
      </c>
    </row>
    <row r="3794" spans="1:11">
      <c r="A3794" s="247" t="s">
        <v>2284</v>
      </c>
      <c r="B3794" s="247" t="s">
        <v>2283</v>
      </c>
      <c r="C3794" s="247" t="s">
        <v>2157</v>
      </c>
      <c r="D3794" s="247" t="s">
        <v>2156</v>
      </c>
      <c r="E3794" s="248" t="s">
        <v>2282</v>
      </c>
      <c r="F3794" s="247">
        <v>59.33</v>
      </c>
      <c r="G3794" s="247" t="s">
        <v>1373</v>
      </c>
      <c r="H3794" s="247" t="s">
        <v>14318</v>
      </c>
      <c r="I3794" s="247">
        <v>0</v>
      </c>
      <c r="J3794" s="247">
        <v>0</v>
      </c>
      <c r="K3794" s="247">
        <v>0</v>
      </c>
    </row>
    <row r="3795" spans="1:11">
      <c r="A3795" s="247" t="s">
        <v>2275</v>
      </c>
      <c r="B3795" s="247" t="s">
        <v>2274</v>
      </c>
      <c r="C3795" s="247" t="s">
        <v>2157</v>
      </c>
      <c r="D3795" s="247" t="s">
        <v>2156</v>
      </c>
      <c r="E3795" s="248" t="s">
        <v>2273</v>
      </c>
      <c r="F3795" s="247">
        <v>17.05</v>
      </c>
      <c r="G3795" s="247" t="s">
        <v>1373</v>
      </c>
      <c r="H3795" s="247" t="s">
        <v>14318</v>
      </c>
      <c r="I3795" s="247">
        <v>0</v>
      </c>
      <c r="J3795" s="247">
        <v>0</v>
      </c>
      <c r="K3795" s="247">
        <v>0</v>
      </c>
    </row>
    <row r="3796" spans="1:11">
      <c r="A3796" s="247" t="s">
        <v>2266</v>
      </c>
      <c r="B3796" s="247" t="s">
        <v>2265</v>
      </c>
      <c r="C3796" s="247" t="s">
        <v>2157</v>
      </c>
      <c r="D3796" s="247" t="s">
        <v>2156</v>
      </c>
      <c r="E3796" s="248" t="s">
        <v>23258</v>
      </c>
      <c r="F3796" s="247">
        <v>24.57</v>
      </c>
      <c r="G3796" s="247" t="s">
        <v>1373</v>
      </c>
      <c r="H3796" s="247" t="s">
        <v>14318</v>
      </c>
      <c r="I3796" s="247">
        <v>0</v>
      </c>
      <c r="J3796" s="247">
        <v>0</v>
      </c>
      <c r="K3796" s="247">
        <v>0</v>
      </c>
    </row>
    <row r="3797" spans="1:11">
      <c r="A3797" s="247" t="s">
        <v>2263</v>
      </c>
      <c r="B3797" s="247" t="s">
        <v>2262</v>
      </c>
      <c r="C3797" s="247" t="s">
        <v>2157</v>
      </c>
      <c r="D3797" s="247" t="s">
        <v>2156</v>
      </c>
      <c r="E3797" s="248" t="s">
        <v>2261</v>
      </c>
      <c r="F3797" s="247">
        <v>17.05</v>
      </c>
      <c r="G3797" s="247" t="s">
        <v>1373</v>
      </c>
      <c r="H3797" s="247" t="s">
        <v>14318</v>
      </c>
      <c r="I3797" s="247">
        <v>0</v>
      </c>
      <c r="J3797" s="247">
        <v>0</v>
      </c>
      <c r="K3797" s="247">
        <v>0</v>
      </c>
    </row>
    <row r="3798" spans="1:11">
      <c r="A3798" s="247" t="s">
        <v>2260</v>
      </c>
      <c r="B3798" s="247" t="s">
        <v>2259</v>
      </c>
      <c r="C3798" s="247" t="s">
        <v>2157</v>
      </c>
      <c r="D3798" s="247" t="s">
        <v>2156</v>
      </c>
      <c r="E3798" s="248" t="s">
        <v>2258</v>
      </c>
      <c r="F3798" s="247">
        <v>21.01</v>
      </c>
      <c r="G3798" s="247" t="s">
        <v>1373</v>
      </c>
      <c r="H3798" s="247" t="s">
        <v>14318</v>
      </c>
      <c r="I3798" s="247">
        <v>0</v>
      </c>
      <c r="J3798" s="247">
        <v>0</v>
      </c>
      <c r="K3798" s="247">
        <v>0</v>
      </c>
    </row>
    <row r="3799" spans="1:11">
      <c r="A3799" s="247" t="s">
        <v>2251</v>
      </c>
      <c r="B3799" s="247" t="s">
        <v>2250</v>
      </c>
      <c r="C3799" s="247" t="s">
        <v>2157</v>
      </c>
      <c r="D3799" s="247" t="s">
        <v>2156</v>
      </c>
      <c r="E3799" s="248" t="s">
        <v>2249</v>
      </c>
      <c r="F3799" s="247">
        <v>71.27</v>
      </c>
      <c r="G3799" s="247" t="s">
        <v>1373</v>
      </c>
      <c r="H3799" s="247" t="s">
        <v>14318</v>
      </c>
      <c r="I3799" s="247">
        <v>0</v>
      </c>
      <c r="J3799" s="247">
        <v>0</v>
      </c>
      <c r="K3799" s="247">
        <v>0</v>
      </c>
    </row>
    <row r="3800" spans="1:11">
      <c r="A3800" s="247" t="s">
        <v>2242</v>
      </c>
      <c r="B3800" s="247" t="s">
        <v>2241</v>
      </c>
      <c r="C3800" s="247" t="s">
        <v>2157</v>
      </c>
      <c r="D3800" s="247" t="s">
        <v>2156</v>
      </c>
      <c r="E3800" s="248" t="s">
        <v>23259</v>
      </c>
      <c r="F3800" s="247">
        <v>9.51</v>
      </c>
      <c r="G3800" s="247" t="s">
        <v>1373</v>
      </c>
      <c r="H3800" s="247" t="s">
        <v>14318</v>
      </c>
      <c r="I3800" s="247">
        <v>0</v>
      </c>
      <c r="J3800" s="247">
        <v>0</v>
      </c>
      <c r="K3800" s="247">
        <v>0</v>
      </c>
    </row>
    <row r="3801" spans="1:11">
      <c r="A3801" s="247" t="s">
        <v>2222</v>
      </c>
      <c r="B3801" s="247" t="s">
        <v>2221</v>
      </c>
      <c r="C3801" s="247" t="s">
        <v>2157</v>
      </c>
      <c r="D3801" s="247" t="s">
        <v>2156</v>
      </c>
      <c r="E3801" s="248" t="s">
        <v>2220</v>
      </c>
      <c r="F3801" s="247">
        <v>11.89</v>
      </c>
      <c r="G3801" s="247" t="s">
        <v>1373</v>
      </c>
      <c r="H3801" s="247" t="s">
        <v>14318</v>
      </c>
      <c r="I3801" s="247">
        <v>0</v>
      </c>
      <c r="J3801" s="247">
        <v>0</v>
      </c>
      <c r="K3801" s="247">
        <v>0</v>
      </c>
    </row>
    <row r="3802" spans="1:11">
      <c r="A3802" s="247" t="s">
        <v>2219</v>
      </c>
      <c r="B3802" s="247" t="s">
        <v>2218</v>
      </c>
      <c r="C3802" s="247" t="s">
        <v>2157</v>
      </c>
      <c r="D3802" s="247" t="s">
        <v>2156</v>
      </c>
      <c r="E3802" s="248" t="s">
        <v>2217</v>
      </c>
      <c r="F3802" s="247">
        <v>32.5</v>
      </c>
      <c r="G3802" s="247" t="s">
        <v>1373</v>
      </c>
      <c r="H3802" s="247" t="s">
        <v>14318</v>
      </c>
      <c r="I3802" s="247">
        <v>0</v>
      </c>
      <c r="J3802" s="247">
        <v>0</v>
      </c>
      <c r="K3802" s="247">
        <v>0</v>
      </c>
    </row>
    <row r="3803" spans="1:11">
      <c r="A3803" s="247" t="s">
        <v>2216</v>
      </c>
      <c r="B3803" s="247" t="s">
        <v>2215</v>
      </c>
      <c r="C3803" s="247" t="s">
        <v>2157</v>
      </c>
      <c r="D3803" s="247" t="s">
        <v>2156</v>
      </c>
      <c r="E3803" s="248" t="s">
        <v>2214</v>
      </c>
      <c r="F3803" s="247">
        <v>28.94</v>
      </c>
      <c r="G3803" s="247" t="s">
        <v>1373</v>
      </c>
      <c r="H3803" s="247" t="s">
        <v>14318</v>
      </c>
      <c r="I3803" s="247">
        <v>0</v>
      </c>
      <c r="J3803" s="247">
        <v>0</v>
      </c>
      <c r="K3803" s="247">
        <v>0</v>
      </c>
    </row>
    <row r="3804" spans="1:11">
      <c r="A3804" s="247" t="s">
        <v>2213</v>
      </c>
      <c r="B3804" s="247" t="s">
        <v>2212</v>
      </c>
      <c r="C3804" s="247" t="s">
        <v>2157</v>
      </c>
      <c r="D3804" s="247" t="s">
        <v>2156</v>
      </c>
      <c r="E3804" s="248" t="s">
        <v>2211</v>
      </c>
      <c r="F3804" s="247">
        <v>6.34</v>
      </c>
      <c r="G3804" s="247" t="s">
        <v>1373</v>
      </c>
      <c r="H3804" s="247" t="s">
        <v>14318</v>
      </c>
      <c r="I3804" s="247">
        <v>0</v>
      </c>
      <c r="J3804" s="247">
        <v>0</v>
      </c>
      <c r="K3804" s="247">
        <v>0</v>
      </c>
    </row>
    <row r="3805" spans="1:11">
      <c r="A3805" s="247" t="s">
        <v>2204</v>
      </c>
      <c r="B3805" s="247" t="s">
        <v>2203</v>
      </c>
      <c r="C3805" s="247" t="s">
        <v>2157</v>
      </c>
      <c r="D3805" s="247" t="s">
        <v>2156</v>
      </c>
      <c r="E3805" s="248" t="s">
        <v>2202</v>
      </c>
      <c r="F3805" s="247">
        <v>123.56</v>
      </c>
      <c r="G3805" s="247" t="s">
        <v>1373</v>
      </c>
      <c r="H3805" s="247" t="s">
        <v>14318</v>
      </c>
      <c r="I3805" s="247">
        <v>0</v>
      </c>
      <c r="J3805" s="247">
        <v>0</v>
      </c>
      <c r="K3805" s="247">
        <v>0</v>
      </c>
    </row>
    <row r="3806" spans="1:11">
      <c r="A3806" s="247" t="s">
        <v>2201</v>
      </c>
      <c r="B3806" s="247" t="s">
        <v>2200</v>
      </c>
      <c r="C3806" s="247" t="s">
        <v>2157</v>
      </c>
      <c r="D3806" s="247" t="s">
        <v>2156</v>
      </c>
      <c r="E3806" s="248" t="s">
        <v>2199</v>
      </c>
      <c r="F3806" s="247">
        <v>22.99</v>
      </c>
      <c r="G3806" s="247" t="s">
        <v>1373</v>
      </c>
      <c r="H3806" s="247" t="s">
        <v>14318</v>
      </c>
      <c r="I3806" s="247">
        <v>0</v>
      </c>
      <c r="J3806" s="247">
        <v>0</v>
      </c>
      <c r="K3806" s="247">
        <v>0</v>
      </c>
    </row>
    <row r="3807" spans="1:11">
      <c r="A3807" s="247" t="s">
        <v>2198</v>
      </c>
      <c r="B3807" s="247" t="s">
        <v>2197</v>
      </c>
      <c r="C3807" s="247" t="s">
        <v>2157</v>
      </c>
      <c r="D3807" s="247" t="s">
        <v>2156</v>
      </c>
      <c r="E3807" s="248" t="s">
        <v>2196</v>
      </c>
      <c r="F3807" s="247">
        <v>34.090000000000003</v>
      </c>
      <c r="G3807" s="247" t="s">
        <v>1373</v>
      </c>
      <c r="H3807" s="247" t="s">
        <v>14318</v>
      </c>
      <c r="I3807" s="247">
        <v>0</v>
      </c>
      <c r="J3807" s="247">
        <v>0</v>
      </c>
      <c r="K3807" s="247">
        <v>0</v>
      </c>
    </row>
    <row r="3808" spans="1:11">
      <c r="A3808" s="247" t="s">
        <v>2195</v>
      </c>
      <c r="B3808" s="247" t="s">
        <v>2194</v>
      </c>
      <c r="C3808" s="247" t="s">
        <v>2157</v>
      </c>
      <c r="D3808" s="247" t="s">
        <v>2156</v>
      </c>
      <c r="E3808" s="248" t="s">
        <v>23260</v>
      </c>
      <c r="F3808" s="247">
        <v>34.49</v>
      </c>
      <c r="G3808" s="247" t="s">
        <v>1373</v>
      </c>
      <c r="H3808" s="247" t="s">
        <v>14318</v>
      </c>
      <c r="I3808" s="247">
        <v>0</v>
      </c>
      <c r="J3808" s="247">
        <v>0</v>
      </c>
      <c r="K3808" s="247">
        <v>0</v>
      </c>
    </row>
    <row r="3809" spans="1:11">
      <c r="A3809" s="247" t="s">
        <v>2186</v>
      </c>
      <c r="B3809" s="247" t="s">
        <v>2185</v>
      </c>
      <c r="C3809" s="247" t="s">
        <v>2157</v>
      </c>
      <c r="D3809" s="247" t="s">
        <v>2156</v>
      </c>
      <c r="E3809" s="248" t="s">
        <v>2184</v>
      </c>
      <c r="F3809" s="247">
        <v>8.33</v>
      </c>
      <c r="G3809" s="247" t="s">
        <v>1373</v>
      </c>
      <c r="H3809" s="247" t="s">
        <v>14318</v>
      </c>
      <c r="I3809" s="247">
        <v>0</v>
      </c>
      <c r="J3809" s="247">
        <v>0</v>
      </c>
      <c r="K3809" s="247">
        <v>0</v>
      </c>
    </row>
    <row r="3810" spans="1:11">
      <c r="A3810" s="247" t="s">
        <v>2183</v>
      </c>
      <c r="B3810" s="247" t="s">
        <v>2182</v>
      </c>
      <c r="C3810" s="247" t="s">
        <v>2157</v>
      </c>
      <c r="D3810" s="247" t="s">
        <v>2156</v>
      </c>
      <c r="E3810" s="248" t="s">
        <v>2181</v>
      </c>
      <c r="F3810" s="247">
        <v>52.72</v>
      </c>
      <c r="G3810" s="247" t="s">
        <v>1373</v>
      </c>
      <c r="H3810" s="247" t="s">
        <v>14318</v>
      </c>
      <c r="I3810" s="247">
        <v>0</v>
      </c>
      <c r="J3810" s="247">
        <v>0</v>
      </c>
      <c r="K3810" s="247">
        <v>0</v>
      </c>
    </row>
    <row r="3811" spans="1:11">
      <c r="A3811" s="247" t="s">
        <v>2177</v>
      </c>
      <c r="B3811" s="247" t="s">
        <v>2176</v>
      </c>
      <c r="C3811" s="247" t="s">
        <v>2157</v>
      </c>
      <c r="D3811" s="247" t="s">
        <v>2156</v>
      </c>
      <c r="E3811" s="248" t="s">
        <v>2175</v>
      </c>
      <c r="F3811" s="247">
        <v>38.049999999999997</v>
      </c>
      <c r="G3811" s="247" t="s">
        <v>1373</v>
      </c>
      <c r="H3811" s="247" t="s">
        <v>14318</v>
      </c>
      <c r="I3811" s="247">
        <v>0</v>
      </c>
      <c r="J3811" s="247">
        <v>0</v>
      </c>
      <c r="K3811" s="247">
        <v>0</v>
      </c>
    </row>
    <row r="3812" spans="1:11">
      <c r="A3812" s="247" t="s">
        <v>13230</v>
      </c>
      <c r="B3812" s="247" t="s">
        <v>13231</v>
      </c>
      <c r="C3812" s="247" t="s">
        <v>2157</v>
      </c>
      <c r="D3812" s="247" t="s">
        <v>2156</v>
      </c>
      <c r="E3812" s="248" t="s">
        <v>13232</v>
      </c>
      <c r="F3812" s="247">
        <v>396.55</v>
      </c>
      <c r="G3812" s="247" t="s">
        <v>1367</v>
      </c>
      <c r="H3812" s="247" t="s">
        <v>14318</v>
      </c>
      <c r="I3812" s="247">
        <v>0</v>
      </c>
      <c r="J3812" s="247">
        <v>0</v>
      </c>
      <c r="K3812" s="247">
        <v>0</v>
      </c>
    </row>
    <row r="3813" spans="1:11">
      <c r="A3813" s="247" t="s">
        <v>13233</v>
      </c>
      <c r="B3813" s="247" t="s">
        <v>13234</v>
      </c>
      <c r="C3813" s="247" t="s">
        <v>2157</v>
      </c>
      <c r="D3813" s="247" t="s">
        <v>2156</v>
      </c>
      <c r="E3813" s="248" t="s">
        <v>13235</v>
      </c>
      <c r="F3813" s="247">
        <v>178</v>
      </c>
      <c r="G3813" s="247" t="s">
        <v>1367</v>
      </c>
      <c r="H3813" s="247" t="s">
        <v>14318</v>
      </c>
      <c r="I3813" s="247">
        <v>0</v>
      </c>
      <c r="J3813" s="247">
        <v>0</v>
      </c>
      <c r="K3813" s="247">
        <v>0</v>
      </c>
    </row>
    <row r="3814" spans="1:11">
      <c r="A3814" s="247" t="s">
        <v>13236</v>
      </c>
      <c r="B3814" s="247" t="s">
        <v>13237</v>
      </c>
      <c r="C3814" s="247" t="s">
        <v>2157</v>
      </c>
      <c r="D3814" s="247" t="s">
        <v>2156</v>
      </c>
      <c r="E3814" s="248" t="s">
        <v>13238</v>
      </c>
      <c r="F3814" s="247">
        <v>274.32</v>
      </c>
      <c r="G3814" s="247" t="s">
        <v>1367</v>
      </c>
      <c r="H3814" s="247" t="s">
        <v>14318</v>
      </c>
      <c r="I3814" s="247">
        <v>0</v>
      </c>
      <c r="J3814" s="247">
        <v>0</v>
      </c>
      <c r="K3814" s="247">
        <v>0</v>
      </c>
    </row>
    <row r="3815" spans="1:11">
      <c r="A3815" s="247" t="s">
        <v>13239</v>
      </c>
      <c r="B3815" s="247" t="s">
        <v>13240</v>
      </c>
      <c r="C3815" s="247" t="s">
        <v>2157</v>
      </c>
      <c r="D3815" s="247" t="s">
        <v>2156</v>
      </c>
      <c r="E3815" s="248" t="s">
        <v>13241</v>
      </c>
      <c r="F3815" s="247">
        <v>274.32</v>
      </c>
      <c r="G3815" s="247" t="s">
        <v>1367</v>
      </c>
      <c r="H3815" s="247" t="s">
        <v>14318</v>
      </c>
      <c r="I3815" s="247">
        <v>0</v>
      </c>
      <c r="J3815" s="247">
        <v>0</v>
      </c>
      <c r="K3815" s="247">
        <v>0</v>
      </c>
    </row>
    <row r="3816" spans="1:11">
      <c r="A3816" s="247" t="s">
        <v>13242</v>
      </c>
      <c r="B3816" s="247" t="s">
        <v>13243</v>
      </c>
      <c r="C3816" s="247" t="s">
        <v>2157</v>
      </c>
      <c r="D3816" s="247" t="s">
        <v>2156</v>
      </c>
      <c r="E3816" s="248" t="s">
        <v>13244</v>
      </c>
      <c r="F3816" s="247">
        <v>705.94</v>
      </c>
      <c r="G3816" s="247" t="s">
        <v>1367</v>
      </c>
      <c r="H3816" s="247" t="s">
        <v>14318</v>
      </c>
      <c r="I3816" s="247">
        <v>0</v>
      </c>
      <c r="J3816" s="247">
        <v>0</v>
      </c>
      <c r="K3816" s="247">
        <v>0</v>
      </c>
    </row>
    <row r="3817" spans="1:11">
      <c r="A3817" s="247" t="s">
        <v>13245</v>
      </c>
      <c r="B3817" s="247" t="s">
        <v>13246</v>
      </c>
      <c r="C3817" s="247" t="s">
        <v>2157</v>
      </c>
      <c r="D3817" s="247" t="s">
        <v>2156</v>
      </c>
      <c r="E3817" s="248" t="s">
        <v>13247</v>
      </c>
      <c r="F3817" s="247">
        <v>816.53</v>
      </c>
      <c r="G3817" s="247" t="s">
        <v>1367</v>
      </c>
      <c r="H3817" s="247" t="s">
        <v>14318</v>
      </c>
      <c r="I3817" s="247">
        <v>0</v>
      </c>
      <c r="J3817" s="247">
        <v>0</v>
      </c>
      <c r="K3817" s="247">
        <v>0</v>
      </c>
    </row>
    <row r="3818" spans="1:11">
      <c r="A3818" s="247" t="s">
        <v>13248</v>
      </c>
      <c r="B3818" s="247" t="s">
        <v>13249</v>
      </c>
      <c r="C3818" s="247" t="s">
        <v>2157</v>
      </c>
      <c r="D3818" s="247" t="s">
        <v>2156</v>
      </c>
      <c r="E3818" s="248" t="s">
        <v>13250</v>
      </c>
      <c r="F3818" s="247">
        <v>1087.6300000000001</v>
      </c>
      <c r="G3818" s="247" t="s">
        <v>1367</v>
      </c>
      <c r="H3818" s="247" t="s">
        <v>14318</v>
      </c>
      <c r="I3818" s="247">
        <v>0</v>
      </c>
      <c r="J3818" s="247">
        <v>0</v>
      </c>
      <c r="K3818" s="247">
        <v>0</v>
      </c>
    </row>
    <row r="3819" spans="1:11">
      <c r="A3819" s="247" t="s">
        <v>13251</v>
      </c>
      <c r="B3819" s="247" t="s">
        <v>13252</v>
      </c>
      <c r="C3819" s="247" t="s">
        <v>2157</v>
      </c>
      <c r="D3819" s="247" t="s">
        <v>2156</v>
      </c>
      <c r="E3819" s="248" t="s">
        <v>13253</v>
      </c>
      <c r="F3819" s="247">
        <v>28.54</v>
      </c>
      <c r="G3819" s="247" t="s">
        <v>1373</v>
      </c>
      <c r="H3819" s="247" t="s">
        <v>14318</v>
      </c>
      <c r="I3819" s="247">
        <v>0</v>
      </c>
      <c r="J3819" s="247">
        <v>0</v>
      </c>
      <c r="K3819" s="247">
        <v>0</v>
      </c>
    </row>
    <row r="3820" spans="1:11">
      <c r="A3820" s="247" t="s">
        <v>13254</v>
      </c>
      <c r="B3820" s="247" t="s">
        <v>13255</v>
      </c>
      <c r="C3820" s="247" t="s">
        <v>2157</v>
      </c>
      <c r="D3820" s="247" t="s">
        <v>2156</v>
      </c>
      <c r="E3820" s="248" t="s">
        <v>13256</v>
      </c>
      <c r="F3820" s="247">
        <v>434.84</v>
      </c>
      <c r="G3820" s="247" t="s">
        <v>1367</v>
      </c>
      <c r="H3820" s="247" t="s">
        <v>14318</v>
      </c>
      <c r="I3820" s="247">
        <v>0</v>
      </c>
      <c r="J3820" s="247">
        <v>0</v>
      </c>
      <c r="K3820" s="247">
        <v>0</v>
      </c>
    </row>
    <row r="3821" spans="1:11">
      <c r="A3821" s="247" t="s">
        <v>13257</v>
      </c>
      <c r="B3821" s="247" t="s">
        <v>13258</v>
      </c>
      <c r="C3821" s="247" t="s">
        <v>2157</v>
      </c>
      <c r="D3821" s="247" t="s">
        <v>2156</v>
      </c>
      <c r="E3821" s="248" t="s">
        <v>13259</v>
      </c>
      <c r="F3821" s="247">
        <v>24.18</v>
      </c>
      <c r="G3821" s="247" t="s">
        <v>1373</v>
      </c>
      <c r="H3821" s="247" t="s">
        <v>14318</v>
      </c>
      <c r="I3821" s="247">
        <v>0</v>
      </c>
      <c r="J3821" s="247">
        <v>0</v>
      </c>
      <c r="K3821" s="247">
        <v>0</v>
      </c>
    </row>
    <row r="3822" spans="1:11">
      <c r="A3822" s="247" t="s">
        <v>13260</v>
      </c>
      <c r="B3822" s="247" t="s">
        <v>13261</v>
      </c>
      <c r="C3822" s="247" t="s">
        <v>2157</v>
      </c>
      <c r="D3822" s="247" t="s">
        <v>2156</v>
      </c>
      <c r="E3822" s="248" t="s">
        <v>13262</v>
      </c>
      <c r="F3822" s="247">
        <v>42.01</v>
      </c>
      <c r="G3822" s="247" t="s">
        <v>1373</v>
      </c>
      <c r="H3822" s="247" t="s">
        <v>14318</v>
      </c>
      <c r="I3822" s="247">
        <v>0</v>
      </c>
      <c r="J3822" s="247">
        <v>0</v>
      </c>
      <c r="K3822" s="247">
        <v>0</v>
      </c>
    </row>
    <row r="3823" spans="1:11">
      <c r="A3823" s="247" t="s">
        <v>13263</v>
      </c>
      <c r="B3823" s="247" t="s">
        <v>13264</v>
      </c>
      <c r="C3823" s="247" t="s">
        <v>2157</v>
      </c>
      <c r="D3823" s="247" t="s">
        <v>2156</v>
      </c>
      <c r="E3823" s="248" t="s">
        <v>13265</v>
      </c>
      <c r="F3823" s="247">
        <v>10.71</v>
      </c>
      <c r="G3823" s="247" t="s">
        <v>1373</v>
      </c>
      <c r="H3823" s="247" t="s">
        <v>14318</v>
      </c>
      <c r="I3823" s="247">
        <v>0</v>
      </c>
      <c r="J3823" s="247">
        <v>0</v>
      </c>
      <c r="K3823" s="247">
        <v>0</v>
      </c>
    </row>
    <row r="3824" spans="1:11">
      <c r="A3824" s="247" t="s">
        <v>13266</v>
      </c>
      <c r="B3824" s="247" t="s">
        <v>13267</v>
      </c>
      <c r="C3824" s="247" t="s">
        <v>2157</v>
      </c>
      <c r="D3824" s="247" t="s">
        <v>2156</v>
      </c>
      <c r="E3824" s="248" t="s">
        <v>13268</v>
      </c>
      <c r="F3824" s="247">
        <v>29.33</v>
      </c>
      <c r="G3824" s="247" t="s">
        <v>1373</v>
      </c>
      <c r="H3824" s="247" t="s">
        <v>14318</v>
      </c>
      <c r="I3824" s="247">
        <v>0</v>
      </c>
      <c r="J3824" s="247">
        <v>0</v>
      </c>
      <c r="K3824" s="247">
        <v>0</v>
      </c>
    </row>
    <row r="3825" spans="1:11">
      <c r="A3825" s="247" t="s">
        <v>15078</v>
      </c>
      <c r="B3825" s="247" t="s">
        <v>15077</v>
      </c>
      <c r="C3825" s="247" t="s">
        <v>2157</v>
      </c>
      <c r="D3825" s="247" t="s">
        <v>2156</v>
      </c>
      <c r="E3825" s="248" t="s">
        <v>15076</v>
      </c>
      <c r="F3825" s="247">
        <v>130.79</v>
      </c>
      <c r="G3825" s="247" t="s">
        <v>1373</v>
      </c>
      <c r="H3825" s="247" t="s">
        <v>14318</v>
      </c>
      <c r="I3825" s="247">
        <v>0</v>
      </c>
      <c r="J3825" s="247">
        <v>0</v>
      </c>
      <c r="K3825" s="247">
        <v>0</v>
      </c>
    </row>
    <row r="3826" spans="1:11">
      <c r="A3826" s="247" t="s">
        <v>15075</v>
      </c>
      <c r="B3826" s="247" t="s">
        <v>15074</v>
      </c>
      <c r="C3826" s="247" t="s">
        <v>2157</v>
      </c>
      <c r="D3826" s="247" t="s">
        <v>2156</v>
      </c>
      <c r="E3826" s="248" t="s">
        <v>15073</v>
      </c>
      <c r="F3826" s="247">
        <v>47.56</v>
      </c>
      <c r="G3826" s="247" t="s">
        <v>1373</v>
      </c>
      <c r="H3826" s="247" t="s">
        <v>14318</v>
      </c>
      <c r="I3826" s="247">
        <v>0</v>
      </c>
      <c r="J3826" s="247">
        <v>0</v>
      </c>
      <c r="K3826" s="247">
        <v>0</v>
      </c>
    </row>
    <row r="3827" spans="1:11">
      <c r="A3827" s="247" t="s">
        <v>15069</v>
      </c>
      <c r="B3827" s="247" t="s">
        <v>15068</v>
      </c>
      <c r="C3827" s="247" t="s">
        <v>2157</v>
      </c>
      <c r="D3827" s="247" t="s">
        <v>2156</v>
      </c>
      <c r="E3827" s="248" t="s">
        <v>15067</v>
      </c>
      <c r="F3827" s="247">
        <v>16.649999999999999</v>
      </c>
      <c r="G3827" s="247" t="s">
        <v>1373</v>
      </c>
      <c r="H3827" s="247" t="s">
        <v>14318</v>
      </c>
      <c r="I3827" s="247">
        <v>0</v>
      </c>
      <c r="J3827" s="247">
        <v>0</v>
      </c>
      <c r="K3827" s="247">
        <v>0</v>
      </c>
    </row>
    <row r="3828" spans="1:11">
      <c r="A3828" s="247" t="s">
        <v>15024</v>
      </c>
      <c r="B3828" s="247" t="s">
        <v>15023</v>
      </c>
      <c r="C3828" s="247" t="s">
        <v>2157</v>
      </c>
      <c r="D3828" s="247" t="s">
        <v>2156</v>
      </c>
      <c r="E3828" s="248" t="s">
        <v>15022</v>
      </c>
      <c r="F3828" s="247">
        <v>35.549999999999997</v>
      </c>
      <c r="G3828" s="247" t="s">
        <v>1373</v>
      </c>
      <c r="H3828" s="247" t="s">
        <v>14318</v>
      </c>
      <c r="I3828" s="247">
        <v>0</v>
      </c>
      <c r="J3828" s="247">
        <v>0</v>
      </c>
      <c r="K3828" s="247">
        <v>0</v>
      </c>
    </row>
    <row r="3829" spans="1:11">
      <c r="A3829" s="247" t="s">
        <v>15021</v>
      </c>
      <c r="B3829" s="247" t="s">
        <v>15020</v>
      </c>
      <c r="C3829" s="247" t="s">
        <v>2157</v>
      </c>
      <c r="D3829" s="247" t="s">
        <v>2156</v>
      </c>
      <c r="E3829" s="248" t="s">
        <v>15019</v>
      </c>
      <c r="F3829" s="247">
        <v>26.95</v>
      </c>
      <c r="G3829" s="247" t="s">
        <v>1373</v>
      </c>
      <c r="H3829" s="247" t="s">
        <v>14318</v>
      </c>
      <c r="I3829" s="247">
        <v>0</v>
      </c>
      <c r="J3829" s="247">
        <v>0</v>
      </c>
      <c r="K3829" s="247">
        <v>0</v>
      </c>
    </row>
    <row r="3830" spans="1:11">
      <c r="A3830" s="247" t="s">
        <v>15018</v>
      </c>
      <c r="B3830" s="247" t="s">
        <v>15017</v>
      </c>
      <c r="C3830" s="247" t="s">
        <v>2157</v>
      </c>
      <c r="D3830" s="247" t="s">
        <v>2156</v>
      </c>
      <c r="E3830" s="248" t="s">
        <v>15016</v>
      </c>
      <c r="F3830" s="247">
        <v>19.82</v>
      </c>
      <c r="G3830" s="247" t="s">
        <v>1373</v>
      </c>
      <c r="H3830" s="247" t="s">
        <v>14318</v>
      </c>
      <c r="I3830" s="247">
        <v>0</v>
      </c>
      <c r="J3830" s="247">
        <v>0</v>
      </c>
      <c r="K3830" s="247">
        <v>0</v>
      </c>
    </row>
    <row r="3831" spans="1:11">
      <c r="A3831" s="247" t="s">
        <v>15015</v>
      </c>
      <c r="B3831" s="247" t="s">
        <v>15014</v>
      </c>
      <c r="C3831" s="247" t="s">
        <v>2157</v>
      </c>
      <c r="D3831" s="247" t="s">
        <v>2156</v>
      </c>
      <c r="E3831" s="248" t="s">
        <v>23261</v>
      </c>
      <c r="F3831" s="247">
        <v>13.09</v>
      </c>
      <c r="G3831" s="247" t="s">
        <v>1373</v>
      </c>
      <c r="H3831" s="247" t="s">
        <v>14318</v>
      </c>
      <c r="I3831" s="247">
        <v>0</v>
      </c>
      <c r="J3831" s="247">
        <v>0</v>
      </c>
      <c r="K3831" s="247">
        <v>0</v>
      </c>
    </row>
    <row r="3832" spans="1:11">
      <c r="A3832" s="247" t="s">
        <v>14973</v>
      </c>
      <c r="B3832" s="247" t="s">
        <v>14972</v>
      </c>
      <c r="C3832" s="247" t="s">
        <v>2157</v>
      </c>
      <c r="D3832" s="247" t="s">
        <v>2156</v>
      </c>
      <c r="E3832" s="248" t="s">
        <v>14971</v>
      </c>
      <c r="F3832" s="247">
        <v>19.02</v>
      </c>
      <c r="G3832" s="247" t="s">
        <v>1373</v>
      </c>
      <c r="H3832" s="247" t="s">
        <v>14318</v>
      </c>
      <c r="I3832" s="247">
        <v>0</v>
      </c>
      <c r="J3832" s="247">
        <v>0</v>
      </c>
      <c r="K3832" s="247">
        <v>0</v>
      </c>
    </row>
    <row r="3833" spans="1:11">
      <c r="A3833" s="247" t="s">
        <v>14943</v>
      </c>
      <c r="B3833" s="247" t="s">
        <v>14942</v>
      </c>
      <c r="C3833" s="247" t="s">
        <v>2157</v>
      </c>
      <c r="D3833" s="247" t="s">
        <v>2156</v>
      </c>
      <c r="E3833" s="248" t="s">
        <v>14941</v>
      </c>
      <c r="F3833" s="247">
        <v>12.68</v>
      </c>
      <c r="G3833" s="247" t="s">
        <v>1373</v>
      </c>
      <c r="H3833" s="247" t="s">
        <v>14318</v>
      </c>
      <c r="I3833" s="247">
        <v>0</v>
      </c>
      <c r="J3833" s="247">
        <v>0</v>
      </c>
      <c r="K3833" s="247">
        <v>0</v>
      </c>
    </row>
    <row r="3834" spans="1:11">
      <c r="A3834" s="247" t="s">
        <v>14940</v>
      </c>
      <c r="B3834" s="247" t="s">
        <v>14939</v>
      </c>
      <c r="C3834" s="247" t="s">
        <v>2157</v>
      </c>
      <c r="D3834" s="247" t="s">
        <v>2156</v>
      </c>
      <c r="E3834" s="248" t="s">
        <v>14938</v>
      </c>
      <c r="F3834" s="247">
        <v>19.82</v>
      </c>
      <c r="G3834" s="247" t="s">
        <v>1373</v>
      </c>
      <c r="H3834" s="247" t="s">
        <v>14318</v>
      </c>
      <c r="I3834" s="247">
        <v>0</v>
      </c>
      <c r="J3834" s="247">
        <v>0</v>
      </c>
      <c r="K3834" s="247">
        <v>0</v>
      </c>
    </row>
    <row r="3835" spans="1:11">
      <c r="A3835" s="247" t="s">
        <v>14850</v>
      </c>
      <c r="B3835" s="247" t="s">
        <v>14849</v>
      </c>
      <c r="C3835" s="247" t="s">
        <v>2157</v>
      </c>
      <c r="D3835" s="247" t="s">
        <v>2156</v>
      </c>
      <c r="E3835" s="248" t="s">
        <v>14848</v>
      </c>
      <c r="F3835" s="247">
        <v>25.77</v>
      </c>
      <c r="G3835" s="247" t="s">
        <v>1373</v>
      </c>
      <c r="H3835" s="247" t="s">
        <v>14318</v>
      </c>
      <c r="I3835" s="247">
        <v>0</v>
      </c>
      <c r="J3835" s="247">
        <v>0</v>
      </c>
      <c r="K3835" s="247">
        <v>0</v>
      </c>
    </row>
    <row r="3836" spans="1:11">
      <c r="A3836" s="247" t="s">
        <v>14829</v>
      </c>
      <c r="B3836" s="247" t="s">
        <v>14828</v>
      </c>
      <c r="C3836" s="247" t="s">
        <v>2157</v>
      </c>
      <c r="D3836" s="247" t="s">
        <v>2156</v>
      </c>
      <c r="E3836" s="248" t="s">
        <v>14827</v>
      </c>
      <c r="F3836" s="247">
        <v>52.32</v>
      </c>
      <c r="G3836" s="247" t="s">
        <v>1373</v>
      </c>
      <c r="H3836" s="247" t="s">
        <v>14318</v>
      </c>
      <c r="I3836" s="247">
        <v>0</v>
      </c>
      <c r="J3836" s="247">
        <v>0</v>
      </c>
      <c r="K3836" s="247">
        <v>0</v>
      </c>
    </row>
    <row r="3837" spans="1:11">
      <c r="A3837" s="247" t="s">
        <v>23262</v>
      </c>
      <c r="B3837" s="247" t="s">
        <v>23263</v>
      </c>
      <c r="C3837" s="247" t="s">
        <v>2157</v>
      </c>
      <c r="D3837" s="247" t="s">
        <v>2156</v>
      </c>
      <c r="E3837" s="248" t="s">
        <v>23264</v>
      </c>
      <c r="F3837" s="247">
        <v>27.35</v>
      </c>
      <c r="G3837" s="247" t="s">
        <v>1373</v>
      </c>
      <c r="H3837" s="247" t="s">
        <v>14318</v>
      </c>
      <c r="I3837" s="247">
        <v>0</v>
      </c>
      <c r="J3837" s="247">
        <v>0</v>
      </c>
      <c r="K3837" s="247">
        <v>0</v>
      </c>
    </row>
    <row r="3838" spans="1:11">
      <c r="A3838" s="247" t="s">
        <v>23265</v>
      </c>
      <c r="B3838" s="247" t="s">
        <v>23266</v>
      </c>
      <c r="C3838" s="247" t="s">
        <v>2157</v>
      </c>
      <c r="D3838" s="247" t="s">
        <v>2156</v>
      </c>
      <c r="E3838" s="248" t="s">
        <v>23267</v>
      </c>
      <c r="F3838" s="247">
        <v>23.39</v>
      </c>
      <c r="G3838" s="247" t="s">
        <v>1373</v>
      </c>
      <c r="H3838" s="247" t="s">
        <v>14318</v>
      </c>
      <c r="I3838" s="247">
        <v>0</v>
      </c>
      <c r="J3838" s="247">
        <v>0</v>
      </c>
      <c r="K3838" s="247">
        <v>0</v>
      </c>
    </row>
    <row r="3839" spans="1:11">
      <c r="A3839" s="247" t="s">
        <v>23268</v>
      </c>
      <c r="B3839" s="247" t="s">
        <v>23269</v>
      </c>
      <c r="C3839" s="247" t="s">
        <v>2157</v>
      </c>
      <c r="D3839" s="247" t="s">
        <v>2156</v>
      </c>
      <c r="E3839" s="248" t="s">
        <v>23270</v>
      </c>
      <c r="F3839" s="247">
        <v>19.43</v>
      </c>
      <c r="G3839" s="247" t="s">
        <v>1373</v>
      </c>
      <c r="H3839" s="247" t="s">
        <v>14318</v>
      </c>
      <c r="I3839" s="247">
        <v>0</v>
      </c>
      <c r="J3839" s="247">
        <v>0</v>
      </c>
      <c r="K3839" s="247">
        <v>0</v>
      </c>
    </row>
    <row r="3840" spans="1:11">
      <c r="A3840" s="247" t="s">
        <v>23271</v>
      </c>
      <c r="B3840" s="247" t="s">
        <v>23272</v>
      </c>
      <c r="C3840" s="247" t="s">
        <v>2157</v>
      </c>
      <c r="D3840" s="247" t="s">
        <v>2156</v>
      </c>
      <c r="E3840" s="248" t="s">
        <v>23273</v>
      </c>
      <c r="F3840" s="247">
        <v>22.6</v>
      </c>
      <c r="G3840" s="247" t="s">
        <v>1373</v>
      </c>
      <c r="H3840" s="247" t="s">
        <v>14318</v>
      </c>
      <c r="I3840" s="247">
        <v>0</v>
      </c>
      <c r="J3840" s="247">
        <v>0</v>
      </c>
      <c r="K3840" s="247">
        <v>0</v>
      </c>
    </row>
    <row r="3841" spans="1:11">
      <c r="A3841" s="247" t="s">
        <v>23274</v>
      </c>
      <c r="B3841" s="247" t="s">
        <v>23275</v>
      </c>
      <c r="C3841" s="247" t="s">
        <v>2157</v>
      </c>
      <c r="D3841" s="247" t="s">
        <v>2156</v>
      </c>
      <c r="E3841" s="248" t="s">
        <v>23276</v>
      </c>
      <c r="F3841" s="247">
        <v>885.25</v>
      </c>
      <c r="G3841" s="247" t="s">
        <v>1367</v>
      </c>
      <c r="H3841" s="247" t="s">
        <v>14318</v>
      </c>
      <c r="I3841" s="247">
        <v>0</v>
      </c>
      <c r="J3841" s="247">
        <v>0</v>
      </c>
      <c r="K3841" s="247">
        <v>0</v>
      </c>
    </row>
    <row r="3842" spans="1:11">
      <c r="A3842" s="247" t="s">
        <v>23277</v>
      </c>
      <c r="B3842" s="247" t="s">
        <v>23278</v>
      </c>
      <c r="C3842" s="247" t="s">
        <v>2157</v>
      </c>
      <c r="D3842" s="247" t="s">
        <v>2156</v>
      </c>
      <c r="E3842" s="248" t="s">
        <v>23279</v>
      </c>
      <c r="F3842" s="247">
        <v>262.76</v>
      </c>
      <c r="G3842" s="247" t="s">
        <v>1367</v>
      </c>
      <c r="H3842" s="247" t="s">
        <v>14318</v>
      </c>
      <c r="I3842" s="247">
        <v>0</v>
      </c>
      <c r="J3842" s="247">
        <v>0</v>
      </c>
      <c r="K3842" s="247">
        <v>0</v>
      </c>
    </row>
    <row r="3843" spans="1:11">
      <c r="A3843" s="247" t="s">
        <v>23280</v>
      </c>
      <c r="B3843" s="247" t="s">
        <v>23281</v>
      </c>
      <c r="C3843" s="247" t="s">
        <v>2157</v>
      </c>
      <c r="D3843" s="247" t="s">
        <v>2156</v>
      </c>
      <c r="E3843" s="248" t="s">
        <v>23282</v>
      </c>
      <c r="F3843" s="247">
        <v>4.76</v>
      </c>
      <c r="G3843" s="247" t="s">
        <v>1373</v>
      </c>
      <c r="H3843" s="247" t="s">
        <v>14318</v>
      </c>
      <c r="I3843" s="247">
        <v>0</v>
      </c>
      <c r="J3843" s="247">
        <v>0</v>
      </c>
      <c r="K3843" s="247">
        <v>0</v>
      </c>
    </row>
    <row r="3844" spans="1:11">
      <c r="A3844" s="247" t="s">
        <v>23283</v>
      </c>
      <c r="B3844" s="247" t="s">
        <v>23284</v>
      </c>
      <c r="C3844" s="247" t="s">
        <v>2157</v>
      </c>
      <c r="D3844" s="247" t="s">
        <v>2156</v>
      </c>
      <c r="E3844" s="248" t="s">
        <v>23285</v>
      </c>
      <c r="F3844" s="247">
        <v>19.82</v>
      </c>
      <c r="G3844" s="247" t="s">
        <v>1373</v>
      </c>
      <c r="H3844" s="247" t="s">
        <v>14318</v>
      </c>
      <c r="I3844" s="247">
        <v>0</v>
      </c>
      <c r="J3844" s="247">
        <v>0</v>
      </c>
      <c r="K3844" s="247">
        <v>0</v>
      </c>
    </row>
    <row r="3845" spans="1:11">
      <c r="A3845" s="247" t="s">
        <v>23286</v>
      </c>
      <c r="B3845" s="247" t="s">
        <v>23287</v>
      </c>
      <c r="C3845" s="247" t="s">
        <v>2157</v>
      </c>
      <c r="D3845" s="247" t="s">
        <v>2156</v>
      </c>
      <c r="E3845" s="248" t="s">
        <v>23288</v>
      </c>
      <c r="F3845" s="247">
        <v>13.88</v>
      </c>
      <c r="G3845" s="247" t="s">
        <v>1373</v>
      </c>
      <c r="H3845" s="247" t="s">
        <v>14318</v>
      </c>
      <c r="I3845" s="247">
        <v>0</v>
      </c>
      <c r="J3845" s="247">
        <v>0</v>
      </c>
      <c r="K3845" s="247">
        <v>0</v>
      </c>
    </row>
    <row r="3846" spans="1:11">
      <c r="A3846" s="247" t="s">
        <v>23289</v>
      </c>
      <c r="B3846" s="247" t="s">
        <v>23290</v>
      </c>
      <c r="C3846" s="247" t="s">
        <v>2157</v>
      </c>
      <c r="D3846" s="247" t="s">
        <v>2156</v>
      </c>
      <c r="E3846" s="248" t="s">
        <v>23291</v>
      </c>
      <c r="F3846" s="247">
        <v>142.68</v>
      </c>
      <c r="G3846" s="247" t="s">
        <v>1373</v>
      </c>
      <c r="H3846" s="247" t="s">
        <v>14318</v>
      </c>
      <c r="I3846" s="247">
        <v>0</v>
      </c>
      <c r="J3846" s="247">
        <v>0</v>
      </c>
      <c r="K3846" s="247">
        <v>0</v>
      </c>
    </row>
    <row r="3847" spans="1:11">
      <c r="A3847" s="247" t="s">
        <v>23292</v>
      </c>
      <c r="B3847" s="247" t="s">
        <v>23293</v>
      </c>
      <c r="C3847" s="247" t="s">
        <v>2157</v>
      </c>
      <c r="D3847" s="247" t="s">
        <v>2156</v>
      </c>
      <c r="E3847" s="248" t="s">
        <v>23294</v>
      </c>
      <c r="F3847" s="247">
        <v>166.46</v>
      </c>
      <c r="G3847" s="247" t="s">
        <v>1373</v>
      </c>
      <c r="H3847" s="247" t="s">
        <v>14318</v>
      </c>
      <c r="I3847" s="247">
        <v>0</v>
      </c>
      <c r="J3847" s="247">
        <v>0</v>
      </c>
      <c r="K3847" s="247">
        <v>0</v>
      </c>
    </row>
    <row r="3848" spans="1:11">
      <c r="A3848" s="247" t="s">
        <v>23295</v>
      </c>
      <c r="B3848" s="247" t="s">
        <v>23296</v>
      </c>
      <c r="C3848" s="247" t="s">
        <v>2157</v>
      </c>
      <c r="D3848" s="247" t="s">
        <v>2156</v>
      </c>
      <c r="E3848" s="248" t="s">
        <v>23297</v>
      </c>
      <c r="F3848" s="247">
        <v>118.9</v>
      </c>
      <c r="G3848" s="247" t="s">
        <v>1373</v>
      </c>
      <c r="H3848" s="247" t="s">
        <v>14318</v>
      </c>
      <c r="I3848" s="247">
        <v>0</v>
      </c>
      <c r="J3848" s="247">
        <v>0</v>
      </c>
      <c r="K3848" s="247">
        <v>0</v>
      </c>
    </row>
    <row r="3849" spans="1:11">
      <c r="A3849" s="247" t="s">
        <v>23298</v>
      </c>
      <c r="B3849" s="247" t="s">
        <v>23299</v>
      </c>
      <c r="C3849" s="247" t="s">
        <v>2157</v>
      </c>
      <c r="D3849" s="247" t="s">
        <v>2156</v>
      </c>
      <c r="E3849" s="248" t="s">
        <v>23300</v>
      </c>
      <c r="F3849" s="247">
        <v>214.02</v>
      </c>
      <c r="G3849" s="247" t="s">
        <v>1373</v>
      </c>
      <c r="H3849" s="247" t="s">
        <v>14318</v>
      </c>
      <c r="I3849" s="247">
        <v>0</v>
      </c>
      <c r="J3849" s="247">
        <v>0</v>
      </c>
      <c r="K3849" s="247">
        <v>0</v>
      </c>
    </row>
    <row r="3850" spans="1:11">
      <c r="A3850" s="247" t="s">
        <v>23301</v>
      </c>
      <c r="B3850" s="247" t="s">
        <v>23302</v>
      </c>
      <c r="C3850" s="247" t="s">
        <v>2157</v>
      </c>
      <c r="D3850" s="247" t="s">
        <v>2156</v>
      </c>
      <c r="E3850" s="248" t="s">
        <v>23303</v>
      </c>
      <c r="F3850" s="247">
        <v>190.24</v>
      </c>
      <c r="G3850" s="247" t="s">
        <v>1373</v>
      </c>
      <c r="H3850" s="247" t="s">
        <v>14318</v>
      </c>
      <c r="I3850" s="247">
        <v>0</v>
      </c>
      <c r="J3850" s="247">
        <v>0</v>
      </c>
      <c r="K3850" s="247">
        <v>0</v>
      </c>
    </row>
    <row r="3851" spans="1:11">
      <c r="A3851" s="247" t="s">
        <v>23304</v>
      </c>
      <c r="B3851" s="247" t="s">
        <v>23305</v>
      </c>
      <c r="C3851" s="247" t="s">
        <v>2157</v>
      </c>
      <c r="D3851" s="247" t="s">
        <v>2156</v>
      </c>
      <c r="E3851" s="248" t="s">
        <v>23306</v>
      </c>
      <c r="F3851" s="247">
        <v>214.02</v>
      </c>
      <c r="G3851" s="247" t="s">
        <v>1373</v>
      </c>
      <c r="H3851" s="247" t="s">
        <v>14318</v>
      </c>
      <c r="I3851" s="247">
        <v>0</v>
      </c>
      <c r="J3851" s="247">
        <v>0</v>
      </c>
      <c r="K3851" s="247">
        <v>0</v>
      </c>
    </row>
    <row r="3852" spans="1:11">
      <c r="A3852" s="247" t="s">
        <v>23307</v>
      </c>
      <c r="B3852" s="247" t="s">
        <v>23308</v>
      </c>
      <c r="C3852" s="247" t="s">
        <v>2157</v>
      </c>
      <c r="D3852" s="247" t="s">
        <v>2156</v>
      </c>
      <c r="E3852" s="248" t="s">
        <v>23309</v>
      </c>
      <c r="F3852" s="247">
        <v>288.94</v>
      </c>
      <c r="G3852" s="247" t="s">
        <v>1373</v>
      </c>
      <c r="H3852" s="247" t="s">
        <v>14318</v>
      </c>
      <c r="I3852" s="247">
        <v>0</v>
      </c>
      <c r="J3852" s="247">
        <v>0</v>
      </c>
      <c r="K3852" s="247">
        <v>0</v>
      </c>
    </row>
    <row r="3853" spans="1:11">
      <c r="A3853" s="247" t="s">
        <v>23310</v>
      </c>
      <c r="B3853" s="247" t="s">
        <v>23311</v>
      </c>
      <c r="C3853" s="247" t="s">
        <v>2157</v>
      </c>
      <c r="D3853" s="247" t="s">
        <v>2156</v>
      </c>
      <c r="E3853" s="248" t="s">
        <v>23312</v>
      </c>
      <c r="F3853" s="247">
        <v>701.93</v>
      </c>
      <c r="G3853" s="247" t="s">
        <v>1373</v>
      </c>
      <c r="H3853" s="247" t="s">
        <v>14318</v>
      </c>
      <c r="I3853" s="247">
        <v>0</v>
      </c>
      <c r="J3853" s="247">
        <v>0</v>
      </c>
      <c r="K3853" s="247">
        <v>0</v>
      </c>
    </row>
    <row r="3854" spans="1:11">
      <c r="A3854" s="247" t="s">
        <v>23313</v>
      </c>
      <c r="B3854" s="247" t="s">
        <v>23314</v>
      </c>
      <c r="C3854" s="247" t="s">
        <v>2157</v>
      </c>
      <c r="D3854" s="247" t="s">
        <v>2156</v>
      </c>
      <c r="E3854" s="248" t="s">
        <v>23315</v>
      </c>
      <c r="F3854" s="247">
        <v>346.4</v>
      </c>
      <c r="G3854" s="247" t="s">
        <v>1373</v>
      </c>
      <c r="H3854" s="247" t="s">
        <v>14318</v>
      </c>
      <c r="I3854" s="247">
        <v>0</v>
      </c>
      <c r="J3854" s="247">
        <v>0</v>
      </c>
      <c r="K3854" s="247">
        <v>0</v>
      </c>
    </row>
    <row r="3855" spans="1:11">
      <c r="A3855" s="247" t="s">
        <v>23316</v>
      </c>
      <c r="B3855" s="247" t="s">
        <v>23317</v>
      </c>
      <c r="C3855" s="247" t="s">
        <v>2157</v>
      </c>
      <c r="D3855" s="247" t="s">
        <v>2156</v>
      </c>
      <c r="E3855" s="248" t="s">
        <v>23318</v>
      </c>
      <c r="F3855" s="247">
        <v>390</v>
      </c>
      <c r="G3855" s="247" t="s">
        <v>1373</v>
      </c>
      <c r="H3855" s="247" t="s">
        <v>14318</v>
      </c>
      <c r="I3855" s="247">
        <v>0</v>
      </c>
      <c r="J3855" s="247">
        <v>0</v>
      </c>
      <c r="K3855" s="247">
        <v>0</v>
      </c>
    </row>
    <row r="3856" spans="1:11">
      <c r="A3856" s="247" t="s">
        <v>23319</v>
      </c>
      <c r="B3856" s="247" t="s">
        <v>23320</v>
      </c>
      <c r="C3856" s="247" t="s">
        <v>2157</v>
      </c>
      <c r="D3856" s="247" t="s">
        <v>2156</v>
      </c>
      <c r="E3856" s="248" t="s">
        <v>23321</v>
      </c>
      <c r="F3856" s="247">
        <v>28.44</v>
      </c>
      <c r="G3856" s="247" t="s">
        <v>1373</v>
      </c>
      <c r="H3856" s="247" t="s">
        <v>14318</v>
      </c>
      <c r="I3856" s="247">
        <v>0</v>
      </c>
      <c r="J3856" s="247">
        <v>0</v>
      </c>
      <c r="K3856" s="247">
        <v>0</v>
      </c>
    </row>
    <row r="3857" spans="1:11">
      <c r="A3857" s="247" t="s">
        <v>23322</v>
      </c>
      <c r="B3857" s="247" t="s">
        <v>23323</v>
      </c>
      <c r="C3857" s="247" t="s">
        <v>2157</v>
      </c>
      <c r="D3857" s="247" t="s">
        <v>2156</v>
      </c>
      <c r="E3857" s="248" t="s">
        <v>23324</v>
      </c>
      <c r="F3857" s="247">
        <v>149.82</v>
      </c>
      <c r="G3857" s="247" t="s">
        <v>1373</v>
      </c>
      <c r="H3857" s="247" t="s">
        <v>14318</v>
      </c>
      <c r="I3857" s="247">
        <v>0</v>
      </c>
      <c r="J3857" s="247">
        <v>0</v>
      </c>
      <c r="K3857" s="247">
        <v>0</v>
      </c>
    </row>
    <row r="3858" spans="1:11">
      <c r="A3858" s="247" t="s">
        <v>23325</v>
      </c>
      <c r="B3858" s="247" t="s">
        <v>23326</v>
      </c>
      <c r="C3858" s="247" t="s">
        <v>2157</v>
      </c>
      <c r="D3858" s="247" t="s">
        <v>2156</v>
      </c>
      <c r="E3858" s="248" t="s">
        <v>23327</v>
      </c>
      <c r="F3858" s="247">
        <v>5.95</v>
      </c>
      <c r="G3858" s="247" t="s">
        <v>1373</v>
      </c>
      <c r="H3858" s="247" t="s">
        <v>14318</v>
      </c>
      <c r="I3858" s="247">
        <v>0</v>
      </c>
      <c r="J3858" s="247">
        <v>0</v>
      </c>
      <c r="K3858" s="247">
        <v>0</v>
      </c>
    </row>
    <row r="3859" spans="1:11">
      <c r="A3859" s="247" t="s">
        <v>23328</v>
      </c>
      <c r="B3859" s="247" t="s">
        <v>23329</v>
      </c>
      <c r="C3859" s="247" t="s">
        <v>2157</v>
      </c>
      <c r="D3859" s="247" t="s">
        <v>2156</v>
      </c>
      <c r="E3859" s="248" t="s">
        <v>23330</v>
      </c>
      <c r="F3859" s="247">
        <v>11.89</v>
      </c>
      <c r="G3859" s="247" t="s">
        <v>1373</v>
      </c>
      <c r="H3859" s="247" t="s">
        <v>14318</v>
      </c>
      <c r="I3859" s="247">
        <v>0</v>
      </c>
      <c r="J3859" s="247">
        <v>0</v>
      </c>
      <c r="K3859" s="247">
        <v>0</v>
      </c>
    </row>
    <row r="3860" spans="1:11">
      <c r="A3860" s="247" t="s">
        <v>23331</v>
      </c>
      <c r="B3860" s="247" t="s">
        <v>23332</v>
      </c>
      <c r="C3860" s="247" t="s">
        <v>2157</v>
      </c>
      <c r="D3860" s="247" t="s">
        <v>2156</v>
      </c>
      <c r="E3860" s="248" t="s">
        <v>23333</v>
      </c>
      <c r="F3860" s="247">
        <v>13.48</v>
      </c>
      <c r="G3860" s="247" t="s">
        <v>1373</v>
      </c>
      <c r="H3860" s="247" t="s">
        <v>14318</v>
      </c>
      <c r="I3860" s="247">
        <v>0</v>
      </c>
      <c r="J3860" s="247">
        <v>0</v>
      </c>
      <c r="K3860" s="247">
        <v>0</v>
      </c>
    </row>
    <row r="3861" spans="1:11">
      <c r="A3861" s="247" t="s">
        <v>23334</v>
      </c>
      <c r="B3861" s="247" t="s">
        <v>23335</v>
      </c>
      <c r="C3861" s="247" t="s">
        <v>2157</v>
      </c>
      <c r="D3861" s="247" t="s">
        <v>2156</v>
      </c>
      <c r="E3861" s="248" t="s">
        <v>23336</v>
      </c>
      <c r="F3861" s="247">
        <v>26.56</v>
      </c>
      <c r="G3861" s="247" t="s">
        <v>1373</v>
      </c>
      <c r="H3861" s="247" t="s">
        <v>14318</v>
      </c>
      <c r="I3861" s="247">
        <v>0</v>
      </c>
      <c r="J3861" s="247">
        <v>0</v>
      </c>
      <c r="K3861" s="247">
        <v>0</v>
      </c>
    </row>
    <row r="3862" spans="1:11">
      <c r="A3862" s="247" t="s">
        <v>23337</v>
      </c>
      <c r="B3862" s="247" t="s">
        <v>23338</v>
      </c>
      <c r="C3862" s="247" t="s">
        <v>2157</v>
      </c>
      <c r="D3862" s="247" t="s">
        <v>2156</v>
      </c>
      <c r="E3862" s="248" t="s">
        <v>23339</v>
      </c>
      <c r="F3862" s="247">
        <v>273.08999999999997</v>
      </c>
      <c r="G3862" s="247" t="s">
        <v>1373</v>
      </c>
      <c r="H3862" s="247" t="s">
        <v>14318</v>
      </c>
      <c r="I3862" s="247">
        <v>0</v>
      </c>
      <c r="J3862" s="247">
        <v>0</v>
      </c>
      <c r="K3862" s="247">
        <v>0</v>
      </c>
    </row>
    <row r="3863" spans="1:11">
      <c r="A3863" s="247" t="s">
        <v>23340</v>
      </c>
      <c r="B3863" s="247" t="s">
        <v>23341</v>
      </c>
      <c r="C3863" s="247" t="s">
        <v>2157</v>
      </c>
      <c r="D3863" s="247" t="s">
        <v>2156</v>
      </c>
      <c r="E3863" s="248" t="s">
        <v>23342</v>
      </c>
      <c r="F3863" s="247">
        <v>237.8</v>
      </c>
      <c r="G3863" s="247" t="s">
        <v>1373</v>
      </c>
      <c r="H3863" s="247" t="s">
        <v>14318</v>
      </c>
      <c r="I3863" s="247">
        <v>0</v>
      </c>
      <c r="J3863" s="247">
        <v>0</v>
      </c>
      <c r="K3863" s="247">
        <v>0</v>
      </c>
    </row>
    <row r="3864" spans="1:11">
      <c r="A3864" s="247" t="s">
        <v>23343</v>
      </c>
      <c r="B3864" s="247" t="s">
        <v>23344</v>
      </c>
      <c r="C3864" s="247" t="s">
        <v>2157</v>
      </c>
      <c r="D3864" s="247" t="s">
        <v>2156</v>
      </c>
      <c r="E3864" s="248" t="s">
        <v>23345</v>
      </c>
      <c r="F3864" s="247">
        <v>415.77</v>
      </c>
      <c r="G3864" s="247" t="s">
        <v>1373</v>
      </c>
      <c r="H3864" s="247" t="s">
        <v>14318</v>
      </c>
      <c r="I3864" s="247">
        <v>0</v>
      </c>
      <c r="J3864" s="247">
        <v>0</v>
      </c>
      <c r="K3864" s="247">
        <v>0</v>
      </c>
    </row>
    <row r="3865" spans="1:11">
      <c r="A3865" s="247" t="s">
        <v>23346</v>
      </c>
      <c r="B3865" s="247" t="s">
        <v>23347</v>
      </c>
      <c r="C3865" s="247" t="s">
        <v>2157</v>
      </c>
      <c r="D3865" s="247" t="s">
        <v>2156</v>
      </c>
      <c r="E3865" s="248" t="s">
        <v>23348</v>
      </c>
      <c r="F3865" s="247">
        <v>83.23</v>
      </c>
      <c r="G3865" s="247" t="s">
        <v>1373</v>
      </c>
      <c r="H3865" s="247" t="s">
        <v>14318</v>
      </c>
      <c r="I3865" s="247">
        <v>0</v>
      </c>
      <c r="J3865" s="247">
        <v>0</v>
      </c>
      <c r="K3865" s="247">
        <v>0</v>
      </c>
    </row>
    <row r="3866" spans="1:11">
      <c r="A3866" s="247" t="s">
        <v>23349</v>
      </c>
      <c r="B3866" s="247" t="s">
        <v>23350</v>
      </c>
      <c r="C3866" s="247" t="s">
        <v>2157</v>
      </c>
      <c r="D3866" s="247" t="s">
        <v>2156</v>
      </c>
      <c r="E3866" s="248" t="s">
        <v>23351</v>
      </c>
      <c r="F3866" s="247">
        <v>17.05</v>
      </c>
      <c r="G3866" s="247" t="s">
        <v>1373</v>
      </c>
      <c r="H3866" s="247" t="s">
        <v>14318</v>
      </c>
      <c r="I3866" s="247">
        <v>0</v>
      </c>
      <c r="J3866" s="247">
        <v>0</v>
      </c>
      <c r="K3866" s="247">
        <v>0</v>
      </c>
    </row>
    <row r="3867" spans="1:11">
      <c r="A3867" s="247" t="s">
        <v>23352</v>
      </c>
      <c r="B3867" s="247" t="s">
        <v>23353</v>
      </c>
      <c r="C3867" s="247" t="s">
        <v>2157</v>
      </c>
      <c r="D3867" s="247" t="s">
        <v>2156</v>
      </c>
      <c r="E3867" s="248" t="s">
        <v>23354</v>
      </c>
      <c r="F3867" s="247">
        <v>296.67</v>
      </c>
      <c r="G3867" s="247" t="s">
        <v>1367</v>
      </c>
      <c r="H3867" s="247" t="s">
        <v>14318</v>
      </c>
      <c r="I3867" s="247">
        <v>0</v>
      </c>
      <c r="J3867" s="247">
        <v>0</v>
      </c>
      <c r="K3867" s="247">
        <v>0</v>
      </c>
    </row>
    <row r="3868" spans="1:11">
      <c r="A3868" s="247" t="s">
        <v>23355</v>
      </c>
      <c r="B3868" s="247" t="s">
        <v>23356</v>
      </c>
      <c r="C3868" s="247" t="s">
        <v>2157</v>
      </c>
      <c r="D3868" s="247" t="s">
        <v>2156</v>
      </c>
      <c r="E3868" s="248" t="s">
        <v>23357</v>
      </c>
      <c r="F3868" s="247">
        <v>492.86</v>
      </c>
      <c r="G3868" s="247" t="s">
        <v>1367</v>
      </c>
      <c r="H3868" s="247" t="s">
        <v>14318</v>
      </c>
      <c r="I3868" s="247">
        <v>0</v>
      </c>
      <c r="J3868" s="247">
        <v>0</v>
      </c>
      <c r="K3868" s="247">
        <v>0</v>
      </c>
    </row>
    <row r="3869" spans="1:11">
      <c r="A3869" s="247" t="s">
        <v>23358</v>
      </c>
      <c r="B3869" s="247" t="s">
        <v>23359</v>
      </c>
      <c r="C3869" s="247" t="s">
        <v>2157</v>
      </c>
      <c r="D3869" s="247" t="s">
        <v>2156</v>
      </c>
      <c r="E3869" s="248" t="s">
        <v>23360</v>
      </c>
      <c r="F3869" s="247">
        <v>1485.74</v>
      </c>
      <c r="G3869" s="247" t="s">
        <v>1367</v>
      </c>
      <c r="H3869" s="247" t="s">
        <v>14318</v>
      </c>
      <c r="I3869" s="247">
        <v>0</v>
      </c>
      <c r="J3869" s="247">
        <v>0</v>
      </c>
      <c r="K3869" s="247">
        <v>0</v>
      </c>
    </row>
    <row r="3870" spans="1:11">
      <c r="A3870" s="247" t="s">
        <v>23361</v>
      </c>
      <c r="B3870" s="247" t="s">
        <v>23362</v>
      </c>
      <c r="C3870" s="247" t="s">
        <v>2157</v>
      </c>
      <c r="D3870" s="247" t="s">
        <v>2156</v>
      </c>
      <c r="E3870" s="248" t="s">
        <v>23363</v>
      </c>
      <c r="F3870" s="247">
        <v>772.3</v>
      </c>
      <c r="G3870" s="247" t="s">
        <v>1367</v>
      </c>
      <c r="H3870" s="247" t="s">
        <v>14318</v>
      </c>
      <c r="I3870" s="247">
        <v>0</v>
      </c>
      <c r="J3870" s="247">
        <v>0</v>
      </c>
      <c r="K3870" s="247">
        <v>0</v>
      </c>
    </row>
    <row r="3871" spans="1:11">
      <c r="A3871" s="247" t="s">
        <v>23364</v>
      </c>
      <c r="B3871" s="247" t="s">
        <v>23365</v>
      </c>
      <c r="C3871" s="247" t="s">
        <v>2157</v>
      </c>
      <c r="D3871" s="247" t="s">
        <v>2156</v>
      </c>
      <c r="E3871" s="248" t="s">
        <v>23366</v>
      </c>
      <c r="F3871" s="247">
        <v>1961.36</v>
      </c>
      <c r="G3871" s="247" t="s">
        <v>1367</v>
      </c>
      <c r="H3871" s="247" t="s">
        <v>14318</v>
      </c>
      <c r="I3871" s="247">
        <v>0</v>
      </c>
      <c r="J3871" s="247">
        <v>0</v>
      </c>
      <c r="K3871" s="247">
        <v>0</v>
      </c>
    </row>
    <row r="3872" spans="1:11">
      <c r="A3872" s="247" t="s">
        <v>23367</v>
      </c>
      <c r="B3872" s="247" t="s">
        <v>23368</v>
      </c>
      <c r="C3872" s="247" t="s">
        <v>2157</v>
      </c>
      <c r="D3872" s="247" t="s">
        <v>2156</v>
      </c>
      <c r="E3872" s="248" t="s">
        <v>23369</v>
      </c>
      <c r="F3872" s="247">
        <v>1277.6400000000001</v>
      </c>
      <c r="G3872" s="247" t="s">
        <v>1367</v>
      </c>
      <c r="H3872" s="247" t="s">
        <v>14318</v>
      </c>
      <c r="I3872" s="247">
        <v>0</v>
      </c>
      <c r="J3872" s="247">
        <v>0</v>
      </c>
      <c r="K3872" s="247">
        <v>0</v>
      </c>
    </row>
    <row r="3873" spans="1:11">
      <c r="A3873" s="247" t="s">
        <v>23370</v>
      </c>
      <c r="B3873" s="247" t="s">
        <v>23371</v>
      </c>
      <c r="C3873" s="247" t="s">
        <v>2157</v>
      </c>
      <c r="D3873" s="247" t="s">
        <v>2156</v>
      </c>
      <c r="E3873" s="248" t="s">
        <v>23372</v>
      </c>
      <c r="F3873" s="247">
        <v>772.3</v>
      </c>
      <c r="G3873" s="247" t="s">
        <v>1367</v>
      </c>
      <c r="H3873" s="247" t="s">
        <v>14318</v>
      </c>
      <c r="I3873" s="247">
        <v>0</v>
      </c>
      <c r="J3873" s="247">
        <v>0</v>
      </c>
      <c r="K3873" s="247">
        <v>0</v>
      </c>
    </row>
    <row r="3874" spans="1:11">
      <c r="A3874" s="247" t="s">
        <v>23373</v>
      </c>
      <c r="B3874" s="247" t="s">
        <v>23374</v>
      </c>
      <c r="C3874" s="247" t="s">
        <v>2157</v>
      </c>
      <c r="D3874" s="247" t="s">
        <v>2156</v>
      </c>
      <c r="E3874" s="248" t="s">
        <v>23375</v>
      </c>
      <c r="F3874" s="247">
        <v>492.86</v>
      </c>
      <c r="G3874" s="247" t="s">
        <v>1367</v>
      </c>
      <c r="H3874" s="247" t="s">
        <v>14318</v>
      </c>
      <c r="I3874" s="247">
        <v>0</v>
      </c>
      <c r="J3874" s="247">
        <v>0</v>
      </c>
      <c r="K3874" s="247">
        <v>0</v>
      </c>
    </row>
    <row r="3875" spans="1:11">
      <c r="A3875" s="247" t="s">
        <v>23376</v>
      </c>
      <c r="B3875" s="247" t="s">
        <v>23377</v>
      </c>
      <c r="C3875" s="247" t="s">
        <v>2157</v>
      </c>
      <c r="D3875" s="247" t="s">
        <v>2156</v>
      </c>
      <c r="E3875" s="248" t="s">
        <v>23378</v>
      </c>
      <c r="F3875" s="247">
        <v>780</v>
      </c>
      <c r="G3875" s="247" t="s">
        <v>1373</v>
      </c>
      <c r="H3875" s="247" t="s">
        <v>14318</v>
      </c>
      <c r="I3875" s="247">
        <v>0</v>
      </c>
      <c r="J3875" s="247">
        <v>0</v>
      </c>
      <c r="K3875" s="247">
        <v>0</v>
      </c>
    </row>
    <row r="3876" spans="1:11">
      <c r="A3876" s="247" t="s">
        <v>23379</v>
      </c>
      <c r="B3876" s="247" t="s">
        <v>23380</v>
      </c>
      <c r="C3876" s="247" t="s">
        <v>2157</v>
      </c>
      <c r="D3876" s="247" t="s">
        <v>2156</v>
      </c>
      <c r="E3876" s="248" t="s">
        <v>23381</v>
      </c>
      <c r="F3876" s="247">
        <v>224.73</v>
      </c>
      <c r="G3876" s="247" t="s">
        <v>1373</v>
      </c>
      <c r="H3876" s="247" t="s">
        <v>14318</v>
      </c>
      <c r="I3876" s="247">
        <v>0</v>
      </c>
      <c r="J3876" s="247">
        <v>0</v>
      </c>
      <c r="K3876" s="247">
        <v>0</v>
      </c>
    </row>
    <row r="3877" spans="1:11">
      <c r="A3877" s="247" t="s">
        <v>23382</v>
      </c>
      <c r="B3877" s="247" t="s">
        <v>23383</v>
      </c>
      <c r="C3877" s="247" t="s">
        <v>2157</v>
      </c>
      <c r="D3877" s="247" t="s">
        <v>2156</v>
      </c>
      <c r="E3877" s="248" t="s">
        <v>23384</v>
      </c>
      <c r="F3877" s="247">
        <v>178.35</v>
      </c>
      <c r="G3877" s="247" t="s">
        <v>1373</v>
      </c>
      <c r="H3877" s="247" t="s">
        <v>14318</v>
      </c>
      <c r="I3877" s="247">
        <v>0</v>
      </c>
      <c r="J3877" s="247">
        <v>0</v>
      </c>
      <c r="K3877" s="247">
        <v>0</v>
      </c>
    </row>
    <row r="3878" spans="1:11">
      <c r="A3878" s="247" t="s">
        <v>23385</v>
      </c>
      <c r="B3878" s="247" t="s">
        <v>23386</v>
      </c>
      <c r="C3878" s="247" t="s">
        <v>2157</v>
      </c>
      <c r="D3878" s="247" t="s">
        <v>2156</v>
      </c>
      <c r="E3878" s="248" t="s">
        <v>23387</v>
      </c>
      <c r="F3878" s="247">
        <v>577.87</v>
      </c>
      <c r="G3878" s="247" t="s">
        <v>1373</v>
      </c>
      <c r="H3878" s="247" t="s">
        <v>14318</v>
      </c>
      <c r="I3878" s="247">
        <v>0</v>
      </c>
      <c r="J3878" s="247">
        <v>0</v>
      </c>
      <c r="K3878" s="247">
        <v>0</v>
      </c>
    </row>
    <row r="3879" spans="1:11">
      <c r="A3879" s="247" t="s">
        <v>23388</v>
      </c>
      <c r="B3879" s="247" t="s">
        <v>23389</v>
      </c>
      <c r="C3879" s="247" t="s">
        <v>2157</v>
      </c>
      <c r="D3879" s="247" t="s">
        <v>2156</v>
      </c>
      <c r="E3879" s="248" t="s">
        <v>23390</v>
      </c>
      <c r="F3879" s="247">
        <v>18.63</v>
      </c>
      <c r="G3879" s="247" t="s">
        <v>1373</v>
      </c>
      <c r="H3879" s="247" t="s">
        <v>14318</v>
      </c>
      <c r="I3879" s="247">
        <v>0</v>
      </c>
      <c r="J3879" s="247">
        <v>0</v>
      </c>
      <c r="K3879" s="247">
        <v>0</v>
      </c>
    </row>
    <row r="3880" spans="1:11">
      <c r="A3880" s="247" t="s">
        <v>23391</v>
      </c>
      <c r="B3880" s="247" t="s">
        <v>23392</v>
      </c>
      <c r="C3880" s="247" t="s">
        <v>2157</v>
      </c>
      <c r="D3880" s="247" t="s">
        <v>2156</v>
      </c>
      <c r="E3880" s="248" t="s">
        <v>23393</v>
      </c>
      <c r="F3880" s="247">
        <v>202.13</v>
      </c>
      <c r="G3880" s="247" t="s">
        <v>1373</v>
      </c>
      <c r="H3880" s="247" t="s">
        <v>14318</v>
      </c>
      <c r="I3880" s="247">
        <v>0</v>
      </c>
      <c r="J3880" s="247">
        <v>0</v>
      </c>
      <c r="K3880" s="247">
        <v>0</v>
      </c>
    </row>
    <row r="3881" spans="1:11">
      <c r="A3881" s="247" t="s">
        <v>23394</v>
      </c>
      <c r="B3881" s="247" t="s">
        <v>23395</v>
      </c>
      <c r="C3881" s="247" t="s">
        <v>2157</v>
      </c>
      <c r="D3881" s="247" t="s">
        <v>2156</v>
      </c>
      <c r="E3881" s="248" t="s">
        <v>23396</v>
      </c>
      <c r="F3881" s="247">
        <v>9.91</v>
      </c>
      <c r="G3881" s="247" t="s">
        <v>1373</v>
      </c>
      <c r="H3881" s="247" t="s">
        <v>14318</v>
      </c>
      <c r="I3881" s="247">
        <v>0</v>
      </c>
      <c r="J3881" s="247">
        <v>0</v>
      </c>
      <c r="K3881" s="247">
        <v>0</v>
      </c>
    </row>
    <row r="3882" spans="1:11">
      <c r="A3882" s="247" t="s">
        <v>23397</v>
      </c>
      <c r="B3882" s="247" t="s">
        <v>23398</v>
      </c>
      <c r="C3882" s="247" t="s">
        <v>2157</v>
      </c>
      <c r="D3882" s="247" t="s">
        <v>2156</v>
      </c>
      <c r="E3882" s="248" t="s">
        <v>23399</v>
      </c>
      <c r="F3882" s="247">
        <v>23.78</v>
      </c>
      <c r="G3882" s="247" t="s">
        <v>1373</v>
      </c>
      <c r="H3882" s="247" t="s">
        <v>14318</v>
      </c>
      <c r="I3882" s="247">
        <v>0</v>
      </c>
      <c r="J3882" s="247">
        <v>0</v>
      </c>
      <c r="K3882" s="247">
        <v>0</v>
      </c>
    </row>
    <row r="3883" spans="1:11">
      <c r="A3883" s="247" t="s">
        <v>23400</v>
      </c>
      <c r="B3883" s="247" t="s">
        <v>23401</v>
      </c>
      <c r="C3883" s="247" t="s">
        <v>2157</v>
      </c>
      <c r="D3883" s="247" t="s">
        <v>2156</v>
      </c>
      <c r="E3883" s="248" t="s">
        <v>23402</v>
      </c>
      <c r="F3883" s="247">
        <v>13.88</v>
      </c>
      <c r="G3883" s="247" t="s">
        <v>1373</v>
      </c>
      <c r="H3883" s="247" t="s">
        <v>14318</v>
      </c>
      <c r="I3883" s="247">
        <v>0</v>
      </c>
      <c r="J3883" s="247">
        <v>0</v>
      </c>
      <c r="K3883" s="247">
        <v>0</v>
      </c>
    </row>
    <row r="3884" spans="1:11">
      <c r="A3884" s="247" t="s">
        <v>23403</v>
      </c>
      <c r="B3884" s="247" t="s">
        <v>23404</v>
      </c>
      <c r="C3884" s="247" t="s">
        <v>2157</v>
      </c>
      <c r="D3884" s="247" t="s">
        <v>2156</v>
      </c>
      <c r="E3884" s="248" t="s">
        <v>23405</v>
      </c>
      <c r="F3884" s="247">
        <v>11.1</v>
      </c>
      <c r="G3884" s="247" t="s">
        <v>1373</v>
      </c>
      <c r="H3884" s="247" t="s">
        <v>14318</v>
      </c>
      <c r="I3884" s="247">
        <v>0</v>
      </c>
      <c r="J3884" s="247">
        <v>0</v>
      </c>
      <c r="K3884" s="247">
        <v>0</v>
      </c>
    </row>
    <row r="3885" spans="1:11">
      <c r="A3885" s="247" t="s">
        <v>23406</v>
      </c>
      <c r="B3885" s="247" t="s">
        <v>23407</v>
      </c>
      <c r="C3885" s="247" t="s">
        <v>2157</v>
      </c>
      <c r="D3885" s="247" t="s">
        <v>2156</v>
      </c>
      <c r="E3885" s="248" t="s">
        <v>23408</v>
      </c>
      <c r="F3885" s="247">
        <v>30.52</v>
      </c>
      <c r="G3885" s="247" t="s">
        <v>1373</v>
      </c>
      <c r="H3885" s="247" t="s">
        <v>14318</v>
      </c>
      <c r="I3885" s="247">
        <v>0</v>
      </c>
      <c r="J3885" s="247">
        <v>0</v>
      </c>
      <c r="K3885" s="247">
        <v>0</v>
      </c>
    </row>
    <row r="3886" spans="1:11">
      <c r="A3886" s="247" t="s">
        <v>23409</v>
      </c>
      <c r="B3886" s="247" t="s">
        <v>23410</v>
      </c>
      <c r="C3886" s="247" t="s">
        <v>2157</v>
      </c>
      <c r="D3886" s="247" t="s">
        <v>2156</v>
      </c>
      <c r="E3886" s="248" t="s">
        <v>23411</v>
      </c>
      <c r="F3886" s="247">
        <v>9.1199999999999992</v>
      </c>
      <c r="G3886" s="247" t="s">
        <v>1373</v>
      </c>
      <c r="H3886" s="247" t="s">
        <v>14318</v>
      </c>
      <c r="I3886" s="247">
        <v>0</v>
      </c>
      <c r="J3886" s="247">
        <v>0</v>
      </c>
      <c r="K3886" s="247">
        <v>0</v>
      </c>
    </row>
    <row r="3887" spans="1:11">
      <c r="A3887" s="247" t="s">
        <v>23412</v>
      </c>
      <c r="B3887" s="247" t="s">
        <v>23413</v>
      </c>
      <c r="C3887" s="247" t="s">
        <v>1904</v>
      </c>
      <c r="D3887" s="247" t="s">
        <v>1584</v>
      </c>
      <c r="E3887" s="248" t="s">
        <v>23414</v>
      </c>
      <c r="F3887" s="247">
        <v>2.91</v>
      </c>
      <c r="G3887" s="247" t="s">
        <v>1373</v>
      </c>
      <c r="H3887" s="247" t="s">
        <v>14318</v>
      </c>
      <c r="I3887" s="247">
        <v>0</v>
      </c>
      <c r="J3887" s="247">
        <v>6</v>
      </c>
      <c r="K3887" s="247">
        <v>0</v>
      </c>
    </row>
    <row r="3888" spans="1:11">
      <c r="A3888" s="247" t="s">
        <v>23415</v>
      </c>
      <c r="B3888" s="247" t="s">
        <v>23416</v>
      </c>
      <c r="C3888" s="247" t="s">
        <v>1904</v>
      </c>
      <c r="D3888" s="247" t="s">
        <v>1584</v>
      </c>
      <c r="E3888" s="248" t="s">
        <v>23417</v>
      </c>
      <c r="F3888" s="247">
        <v>2.91</v>
      </c>
      <c r="G3888" s="247" t="s">
        <v>1373</v>
      </c>
      <c r="H3888" s="247" t="s">
        <v>14318</v>
      </c>
      <c r="I3888" s="247">
        <v>0</v>
      </c>
      <c r="J3888" s="247">
        <v>6</v>
      </c>
      <c r="K3888" s="247">
        <v>0</v>
      </c>
    </row>
    <row r="3889" spans="1:11">
      <c r="A3889" s="247" t="s">
        <v>23418</v>
      </c>
      <c r="B3889" s="247" t="s">
        <v>23419</v>
      </c>
      <c r="C3889" s="247" t="s">
        <v>1904</v>
      </c>
      <c r="D3889" s="247" t="s">
        <v>1584</v>
      </c>
      <c r="E3889" s="248" t="s">
        <v>23420</v>
      </c>
      <c r="F3889" s="247">
        <v>2.91</v>
      </c>
      <c r="G3889" s="247" t="s">
        <v>1373</v>
      </c>
      <c r="H3889" s="247" t="s">
        <v>14318</v>
      </c>
      <c r="I3889" s="247">
        <v>0</v>
      </c>
      <c r="J3889" s="247">
        <v>6</v>
      </c>
      <c r="K3889" s="247">
        <v>0</v>
      </c>
    </row>
    <row r="3890" spans="1:11">
      <c r="A3890" s="247" t="s">
        <v>6243</v>
      </c>
      <c r="B3890" s="247" t="s">
        <v>6242</v>
      </c>
      <c r="C3890" s="247" t="s">
        <v>1904</v>
      </c>
      <c r="D3890" s="247" t="s">
        <v>6172</v>
      </c>
      <c r="E3890" s="248" t="s">
        <v>6241</v>
      </c>
      <c r="F3890" s="247">
        <v>21.65</v>
      </c>
      <c r="G3890" s="247" t="s">
        <v>1373</v>
      </c>
      <c r="H3890" s="247" t="s">
        <v>14318</v>
      </c>
      <c r="I3890" s="247">
        <v>0</v>
      </c>
      <c r="J3890" s="247">
        <v>3</v>
      </c>
      <c r="K3890" s="247">
        <v>0</v>
      </c>
    </row>
    <row r="3891" spans="1:11">
      <c r="A3891" s="247" t="s">
        <v>6237</v>
      </c>
      <c r="B3891" s="247" t="s">
        <v>6236</v>
      </c>
      <c r="C3891" s="247" t="s">
        <v>1904</v>
      </c>
      <c r="D3891" s="247" t="s">
        <v>6172</v>
      </c>
      <c r="E3891" s="248" t="s">
        <v>6235</v>
      </c>
      <c r="F3891" s="247">
        <v>29.88</v>
      </c>
      <c r="G3891" s="247" t="s">
        <v>1373</v>
      </c>
      <c r="H3891" s="247" t="s">
        <v>14318</v>
      </c>
      <c r="I3891" s="247">
        <v>0</v>
      </c>
      <c r="J3891" s="247">
        <v>3</v>
      </c>
      <c r="K3891" s="247">
        <v>0</v>
      </c>
    </row>
    <row r="3892" spans="1:11">
      <c r="A3892" s="247" t="s">
        <v>6228</v>
      </c>
      <c r="B3892" s="247" t="s">
        <v>6227</v>
      </c>
      <c r="C3892" s="247" t="s">
        <v>1904</v>
      </c>
      <c r="D3892" s="247" t="s">
        <v>6172</v>
      </c>
      <c r="E3892" s="248" t="s">
        <v>6226</v>
      </c>
      <c r="F3892" s="247">
        <v>21.65</v>
      </c>
      <c r="G3892" s="247" t="s">
        <v>1373</v>
      </c>
      <c r="H3892" s="247" t="s">
        <v>14318</v>
      </c>
      <c r="I3892" s="247">
        <v>0</v>
      </c>
      <c r="J3892" s="247">
        <v>3</v>
      </c>
      <c r="K3892" s="247">
        <v>0</v>
      </c>
    </row>
    <row r="3893" spans="1:11">
      <c r="A3893" s="247" t="s">
        <v>6225</v>
      </c>
      <c r="B3893" s="247" t="s">
        <v>6224</v>
      </c>
      <c r="C3893" s="247" t="s">
        <v>1904</v>
      </c>
      <c r="D3893" s="247" t="s">
        <v>6172</v>
      </c>
      <c r="E3893" s="248" t="s">
        <v>6223</v>
      </c>
      <c r="F3893" s="247">
        <v>21.65</v>
      </c>
      <c r="G3893" s="247" t="s">
        <v>1373</v>
      </c>
      <c r="H3893" s="247" t="s">
        <v>14318</v>
      </c>
      <c r="I3893" s="247">
        <v>0</v>
      </c>
      <c r="J3893" s="247">
        <v>3</v>
      </c>
      <c r="K3893" s="247">
        <v>0</v>
      </c>
    </row>
    <row r="3894" spans="1:11">
      <c r="A3894" s="247" t="s">
        <v>6201</v>
      </c>
      <c r="B3894" s="247" t="s">
        <v>6200</v>
      </c>
      <c r="C3894" s="247" t="s">
        <v>1904</v>
      </c>
      <c r="D3894" s="247" t="s">
        <v>6172</v>
      </c>
      <c r="E3894" s="248" t="s">
        <v>23421</v>
      </c>
      <c r="F3894" s="247">
        <v>21.65</v>
      </c>
      <c r="G3894" s="247" t="s">
        <v>1373</v>
      </c>
      <c r="H3894" s="247" t="s">
        <v>14318</v>
      </c>
      <c r="I3894" s="247">
        <v>0</v>
      </c>
      <c r="J3894" s="247">
        <v>3</v>
      </c>
      <c r="K3894" s="247">
        <v>0</v>
      </c>
    </row>
    <row r="3895" spans="1:11">
      <c r="A3895" s="247" t="s">
        <v>13279</v>
      </c>
      <c r="B3895" s="247" t="s">
        <v>13280</v>
      </c>
      <c r="C3895" s="247" t="s">
        <v>1904</v>
      </c>
      <c r="D3895" s="247" t="s">
        <v>6172</v>
      </c>
      <c r="E3895" s="248" t="s">
        <v>13281</v>
      </c>
      <c r="F3895" s="247">
        <v>29.27</v>
      </c>
      <c r="G3895" s="247" t="s">
        <v>1373</v>
      </c>
      <c r="H3895" s="247" t="s">
        <v>14318</v>
      </c>
      <c r="I3895" s="247">
        <v>0</v>
      </c>
      <c r="J3895" s="247">
        <v>3</v>
      </c>
      <c r="K3895" s="247">
        <v>0</v>
      </c>
    </row>
    <row r="3896" spans="1:11">
      <c r="A3896" s="247" t="s">
        <v>13285</v>
      </c>
      <c r="B3896" s="247" t="s">
        <v>13286</v>
      </c>
      <c r="C3896" s="247" t="s">
        <v>1904</v>
      </c>
      <c r="D3896" s="247" t="s">
        <v>6172</v>
      </c>
      <c r="E3896" s="248" t="s">
        <v>13287</v>
      </c>
      <c r="F3896" s="247">
        <v>29.27</v>
      </c>
      <c r="G3896" s="247" t="s">
        <v>1373</v>
      </c>
      <c r="H3896" s="247" t="s">
        <v>14318</v>
      </c>
      <c r="I3896" s="247">
        <v>0</v>
      </c>
      <c r="J3896" s="247">
        <v>3</v>
      </c>
      <c r="K3896" s="247">
        <v>0</v>
      </c>
    </row>
    <row r="3897" spans="1:11">
      <c r="A3897" s="247" t="s">
        <v>23422</v>
      </c>
      <c r="B3897" s="247" t="s">
        <v>23423</v>
      </c>
      <c r="C3897" s="247" t="s">
        <v>1904</v>
      </c>
      <c r="D3897" s="247" t="s">
        <v>6172</v>
      </c>
      <c r="E3897" s="248" t="s">
        <v>23424</v>
      </c>
      <c r="F3897" s="247">
        <v>29.27</v>
      </c>
      <c r="G3897" s="247" t="s">
        <v>1373</v>
      </c>
      <c r="H3897" s="247" t="s">
        <v>14318</v>
      </c>
      <c r="I3897" s="247">
        <v>0</v>
      </c>
      <c r="J3897" s="247">
        <v>3</v>
      </c>
      <c r="K3897" s="247">
        <v>0</v>
      </c>
    </row>
    <row r="3898" spans="1:11">
      <c r="A3898" s="247" t="s">
        <v>23425</v>
      </c>
      <c r="B3898" s="247" t="s">
        <v>23426</v>
      </c>
      <c r="C3898" s="247" t="s">
        <v>1904</v>
      </c>
      <c r="D3898" s="247" t="s">
        <v>6172</v>
      </c>
      <c r="E3898" s="248" t="s">
        <v>23427</v>
      </c>
      <c r="F3898" s="247">
        <v>20.37</v>
      </c>
      <c r="G3898" s="247" t="s">
        <v>1373</v>
      </c>
      <c r="H3898" s="247" t="s">
        <v>14318</v>
      </c>
      <c r="I3898" s="247">
        <v>0</v>
      </c>
      <c r="J3898" s="247">
        <v>3</v>
      </c>
      <c r="K3898" s="247">
        <v>0</v>
      </c>
    </row>
    <row r="3899" spans="1:11">
      <c r="A3899" s="247" t="s">
        <v>23428</v>
      </c>
      <c r="B3899" s="247" t="s">
        <v>23429</v>
      </c>
      <c r="C3899" s="247" t="s">
        <v>1904</v>
      </c>
      <c r="D3899" s="247" t="s">
        <v>6172</v>
      </c>
      <c r="E3899" s="248" t="s">
        <v>23430</v>
      </c>
      <c r="F3899" s="247">
        <v>29.27</v>
      </c>
      <c r="G3899" s="247" t="s">
        <v>1373</v>
      </c>
      <c r="H3899" s="247" t="s">
        <v>14318</v>
      </c>
      <c r="I3899" s="247">
        <v>0</v>
      </c>
      <c r="J3899" s="247">
        <v>3</v>
      </c>
      <c r="K3899" s="247">
        <v>0</v>
      </c>
    </row>
    <row r="3900" spans="1:11">
      <c r="A3900" s="247" t="s">
        <v>23431</v>
      </c>
      <c r="B3900" s="247" t="s">
        <v>23432</v>
      </c>
      <c r="C3900" s="247" t="s">
        <v>1904</v>
      </c>
      <c r="D3900" s="247" t="s">
        <v>6172</v>
      </c>
      <c r="E3900" s="248" t="s">
        <v>23433</v>
      </c>
      <c r="F3900" s="247">
        <v>29.27</v>
      </c>
      <c r="G3900" s="247" t="s">
        <v>1373</v>
      </c>
      <c r="H3900" s="247" t="s">
        <v>14318</v>
      </c>
      <c r="I3900" s="247">
        <v>0</v>
      </c>
      <c r="J3900" s="247">
        <v>3</v>
      </c>
      <c r="K3900" s="247">
        <v>0</v>
      </c>
    </row>
    <row r="3901" spans="1:11">
      <c r="A3901" s="247" t="s">
        <v>23434</v>
      </c>
      <c r="B3901" s="247" t="s">
        <v>23435</v>
      </c>
      <c r="C3901" s="247" t="s">
        <v>1904</v>
      </c>
      <c r="D3901" s="247" t="s">
        <v>6172</v>
      </c>
      <c r="E3901" s="248" t="s">
        <v>23436</v>
      </c>
      <c r="F3901" s="247">
        <v>29.27</v>
      </c>
      <c r="G3901" s="247" t="s">
        <v>1373</v>
      </c>
      <c r="H3901" s="247" t="s">
        <v>14318</v>
      </c>
      <c r="I3901" s="247">
        <v>0</v>
      </c>
      <c r="J3901" s="247">
        <v>3</v>
      </c>
      <c r="K3901" s="247">
        <v>0</v>
      </c>
    </row>
    <row r="3902" spans="1:11">
      <c r="A3902" s="247" t="s">
        <v>23437</v>
      </c>
      <c r="B3902" s="247" t="s">
        <v>287</v>
      </c>
      <c r="C3902" s="247" t="s">
        <v>1904</v>
      </c>
      <c r="D3902" s="247" t="s">
        <v>6343</v>
      </c>
      <c r="E3902" s="248" t="s">
        <v>23438</v>
      </c>
      <c r="F3902" s="247">
        <v>10.52</v>
      </c>
      <c r="G3902" s="247" t="s">
        <v>1373</v>
      </c>
      <c r="H3902" s="247" t="s">
        <v>14318</v>
      </c>
      <c r="I3902" s="247">
        <v>1</v>
      </c>
      <c r="J3902" s="247">
        <v>0</v>
      </c>
      <c r="K3902" s="247">
        <v>0</v>
      </c>
    </row>
    <row r="3903" spans="1:11">
      <c r="A3903" s="247" t="s">
        <v>7034</v>
      </c>
      <c r="B3903" s="247" t="s">
        <v>7033</v>
      </c>
      <c r="C3903" s="247" t="s">
        <v>1904</v>
      </c>
      <c r="D3903" s="247" t="s">
        <v>6343</v>
      </c>
      <c r="E3903" s="248" t="s">
        <v>7032</v>
      </c>
      <c r="F3903" s="247">
        <v>21.91</v>
      </c>
      <c r="G3903" s="247" t="s">
        <v>1373</v>
      </c>
      <c r="H3903" s="247" t="s">
        <v>14318</v>
      </c>
      <c r="I3903" s="247">
        <v>1</v>
      </c>
      <c r="J3903" s="247">
        <v>0</v>
      </c>
      <c r="K3903" s="247">
        <v>0</v>
      </c>
    </row>
    <row r="3904" spans="1:11">
      <c r="A3904" s="247" t="s">
        <v>23439</v>
      </c>
      <c r="B3904" s="247" t="s">
        <v>23440</v>
      </c>
      <c r="C3904" s="247" t="s">
        <v>1904</v>
      </c>
      <c r="D3904" s="247" t="s">
        <v>6343</v>
      </c>
      <c r="E3904" s="248" t="s">
        <v>23441</v>
      </c>
      <c r="F3904" s="247">
        <v>9.61</v>
      </c>
      <c r="G3904" s="247" t="s">
        <v>1373</v>
      </c>
      <c r="H3904" s="247" t="s">
        <v>14318</v>
      </c>
      <c r="I3904" s="247">
        <v>1</v>
      </c>
      <c r="J3904" s="247">
        <v>0</v>
      </c>
      <c r="K3904" s="247">
        <v>0</v>
      </c>
    </row>
    <row r="3905" spans="1:11">
      <c r="A3905" s="247" t="s">
        <v>7026</v>
      </c>
      <c r="B3905" s="247" t="s">
        <v>13288</v>
      </c>
      <c r="C3905" s="247" t="s">
        <v>1904</v>
      </c>
      <c r="D3905" s="247" t="s">
        <v>6343</v>
      </c>
      <c r="E3905" s="248" t="s">
        <v>7025</v>
      </c>
      <c r="F3905" s="247">
        <v>33.479999999999997</v>
      </c>
      <c r="G3905" s="247" t="s">
        <v>1373</v>
      </c>
      <c r="H3905" s="247" t="s">
        <v>14318</v>
      </c>
      <c r="I3905" s="247">
        <v>1</v>
      </c>
      <c r="J3905" s="247">
        <v>0</v>
      </c>
      <c r="K3905" s="247">
        <v>0</v>
      </c>
    </row>
    <row r="3906" spans="1:11">
      <c r="A3906" s="247" t="s">
        <v>7013</v>
      </c>
      <c r="B3906" s="247" t="s">
        <v>7012</v>
      </c>
      <c r="C3906" s="247" t="s">
        <v>1904</v>
      </c>
      <c r="D3906" s="247" t="s">
        <v>6343</v>
      </c>
      <c r="E3906" s="248" t="s">
        <v>7011</v>
      </c>
      <c r="F3906" s="247">
        <v>7.75</v>
      </c>
      <c r="G3906" s="247" t="s">
        <v>1373</v>
      </c>
      <c r="H3906" s="247" t="s">
        <v>14318</v>
      </c>
      <c r="I3906" s="247">
        <v>1</v>
      </c>
      <c r="J3906" s="247">
        <v>0</v>
      </c>
      <c r="K3906" s="247">
        <v>0</v>
      </c>
    </row>
    <row r="3907" spans="1:11">
      <c r="A3907" s="247" t="s">
        <v>14514</v>
      </c>
      <c r="B3907" s="247" t="s">
        <v>14513</v>
      </c>
      <c r="C3907" s="247" t="s">
        <v>1904</v>
      </c>
      <c r="D3907" s="247" t="s">
        <v>1763</v>
      </c>
      <c r="E3907" s="248" t="s">
        <v>14512</v>
      </c>
      <c r="F3907" s="247">
        <v>13.35</v>
      </c>
      <c r="G3907" s="247" t="s">
        <v>1373</v>
      </c>
      <c r="H3907" s="247" t="s">
        <v>14318</v>
      </c>
      <c r="I3907" s="247">
        <v>0</v>
      </c>
      <c r="J3907" s="247">
        <v>6</v>
      </c>
      <c r="K3907" s="247">
        <v>0</v>
      </c>
    </row>
    <row r="3908" spans="1:11">
      <c r="A3908" s="247" t="s">
        <v>23442</v>
      </c>
      <c r="B3908" s="247" t="s">
        <v>23443</v>
      </c>
      <c r="C3908" s="247" t="s">
        <v>1904</v>
      </c>
      <c r="D3908" s="247" t="s">
        <v>1877</v>
      </c>
      <c r="E3908" s="248" t="s">
        <v>23444</v>
      </c>
      <c r="F3908" s="247">
        <v>5.57</v>
      </c>
      <c r="G3908" s="247" t="s">
        <v>1373</v>
      </c>
      <c r="H3908" s="247" t="s">
        <v>14318</v>
      </c>
      <c r="I3908" s="247">
        <v>0</v>
      </c>
      <c r="J3908" s="247">
        <v>6</v>
      </c>
      <c r="K3908" s="247">
        <v>0</v>
      </c>
    </row>
    <row r="3909" spans="1:11">
      <c r="A3909" s="247" t="s">
        <v>16585</v>
      </c>
      <c r="B3909" s="247" t="s">
        <v>16584</v>
      </c>
      <c r="C3909" s="247" t="s">
        <v>1904</v>
      </c>
      <c r="D3909" s="247" t="s">
        <v>4667</v>
      </c>
      <c r="E3909" s="248" t="s">
        <v>16583</v>
      </c>
      <c r="F3909" s="247">
        <v>4.4400000000000004</v>
      </c>
      <c r="G3909" s="247" t="s">
        <v>1373</v>
      </c>
      <c r="H3909" s="247" t="s">
        <v>14318</v>
      </c>
      <c r="I3909" s="247">
        <v>0</v>
      </c>
      <c r="J3909" s="247">
        <v>6</v>
      </c>
      <c r="K3909" s="247">
        <v>0</v>
      </c>
    </row>
    <row r="3910" spans="1:11">
      <c r="A3910" s="247" t="s">
        <v>7075</v>
      </c>
      <c r="B3910" s="247" t="s">
        <v>7074</v>
      </c>
      <c r="C3910" s="247" t="s">
        <v>6350</v>
      </c>
      <c r="D3910" s="247" t="s">
        <v>6343</v>
      </c>
      <c r="E3910" s="248" t="s">
        <v>7073</v>
      </c>
      <c r="F3910" s="247">
        <v>266.10000000000002</v>
      </c>
      <c r="G3910" s="247" t="s">
        <v>1367</v>
      </c>
      <c r="H3910" s="247" t="s">
        <v>14318</v>
      </c>
      <c r="I3910" s="247">
        <v>3</v>
      </c>
      <c r="J3910" s="247">
        <v>0</v>
      </c>
      <c r="K3910" s="247">
        <v>0</v>
      </c>
    </row>
    <row r="3911" spans="1:11">
      <c r="A3911" s="247" t="s">
        <v>7070</v>
      </c>
      <c r="B3911" s="247" t="s">
        <v>7069</v>
      </c>
      <c r="C3911" s="247" t="s">
        <v>6350</v>
      </c>
      <c r="D3911" s="247" t="s">
        <v>6343</v>
      </c>
      <c r="E3911" s="248" t="s">
        <v>17103</v>
      </c>
      <c r="F3911" s="247">
        <v>217.98</v>
      </c>
      <c r="G3911" s="247" t="s">
        <v>1367</v>
      </c>
      <c r="H3911" s="247" t="s">
        <v>14318</v>
      </c>
      <c r="I3911" s="247">
        <v>1</v>
      </c>
      <c r="J3911" s="247">
        <v>0</v>
      </c>
      <c r="K3911" s="247">
        <v>0</v>
      </c>
    </row>
    <row r="3912" spans="1:11">
      <c r="A3912" s="247" t="s">
        <v>7066</v>
      </c>
      <c r="B3912" s="247" t="s">
        <v>7065</v>
      </c>
      <c r="C3912" s="247" t="s">
        <v>6350</v>
      </c>
      <c r="D3912" s="247" t="s">
        <v>6343</v>
      </c>
      <c r="E3912" s="248" t="s">
        <v>17101</v>
      </c>
      <c r="F3912" s="247">
        <v>321.70999999999998</v>
      </c>
      <c r="G3912" s="247" t="s">
        <v>1367</v>
      </c>
      <c r="H3912" s="247" t="s">
        <v>14318</v>
      </c>
      <c r="I3912" s="247">
        <v>1</v>
      </c>
      <c r="J3912" s="247">
        <v>0</v>
      </c>
      <c r="K3912" s="247">
        <v>0</v>
      </c>
    </row>
    <row r="3913" spans="1:11">
      <c r="A3913" s="247" t="s">
        <v>23445</v>
      </c>
      <c r="B3913" s="247" t="s">
        <v>23446</v>
      </c>
      <c r="C3913" s="247" t="s">
        <v>6350</v>
      </c>
      <c r="D3913" s="247" t="s">
        <v>6343</v>
      </c>
      <c r="E3913" s="248" t="s">
        <v>23447</v>
      </c>
      <c r="F3913" s="247">
        <v>68.819999999999993</v>
      </c>
      <c r="G3913" s="247" t="s">
        <v>1367</v>
      </c>
      <c r="H3913" s="247" t="s">
        <v>14318</v>
      </c>
      <c r="I3913" s="247">
        <v>1</v>
      </c>
      <c r="J3913" s="247">
        <v>0</v>
      </c>
      <c r="K3913" s="247">
        <v>0</v>
      </c>
    </row>
    <row r="3914" spans="1:11">
      <c r="A3914" s="247" t="s">
        <v>7054</v>
      </c>
      <c r="B3914" s="247" t="s">
        <v>7053</v>
      </c>
      <c r="C3914" s="247" t="s">
        <v>6350</v>
      </c>
      <c r="D3914" s="247" t="s">
        <v>6343</v>
      </c>
      <c r="E3914" s="248" t="s">
        <v>17085</v>
      </c>
      <c r="F3914" s="247">
        <v>68.819999999999993</v>
      </c>
      <c r="G3914" s="247" t="s">
        <v>1367</v>
      </c>
      <c r="H3914" s="247" t="s">
        <v>14318</v>
      </c>
      <c r="I3914" s="247">
        <v>1</v>
      </c>
      <c r="J3914" s="247">
        <v>0</v>
      </c>
      <c r="K3914" s="247">
        <v>0</v>
      </c>
    </row>
    <row r="3915" spans="1:11">
      <c r="A3915" s="247" t="s">
        <v>6930</v>
      </c>
      <c r="B3915" s="247" t="s">
        <v>6929</v>
      </c>
      <c r="C3915" s="247" t="s">
        <v>6350</v>
      </c>
      <c r="D3915" s="247" t="s">
        <v>6343</v>
      </c>
      <c r="E3915" s="248" t="s">
        <v>17046</v>
      </c>
      <c r="F3915" s="247">
        <v>2644.99</v>
      </c>
      <c r="G3915" s="247" t="s">
        <v>1367</v>
      </c>
      <c r="H3915" s="247" t="s">
        <v>14318</v>
      </c>
      <c r="I3915" s="247">
        <v>5</v>
      </c>
      <c r="J3915" s="247">
        <v>0</v>
      </c>
      <c r="K3915" s="247">
        <v>0</v>
      </c>
    </row>
    <row r="3916" spans="1:11">
      <c r="A3916" s="247" t="s">
        <v>6854</v>
      </c>
      <c r="B3916" s="247" t="s">
        <v>6853</v>
      </c>
      <c r="C3916" s="247" t="s">
        <v>6350</v>
      </c>
      <c r="D3916" s="247" t="s">
        <v>6343</v>
      </c>
      <c r="E3916" s="248" t="s">
        <v>17034</v>
      </c>
      <c r="F3916" s="247">
        <v>2873.25</v>
      </c>
      <c r="G3916" s="247" t="s">
        <v>1367</v>
      </c>
      <c r="H3916" s="247" t="s">
        <v>14318</v>
      </c>
      <c r="I3916" s="247">
        <v>5</v>
      </c>
      <c r="J3916" s="247">
        <v>0</v>
      </c>
      <c r="K3916" s="247">
        <v>0</v>
      </c>
    </row>
    <row r="3917" spans="1:11">
      <c r="A3917" s="247" t="s">
        <v>6807</v>
      </c>
      <c r="B3917" s="247" t="s">
        <v>6806</v>
      </c>
      <c r="C3917" s="247" t="s">
        <v>6350</v>
      </c>
      <c r="D3917" s="247" t="s">
        <v>6343</v>
      </c>
      <c r="E3917" s="248" t="s">
        <v>17027</v>
      </c>
      <c r="F3917" s="247">
        <v>1164.21</v>
      </c>
      <c r="G3917" s="247" t="s">
        <v>1367</v>
      </c>
      <c r="H3917" s="247" t="s">
        <v>14318</v>
      </c>
      <c r="I3917" s="247">
        <v>2</v>
      </c>
      <c r="J3917" s="247">
        <v>0</v>
      </c>
      <c r="K3917" s="247">
        <v>0</v>
      </c>
    </row>
    <row r="3918" spans="1:11">
      <c r="A3918" s="247" t="s">
        <v>6805</v>
      </c>
      <c r="B3918" s="247" t="s">
        <v>6804</v>
      </c>
      <c r="C3918" s="247" t="s">
        <v>6350</v>
      </c>
      <c r="D3918" s="247" t="s">
        <v>6343</v>
      </c>
      <c r="E3918" s="248" t="s">
        <v>17026</v>
      </c>
      <c r="F3918" s="247">
        <v>950.87</v>
      </c>
      <c r="G3918" s="247" t="s">
        <v>1367</v>
      </c>
      <c r="H3918" s="247" t="s">
        <v>14318</v>
      </c>
      <c r="I3918" s="247">
        <v>2</v>
      </c>
      <c r="J3918" s="247">
        <v>0</v>
      </c>
      <c r="K3918" s="247">
        <v>0</v>
      </c>
    </row>
    <row r="3919" spans="1:11">
      <c r="A3919" s="247" t="s">
        <v>6751</v>
      </c>
      <c r="B3919" s="247" t="s">
        <v>6750</v>
      </c>
      <c r="C3919" s="247" t="s">
        <v>6350</v>
      </c>
      <c r="D3919" s="247" t="s">
        <v>6343</v>
      </c>
      <c r="E3919" s="248" t="s">
        <v>17020</v>
      </c>
      <c r="F3919" s="247">
        <v>3122.66</v>
      </c>
      <c r="G3919" s="247" t="s">
        <v>1367</v>
      </c>
      <c r="H3919" s="247" t="s">
        <v>14318</v>
      </c>
      <c r="I3919" s="247">
        <v>3</v>
      </c>
      <c r="J3919" s="247">
        <v>0</v>
      </c>
      <c r="K3919" s="247">
        <v>0</v>
      </c>
    </row>
    <row r="3920" spans="1:11">
      <c r="A3920" s="247" t="s">
        <v>6653</v>
      </c>
      <c r="B3920" s="247" t="s">
        <v>6652</v>
      </c>
      <c r="C3920" s="247" t="s">
        <v>6350</v>
      </c>
      <c r="D3920" s="247" t="s">
        <v>6343</v>
      </c>
      <c r="E3920" s="248" t="s">
        <v>17010</v>
      </c>
      <c r="F3920" s="247">
        <v>743.26</v>
      </c>
      <c r="G3920" s="247" t="s">
        <v>1367</v>
      </c>
      <c r="H3920" s="247" t="s">
        <v>14318</v>
      </c>
      <c r="I3920" s="247">
        <v>2</v>
      </c>
      <c r="J3920" s="247">
        <v>0</v>
      </c>
      <c r="K3920" s="247">
        <v>0</v>
      </c>
    </row>
    <row r="3921" spans="1:11">
      <c r="A3921" s="247" t="s">
        <v>6651</v>
      </c>
      <c r="B3921" s="247" t="s">
        <v>6650</v>
      </c>
      <c r="C3921" s="247" t="s">
        <v>6350</v>
      </c>
      <c r="D3921" s="247" t="s">
        <v>6343</v>
      </c>
      <c r="E3921" s="248" t="s">
        <v>17009</v>
      </c>
      <c r="F3921" s="247">
        <v>818.97</v>
      </c>
      <c r="G3921" s="247" t="s">
        <v>1367</v>
      </c>
      <c r="H3921" s="247" t="s">
        <v>14318</v>
      </c>
      <c r="I3921" s="247">
        <v>2</v>
      </c>
      <c r="J3921" s="247">
        <v>0</v>
      </c>
      <c r="K3921" s="247">
        <v>0</v>
      </c>
    </row>
    <row r="3922" spans="1:11">
      <c r="A3922" s="247" t="s">
        <v>6649</v>
      </c>
      <c r="B3922" s="247" t="s">
        <v>6648</v>
      </c>
      <c r="C3922" s="247" t="s">
        <v>6350</v>
      </c>
      <c r="D3922" s="247" t="s">
        <v>6343</v>
      </c>
      <c r="E3922" s="248" t="s">
        <v>17008</v>
      </c>
      <c r="F3922" s="247">
        <v>594.15</v>
      </c>
      <c r="G3922" s="247" t="s">
        <v>1367</v>
      </c>
      <c r="H3922" s="247" t="s">
        <v>14318</v>
      </c>
      <c r="I3922" s="247">
        <v>2</v>
      </c>
      <c r="J3922" s="247">
        <v>0</v>
      </c>
      <c r="K3922" s="247">
        <v>0</v>
      </c>
    </row>
    <row r="3923" spans="1:11">
      <c r="A3923" s="247" t="s">
        <v>6647</v>
      </c>
      <c r="B3923" s="247" t="s">
        <v>6646</v>
      </c>
      <c r="C3923" s="247" t="s">
        <v>6350</v>
      </c>
      <c r="D3923" s="247" t="s">
        <v>6343</v>
      </c>
      <c r="E3923" s="248" t="s">
        <v>6645</v>
      </c>
      <c r="F3923" s="247">
        <v>11921.96</v>
      </c>
      <c r="G3923" s="247" t="s">
        <v>1367</v>
      </c>
      <c r="H3923" s="247" t="s">
        <v>14318</v>
      </c>
      <c r="I3923" s="247">
        <v>2</v>
      </c>
      <c r="J3923" s="247">
        <v>0</v>
      </c>
      <c r="K3923" s="247">
        <v>0</v>
      </c>
    </row>
    <row r="3924" spans="1:11">
      <c r="A3924" s="247" t="s">
        <v>6608</v>
      </c>
      <c r="B3924" s="247" t="s">
        <v>6607</v>
      </c>
      <c r="C3924" s="247" t="s">
        <v>6350</v>
      </c>
      <c r="D3924" s="247" t="s">
        <v>6343</v>
      </c>
      <c r="E3924" s="248" t="s">
        <v>6606</v>
      </c>
      <c r="F3924" s="247">
        <v>6479.43</v>
      </c>
      <c r="G3924" s="247" t="s">
        <v>1367</v>
      </c>
      <c r="H3924" s="247" t="s">
        <v>14318</v>
      </c>
      <c r="I3924" s="247">
        <v>3</v>
      </c>
      <c r="J3924" s="247">
        <v>0</v>
      </c>
      <c r="K3924" s="247">
        <v>0</v>
      </c>
    </row>
    <row r="3925" spans="1:11">
      <c r="A3925" s="247" t="s">
        <v>13291</v>
      </c>
      <c r="B3925" s="247" t="s">
        <v>13292</v>
      </c>
      <c r="C3925" s="247" t="s">
        <v>6350</v>
      </c>
      <c r="D3925" s="247" t="s">
        <v>6343</v>
      </c>
      <c r="E3925" s="248" t="s">
        <v>13293</v>
      </c>
      <c r="F3925" s="247">
        <v>8102.44</v>
      </c>
      <c r="G3925" s="247" t="s">
        <v>1367</v>
      </c>
      <c r="H3925" s="247" t="s">
        <v>14318</v>
      </c>
      <c r="I3925" s="247">
        <v>3</v>
      </c>
      <c r="J3925" s="247">
        <v>0</v>
      </c>
      <c r="K3925" s="247">
        <v>0</v>
      </c>
    </row>
    <row r="3926" spans="1:11">
      <c r="A3926" s="247" t="s">
        <v>6593</v>
      </c>
      <c r="B3926" s="247" t="s">
        <v>6592</v>
      </c>
      <c r="C3926" s="247" t="s">
        <v>6350</v>
      </c>
      <c r="D3926" s="247" t="s">
        <v>6343</v>
      </c>
      <c r="E3926" s="248" t="s">
        <v>17004</v>
      </c>
      <c r="F3926" s="247">
        <v>1191.74</v>
      </c>
      <c r="G3926" s="247" t="s">
        <v>1367</v>
      </c>
      <c r="H3926" s="247" t="s">
        <v>14318</v>
      </c>
      <c r="I3926" s="247">
        <v>3</v>
      </c>
      <c r="J3926" s="247">
        <v>0</v>
      </c>
      <c r="K3926" s="247">
        <v>0</v>
      </c>
    </row>
    <row r="3927" spans="1:11">
      <c r="A3927" s="247" t="s">
        <v>23448</v>
      </c>
      <c r="B3927" s="247" t="s">
        <v>23449</v>
      </c>
      <c r="C3927" s="247" t="s">
        <v>6350</v>
      </c>
      <c r="D3927" s="247" t="s">
        <v>6343</v>
      </c>
      <c r="E3927" s="248" t="s">
        <v>23450</v>
      </c>
      <c r="F3927" s="247">
        <v>1371.82</v>
      </c>
      <c r="G3927" s="247" t="s">
        <v>1367</v>
      </c>
      <c r="H3927" s="247" t="s">
        <v>14318</v>
      </c>
      <c r="I3927" s="247">
        <v>3</v>
      </c>
      <c r="J3927" s="247">
        <v>0</v>
      </c>
      <c r="K3927" s="247">
        <v>0</v>
      </c>
    </row>
    <row r="3928" spans="1:11">
      <c r="A3928" s="247" t="s">
        <v>6591</v>
      </c>
      <c r="B3928" s="247" t="s">
        <v>6590</v>
      </c>
      <c r="C3928" s="247" t="s">
        <v>6350</v>
      </c>
      <c r="D3928" s="247" t="s">
        <v>6343</v>
      </c>
      <c r="E3928" s="248" t="s">
        <v>17003</v>
      </c>
      <c r="F3928" s="247">
        <v>2019.88</v>
      </c>
      <c r="G3928" s="247" t="s">
        <v>1367</v>
      </c>
      <c r="H3928" s="247" t="s">
        <v>14318</v>
      </c>
      <c r="I3928" s="247">
        <v>3</v>
      </c>
      <c r="J3928" s="247">
        <v>0</v>
      </c>
      <c r="K3928" s="247">
        <v>0</v>
      </c>
    </row>
    <row r="3929" spans="1:11">
      <c r="A3929" s="247" t="s">
        <v>6589</v>
      </c>
      <c r="B3929" s="247" t="s">
        <v>6588</v>
      </c>
      <c r="C3929" s="247" t="s">
        <v>6350</v>
      </c>
      <c r="D3929" s="247" t="s">
        <v>6343</v>
      </c>
      <c r="E3929" s="248" t="s">
        <v>17002</v>
      </c>
      <c r="F3929" s="247">
        <v>2843.43</v>
      </c>
      <c r="G3929" s="247" t="s">
        <v>1367</v>
      </c>
      <c r="H3929" s="247" t="s">
        <v>14318</v>
      </c>
      <c r="I3929" s="247">
        <v>3</v>
      </c>
      <c r="J3929" s="247">
        <v>0</v>
      </c>
      <c r="K3929" s="247">
        <v>0</v>
      </c>
    </row>
    <row r="3930" spans="1:11">
      <c r="A3930" s="247" t="s">
        <v>6484</v>
      </c>
      <c r="B3930" s="247" t="s">
        <v>6483</v>
      </c>
      <c r="C3930" s="247" t="s">
        <v>6350</v>
      </c>
      <c r="D3930" s="247" t="s">
        <v>6343</v>
      </c>
      <c r="E3930" s="248" t="s">
        <v>6482</v>
      </c>
      <c r="F3930" s="247">
        <v>7272</v>
      </c>
      <c r="G3930" s="247" t="s">
        <v>1367</v>
      </c>
      <c r="H3930" s="247" t="s">
        <v>14318</v>
      </c>
      <c r="I3930" s="247">
        <v>3</v>
      </c>
      <c r="J3930" s="247">
        <v>0</v>
      </c>
      <c r="K3930" s="247">
        <v>0</v>
      </c>
    </row>
    <row r="3931" spans="1:11">
      <c r="A3931" s="247" t="s">
        <v>6481</v>
      </c>
      <c r="B3931" s="247" t="s">
        <v>6480</v>
      </c>
      <c r="C3931" s="247" t="s">
        <v>6350</v>
      </c>
      <c r="D3931" s="247" t="s">
        <v>6343</v>
      </c>
      <c r="E3931" s="248" t="s">
        <v>17001</v>
      </c>
      <c r="F3931" s="247">
        <v>6982.96</v>
      </c>
      <c r="G3931" s="247" t="s">
        <v>1367</v>
      </c>
      <c r="H3931" s="247" t="s">
        <v>14318</v>
      </c>
      <c r="I3931" s="247">
        <v>3</v>
      </c>
      <c r="J3931" s="247">
        <v>0</v>
      </c>
      <c r="K3931" s="247">
        <v>0</v>
      </c>
    </row>
    <row r="3932" spans="1:11">
      <c r="A3932" s="247" t="s">
        <v>6454</v>
      </c>
      <c r="B3932" s="247" t="s">
        <v>6453</v>
      </c>
      <c r="C3932" s="247" t="s">
        <v>6350</v>
      </c>
      <c r="D3932" s="247" t="s">
        <v>6343</v>
      </c>
      <c r="E3932" s="248" t="s">
        <v>17000</v>
      </c>
      <c r="F3932" s="247">
        <v>1281.2</v>
      </c>
      <c r="G3932" s="247" t="s">
        <v>1367</v>
      </c>
      <c r="H3932" s="247" t="s">
        <v>14318</v>
      </c>
      <c r="I3932" s="247">
        <v>3</v>
      </c>
      <c r="J3932" s="247">
        <v>0</v>
      </c>
      <c r="K3932" s="247">
        <v>0</v>
      </c>
    </row>
    <row r="3933" spans="1:11">
      <c r="A3933" s="247" t="s">
        <v>6443</v>
      </c>
      <c r="B3933" s="247" t="s">
        <v>6442</v>
      </c>
      <c r="C3933" s="247" t="s">
        <v>6350</v>
      </c>
      <c r="D3933" s="247" t="s">
        <v>6343</v>
      </c>
      <c r="E3933" s="248" t="s">
        <v>16950</v>
      </c>
      <c r="F3933" s="247">
        <v>691.64</v>
      </c>
      <c r="G3933" s="247" t="s">
        <v>1367</v>
      </c>
      <c r="H3933" s="247" t="s">
        <v>14318</v>
      </c>
      <c r="I3933" s="247">
        <v>5</v>
      </c>
      <c r="J3933" s="247">
        <v>0</v>
      </c>
      <c r="K3933" s="247">
        <v>0</v>
      </c>
    </row>
    <row r="3934" spans="1:11">
      <c r="A3934" s="247" t="s">
        <v>6433</v>
      </c>
      <c r="B3934" s="247" t="s">
        <v>6432</v>
      </c>
      <c r="C3934" s="247" t="s">
        <v>6350</v>
      </c>
      <c r="D3934" s="247" t="s">
        <v>6343</v>
      </c>
      <c r="E3934" s="248" t="s">
        <v>16948</v>
      </c>
      <c r="F3934" s="247">
        <v>182.37</v>
      </c>
      <c r="G3934" s="247" t="s">
        <v>1367</v>
      </c>
      <c r="H3934" s="247" t="s">
        <v>14318</v>
      </c>
      <c r="I3934" s="247">
        <v>2</v>
      </c>
      <c r="J3934" s="247">
        <v>0</v>
      </c>
      <c r="K3934" s="247">
        <v>0</v>
      </c>
    </row>
    <row r="3935" spans="1:11">
      <c r="A3935" s="247" t="s">
        <v>23451</v>
      </c>
      <c r="B3935" s="247" t="s">
        <v>23452</v>
      </c>
      <c r="C3935" s="247" t="s">
        <v>6350</v>
      </c>
      <c r="D3935" s="247" t="s">
        <v>6343</v>
      </c>
      <c r="E3935" s="248" t="s">
        <v>23453</v>
      </c>
      <c r="F3935" s="247">
        <v>421.35</v>
      </c>
      <c r="G3935" s="247" t="s">
        <v>1367</v>
      </c>
      <c r="H3935" s="247" t="s">
        <v>14318</v>
      </c>
      <c r="I3935" s="247">
        <v>5</v>
      </c>
      <c r="J3935" s="247">
        <v>0</v>
      </c>
      <c r="K3935" s="247">
        <v>0</v>
      </c>
    </row>
    <row r="3936" spans="1:11">
      <c r="A3936" s="247" t="s">
        <v>6412</v>
      </c>
      <c r="B3936" s="247" t="s">
        <v>6411</v>
      </c>
      <c r="C3936" s="247" t="s">
        <v>6350</v>
      </c>
      <c r="D3936" s="247" t="s">
        <v>6343</v>
      </c>
      <c r="E3936" s="248" t="s">
        <v>16941</v>
      </c>
      <c r="F3936" s="247">
        <v>517.29999999999995</v>
      </c>
      <c r="G3936" s="247" t="s">
        <v>1367</v>
      </c>
      <c r="H3936" s="247" t="s">
        <v>14318</v>
      </c>
      <c r="I3936" s="247">
        <v>5</v>
      </c>
      <c r="J3936" s="247">
        <v>0</v>
      </c>
      <c r="K3936" s="247">
        <v>0</v>
      </c>
    </row>
    <row r="3937" spans="1:11">
      <c r="A3937" s="247" t="s">
        <v>6358</v>
      </c>
      <c r="B3937" s="247" t="s">
        <v>6357</v>
      </c>
      <c r="C3937" s="247" t="s">
        <v>6350</v>
      </c>
      <c r="D3937" s="247" t="s">
        <v>6343</v>
      </c>
      <c r="E3937" s="248" t="s">
        <v>16940</v>
      </c>
      <c r="F3937" s="247">
        <v>799.46</v>
      </c>
      <c r="G3937" s="247" t="s">
        <v>1367</v>
      </c>
      <c r="H3937" s="247" t="s">
        <v>14318</v>
      </c>
      <c r="I3937" s="247">
        <v>5</v>
      </c>
      <c r="J3937" s="247">
        <v>0</v>
      </c>
      <c r="K3937" s="247">
        <v>0</v>
      </c>
    </row>
    <row r="3938" spans="1:11">
      <c r="A3938" s="247" t="s">
        <v>9587</v>
      </c>
      <c r="B3938" s="247" t="s">
        <v>9586</v>
      </c>
      <c r="C3938" s="247" t="s">
        <v>4472</v>
      </c>
      <c r="D3938" s="247" t="s">
        <v>7606</v>
      </c>
      <c r="E3938" s="248" t="s">
        <v>9585</v>
      </c>
      <c r="F3938" s="247">
        <v>88.71</v>
      </c>
      <c r="G3938" s="247" t="s">
        <v>1373</v>
      </c>
      <c r="H3938" s="247" t="s">
        <v>14318</v>
      </c>
      <c r="I3938" s="247">
        <v>0</v>
      </c>
      <c r="J3938" s="247">
        <v>0</v>
      </c>
      <c r="K3938" s="247">
        <v>0</v>
      </c>
    </row>
    <row r="3939" spans="1:11">
      <c r="A3939" s="247" t="s">
        <v>9584</v>
      </c>
      <c r="B3939" s="247" t="s">
        <v>9583</v>
      </c>
      <c r="C3939" s="247" t="s">
        <v>4472</v>
      </c>
      <c r="D3939" s="247" t="s">
        <v>7606</v>
      </c>
      <c r="E3939" s="248" t="s">
        <v>9582</v>
      </c>
      <c r="F3939" s="247">
        <v>88.71</v>
      </c>
      <c r="G3939" s="247" t="s">
        <v>1373</v>
      </c>
      <c r="H3939" s="247" t="s">
        <v>14318</v>
      </c>
      <c r="I3939" s="247">
        <v>0</v>
      </c>
      <c r="J3939" s="247">
        <v>0</v>
      </c>
      <c r="K3939" s="247">
        <v>0</v>
      </c>
    </row>
    <row r="3940" spans="1:11">
      <c r="A3940" s="247" t="s">
        <v>9581</v>
      </c>
      <c r="B3940" s="247" t="s">
        <v>9580</v>
      </c>
      <c r="C3940" s="247" t="s">
        <v>4472</v>
      </c>
      <c r="D3940" s="247" t="s">
        <v>7606</v>
      </c>
      <c r="E3940" s="248" t="s">
        <v>9579</v>
      </c>
      <c r="F3940" s="247">
        <v>88.71</v>
      </c>
      <c r="G3940" s="247" t="s">
        <v>1373</v>
      </c>
      <c r="H3940" s="247" t="s">
        <v>14318</v>
      </c>
      <c r="I3940" s="247">
        <v>0</v>
      </c>
      <c r="J3940" s="247">
        <v>0</v>
      </c>
      <c r="K3940" s="247">
        <v>0</v>
      </c>
    </row>
    <row r="3941" spans="1:11">
      <c r="A3941" s="247" t="s">
        <v>9575</v>
      </c>
      <c r="B3941" s="247" t="s">
        <v>9574</v>
      </c>
      <c r="C3941" s="247" t="s">
        <v>4472</v>
      </c>
      <c r="D3941" s="247" t="s">
        <v>7606</v>
      </c>
      <c r="E3941" s="248" t="s">
        <v>9573</v>
      </c>
      <c r="F3941" s="247">
        <v>176.61</v>
      </c>
      <c r="G3941" s="247" t="s">
        <v>1373</v>
      </c>
      <c r="H3941" s="247" t="s">
        <v>14318</v>
      </c>
      <c r="I3941" s="247">
        <v>0</v>
      </c>
      <c r="J3941" s="247">
        <v>0</v>
      </c>
      <c r="K3941" s="247">
        <v>0</v>
      </c>
    </row>
    <row r="3942" spans="1:11">
      <c r="A3942" s="247" t="s">
        <v>23454</v>
      </c>
      <c r="B3942" s="247" t="s">
        <v>23455</v>
      </c>
      <c r="C3942" s="247" t="s">
        <v>4472</v>
      </c>
      <c r="D3942" s="247" t="s">
        <v>7606</v>
      </c>
      <c r="E3942" s="248" t="s">
        <v>23456</v>
      </c>
      <c r="F3942" s="247">
        <v>164.52</v>
      </c>
      <c r="G3942" s="247" t="s">
        <v>1373</v>
      </c>
      <c r="H3942" s="247" t="s">
        <v>14318</v>
      </c>
      <c r="I3942" s="247">
        <v>0</v>
      </c>
      <c r="J3942" s="247">
        <v>6</v>
      </c>
      <c r="K3942" s="247">
        <v>0</v>
      </c>
    </row>
    <row r="3943" spans="1:11">
      <c r="A3943" s="247" t="s">
        <v>23457</v>
      </c>
      <c r="B3943" s="247" t="s">
        <v>23458</v>
      </c>
      <c r="C3943" s="247" t="s">
        <v>4472</v>
      </c>
      <c r="D3943" s="247" t="s">
        <v>7606</v>
      </c>
      <c r="E3943" s="248" t="s">
        <v>23459</v>
      </c>
      <c r="F3943" s="247">
        <v>214.52</v>
      </c>
      <c r="G3943" s="247" t="s">
        <v>1373</v>
      </c>
      <c r="H3943" s="247" t="s">
        <v>14318</v>
      </c>
      <c r="I3943" s="247">
        <v>0</v>
      </c>
      <c r="J3943" s="247">
        <v>6</v>
      </c>
      <c r="K3943" s="247">
        <v>0</v>
      </c>
    </row>
    <row r="3944" spans="1:11">
      <c r="A3944" s="247" t="s">
        <v>9569</v>
      </c>
      <c r="B3944" s="247" t="s">
        <v>9568</v>
      </c>
      <c r="C3944" s="247" t="s">
        <v>4472</v>
      </c>
      <c r="D3944" s="247" t="s">
        <v>7606</v>
      </c>
      <c r="E3944" s="248" t="s">
        <v>23460</v>
      </c>
      <c r="F3944" s="247">
        <v>214.52</v>
      </c>
      <c r="G3944" s="247" t="s">
        <v>1373</v>
      </c>
      <c r="H3944" s="247" t="s">
        <v>14318</v>
      </c>
      <c r="I3944" s="247">
        <v>0</v>
      </c>
      <c r="J3944" s="247">
        <v>6</v>
      </c>
      <c r="K3944" s="247">
        <v>0</v>
      </c>
    </row>
    <row r="3945" spans="1:11">
      <c r="A3945" s="247" t="s">
        <v>9566</v>
      </c>
      <c r="B3945" s="247" t="s">
        <v>9565</v>
      </c>
      <c r="C3945" s="247" t="s">
        <v>4472</v>
      </c>
      <c r="D3945" s="247" t="s">
        <v>7606</v>
      </c>
      <c r="E3945" s="248" t="s">
        <v>23461</v>
      </c>
      <c r="F3945" s="247">
        <v>214.52</v>
      </c>
      <c r="G3945" s="247" t="s">
        <v>1373</v>
      </c>
      <c r="H3945" s="247" t="s">
        <v>14318</v>
      </c>
      <c r="I3945" s="247">
        <v>0</v>
      </c>
      <c r="J3945" s="247">
        <v>6</v>
      </c>
      <c r="K3945" s="247">
        <v>0</v>
      </c>
    </row>
    <row r="3946" spans="1:11">
      <c r="A3946" s="247" t="s">
        <v>23462</v>
      </c>
      <c r="B3946" s="247" t="s">
        <v>23463</v>
      </c>
      <c r="C3946" s="247" t="s">
        <v>4472</v>
      </c>
      <c r="D3946" s="247" t="s">
        <v>7606</v>
      </c>
      <c r="E3946" s="248" t="s">
        <v>23464</v>
      </c>
      <c r="F3946" s="247">
        <v>108.87</v>
      </c>
      <c r="G3946" s="247" t="s">
        <v>1373</v>
      </c>
      <c r="H3946" s="247" t="s">
        <v>14318</v>
      </c>
      <c r="I3946" s="247">
        <v>0</v>
      </c>
      <c r="J3946" s="247">
        <v>6</v>
      </c>
      <c r="K3946" s="247">
        <v>0</v>
      </c>
    </row>
    <row r="3947" spans="1:11">
      <c r="A3947" s="247" t="s">
        <v>23465</v>
      </c>
      <c r="B3947" s="247" t="s">
        <v>23466</v>
      </c>
      <c r="C3947" s="247" t="s">
        <v>4472</v>
      </c>
      <c r="D3947" s="247" t="s">
        <v>7606</v>
      </c>
      <c r="E3947" s="248" t="s">
        <v>23467</v>
      </c>
      <c r="F3947" s="247">
        <v>304.02999999999997</v>
      </c>
      <c r="G3947" s="247" t="s">
        <v>1373</v>
      </c>
      <c r="H3947" s="247" t="s">
        <v>14318</v>
      </c>
      <c r="I3947" s="247">
        <v>0</v>
      </c>
      <c r="J3947" s="247">
        <v>6</v>
      </c>
      <c r="K3947" s="247">
        <v>0</v>
      </c>
    </row>
    <row r="3948" spans="1:11">
      <c r="A3948" s="247" t="s">
        <v>23468</v>
      </c>
      <c r="B3948" s="247" t="s">
        <v>23469</v>
      </c>
      <c r="C3948" s="247" t="s">
        <v>4472</v>
      </c>
      <c r="D3948" s="247" t="s">
        <v>7606</v>
      </c>
      <c r="E3948" s="248" t="s">
        <v>23470</v>
      </c>
      <c r="F3948" s="247">
        <v>108.87</v>
      </c>
      <c r="G3948" s="247" t="s">
        <v>1373</v>
      </c>
      <c r="H3948" s="247" t="s">
        <v>14318</v>
      </c>
      <c r="I3948" s="247">
        <v>0</v>
      </c>
      <c r="J3948" s="247">
        <v>6</v>
      </c>
      <c r="K3948" s="247">
        <v>0</v>
      </c>
    </row>
    <row r="3949" spans="1:11">
      <c r="A3949" s="247" t="s">
        <v>23471</v>
      </c>
      <c r="B3949" s="247" t="s">
        <v>23472</v>
      </c>
      <c r="C3949" s="247" t="s">
        <v>4472</v>
      </c>
      <c r="D3949" s="247" t="s">
        <v>7606</v>
      </c>
      <c r="E3949" s="248" t="s">
        <v>23473</v>
      </c>
      <c r="F3949" s="247">
        <v>194.35</v>
      </c>
      <c r="G3949" s="247" t="s">
        <v>1373</v>
      </c>
      <c r="H3949" s="247" t="s">
        <v>14318</v>
      </c>
      <c r="I3949" s="247">
        <v>0</v>
      </c>
      <c r="J3949" s="247">
        <v>6</v>
      </c>
      <c r="K3949" s="247">
        <v>0</v>
      </c>
    </row>
    <row r="3950" spans="1:11">
      <c r="A3950" s="247" t="s">
        <v>23474</v>
      </c>
      <c r="B3950" s="247" t="s">
        <v>23475</v>
      </c>
      <c r="C3950" s="247" t="s">
        <v>4472</v>
      </c>
      <c r="D3950" s="247" t="s">
        <v>7606</v>
      </c>
      <c r="E3950" s="248" t="s">
        <v>23476</v>
      </c>
      <c r="F3950" s="247">
        <v>318.55</v>
      </c>
      <c r="G3950" s="247" t="s">
        <v>1373</v>
      </c>
      <c r="H3950" s="247" t="s">
        <v>14318</v>
      </c>
      <c r="I3950" s="247">
        <v>0</v>
      </c>
      <c r="J3950" s="247">
        <v>6</v>
      </c>
      <c r="K3950" s="247">
        <v>0</v>
      </c>
    </row>
    <row r="3951" spans="1:11">
      <c r="A3951" s="247" t="s">
        <v>23477</v>
      </c>
      <c r="B3951" s="247" t="s">
        <v>23478</v>
      </c>
      <c r="C3951" s="247" t="s">
        <v>4472</v>
      </c>
      <c r="D3951" s="247" t="s">
        <v>7606</v>
      </c>
      <c r="E3951" s="248" t="s">
        <v>23479</v>
      </c>
      <c r="F3951" s="247">
        <v>318.55</v>
      </c>
      <c r="G3951" s="247" t="s">
        <v>1373</v>
      </c>
      <c r="H3951" s="247" t="s">
        <v>14318</v>
      </c>
      <c r="I3951" s="247">
        <v>0</v>
      </c>
      <c r="J3951" s="247">
        <v>6</v>
      </c>
      <c r="K3951" s="247">
        <v>0</v>
      </c>
    </row>
    <row r="3952" spans="1:11">
      <c r="A3952" s="247" t="s">
        <v>23480</v>
      </c>
      <c r="B3952" s="247" t="s">
        <v>23481</v>
      </c>
      <c r="C3952" s="247" t="s">
        <v>4472</v>
      </c>
      <c r="D3952" s="247" t="s">
        <v>7606</v>
      </c>
      <c r="E3952" s="248" t="s">
        <v>23482</v>
      </c>
      <c r="F3952" s="247">
        <v>318.55</v>
      </c>
      <c r="G3952" s="247" t="s">
        <v>1373</v>
      </c>
      <c r="H3952" s="247" t="s">
        <v>14318</v>
      </c>
      <c r="I3952" s="247">
        <v>0</v>
      </c>
      <c r="J3952" s="247">
        <v>6</v>
      </c>
      <c r="K3952" s="247">
        <v>0</v>
      </c>
    </row>
    <row r="3953" spans="1:11">
      <c r="A3953" s="247" t="s">
        <v>23483</v>
      </c>
      <c r="B3953" s="247" t="s">
        <v>23484</v>
      </c>
      <c r="C3953" s="247" t="s">
        <v>4472</v>
      </c>
      <c r="D3953" s="247" t="s">
        <v>7606</v>
      </c>
      <c r="E3953" s="248" t="s">
        <v>23485</v>
      </c>
      <c r="F3953" s="247">
        <v>183.87</v>
      </c>
      <c r="G3953" s="247" t="s">
        <v>1373</v>
      </c>
      <c r="H3953" s="247" t="s">
        <v>14318</v>
      </c>
      <c r="I3953" s="247">
        <v>0</v>
      </c>
      <c r="J3953" s="247">
        <v>6</v>
      </c>
      <c r="K3953" s="247">
        <v>0</v>
      </c>
    </row>
    <row r="3954" spans="1:11">
      <c r="A3954" s="247" t="s">
        <v>23486</v>
      </c>
      <c r="B3954" s="247" t="s">
        <v>23487</v>
      </c>
      <c r="C3954" s="247" t="s">
        <v>4472</v>
      </c>
      <c r="D3954" s="247" t="s">
        <v>7606</v>
      </c>
      <c r="E3954" s="248" t="s">
        <v>23488</v>
      </c>
      <c r="F3954" s="247">
        <v>183.87</v>
      </c>
      <c r="G3954" s="247" t="s">
        <v>1373</v>
      </c>
      <c r="H3954" s="247" t="s">
        <v>14318</v>
      </c>
      <c r="I3954" s="247">
        <v>0</v>
      </c>
      <c r="J3954" s="247">
        <v>6</v>
      </c>
      <c r="K3954" s="247">
        <v>0</v>
      </c>
    </row>
    <row r="3955" spans="1:11">
      <c r="A3955" s="247" t="s">
        <v>23489</v>
      </c>
      <c r="B3955" s="247" t="s">
        <v>23490</v>
      </c>
      <c r="C3955" s="247" t="s">
        <v>4472</v>
      </c>
      <c r="D3955" s="247" t="s">
        <v>7606</v>
      </c>
      <c r="E3955" s="248" t="s">
        <v>23491</v>
      </c>
      <c r="F3955" s="247">
        <v>183.87</v>
      </c>
      <c r="G3955" s="247" t="s">
        <v>1373</v>
      </c>
      <c r="H3955" s="247" t="s">
        <v>14318</v>
      </c>
      <c r="I3955" s="247">
        <v>0</v>
      </c>
      <c r="J3955" s="247">
        <v>6</v>
      </c>
      <c r="K3955" s="247">
        <v>0</v>
      </c>
    </row>
    <row r="3956" spans="1:11">
      <c r="A3956" s="247" t="s">
        <v>8995</v>
      </c>
      <c r="B3956" s="247" t="s">
        <v>8994</v>
      </c>
      <c r="C3956" s="247" t="s">
        <v>4472</v>
      </c>
      <c r="D3956" s="247" t="s">
        <v>7606</v>
      </c>
      <c r="E3956" s="248" t="s">
        <v>8993</v>
      </c>
      <c r="F3956" s="247">
        <v>58.87</v>
      </c>
      <c r="G3956" s="247" t="s">
        <v>1373</v>
      </c>
      <c r="H3956" s="247" t="s">
        <v>14318</v>
      </c>
      <c r="I3956" s="247">
        <v>0</v>
      </c>
      <c r="J3956" s="247">
        <v>6</v>
      </c>
      <c r="K3956" s="247">
        <v>0</v>
      </c>
    </row>
    <row r="3957" spans="1:11">
      <c r="A3957" s="247" t="s">
        <v>8989</v>
      </c>
      <c r="B3957" s="247" t="s">
        <v>8988</v>
      </c>
      <c r="C3957" s="247" t="s">
        <v>4472</v>
      </c>
      <c r="D3957" s="247" t="s">
        <v>7606</v>
      </c>
      <c r="E3957" s="248" t="s">
        <v>8987</v>
      </c>
      <c r="F3957" s="247">
        <v>32.26</v>
      </c>
      <c r="G3957" s="247" t="s">
        <v>1373</v>
      </c>
      <c r="H3957" s="247" t="s">
        <v>14318</v>
      </c>
      <c r="I3957" s="247">
        <v>0</v>
      </c>
      <c r="J3957" s="247">
        <v>0</v>
      </c>
      <c r="K3957" s="247">
        <v>0</v>
      </c>
    </row>
    <row r="3958" spans="1:11">
      <c r="A3958" s="247" t="s">
        <v>8986</v>
      </c>
      <c r="B3958" s="247" t="s">
        <v>8985</v>
      </c>
      <c r="C3958" s="247" t="s">
        <v>4472</v>
      </c>
      <c r="D3958" s="247" t="s">
        <v>7606</v>
      </c>
      <c r="E3958" s="248" t="s">
        <v>8984</v>
      </c>
      <c r="F3958" s="247">
        <v>72.58</v>
      </c>
      <c r="G3958" s="247" t="s">
        <v>1373</v>
      </c>
      <c r="H3958" s="247" t="s">
        <v>14318</v>
      </c>
      <c r="I3958" s="247">
        <v>0</v>
      </c>
      <c r="J3958" s="247">
        <v>6</v>
      </c>
      <c r="K3958" s="247">
        <v>0</v>
      </c>
    </row>
    <row r="3959" spans="1:11">
      <c r="A3959" s="247" t="s">
        <v>8983</v>
      </c>
      <c r="B3959" s="247" t="s">
        <v>8982</v>
      </c>
      <c r="C3959" s="247" t="s">
        <v>4472</v>
      </c>
      <c r="D3959" s="247" t="s">
        <v>7606</v>
      </c>
      <c r="E3959" s="248" t="s">
        <v>8981</v>
      </c>
      <c r="F3959" s="247">
        <v>72.58</v>
      </c>
      <c r="G3959" s="247" t="s">
        <v>1373</v>
      </c>
      <c r="H3959" s="247" t="s">
        <v>14318</v>
      </c>
      <c r="I3959" s="247">
        <v>0</v>
      </c>
      <c r="J3959" s="247">
        <v>6</v>
      </c>
      <c r="K3959" s="247">
        <v>0</v>
      </c>
    </row>
    <row r="3960" spans="1:11">
      <c r="A3960" s="247" t="s">
        <v>8980</v>
      </c>
      <c r="B3960" s="247" t="s">
        <v>8979</v>
      </c>
      <c r="C3960" s="247" t="s">
        <v>4472</v>
      </c>
      <c r="D3960" s="247" t="s">
        <v>7606</v>
      </c>
      <c r="E3960" s="248" t="s">
        <v>8978</v>
      </c>
      <c r="F3960" s="247">
        <v>72.58</v>
      </c>
      <c r="G3960" s="247" t="s">
        <v>1373</v>
      </c>
      <c r="H3960" s="247" t="s">
        <v>14318</v>
      </c>
      <c r="I3960" s="247">
        <v>0</v>
      </c>
      <c r="J3960" s="247">
        <v>6</v>
      </c>
      <c r="K3960" s="247">
        <v>0</v>
      </c>
    </row>
    <row r="3961" spans="1:11">
      <c r="A3961" s="247" t="s">
        <v>23492</v>
      </c>
      <c r="B3961" s="247" t="s">
        <v>23493</v>
      </c>
      <c r="C3961" s="247" t="s">
        <v>4472</v>
      </c>
      <c r="D3961" s="247" t="s">
        <v>7606</v>
      </c>
      <c r="E3961" s="248" t="s">
        <v>23494</v>
      </c>
      <c r="F3961" s="247">
        <v>155.91</v>
      </c>
      <c r="G3961" s="247" t="s">
        <v>1373</v>
      </c>
      <c r="H3961" s="247" t="s">
        <v>14318</v>
      </c>
      <c r="I3961" s="247">
        <v>0</v>
      </c>
      <c r="J3961" s="247">
        <v>6</v>
      </c>
      <c r="K3961" s="247">
        <v>0</v>
      </c>
    </row>
    <row r="3962" spans="1:11">
      <c r="A3962" s="247" t="s">
        <v>8291</v>
      </c>
      <c r="B3962" s="247" t="s">
        <v>8290</v>
      </c>
      <c r="C3962" s="247" t="s">
        <v>4472</v>
      </c>
      <c r="D3962" s="247" t="s">
        <v>7606</v>
      </c>
      <c r="E3962" s="248" t="s">
        <v>8289</v>
      </c>
      <c r="F3962" s="247">
        <v>206.45</v>
      </c>
      <c r="G3962" s="247" t="s">
        <v>1373</v>
      </c>
      <c r="H3962" s="247" t="s">
        <v>14318</v>
      </c>
      <c r="I3962" s="247">
        <v>0</v>
      </c>
      <c r="J3962" s="247">
        <v>6</v>
      </c>
      <c r="K3962" s="247">
        <v>0</v>
      </c>
    </row>
    <row r="3963" spans="1:11">
      <c r="A3963" s="247" t="s">
        <v>17413</v>
      </c>
      <c r="B3963" s="247" t="s">
        <v>17412</v>
      </c>
      <c r="C3963" s="247" t="s">
        <v>4472</v>
      </c>
      <c r="D3963" s="247" t="s">
        <v>7606</v>
      </c>
      <c r="E3963" s="248" t="s">
        <v>17411</v>
      </c>
      <c r="F3963" s="247">
        <v>35.479999999999997</v>
      </c>
      <c r="G3963" s="247" t="s">
        <v>1373</v>
      </c>
      <c r="H3963" s="247" t="s">
        <v>14318</v>
      </c>
      <c r="I3963" s="247">
        <v>0</v>
      </c>
      <c r="J3963" s="247">
        <v>6</v>
      </c>
      <c r="K3963" s="247">
        <v>0</v>
      </c>
    </row>
    <row r="3964" spans="1:11">
      <c r="A3964" s="247" t="s">
        <v>17410</v>
      </c>
      <c r="B3964" s="247" t="s">
        <v>17409</v>
      </c>
      <c r="C3964" s="247" t="s">
        <v>4472</v>
      </c>
      <c r="D3964" s="247" t="s">
        <v>7606</v>
      </c>
      <c r="E3964" s="248" t="s">
        <v>17408</v>
      </c>
      <c r="F3964" s="247">
        <v>20.16</v>
      </c>
      <c r="G3964" s="247" t="s">
        <v>1373</v>
      </c>
      <c r="H3964" s="247" t="s">
        <v>14318</v>
      </c>
      <c r="I3964" s="247">
        <v>0</v>
      </c>
      <c r="J3964" s="247">
        <v>6</v>
      </c>
      <c r="K3964" s="247">
        <v>0</v>
      </c>
    </row>
    <row r="3965" spans="1:11">
      <c r="A3965" s="247" t="s">
        <v>17407</v>
      </c>
      <c r="B3965" s="247" t="s">
        <v>17406</v>
      </c>
      <c r="C3965" s="247" t="s">
        <v>4472</v>
      </c>
      <c r="D3965" s="247" t="s">
        <v>7606</v>
      </c>
      <c r="E3965" s="248" t="s">
        <v>17405</v>
      </c>
      <c r="F3965" s="247">
        <v>35.479999999999997</v>
      </c>
      <c r="G3965" s="247" t="s">
        <v>1373</v>
      </c>
      <c r="H3965" s="247" t="s">
        <v>14318</v>
      </c>
      <c r="I3965" s="247">
        <v>0</v>
      </c>
      <c r="J3965" s="247">
        <v>6</v>
      </c>
      <c r="K3965" s="247">
        <v>0</v>
      </c>
    </row>
    <row r="3966" spans="1:11">
      <c r="A3966" s="247" t="s">
        <v>17353</v>
      </c>
      <c r="B3966" s="247" t="s">
        <v>17352</v>
      </c>
      <c r="C3966" s="247" t="s">
        <v>4472</v>
      </c>
      <c r="D3966" s="247" t="s">
        <v>7606</v>
      </c>
      <c r="E3966" s="248" t="s">
        <v>23495</v>
      </c>
      <c r="F3966" s="247">
        <v>22.58</v>
      </c>
      <c r="G3966" s="247" t="s">
        <v>1373</v>
      </c>
      <c r="H3966" s="247" t="s">
        <v>14318</v>
      </c>
      <c r="I3966" s="247">
        <v>0</v>
      </c>
      <c r="J3966" s="247">
        <v>6</v>
      </c>
      <c r="K3966" s="247">
        <v>0</v>
      </c>
    </row>
    <row r="3967" spans="1:11">
      <c r="A3967" s="247" t="s">
        <v>17350</v>
      </c>
      <c r="B3967" s="247" t="s">
        <v>17349</v>
      </c>
      <c r="C3967" s="247" t="s">
        <v>4472</v>
      </c>
      <c r="D3967" s="247" t="s">
        <v>7606</v>
      </c>
      <c r="E3967" s="248" t="s">
        <v>23496</v>
      </c>
      <c r="F3967" s="247">
        <v>52.42</v>
      </c>
      <c r="G3967" s="247" t="s">
        <v>1373</v>
      </c>
      <c r="H3967" s="247" t="s">
        <v>14318</v>
      </c>
      <c r="I3967" s="247">
        <v>0</v>
      </c>
      <c r="J3967" s="247">
        <v>6</v>
      </c>
      <c r="K3967" s="247">
        <v>0</v>
      </c>
    </row>
    <row r="3968" spans="1:11">
      <c r="A3968" s="247" t="s">
        <v>17347</v>
      </c>
      <c r="B3968" s="247" t="s">
        <v>17346</v>
      </c>
      <c r="C3968" s="247" t="s">
        <v>4472</v>
      </c>
      <c r="D3968" s="247" t="s">
        <v>7606</v>
      </c>
      <c r="E3968" s="248" t="s">
        <v>23497</v>
      </c>
      <c r="F3968" s="247">
        <v>52.42</v>
      </c>
      <c r="G3968" s="247" t="s">
        <v>1373</v>
      </c>
      <c r="H3968" s="247" t="s">
        <v>14318</v>
      </c>
      <c r="I3968" s="247">
        <v>0</v>
      </c>
      <c r="J3968" s="247">
        <v>6</v>
      </c>
      <c r="K3968" s="247">
        <v>0</v>
      </c>
    </row>
    <row r="3969" spans="1:11">
      <c r="A3969" s="247" t="s">
        <v>23498</v>
      </c>
      <c r="B3969" s="247" t="s">
        <v>23499</v>
      </c>
      <c r="C3969" s="247" t="s">
        <v>4472</v>
      </c>
      <c r="D3969" s="247" t="s">
        <v>7606</v>
      </c>
      <c r="E3969" s="248" t="s">
        <v>23500</v>
      </c>
      <c r="F3969" s="247">
        <v>49.46</v>
      </c>
      <c r="G3969" s="247" t="s">
        <v>1373</v>
      </c>
      <c r="H3969" s="247" t="s">
        <v>14318</v>
      </c>
      <c r="I3969" s="247">
        <v>0</v>
      </c>
      <c r="J3969" s="247">
        <v>0</v>
      </c>
      <c r="K3969" s="247">
        <v>0</v>
      </c>
    </row>
    <row r="3970" spans="1:11">
      <c r="A3970" s="247" t="s">
        <v>23501</v>
      </c>
      <c r="B3970" s="247" t="s">
        <v>23502</v>
      </c>
      <c r="C3970" s="247" t="s">
        <v>4472</v>
      </c>
      <c r="D3970" s="247" t="s">
        <v>7606</v>
      </c>
      <c r="E3970" s="248" t="s">
        <v>23503</v>
      </c>
      <c r="F3970" s="247">
        <v>19.350000000000001</v>
      </c>
      <c r="G3970" s="247" t="s">
        <v>1373</v>
      </c>
      <c r="H3970" s="247" t="s">
        <v>14318</v>
      </c>
      <c r="I3970" s="247">
        <v>0</v>
      </c>
      <c r="J3970" s="247">
        <v>0</v>
      </c>
      <c r="K3970" s="247">
        <v>0</v>
      </c>
    </row>
    <row r="3971" spans="1:11">
      <c r="A3971" s="247" t="s">
        <v>5957</v>
      </c>
      <c r="B3971" s="247" t="s">
        <v>5956</v>
      </c>
      <c r="C3971" s="247" t="s">
        <v>4472</v>
      </c>
      <c r="D3971" s="247" t="s">
        <v>5811</v>
      </c>
      <c r="E3971" s="248" t="s">
        <v>5955</v>
      </c>
      <c r="F3971" s="247">
        <v>431.65</v>
      </c>
      <c r="G3971" s="247" t="s">
        <v>1373</v>
      </c>
      <c r="H3971" s="247" t="s">
        <v>14318</v>
      </c>
      <c r="I3971" s="247">
        <v>1</v>
      </c>
      <c r="J3971" s="247">
        <v>0</v>
      </c>
      <c r="K3971" s="247">
        <v>0</v>
      </c>
    </row>
    <row r="3972" spans="1:11">
      <c r="A3972" s="247" t="s">
        <v>5905</v>
      </c>
      <c r="B3972" s="247" t="s">
        <v>5904</v>
      </c>
      <c r="C3972" s="247" t="s">
        <v>4472</v>
      </c>
      <c r="D3972" s="247" t="s">
        <v>5811</v>
      </c>
      <c r="E3972" s="248" t="s">
        <v>5903</v>
      </c>
      <c r="F3972" s="247">
        <v>637.36</v>
      </c>
      <c r="G3972" s="247" t="s">
        <v>1373</v>
      </c>
      <c r="H3972" s="247" t="s">
        <v>14318</v>
      </c>
      <c r="I3972" s="247">
        <v>1</v>
      </c>
      <c r="J3972" s="247">
        <v>0</v>
      </c>
      <c r="K3972" s="247">
        <v>0</v>
      </c>
    </row>
    <row r="3973" spans="1:11">
      <c r="A3973" s="247" t="s">
        <v>4499</v>
      </c>
      <c r="B3973" s="247" t="s">
        <v>4498</v>
      </c>
      <c r="C3973" s="247" t="s">
        <v>4472</v>
      </c>
      <c r="D3973" s="247" t="s">
        <v>4456</v>
      </c>
      <c r="E3973" s="248" t="s">
        <v>4497</v>
      </c>
      <c r="F3973" s="247">
        <v>438.68</v>
      </c>
      <c r="G3973" s="247" t="s">
        <v>1373</v>
      </c>
      <c r="H3973" s="247" t="s">
        <v>14318</v>
      </c>
      <c r="I3973" s="247">
        <v>1</v>
      </c>
      <c r="J3973" s="247">
        <v>0</v>
      </c>
      <c r="K3973" s="247">
        <v>0</v>
      </c>
    </row>
    <row r="3974" spans="1:11">
      <c r="A3974" s="247" t="s">
        <v>4486</v>
      </c>
      <c r="B3974" s="247" t="s">
        <v>4485</v>
      </c>
      <c r="C3974" s="247" t="s">
        <v>4472</v>
      </c>
      <c r="D3974" s="247" t="s">
        <v>4456</v>
      </c>
      <c r="E3974" s="248" t="s">
        <v>4484</v>
      </c>
      <c r="F3974" s="247">
        <v>2790.33</v>
      </c>
      <c r="G3974" s="247" t="s">
        <v>1373</v>
      </c>
      <c r="H3974" s="247" t="s">
        <v>14318</v>
      </c>
      <c r="I3974" s="247">
        <v>1</v>
      </c>
      <c r="J3974" s="247">
        <v>0</v>
      </c>
      <c r="K3974" s="247">
        <v>0</v>
      </c>
    </row>
    <row r="3975" spans="1:11">
      <c r="A3975" s="247" t="s">
        <v>4483</v>
      </c>
      <c r="B3975" s="247" t="s">
        <v>4482</v>
      </c>
      <c r="C3975" s="247" t="s">
        <v>4472</v>
      </c>
      <c r="D3975" s="247" t="s">
        <v>4456</v>
      </c>
      <c r="E3975" s="248" t="s">
        <v>4481</v>
      </c>
      <c r="F3975" s="247">
        <v>946.81</v>
      </c>
      <c r="G3975" s="247" t="s">
        <v>1373</v>
      </c>
      <c r="H3975" s="247" t="s">
        <v>14318</v>
      </c>
      <c r="I3975" s="247">
        <v>1</v>
      </c>
      <c r="J3975" s="247">
        <v>0</v>
      </c>
      <c r="K3975" s="247">
        <v>0</v>
      </c>
    </row>
    <row r="3976" spans="1:11">
      <c r="A3976" s="247" t="s">
        <v>4480</v>
      </c>
      <c r="B3976" s="247" t="s">
        <v>4479</v>
      </c>
      <c r="C3976" s="247" t="s">
        <v>4472</v>
      </c>
      <c r="D3976" s="247" t="s">
        <v>4456</v>
      </c>
      <c r="E3976" s="248" t="s">
        <v>4478</v>
      </c>
      <c r="F3976" s="247">
        <v>3427.69</v>
      </c>
      <c r="G3976" s="247" t="s">
        <v>1373</v>
      </c>
      <c r="H3976" s="247" t="s">
        <v>14318</v>
      </c>
      <c r="I3976" s="247">
        <v>1</v>
      </c>
      <c r="J3976" s="247">
        <v>0</v>
      </c>
      <c r="K3976" s="247">
        <v>0</v>
      </c>
    </row>
    <row r="3977" spans="1:11">
      <c r="A3977" s="247" t="s">
        <v>4477</v>
      </c>
      <c r="B3977" s="247" t="s">
        <v>4476</v>
      </c>
      <c r="C3977" s="247" t="s">
        <v>4472</v>
      </c>
      <c r="D3977" s="247" t="s">
        <v>4456</v>
      </c>
      <c r="E3977" s="248" t="s">
        <v>4475</v>
      </c>
      <c r="F3977" s="247">
        <v>3254.51</v>
      </c>
      <c r="G3977" s="247" t="s">
        <v>1373</v>
      </c>
      <c r="H3977" s="247" t="s">
        <v>14318</v>
      </c>
      <c r="I3977" s="247">
        <v>1</v>
      </c>
      <c r="J3977" s="247">
        <v>0</v>
      </c>
      <c r="K3977" s="247">
        <v>0</v>
      </c>
    </row>
    <row r="3978" spans="1:11">
      <c r="A3978" s="247" t="s">
        <v>4474</v>
      </c>
      <c r="B3978" s="247" t="s">
        <v>4473</v>
      </c>
      <c r="C3978" s="247" t="s">
        <v>4472</v>
      </c>
      <c r="D3978" s="247" t="s">
        <v>4456</v>
      </c>
      <c r="E3978" s="248" t="s">
        <v>4471</v>
      </c>
      <c r="F3978" s="247">
        <v>3940.22</v>
      </c>
      <c r="G3978" s="247" t="s">
        <v>1373</v>
      </c>
      <c r="H3978" s="247" t="s">
        <v>14318</v>
      </c>
      <c r="I3978" s="247">
        <v>1</v>
      </c>
      <c r="J3978" s="247">
        <v>0</v>
      </c>
      <c r="K3978" s="247">
        <v>0</v>
      </c>
    </row>
    <row r="3979" spans="1:11">
      <c r="A3979" s="247" t="s">
        <v>16862</v>
      </c>
      <c r="B3979" s="247" t="s">
        <v>16861</v>
      </c>
      <c r="C3979" s="247" t="s">
        <v>4472</v>
      </c>
      <c r="D3979" s="247" t="s">
        <v>5811</v>
      </c>
      <c r="E3979" s="248" t="s">
        <v>16860</v>
      </c>
      <c r="F3979" s="247">
        <v>788.57</v>
      </c>
      <c r="G3979" s="247" t="s">
        <v>1373</v>
      </c>
      <c r="H3979" s="247" t="s">
        <v>14318</v>
      </c>
      <c r="I3979" s="247">
        <v>1</v>
      </c>
      <c r="J3979" s="247">
        <v>0</v>
      </c>
      <c r="K3979" s="247">
        <v>0</v>
      </c>
    </row>
    <row r="3980" spans="1:11">
      <c r="A3980" s="247" t="s">
        <v>16528</v>
      </c>
      <c r="B3980" s="247" t="s">
        <v>16527</v>
      </c>
      <c r="C3980" s="247" t="s">
        <v>4472</v>
      </c>
      <c r="D3980" s="247" t="s">
        <v>4456</v>
      </c>
      <c r="E3980" s="248" t="s">
        <v>16526</v>
      </c>
      <c r="F3980" s="247">
        <v>1095.3800000000001</v>
      </c>
      <c r="G3980" s="247" t="s">
        <v>1373</v>
      </c>
      <c r="H3980" s="247" t="s">
        <v>14318</v>
      </c>
      <c r="I3980" s="247">
        <v>1</v>
      </c>
      <c r="J3980" s="247">
        <v>0</v>
      </c>
      <c r="K3980" s="247">
        <v>0</v>
      </c>
    </row>
    <row r="3981" spans="1:11">
      <c r="A3981" s="247" t="s">
        <v>12198</v>
      </c>
      <c r="B3981" s="247" t="s">
        <v>12197</v>
      </c>
      <c r="C3981" s="247" t="s">
        <v>1911</v>
      </c>
      <c r="D3981" s="247" t="s">
        <v>10961</v>
      </c>
      <c r="E3981" s="248" t="s">
        <v>12196</v>
      </c>
      <c r="F3981" s="247">
        <v>382.19</v>
      </c>
      <c r="G3981" s="247" t="s">
        <v>1367</v>
      </c>
      <c r="H3981" s="247" t="s">
        <v>14318</v>
      </c>
      <c r="I3981" s="247">
        <v>1</v>
      </c>
      <c r="J3981" s="247">
        <v>0</v>
      </c>
      <c r="K3981" s="247">
        <v>0</v>
      </c>
    </row>
    <row r="3982" spans="1:11">
      <c r="A3982" s="247" t="s">
        <v>11781</v>
      </c>
      <c r="B3982" s="247" t="s">
        <v>11780</v>
      </c>
      <c r="C3982" s="247" t="s">
        <v>1911</v>
      </c>
      <c r="D3982" s="247" t="s">
        <v>10961</v>
      </c>
      <c r="E3982" s="248" t="s">
        <v>11779</v>
      </c>
      <c r="F3982" s="247">
        <v>544.74</v>
      </c>
      <c r="G3982" s="247" t="s">
        <v>1367</v>
      </c>
      <c r="H3982" s="247" t="s">
        <v>14318</v>
      </c>
      <c r="I3982" s="247">
        <v>1</v>
      </c>
      <c r="J3982" s="247">
        <v>0</v>
      </c>
      <c r="K3982" s="247">
        <v>0</v>
      </c>
    </row>
    <row r="3983" spans="1:11">
      <c r="A3983" s="247" t="s">
        <v>11778</v>
      </c>
      <c r="B3983" s="247" t="s">
        <v>11777</v>
      </c>
      <c r="C3983" s="247" t="s">
        <v>1911</v>
      </c>
      <c r="D3983" s="247" t="s">
        <v>10961</v>
      </c>
      <c r="E3983" s="248" t="s">
        <v>11776</v>
      </c>
      <c r="F3983" s="247">
        <v>806.84</v>
      </c>
      <c r="G3983" s="247" t="s">
        <v>1367</v>
      </c>
      <c r="H3983" s="247" t="s">
        <v>14318</v>
      </c>
      <c r="I3983" s="247">
        <v>1</v>
      </c>
      <c r="J3983" s="247">
        <v>0</v>
      </c>
      <c r="K3983" s="247">
        <v>0</v>
      </c>
    </row>
    <row r="3984" spans="1:11">
      <c r="A3984" s="247" t="s">
        <v>11689</v>
      </c>
      <c r="B3984" s="247" t="s">
        <v>11688</v>
      </c>
      <c r="C3984" s="247" t="s">
        <v>1911</v>
      </c>
      <c r="D3984" s="247" t="s">
        <v>10961</v>
      </c>
      <c r="E3984" s="248" t="s">
        <v>11687</v>
      </c>
      <c r="F3984" s="247">
        <v>327.27</v>
      </c>
      <c r="G3984" s="247" t="s">
        <v>1367</v>
      </c>
      <c r="H3984" s="247" t="s">
        <v>14318</v>
      </c>
      <c r="I3984" s="247">
        <v>1</v>
      </c>
      <c r="J3984" s="247">
        <v>0</v>
      </c>
      <c r="K3984" s="247">
        <v>0</v>
      </c>
    </row>
    <row r="3985" spans="1:11">
      <c r="A3985" s="247" t="s">
        <v>11428</v>
      </c>
      <c r="B3985" s="247" t="s">
        <v>11427</v>
      </c>
      <c r="C3985" s="247" t="s">
        <v>1911</v>
      </c>
      <c r="D3985" s="247" t="s">
        <v>10961</v>
      </c>
      <c r="E3985" s="248" t="s">
        <v>11426</v>
      </c>
      <c r="F3985" s="247">
        <v>1505.93</v>
      </c>
      <c r="G3985" s="247" t="s">
        <v>1367</v>
      </c>
      <c r="H3985" s="247" t="s">
        <v>14318</v>
      </c>
      <c r="I3985" s="247">
        <v>1</v>
      </c>
      <c r="J3985" s="247">
        <v>0</v>
      </c>
      <c r="K3985" s="247">
        <v>0</v>
      </c>
    </row>
    <row r="3986" spans="1:11">
      <c r="A3986" s="247" t="s">
        <v>11375</v>
      </c>
      <c r="B3986" s="247" t="s">
        <v>11374</v>
      </c>
      <c r="C3986" s="247" t="s">
        <v>1911</v>
      </c>
      <c r="D3986" s="247" t="s">
        <v>10961</v>
      </c>
      <c r="E3986" s="248" t="s">
        <v>11373</v>
      </c>
      <c r="F3986" s="247">
        <v>1703.41</v>
      </c>
      <c r="G3986" s="247" t="s">
        <v>1367</v>
      </c>
      <c r="H3986" s="247" t="s">
        <v>14318</v>
      </c>
      <c r="I3986" s="247">
        <v>1</v>
      </c>
      <c r="J3986" s="247">
        <v>0</v>
      </c>
      <c r="K3986" s="247">
        <v>0</v>
      </c>
    </row>
    <row r="3987" spans="1:11">
      <c r="A3987" s="247" t="s">
        <v>11352</v>
      </c>
      <c r="B3987" s="247" t="s">
        <v>11351</v>
      </c>
      <c r="C3987" s="247" t="s">
        <v>1911</v>
      </c>
      <c r="D3987" s="247" t="s">
        <v>10961</v>
      </c>
      <c r="E3987" s="248" t="s">
        <v>11350</v>
      </c>
      <c r="F3987" s="247">
        <v>668.49</v>
      </c>
      <c r="G3987" s="247" t="s">
        <v>1367</v>
      </c>
      <c r="H3987" s="247" t="s">
        <v>14318</v>
      </c>
      <c r="I3987" s="247">
        <v>1</v>
      </c>
      <c r="J3987" s="247">
        <v>0</v>
      </c>
      <c r="K3987" s="247">
        <v>0</v>
      </c>
    </row>
    <row r="3988" spans="1:11">
      <c r="A3988" s="247" t="s">
        <v>6260</v>
      </c>
      <c r="B3988" s="247" t="s">
        <v>6259</v>
      </c>
      <c r="C3988" s="247" t="s">
        <v>1911</v>
      </c>
      <c r="D3988" s="247" t="s">
        <v>6253</v>
      </c>
      <c r="E3988" s="248" t="s">
        <v>6258</v>
      </c>
      <c r="F3988" s="247">
        <v>136.57</v>
      </c>
      <c r="G3988" s="247" t="s">
        <v>1367</v>
      </c>
      <c r="H3988" s="247" t="s">
        <v>14318</v>
      </c>
      <c r="I3988" s="247">
        <v>1</v>
      </c>
      <c r="J3988" s="247">
        <v>0</v>
      </c>
      <c r="K3988" s="247">
        <v>0</v>
      </c>
    </row>
    <row r="3989" spans="1:11">
      <c r="A3989" s="247" t="s">
        <v>10614</v>
      </c>
      <c r="B3989" s="247" t="s">
        <v>10613</v>
      </c>
      <c r="C3989" s="247" t="s">
        <v>1911</v>
      </c>
      <c r="D3989" s="247" t="s">
        <v>10596</v>
      </c>
      <c r="E3989" s="248" t="s">
        <v>10612</v>
      </c>
      <c r="F3989" s="247">
        <v>408.05</v>
      </c>
      <c r="G3989" s="247" t="s">
        <v>1367</v>
      </c>
      <c r="H3989" s="247" t="s">
        <v>14318</v>
      </c>
      <c r="I3989" s="247">
        <v>1</v>
      </c>
      <c r="J3989" s="247">
        <v>0</v>
      </c>
      <c r="K3989" s="247">
        <v>0</v>
      </c>
    </row>
    <row r="3990" spans="1:11">
      <c r="A3990" s="247" t="s">
        <v>5501</v>
      </c>
      <c r="B3990" s="247" t="s">
        <v>5500</v>
      </c>
      <c r="C3990" s="247" t="s">
        <v>1911</v>
      </c>
      <c r="D3990" s="247" t="s">
        <v>5487</v>
      </c>
      <c r="E3990" s="248" t="s">
        <v>5499</v>
      </c>
      <c r="F3990" s="247">
        <v>316.08999999999997</v>
      </c>
      <c r="G3990" s="247" t="s">
        <v>1367</v>
      </c>
      <c r="H3990" s="247" t="s">
        <v>14318</v>
      </c>
      <c r="I3990" s="247">
        <v>1</v>
      </c>
      <c r="J3990" s="247">
        <v>0</v>
      </c>
      <c r="K3990" s="247">
        <v>0</v>
      </c>
    </row>
    <row r="3991" spans="1:11">
      <c r="A3991" s="247" t="s">
        <v>5498</v>
      </c>
      <c r="B3991" s="247" t="s">
        <v>5497</v>
      </c>
      <c r="C3991" s="247" t="s">
        <v>1911</v>
      </c>
      <c r="D3991" s="247" t="s">
        <v>5487</v>
      </c>
      <c r="E3991" s="248" t="s">
        <v>13294</v>
      </c>
      <c r="F3991" s="247">
        <v>676.79</v>
      </c>
      <c r="G3991" s="247" t="s">
        <v>1367</v>
      </c>
      <c r="H3991" s="247" t="s">
        <v>14318</v>
      </c>
      <c r="I3991" s="247">
        <v>1</v>
      </c>
      <c r="J3991" s="247">
        <v>0</v>
      </c>
      <c r="K3991" s="247">
        <v>0</v>
      </c>
    </row>
    <row r="3992" spans="1:11">
      <c r="A3992" s="247" t="s">
        <v>18380</v>
      </c>
      <c r="B3992" s="247" t="s">
        <v>18379</v>
      </c>
      <c r="C3992" s="247" t="s">
        <v>1911</v>
      </c>
      <c r="D3992" s="247" t="s">
        <v>10961</v>
      </c>
      <c r="E3992" s="248" t="s">
        <v>18378</v>
      </c>
      <c r="F3992" s="247">
        <v>181.82</v>
      </c>
      <c r="G3992" s="247" t="s">
        <v>1373</v>
      </c>
      <c r="H3992" s="247" t="s">
        <v>14318</v>
      </c>
      <c r="I3992" s="247">
        <v>1</v>
      </c>
      <c r="J3992" s="247">
        <v>0</v>
      </c>
      <c r="K3992" s="247">
        <v>0</v>
      </c>
    </row>
    <row r="3993" spans="1:11">
      <c r="A3993" s="247" t="s">
        <v>23504</v>
      </c>
      <c r="B3993" s="247" t="s">
        <v>23505</v>
      </c>
      <c r="C3993" s="247" t="s">
        <v>1911</v>
      </c>
      <c r="D3993" s="247" t="s">
        <v>10961</v>
      </c>
      <c r="E3993" s="248" t="s">
        <v>23506</v>
      </c>
      <c r="F3993" s="247">
        <v>81.819999999999993</v>
      </c>
      <c r="G3993" s="247" t="s">
        <v>1373</v>
      </c>
      <c r="H3993" s="247" t="s">
        <v>14318</v>
      </c>
      <c r="I3993" s="247">
        <v>1</v>
      </c>
      <c r="J3993" s="247">
        <v>0</v>
      </c>
      <c r="K3993" s="247">
        <v>0</v>
      </c>
    </row>
    <row r="3994" spans="1:11">
      <c r="A3994" s="247" t="s">
        <v>23507</v>
      </c>
      <c r="B3994" s="247" t="s">
        <v>23508</v>
      </c>
      <c r="C3994" s="247" t="s">
        <v>1911</v>
      </c>
      <c r="D3994" s="247" t="s">
        <v>10961</v>
      </c>
      <c r="E3994" s="248" t="s">
        <v>23509</v>
      </c>
      <c r="F3994" s="247">
        <v>515.91</v>
      </c>
      <c r="G3994" s="247" t="s">
        <v>1373</v>
      </c>
      <c r="H3994" s="247" t="s">
        <v>14318</v>
      </c>
      <c r="I3994" s="247">
        <v>1</v>
      </c>
      <c r="J3994" s="247">
        <v>0</v>
      </c>
      <c r="K3994" s="247">
        <v>0</v>
      </c>
    </row>
    <row r="3995" spans="1:11">
      <c r="A3995" s="247" t="s">
        <v>11099</v>
      </c>
      <c r="B3995" s="247" t="s">
        <v>11098</v>
      </c>
      <c r="C3995" s="247" t="s">
        <v>1911</v>
      </c>
      <c r="D3995" s="247" t="s">
        <v>10961</v>
      </c>
      <c r="E3995" s="248" t="s">
        <v>11097</v>
      </c>
      <c r="F3995" s="247">
        <v>336.86</v>
      </c>
      <c r="G3995" s="247" t="s">
        <v>1367</v>
      </c>
      <c r="H3995" s="247" t="s">
        <v>14318</v>
      </c>
      <c r="I3995" s="247">
        <v>1</v>
      </c>
      <c r="J3995" s="247">
        <v>0</v>
      </c>
      <c r="K3995" s="247">
        <v>0</v>
      </c>
    </row>
    <row r="3996" spans="1:11">
      <c r="A3996" s="247" t="s">
        <v>11064</v>
      </c>
      <c r="B3996" s="247" t="s">
        <v>11063</v>
      </c>
      <c r="C3996" s="247" t="s">
        <v>1911</v>
      </c>
      <c r="D3996" s="247" t="s">
        <v>10961</v>
      </c>
      <c r="E3996" s="248" t="s">
        <v>11062</v>
      </c>
      <c r="F3996" s="247">
        <v>172.95</v>
      </c>
      <c r="G3996" s="247" t="s">
        <v>1367</v>
      </c>
      <c r="H3996" s="247" t="s">
        <v>14318</v>
      </c>
      <c r="I3996" s="247">
        <v>1</v>
      </c>
      <c r="J3996" s="247">
        <v>0</v>
      </c>
      <c r="K3996" s="247">
        <v>0</v>
      </c>
    </row>
    <row r="3997" spans="1:11">
      <c r="A3997" s="247" t="s">
        <v>18328</v>
      </c>
      <c r="B3997" s="247" t="s">
        <v>18327</v>
      </c>
      <c r="C3997" s="247" t="s">
        <v>1911</v>
      </c>
      <c r="D3997" s="247" t="s">
        <v>10961</v>
      </c>
      <c r="E3997" s="248" t="s">
        <v>18326</v>
      </c>
      <c r="F3997" s="247">
        <v>248.19</v>
      </c>
      <c r="G3997" s="247" t="s">
        <v>1367</v>
      </c>
      <c r="H3997" s="247" t="s">
        <v>14318</v>
      </c>
      <c r="I3997" s="247">
        <v>1</v>
      </c>
      <c r="J3997" s="247">
        <v>0</v>
      </c>
      <c r="K3997" s="247">
        <v>0</v>
      </c>
    </row>
    <row r="3998" spans="1:11">
      <c r="A3998" s="247" t="s">
        <v>17793</v>
      </c>
      <c r="B3998" s="247" t="s">
        <v>17792</v>
      </c>
      <c r="C3998" s="247" t="s">
        <v>1911</v>
      </c>
      <c r="D3998" s="247" t="s">
        <v>9834</v>
      </c>
      <c r="E3998" s="248" t="s">
        <v>17791</v>
      </c>
      <c r="F3998" s="247">
        <v>16.09</v>
      </c>
      <c r="G3998" s="247" t="s">
        <v>1373</v>
      </c>
      <c r="H3998" s="247" t="s">
        <v>14318</v>
      </c>
      <c r="I3998" s="247">
        <v>1</v>
      </c>
      <c r="J3998" s="247">
        <v>0</v>
      </c>
      <c r="K3998" s="247">
        <v>0</v>
      </c>
    </row>
    <row r="3999" spans="1:11">
      <c r="A3999" s="247" t="s">
        <v>23510</v>
      </c>
      <c r="B3999" s="247" t="s">
        <v>23511</v>
      </c>
      <c r="C3999" s="247" t="s">
        <v>1911</v>
      </c>
      <c r="D3999" s="247" t="s">
        <v>9834</v>
      </c>
      <c r="E3999" s="248" t="s">
        <v>23512</v>
      </c>
      <c r="F3999" s="247">
        <v>13.79</v>
      </c>
      <c r="G3999" s="247" t="s">
        <v>1373</v>
      </c>
      <c r="H3999" s="247" t="s">
        <v>14318</v>
      </c>
      <c r="I3999" s="247">
        <v>1</v>
      </c>
      <c r="J3999" s="247">
        <v>0</v>
      </c>
      <c r="K3999" s="247">
        <v>0</v>
      </c>
    </row>
    <row r="4000" spans="1:11">
      <c r="A4000" s="247" t="s">
        <v>23513</v>
      </c>
      <c r="B4000" s="247" t="s">
        <v>23514</v>
      </c>
      <c r="C4000" s="247" t="s">
        <v>1911</v>
      </c>
      <c r="D4000" s="247" t="s">
        <v>3843</v>
      </c>
      <c r="E4000" s="248" t="s">
        <v>23515</v>
      </c>
      <c r="F4000" s="247">
        <v>1373.63</v>
      </c>
      <c r="G4000" s="247" t="s">
        <v>1373</v>
      </c>
      <c r="H4000" s="247" t="s">
        <v>14318</v>
      </c>
      <c r="I4000" s="247">
        <v>3</v>
      </c>
      <c r="J4000" s="247">
        <v>0</v>
      </c>
      <c r="K4000" s="247">
        <v>0</v>
      </c>
    </row>
    <row r="4001" spans="1:11">
      <c r="A4001" s="247" t="s">
        <v>23516</v>
      </c>
      <c r="B4001" s="247" t="s">
        <v>23517</v>
      </c>
      <c r="C4001" s="247" t="s">
        <v>1911</v>
      </c>
      <c r="D4001" s="247" t="s">
        <v>3843</v>
      </c>
      <c r="E4001" s="248" t="s">
        <v>23518</v>
      </c>
      <c r="F4001" s="247">
        <v>824.18</v>
      </c>
      <c r="G4001" s="247" t="s">
        <v>1373</v>
      </c>
      <c r="H4001" s="247" t="s">
        <v>14318</v>
      </c>
      <c r="I4001" s="247">
        <v>1</v>
      </c>
      <c r="J4001" s="247">
        <v>0</v>
      </c>
      <c r="K4001" s="247">
        <v>0</v>
      </c>
    </row>
    <row r="4002" spans="1:11">
      <c r="A4002" s="247" t="s">
        <v>23519</v>
      </c>
      <c r="B4002" s="247" t="s">
        <v>23520</v>
      </c>
      <c r="C4002" s="247" t="s">
        <v>1911</v>
      </c>
      <c r="D4002" s="247" t="s">
        <v>6343</v>
      </c>
      <c r="E4002" s="248" t="s">
        <v>23521</v>
      </c>
      <c r="F4002" s="247">
        <v>137.93</v>
      </c>
      <c r="G4002" s="247" t="s">
        <v>1373</v>
      </c>
      <c r="H4002" s="247" t="s">
        <v>14318</v>
      </c>
      <c r="I4002" s="247">
        <v>1</v>
      </c>
      <c r="J4002" s="247">
        <v>0</v>
      </c>
      <c r="K4002" s="247">
        <v>0</v>
      </c>
    </row>
    <row r="4003" spans="1:11">
      <c r="A4003" s="247" t="s">
        <v>23522</v>
      </c>
      <c r="B4003" s="247" t="s">
        <v>23523</v>
      </c>
      <c r="C4003" s="247" t="s">
        <v>1911</v>
      </c>
      <c r="D4003" s="247" t="s">
        <v>6343</v>
      </c>
      <c r="E4003" s="248" t="s">
        <v>23521</v>
      </c>
      <c r="F4003" s="247">
        <v>172.41</v>
      </c>
      <c r="G4003" s="247" t="s">
        <v>1373</v>
      </c>
      <c r="H4003" s="247" t="s">
        <v>14318</v>
      </c>
      <c r="I4003" s="247">
        <v>1</v>
      </c>
      <c r="J4003" s="247">
        <v>0</v>
      </c>
      <c r="K4003" s="247">
        <v>0</v>
      </c>
    </row>
    <row r="4004" spans="1:11">
      <c r="A4004" s="247" t="s">
        <v>23524</v>
      </c>
      <c r="B4004" s="247" t="s">
        <v>23525</v>
      </c>
      <c r="C4004" s="247" t="s">
        <v>1911</v>
      </c>
      <c r="D4004" s="247" t="s">
        <v>7107</v>
      </c>
      <c r="E4004" s="248" t="s">
        <v>23526</v>
      </c>
      <c r="F4004" s="247">
        <v>773.63</v>
      </c>
      <c r="G4004" s="247" t="s">
        <v>1373</v>
      </c>
      <c r="H4004" s="247" t="s">
        <v>14318</v>
      </c>
      <c r="I4004" s="247">
        <v>1</v>
      </c>
      <c r="J4004" s="247">
        <v>0</v>
      </c>
      <c r="K4004" s="247">
        <v>0</v>
      </c>
    </row>
    <row r="4005" spans="1:11">
      <c r="A4005" s="247" t="s">
        <v>23527</v>
      </c>
      <c r="B4005" s="247" t="s">
        <v>23528</v>
      </c>
      <c r="C4005" s="247" t="s">
        <v>1911</v>
      </c>
      <c r="D4005" s="247" t="s">
        <v>7107</v>
      </c>
      <c r="E4005" s="248" t="s">
        <v>23529</v>
      </c>
      <c r="F4005" s="247">
        <v>142.86000000000001</v>
      </c>
      <c r="G4005" s="247" t="s">
        <v>1373</v>
      </c>
      <c r="H4005" s="247" t="s">
        <v>14318</v>
      </c>
      <c r="I4005" s="247">
        <v>1</v>
      </c>
      <c r="J4005" s="247">
        <v>0</v>
      </c>
      <c r="K4005" s="247">
        <v>0</v>
      </c>
    </row>
    <row r="4006" spans="1:11">
      <c r="A4006" s="247" t="s">
        <v>23530</v>
      </c>
      <c r="B4006" s="247" t="s">
        <v>23531</v>
      </c>
      <c r="C4006" s="247" t="s">
        <v>1911</v>
      </c>
      <c r="D4006" s="247" t="s">
        <v>7107</v>
      </c>
      <c r="E4006" s="248" t="s">
        <v>23532</v>
      </c>
      <c r="F4006" s="247">
        <v>175.82</v>
      </c>
      <c r="G4006" s="247" t="s">
        <v>1373</v>
      </c>
      <c r="H4006" s="247" t="s">
        <v>14318</v>
      </c>
      <c r="I4006" s="247">
        <v>1</v>
      </c>
      <c r="J4006" s="247">
        <v>0</v>
      </c>
      <c r="K4006" s="247">
        <v>0</v>
      </c>
    </row>
    <row r="4007" spans="1:11">
      <c r="A4007" s="247" t="s">
        <v>13295</v>
      </c>
      <c r="B4007" s="247" t="s">
        <v>13296</v>
      </c>
      <c r="C4007" s="247" t="s">
        <v>1911</v>
      </c>
      <c r="D4007" s="247" t="s">
        <v>7107</v>
      </c>
      <c r="E4007" s="248" t="s">
        <v>13297</v>
      </c>
      <c r="F4007" s="247">
        <v>2242.86</v>
      </c>
      <c r="G4007" s="247" t="s">
        <v>1367</v>
      </c>
      <c r="H4007" s="247" t="s">
        <v>14318</v>
      </c>
      <c r="I4007" s="247">
        <v>1</v>
      </c>
      <c r="J4007" s="247">
        <v>0</v>
      </c>
      <c r="K4007" s="247">
        <v>0</v>
      </c>
    </row>
    <row r="4008" spans="1:11">
      <c r="A4008" s="247" t="s">
        <v>17116</v>
      </c>
      <c r="B4008" s="247" t="s">
        <v>23533</v>
      </c>
      <c r="C4008" s="247" t="s">
        <v>1911</v>
      </c>
      <c r="D4008" s="247" t="s">
        <v>7107</v>
      </c>
      <c r="E4008" s="248" t="s">
        <v>17114</v>
      </c>
      <c r="F4008" s="247">
        <v>3341.93</v>
      </c>
      <c r="G4008" s="247" t="s">
        <v>1367</v>
      </c>
      <c r="H4008" s="247" t="s">
        <v>14318</v>
      </c>
      <c r="I4008" s="247">
        <v>1</v>
      </c>
      <c r="J4008" s="247">
        <v>0</v>
      </c>
      <c r="K4008" s="247">
        <v>0</v>
      </c>
    </row>
    <row r="4009" spans="1:11">
      <c r="A4009" s="247" t="s">
        <v>23534</v>
      </c>
      <c r="B4009" s="247" t="s">
        <v>23535</v>
      </c>
      <c r="C4009" s="247" t="s">
        <v>1911</v>
      </c>
      <c r="D4009" s="247" t="s">
        <v>7107</v>
      </c>
      <c r="E4009" s="248" t="s">
        <v>23536</v>
      </c>
      <c r="F4009" s="247">
        <v>274.73</v>
      </c>
      <c r="G4009" s="247" t="s">
        <v>1373</v>
      </c>
      <c r="H4009" s="247" t="s">
        <v>14318</v>
      </c>
      <c r="I4009" s="247">
        <v>1</v>
      </c>
      <c r="J4009" s="247">
        <v>0</v>
      </c>
      <c r="K4009" s="247">
        <v>0</v>
      </c>
    </row>
    <row r="4010" spans="1:11">
      <c r="A4010" s="247" t="s">
        <v>23537</v>
      </c>
      <c r="B4010" s="247" t="s">
        <v>23538</v>
      </c>
      <c r="C4010" s="247" t="s">
        <v>1911</v>
      </c>
      <c r="D4010" s="247" t="s">
        <v>7107</v>
      </c>
      <c r="E4010" s="248" t="s">
        <v>23539</v>
      </c>
      <c r="F4010" s="247">
        <v>417.58</v>
      </c>
      <c r="G4010" s="247" t="s">
        <v>1373</v>
      </c>
      <c r="H4010" s="247" t="s">
        <v>14318</v>
      </c>
      <c r="I4010" s="247">
        <v>1</v>
      </c>
      <c r="J4010" s="247">
        <v>0</v>
      </c>
      <c r="K4010" s="247">
        <v>0</v>
      </c>
    </row>
    <row r="4011" spans="1:11">
      <c r="A4011" s="247" t="s">
        <v>23540</v>
      </c>
      <c r="B4011" s="247" t="s">
        <v>23541</v>
      </c>
      <c r="C4011" s="247" t="s">
        <v>1911</v>
      </c>
      <c r="D4011" s="247" t="s">
        <v>7107</v>
      </c>
      <c r="E4011" s="248" t="s">
        <v>23542</v>
      </c>
      <c r="F4011" s="247">
        <v>164.84</v>
      </c>
      <c r="G4011" s="247" t="s">
        <v>1373</v>
      </c>
      <c r="H4011" s="247" t="s">
        <v>14318</v>
      </c>
      <c r="I4011" s="247">
        <v>1</v>
      </c>
      <c r="J4011" s="247">
        <v>0</v>
      </c>
      <c r="K4011" s="247">
        <v>0</v>
      </c>
    </row>
    <row r="4012" spans="1:11">
      <c r="A4012" s="247" t="s">
        <v>23543</v>
      </c>
      <c r="B4012" s="247" t="s">
        <v>23544</v>
      </c>
      <c r="C4012" s="247" t="s">
        <v>1911</v>
      </c>
      <c r="D4012" s="247" t="s">
        <v>7107</v>
      </c>
      <c r="E4012" s="248" t="s">
        <v>23545</v>
      </c>
      <c r="F4012" s="247">
        <v>219.78</v>
      </c>
      <c r="G4012" s="247" t="s">
        <v>1373</v>
      </c>
      <c r="H4012" s="247" t="s">
        <v>14318</v>
      </c>
      <c r="I4012" s="247">
        <v>1</v>
      </c>
      <c r="J4012" s="247">
        <v>0</v>
      </c>
      <c r="K4012" s="247">
        <v>0</v>
      </c>
    </row>
    <row r="4013" spans="1:11">
      <c r="A4013" s="247" t="s">
        <v>23546</v>
      </c>
      <c r="B4013" s="247" t="s">
        <v>23547</v>
      </c>
      <c r="C4013" s="247" t="s">
        <v>1911</v>
      </c>
      <c r="D4013" s="247" t="s">
        <v>7107</v>
      </c>
      <c r="E4013" s="248" t="s">
        <v>23548</v>
      </c>
      <c r="F4013" s="247">
        <v>391.21</v>
      </c>
      <c r="G4013" s="247" t="s">
        <v>1373</v>
      </c>
      <c r="H4013" s="247" t="s">
        <v>14318</v>
      </c>
      <c r="I4013" s="247">
        <v>1</v>
      </c>
      <c r="J4013" s="247">
        <v>0</v>
      </c>
      <c r="K4013" s="247">
        <v>0</v>
      </c>
    </row>
    <row r="4014" spans="1:11">
      <c r="A4014" s="247" t="s">
        <v>23549</v>
      </c>
      <c r="B4014" s="247" t="s">
        <v>23550</v>
      </c>
      <c r="C4014" s="247" t="s">
        <v>1911</v>
      </c>
      <c r="D4014" s="247" t="s">
        <v>7107</v>
      </c>
      <c r="E4014" s="248" t="s">
        <v>23551</v>
      </c>
      <c r="F4014" s="247">
        <v>277.33</v>
      </c>
      <c r="G4014" s="247" t="s">
        <v>1373</v>
      </c>
      <c r="H4014" s="247" t="s">
        <v>14318</v>
      </c>
      <c r="I4014" s="247">
        <v>1</v>
      </c>
      <c r="J4014" s="247">
        <v>0</v>
      </c>
      <c r="K4014" s="247">
        <v>0</v>
      </c>
    </row>
    <row r="4015" spans="1:11">
      <c r="A4015" s="247" t="s">
        <v>23552</v>
      </c>
      <c r="B4015" s="247" t="s">
        <v>23553</v>
      </c>
      <c r="C4015" s="247" t="s">
        <v>1911</v>
      </c>
      <c r="D4015" s="247" t="s">
        <v>7107</v>
      </c>
      <c r="E4015" s="248" t="s">
        <v>23554</v>
      </c>
      <c r="F4015" s="247">
        <v>361.54</v>
      </c>
      <c r="G4015" s="247" t="s">
        <v>1373</v>
      </c>
      <c r="H4015" s="247" t="s">
        <v>14318</v>
      </c>
      <c r="I4015" s="247">
        <v>1</v>
      </c>
      <c r="J4015" s="247">
        <v>0</v>
      </c>
      <c r="K4015" s="247">
        <v>0</v>
      </c>
    </row>
    <row r="4016" spans="1:11">
      <c r="A4016" s="247" t="s">
        <v>14588</v>
      </c>
      <c r="B4016" s="247" t="s">
        <v>14587</v>
      </c>
      <c r="C4016" s="247" t="s">
        <v>1911</v>
      </c>
      <c r="D4016" s="247" t="s">
        <v>2047</v>
      </c>
      <c r="E4016" s="248" t="s">
        <v>14586</v>
      </c>
      <c r="F4016" s="247">
        <v>292.13</v>
      </c>
      <c r="G4016" s="247" t="s">
        <v>1373</v>
      </c>
      <c r="H4016" s="247" t="s">
        <v>14318</v>
      </c>
      <c r="I4016" s="247">
        <v>1</v>
      </c>
      <c r="J4016" s="247">
        <v>0</v>
      </c>
      <c r="K4016" s="247">
        <v>0</v>
      </c>
    </row>
    <row r="4017" spans="1:11">
      <c r="A4017" s="247" t="s">
        <v>23555</v>
      </c>
      <c r="B4017" s="247" t="s">
        <v>23556</v>
      </c>
      <c r="C4017" s="247" t="s">
        <v>1911</v>
      </c>
      <c r="D4017" s="247" t="s">
        <v>2047</v>
      </c>
      <c r="E4017" s="248" t="s">
        <v>23557</v>
      </c>
      <c r="F4017" s="247">
        <v>56.18</v>
      </c>
      <c r="G4017" s="247" t="s">
        <v>1373</v>
      </c>
      <c r="H4017" s="247" t="s">
        <v>14318</v>
      </c>
      <c r="I4017" s="247">
        <v>1</v>
      </c>
      <c r="J4017" s="247">
        <v>0</v>
      </c>
      <c r="K4017" s="247">
        <v>0</v>
      </c>
    </row>
    <row r="4018" spans="1:11">
      <c r="A4018" s="247" t="s">
        <v>1913</v>
      </c>
      <c r="B4018" s="247" t="s">
        <v>1912</v>
      </c>
      <c r="C4018" s="247" t="s">
        <v>1911</v>
      </c>
      <c r="D4018" s="247" t="s">
        <v>1877</v>
      </c>
      <c r="E4018" s="248" t="s">
        <v>1910</v>
      </c>
      <c r="F4018" s="247">
        <v>641.27</v>
      </c>
      <c r="G4018" s="247" t="s">
        <v>1367</v>
      </c>
      <c r="H4018" s="247" t="s">
        <v>14318</v>
      </c>
      <c r="I4018" s="247">
        <v>1</v>
      </c>
      <c r="J4018" s="247">
        <v>0</v>
      </c>
      <c r="K4018" s="247">
        <v>0</v>
      </c>
    </row>
    <row r="4019" spans="1:11">
      <c r="A4019" s="247" t="s">
        <v>16516</v>
      </c>
      <c r="B4019" s="247" t="s">
        <v>16515</v>
      </c>
      <c r="C4019" s="247" t="s">
        <v>1911</v>
      </c>
      <c r="D4019" s="247" t="s">
        <v>4416</v>
      </c>
      <c r="E4019" s="248" t="s">
        <v>16514</v>
      </c>
      <c r="F4019" s="247">
        <v>55.68</v>
      </c>
      <c r="G4019" s="247" t="s">
        <v>1373</v>
      </c>
      <c r="H4019" s="247" t="s">
        <v>14318</v>
      </c>
      <c r="I4019" s="247">
        <v>0</v>
      </c>
      <c r="J4019" s="247">
        <v>0</v>
      </c>
      <c r="K4019" s="247">
        <v>0</v>
      </c>
    </row>
    <row r="4020" spans="1:11">
      <c r="A4020" s="247" t="s">
        <v>23558</v>
      </c>
      <c r="B4020" s="247" t="s">
        <v>23559</v>
      </c>
      <c r="C4020" s="247" t="s">
        <v>1911</v>
      </c>
      <c r="D4020" s="247" t="s">
        <v>4416</v>
      </c>
      <c r="E4020" s="248" t="s">
        <v>23560</v>
      </c>
      <c r="F4020" s="247">
        <v>55.68</v>
      </c>
      <c r="G4020" s="247" t="s">
        <v>1373</v>
      </c>
      <c r="H4020" s="247" t="s">
        <v>14318</v>
      </c>
      <c r="I4020" s="247">
        <v>1</v>
      </c>
      <c r="J4020" s="247">
        <v>0</v>
      </c>
      <c r="K4020" s="247">
        <v>0</v>
      </c>
    </row>
    <row r="4021" spans="1:11">
      <c r="A4021" s="247" t="s">
        <v>4418</v>
      </c>
      <c r="B4021" s="247" t="s">
        <v>4417</v>
      </c>
      <c r="C4021" s="247" t="s">
        <v>1911</v>
      </c>
      <c r="D4021" s="247" t="s">
        <v>4416</v>
      </c>
      <c r="E4021" s="248" t="s">
        <v>4415</v>
      </c>
      <c r="F4021" s="247">
        <v>746.33</v>
      </c>
      <c r="G4021" s="247" t="s">
        <v>1367</v>
      </c>
      <c r="H4021" s="247" t="s">
        <v>14318</v>
      </c>
      <c r="I4021" s="247">
        <v>1</v>
      </c>
      <c r="J4021" s="247">
        <v>0</v>
      </c>
      <c r="K4021" s="247">
        <v>0</v>
      </c>
    </row>
    <row r="4022" spans="1:11">
      <c r="A4022" s="247" t="s">
        <v>4985</v>
      </c>
      <c r="B4022" s="247" t="s">
        <v>4984</v>
      </c>
      <c r="C4022" s="247" t="s">
        <v>1911</v>
      </c>
      <c r="D4022" s="247" t="s">
        <v>4886</v>
      </c>
      <c r="E4022" s="248" t="s">
        <v>13298</v>
      </c>
      <c r="F4022" s="247">
        <v>1956.04</v>
      </c>
      <c r="G4022" s="247" t="s">
        <v>1367</v>
      </c>
      <c r="H4022" s="247" t="s">
        <v>14318</v>
      </c>
      <c r="I4022" s="247">
        <v>3</v>
      </c>
      <c r="J4022" s="247">
        <v>0</v>
      </c>
      <c r="K4022" s="247">
        <v>0</v>
      </c>
    </row>
    <row r="4023" spans="1:11">
      <c r="A4023" s="247" t="s">
        <v>13299</v>
      </c>
      <c r="B4023" s="247" t="s">
        <v>13300</v>
      </c>
      <c r="C4023" s="247" t="s">
        <v>1911</v>
      </c>
      <c r="D4023" s="247" t="s">
        <v>4886</v>
      </c>
      <c r="E4023" s="248" t="s">
        <v>16697</v>
      </c>
      <c r="F4023" s="247">
        <v>1681.32</v>
      </c>
      <c r="G4023" s="247" t="s">
        <v>1367</v>
      </c>
      <c r="H4023" s="247" t="s">
        <v>14318</v>
      </c>
      <c r="I4023" s="247">
        <v>3</v>
      </c>
      <c r="J4023" s="247">
        <v>0</v>
      </c>
      <c r="K4023" s="247">
        <v>0</v>
      </c>
    </row>
    <row r="4024" spans="1:11">
      <c r="A4024" s="247" t="s">
        <v>23561</v>
      </c>
      <c r="B4024" s="247" t="s">
        <v>23562</v>
      </c>
      <c r="C4024" s="247" t="s">
        <v>1911</v>
      </c>
      <c r="D4024" s="247" t="s">
        <v>4886</v>
      </c>
      <c r="E4024" s="248" t="s">
        <v>23563</v>
      </c>
      <c r="F4024" s="247">
        <v>2956.04</v>
      </c>
      <c r="G4024" s="247" t="s">
        <v>1367</v>
      </c>
      <c r="H4024" s="247" t="s">
        <v>14318</v>
      </c>
      <c r="I4024" s="247">
        <v>3</v>
      </c>
      <c r="J4024" s="247">
        <v>0</v>
      </c>
      <c r="K4024" s="247">
        <v>0</v>
      </c>
    </row>
    <row r="4025" spans="1:11">
      <c r="A4025" s="247" t="s">
        <v>4869</v>
      </c>
      <c r="B4025" s="247" t="s">
        <v>4868</v>
      </c>
      <c r="C4025" s="247" t="s">
        <v>1911</v>
      </c>
      <c r="D4025" s="247" t="s">
        <v>4667</v>
      </c>
      <c r="E4025" s="248" t="s">
        <v>4867</v>
      </c>
      <c r="F4025" s="247">
        <v>182.76</v>
      </c>
      <c r="G4025" s="247" t="s">
        <v>1367</v>
      </c>
      <c r="H4025" s="247" t="s">
        <v>14318</v>
      </c>
      <c r="I4025" s="247">
        <v>1</v>
      </c>
      <c r="J4025" s="247">
        <v>0</v>
      </c>
      <c r="K4025" s="247">
        <v>0</v>
      </c>
    </row>
    <row r="4026" spans="1:11">
      <c r="A4026" s="247" t="s">
        <v>15533</v>
      </c>
      <c r="B4026" s="247" t="s">
        <v>15532</v>
      </c>
      <c r="C4026" s="247" t="s">
        <v>1911</v>
      </c>
      <c r="D4026" s="247" t="s">
        <v>2933</v>
      </c>
      <c r="E4026" s="248" t="s">
        <v>15531</v>
      </c>
      <c r="F4026" s="247">
        <v>2887.36</v>
      </c>
      <c r="G4026" s="247" t="s">
        <v>1367</v>
      </c>
      <c r="H4026" s="247" t="s">
        <v>14318</v>
      </c>
      <c r="I4026" s="247">
        <v>1</v>
      </c>
      <c r="J4026" s="247">
        <v>0</v>
      </c>
      <c r="K4026" s="247">
        <v>0</v>
      </c>
    </row>
    <row r="4027" spans="1:11">
      <c r="A4027" s="247" t="s">
        <v>13320</v>
      </c>
      <c r="B4027" s="247" t="s">
        <v>13321</v>
      </c>
      <c r="C4027" s="247" t="s">
        <v>1911</v>
      </c>
      <c r="D4027" s="247" t="s">
        <v>3925</v>
      </c>
      <c r="E4027" s="248" t="s">
        <v>13322</v>
      </c>
      <c r="F4027" s="247">
        <v>17461.54</v>
      </c>
      <c r="G4027" s="247" t="s">
        <v>1367</v>
      </c>
      <c r="H4027" s="247" t="s">
        <v>14318</v>
      </c>
      <c r="I4027" s="247">
        <v>3</v>
      </c>
      <c r="J4027" s="247">
        <v>0</v>
      </c>
      <c r="K4027" s="247">
        <v>0</v>
      </c>
    </row>
    <row r="4028" spans="1:11">
      <c r="A4028" s="247" t="s">
        <v>13349</v>
      </c>
      <c r="B4028" s="247" t="s">
        <v>13350</v>
      </c>
      <c r="C4028" s="247" t="s">
        <v>1911</v>
      </c>
      <c r="D4028" s="247" t="s">
        <v>3925</v>
      </c>
      <c r="E4028" s="248" t="s">
        <v>23564</v>
      </c>
      <c r="F4028" s="247">
        <v>15345.87</v>
      </c>
      <c r="G4028" s="247" t="s">
        <v>1367</v>
      </c>
      <c r="H4028" s="247" t="s">
        <v>14318</v>
      </c>
      <c r="I4028" s="247">
        <v>1</v>
      </c>
      <c r="J4028" s="247">
        <v>0</v>
      </c>
      <c r="K4028" s="247">
        <v>0</v>
      </c>
    </row>
    <row r="4029" spans="1:11">
      <c r="A4029" s="247" t="s">
        <v>13352</v>
      </c>
      <c r="B4029" s="247" t="s">
        <v>13353</v>
      </c>
      <c r="C4029" s="247" t="s">
        <v>1911</v>
      </c>
      <c r="D4029" s="247" t="s">
        <v>3925</v>
      </c>
      <c r="E4029" s="248" t="s">
        <v>13354</v>
      </c>
      <c r="F4029" s="247">
        <v>16703.3</v>
      </c>
      <c r="G4029" s="247" t="s">
        <v>1367</v>
      </c>
      <c r="H4029" s="247" t="s">
        <v>14318</v>
      </c>
      <c r="I4029" s="247">
        <v>3</v>
      </c>
      <c r="J4029" s="247">
        <v>0</v>
      </c>
      <c r="K4029" s="247">
        <v>0</v>
      </c>
    </row>
    <row r="4030" spans="1:11">
      <c r="A4030" s="247" t="s">
        <v>15959</v>
      </c>
      <c r="B4030" s="247" t="s">
        <v>15958</v>
      </c>
      <c r="C4030" s="247" t="s">
        <v>1911</v>
      </c>
      <c r="D4030" s="247" t="s">
        <v>3925</v>
      </c>
      <c r="E4030" s="248" t="s">
        <v>15957</v>
      </c>
      <c r="F4030" s="247">
        <v>10230.299999999999</v>
      </c>
      <c r="G4030" s="247" t="s">
        <v>1367</v>
      </c>
      <c r="H4030" s="247" t="s">
        <v>14318</v>
      </c>
      <c r="I4030" s="247">
        <v>1</v>
      </c>
      <c r="J4030" s="247">
        <v>0</v>
      </c>
      <c r="K4030" s="247">
        <v>0</v>
      </c>
    </row>
    <row r="4031" spans="1:11">
      <c r="A4031" s="247" t="s">
        <v>15926</v>
      </c>
      <c r="B4031" s="247" t="s">
        <v>15925</v>
      </c>
      <c r="C4031" s="247" t="s">
        <v>1911</v>
      </c>
      <c r="D4031" s="247" t="s">
        <v>3925</v>
      </c>
      <c r="E4031" s="248" t="s">
        <v>15924</v>
      </c>
      <c r="F4031" s="247">
        <v>11082.89</v>
      </c>
      <c r="G4031" s="247" t="s">
        <v>1367</v>
      </c>
      <c r="H4031" s="247" t="s">
        <v>14318</v>
      </c>
      <c r="I4031" s="247">
        <v>1</v>
      </c>
      <c r="J4031" s="247">
        <v>0</v>
      </c>
      <c r="K4031" s="247">
        <v>0</v>
      </c>
    </row>
    <row r="4032" spans="1:11">
      <c r="A4032" s="247" t="s">
        <v>15923</v>
      </c>
      <c r="B4032" s="247" t="s">
        <v>15922</v>
      </c>
      <c r="C4032" s="247" t="s">
        <v>1911</v>
      </c>
      <c r="D4032" s="247" t="s">
        <v>3925</v>
      </c>
      <c r="E4032" s="248" t="s">
        <v>15921</v>
      </c>
      <c r="F4032" s="247">
        <v>14274.73</v>
      </c>
      <c r="G4032" s="247" t="s">
        <v>1367</v>
      </c>
      <c r="H4032" s="247" t="s">
        <v>14318</v>
      </c>
      <c r="I4032" s="247">
        <v>3</v>
      </c>
      <c r="J4032" s="247">
        <v>0</v>
      </c>
      <c r="K4032" s="247">
        <v>0</v>
      </c>
    </row>
    <row r="4033" spans="1:11">
      <c r="A4033" s="247" t="s">
        <v>15917</v>
      </c>
      <c r="B4033" s="247" t="s">
        <v>15916</v>
      </c>
      <c r="C4033" s="247" t="s">
        <v>1911</v>
      </c>
      <c r="D4033" s="247" t="s">
        <v>3925</v>
      </c>
      <c r="E4033" s="248" t="s">
        <v>15915</v>
      </c>
      <c r="F4033" s="247">
        <v>6033.62</v>
      </c>
      <c r="G4033" s="247" t="s">
        <v>1367</v>
      </c>
      <c r="H4033" s="247" t="s">
        <v>14318</v>
      </c>
      <c r="I4033" s="247">
        <v>1</v>
      </c>
      <c r="J4033" s="247">
        <v>0</v>
      </c>
      <c r="K4033" s="247">
        <v>0</v>
      </c>
    </row>
    <row r="4034" spans="1:11">
      <c r="A4034" s="247" t="s">
        <v>15911</v>
      </c>
      <c r="B4034" s="247" t="s">
        <v>15910</v>
      </c>
      <c r="C4034" s="247" t="s">
        <v>1911</v>
      </c>
      <c r="D4034" s="247" t="s">
        <v>3925</v>
      </c>
      <c r="E4034" s="248" t="s">
        <v>23565</v>
      </c>
      <c r="F4034" s="247">
        <v>9121.98</v>
      </c>
      <c r="G4034" s="247" t="s">
        <v>1367</v>
      </c>
      <c r="H4034" s="247" t="s">
        <v>14318</v>
      </c>
      <c r="I4034" s="247">
        <v>1</v>
      </c>
      <c r="J4034" s="247">
        <v>0</v>
      </c>
      <c r="K4034" s="247">
        <v>0</v>
      </c>
    </row>
    <row r="4035" spans="1:11">
      <c r="A4035" s="247" t="s">
        <v>15908</v>
      </c>
      <c r="B4035" s="247" t="s">
        <v>15907</v>
      </c>
      <c r="C4035" s="247" t="s">
        <v>1911</v>
      </c>
      <c r="D4035" s="247" t="s">
        <v>3925</v>
      </c>
      <c r="E4035" s="248" t="s">
        <v>15906</v>
      </c>
      <c r="F4035" s="247">
        <v>12212.09</v>
      </c>
      <c r="G4035" s="247" t="s">
        <v>1367</v>
      </c>
      <c r="H4035" s="247" t="s">
        <v>14318</v>
      </c>
      <c r="I4035" s="247">
        <v>1</v>
      </c>
      <c r="J4035" s="247">
        <v>0</v>
      </c>
      <c r="K4035" s="247">
        <v>0</v>
      </c>
    </row>
    <row r="4036" spans="1:11">
      <c r="A4036" s="247" t="s">
        <v>15872</v>
      </c>
      <c r="B4036" s="247" t="s">
        <v>15871</v>
      </c>
      <c r="C4036" s="247" t="s">
        <v>1911</v>
      </c>
      <c r="D4036" s="247" t="s">
        <v>3925</v>
      </c>
      <c r="E4036" s="248" t="s">
        <v>15870</v>
      </c>
      <c r="F4036" s="247">
        <v>13648.35</v>
      </c>
      <c r="G4036" s="247" t="s">
        <v>1367</v>
      </c>
      <c r="H4036" s="247" t="s">
        <v>14318</v>
      </c>
      <c r="I4036" s="247">
        <v>3</v>
      </c>
      <c r="J4036" s="247">
        <v>0</v>
      </c>
      <c r="K4036" s="247">
        <v>0</v>
      </c>
    </row>
    <row r="4037" spans="1:11">
      <c r="A4037" s="247" t="s">
        <v>14668</v>
      </c>
      <c r="B4037" s="247" t="s">
        <v>14667</v>
      </c>
      <c r="C4037" s="247" t="s">
        <v>1911</v>
      </c>
      <c r="D4037" s="247" t="s">
        <v>2054</v>
      </c>
      <c r="E4037" s="248" t="s">
        <v>23566</v>
      </c>
      <c r="F4037" s="247">
        <v>1448.6</v>
      </c>
      <c r="G4037" s="247" t="s">
        <v>1367</v>
      </c>
      <c r="H4037" s="247" t="s">
        <v>14318</v>
      </c>
      <c r="I4037" s="247">
        <v>1</v>
      </c>
      <c r="J4037" s="247">
        <v>0</v>
      </c>
      <c r="K4037" s="247">
        <v>0</v>
      </c>
    </row>
    <row r="4038" spans="1:11">
      <c r="A4038" s="247" t="s">
        <v>14665</v>
      </c>
      <c r="B4038" s="247" t="s">
        <v>14664</v>
      </c>
      <c r="C4038" s="247" t="s">
        <v>1911</v>
      </c>
      <c r="D4038" s="247" t="s">
        <v>2054</v>
      </c>
      <c r="E4038" s="248" t="s">
        <v>23567</v>
      </c>
      <c r="F4038" s="247">
        <v>4432.6499999999996</v>
      </c>
      <c r="G4038" s="247" t="s">
        <v>1367</v>
      </c>
      <c r="H4038" s="247" t="s">
        <v>14318</v>
      </c>
      <c r="I4038" s="247">
        <v>1</v>
      </c>
      <c r="J4038" s="247">
        <v>0</v>
      </c>
      <c r="K4038" s="247">
        <v>0</v>
      </c>
    </row>
    <row r="4039" spans="1:11">
      <c r="A4039" s="247" t="s">
        <v>23568</v>
      </c>
      <c r="B4039" s="247" t="s">
        <v>23569</v>
      </c>
      <c r="C4039" s="247" t="s">
        <v>1911</v>
      </c>
      <c r="D4039" s="247" t="s">
        <v>3925</v>
      </c>
      <c r="E4039" s="248" t="s">
        <v>23570</v>
      </c>
      <c r="F4039" s="247">
        <v>7240.66</v>
      </c>
      <c r="G4039" s="247" t="s">
        <v>1367</v>
      </c>
      <c r="H4039" s="247" t="s">
        <v>14318</v>
      </c>
      <c r="I4039" s="247">
        <v>1</v>
      </c>
      <c r="J4039" s="247">
        <v>0</v>
      </c>
      <c r="K4039" s="247">
        <v>0</v>
      </c>
    </row>
    <row r="4040" spans="1:11">
      <c r="A4040" s="247" t="s">
        <v>23571</v>
      </c>
      <c r="B4040" s="247" t="s">
        <v>23572</v>
      </c>
      <c r="C4040" s="247" t="s">
        <v>1911</v>
      </c>
      <c r="D4040" s="247" t="s">
        <v>3925</v>
      </c>
      <c r="E4040" s="248" t="s">
        <v>23573</v>
      </c>
      <c r="F4040" s="247">
        <v>4010.99</v>
      </c>
      <c r="G4040" s="247" t="s">
        <v>1367</v>
      </c>
      <c r="H4040" s="247" t="s">
        <v>14318</v>
      </c>
      <c r="I4040" s="247">
        <v>1</v>
      </c>
      <c r="J4040" s="247">
        <v>0</v>
      </c>
      <c r="K4040" s="247">
        <v>0</v>
      </c>
    </row>
    <row r="4041" spans="1:11">
      <c r="A4041" s="247" t="s">
        <v>23574</v>
      </c>
      <c r="B4041" s="247" t="s">
        <v>23575</v>
      </c>
      <c r="C4041" s="247" t="s">
        <v>1911</v>
      </c>
      <c r="D4041" s="247" t="s">
        <v>3925</v>
      </c>
      <c r="E4041" s="248" t="s">
        <v>23576</v>
      </c>
      <c r="F4041" s="247">
        <v>12406.59</v>
      </c>
      <c r="G4041" s="247" t="s">
        <v>1367</v>
      </c>
      <c r="H4041" s="247" t="s">
        <v>14318</v>
      </c>
      <c r="I4041" s="247">
        <v>1</v>
      </c>
      <c r="J4041" s="247">
        <v>0</v>
      </c>
      <c r="K4041" s="247">
        <v>0</v>
      </c>
    </row>
    <row r="4042" spans="1:11">
      <c r="A4042" s="247" t="s">
        <v>23577</v>
      </c>
      <c r="B4042" s="247" t="s">
        <v>23578</v>
      </c>
      <c r="C4042" s="247" t="s">
        <v>1911</v>
      </c>
      <c r="D4042" s="247" t="s">
        <v>3925</v>
      </c>
      <c r="E4042" s="248" t="s">
        <v>23579</v>
      </c>
      <c r="F4042" s="247">
        <v>13725.27</v>
      </c>
      <c r="G4042" s="247" t="s">
        <v>1367</v>
      </c>
      <c r="H4042" s="247" t="s">
        <v>14318</v>
      </c>
      <c r="I4042" s="247">
        <v>1</v>
      </c>
      <c r="J4042" s="247">
        <v>0</v>
      </c>
      <c r="K4042" s="247">
        <v>0</v>
      </c>
    </row>
    <row r="4043" spans="1:11">
      <c r="A4043" s="247" t="s">
        <v>23580</v>
      </c>
      <c r="B4043" s="247" t="s">
        <v>23581</v>
      </c>
      <c r="C4043" s="247" t="s">
        <v>1911</v>
      </c>
      <c r="D4043" s="247" t="s">
        <v>3925</v>
      </c>
      <c r="E4043" s="248" t="s">
        <v>23582</v>
      </c>
      <c r="F4043" s="247">
        <v>12813.19</v>
      </c>
      <c r="G4043" s="247" t="s">
        <v>1367</v>
      </c>
      <c r="H4043" s="247" t="s">
        <v>14318</v>
      </c>
      <c r="I4043" s="247">
        <v>3</v>
      </c>
      <c r="J4043" s="247">
        <v>0</v>
      </c>
      <c r="K4043" s="247">
        <v>0</v>
      </c>
    </row>
    <row r="4044" spans="1:11">
      <c r="A4044" s="247" t="s">
        <v>23583</v>
      </c>
      <c r="B4044" s="247" t="s">
        <v>23584</v>
      </c>
      <c r="C4044" s="247" t="s">
        <v>1911</v>
      </c>
      <c r="D4044" s="247" t="s">
        <v>3925</v>
      </c>
      <c r="E4044" s="248" t="s">
        <v>23585</v>
      </c>
      <c r="F4044" s="247">
        <v>14824.18</v>
      </c>
      <c r="G4044" s="247" t="s">
        <v>1367</v>
      </c>
      <c r="H4044" s="247" t="s">
        <v>14318</v>
      </c>
      <c r="I4044" s="247">
        <v>3</v>
      </c>
      <c r="J4044" s="247">
        <v>0</v>
      </c>
      <c r="K4044" s="247">
        <v>0</v>
      </c>
    </row>
    <row r="4045" spans="1:11">
      <c r="A4045" s="247" t="s">
        <v>23586</v>
      </c>
      <c r="B4045" s="247" t="s">
        <v>23587</v>
      </c>
      <c r="C4045" s="247" t="s">
        <v>1911</v>
      </c>
      <c r="D4045" s="247" t="s">
        <v>3925</v>
      </c>
      <c r="E4045" s="248" t="s">
        <v>23588</v>
      </c>
      <c r="F4045" s="247">
        <v>22516.48</v>
      </c>
      <c r="G4045" s="247" t="s">
        <v>1367</v>
      </c>
      <c r="H4045" s="247" t="s">
        <v>14318</v>
      </c>
      <c r="I4045" s="247">
        <v>3</v>
      </c>
      <c r="J4045" s="247">
        <v>0</v>
      </c>
      <c r="K4045" s="247">
        <v>0</v>
      </c>
    </row>
    <row r="4046" spans="1:11">
      <c r="A4046" s="247" t="s">
        <v>23589</v>
      </c>
      <c r="B4046" s="247" t="s">
        <v>23590</v>
      </c>
      <c r="C4046" s="247" t="s">
        <v>1911</v>
      </c>
      <c r="D4046" s="247" t="s">
        <v>3925</v>
      </c>
      <c r="E4046" s="248" t="s">
        <v>23591</v>
      </c>
      <c r="F4046" s="247">
        <v>4356.84</v>
      </c>
      <c r="G4046" s="247" t="s">
        <v>1367</v>
      </c>
      <c r="H4046" s="247" t="s">
        <v>14318</v>
      </c>
      <c r="I4046" s="247">
        <v>1</v>
      </c>
      <c r="J4046" s="247">
        <v>0</v>
      </c>
      <c r="K4046" s="247">
        <v>0</v>
      </c>
    </row>
    <row r="4047" spans="1:11">
      <c r="A4047" s="247" t="s">
        <v>23592</v>
      </c>
      <c r="B4047" s="247" t="s">
        <v>23593</v>
      </c>
      <c r="C4047" s="247" t="s">
        <v>1911</v>
      </c>
      <c r="D4047" s="247" t="s">
        <v>3925</v>
      </c>
      <c r="E4047" s="248" t="s">
        <v>23594</v>
      </c>
      <c r="F4047" s="247">
        <v>10230.299999999999</v>
      </c>
      <c r="G4047" s="247" t="s">
        <v>1367</v>
      </c>
      <c r="H4047" s="247" t="s">
        <v>14318</v>
      </c>
      <c r="I4047" s="247">
        <v>0</v>
      </c>
      <c r="J4047" s="247">
        <v>0</v>
      </c>
      <c r="K4047" s="247">
        <v>0</v>
      </c>
    </row>
    <row r="4048" spans="1:11">
      <c r="A4048" s="247" t="s">
        <v>23595</v>
      </c>
      <c r="B4048" s="247" t="s">
        <v>23596</v>
      </c>
      <c r="C4048" s="247" t="s">
        <v>1911</v>
      </c>
      <c r="D4048" s="247" t="s">
        <v>3925</v>
      </c>
      <c r="E4048" s="248" t="s">
        <v>23597</v>
      </c>
      <c r="F4048" s="247">
        <v>20428.57</v>
      </c>
      <c r="G4048" s="247" t="s">
        <v>1367</v>
      </c>
      <c r="H4048" s="247" t="s">
        <v>14318</v>
      </c>
      <c r="I4048" s="247">
        <v>3</v>
      </c>
      <c r="J4048" s="247">
        <v>0</v>
      </c>
      <c r="K4048" s="247">
        <v>0</v>
      </c>
    </row>
    <row r="4049" spans="1:11">
      <c r="A4049" s="247" t="s">
        <v>23598</v>
      </c>
      <c r="B4049" s="247" t="s">
        <v>23599</v>
      </c>
      <c r="C4049" s="247" t="s">
        <v>1911</v>
      </c>
      <c r="D4049" s="247" t="s">
        <v>3925</v>
      </c>
      <c r="E4049" s="248" t="s">
        <v>23600</v>
      </c>
      <c r="F4049" s="247">
        <v>24164.84</v>
      </c>
      <c r="G4049" s="247" t="s">
        <v>1367</v>
      </c>
      <c r="H4049" s="247" t="s">
        <v>14318</v>
      </c>
      <c r="I4049" s="247">
        <v>3</v>
      </c>
      <c r="J4049" s="247">
        <v>0</v>
      </c>
      <c r="K4049" s="247">
        <v>0</v>
      </c>
    </row>
    <row r="4050" spans="1:11">
      <c r="A4050" s="247" t="s">
        <v>23601</v>
      </c>
      <c r="B4050" s="247" t="s">
        <v>23602</v>
      </c>
      <c r="C4050" s="247" t="s">
        <v>1911</v>
      </c>
      <c r="D4050" s="247" t="s">
        <v>3925</v>
      </c>
      <c r="E4050" s="248" t="s">
        <v>23603</v>
      </c>
      <c r="F4050" s="247">
        <v>27461.54</v>
      </c>
      <c r="G4050" s="247" t="s">
        <v>1367</v>
      </c>
      <c r="H4050" s="247" t="s">
        <v>14318</v>
      </c>
      <c r="I4050" s="247">
        <v>3</v>
      </c>
      <c r="J4050" s="247">
        <v>0</v>
      </c>
      <c r="K4050" s="247">
        <v>0</v>
      </c>
    </row>
    <row r="4051" spans="1:11">
      <c r="A4051" s="247" t="s">
        <v>23604</v>
      </c>
      <c r="B4051" s="247" t="s">
        <v>23605</v>
      </c>
      <c r="C4051" s="247" t="s">
        <v>1911</v>
      </c>
      <c r="D4051" s="247" t="s">
        <v>3925</v>
      </c>
      <c r="E4051" s="248" t="s">
        <v>23606</v>
      </c>
      <c r="F4051" s="247">
        <v>16032.97</v>
      </c>
      <c r="G4051" s="247" t="s">
        <v>1367</v>
      </c>
      <c r="H4051" s="247" t="s">
        <v>14318</v>
      </c>
      <c r="I4051" s="247">
        <v>3</v>
      </c>
      <c r="J4051" s="247">
        <v>0</v>
      </c>
      <c r="K4051" s="247">
        <v>0</v>
      </c>
    </row>
    <row r="4052" spans="1:11">
      <c r="A4052" s="247" t="s">
        <v>23607</v>
      </c>
      <c r="B4052" s="247" t="s">
        <v>23608</v>
      </c>
      <c r="C4052" s="247" t="s">
        <v>1911</v>
      </c>
      <c r="D4052" s="247" t="s">
        <v>3925</v>
      </c>
      <c r="E4052" s="248" t="s">
        <v>23609</v>
      </c>
      <c r="F4052" s="247">
        <v>3846.15</v>
      </c>
      <c r="G4052" s="247" t="s">
        <v>1367</v>
      </c>
      <c r="H4052" s="247" t="s">
        <v>14318</v>
      </c>
      <c r="I4052" s="247">
        <v>1</v>
      </c>
      <c r="J4052" s="247">
        <v>0</v>
      </c>
      <c r="K4052" s="247">
        <v>0</v>
      </c>
    </row>
    <row r="4053" spans="1:11">
      <c r="A4053" s="247" t="s">
        <v>23610</v>
      </c>
      <c r="B4053" s="247" t="s">
        <v>23611</v>
      </c>
      <c r="C4053" s="247" t="s">
        <v>1911</v>
      </c>
      <c r="D4053" s="247" t="s">
        <v>3925</v>
      </c>
      <c r="E4053" s="248" t="s">
        <v>23612</v>
      </c>
      <c r="F4053" s="247">
        <v>8571.43</v>
      </c>
      <c r="G4053" s="247" t="s">
        <v>1367</v>
      </c>
      <c r="H4053" s="247" t="s">
        <v>14318</v>
      </c>
      <c r="I4053" s="247">
        <v>1</v>
      </c>
      <c r="J4053" s="247">
        <v>0</v>
      </c>
      <c r="K4053" s="247">
        <v>0</v>
      </c>
    </row>
    <row r="4054" spans="1:11">
      <c r="A4054" s="247" t="s">
        <v>23613</v>
      </c>
      <c r="B4054" s="247" t="s">
        <v>23614</v>
      </c>
      <c r="C4054" s="247" t="s">
        <v>1911</v>
      </c>
      <c r="D4054" s="247" t="s">
        <v>3925</v>
      </c>
      <c r="E4054" s="248" t="s">
        <v>23615</v>
      </c>
      <c r="F4054" s="247">
        <v>14824.18</v>
      </c>
      <c r="G4054" s="247" t="s">
        <v>1367</v>
      </c>
      <c r="H4054" s="247" t="s">
        <v>14318</v>
      </c>
      <c r="I4054" s="247">
        <v>3</v>
      </c>
      <c r="J4054" s="247">
        <v>0</v>
      </c>
      <c r="K4054" s="247">
        <v>0</v>
      </c>
    </row>
    <row r="4055" spans="1:11">
      <c r="A4055" s="247" t="s">
        <v>23616</v>
      </c>
      <c r="B4055" s="247" t="s">
        <v>23617</v>
      </c>
      <c r="C4055" s="247" t="s">
        <v>1911</v>
      </c>
      <c r="D4055" s="247" t="s">
        <v>3925</v>
      </c>
      <c r="E4055" s="248" t="s">
        <v>23618</v>
      </c>
      <c r="F4055" s="247">
        <v>10428.57</v>
      </c>
      <c r="G4055" s="247" t="s">
        <v>1367</v>
      </c>
      <c r="H4055" s="247" t="s">
        <v>14318</v>
      </c>
      <c r="I4055" s="247">
        <v>1</v>
      </c>
      <c r="J4055" s="247">
        <v>0</v>
      </c>
      <c r="K4055" s="247">
        <v>0</v>
      </c>
    </row>
    <row r="4056" spans="1:11">
      <c r="A4056" s="247" t="s">
        <v>23619</v>
      </c>
      <c r="B4056" s="247" t="s">
        <v>23620</v>
      </c>
      <c r="C4056" s="247" t="s">
        <v>1911</v>
      </c>
      <c r="D4056" s="247" t="s">
        <v>3925</v>
      </c>
      <c r="E4056" s="248" t="s">
        <v>23621</v>
      </c>
      <c r="F4056" s="247">
        <v>10978.02</v>
      </c>
      <c r="G4056" s="247" t="s">
        <v>1367</v>
      </c>
      <c r="H4056" s="247" t="s">
        <v>14318</v>
      </c>
      <c r="I4056" s="247">
        <v>3</v>
      </c>
      <c r="J4056" s="247">
        <v>0</v>
      </c>
      <c r="K4056" s="247">
        <v>0</v>
      </c>
    </row>
    <row r="4057" spans="1:11">
      <c r="A4057" s="247" t="s">
        <v>23622</v>
      </c>
      <c r="B4057" s="247" t="s">
        <v>23623</v>
      </c>
      <c r="C4057" s="247" t="s">
        <v>1911</v>
      </c>
      <c r="D4057" s="247" t="s">
        <v>3925</v>
      </c>
      <c r="E4057" s="248" t="s">
        <v>23624</v>
      </c>
      <c r="F4057" s="247">
        <v>17351.650000000001</v>
      </c>
      <c r="G4057" s="247" t="s">
        <v>1367</v>
      </c>
      <c r="H4057" s="247" t="s">
        <v>14318</v>
      </c>
      <c r="I4057" s="247">
        <v>3</v>
      </c>
      <c r="J4057" s="247">
        <v>0</v>
      </c>
      <c r="K4057" s="247">
        <v>0</v>
      </c>
    </row>
    <row r="4058" spans="1:11">
      <c r="A4058" s="247" t="s">
        <v>23625</v>
      </c>
      <c r="B4058" s="247" t="s">
        <v>23626</v>
      </c>
      <c r="C4058" s="247" t="s">
        <v>1911</v>
      </c>
      <c r="D4058" s="247" t="s">
        <v>3925</v>
      </c>
      <c r="E4058" s="248" t="s">
        <v>23627</v>
      </c>
      <c r="F4058" s="247">
        <v>7351.65</v>
      </c>
      <c r="G4058" s="247" t="s">
        <v>1367</v>
      </c>
      <c r="H4058" s="247" t="s">
        <v>14318</v>
      </c>
      <c r="I4058" s="247">
        <v>3</v>
      </c>
      <c r="J4058" s="247">
        <v>0</v>
      </c>
      <c r="K4058" s="247">
        <v>0</v>
      </c>
    </row>
    <row r="4059" spans="1:11">
      <c r="A4059" s="247" t="s">
        <v>23628</v>
      </c>
      <c r="B4059" s="247" t="s">
        <v>23629</v>
      </c>
      <c r="C4059" s="247" t="s">
        <v>1911</v>
      </c>
      <c r="D4059" s="247" t="s">
        <v>3925</v>
      </c>
      <c r="E4059" s="248" t="s">
        <v>23630</v>
      </c>
      <c r="F4059" s="247">
        <v>13065.93</v>
      </c>
      <c r="G4059" s="247" t="s">
        <v>1367</v>
      </c>
      <c r="H4059" s="247" t="s">
        <v>14318</v>
      </c>
      <c r="I4059" s="247">
        <v>3</v>
      </c>
      <c r="J4059" s="247">
        <v>0</v>
      </c>
      <c r="K4059" s="247">
        <v>0</v>
      </c>
    </row>
    <row r="4060" spans="1:11">
      <c r="A4060" s="247" t="s">
        <v>23631</v>
      </c>
      <c r="B4060" s="247" t="s">
        <v>23632</v>
      </c>
      <c r="C4060" s="247" t="s">
        <v>1911</v>
      </c>
      <c r="D4060" s="247" t="s">
        <v>3925</v>
      </c>
      <c r="E4060" s="248" t="s">
        <v>23633</v>
      </c>
      <c r="F4060" s="247">
        <v>16703.3</v>
      </c>
      <c r="G4060" s="247" t="s">
        <v>1367</v>
      </c>
      <c r="H4060" s="247" t="s">
        <v>14318</v>
      </c>
      <c r="I4060" s="247">
        <v>3</v>
      </c>
      <c r="J4060" s="247">
        <v>0</v>
      </c>
      <c r="K4060" s="247">
        <v>0</v>
      </c>
    </row>
    <row r="4061" spans="1:11">
      <c r="A4061" s="247" t="s">
        <v>23634</v>
      </c>
      <c r="B4061" s="247" t="s">
        <v>23635</v>
      </c>
      <c r="C4061" s="247" t="s">
        <v>1911</v>
      </c>
      <c r="D4061" s="247" t="s">
        <v>3925</v>
      </c>
      <c r="E4061" s="248" t="s">
        <v>23636</v>
      </c>
      <c r="F4061" s="247">
        <v>5717.22</v>
      </c>
      <c r="G4061" s="247" t="s">
        <v>1367</v>
      </c>
      <c r="H4061" s="247" t="s">
        <v>14318</v>
      </c>
      <c r="I4061" s="247">
        <v>1</v>
      </c>
      <c r="J4061" s="247">
        <v>0</v>
      </c>
      <c r="K4061" s="247">
        <v>0</v>
      </c>
    </row>
    <row r="4062" spans="1:11">
      <c r="A4062" s="247" t="s">
        <v>23637</v>
      </c>
      <c r="B4062" s="247" t="s">
        <v>23638</v>
      </c>
      <c r="C4062" s="247" t="s">
        <v>1911</v>
      </c>
      <c r="D4062" s="247" t="s">
        <v>3925</v>
      </c>
      <c r="E4062" s="248" t="s">
        <v>23639</v>
      </c>
      <c r="F4062" s="247">
        <v>22166.639999999999</v>
      </c>
      <c r="G4062" s="247" t="s">
        <v>1367</v>
      </c>
      <c r="H4062" s="247" t="s">
        <v>14318</v>
      </c>
      <c r="I4062" s="247">
        <v>1</v>
      </c>
      <c r="J4062" s="247">
        <v>0</v>
      </c>
      <c r="K4062" s="247">
        <v>0</v>
      </c>
    </row>
    <row r="4063" spans="1:11">
      <c r="A4063" s="247" t="s">
        <v>23640</v>
      </c>
      <c r="B4063" s="247" t="s">
        <v>23641</v>
      </c>
      <c r="C4063" s="247" t="s">
        <v>1911</v>
      </c>
      <c r="D4063" s="247" t="s">
        <v>2054</v>
      </c>
      <c r="E4063" s="248" t="s">
        <v>23642</v>
      </c>
      <c r="F4063" s="247">
        <v>1874.86</v>
      </c>
      <c r="G4063" s="247" t="s">
        <v>1367</v>
      </c>
      <c r="H4063" s="247" t="s">
        <v>14318</v>
      </c>
      <c r="I4063" s="247">
        <v>1</v>
      </c>
      <c r="J4063" s="247">
        <v>0</v>
      </c>
      <c r="K4063" s="247">
        <v>0</v>
      </c>
    </row>
    <row r="4064" spans="1:11">
      <c r="A4064" s="247" t="s">
        <v>23643</v>
      </c>
      <c r="B4064" s="247" t="s">
        <v>23644</v>
      </c>
      <c r="C4064" s="247" t="s">
        <v>1911</v>
      </c>
      <c r="D4064" s="247" t="s">
        <v>3925</v>
      </c>
      <c r="E4064" s="248" t="s">
        <v>23645</v>
      </c>
      <c r="F4064" s="247">
        <v>16624.759999999998</v>
      </c>
      <c r="G4064" s="247" t="s">
        <v>1367</v>
      </c>
      <c r="H4064" s="247" t="s">
        <v>14318</v>
      </c>
      <c r="I4064" s="247">
        <v>1</v>
      </c>
      <c r="J4064" s="247">
        <v>0</v>
      </c>
      <c r="K4064" s="247">
        <v>0</v>
      </c>
    </row>
    <row r="4065" spans="1:11">
      <c r="A4065" s="247" t="s">
        <v>23646</v>
      </c>
      <c r="B4065" s="247" t="s">
        <v>23647</v>
      </c>
      <c r="C4065" s="247" t="s">
        <v>1911</v>
      </c>
      <c r="D4065" s="247" t="s">
        <v>3925</v>
      </c>
      <c r="E4065" s="248" t="s">
        <v>23648</v>
      </c>
      <c r="F4065" s="247">
        <v>10230.299999999999</v>
      </c>
      <c r="G4065" s="247" t="s">
        <v>1367</v>
      </c>
      <c r="H4065" s="247" t="s">
        <v>14318</v>
      </c>
      <c r="I4065" s="247">
        <v>1</v>
      </c>
      <c r="J4065" s="247">
        <v>0</v>
      </c>
      <c r="K4065" s="247">
        <v>0</v>
      </c>
    </row>
    <row r="4066" spans="1:11">
      <c r="A4066" s="247" t="s">
        <v>23649</v>
      </c>
      <c r="B4066" s="247" t="s">
        <v>23650</v>
      </c>
      <c r="C4066" s="247" t="s">
        <v>1911</v>
      </c>
      <c r="D4066" s="247" t="s">
        <v>3925</v>
      </c>
      <c r="E4066" s="248" t="s">
        <v>23651</v>
      </c>
      <c r="F4066" s="247">
        <v>18756.25</v>
      </c>
      <c r="G4066" s="247" t="s">
        <v>1367</v>
      </c>
      <c r="H4066" s="247" t="s">
        <v>14318</v>
      </c>
      <c r="I4066" s="247">
        <v>1</v>
      </c>
      <c r="J4066" s="247">
        <v>0</v>
      </c>
      <c r="K4066" s="247">
        <v>0</v>
      </c>
    </row>
    <row r="4067" spans="1:11">
      <c r="A4067" s="247" t="s">
        <v>23652</v>
      </c>
      <c r="B4067" s="247" t="s">
        <v>23653</v>
      </c>
      <c r="C4067" s="247" t="s">
        <v>1911</v>
      </c>
      <c r="D4067" s="247" t="s">
        <v>3925</v>
      </c>
      <c r="E4067" s="248" t="s">
        <v>23654</v>
      </c>
      <c r="F4067" s="247">
        <v>9633.48</v>
      </c>
      <c r="G4067" s="247" t="s">
        <v>1367</v>
      </c>
      <c r="H4067" s="247" t="s">
        <v>14318</v>
      </c>
      <c r="I4067" s="247">
        <v>1</v>
      </c>
      <c r="J4067" s="247">
        <v>0</v>
      </c>
      <c r="K4067" s="247">
        <v>0</v>
      </c>
    </row>
    <row r="4068" spans="1:11">
      <c r="A4068" s="247" t="s">
        <v>23655</v>
      </c>
      <c r="B4068" s="247" t="s">
        <v>23656</v>
      </c>
      <c r="C4068" s="247" t="s">
        <v>1911</v>
      </c>
      <c r="D4068" s="247" t="s">
        <v>3925</v>
      </c>
      <c r="E4068" s="248" t="s">
        <v>23657</v>
      </c>
      <c r="F4068" s="247">
        <v>7757.76</v>
      </c>
      <c r="G4068" s="247" t="s">
        <v>1367</v>
      </c>
      <c r="H4068" s="247" t="s">
        <v>14318</v>
      </c>
      <c r="I4068" s="247">
        <v>1</v>
      </c>
      <c r="J4068" s="247">
        <v>0</v>
      </c>
      <c r="K4068" s="247">
        <v>0</v>
      </c>
    </row>
    <row r="4069" spans="1:11">
      <c r="A4069" s="247" t="s">
        <v>23658</v>
      </c>
      <c r="B4069" s="247" t="s">
        <v>23659</v>
      </c>
      <c r="C4069" s="247" t="s">
        <v>1911</v>
      </c>
      <c r="D4069" s="247" t="s">
        <v>3925</v>
      </c>
      <c r="E4069" s="248" t="s">
        <v>23660</v>
      </c>
      <c r="F4069" s="247">
        <v>6895.69</v>
      </c>
      <c r="G4069" s="247" t="s">
        <v>1367</v>
      </c>
      <c r="H4069" s="247" t="s">
        <v>14318</v>
      </c>
      <c r="I4069" s="247">
        <v>1</v>
      </c>
      <c r="J4069" s="247">
        <v>0</v>
      </c>
      <c r="K4069" s="247">
        <v>0</v>
      </c>
    </row>
    <row r="4070" spans="1:11">
      <c r="A4070" s="247" t="s">
        <v>23661</v>
      </c>
      <c r="B4070" s="247" t="s">
        <v>23662</v>
      </c>
      <c r="C4070" s="247" t="s">
        <v>1911</v>
      </c>
      <c r="D4070" s="247" t="s">
        <v>3925</v>
      </c>
      <c r="E4070" s="248" t="s">
        <v>23663</v>
      </c>
      <c r="F4070" s="247">
        <v>6990.43</v>
      </c>
      <c r="G4070" s="247" t="s">
        <v>1367</v>
      </c>
      <c r="H4070" s="247" t="s">
        <v>14318</v>
      </c>
      <c r="I4070" s="247">
        <v>1</v>
      </c>
      <c r="J4070" s="247">
        <v>0</v>
      </c>
      <c r="K4070" s="247">
        <v>0</v>
      </c>
    </row>
    <row r="4071" spans="1:11">
      <c r="A4071" s="247" t="s">
        <v>23664</v>
      </c>
      <c r="B4071" s="247" t="s">
        <v>23665</v>
      </c>
      <c r="C4071" s="247" t="s">
        <v>1911</v>
      </c>
      <c r="D4071" s="247" t="s">
        <v>2054</v>
      </c>
      <c r="E4071" s="248" t="s">
        <v>23666</v>
      </c>
      <c r="F4071" s="247">
        <v>2556.9299999999998</v>
      </c>
      <c r="G4071" s="247" t="s">
        <v>1367</v>
      </c>
      <c r="H4071" s="247" t="s">
        <v>14318</v>
      </c>
      <c r="I4071" s="247">
        <v>1</v>
      </c>
      <c r="J4071" s="247">
        <v>0</v>
      </c>
      <c r="K4071" s="247">
        <v>0</v>
      </c>
    </row>
    <row r="4072" spans="1:11">
      <c r="A4072" s="247" t="s">
        <v>23667</v>
      </c>
      <c r="B4072" s="247" t="s">
        <v>23668</v>
      </c>
      <c r="C4072" s="247" t="s">
        <v>1911</v>
      </c>
      <c r="D4072" s="247" t="s">
        <v>2054</v>
      </c>
      <c r="E4072" s="248" t="s">
        <v>23669</v>
      </c>
      <c r="F4072" s="247">
        <v>1448.56</v>
      </c>
      <c r="G4072" s="247" t="s">
        <v>1367</v>
      </c>
      <c r="H4072" s="247" t="s">
        <v>14318</v>
      </c>
      <c r="I4072" s="247">
        <v>1</v>
      </c>
      <c r="J4072" s="247">
        <v>0</v>
      </c>
      <c r="K4072" s="247">
        <v>0</v>
      </c>
    </row>
    <row r="4073" spans="1:11">
      <c r="A4073" s="247" t="s">
        <v>23670</v>
      </c>
      <c r="B4073" s="247" t="s">
        <v>23671</v>
      </c>
      <c r="C4073" s="247" t="s">
        <v>1911</v>
      </c>
      <c r="D4073" s="247" t="s">
        <v>3925</v>
      </c>
      <c r="E4073" s="248" t="s">
        <v>23672</v>
      </c>
      <c r="F4073" s="247">
        <v>4010.99</v>
      </c>
      <c r="G4073" s="247" t="s">
        <v>1367</v>
      </c>
      <c r="H4073" s="247" t="s">
        <v>14318</v>
      </c>
      <c r="I4073" s="247">
        <v>1</v>
      </c>
      <c r="J4073" s="247">
        <v>0</v>
      </c>
      <c r="K4073" s="247">
        <v>0</v>
      </c>
    </row>
    <row r="4074" spans="1:11">
      <c r="A4074" s="247" t="s">
        <v>13355</v>
      </c>
      <c r="B4074" s="247" t="s">
        <v>13356</v>
      </c>
      <c r="C4074" s="247" t="s">
        <v>1911</v>
      </c>
      <c r="D4074" s="247" t="s">
        <v>4315</v>
      </c>
      <c r="E4074" s="248" t="s">
        <v>23673</v>
      </c>
      <c r="F4074" s="247">
        <v>7326.73</v>
      </c>
      <c r="G4074" s="247" t="s">
        <v>1367</v>
      </c>
      <c r="H4074" s="247" t="s">
        <v>14318</v>
      </c>
      <c r="I4074" s="247">
        <v>1</v>
      </c>
      <c r="J4074" s="247">
        <v>0</v>
      </c>
      <c r="K4074" s="247">
        <v>0</v>
      </c>
    </row>
    <row r="4075" spans="1:11">
      <c r="A4075" s="247" t="s">
        <v>13357</v>
      </c>
      <c r="B4075" s="247" t="s">
        <v>13358</v>
      </c>
      <c r="C4075" s="247" t="s">
        <v>1911</v>
      </c>
      <c r="D4075" s="247" t="s">
        <v>4315</v>
      </c>
      <c r="E4075" s="248" t="s">
        <v>13359</v>
      </c>
      <c r="F4075" s="247">
        <v>14164.84</v>
      </c>
      <c r="G4075" s="247" t="s">
        <v>1367</v>
      </c>
      <c r="H4075" s="247" t="s">
        <v>14318</v>
      </c>
      <c r="I4075" s="247">
        <v>3</v>
      </c>
      <c r="J4075" s="247">
        <v>0</v>
      </c>
      <c r="K4075" s="247">
        <v>0</v>
      </c>
    </row>
    <row r="4076" spans="1:11">
      <c r="A4076" s="247" t="s">
        <v>13360</v>
      </c>
      <c r="B4076" s="247" t="s">
        <v>13361</v>
      </c>
      <c r="C4076" s="247" t="s">
        <v>1911</v>
      </c>
      <c r="D4076" s="247" t="s">
        <v>4315</v>
      </c>
      <c r="E4076" s="248" t="s">
        <v>13362</v>
      </c>
      <c r="F4076" s="247">
        <v>9000</v>
      </c>
      <c r="G4076" s="247" t="s">
        <v>1367</v>
      </c>
      <c r="H4076" s="247" t="s">
        <v>14318</v>
      </c>
      <c r="I4076" s="247">
        <v>3</v>
      </c>
      <c r="J4076" s="247">
        <v>0</v>
      </c>
      <c r="K4076" s="247">
        <v>0</v>
      </c>
    </row>
    <row r="4077" spans="1:11">
      <c r="A4077" s="247" t="s">
        <v>16478</v>
      </c>
      <c r="B4077" s="247" t="s">
        <v>16477</v>
      </c>
      <c r="C4077" s="247" t="s">
        <v>1911</v>
      </c>
      <c r="D4077" s="247" t="s">
        <v>4315</v>
      </c>
      <c r="E4077" s="248" t="s">
        <v>16476</v>
      </c>
      <c r="F4077" s="247">
        <v>7681.32</v>
      </c>
      <c r="G4077" s="247" t="s">
        <v>1367</v>
      </c>
      <c r="H4077" s="247" t="s">
        <v>14318</v>
      </c>
      <c r="I4077" s="247">
        <v>1</v>
      </c>
      <c r="J4077" s="247">
        <v>0</v>
      </c>
      <c r="K4077" s="247">
        <v>0</v>
      </c>
    </row>
    <row r="4078" spans="1:11">
      <c r="A4078" s="247" t="s">
        <v>16475</v>
      </c>
      <c r="B4078" s="247" t="s">
        <v>16474</v>
      </c>
      <c r="C4078" s="247" t="s">
        <v>1911</v>
      </c>
      <c r="D4078" s="247" t="s">
        <v>4315</v>
      </c>
      <c r="E4078" s="248" t="s">
        <v>16473</v>
      </c>
      <c r="F4078" s="247">
        <v>6208.79</v>
      </c>
      <c r="G4078" s="247" t="s">
        <v>1367</v>
      </c>
      <c r="H4078" s="247" t="s">
        <v>14318</v>
      </c>
      <c r="I4078" s="247">
        <v>1</v>
      </c>
      <c r="J4078" s="247">
        <v>0</v>
      </c>
      <c r="K4078" s="247">
        <v>0</v>
      </c>
    </row>
    <row r="4079" spans="1:11">
      <c r="A4079" s="247" t="s">
        <v>16472</v>
      </c>
      <c r="B4079" s="247" t="s">
        <v>16471</v>
      </c>
      <c r="C4079" s="247" t="s">
        <v>1911</v>
      </c>
      <c r="D4079" s="247" t="s">
        <v>4315</v>
      </c>
      <c r="E4079" s="248" t="s">
        <v>16470</v>
      </c>
      <c r="F4079" s="247">
        <v>5593.41</v>
      </c>
      <c r="G4079" s="247" t="s">
        <v>1367</v>
      </c>
      <c r="H4079" s="247" t="s">
        <v>14318</v>
      </c>
      <c r="I4079" s="247">
        <v>1</v>
      </c>
      <c r="J4079" s="247">
        <v>0</v>
      </c>
      <c r="K4079" s="247">
        <v>0</v>
      </c>
    </row>
    <row r="4080" spans="1:11">
      <c r="A4080" s="247" t="s">
        <v>16469</v>
      </c>
      <c r="B4080" s="247" t="s">
        <v>16468</v>
      </c>
      <c r="C4080" s="247" t="s">
        <v>1911</v>
      </c>
      <c r="D4080" s="247" t="s">
        <v>4315</v>
      </c>
      <c r="E4080" s="248" t="s">
        <v>16467</v>
      </c>
      <c r="F4080" s="247">
        <v>3956.04</v>
      </c>
      <c r="G4080" s="247" t="s">
        <v>1367</v>
      </c>
      <c r="H4080" s="247" t="s">
        <v>14318</v>
      </c>
      <c r="I4080" s="247">
        <v>1</v>
      </c>
      <c r="J4080" s="247">
        <v>0</v>
      </c>
      <c r="K4080" s="247">
        <v>0</v>
      </c>
    </row>
    <row r="4081" spans="1:11">
      <c r="A4081" s="247" t="s">
        <v>13364</v>
      </c>
      <c r="B4081" s="247" t="s">
        <v>13365</v>
      </c>
      <c r="C4081" s="247" t="s">
        <v>1911</v>
      </c>
      <c r="D4081" s="247" t="s">
        <v>4315</v>
      </c>
      <c r="E4081" s="248" t="s">
        <v>13366</v>
      </c>
      <c r="F4081" s="247">
        <v>16593.41</v>
      </c>
      <c r="G4081" s="247" t="s">
        <v>1367</v>
      </c>
      <c r="H4081" s="247" t="s">
        <v>14318</v>
      </c>
      <c r="I4081" s="247">
        <v>3</v>
      </c>
      <c r="J4081" s="247">
        <v>0</v>
      </c>
      <c r="K4081" s="247">
        <v>0</v>
      </c>
    </row>
    <row r="4082" spans="1:11">
      <c r="A4082" s="247" t="s">
        <v>13367</v>
      </c>
      <c r="B4082" s="247" t="s">
        <v>13368</v>
      </c>
      <c r="C4082" s="247" t="s">
        <v>1911</v>
      </c>
      <c r="D4082" s="247" t="s">
        <v>4315</v>
      </c>
      <c r="E4082" s="248" t="s">
        <v>16463</v>
      </c>
      <c r="F4082" s="247">
        <v>3626.37</v>
      </c>
      <c r="G4082" s="247" t="s">
        <v>1367</v>
      </c>
      <c r="H4082" s="247" t="s">
        <v>14318</v>
      </c>
      <c r="I4082" s="247">
        <v>1</v>
      </c>
      <c r="J4082" s="247">
        <v>0</v>
      </c>
      <c r="K4082" s="247">
        <v>0</v>
      </c>
    </row>
    <row r="4083" spans="1:11">
      <c r="A4083" s="247" t="s">
        <v>13372</v>
      </c>
      <c r="B4083" s="247" t="s">
        <v>13373</v>
      </c>
      <c r="C4083" s="247" t="s">
        <v>1911</v>
      </c>
      <c r="D4083" s="247" t="s">
        <v>4315</v>
      </c>
      <c r="E4083" s="248" t="s">
        <v>13374</v>
      </c>
      <c r="F4083" s="247">
        <v>10978.02</v>
      </c>
      <c r="G4083" s="247" t="s">
        <v>1367</v>
      </c>
      <c r="H4083" s="247" t="s">
        <v>14318</v>
      </c>
      <c r="I4083" s="247">
        <v>3</v>
      </c>
      <c r="J4083" s="247">
        <v>0</v>
      </c>
      <c r="K4083" s="247">
        <v>0</v>
      </c>
    </row>
    <row r="4084" spans="1:11">
      <c r="A4084" s="247" t="s">
        <v>13375</v>
      </c>
      <c r="B4084" s="247" t="s">
        <v>13376</v>
      </c>
      <c r="C4084" s="247" t="s">
        <v>1911</v>
      </c>
      <c r="D4084" s="247" t="s">
        <v>4315</v>
      </c>
      <c r="E4084" s="248" t="s">
        <v>13377</v>
      </c>
      <c r="F4084" s="247">
        <v>11417.58</v>
      </c>
      <c r="G4084" s="247" t="s">
        <v>1367</v>
      </c>
      <c r="H4084" s="247" t="s">
        <v>14318</v>
      </c>
      <c r="I4084" s="247">
        <v>3</v>
      </c>
      <c r="J4084" s="247">
        <v>0</v>
      </c>
      <c r="K4084" s="247">
        <v>0</v>
      </c>
    </row>
    <row r="4085" spans="1:11">
      <c r="A4085" s="247" t="s">
        <v>16459</v>
      </c>
      <c r="B4085" s="247" t="s">
        <v>16458</v>
      </c>
      <c r="C4085" s="247" t="s">
        <v>1911</v>
      </c>
      <c r="D4085" s="247" t="s">
        <v>4315</v>
      </c>
      <c r="E4085" s="248" t="s">
        <v>23674</v>
      </c>
      <c r="F4085" s="247">
        <v>13640.68</v>
      </c>
      <c r="G4085" s="247" t="s">
        <v>1367</v>
      </c>
      <c r="H4085" s="247" t="s">
        <v>14318</v>
      </c>
      <c r="I4085" s="247">
        <v>1</v>
      </c>
      <c r="J4085" s="247">
        <v>0</v>
      </c>
      <c r="K4085" s="247">
        <v>0</v>
      </c>
    </row>
    <row r="4086" spans="1:11">
      <c r="A4086" s="247" t="s">
        <v>16425</v>
      </c>
      <c r="B4086" s="247" t="s">
        <v>16424</v>
      </c>
      <c r="C4086" s="247" t="s">
        <v>1911</v>
      </c>
      <c r="D4086" s="247" t="s">
        <v>4315</v>
      </c>
      <c r="E4086" s="248" t="s">
        <v>16423</v>
      </c>
      <c r="F4086" s="247">
        <v>10318.68</v>
      </c>
      <c r="G4086" s="247" t="s">
        <v>1367</v>
      </c>
      <c r="H4086" s="247" t="s">
        <v>14318</v>
      </c>
      <c r="I4086" s="247">
        <v>3</v>
      </c>
      <c r="J4086" s="247">
        <v>0</v>
      </c>
      <c r="K4086" s="247">
        <v>0</v>
      </c>
    </row>
    <row r="4087" spans="1:11">
      <c r="A4087" s="247" t="s">
        <v>16419</v>
      </c>
      <c r="B4087" s="247" t="s">
        <v>16418</v>
      </c>
      <c r="C4087" s="247" t="s">
        <v>1911</v>
      </c>
      <c r="D4087" s="247" t="s">
        <v>4315</v>
      </c>
      <c r="E4087" s="248" t="s">
        <v>16417</v>
      </c>
      <c r="F4087" s="247">
        <v>11307.69</v>
      </c>
      <c r="G4087" s="247" t="s">
        <v>1367</v>
      </c>
      <c r="H4087" s="247" t="s">
        <v>14318</v>
      </c>
      <c r="I4087" s="247">
        <v>3</v>
      </c>
      <c r="J4087" s="247">
        <v>0</v>
      </c>
      <c r="K4087" s="247">
        <v>0</v>
      </c>
    </row>
    <row r="4088" spans="1:11">
      <c r="A4088" s="247" t="s">
        <v>16413</v>
      </c>
      <c r="B4088" s="247" t="s">
        <v>16412</v>
      </c>
      <c r="C4088" s="247" t="s">
        <v>1911</v>
      </c>
      <c r="D4088" s="247" t="s">
        <v>4315</v>
      </c>
      <c r="E4088" s="248" t="s">
        <v>16411</v>
      </c>
      <c r="F4088" s="247">
        <v>6252.75</v>
      </c>
      <c r="G4088" s="247" t="s">
        <v>1367</v>
      </c>
      <c r="H4088" s="247" t="s">
        <v>14318</v>
      </c>
      <c r="I4088" s="247">
        <v>3</v>
      </c>
      <c r="J4088" s="247">
        <v>0</v>
      </c>
      <c r="K4088" s="247">
        <v>0</v>
      </c>
    </row>
    <row r="4089" spans="1:11">
      <c r="A4089" s="247" t="s">
        <v>16410</v>
      </c>
      <c r="B4089" s="247" t="s">
        <v>16409</v>
      </c>
      <c r="C4089" s="247" t="s">
        <v>1911</v>
      </c>
      <c r="D4089" s="247" t="s">
        <v>4315</v>
      </c>
      <c r="E4089" s="248" t="s">
        <v>16408</v>
      </c>
      <c r="F4089" s="247">
        <v>7461.54</v>
      </c>
      <c r="G4089" s="247" t="s">
        <v>1367</v>
      </c>
      <c r="H4089" s="247" t="s">
        <v>14318</v>
      </c>
      <c r="I4089" s="247">
        <v>3</v>
      </c>
      <c r="J4089" s="247">
        <v>0</v>
      </c>
      <c r="K4089" s="247">
        <v>0</v>
      </c>
    </row>
    <row r="4090" spans="1:11">
      <c r="A4090" s="247" t="s">
        <v>16407</v>
      </c>
      <c r="B4090" s="247" t="s">
        <v>16406</v>
      </c>
      <c r="C4090" s="247" t="s">
        <v>1911</v>
      </c>
      <c r="D4090" s="247" t="s">
        <v>4315</v>
      </c>
      <c r="E4090" s="248" t="s">
        <v>13363</v>
      </c>
      <c r="F4090" s="247">
        <v>14054.95</v>
      </c>
      <c r="G4090" s="247" t="s">
        <v>1367</v>
      </c>
      <c r="H4090" s="247" t="s">
        <v>14318</v>
      </c>
      <c r="I4090" s="247">
        <v>3</v>
      </c>
      <c r="J4090" s="247">
        <v>0</v>
      </c>
      <c r="K4090" s="247">
        <v>0</v>
      </c>
    </row>
    <row r="4091" spans="1:11">
      <c r="A4091" s="247" t="s">
        <v>16405</v>
      </c>
      <c r="B4091" s="247" t="s">
        <v>16404</v>
      </c>
      <c r="C4091" s="247" t="s">
        <v>1911</v>
      </c>
      <c r="D4091" s="247" t="s">
        <v>4315</v>
      </c>
      <c r="E4091" s="248" t="s">
        <v>16403</v>
      </c>
      <c r="F4091" s="247">
        <v>5602.58</v>
      </c>
      <c r="G4091" s="247" t="s">
        <v>1367</v>
      </c>
      <c r="H4091" s="247" t="s">
        <v>14318</v>
      </c>
      <c r="I4091" s="247">
        <v>1</v>
      </c>
      <c r="J4091" s="247">
        <v>0</v>
      </c>
      <c r="K4091" s="247">
        <v>0</v>
      </c>
    </row>
    <row r="4092" spans="1:11">
      <c r="A4092" s="247" t="s">
        <v>16402</v>
      </c>
      <c r="B4092" s="247" t="s">
        <v>16401</v>
      </c>
      <c r="C4092" s="247" t="s">
        <v>1911</v>
      </c>
      <c r="D4092" s="247" t="s">
        <v>4315</v>
      </c>
      <c r="E4092" s="248" t="s">
        <v>16400</v>
      </c>
      <c r="F4092" s="247">
        <v>8525.1</v>
      </c>
      <c r="G4092" s="247" t="s">
        <v>1367</v>
      </c>
      <c r="H4092" s="247" t="s">
        <v>14318</v>
      </c>
      <c r="I4092" s="247">
        <v>1</v>
      </c>
      <c r="J4092" s="247">
        <v>0</v>
      </c>
      <c r="K4092" s="247">
        <v>0</v>
      </c>
    </row>
    <row r="4093" spans="1:11">
      <c r="A4093" s="247" t="s">
        <v>16396</v>
      </c>
      <c r="B4093" s="247" t="s">
        <v>16395</v>
      </c>
      <c r="C4093" s="247" t="s">
        <v>1911</v>
      </c>
      <c r="D4093" s="247" t="s">
        <v>4315</v>
      </c>
      <c r="E4093" s="248" t="s">
        <v>16394</v>
      </c>
      <c r="F4093" s="247">
        <v>10656.59</v>
      </c>
      <c r="G4093" s="247" t="s">
        <v>1367</v>
      </c>
      <c r="H4093" s="247" t="s">
        <v>14318</v>
      </c>
      <c r="I4093" s="247">
        <v>1</v>
      </c>
      <c r="J4093" s="247">
        <v>0</v>
      </c>
      <c r="K4093" s="247">
        <v>0</v>
      </c>
    </row>
    <row r="4094" spans="1:11">
      <c r="A4094" s="247" t="s">
        <v>16384</v>
      </c>
      <c r="B4094" s="247" t="s">
        <v>16383</v>
      </c>
      <c r="C4094" s="247" t="s">
        <v>1911</v>
      </c>
      <c r="D4094" s="247" t="s">
        <v>4315</v>
      </c>
      <c r="E4094" s="248" t="s">
        <v>16382</v>
      </c>
      <c r="F4094" s="247">
        <v>6153.85</v>
      </c>
      <c r="G4094" s="247" t="s">
        <v>1367</v>
      </c>
      <c r="H4094" s="247" t="s">
        <v>14318</v>
      </c>
      <c r="I4094" s="247">
        <v>1</v>
      </c>
      <c r="J4094" s="247">
        <v>0</v>
      </c>
      <c r="K4094" s="247">
        <v>0</v>
      </c>
    </row>
    <row r="4095" spans="1:11">
      <c r="A4095" s="247" t="s">
        <v>16378</v>
      </c>
      <c r="B4095" s="247" t="s">
        <v>16377</v>
      </c>
      <c r="C4095" s="247" t="s">
        <v>1911</v>
      </c>
      <c r="D4095" s="247" t="s">
        <v>4315</v>
      </c>
      <c r="E4095" s="248" t="s">
        <v>16376</v>
      </c>
      <c r="F4095" s="247">
        <v>8020.88</v>
      </c>
      <c r="G4095" s="247" t="s">
        <v>1367</v>
      </c>
      <c r="H4095" s="247" t="s">
        <v>14318</v>
      </c>
      <c r="I4095" s="247">
        <v>3</v>
      </c>
      <c r="J4095" s="247">
        <v>0</v>
      </c>
      <c r="K4095" s="247">
        <v>0</v>
      </c>
    </row>
    <row r="4096" spans="1:11">
      <c r="A4096" s="247" t="s">
        <v>16363</v>
      </c>
      <c r="B4096" s="247" t="s">
        <v>16362</v>
      </c>
      <c r="C4096" s="247" t="s">
        <v>1911</v>
      </c>
      <c r="D4096" s="247" t="s">
        <v>4315</v>
      </c>
      <c r="E4096" s="248" t="s">
        <v>23675</v>
      </c>
      <c r="F4096" s="247">
        <v>8010.99</v>
      </c>
      <c r="G4096" s="247" t="s">
        <v>1367</v>
      </c>
      <c r="H4096" s="247" t="s">
        <v>14318</v>
      </c>
      <c r="I4096" s="247">
        <v>1</v>
      </c>
      <c r="J4096" s="247">
        <v>0</v>
      </c>
      <c r="K4096" s="247">
        <v>0</v>
      </c>
    </row>
    <row r="4097" spans="1:11">
      <c r="A4097" s="247" t="s">
        <v>23676</v>
      </c>
      <c r="B4097" s="247" t="s">
        <v>23677</v>
      </c>
      <c r="C4097" s="247" t="s">
        <v>1911</v>
      </c>
      <c r="D4097" s="247" t="s">
        <v>4315</v>
      </c>
      <c r="E4097" s="248" t="s">
        <v>23678</v>
      </c>
      <c r="F4097" s="247">
        <v>7672.53</v>
      </c>
      <c r="G4097" s="247" t="s">
        <v>1367</v>
      </c>
      <c r="H4097" s="247" t="s">
        <v>14318</v>
      </c>
      <c r="I4097" s="247">
        <v>1</v>
      </c>
      <c r="J4097" s="247">
        <v>0</v>
      </c>
      <c r="K4097" s="247">
        <v>0</v>
      </c>
    </row>
    <row r="4098" spans="1:11">
      <c r="A4098" s="247" t="s">
        <v>23679</v>
      </c>
      <c r="B4098" s="247" t="s">
        <v>23680</v>
      </c>
      <c r="C4098" s="247" t="s">
        <v>1911</v>
      </c>
      <c r="D4098" s="247" t="s">
        <v>4315</v>
      </c>
      <c r="E4098" s="248" t="s">
        <v>23681</v>
      </c>
      <c r="F4098" s="247">
        <v>12361.78</v>
      </c>
      <c r="G4098" s="247" t="s">
        <v>1367</v>
      </c>
      <c r="H4098" s="247" t="s">
        <v>14318</v>
      </c>
      <c r="I4098" s="247">
        <v>1</v>
      </c>
      <c r="J4098" s="247">
        <v>0</v>
      </c>
      <c r="K4098" s="247">
        <v>0</v>
      </c>
    </row>
    <row r="4099" spans="1:11">
      <c r="A4099" s="247" t="s">
        <v>23682</v>
      </c>
      <c r="B4099" s="247" t="s">
        <v>23683</v>
      </c>
      <c r="C4099" s="247" t="s">
        <v>1911</v>
      </c>
      <c r="D4099" s="247" t="s">
        <v>4315</v>
      </c>
      <c r="E4099" s="248" t="s">
        <v>23684</v>
      </c>
      <c r="F4099" s="247">
        <v>13214.38</v>
      </c>
      <c r="G4099" s="247" t="s">
        <v>1367</v>
      </c>
      <c r="H4099" s="247" t="s">
        <v>14318</v>
      </c>
      <c r="I4099" s="247">
        <v>1</v>
      </c>
      <c r="J4099" s="247">
        <v>0</v>
      </c>
      <c r="K4099" s="247">
        <v>0</v>
      </c>
    </row>
    <row r="4100" spans="1:11">
      <c r="A4100" s="247" t="s">
        <v>23685</v>
      </c>
      <c r="B4100" s="247" t="s">
        <v>23686</v>
      </c>
      <c r="C4100" s="247" t="s">
        <v>1911</v>
      </c>
      <c r="D4100" s="247" t="s">
        <v>4315</v>
      </c>
      <c r="E4100" s="248" t="s">
        <v>23687</v>
      </c>
      <c r="F4100" s="247">
        <v>6208.79</v>
      </c>
      <c r="G4100" s="247" t="s">
        <v>1367</v>
      </c>
      <c r="H4100" s="247" t="s">
        <v>14318</v>
      </c>
      <c r="I4100" s="247">
        <v>1</v>
      </c>
      <c r="J4100" s="247">
        <v>0</v>
      </c>
      <c r="K4100" s="247">
        <v>0</v>
      </c>
    </row>
    <row r="4101" spans="1:11">
      <c r="A4101" s="247" t="s">
        <v>23688</v>
      </c>
      <c r="B4101" s="247" t="s">
        <v>23689</v>
      </c>
      <c r="C4101" s="247" t="s">
        <v>1911</v>
      </c>
      <c r="D4101" s="247" t="s">
        <v>4315</v>
      </c>
      <c r="E4101" s="248" t="s">
        <v>23690</v>
      </c>
      <c r="F4101" s="247">
        <v>4505.49</v>
      </c>
      <c r="G4101" s="247" t="s">
        <v>1367</v>
      </c>
      <c r="H4101" s="247" t="s">
        <v>14318</v>
      </c>
      <c r="I4101" s="247">
        <v>1</v>
      </c>
      <c r="J4101" s="247">
        <v>0</v>
      </c>
      <c r="K4101" s="247">
        <v>0</v>
      </c>
    </row>
    <row r="4102" spans="1:11">
      <c r="A4102" s="247" t="s">
        <v>23691</v>
      </c>
      <c r="B4102" s="247" t="s">
        <v>23692</v>
      </c>
      <c r="C4102" s="247" t="s">
        <v>1911</v>
      </c>
      <c r="D4102" s="247" t="s">
        <v>4315</v>
      </c>
      <c r="E4102" s="248" t="s">
        <v>23693</v>
      </c>
      <c r="F4102" s="247">
        <v>8560.44</v>
      </c>
      <c r="G4102" s="247" t="s">
        <v>1367</v>
      </c>
      <c r="H4102" s="247" t="s">
        <v>14318</v>
      </c>
      <c r="I4102" s="247">
        <v>3</v>
      </c>
      <c r="J4102" s="247">
        <v>0</v>
      </c>
      <c r="K4102" s="247">
        <v>0</v>
      </c>
    </row>
    <row r="4103" spans="1:11">
      <c r="A4103" s="247" t="s">
        <v>23694</v>
      </c>
      <c r="B4103" s="247" t="s">
        <v>23695</v>
      </c>
      <c r="C4103" s="247" t="s">
        <v>1911</v>
      </c>
      <c r="D4103" s="247" t="s">
        <v>4315</v>
      </c>
      <c r="E4103" s="248" t="s">
        <v>23696</v>
      </c>
      <c r="F4103" s="247">
        <v>9549.4500000000007</v>
      </c>
      <c r="G4103" s="247" t="s">
        <v>1367</v>
      </c>
      <c r="H4103" s="247" t="s">
        <v>14318</v>
      </c>
      <c r="I4103" s="247">
        <v>3</v>
      </c>
      <c r="J4103" s="247">
        <v>0</v>
      </c>
      <c r="K4103" s="247">
        <v>0</v>
      </c>
    </row>
    <row r="4104" spans="1:11">
      <c r="A4104" s="247" t="s">
        <v>23697</v>
      </c>
      <c r="B4104" s="247" t="s">
        <v>23698</v>
      </c>
      <c r="C4104" s="247" t="s">
        <v>1911</v>
      </c>
      <c r="D4104" s="247" t="s">
        <v>4315</v>
      </c>
      <c r="E4104" s="248" t="s">
        <v>23699</v>
      </c>
      <c r="F4104" s="247">
        <v>8951.41</v>
      </c>
      <c r="G4104" s="247" t="s">
        <v>1367</v>
      </c>
      <c r="H4104" s="247" t="s">
        <v>14318</v>
      </c>
      <c r="I4104" s="247">
        <v>1</v>
      </c>
      <c r="J4104" s="247">
        <v>0</v>
      </c>
      <c r="K4104" s="247">
        <v>0</v>
      </c>
    </row>
    <row r="4105" spans="1:11">
      <c r="A4105" s="247" t="s">
        <v>23700</v>
      </c>
      <c r="B4105" s="247" t="s">
        <v>23701</v>
      </c>
      <c r="C4105" s="247" t="s">
        <v>1911</v>
      </c>
      <c r="D4105" s="247" t="s">
        <v>4315</v>
      </c>
      <c r="E4105" s="248" t="s">
        <v>16460</v>
      </c>
      <c r="F4105" s="247">
        <v>6206.03</v>
      </c>
      <c r="G4105" s="247" t="s">
        <v>1367</v>
      </c>
      <c r="H4105" s="247" t="s">
        <v>14318</v>
      </c>
      <c r="I4105" s="247">
        <v>1</v>
      </c>
      <c r="J4105" s="247">
        <v>0</v>
      </c>
      <c r="K4105" s="247">
        <v>0</v>
      </c>
    </row>
    <row r="4106" spans="1:11">
      <c r="A4106" s="247" t="s">
        <v>23702</v>
      </c>
      <c r="B4106" s="247" t="s">
        <v>23703</v>
      </c>
      <c r="C4106" s="247" t="s">
        <v>1911</v>
      </c>
      <c r="D4106" s="247" t="s">
        <v>4315</v>
      </c>
      <c r="E4106" s="248" t="s">
        <v>23704</v>
      </c>
      <c r="F4106" s="247">
        <v>12788.09</v>
      </c>
      <c r="G4106" s="247" t="s">
        <v>1367</v>
      </c>
      <c r="H4106" s="247" t="s">
        <v>14318</v>
      </c>
      <c r="I4106" s="247">
        <v>1</v>
      </c>
      <c r="J4106" s="247">
        <v>0</v>
      </c>
      <c r="K4106" s="247">
        <v>0</v>
      </c>
    </row>
    <row r="4107" spans="1:11">
      <c r="A4107" s="247" t="s">
        <v>23705</v>
      </c>
      <c r="B4107" s="247" t="s">
        <v>23706</v>
      </c>
      <c r="C4107" s="247" t="s">
        <v>1911</v>
      </c>
      <c r="D4107" s="247" t="s">
        <v>4315</v>
      </c>
      <c r="E4107" s="248" t="s">
        <v>23707</v>
      </c>
      <c r="F4107" s="247">
        <v>11087.91</v>
      </c>
      <c r="G4107" s="247" t="s">
        <v>1367</v>
      </c>
      <c r="H4107" s="247" t="s">
        <v>14318</v>
      </c>
      <c r="I4107" s="247">
        <v>3</v>
      </c>
      <c r="J4107" s="247">
        <v>0</v>
      </c>
      <c r="K4107" s="247">
        <v>0</v>
      </c>
    </row>
    <row r="4108" spans="1:11">
      <c r="A4108" s="247" t="s">
        <v>23708</v>
      </c>
      <c r="B4108" s="247" t="s">
        <v>23709</v>
      </c>
      <c r="C4108" s="247" t="s">
        <v>1911</v>
      </c>
      <c r="D4108" s="247" t="s">
        <v>4315</v>
      </c>
      <c r="E4108" s="248" t="s">
        <v>23710</v>
      </c>
      <c r="F4108" s="247">
        <v>8951.65</v>
      </c>
      <c r="G4108" s="247" t="s">
        <v>1367</v>
      </c>
      <c r="H4108" s="247" t="s">
        <v>14318</v>
      </c>
      <c r="I4108" s="247">
        <v>1</v>
      </c>
      <c r="J4108" s="247">
        <v>0</v>
      </c>
      <c r="K4108" s="247">
        <v>0</v>
      </c>
    </row>
    <row r="4109" spans="1:11">
      <c r="A4109" s="247" t="s">
        <v>23711</v>
      </c>
      <c r="B4109" s="247" t="s">
        <v>23712</v>
      </c>
      <c r="C4109" s="247" t="s">
        <v>1911</v>
      </c>
      <c r="D4109" s="247" t="s">
        <v>4315</v>
      </c>
      <c r="E4109" s="248" t="s">
        <v>23713</v>
      </c>
      <c r="F4109" s="247">
        <v>9439.56</v>
      </c>
      <c r="G4109" s="247" t="s">
        <v>1367</v>
      </c>
      <c r="H4109" s="247" t="s">
        <v>14318</v>
      </c>
      <c r="I4109" s="247">
        <v>3</v>
      </c>
      <c r="J4109" s="247">
        <v>0</v>
      </c>
      <c r="K4109" s="247">
        <v>0</v>
      </c>
    </row>
    <row r="4110" spans="1:11">
      <c r="A4110" s="247" t="s">
        <v>23714</v>
      </c>
      <c r="B4110" s="247" t="s">
        <v>23715</v>
      </c>
      <c r="C4110" s="247" t="s">
        <v>1911</v>
      </c>
      <c r="D4110" s="247" t="s">
        <v>4315</v>
      </c>
      <c r="E4110" s="248" t="s">
        <v>23716</v>
      </c>
      <c r="F4110" s="247">
        <v>6464.66</v>
      </c>
      <c r="G4110" s="247" t="s">
        <v>1367</v>
      </c>
      <c r="H4110" s="247" t="s">
        <v>14318</v>
      </c>
      <c r="I4110" s="247">
        <v>1</v>
      </c>
      <c r="J4110" s="247">
        <v>0</v>
      </c>
      <c r="K4110" s="247">
        <v>0</v>
      </c>
    </row>
    <row r="4111" spans="1:11">
      <c r="A4111" s="247" t="s">
        <v>23717</v>
      </c>
      <c r="B4111" s="247" t="s">
        <v>23718</v>
      </c>
      <c r="C4111" s="247" t="s">
        <v>1911</v>
      </c>
      <c r="D4111" s="247" t="s">
        <v>4315</v>
      </c>
      <c r="E4111" s="248" t="s">
        <v>23719</v>
      </c>
      <c r="F4111" s="247">
        <v>802.2</v>
      </c>
      <c r="G4111" s="247" t="s">
        <v>1373</v>
      </c>
      <c r="H4111" s="247" t="s">
        <v>14318</v>
      </c>
      <c r="I4111" s="247">
        <v>3</v>
      </c>
      <c r="J4111" s="247">
        <v>0</v>
      </c>
      <c r="K4111" s="247">
        <v>0</v>
      </c>
    </row>
    <row r="4112" spans="1:11">
      <c r="A4112" s="247" t="s">
        <v>23720</v>
      </c>
      <c r="B4112" s="247" t="s">
        <v>23721</v>
      </c>
      <c r="C4112" s="247" t="s">
        <v>1911</v>
      </c>
      <c r="D4112" s="247" t="s">
        <v>4315</v>
      </c>
      <c r="E4112" s="248" t="s">
        <v>23722</v>
      </c>
      <c r="F4112" s="247">
        <v>6819.91</v>
      </c>
      <c r="G4112" s="247" t="s">
        <v>1367</v>
      </c>
      <c r="H4112" s="247" t="s">
        <v>14318</v>
      </c>
      <c r="I4112" s="247">
        <v>1</v>
      </c>
      <c r="J4112" s="247">
        <v>0</v>
      </c>
      <c r="K4112" s="247">
        <v>0</v>
      </c>
    </row>
    <row r="4113" spans="1:11">
      <c r="A4113" s="247" t="s">
        <v>16773</v>
      </c>
      <c r="B4113" s="247" t="s">
        <v>16772</v>
      </c>
      <c r="C4113" s="247" t="s">
        <v>1911</v>
      </c>
      <c r="D4113" s="247" t="s">
        <v>5027</v>
      </c>
      <c r="E4113" s="248" t="s">
        <v>16771</v>
      </c>
      <c r="F4113" s="247">
        <v>2242.86</v>
      </c>
      <c r="G4113" s="247" t="s">
        <v>1367</v>
      </c>
      <c r="H4113" s="247" t="s">
        <v>14318</v>
      </c>
      <c r="I4113" s="247">
        <v>1</v>
      </c>
      <c r="J4113" s="247">
        <v>0</v>
      </c>
      <c r="K4113" s="247">
        <v>0</v>
      </c>
    </row>
    <row r="4114" spans="1:11">
      <c r="A4114" s="247" t="s">
        <v>16752</v>
      </c>
      <c r="B4114" s="247" t="s">
        <v>16751</v>
      </c>
      <c r="C4114" s="247" t="s">
        <v>1911</v>
      </c>
      <c r="D4114" s="247" t="s">
        <v>5027</v>
      </c>
      <c r="E4114" s="248" t="s">
        <v>16750</v>
      </c>
      <c r="F4114" s="247">
        <v>285.70999999999998</v>
      </c>
      <c r="G4114" s="247" t="s">
        <v>1373</v>
      </c>
      <c r="H4114" s="247" t="s">
        <v>14318</v>
      </c>
      <c r="I4114" s="247">
        <v>1</v>
      </c>
      <c r="J4114" s="247">
        <v>0</v>
      </c>
      <c r="K4114" s="247">
        <v>0</v>
      </c>
    </row>
    <row r="4115" spans="1:11">
      <c r="A4115" s="247" t="s">
        <v>16718</v>
      </c>
      <c r="B4115" s="247" t="s">
        <v>16717</v>
      </c>
      <c r="C4115" s="247" t="s">
        <v>1911</v>
      </c>
      <c r="D4115" s="247" t="s">
        <v>5027</v>
      </c>
      <c r="E4115" s="248" t="s">
        <v>23723</v>
      </c>
      <c r="F4115" s="247">
        <v>2417.14</v>
      </c>
      <c r="G4115" s="247" t="s">
        <v>1367</v>
      </c>
      <c r="H4115" s="247" t="s">
        <v>14318</v>
      </c>
      <c r="I4115" s="247">
        <v>3</v>
      </c>
      <c r="J4115" s="247">
        <v>0</v>
      </c>
      <c r="K4115" s="247">
        <v>0</v>
      </c>
    </row>
    <row r="4116" spans="1:11">
      <c r="A4116" s="247" t="s">
        <v>23724</v>
      </c>
      <c r="B4116" s="247" t="s">
        <v>23725</v>
      </c>
      <c r="C4116" s="247" t="s">
        <v>1911</v>
      </c>
      <c r="D4116" s="247" t="s">
        <v>5027</v>
      </c>
      <c r="E4116" s="248" t="s">
        <v>23726</v>
      </c>
      <c r="F4116" s="247">
        <v>307.69</v>
      </c>
      <c r="G4116" s="247" t="s">
        <v>1373</v>
      </c>
      <c r="H4116" s="247" t="s">
        <v>14318</v>
      </c>
      <c r="I4116" s="247">
        <v>1</v>
      </c>
      <c r="J4116" s="247">
        <v>0</v>
      </c>
      <c r="K4116" s="247">
        <v>0</v>
      </c>
    </row>
    <row r="4117" spans="1:11">
      <c r="A4117" s="247" t="s">
        <v>23727</v>
      </c>
      <c r="B4117" s="247" t="s">
        <v>23728</v>
      </c>
      <c r="C4117" s="247" t="s">
        <v>1911</v>
      </c>
      <c r="D4117" s="247" t="s">
        <v>10879</v>
      </c>
      <c r="E4117" s="248" t="s">
        <v>23729</v>
      </c>
      <c r="F4117" s="247">
        <v>4716.67</v>
      </c>
      <c r="G4117" s="247" t="s">
        <v>1373</v>
      </c>
      <c r="H4117" s="247" t="s">
        <v>14318</v>
      </c>
      <c r="I4117" s="247">
        <v>3</v>
      </c>
      <c r="J4117" s="247">
        <v>0</v>
      </c>
      <c r="K4117" s="247">
        <v>0</v>
      </c>
    </row>
    <row r="4118" spans="1:11">
      <c r="A4118" s="247" t="s">
        <v>23730</v>
      </c>
      <c r="B4118" s="247" t="s">
        <v>23731</v>
      </c>
      <c r="C4118" s="247" t="s">
        <v>1911</v>
      </c>
      <c r="D4118" s="247" t="s">
        <v>10879</v>
      </c>
      <c r="E4118" s="248" t="s">
        <v>23732</v>
      </c>
      <c r="F4118" s="247">
        <v>2833.33</v>
      </c>
      <c r="G4118" s="247" t="s">
        <v>1373</v>
      </c>
      <c r="H4118" s="247" t="s">
        <v>14318</v>
      </c>
      <c r="I4118" s="247">
        <v>3</v>
      </c>
      <c r="J4118" s="247">
        <v>0</v>
      </c>
      <c r="K4118" s="247">
        <v>0</v>
      </c>
    </row>
    <row r="4119" spans="1:11">
      <c r="A4119" s="247" t="s">
        <v>23733</v>
      </c>
      <c r="B4119" s="247" t="s">
        <v>23734</v>
      </c>
      <c r="C4119" s="247" t="s">
        <v>1911</v>
      </c>
      <c r="D4119" s="247" t="s">
        <v>10879</v>
      </c>
      <c r="E4119" s="248" t="s">
        <v>23735</v>
      </c>
      <c r="F4119" s="247">
        <v>3222.22</v>
      </c>
      <c r="G4119" s="247" t="s">
        <v>1373</v>
      </c>
      <c r="H4119" s="247" t="s">
        <v>14318</v>
      </c>
      <c r="I4119" s="247">
        <v>3</v>
      </c>
      <c r="J4119" s="247">
        <v>0</v>
      </c>
      <c r="K4119" s="247">
        <v>0</v>
      </c>
    </row>
    <row r="4120" spans="1:11">
      <c r="A4120" s="247" t="s">
        <v>23736</v>
      </c>
      <c r="B4120" s="247" t="s">
        <v>23737</v>
      </c>
      <c r="C4120" s="247" t="s">
        <v>1911</v>
      </c>
      <c r="D4120" s="247" t="s">
        <v>10879</v>
      </c>
      <c r="E4120" s="248" t="s">
        <v>23738</v>
      </c>
      <c r="F4120" s="247">
        <v>3444.44</v>
      </c>
      <c r="G4120" s="247" t="s">
        <v>1373</v>
      </c>
      <c r="H4120" s="247" t="s">
        <v>14318</v>
      </c>
      <c r="I4120" s="247">
        <v>3</v>
      </c>
      <c r="J4120" s="247">
        <v>0</v>
      </c>
      <c r="K4120" s="247">
        <v>0</v>
      </c>
    </row>
    <row r="4121" spans="1:11">
      <c r="A4121" s="247" t="s">
        <v>23739</v>
      </c>
      <c r="B4121" s="247" t="s">
        <v>23740</v>
      </c>
      <c r="C4121" s="247" t="s">
        <v>1911</v>
      </c>
      <c r="D4121" s="247" t="s">
        <v>10879</v>
      </c>
      <c r="E4121" s="248" t="s">
        <v>23741</v>
      </c>
      <c r="F4121" s="247">
        <v>3832.22</v>
      </c>
      <c r="G4121" s="247" t="s">
        <v>1373</v>
      </c>
      <c r="H4121" s="247" t="s">
        <v>14318</v>
      </c>
      <c r="I4121" s="247">
        <v>3</v>
      </c>
      <c r="J4121" s="247">
        <v>0</v>
      </c>
      <c r="K4121" s="247">
        <v>0</v>
      </c>
    </row>
    <row r="4122" spans="1:11">
      <c r="A4122" s="247" t="s">
        <v>15288</v>
      </c>
      <c r="B4122" s="247" t="s">
        <v>15287</v>
      </c>
      <c r="C4122" s="247" t="s">
        <v>1911</v>
      </c>
      <c r="D4122" s="247" t="s">
        <v>2788</v>
      </c>
      <c r="E4122" s="248" t="s">
        <v>23742</v>
      </c>
      <c r="F4122" s="247">
        <v>9807.69</v>
      </c>
      <c r="G4122" s="247" t="s">
        <v>1367</v>
      </c>
      <c r="H4122" s="247" t="s">
        <v>14318</v>
      </c>
      <c r="I4122" s="247">
        <v>1</v>
      </c>
      <c r="J4122" s="247">
        <v>0</v>
      </c>
      <c r="K4122" s="247">
        <v>0</v>
      </c>
    </row>
    <row r="4123" spans="1:11">
      <c r="A4123" s="247" t="s">
        <v>15282</v>
      </c>
      <c r="B4123" s="247" t="s">
        <v>15281</v>
      </c>
      <c r="C4123" s="247" t="s">
        <v>1911</v>
      </c>
      <c r="D4123" s="247" t="s">
        <v>2788</v>
      </c>
      <c r="E4123" s="248" t="s">
        <v>23743</v>
      </c>
      <c r="F4123" s="247">
        <v>17559.34</v>
      </c>
      <c r="G4123" s="247" t="s">
        <v>1367</v>
      </c>
      <c r="H4123" s="247" t="s">
        <v>14318</v>
      </c>
      <c r="I4123" s="247">
        <v>3</v>
      </c>
      <c r="J4123" s="247">
        <v>0</v>
      </c>
      <c r="K4123" s="247">
        <v>0</v>
      </c>
    </row>
    <row r="4124" spans="1:11">
      <c r="A4124" s="247" t="s">
        <v>23744</v>
      </c>
      <c r="B4124" s="247" t="s">
        <v>23745</v>
      </c>
      <c r="C4124" s="247" t="s">
        <v>1911</v>
      </c>
      <c r="D4124" s="247" t="s">
        <v>2788</v>
      </c>
      <c r="E4124" s="248" t="s">
        <v>23746</v>
      </c>
      <c r="F4124" s="247">
        <v>2307.69</v>
      </c>
      <c r="G4124" s="247" t="s">
        <v>1373</v>
      </c>
      <c r="H4124" s="247" t="s">
        <v>14318</v>
      </c>
      <c r="I4124" s="247">
        <v>3</v>
      </c>
      <c r="J4124" s="247">
        <v>0</v>
      </c>
      <c r="K4124" s="247">
        <v>0</v>
      </c>
    </row>
    <row r="4125" spans="1:11">
      <c r="A4125" s="247" t="s">
        <v>23747</v>
      </c>
      <c r="B4125" s="247" t="s">
        <v>23748</v>
      </c>
      <c r="C4125" s="247" t="s">
        <v>1911</v>
      </c>
      <c r="D4125" s="247" t="s">
        <v>2788</v>
      </c>
      <c r="E4125" s="248" t="s">
        <v>23749</v>
      </c>
      <c r="F4125" s="247">
        <v>3296.7</v>
      </c>
      <c r="G4125" s="247" t="s">
        <v>1373</v>
      </c>
      <c r="H4125" s="247" t="s">
        <v>14318</v>
      </c>
      <c r="I4125" s="247">
        <v>3</v>
      </c>
      <c r="J4125" s="247">
        <v>0</v>
      </c>
      <c r="K4125" s="247">
        <v>0</v>
      </c>
    </row>
    <row r="4126" spans="1:11">
      <c r="A4126" s="247" t="s">
        <v>23750</v>
      </c>
      <c r="B4126" s="247" t="s">
        <v>23751</v>
      </c>
      <c r="C4126" s="247" t="s">
        <v>1911</v>
      </c>
      <c r="D4126" s="247" t="s">
        <v>2788</v>
      </c>
      <c r="E4126" s="248" t="s">
        <v>23752</v>
      </c>
      <c r="F4126" s="247">
        <v>3956.04</v>
      </c>
      <c r="G4126" s="247" t="s">
        <v>1373</v>
      </c>
      <c r="H4126" s="247" t="s">
        <v>14318</v>
      </c>
      <c r="I4126" s="247">
        <v>3</v>
      </c>
      <c r="J4126" s="247">
        <v>0</v>
      </c>
      <c r="K4126" s="247">
        <v>0</v>
      </c>
    </row>
    <row r="4127" spans="1:11">
      <c r="A4127" s="247" t="s">
        <v>23753</v>
      </c>
      <c r="B4127" s="247" t="s">
        <v>23754</v>
      </c>
      <c r="C4127" s="247" t="s">
        <v>1911</v>
      </c>
      <c r="D4127" s="247" t="s">
        <v>2788</v>
      </c>
      <c r="E4127" s="248" t="s">
        <v>23755</v>
      </c>
      <c r="F4127" s="247">
        <v>3296.7</v>
      </c>
      <c r="G4127" s="247" t="s">
        <v>1373</v>
      </c>
      <c r="H4127" s="247" t="s">
        <v>14318</v>
      </c>
      <c r="I4127" s="247">
        <v>3</v>
      </c>
      <c r="J4127" s="247">
        <v>0</v>
      </c>
      <c r="K4127" s="247">
        <v>0</v>
      </c>
    </row>
    <row r="4128" spans="1:11">
      <c r="A4128" s="247" t="s">
        <v>23756</v>
      </c>
      <c r="B4128" s="247" t="s">
        <v>23757</v>
      </c>
      <c r="C4128" s="247" t="s">
        <v>1911</v>
      </c>
      <c r="D4128" s="247" t="s">
        <v>2788</v>
      </c>
      <c r="E4128" s="248" t="s">
        <v>23758</v>
      </c>
      <c r="F4128" s="247">
        <v>5618.68</v>
      </c>
      <c r="G4128" s="247" t="s">
        <v>1373</v>
      </c>
      <c r="H4128" s="247" t="s">
        <v>14318</v>
      </c>
      <c r="I4128" s="247">
        <v>3</v>
      </c>
      <c r="J4128" s="247">
        <v>0</v>
      </c>
      <c r="K4128" s="247">
        <v>0</v>
      </c>
    </row>
    <row r="4129" spans="1:11">
      <c r="A4129" s="247" t="s">
        <v>23759</v>
      </c>
      <c r="B4129" s="247" t="s">
        <v>23760</v>
      </c>
      <c r="C4129" s="247" t="s">
        <v>1911</v>
      </c>
      <c r="D4129" s="247" t="s">
        <v>2788</v>
      </c>
      <c r="E4129" s="248" t="s">
        <v>23761</v>
      </c>
      <c r="F4129" s="247">
        <v>5337.36</v>
      </c>
      <c r="G4129" s="247" t="s">
        <v>1373</v>
      </c>
      <c r="H4129" s="247" t="s">
        <v>14318</v>
      </c>
      <c r="I4129" s="247">
        <v>3</v>
      </c>
      <c r="J4129" s="247">
        <v>0</v>
      </c>
      <c r="K4129" s="247">
        <v>0</v>
      </c>
    </row>
    <row r="4130" spans="1:11">
      <c r="A4130" s="247" t="s">
        <v>23762</v>
      </c>
      <c r="B4130" s="247" t="s">
        <v>23763</v>
      </c>
      <c r="C4130" s="247" t="s">
        <v>1911</v>
      </c>
      <c r="D4130" s="247" t="s">
        <v>2788</v>
      </c>
      <c r="E4130" s="248" t="s">
        <v>23764</v>
      </c>
      <c r="F4130" s="247">
        <v>2692.31</v>
      </c>
      <c r="G4130" s="247" t="s">
        <v>1373</v>
      </c>
      <c r="H4130" s="247" t="s">
        <v>14318</v>
      </c>
      <c r="I4130" s="247">
        <v>3</v>
      </c>
      <c r="J4130" s="247">
        <v>0</v>
      </c>
      <c r="K4130" s="247">
        <v>0</v>
      </c>
    </row>
    <row r="4131" spans="1:11">
      <c r="A4131" s="247" t="s">
        <v>23765</v>
      </c>
      <c r="B4131" s="247" t="s">
        <v>23766</v>
      </c>
      <c r="C4131" s="247" t="s">
        <v>1911</v>
      </c>
      <c r="D4131" s="247" t="s">
        <v>2788</v>
      </c>
      <c r="E4131" s="248" t="s">
        <v>23767</v>
      </c>
      <c r="F4131" s="247">
        <v>2527.4699999999998</v>
      </c>
      <c r="G4131" s="247" t="s">
        <v>1373</v>
      </c>
      <c r="H4131" s="247" t="s">
        <v>14318</v>
      </c>
      <c r="I4131" s="247">
        <v>3</v>
      </c>
      <c r="J4131" s="247">
        <v>0</v>
      </c>
      <c r="K4131" s="247">
        <v>0</v>
      </c>
    </row>
    <row r="4132" spans="1:11">
      <c r="A4132" s="247" t="s">
        <v>23768</v>
      </c>
      <c r="B4132" s="247" t="s">
        <v>23769</v>
      </c>
      <c r="C4132" s="247" t="s">
        <v>1911</v>
      </c>
      <c r="D4132" s="247" t="s">
        <v>2788</v>
      </c>
      <c r="E4132" s="248" t="s">
        <v>23770</v>
      </c>
      <c r="F4132" s="247">
        <v>14319.78</v>
      </c>
      <c r="G4132" s="247" t="s">
        <v>1367</v>
      </c>
      <c r="H4132" s="247" t="s">
        <v>14318</v>
      </c>
      <c r="I4132" s="247">
        <v>1</v>
      </c>
      <c r="J4132" s="247">
        <v>0</v>
      </c>
      <c r="K4132" s="247">
        <v>0</v>
      </c>
    </row>
    <row r="4133" spans="1:11">
      <c r="A4133" s="247" t="s">
        <v>23771</v>
      </c>
      <c r="B4133" s="247" t="s">
        <v>23772</v>
      </c>
      <c r="C4133" s="247" t="s">
        <v>1911</v>
      </c>
      <c r="D4133" s="247" t="s">
        <v>2788</v>
      </c>
      <c r="E4133" s="248" t="s">
        <v>23773</v>
      </c>
      <c r="F4133" s="247">
        <v>2362.64</v>
      </c>
      <c r="G4133" s="247" t="s">
        <v>1373</v>
      </c>
      <c r="H4133" s="247" t="s">
        <v>14318</v>
      </c>
      <c r="I4133" s="247">
        <v>3</v>
      </c>
      <c r="J4133" s="247">
        <v>0</v>
      </c>
      <c r="K4133" s="247">
        <v>0</v>
      </c>
    </row>
    <row r="4134" spans="1:11">
      <c r="A4134" s="247" t="s">
        <v>23774</v>
      </c>
      <c r="B4134" s="247" t="s">
        <v>23775</v>
      </c>
      <c r="C4134" s="247" t="s">
        <v>1911</v>
      </c>
      <c r="D4134" s="247" t="s">
        <v>2788</v>
      </c>
      <c r="E4134" s="248" t="s">
        <v>23776</v>
      </c>
      <c r="F4134" s="247">
        <v>2692.31</v>
      </c>
      <c r="G4134" s="247" t="s">
        <v>1373</v>
      </c>
      <c r="H4134" s="247" t="s">
        <v>14318</v>
      </c>
      <c r="I4134" s="247">
        <v>3</v>
      </c>
      <c r="J4134" s="247">
        <v>0</v>
      </c>
      <c r="K4134" s="247">
        <v>0</v>
      </c>
    </row>
    <row r="4135" spans="1:11">
      <c r="A4135" s="247" t="s">
        <v>10790</v>
      </c>
      <c r="B4135" s="247" t="s">
        <v>10789</v>
      </c>
      <c r="C4135" s="247" t="s">
        <v>1911</v>
      </c>
      <c r="D4135" s="247" t="s">
        <v>10654</v>
      </c>
      <c r="E4135" s="248" t="s">
        <v>10788</v>
      </c>
      <c r="F4135" s="247">
        <v>190.31</v>
      </c>
      <c r="G4135" s="247" t="s">
        <v>1367</v>
      </c>
      <c r="H4135" s="247" t="s">
        <v>14318</v>
      </c>
      <c r="I4135" s="247">
        <v>1</v>
      </c>
      <c r="J4135" s="247">
        <v>0</v>
      </c>
      <c r="K4135" s="247">
        <v>0</v>
      </c>
    </row>
    <row r="4136" spans="1:11">
      <c r="A4136" s="247" t="s">
        <v>13392</v>
      </c>
      <c r="B4136" s="247" t="s">
        <v>13393</v>
      </c>
      <c r="C4136" s="247" t="s">
        <v>1911</v>
      </c>
      <c r="D4136" s="247" t="s">
        <v>2156</v>
      </c>
      <c r="E4136" s="248" t="s">
        <v>13394</v>
      </c>
      <c r="F4136" s="247">
        <v>241.25</v>
      </c>
      <c r="G4136" s="247" t="s">
        <v>1373</v>
      </c>
      <c r="H4136" s="247" t="s">
        <v>14318</v>
      </c>
      <c r="I4136" s="247">
        <v>1</v>
      </c>
      <c r="J4136" s="247">
        <v>0</v>
      </c>
      <c r="K4136" s="247">
        <v>0</v>
      </c>
    </row>
    <row r="4137" spans="1:11">
      <c r="A4137" s="247" t="s">
        <v>14832</v>
      </c>
      <c r="B4137" s="247" t="s">
        <v>14831</v>
      </c>
      <c r="C4137" s="247" t="s">
        <v>1911</v>
      </c>
      <c r="D4137" s="247" t="s">
        <v>2156</v>
      </c>
      <c r="E4137" s="248" t="s">
        <v>14830</v>
      </c>
      <c r="F4137" s="247">
        <v>132.18</v>
      </c>
      <c r="G4137" s="247" t="s">
        <v>1373</v>
      </c>
      <c r="H4137" s="247" t="s">
        <v>14318</v>
      </c>
      <c r="I4137" s="247">
        <v>1</v>
      </c>
      <c r="J4137" s="247">
        <v>0</v>
      </c>
      <c r="K4137" s="247">
        <v>0</v>
      </c>
    </row>
    <row r="4138" spans="1:11">
      <c r="A4138" s="247" t="s">
        <v>23777</v>
      </c>
      <c r="B4138" s="247" t="s">
        <v>23778</v>
      </c>
      <c r="C4138" s="247" t="s">
        <v>1911</v>
      </c>
      <c r="D4138" s="247" t="s">
        <v>2156</v>
      </c>
      <c r="E4138" s="248" t="s">
        <v>23779</v>
      </c>
      <c r="F4138" s="247">
        <v>390.8</v>
      </c>
      <c r="G4138" s="247" t="s">
        <v>1373</v>
      </c>
      <c r="H4138" s="247" t="s">
        <v>14318</v>
      </c>
      <c r="I4138" s="247">
        <v>1</v>
      </c>
      <c r="J4138" s="247">
        <v>0</v>
      </c>
      <c r="K4138" s="247">
        <v>0</v>
      </c>
    </row>
    <row r="4139" spans="1:11">
      <c r="A4139" s="247" t="s">
        <v>23780</v>
      </c>
      <c r="B4139" s="247" t="s">
        <v>23781</v>
      </c>
      <c r="C4139" s="247" t="s">
        <v>1911</v>
      </c>
      <c r="D4139" s="247" t="s">
        <v>2156</v>
      </c>
      <c r="E4139" s="248" t="s">
        <v>23782</v>
      </c>
      <c r="F4139" s="247">
        <v>689.66</v>
      </c>
      <c r="G4139" s="247" t="s">
        <v>1373</v>
      </c>
      <c r="H4139" s="247" t="s">
        <v>14318</v>
      </c>
      <c r="I4139" s="247">
        <v>1</v>
      </c>
      <c r="J4139" s="247">
        <v>0</v>
      </c>
      <c r="K4139" s="247">
        <v>0</v>
      </c>
    </row>
    <row r="4140" spans="1:11">
      <c r="A4140" s="247" t="s">
        <v>18563</v>
      </c>
      <c r="B4140" s="247" t="s">
        <v>18562</v>
      </c>
      <c r="C4140" s="247" t="s">
        <v>3987</v>
      </c>
      <c r="D4140" s="247" t="s">
        <v>10961</v>
      </c>
      <c r="E4140" s="248" t="s">
        <v>18561</v>
      </c>
      <c r="F4140" s="247">
        <v>1526.08</v>
      </c>
      <c r="G4140" s="247" t="s">
        <v>1373</v>
      </c>
      <c r="H4140" s="247" t="s">
        <v>14318</v>
      </c>
      <c r="I4140" s="247">
        <v>0</v>
      </c>
      <c r="J4140" s="247">
        <v>0</v>
      </c>
      <c r="K4140" s="247">
        <v>0</v>
      </c>
    </row>
    <row r="4141" spans="1:11">
      <c r="A4141" s="247" t="s">
        <v>9605</v>
      </c>
      <c r="B4141" s="247" t="s">
        <v>9604</v>
      </c>
      <c r="C4141" s="247" t="s">
        <v>3987</v>
      </c>
      <c r="D4141" s="247" t="s">
        <v>7606</v>
      </c>
      <c r="E4141" s="248" t="s">
        <v>9603</v>
      </c>
      <c r="F4141" s="247">
        <v>194.37</v>
      </c>
      <c r="G4141" s="247" t="s">
        <v>1373</v>
      </c>
      <c r="H4141" s="247" t="s">
        <v>14318</v>
      </c>
      <c r="I4141" s="247">
        <v>0</v>
      </c>
      <c r="J4141" s="247">
        <v>0</v>
      </c>
      <c r="K4141" s="247">
        <v>0</v>
      </c>
    </row>
    <row r="4142" spans="1:11">
      <c r="A4142" s="247" t="s">
        <v>9599</v>
      </c>
      <c r="B4142" s="247" t="s">
        <v>9598</v>
      </c>
      <c r="C4142" s="247" t="s">
        <v>3987</v>
      </c>
      <c r="D4142" s="247" t="s">
        <v>7606</v>
      </c>
      <c r="E4142" s="248" t="s">
        <v>9597</v>
      </c>
      <c r="F4142" s="247">
        <v>194.37</v>
      </c>
      <c r="G4142" s="247" t="s">
        <v>1373</v>
      </c>
      <c r="H4142" s="247" t="s">
        <v>14318</v>
      </c>
      <c r="I4142" s="247">
        <v>0</v>
      </c>
      <c r="J4142" s="247">
        <v>0</v>
      </c>
      <c r="K4142" s="247">
        <v>0</v>
      </c>
    </row>
    <row r="4143" spans="1:11">
      <c r="A4143" s="247" t="s">
        <v>17713</v>
      </c>
      <c r="B4143" s="247" t="s">
        <v>17712</v>
      </c>
      <c r="C4143" s="247" t="s">
        <v>3987</v>
      </c>
      <c r="D4143" s="247" t="s">
        <v>7606</v>
      </c>
      <c r="E4143" s="248" t="s">
        <v>17711</v>
      </c>
      <c r="F4143" s="247">
        <v>411.27</v>
      </c>
      <c r="G4143" s="247" t="s">
        <v>1373</v>
      </c>
      <c r="H4143" s="247" t="s">
        <v>14318</v>
      </c>
      <c r="I4143" s="247">
        <v>0</v>
      </c>
      <c r="J4143" s="247">
        <v>0</v>
      </c>
      <c r="K4143" s="247">
        <v>0</v>
      </c>
    </row>
    <row r="4144" spans="1:11">
      <c r="A4144" s="247" t="s">
        <v>9383</v>
      </c>
      <c r="B4144" s="247" t="s">
        <v>9382</v>
      </c>
      <c r="C4144" s="247" t="s">
        <v>3987</v>
      </c>
      <c r="D4144" s="247" t="s">
        <v>7606</v>
      </c>
      <c r="E4144" s="248" t="s">
        <v>9381</v>
      </c>
      <c r="F4144" s="247">
        <v>13.98</v>
      </c>
      <c r="G4144" s="247" t="s">
        <v>1373</v>
      </c>
      <c r="H4144" s="247" t="s">
        <v>14318</v>
      </c>
      <c r="I4144" s="247">
        <v>0</v>
      </c>
      <c r="J4144" s="247">
        <v>3</v>
      </c>
      <c r="K4144" s="247">
        <v>0</v>
      </c>
    </row>
    <row r="4145" spans="1:11">
      <c r="A4145" s="247" t="s">
        <v>9380</v>
      </c>
      <c r="B4145" s="247" t="s">
        <v>9379</v>
      </c>
      <c r="C4145" s="247" t="s">
        <v>3987</v>
      </c>
      <c r="D4145" s="247" t="s">
        <v>7606</v>
      </c>
      <c r="E4145" s="248" t="s">
        <v>9378</v>
      </c>
      <c r="F4145" s="247">
        <v>11.67</v>
      </c>
      <c r="G4145" s="247" t="s">
        <v>1373</v>
      </c>
      <c r="H4145" s="247" t="s">
        <v>14318</v>
      </c>
      <c r="I4145" s="247">
        <v>0</v>
      </c>
      <c r="J4145" s="247">
        <v>3</v>
      </c>
      <c r="K4145" s="247">
        <v>0</v>
      </c>
    </row>
    <row r="4146" spans="1:11">
      <c r="A4146" s="247" t="s">
        <v>9377</v>
      </c>
      <c r="B4146" s="247" t="s">
        <v>9376</v>
      </c>
      <c r="C4146" s="247" t="s">
        <v>3987</v>
      </c>
      <c r="D4146" s="247" t="s">
        <v>7606</v>
      </c>
      <c r="E4146" s="248" t="s">
        <v>9375</v>
      </c>
      <c r="F4146" s="247">
        <v>11.67</v>
      </c>
      <c r="G4146" s="247" t="s">
        <v>1373</v>
      </c>
      <c r="H4146" s="247" t="s">
        <v>14318</v>
      </c>
      <c r="I4146" s="247">
        <v>0</v>
      </c>
      <c r="J4146" s="247">
        <v>3</v>
      </c>
      <c r="K4146" s="247">
        <v>0</v>
      </c>
    </row>
    <row r="4147" spans="1:11">
      <c r="A4147" s="247" t="s">
        <v>9374</v>
      </c>
      <c r="B4147" s="247" t="s">
        <v>9373</v>
      </c>
      <c r="C4147" s="247" t="s">
        <v>3987</v>
      </c>
      <c r="D4147" s="247" t="s">
        <v>7606</v>
      </c>
      <c r="E4147" s="248" t="s">
        <v>9372</v>
      </c>
      <c r="F4147" s="247">
        <v>11.67</v>
      </c>
      <c r="G4147" s="247" t="s">
        <v>1373</v>
      </c>
      <c r="H4147" s="247" t="s">
        <v>14318</v>
      </c>
      <c r="I4147" s="247">
        <v>0</v>
      </c>
      <c r="J4147" s="247">
        <v>0</v>
      </c>
      <c r="K4147" s="247">
        <v>0</v>
      </c>
    </row>
    <row r="4148" spans="1:11">
      <c r="A4148" s="247" t="s">
        <v>17697</v>
      </c>
      <c r="B4148" s="247" t="s">
        <v>17696</v>
      </c>
      <c r="C4148" s="247" t="s">
        <v>3987</v>
      </c>
      <c r="D4148" s="247" t="s">
        <v>7606</v>
      </c>
      <c r="E4148" s="248" t="s">
        <v>17695</v>
      </c>
      <c r="F4148" s="247">
        <v>26.46</v>
      </c>
      <c r="G4148" s="247" t="s">
        <v>1373</v>
      </c>
      <c r="H4148" s="247" t="s">
        <v>14318</v>
      </c>
      <c r="I4148" s="247">
        <v>0</v>
      </c>
      <c r="J4148" s="247">
        <v>0</v>
      </c>
      <c r="K4148" s="247">
        <v>0</v>
      </c>
    </row>
    <row r="4149" spans="1:11">
      <c r="A4149" s="247" t="s">
        <v>9350</v>
      </c>
      <c r="B4149" s="247" t="s">
        <v>9349</v>
      </c>
      <c r="C4149" s="247" t="s">
        <v>3987</v>
      </c>
      <c r="D4149" s="247" t="s">
        <v>7606</v>
      </c>
      <c r="E4149" s="248" t="s">
        <v>9348</v>
      </c>
      <c r="F4149" s="247">
        <v>4.84</v>
      </c>
      <c r="G4149" s="247" t="s">
        <v>1373</v>
      </c>
      <c r="H4149" s="247" t="s">
        <v>14318</v>
      </c>
      <c r="I4149" s="247">
        <v>0</v>
      </c>
      <c r="J4149" s="247">
        <v>3</v>
      </c>
      <c r="K4149" s="247">
        <v>0</v>
      </c>
    </row>
    <row r="4150" spans="1:11">
      <c r="A4150" s="247" t="s">
        <v>9347</v>
      </c>
      <c r="B4150" s="247" t="s">
        <v>9346</v>
      </c>
      <c r="C4150" s="247" t="s">
        <v>3987</v>
      </c>
      <c r="D4150" s="247" t="s">
        <v>7606</v>
      </c>
      <c r="E4150" s="248" t="s">
        <v>9345</v>
      </c>
      <c r="F4150" s="247">
        <v>19.78</v>
      </c>
      <c r="G4150" s="247" t="s">
        <v>1373</v>
      </c>
      <c r="H4150" s="247" t="s">
        <v>14318</v>
      </c>
      <c r="I4150" s="247">
        <v>0</v>
      </c>
      <c r="J4150" s="247">
        <v>3</v>
      </c>
      <c r="K4150" s="247">
        <v>0</v>
      </c>
    </row>
    <row r="4151" spans="1:11">
      <c r="A4151" s="247" t="s">
        <v>9344</v>
      </c>
      <c r="B4151" s="247" t="s">
        <v>9343</v>
      </c>
      <c r="C4151" s="247" t="s">
        <v>3987</v>
      </c>
      <c r="D4151" s="247" t="s">
        <v>7606</v>
      </c>
      <c r="E4151" s="248" t="s">
        <v>9342</v>
      </c>
      <c r="F4151" s="247">
        <v>19.78</v>
      </c>
      <c r="G4151" s="247" t="s">
        <v>1373</v>
      </c>
      <c r="H4151" s="247" t="s">
        <v>14318</v>
      </c>
      <c r="I4151" s="247">
        <v>0</v>
      </c>
      <c r="J4151" s="247">
        <v>3</v>
      </c>
      <c r="K4151" s="247">
        <v>0</v>
      </c>
    </row>
    <row r="4152" spans="1:11">
      <c r="A4152" s="247" t="s">
        <v>9341</v>
      </c>
      <c r="B4152" s="247" t="s">
        <v>9340</v>
      </c>
      <c r="C4152" s="247" t="s">
        <v>3987</v>
      </c>
      <c r="D4152" s="247" t="s">
        <v>7606</v>
      </c>
      <c r="E4152" s="248" t="s">
        <v>9339</v>
      </c>
      <c r="F4152" s="247">
        <v>19.78</v>
      </c>
      <c r="G4152" s="247" t="s">
        <v>1373</v>
      </c>
      <c r="H4152" s="247" t="s">
        <v>14318</v>
      </c>
      <c r="I4152" s="247">
        <v>0</v>
      </c>
      <c r="J4152" s="247">
        <v>0</v>
      </c>
      <c r="K4152" s="247">
        <v>0</v>
      </c>
    </row>
    <row r="4153" spans="1:11">
      <c r="A4153" s="247" t="s">
        <v>9305</v>
      </c>
      <c r="B4153" s="247" t="s">
        <v>9304</v>
      </c>
      <c r="C4153" s="247" t="s">
        <v>3987</v>
      </c>
      <c r="D4153" s="247" t="s">
        <v>7606</v>
      </c>
      <c r="E4153" s="248" t="s">
        <v>9303</v>
      </c>
      <c r="F4153" s="247">
        <v>28.23</v>
      </c>
      <c r="G4153" s="247" t="s">
        <v>1373</v>
      </c>
      <c r="H4153" s="247" t="s">
        <v>14318</v>
      </c>
      <c r="I4153" s="247">
        <v>1</v>
      </c>
      <c r="J4153" s="247">
        <v>0</v>
      </c>
      <c r="K4153" s="247">
        <v>0</v>
      </c>
    </row>
    <row r="4154" spans="1:11">
      <c r="A4154" s="247" t="s">
        <v>9098</v>
      </c>
      <c r="B4154" s="247" t="s">
        <v>9097</v>
      </c>
      <c r="C4154" s="247" t="s">
        <v>3987</v>
      </c>
      <c r="D4154" s="247" t="s">
        <v>7606</v>
      </c>
      <c r="E4154" s="248" t="s">
        <v>9096</v>
      </c>
      <c r="F4154" s="247">
        <v>147.72</v>
      </c>
      <c r="G4154" s="247" t="s">
        <v>1373</v>
      </c>
      <c r="H4154" s="247" t="s">
        <v>14318</v>
      </c>
      <c r="I4154" s="247">
        <v>0</v>
      </c>
      <c r="J4154" s="247">
        <v>3</v>
      </c>
      <c r="K4154" s="247">
        <v>0</v>
      </c>
    </row>
    <row r="4155" spans="1:11">
      <c r="A4155" s="247" t="s">
        <v>8962</v>
      </c>
      <c r="B4155" s="247" t="s">
        <v>8961</v>
      </c>
      <c r="C4155" s="247" t="s">
        <v>3987</v>
      </c>
      <c r="D4155" s="247" t="s">
        <v>7606</v>
      </c>
      <c r="E4155" s="248" t="s">
        <v>8960</v>
      </c>
      <c r="F4155" s="247">
        <v>438.47</v>
      </c>
      <c r="G4155" s="247" t="s">
        <v>1373</v>
      </c>
      <c r="H4155" s="247" t="s">
        <v>14318</v>
      </c>
      <c r="I4155" s="247">
        <v>0</v>
      </c>
      <c r="J4155" s="247">
        <v>0</v>
      </c>
      <c r="K4155" s="247">
        <v>0</v>
      </c>
    </row>
    <row r="4156" spans="1:11">
      <c r="A4156" s="247" t="s">
        <v>8739</v>
      </c>
      <c r="B4156" s="247" t="s">
        <v>8738</v>
      </c>
      <c r="C4156" s="247" t="s">
        <v>3987</v>
      </c>
      <c r="D4156" s="247" t="s">
        <v>7606</v>
      </c>
      <c r="E4156" s="248" t="s">
        <v>17655</v>
      </c>
      <c r="F4156" s="247">
        <v>363.75</v>
      </c>
      <c r="G4156" s="247" t="s">
        <v>1373</v>
      </c>
      <c r="H4156" s="247" t="s">
        <v>14318</v>
      </c>
      <c r="I4156" s="247">
        <v>0</v>
      </c>
      <c r="J4156" s="247">
        <v>0</v>
      </c>
      <c r="K4156" s="247">
        <v>0</v>
      </c>
    </row>
    <row r="4157" spans="1:11">
      <c r="A4157" s="247" t="s">
        <v>8360</v>
      </c>
      <c r="B4157" s="247" t="s">
        <v>8359</v>
      </c>
      <c r="C4157" s="247" t="s">
        <v>3987</v>
      </c>
      <c r="D4157" s="247" t="s">
        <v>7606</v>
      </c>
      <c r="E4157" s="248" t="s">
        <v>8358</v>
      </c>
      <c r="F4157" s="247">
        <v>157.37</v>
      </c>
      <c r="G4157" s="247" t="s">
        <v>1373</v>
      </c>
      <c r="H4157" s="247" t="s">
        <v>14318</v>
      </c>
      <c r="I4157" s="247">
        <v>0</v>
      </c>
      <c r="J4157" s="247">
        <v>0</v>
      </c>
      <c r="K4157" s="247">
        <v>0</v>
      </c>
    </row>
    <row r="4158" spans="1:11">
      <c r="A4158" s="247" t="s">
        <v>8357</v>
      </c>
      <c r="B4158" s="247" t="s">
        <v>8356</v>
      </c>
      <c r="C4158" s="247" t="s">
        <v>3987</v>
      </c>
      <c r="D4158" s="247" t="s">
        <v>7606</v>
      </c>
      <c r="E4158" s="248" t="s">
        <v>17632</v>
      </c>
      <c r="F4158" s="247">
        <v>444.75</v>
      </c>
      <c r="G4158" s="247" t="s">
        <v>1373</v>
      </c>
      <c r="H4158" s="247" t="s">
        <v>14318</v>
      </c>
      <c r="I4158" s="247">
        <v>0</v>
      </c>
      <c r="J4158" s="247">
        <v>0</v>
      </c>
      <c r="K4158" s="247">
        <v>0</v>
      </c>
    </row>
    <row r="4159" spans="1:11">
      <c r="A4159" s="247" t="s">
        <v>8355</v>
      </c>
      <c r="B4159" s="247" t="s">
        <v>8354</v>
      </c>
      <c r="C4159" s="247" t="s">
        <v>3987</v>
      </c>
      <c r="D4159" s="247" t="s">
        <v>7606</v>
      </c>
      <c r="E4159" s="248" t="s">
        <v>8353</v>
      </c>
      <c r="F4159" s="247">
        <v>214.57</v>
      </c>
      <c r="G4159" s="247" t="s">
        <v>1373</v>
      </c>
      <c r="H4159" s="247" t="s">
        <v>14318</v>
      </c>
      <c r="I4159" s="247">
        <v>0</v>
      </c>
      <c r="J4159" s="247">
        <v>0</v>
      </c>
      <c r="K4159" s="247">
        <v>0</v>
      </c>
    </row>
    <row r="4160" spans="1:11">
      <c r="A4160" s="247" t="s">
        <v>17631</v>
      </c>
      <c r="B4160" s="247" t="s">
        <v>17630</v>
      </c>
      <c r="C4160" s="247" t="s">
        <v>3987</v>
      </c>
      <c r="D4160" s="247" t="s">
        <v>7606</v>
      </c>
      <c r="E4160" s="248" t="s">
        <v>17629</v>
      </c>
      <c r="F4160" s="247">
        <v>40.549999999999997</v>
      </c>
      <c r="G4160" s="247" t="s">
        <v>1373</v>
      </c>
      <c r="H4160" s="247" t="s">
        <v>14318</v>
      </c>
      <c r="I4160" s="247">
        <v>1</v>
      </c>
      <c r="J4160" s="247">
        <v>0</v>
      </c>
      <c r="K4160" s="247">
        <v>0</v>
      </c>
    </row>
    <row r="4161" spans="1:11">
      <c r="A4161" s="247" t="s">
        <v>8341</v>
      </c>
      <c r="B4161" s="247" t="s">
        <v>8340</v>
      </c>
      <c r="C4161" s="247" t="s">
        <v>3987</v>
      </c>
      <c r="D4161" s="247" t="s">
        <v>7606</v>
      </c>
      <c r="E4161" s="248" t="s">
        <v>8339</v>
      </c>
      <c r="F4161" s="247">
        <v>38.96</v>
      </c>
      <c r="G4161" s="247" t="s">
        <v>1373</v>
      </c>
      <c r="H4161" s="247" t="s">
        <v>14318</v>
      </c>
      <c r="I4161" s="247">
        <v>0</v>
      </c>
      <c r="J4161" s="247">
        <v>0</v>
      </c>
      <c r="K4161" s="247">
        <v>0</v>
      </c>
    </row>
    <row r="4162" spans="1:11">
      <c r="A4162" s="247" t="s">
        <v>8338</v>
      </c>
      <c r="B4162" s="247" t="s">
        <v>8337</v>
      </c>
      <c r="C4162" s="247" t="s">
        <v>3987</v>
      </c>
      <c r="D4162" s="247" t="s">
        <v>7606</v>
      </c>
      <c r="E4162" s="248" t="s">
        <v>8336</v>
      </c>
      <c r="F4162" s="247">
        <v>51.19</v>
      </c>
      <c r="G4162" s="247" t="s">
        <v>1373</v>
      </c>
      <c r="H4162" s="247" t="s">
        <v>14318</v>
      </c>
      <c r="I4162" s="247">
        <v>0</v>
      </c>
      <c r="J4162" s="247">
        <v>0</v>
      </c>
      <c r="K4162" s="247">
        <v>0</v>
      </c>
    </row>
    <row r="4163" spans="1:11">
      <c r="A4163" s="247" t="s">
        <v>8323</v>
      </c>
      <c r="B4163" s="247" t="s">
        <v>8322</v>
      </c>
      <c r="C4163" s="247" t="s">
        <v>3987</v>
      </c>
      <c r="D4163" s="247" t="s">
        <v>7606</v>
      </c>
      <c r="E4163" s="248" t="s">
        <v>13398</v>
      </c>
      <c r="F4163" s="247">
        <v>54.59</v>
      </c>
      <c r="G4163" s="247" t="s">
        <v>1373</v>
      </c>
      <c r="H4163" s="247" t="s">
        <v>14318</v>
      </c>
      <c r="I4163" s="247">
        <v>0</v>
      </c>
      <c r="J4163" s="247">
        <v>0</v>
      </c>
      <c r="K4163" s="247">
        <v>0</v>
      </c>
    </row>
    <row r="4164" spans="1:11">
      <c r="A4164" s="247" t="s">
        <v>13399</v>
      </c>
      <c r="B4164" s="247" t="s">
        <v>13400</v>
      </c>
      <c r="C4164" s="247" t="s">
        <v>3987</v>
      </c>
      <c r="D4164" s="247" t="s">
        <v>7606</v>
      </c>
      <c r="E4164" s="248" t="s">
        <v>13401</v>
      </c>
      <c r="F4164" s="247">
        <v>51.19</v>
      </c>
      <c r="G4164" s="247" t="s">
        <v>1373</v>
      </c>
      <c r="H4164" s="247" t="s">
        <v>14318</v>
      </c>
      <c r="I4164" s="247">
        <v>0</v>
      </c>
      <c r="J4164" s="247">
        <v>0</v>
      </c>
      <c r="K4164" s="247">
        <v>0</v>
      </c>
    </row>
    <row r="4165" spans="1:11">
      <c r="A4165" s="247" t="s">
        <v>13402</v>
      </c>
      <c r="B4165" s="247" t="s">
        <v>13403</v>
      </c>
      <c r="C4165" s="247" t="s">
        <v>3987</v>
      </c>
      <c r="D4165" s="247" t="s">
        <v>7606</v>
      </c>
      <c r="E4165" s="248" t="s">
        <v>13404</v>
      </c>
      <c r="F4165" s="247">
        <v>78.62</v>
      </c>
      <c r="G4165" s="247" t="s">
        <v>1373</v>
      </c>
      <c r="H4165" s="247" t="s">
        <v>14318</v>
      </c>
      <c r="I4165" s="247">
        <v>0</v>
      </c>
      <c r="J4165" s="247">
        <v>0</v>
      </c>
      <c r="K4165" s="247">
        <v>0</v>
      </c>
    </row>
    <row r="4166" spans="1:11">
      <c r="A4166" s="247" t="s">
        <v>17628</v>
      </c>
      <c r="B4166" s="247" t="s">
        <v>17627</v>
      </c>
      <c r="C4166" s="247" t="s">
        <v>3987</v>
      </c>
      <c r="D4166" s="247" t="s">
        <v>7606</v>
      </c>
      <c r="E4166" s="248" t="s">
        <v>17626</v>
      </c>
      <c r="F4166" s="247">
        <v>78.62</v>
      </c>
      <c r="G4166" s="247" t="s">
        <v>1373</v>
      </c>
      <c r="H4166" s="247" t="s">
        <v>14318</v>
      </c>
      <c r="I4166" s="247">
        <v>0</v>
      </c>
      <c r="J4166" s="247">
        <v>0</v>
      </c>
      <c r="K4166" s="247">
        <v>0</v>
      </c>
    </row>
    <row r="4167" spans="1:11">
      <c r="A4167" s="247" t="s">
        <v>13405</v>
      </c>
      <c r="B4167" s="247" t="s">
        <v>13406</v>
      </c>
      <c r="C4167" s="247" t="s">
        <v>3987</v>
      </c>
      <c r="D4167" s="247" t="s">
        <v>7606</v>
      </c>
      <c r="E4167" s="248" t="s">
        <v>13407</v>
      </c>
      <c r="F4167" s="247">
        <v>55.65</v>
      </c>
      <c r="G4167" s="247" t="s">
        <v>1373</v>
      </c>
      <c r="H4167" s="247" t="s">
        <v>14318</v>
      </c>
      <c r="I4167" s="247">
        <v>0</v>
      </c>
      <c r="J4167" s="247">
        <v>0</v>
      </c>
      <c r="K4167" s="247">
        <v>0</v>
      </c>
    </row>
    <row r="4168" spans="1:11">
      <c r="A4168" s="247" t="s">
        <v>13408</v>
      </c>
      <c r="B4168" s="247" t="s">
        <v>13409</v>
      </c>
      <c r="C4168" s="247" t="s">
        <v>3987</v>
      </c>
      <c r="D4168" s="247" t="s">
        <v>7606</v>
      </c>
      <c r="E4168" s="248" t="s">
        <v>23783</v>
      </c>
      <c r="F4168" s="247">
        <v>51.19</v>
      </c>
      <c r="G4168" s="247" t="s">
        <v>1373</v>
      </c>
      <c r="H4168" s="247" t="s">
        <v>14318</v>
      </c>
      <c r="I4168" s="247">
        <v>0</v>
      </c>
      <c r="J4168" s="247">
        <v>0</v>
      </c>
      <c r="K4168" s="247">
        <v>0</v>
      </c>
    </row>
    <row r="4169" spans="1:11">
      <c r="A4169" s="247" t="s">
        <v>13410</v>
      </c>
      <c r="B4169" s="247" t="s">
        <v>13411</v>
      </c>
      <c r="C4169" s="247" t="s">
        <v>3987</v>
      </c>
      <c r="D4169" s="247" t="s">
        <v>7606</v>
      </c>
      <c r="E4169" s="248" t="s">
        <v>13412</v>
      </c>
      <c r="F4169" s="247">
        <v>78.62</v>
      </c>
      <c r="G4169" s="247" t="s">
        <v>1373</v>
      </c>
      <c r="H4169" s="247" t="s">
        <v>14318</v>
      </c>
      <c r="I4169" s="247">
        <v>0</v>
      </c>
      <c r="J4169" s="247">
        <v>0</v>
      </c>
      <c r="K4169" s="247">
        <v>0</v>
      </c>
    </row>
    <row r="4170" spans="1:11">
      <c r="A4170" s="247" t="s">
        <v>8318</v>
      </c>
      <c r="B4170" s="247" t="s">
        <v>8317</v>
      </c>
      <c r="C4170" s="247" t="s">
        <v>3987</v>
      </c>
      <c r="D4170" s="247" t="s">
        <v>7606</v>
      </c>
      <c r="E4170" s="248" t="s">
        <v>8316</v>
      </c>
      <c r="F4170" s="247">
        <v>491.16</v>
      </c>
      <c r="G4170" s="247" t="s">
        <v>1373</v>
      </c>
      <c r="H4170" s="247" t="s">
        <v>14318</v>
      </c>
      <c r="I4170" s="247">
        <v>0</v>
      </c>
      <c r="J4170" s="247">
        <v>0</v>
      </c>
      <c r="K4170" s="247">
        <v>0</v>
      </c>
    </row>
    <row r="4171" spans="1:11">
      <c r="A4171" s="247" t="s">
        <v>8315</v>
      </c>
      <c r="B4171" s="247" t="s">
        <v>8314</v>
      </c>
      <c r="C4171" s="247" t="s">
        <v>3987</v>
      </c>
      <c r="D4171" s="247" t="s">
        <v>7606</v>
      </c>
      <c r="E4171" s="248" t="s">
        <v>8313</v>
      </c>
      <c r="F4171" s="247">
        <v>392.92</v>
      </c>
      <c r="G4171" s="247" t="s">
        <v>1373</v>
      </c>
      <c r="H4171" s="247" t="s">
        <v>14318</v>
      </c>
      <c r="I4171" s="247">
        <v>0</v>
      </c>
      <c r="J4171" s="247">
        <v>0</v>
      </c>
      <c r="K4171" s="247">
        <v>0</v>
      </c>
    </row>
    <row r="4172" spans="1:11">
      <c r="A4172" s="247" t="s">
        <v>8312</v>
      </c>
      <c r="B4172" s="247" t="s">
        <v>8311</v>
      </c>
      <c r="C4172" s="247" t="s">
        <v>3987</v>
      </c>
      <c r="D4172" s="247" t="s">
        <v>7606</v>
      </c>
      <c r="E4172" s="248" t="s">
        <v>8310</v>
      </c>
      <c r="F4172" s="247">
        <v>491.16</v>
      </c>
      <c r="G4172" s="247" t="s">
        <v>1373</v>
      </c>
      <c r="H4172" s="247" t="s">
        <v>14318</v>
      </c>
      <c r="I4172" s="247">
        <v>0</v>
      </c>
      <c r="J4172" s="247">
        <v>0</v>
      </c>
      <c r="K4172" s="247">
        <v>0</v>
      </c>
    </row>
    <row r="4173" spans="1:11">
      <c r="A4173" s="247" t="s">
        <v>8309</v>
      </c>
      <c r="B4173" s="247" t="s">
        <v>8308</v>
      </c>
      <c r="C4173" s="247" t="s">
        <v>3987</v>
      </c>
      <c r="D4173" s="247" t="s">
        <v>7606</v>
      </c>
      <c r="E4173" s="248" t="s">
        <v>8307</v>
      </c>
      <c r="F4173" s="247">
        <v>491.16</v>
      </c>
      <c r="G4173" s="247" t="s">
        <v>1373</v>
      </c>
      <c r="H4173" s="247" t="s">
        <v>14318</v>
      </c>
      <c r="I4173" s="247">
        <v>0</v>
      </c>
      <c r="J4173" s="247">
        <v>0</v>
      </c>
      <c r="K4173" s="247">
        <v>0</v>
      </c>
    </row>
    <row r="4174" spans="1:11">
      <c r="A4174" s="247" t="s">
        <v>13413</v>
      </c>
      <c r="B4174" s="247" t="s">
        <v>13414</v>
      </c>
      <c r="C4174" s="247" t="s">
        <v>3987</v>
      </c>
      <c r="D4174" s="247" t="s">
        <v>7606</v>
      </c>
      <c r="E4174" s="248" t="s">
        <v>13415</v>
      </c>
      <c r="F4174" s="247">
        <v>128.16</v>
      </c>
      <c r="G4174" s="247" t="s">
        <v>1373</v>
      </c>
      <c r="H4174" s="247" t="s">
        <v>14318</v>
      </c>
      <c r="I4174" s="247">
        <v>0</v>
      </c>
      <c r="J4174" s="247">
        <v>0</v>
      </c>
      <c r="K4174" s="247">
        <v>0</v>
      </c>
    </row>
    <row r="4175" spans="1:11">
      <c r="A4175" s="247" t="s">
        <v>17624</v>
      </c>
      <c r="B4175" s="247" t="s">
        <v>17623</v>
      </c>
      <c r="C4175" s="247" t="s">
        <v>3987</v>
      </c>
      <c r="D4175" s="247" t="s">
        <v>7606</v>
      </c>
      <c r="E4175" s="248" t="s">
        <v>17622</v>
      </c>
      <c r="F4175" s="247">
        <v>76.88</v>
      </c>
      <c r="G4175" s="247" t="s">
        <v>1373</v>
      </c>
      <c r="H4175" s="247" t="s">
        <v>14318</v>
      </c>
      <c r="I4175" s="247">
        <v>0</v>
      </c>
      <c r="J4175" s="247">
        <v>0</v>
      </c>
      <c r="K4175" s="247">
        <v>0</v>
      </c>
    </row>
    <row r="4176" spans="1:11">
      <c r="A4176" s="247" t="s">
        <v>13416</v>
      </c>
      <c r="B4176" s="247" t="s">
        <v>13417</v>
      </c>
      <c r="C4176" s="247" t="s">
        <v>3987</v>
      </c>
      <c r="D4176" s="247" t="s">
        <v>7606</v>
      </c>
      <c r="E4176" s="248" t="s">
        <v>13418</v>
      </c>
      <c r="F4176" s="247">
        <v>192.89</v>
      </c>
      <c r="G4176" s="247" t="s">
        <v>1373</v>
      </c>
      <c r="H4176" s="247" t="s">
        <v>14318</v>
      </c>
      <c r="I4176" s="247">
        <v>0</v>
      </c>
      <c r="J4176" s="247">
        <v>0</v>
      </c>
      <c r="K4176" s="247">
        <v>0</v>
      </c>
    </row>
    <row r="4177" spans="1:11">
      <c r="A4177" s="247" t="s">
        <v>8306</v>
      </c>
      <c r="B4177" s="247" t="s">
        <v>8305</v>
      </c>
      <c r="C4177" s="247" t="s">
        <v>3987</v>
      </c>
      <c r="D4177" s="247" t="s">
        <v>7606</v>
      </c>
      <c r="E4177" s="248" t="s">
        <v>8304</v>
      </c>
      <c r="F4177" s="247">
        <v>282.85000000000002</v>
      </c>
      <c r="G4177" s="247" t="s">
        <v>1373</v>
      </c>
      <c r="H4177" s="247" t="s">
        <v>14318</v>
      </c>
      <c r="I4177" s="247">
        <v>0</v>
      </c>
      <c r="J4177" s="247">
        <v>0</v>
      </c>
      <c r="K4177" s="247">
        <v>0</v>
      </c>
    </row>
    <row r="4178" spans="1:11">
      <c r="A4178" s="247" t="s">
        <v>8265</v>
      </c>
      <c r="B4178" s="247" t="s">
        <v>8264</v>
      </c>
      <c r="C4178" s="247" t="s">
        <v>3987</v>
      </c>
      <c r="D4178" s="247" t="s">
        <v>7606</v>
      </c>
      <c r="E4178" s="248" t="s">
        <v>8263</v>
      </c>
      <c r="F4178" s="247">
        <v>449.95</v>
      </c>
      <c r="G4178" s="247" t="s">
        <v>1373</v>
      </c>
      <c r="H4178" s="247" t="s">
        <v>14318</v>
      </c>
      <c r="I4178" s="247">
        <v>0</v>
      </c>
      <c r="J4178" s="247">
        <v>0</v>
      </c>
      <c r="K4178" s="247">
        <v>0</v>
      </c>
    </row>
    <row r="4179" spans="1:11">
      <c r="A4179" s="247" t="s">
        <v>8262</v>
      </c>
      <c r="B4179" s="247" t="s">
        <v>8261</v>
      </c>
      <c r="C4179" s="247" t="s">
        <v>3987</v>
      </c>
      <c r="D4179" s="247" t="s">
        <v>7606</v>
      </c>
      <c r="E4179" s="248" t="s">
        <v>8260</v>
      </c>
      <c r="F4179" s="247">
        <v>449.95</v>
      </c>
      <c r="G4179" s="247" t="s">
        <v>1373</v>
      </c>
      <c r="H4179" s="247" t="s">
        <v>14318</v>
      </c>
      <c r="I4179" s="247">
        <v>0</v>
      </c>
      <c r="J4179" s="247">
        <v>0</v>
      </c>
      <c r="K4179" s="247">
        <v>0</v>
      </c>
    </row>
    <row r="4180" spans="1:11">
      <c r="A4180" s="247" t="s">
        <v>8259</v>
      </c>
      <c r="B4180" s="247" t="s">
        <v>8258</v>
      </c>
      <c r="C4180" s="247" t="s">
        <v>3987</v>
      </c>
      <c r="D4180" s="247" t="s">
        <v>7606</v>
      </c>
      <c r="E4180" s="248" t="s">
        <v>8257</v>
      </c>
      <c r="F4180" s="247">
        <v>449.95</v>
      </c>
      <c r="G4180" s="247" t="s">
        <v>1373</v>
      </c>
      <c r="H4180" s="247" t="s">
        <v>14318</v>
      </c>
      <c r="I4180" s="247">
        <v>0</v>
      </c>
      <c r="J4180" s="247">
        <v>0</v>
      </c>
      <c r="K4180" s="247">
        <v>0</v>
      </c>
    </row>
    <row r="4181" spans="1:11">
      <c r="A4181" s="247" t="s">
        <v>8256</v>
      </c>
      <c r="B4181" s="247" t="s">
        <v>8255</v>
      </c>
      <c r="C4181" s="247" t="s">
        <v>3987</v>
      </c>
      <c r="D4181" s="247" t="s">
        <v>7606</v>
      </c>
      <c r="E4181" s="248" t="s">
        <v>8254</v>
      </c>
      <c r="F4181" s="247">
        <v>259.75</v>
      </c>
      <c r="G4181" s="247" t="s">
        <v>1373</v>
      </c>
      <c r="H4181" s="247" t="s">
        <v>14318</v>
      </c>
      <c r="I4181" s="247">
        <v>0</v>
      </c>
      <c r="J4181" s="247">
        <v>0</v>
      </c>
      <c r="K4181" s="247">
        <v>0</v>
      </c>
    </row>
    <row r="4182" spans="1:11">
      <c r="A4182" s="247" t="s">
        <v>8250</v>
      </c>
      <c r="B4182" s="247" t="s">
        <v>8249</v>
      </c>
      <c r="C4182" s="247" t="s">
        <v>3987</v>
      </c>
      <c r="D4182" s="247" t="s">
        <v>7606</v>
      </c>
      <c r="E4182" s="248" t="s">
        <v>8248</v>
      </c>
      <c r="F4182" s="247">
        <v>10.23</v>
      </c>
      <c r="G4182" s="247" t="s">
        <v>1373</v>
      </c>
      <c r="H4182" s="247" t="s">
        <v>14318</v>
      </c>
      <c r="I4182" s="247">
        <v>0</v>
      </c>
      <c r="J4182" s="247">
        <v>0</v>
      </c>
      <c r="K4182" s="247">
        <v>0</v>
      </c>
    </row>
    <row r="4183" spans="1:11">
      <c r="A4183" s="247" t="s">
        <v>17618</v>
      </c>
      <c r="B4183" s="247" t="s">
        <v>17617</v>
      </c>
      <c r="C4183" s="247" t="s">
        <v>3987</v>
      </c>
      <c r="D4183" s="247" t="s">
        <v>7606</v>
      </c>
      <c r="E4183" s="248" t="s">
        <v>17616</v>
      </c>
      <c r="F4183" s="247">
        <v>359.22</v>
      </c>
      <c r="G4183" s="247" t="s">
        <v>1373</v>
      </c>
      <c r="H4183" s="247" t="s">
        <v>14318</v>
      </c>
      <c r="I4183" s="247">
        <v>0</v>
      </c>
      <c r="J4183" s="247">
        <v>0</v>
      </c>
      <c r="K4183" s="247">
        <v>0</v>
      </c>
    </row>
    <row r="4184" spans="1:11">
      <c r="A4184" s="247" t="s">
        <v>8222</v>
      </c>
      <c r="B4184" s="247" t="s">
        <v>8221</v>
      </c>
      <c r="C4184" s="247" t="s">
        <v>3987</v>
      </c>
      <c r="D4184" s="247" t="s">
        <v>7606</v>
      </c>
      <c r="E4184" s="248" t="s">
        <v>23784</v>
      </c>
      <c r="F4184" s="247">
        <v>87.37</v>
      </c>
      <c r="G4184" s="247" t="s">
        <v>1373</v>
      </c>
      <c r="H4184" s="247" t="s">
        <v>14318</v>
      </c>
      <c r="I4184" s="247">
        <v>0</v>
      </c>
      <c r="J4184" s="247">
        <v>0</v>
      </c>
      <c r="K4184" s="247">
        <v>0</v>
      </c>
    </row>
    <row r="4185" spans="1:11">
      <c r="A4185" s="247" t="s">
        <v>8216</v>
      </c>
      <c r="B4185" s="247" t="s">
        <v>8215</v>
      </c>
      <c r="C4185" s="247" t="s">
        <v>3987</v>
      </c>
      <c r="D4185" s="247" t="s">
        <v>7606</v>
      </c>
      <c r="E4185" s="248" t="s">
        <v>8214</v>
      </c>
      <c r="F4185" s="247">
        <v>227.97</v>
      </c>
      <c r="G4185" s="247" t="s">
        <v>1373</v>
      </c>
      <c r="H4185" s="247" t="s">
        <v>14318</v>
      </c>
      <c r="I4185" s="247">
        <v>0</v>
      </c>
      <c r="J4185" s="247">
        <v>0</v>
      </c>
      <c r="K4185" s="247">
        <v>0</v>
      </c>
    </row>
    <row r="4186" spans="1:11">
      <c r="A4186" s="247" t="s">
        <v>8213</v>
      </c>
      <c r="B4186" s="247" t="s">
        <v>8212</v>
      </c>
      <c r="C4186" s="247" t="s">
        <v>3987</v>
      </c>
      <c r="D4186" s="247" t="s">
        <v>7606</v>
      </c>
      <c r="E4186" s="248" t="s">
        <v>8211</v>
      </c>
      <c r="F4186" s="247">
        <v>227.97</v>
      </c>
      <c r="G4186" s="247" t="s">
        <v>1373</v>
      </c>
      <c r="H4186" s="247" t="s">
        <v>14318</v>
      </c>
      <c r="I4186" s="247">
        <v>0</v>
      </c>
      <c r="J4186" s="247">
        <v>0</v>
      </c>
      <c r="K4186" s="247">
        <v>0</v>
      </c>
    </row>
    <row r="4187" spans="1:11">
      <c r="A4187" s="247" t="s">
        <v>8210</v>
      </c>
      <c r="B4187" s="247" t="s">
        <v>8209</v>
      </c>
      <c r="C4187" s="247" t="s">
        <v>3987</v>
      </c>
      <c r="D4187" s="247" t="s">
        <v>7606</v>
      </c>
      <c r="E4187" s="248" t="s">
        <v>8208</v>
      </c>
      <c r="F4187" s="247">
        <v>138.47999999999999</v>
      </c>
      <c r="G4187" s="247" t="s">
        <v>1373</v>
      </c>
      <c r="H4187" s="247" t="s">
        <v>14318</v>
      </c>
      <c r="I4187" s="247">
        <v>0</v>
      </c>
      <c r="J4187" s="247">
        <v>0</v>
      </c>
      <c r="K4187" s="247">
        <v>0</v>
      </c>
    </row>
    <row r="4188" spans="1:11">
      <c r="A4188" s="247" t="s">
        <v>8207</v>
      </c>
      <c r="B4188" s="247" t="s">
        <v>8206</v>
      </c>
      <c r="C4188" s="247" t="s">
        <v>3987</v>
      </c>
      <c r="D4188" s="247" t="s">
        <v>7606</v>
      </c>
      <c r="E4188" s="248" t="s">
        <v>8205</v>
      </c>
      <c r="F4188" s="247">
        <v>227.97</v>
      </c>
      <c r="G4188" s="247" t="s">
        <v>1373</v>
      </c>
      <c r="H4188" s="247" t="s">
        <v>14318</v>
      </c>
      <c r="I4188" s="247">
        <v>0</v>
      </c>
      <c r="J4188" s="247">
        <v>0</v>
      </c>
      <c r="K4188" s="247">
        <v>0</v>
      </c>
    </row>
    <row r="4189" spans="1:11">
      <c r="A4189" s="247" t="s">
        <v>13419</v>
      </c>
      <c r="B4189" s="247" t="s">
        <v>13420</v>
      </c>
      <c r="C4189" s="247" t="s">
        <v>3987</v>
      </c>
      <c r="D4189" s="247" t="s">
        <v>7606</v>
      </c>
      <c r="E4189" s="248" t="s">
        <v>13421</v>
      </c>
      <c r="F4189" s="247">
        <v>81.8</v>
      </c>
      <c r="G4189" s="247" t="s">
        <v>1373</v>
      </c>
      <c r="H4189" s="247" t="s">
        <v>14318</v>
      </c>
      <c r="I4189" s="247">
        <v>0</v>
      </c>
      <c r="J4189" s="247">
        <v>0</v>
      </c>
      <c r="K4189" s="247">
        <v>0</v>
      </c>
    </row>
    <row r="4190" spans="1:11">
      <c r="A4190" s="247" t="s">
        <v>13422</v>
      </c>
      <c r="B4190" s="247" t="s">
        <v>13423</v>
      </c>
      <c r="C4190" s="247" t="s">
        <v>3987</v>
      </c>
      <c r="D4190" s="247" t="s">
        <v>7606</v>
      </c>
      <c r="E4190" s="248" t="s">
        <v>13424</v>
      </c>
      <c r="F4190" s="247">
        <v>90.82</v>
      </c>
      <c r="G4190" s="247" t="s">
        <v>1373</v>
      </c>
      <c r="H4190" s="247" t="s">
        <v>14318</v>
      </c>
      <c r="I4190" s="247">
        <v>0</v>
      </c>
      <c r="J4190" s="247">
        <v>0</v>
      </c>
      <c r="K4190" s="247">
        <v>0</v>
      </c>
    </row>
    <row r="4191" spans="1:11">
      <c r="A4191" s="247" t="s">
        <v>13425</v>
      </c>
      <c r="B4191" s="247" t="s">
        <v>13426</v>
      </c>
      <c r="C4191" s="247" t="s">
        <v>3987</v>
      </c>
      <c r="D4191" s="247" t="s">
        <v>7606</v>
      </c>
      <c r="E4191" s="248" t="s">
        <v>13427</v>
      </c>
      <c r="F4191" s="247">
        <v>90.82</v>
      </c>
      <c r="G4191" s="247" t="s">
        <v>1373</v>
      </c>
      <c r="H4191" s="247" t="s">
        <v>14318</v>
      </c>
      <c r="I4191" s="247">
        <v>0</v>
      </c>
      <c r="J4191" s="247">
        <v>0</v>
      </c>
      <c r="K4191" s="247">
        <v>0</v>
      </c>
    </row>
    <row r="4192" spans="1:11">
      <c r="A4192" s="247" t="s">
        <v>13428</v>
      </c>
      <c r="B4192" s="247" t="s">
        <v>13429</v>
      </c>
      <c r="C4192" s="247" t="s">
        <v>3987</v>
      </c>
      <c r="D4192" s="247" t="s">
        <v>7606</v>
      </c>
      <c r="E4192" s="248" t="s">
        <v>13430</v>
      </c>
      <c r="F4192" s="247">
        <v>90.82</v>
      </c>
      <c r="G4192" s="247" t="s">
        <v>1373</v>
      </c>
      <c r="H4192" s="247" t="s">
        <v>14318</v>
      </c>
      <c r="I4192" s="247">
        <v>0</v>
      </c>
      <c r="J4192" s="247">
        <v>0</v>
      </c>
      <c r="K4192" s="247">
        <v>0</v>
      </c>
    </row>
    <row r="4193" spans="1:11">
      <c r="A4193" s="247" t="s">
        <v>13431</v>
      </c>
      <c r="B4193" s="247" t="s">
        <v>13432</v>
      </c>
      <c r="C4193" s="247" t="s">
        <v>3987</v>
      </c>
      <c r="D4193" s="247" t="s">
        <v>7606</v>
      </c>
      <c r="E4193" s="248" t="s">
        <v>13433</v>
      </c>
      <c r="F4193" s="247">
        <v>282.85000000000002</v>
      </c>
      <c r="G4193" s="247" t="s">
        <v>1373</v>
      </c>
      <c r="H4193" s="247" t="s">
        <v>14318</v>
      </c>
      <c r="I4193" s="247">
        <v>0</v>
      </c>
      <c r="J4193" s="247">
        <v>0</v>
      </c>
      <c r="K4193" s="247">
        <v>0</v>
      </c>
    </row>
    <row r="4194" spans="1:11">
      <c r="A4194" s="247" t="s">
        <v>17582</v>
      </c>
      <c r="B4194" s="247" t="s">
        <v>17581</v>
      </c>
      <c r="C4194" s="247" t="s">
        <v>3987</v>
      </c>
      <c r="D4194" s="247" t="s">
        <v>7606</v>
      </c>
      <c r="E4194" s="248" t="s">
        <v>17580</v>
      </c>
      <c r="F4194" s="247">
        <v>22.26</v>
      </c>
      <c r="G4194" s="247" t="s">
        <v>1373</v>
      </c>
      <c r="H4194" s="247" t="s">
        <v>14318</v>
      </c>
      <c r="I4194" s="247">
        <v>0</v>
      </c>
      <c r="J4194" s="247">
        <v>0</v>
      </c>
      <c r="K4194" s="247">
        <v>0</v>
      </c>
    </row>
    <row r="4195" spans="1:11">
      <c r="A4195" s="247" t="s">
        <v>17579</v>
      </c>
      <c r="B4195" s="247" t="s">
        <v>17578</v>
      </c>
      <c r="C4195" s="247" t="s">
        <v>3987</v>
      </c>
      <c r="D4195" s="247" t="s">
        <v>7606</v>
      </c>
      <c r="E4195" s="248" t="s">
        <v>17577</v>
      </c>
      <c r="F4195" s="247">
        <v>149.71</v>
      </c>
      <c r="G4195" s="247" t="s">
        <v>1373</v>
      </c>
      <c r="H4195" s="247" t="s">
        <v>14318</v>
      </c>
      <c r="I4195" s="247">
        <v>0</v>
      </c>
      <c r="J4195" s="247">
        <v>0</v>
      </c>
      <c r="K4195" s="247">
        <v>0</v>
      </c>
    </row>
    <row r="4196" spans="1:11">
      <c r="A4196" s="247" t="s">
        <v>17576</v>
      </c>
      <c r="B4196" s="247" t="s">
        <v>17575</v>
      </c>
      <c r="C4196" s="247" t="s">
        <v>3987</v>
      </c>
      <c r="D4196" s="247" t="s">
        <v>7606</v>
      </c>
      <c r="E4196" s="248" t="s">
        <v>17574</v>
      </c>
      <c r="F4196" s="247">
        <v>132.88</v>
      </c>
      <c r="G4196" s="247" t="s">
        <v>1373</v>
      </c>
      <c r="H4196" s="247" t="s">
        <v>14318</v>
      </c>
      <c r="I4196" s="247">
        <v>0</v>
      </c>
      <c r="J4196" s="247">
        <v>0</v>
      </c>
      <c r="K4196" s="247">
        <v>0</v>
      </c>
    </row>
    <row r="4197" spans="1:11">
      <c r="A4197" s="247" t="s">
        <v>17573</v>
      </c>
      <c r="B4197" s="247" t="s">
        <v>17572</v>
      </c>
      <c r="C4197" s="247" t="s">
        <v>3987</v>
      </c>
      <c r="D4197" s="247" t="s">
        <v>7606</v>
      </c>
      <c r="E4197" s="248" t="s">
        <v>17571</v>
      </c>
      <c r="F4197" s="247">
        <v>213.78</v>
      </c>
      <c r="G4197" s="247" t="s">
        <v>1373</v>
      </c>
      <c r="H4197" s="247" t="s">
        <v>14318</v>
      </c>
      <c r="I4197" s="247">
        <v>0</v>
      </c>
      <c r="J4197" s="247">
        <v>0</v>
      </c>
      <c r="K4197" s="247">
        <v>0</v>
      </c>
    </row>
    <row r="4198" spans="1:11">
      <c r="A4198" s="247" t="s">
        <v>17566</v>
      </c>
      <c r="B4198" s="247" t="s">
        <v>17565</v>
      </c>
      <c r="C4198" s="247" t="s">
        <v>3987</v>
      </c>
      <c r="D4198" s="247" t="s">
        <v>7606</v>
      </c>
      <c r="E4198" s="248" t="s">
        <v>17564</v>
      </c>
      <c r="F4198" s="247">
        <v>213.78</v>
      </c>
      <c r="G4198" s="247" t="s">
        <v>1373</v>
      </c>
      <c r="H4198" s="247" t="s">
        <v>14318</v>
      </c>
      <c r="I4198" s="247">
        <v>0</v>
      </c>
      <c r="J4198" s="247">
        <v>0</v>
      </c>
      <c r="K4198" s="247">
        <v>0</v>
      </c>
    </row>
    <row r="4199" spans="1:11">
      <c r="A4199" s="247" t="s">
        <v>17563</v>
      </c>
      <c r="B4199" s="247" t="s">
        <v>17562</v>
      </c>
      <c r="C4199" s="247" t="s">
        <v>3987</v>
      </c>
      <c r="D4199" s="247" t="s">
        <v>7606</v>
      </c>
      <c r="E4199" s="248" t="s">
        <v>23785</v>
      </c>
      <c r="F4199" s="247">
        <v>83.58</v>
      </c>
      <c r="G4199" s="247" t="s">
        <v>1373</v>
      </c>
      <c r="H4199" s="247" t="s">
        <v>14318</v>
      </c>
      <c r="I4199" s="247">
        <v>0</v>
      </c>
      <c r="J4199" s="247">
        <v>0</v>
      </c>
      <c r="K4199" s="247">
        <v>0</v>
      </c>
    </row>
    <row r="4200" spans="1:11">
      <c r="A4200" s="247" t="s">
        <v>17560</v>
      </c>
      <c r="B4200" s="247" t="s">
        <v>17559</v>
      </c>
      <c r="C4200" s="247" t="s">
        <v>3987</v>
      </c>
      <c r="D4200" s="247" t="s">
        <v>7606</v>
      </c>
      <c r="E4200" s="248" t="s">
        <v>17558</v>
      </c>
      <c r="F4200" s="247">
        <v>83.58</v>
      </c>
      <c r="G4200" s="247" t="s">
        <v>1373</v>
      </c>
      <c r="H4200" s="247" t="s">
        <v>14318</v>
      </c>
      <c r="I4200" s="247">
        <v>0</v>
      </c>
      <c r="J4200" s="247">
        <v>0</v>
      </c>
      <c r="K4200" s="247">
        <v>0</v>
      </c>
    </row>
    <row r="4201" spans="1:11">
      <c r="A4201" s="247" t="s">
        <v>17557</v>
      </c>
      <c r="B4201" s="247" t="s">
        <v>17556</v>
      </c>
      <c r="C4201" s="247" t="s">
        <v>3987</v>
      </c>
      <c r="D4201" s="247" t="s">
        <v>7606</v>
      </c>
      <c r="E4201" s="248" t="s">
        <v>17555</v>
      </c>
      <c r="F4201" s="247">
        <v>11.9</v>
      </c>
      <c r="G4201" s="247" t="s">
        <v>1373</v>
      </c>
      <c r="H4201" s="247" t="s">
        <v>14318</v>
      </c>
      <c r="I4201" s="247">
        <v>0</v>
      </c>
      <c r="J4201" s="247">
        <v>0</v>
      </c>
      <c r="K4201" s="247">
        <v>0</v>
      </c>
    </row>
    <row r="4202" spans="1:11">
      <c r="A4202" s="247" t="s">
        <v>17554</v>
      </c>
      <c r="B4202" s="247" t="s">
        <v>17553</v>
      </c>
      <c r="C4202" s="247" t="s">
        <v>3987</v>
      </c>
      <c r="D4202" s="247" t="s">
        <v>7606</v>
      </c>
      <c r="E4202" s="248" t="s">
        <v>17552</v>
      </c>
      <c r="F4202" s="247">
        <v>83.58</v>
      </c>
      <c r="G4202" s="247" t="s">
        <v>1373</v>
      </c>
      <c r="H4202" s="247" t="s">
        <v>14318</v>
      </c>
      <c r="I4202" s="247">
        <v>0</v>
      </c>
      <c r="J4202" s="247">
        <v>0</v>
      </c>
      <c r="K4202" s="247">
        <v>0</v>
      </c>
    </row>
    <row r="4203" spans="1:11">
      <c r="A4203" s="247" t="s">
        <v>17452</v>
      </c>
      <c r="B4203" s="247" t="s">
        <v>17451</v>
      </c>
      <c r="C4203" s="247" t="s">
        <v>3987</v>
      </c>
      <c r="D4203" s="247" t="s">
        <v>7606</v>
      </c>
      <c r="E4203" s="248" t="s">
        <v>17450</v>
      </c>
      <c r="F4203" s="247">
        <v>284.33999999999997</v>
      </c>
      <c r="G4203" s="247" t="s">
        <v>1373</v>
      </c>
      <c r="H4203" s="247" t="s">
        <v>14318</v>
      </c>
      <c r="I4203" s="247">
        <v>0</v>
      </c>
      <c r="J4203" s="247">
        <v>0</v>
      </c>
      <c r="K4203" s="247">
        <v>0</v>
      </c>
    </row>
    <row r="4204" spans="1:11">
      <c r="A4204" s="247" t="s">
        <v>17434</v>
      </c>
      <c r="B4204" s="247" t="s">
        <v>17433</v>
      </c>
      <c r="C4204" s="247" t="s">
        <v>3987</v>
      </c>
      <c r="D4204" s="247" t="s">
        <v>7606</v>
      </c>
      <c r="E4204" s="248" t="s">
        <v>17432</v>
      </c>
      <c r="F4204" s="247">
        <v>210.61</v>
      </c>
      <c r="G4204" s="247" t="s">
        <v>1373</v>
      </c>
      <c r="H4204" s="247" t="s">
        <v>14318</v>
      </c>
      <c r="I4204" s="247">
        <v>0</v>
      </c>
      <c r="J4204" s="247">
        <v>0</v>
      </c>
      <c r="K4204" s="247">
        <v>0</v>
      </c>
    </row>
    <row r="4205" spans="1:11">
      <c r="A4205" s="247" t="s">
        <v>17377</v>
      </c>
      <c r="B4205" s="247" t="s">
        <v>17376</v>
      </c>
      <c r="C4205" s="247" t="s">
        <v>3987</v>
      </c>
      <c r="D4205" s="247" t="s">
        <v>7606</v>
      </c>
      <c r="E4205" s="248" t="s">
        <v>17375</v>
      </c>
      <c r="F4205" s="247">
        <v>18.29</v>
      </c>
      <c r="G4205" s="247" t="s">
        <v>1373</v>
      </c>
      <c r="H4205" s="247" t="s">
        <v>14318</v>
      </c>
      <c r="I4205" s="247">
        <v>0</v>
      </c>
      <c r="J4205" s="247">
        <v>0</v>
      </c>
      <c r="K4205" s="247">
        <v>0</v>
      </c>
    </row>
    <row r="4206" spans="1:11">
      <c r="A4206" s="247" t="s">
        <v>23786</v>
      </c>
      <c r="B4206" s="247" t="s">
        <v>23787</v>
      </c>
      <c r="C4206" s="247" t="s">
        <v>3987</v>
      </c>
      <c r="D4206" s="247" t="s">
        <v>7606</v>
      </c>
      <c r="E4206" s="248" t="s">
        <v>23788</v>
      </c>
      <c r="F4206" s="247">
        <v>163.47999999999999</v>
      </c>
      <c r="G4206" s="247" t="s">
        <v>1373</v>
      </c>
      <c r="H4206" s="247" t="s">
        <v>14318</v>
      </c>
      <c r="I4206" s="247">
        <v>0</v>
      </c>
      <c r="J4206" s="247">
        <v>0</v>
      </c>
      <c r="K4206" s="247">
        <v>0</v>
      </c>
    </row>
    <row r="4207" spans="1:11">
      <c r="A4207" s="247" t="s">
        <v>23789</v>
      </c>
      <c r="B4207" s="247" t="s">
        <v>23790</v>
      </c>
      <c r="C4207" s="247" t="s">
        <v>3987</v>
      </c>
      <c r="D4207" s="247" t="s">
        <v>7606</v>
      </c>
      <c r="E4207" s="248" t="s">
        <v>23791</v>
      </c>
      <c r="F4207" s="247">
        <v>163.47999999999999</v>
      </c>
      <c r="G4207" s="247" t="s">
        <v>1373</v>
      </c>
      <c r="H4207" s="247" t="s">
        <v>14318</v>
      </c>
      <c r="I4207" s="247">
        <v>0</v>
      </c>
      <c r="J4207" s="247">
        <v>0</v>
      </c>
      <c r="K4207" s="247">
        <v>0</v>
      </c>
    </row>
    <row r="4208" spans="1:11">
      <c r="A4208" s="247" t="s">
        <v>23792</v>
      </c>
      <c r="B4208" s="247" t="s">
        <v>23793</v>
      </c>
      <c r="C4208" s="247" t="s">
        <v>3987</v>
      </c>
      <c r="D4208" s="247" t="s">
        <v>7606</v>
      </c>
      <c r="E4208" s="248" t="s">
        <v>23794</v>
      </c>
      <c r="F4208" s="247">
        <v>163.47999999999999</v>
      </c>
      <c r="G4208" s="247" t="s">
        <v>1373</v>
      </c>
      <c r="H4208" s="247" t="s">
        <v>14318</v>
      </c>
      <c r="I4208" s="247">
        <v>0</v>
      </c>
      <c r="J4208" s="247">
        <v>0</v>
      </c>
      <c r="K4208" s="247">
        <v>0</v>
      </c>
    </row>
    <row r="4209" spans="1:11">
      <c r="A4209" s="247" t="s">
        <v>23795</v>
      </c>
      <c r="B4209" s="247" t="s">
        <v>23796</v>
      </c>
      <c r="C4209" s="247" t="s">
        <v>3987</v>
      </c>
      <c r="D4209" s="247" t="s">
        <v>7606</v>
      </c>
      <c r="E4209" s="248" t="s">
        <v>23797</v>
      </c>
      <c r="F4209" s="247">
        <v>110.4</v>
      </c>
      <c r="G4209" s="247" t="s">
        <v>1373</v>
      </c>
      <c r="H4209" s="247" t="s">
        <v>14318</v>
      </c>
      <c r="I4209" s="247">
        <v>0</v>
      </c>
      <c r="J4209" s="247">
        <v>0</v>
      </c>
      <c r="K4209" s="247">
        <v>0</v>
      </c>
    </row>
    <row r="4210" spans="1:11">
      <c r="A4210" s="247" t="s">
        <v>23798</v>
      </c>
      <c r="B4210" s="247" t="s">
        <v>23799</v>
      </c>
      <c r="C4210" s="247" t="s">
        <v>3987</v>
      </c>
      <c r="D4210" s="247" t="s">
        <v>7606</v>
      </c>
      <c r="E4210" s="248" t="s">
        <v>23800</v>
      </c>
      <c r="F4210" s="247">
        <v>100.72</v>
      </c>
      <c r="G4210" s="247" t="s">
        <v>1373</v>
      </c>
      <c r="H4210" s="247" t="s">
        <v>14318</v>
      </c>
      <c r="I4210" s="247">
        <v>0</v>
      </c>
      <c r="J4210" s="247">
        <v>0</v>
      </c>
      <c r="K4210" s="247">
        <v>0</v>
      </c>
    </row>
    <row r="4211" spans="1:11">
      <c r="A4211" s="247" t="s">
        <v>23801</v>
      </c>
      <c r="B4211" s="247" t="s">
        <v>23802</v>
      </c>
      <c r="C4211" s="247" t="s">
        <v>3987</v>
      </c>
      <c r="D4211" s="247" t="s">
        <v>7606</v>
      </c>
      <c r="E4211" s="248" t="s">
        <v>23803</v>
      </c>
      <c r="F4211" s="247">
        <v>106.06</v>
      </c>
      <c r="G4211" s="247" t="s">
        <v>1373</v>
      </c>
      <c r="H4211" s="247" t="s">
        <v>14318</v>
      </c>
      <c r="I4211" s="247">
        <v>0</v>
      </c>
      <c r="J4211" s="247">
        <v>0</v>
      </c>
      <c r="K4211" s="247">
        <v>0</v>
      </c>
    </row>
    <row r="4212" spans="1:11">
      <c r="A4212" s="247" t="s">
        <v>23804</v>
      </c>
      <c r="B4212" s="247" t="s">
        <v>23805</v>
      </c>
      <c r="C4212" s="247" t="s">
        <v>3987</v>
      </c>
      <c r="D4212" s="247" t="s">
        <v>7606</v>
      </c>
      <c r="E4212" s="248" t="s">
        <v>23806</v>
      </c>
      <c r="F4212" s="247">
        <v>106.06</v>
      </c>
      <c r="G4212" s="247" t="s">
        <v>1373</v>
      </c>
      <c r="H4212" s="247" t="s">
        <v>14318</v>
      </c>
      <c r="I4212" s="247">
        <v>0</v>
      </c>
      <c r="J4212" s="247">
        <v>0</v>
      </c>
      <c r="K4212" s="247">
        <v>0</v>
      </c>
    </row>
    <row r="4213" spans="1:11">
      <c r="A4213" s="247" t="s">
        <v>23807</v>
      </c>
      <c r="B4213" s="247" t="s">
        <v>23808</v>
      </c>
      <c r="C4213" s="247" t="s">
        <v>3987</v>
      </c>
      <c r="D4213" s="247" t="s">
        <v>7606</v>
      </c>
      <c r="E4213" s="248" t="s">
        <v>23809</v>
      </c>
      <c r="F4213" s="247">
        <v>106.06</v>
      </c>
      <c r="G4213" s="247" t="s">
        <v>1373</v>
      </c>
      <c r="H4213" s="247" t="s">
        <v>14318</v>
      </c>
      <c r="I4213" s="247">
        <v>0</v>
      </c>
      <c r="J4213" s="247">
        <v>0</v>
      </c>
      <c r="K4213" s="247">
        <v>0</v>
      </c>
    </row>
    <row r="4214" spans="1:11">
      <c r="A4214" s="247" t="s">
        <v>23810</v>
      </c>
      <c r="B4214" s="247" t="s">
        <v>23811</v>
      </c>
      <c r="C4214" s="247" t="s">
        <v>3987</v>
      </c>
      <c r="D4214" s="247" t="s">
        <v>7606</v>
      </c>
      <c r="E4214" s="248" t="s">
        <v>23812</v>
      </c>
      <c r="F4214" s="247">
        <v>116.52</v>
      </c>
      <c r="G4214" s="247" t="s">
        <v>1373</v>
      </c>
      <c r="H4214" s="247" t="s">
        <v>14318</v>
      </c>
      <c r="I4214" s="247">
        <v>0</v>
      </c>
      <c r="J4214" s="247">
        <v>0</v>
      </c>
      <c r="K4214" s="247">
        <v>0</v>
      </c>
    </row>
    <row r="4215" spans="1:11">
      <c r="A4215" s="247" t="s">
        <v>23813</v>
      </c>
      <c r="B4215" s="247" t="s">
        <v>23814</v>
      </c>
      <c r="C4215" s="247" t="s">
        <v>3987</v>
      </c>
      <c r="D4215" s="247" t="s">
        <v>7606</v>
      </c>
      <c r="E4215" s="248" t="s">
        <v>23815</v>
      </c>
      <c r="F4215" s="247">
        <v>444.75</v>
      </c>
      <c r="G4215" s="247" t="s">
        <v>1373</v>
      </c>
      <c r="H4215" s="247" t="s">
        <v>14318</v>
      </c>
      <c r="I4215" s="247">
        <v>0</v>
      </c>
      <c r="J4215" s="247">
        <v>0</v>
      </c>
      <c r="K4215" s="247">
        <v>0</v>
      </c>
    </row>
    <row r="4216" spans="1:11">
      <c r="A4216" s="247" t="s">
        <v>23816</v>
      </c>
      <c r="B4216" s="247" t="s">
        <v>23817</v>
      </c>
      <c r="C4216" s="247" t="s">
        <v>3987</v>
      </c>
      <c r="D4216" s="247" t="s">
        <v>7606</v>
      </c>
      <c r="E4216" s="248" t="s">
        <v>23818</v>
      </c>
      <c r="F4216" s="247">
        <v>476.22</v>
      </c>
      <c r="G4216" s="247" t="s">
        <v>1373</v>
      </c>
      <c r="H4216" s="247" t="s">
        <v>14318</v>
      </c>
      <c r="I4216" s="247">
        <v>0</v>
      </c>
      <c r="J4216" s="247">
        <v>0</v>
      </c>
      <c r="K4216" s="247">
        <v>0</v>
      </c>
    </row>
    <row r="4217" spans="1:11">
      <c r="A4217" s="247" t="s">
        <v>23819</v>
      </c>
      <c r="B4217" s="247" t="s">
        <v>23820</v>
      </c>
      <c r="C4217" s="247" t="s">
        <v>3987</v>
      </c>
      <c r="D4217" s="247" t="s">
        <v>7606</v>
      </c>
      <c r="E4217" s="248" t="s">
        <v>23821</v>
      </c>
      <c r="F4217" s="247">
        <v>476.22</v>
      </c>
      <c r="G4217" s="247" t="s">
        <v>1373</v>
      </c>
      <c r="H4217" s="247" t="s">
        <v>14318</v>
      </c>
      <c r="I4217" s="247">
        <v>0</v>
      </c>
      <c r="J4217" s="247">
        <v>0</v>
      </c>
      <c r="K4217" s="247">
        <v>0</v>
      </c>
    </row>
    <row r="4218" spans="1:11">
      <c r="A4218" s="247" t="s">
        <v>23822</v>
      </c>
      <c r="B4218" s="247" t="s">
        <v>23823</v>
      </c>
      <c r="C4218" s="247" t="s">
        <v>3987</v>
      </c>
      <c r="D4218" s="247" t="s">
        <v>7606</v>
      </c>
      <c r="E4218" s="248" t="s">
        <v>23824</v>
      </c>
      <c r="F4218" s="247">
        <v>476.22</v>
      </c>
      <c r="G4218" s="247" t="s">
        <v>1373</v>
      </c>
      <c r="H4218" s="247" t="s">
        <v>14318</v>
      </c>
      <c r="I4218" s="247">
        <v>0</v>
      </c>
      <c r="J4218" s="247">
        <v>0</v>
      </c>
      <c r="K4218" s="247">
        <v>0</v>
      </c>
    </row>
    <row r="4219" spans="1:11">
      <c r="A4219" s="247" t="s">
        <v>23825</v>
      </c>
      <c r="B4219" s="247" t="s">
        <v>23826</v>
      </c>
      <c r="C4219" s="247" t="s">
        <v>3987</v>
      </c>
      <c r="D4219" s="247" t="s">
        <v>7606</v>
      </c>
      <c r="E4219" s="248" t="s">
        <v>23827</v>
      </c>
      <c r="F4219" s="247">
        <v>74.34</v>
      </c>
      <c r="G4219" s="247" t="s">
        <v>1373</v>
      </c>
      <c r="H4219" s="247" t="s">
        <v>14318</v>
      </c>
      <c r="I4219" s="247">
        <v>0</v>
      </c>
      <c r="J4219" s="247">
        <v>0</v>
      </c>
      <c r="K4219" s="247">
        <v>0</v>
      </c>
    </row>
    <row r="4220" spans="1:11">
      <c r="A4220" s="247" t="s">
        <v>23828</v>
      </c>
      <c r="B4220" s="247" t="s">
        <v>23829</v>
      </c>
      <c r="C4220" s="247" t="s">
        <v>3987</v>
      </c>
      <c r="D4220" s="247" t="s">
        <v>7606</v>
      </c>
      <c r="E4220" s="248" t="s">
        <v>23830</v>
      </c>
      <c r="F4220" s="247">
        <v>117.91</v>
      </c>
      <c r="G4220" s="247" t="s">
        <v>1373</v>
      </c>
      <c r="H4220" s="247" t="s">
        <v>14318</v>
      </c>
      <c r="I4220" s="247">
        <v>0</v>
      </c>
      <c r="J4220" s="247">
        <v>0</v>
      </c>
      <c r="K4220" s="247">
        <v>0</v>
      </c>
    </row>
    <row r="4221" spans="1:11">
      <c r="A4221" s="247" t="s">
        <v>23831</v>
      </c>
      <c r="B4221" s="247" t="s">
        <v>23832</v>
      </c>
      <c r="C4221" s="247" t="s">
        <v>3987</v>
      </c>
      <c r="D4221" s="247" t="s">
        <v>7606</v>
      </c>
      <c r="E4221" s="248" t="s">
        <v>23833</v>
      </c>
      <c r="F4221" s="247">
        <v>117.91</v>
      </c>
      <c r="G4221" s="247" t="s">
        <v>1373</v>
      </c>
      <c r="H4221" s="247" t="s">
        <v>14318</v>
      </c>
      <c r="I4221" s="247">
        <v>0</v>
      </c>
      <c r="J4221" s="247">
        <v>0</v>
      </c>
      <c r="K4221" s="247">
        <v>0</v>
      </c>
    </row>
    <row r="4222" spans="1:11">
      <c r="A4222" s="247" t="s">
        <v>23834</v>
      </c>
      <c r="B4222" s="247" t="s">
        <v>23835</v>
      </c>
      <c r="C4222" s="247" t="s">
        <v>3987</v>
      </c>
      <c r="D4222" s="247" t="s">
        <v>7606</v>
      </c>
      <c r="E4222" s="248" t="s">
        <v>23836</v>
      </c>
      <c r="F4222" s="247">
        <v>117.91</v>
      </c>
      <c r="G4222" s="247" t="s">
        <v>1373</v>
      </c>
      <c r="H4222" s="247" t="s">
        <v>14318</v>
      </c>
      <c r="I4222" s="247">
        <v>0</v>
      </c>
      <c r="J4222" s="247">
        <v>0</v>
      </c>
      <c r="K4222" s="247">
        <v>0</v>
      </c>
    </row>
    <row r="4223" spans="1:11">
      <c r="A4223" s="247" t="s">
        <v>23837</v>
      </c>
      <c r="B4223" s="247" t="s">
        <v>23838</v>
      </c>
      <c r="C4223" s="247" t="s">
        <v>3987</v>
      </c>
      <c r="D4223" s="247" t="s">
        <v>7606</v>
      </c>
      <c r="E4223" s="248" t="s">
        <v>23839</v>
      </c>
      <c r="F4223" s="247">
        <v>22.58</v>
      </c>
      <c r="G4223" s="247" t="s">
        <v>1373</v>
      </c>
      <c r="H4223" s="247" t="s">
        <v>14318</v>
      </c>
      <c r="I4223" s="247">
        <v>0</v>
      </c>
      <c r="J4223" s="247">
        <v>0</v>
      </c>
      <c r="K4223" s="247">
        <v>0</v>
      </c>
    </row>
    <row r="4224" spans="1:11">
      <c r="A4224" s="247" t="s">
        <v>7938</v>
      </c>
      <c r="B4224" s="247" t="s">
        <v>7937</v>
      </c>
      <c r="C4224" s="247" t="s">
        <v>3987</v>
      </c>
      <c r="D4224" s="247" t="s">
        <v>7606</v>
      </c>
      <c r="E4224" s="248" t="s">
        <v>7936</v>
      </c>
      <c r="F4224" s="247">
        <v>29.84</v>
      </c>
      <c r="G4224" s="247" t="s">
        <v>1373</v>
      </c>
      <c r="H4224" s="247" t="s">
        <v>14318</v>
      </c>
      <c r="I4224" s="247">
        <v>0</v>
      </c>
      <c r="J4224" s="247">
        <v>0</v>
      </c>
      <c r="K4224" s="247">
        <v>0</v>
      </c>
    </row>
    <row r="4225" spans="1:11">
      <c r="A4225" s="247" t="s">
        <v>7935</v>
      </c>
      <c r="B4225" s="247" t="s">
        <v>7934</v>
      </c>
      <c r="C4225" s="247" t="s">
        <v>3987</v>
      </c>
      <c r="D4225" s="247" t="s">
        <v>7606</v>
      </c>
      <c r="E4225" s="248" t="s">
        <v>7933</v>
      </c>
      <c r="F4225" s="247">
        <v>84.45</v>
      </c>
      <c r="G4225" s="247" t="s">
        <v>1373</v>
      </c>
      <c r="H4225" s="247" t="s">
        <v>14318</v>
      </c>
      <c r="I4225" s="247">
        <v>0</v>
      </c>
      <c r="J4225" s="247">
        <v>0</v>
      </c>
      <c r="K4225" s="247">
        <v>0</v>
      </c>
    </row>
    <row r="4226" spans="1:11">
      <c r="A4226" s="247" t="s">
        <v>7932</v>
      </c>
      <c r="B4226" s="247" t="s">
        <v>7931</v>
      </c>
      <c r="C4226" s="247" t="s">
        <v>3987</v>
      </c>
      <c r="D4226" s="247" t="s">
        <v>7606</v>
      </c>
      <c r="E4226" s="248" t="s">
        <v>7930</v>
      </c>
      <c r="F4226" s="247">
        <v>145.74</v>
      </c>
      <c r="G4226" s="247" t="s">
        <v>1373</v>
      </c>
      <c r="H4226" s="247" t="s">
        <v>14318</v>
      </c>
      <c r="I4226" s="247">
        <v>0</v>
      </c>
      <c r="J4226" s="247">
        <v>3</v>
      </c>
      <c r="K4226" s="247">
        <v>0</v>
      </c>
    </row>
    <row r="4227" spans="1:11">
      <c r="A4227" s="247" t="s">
        <v>7929</v>
      </c>
      <c r="B4227" s="247" t="s">
        <v>7928</v>
      </c>
      <c r="C4227" s="247" t="s">
        <v>3987</v>
      </c>
      <c r="D4227" s="247" t="s">
        <v>7606</v>
      </c>
      <c r="E4227" s="248" t="s">
        <v>7927</v>
      </c>
      <c r="F4227" s="247">
        <v>76.319999999999993</v>
      </c>
      <c r="G4227" s="247" t="s">
        <v>1373</v>
      </c>
      <c r="H4227" s="247" t="s">
        <v>14318</v>
      </c>
      <c r="I4227" s="247">
        <v>0</v>
      </c>
      <c r="J4227" s="247">
        <v>0</v>
      </c>
      <c r="K4227" s="247">
        <v>0</v>
      </c>
    </row>
    <row r="4228" spans="1:11">
      <c r="A4228" s="247" t="s">
        <v>7920</v>
      </c>
      <c r="B4228" s="247" t="s">
        <v>7919</v>
      </c>
      <c r="C4228" s="247" t="s">
        <v>3987</v>
      </c>
      <c r="D4228" s="247" t="s">
        <v>7606</v>
      </c>
      <c r="E4228" s="248" t="s">
        <v>7918</v>
      </c>
      <c r="F4228" s="247">
        <v>21.77</v>
      </c>
      <c r="G4228" s="247" t="s">
        <v>1373</v>
      </c>
      <c r="H4228" s="247" t="s">
        <v>14318</v>
      </c>
      <c r="I4228" s="247">
        <v>0</v>
      </c>
      <c r="J4228" s="247">
        <v>0</v>
      </c>
      <c r="K4228" s="247">
        <v>0</v>
      </c>
    </row>
    <row r="4229" spans="1:11">
      <c r="A4229" s="247" t="s">
        <v>7835</v>
      </c>
      <c r="B4229" s="247" t="s">
        <v>7834</v>
      </c>
      <c r="C4229" s="247" t="s">
        <v>3987</v>
      </c>
      <c r="D4229" s="247" t="s">
        <v>7606</v>
      </c>
      <c r="E4229" s="248" t="s">
        <v>7833</v>
      </c>
      <c r="F4229" s="247">
        <v>24.19</v>
      </c>
      <c r="G4229" s="247" t="s">
        <v>1373</v>
      </c>
      <c r="H4229" s="247" t="s">
        <v>14318</v>
      </c>
      <c r="I4229" s="247">
        <v>0</v>
      </c>
      <c r="J4229" s="247">
        <v>0</v>
      </c>
      <c r="K4229" s="247">
        <v>0</v>
      </c>
    </row>
    <row r="4230" spans="1:11">
      <c r="A4230" s="247" t="s">
        <v>7832</v>
      </c>
      <c r="B4230" s="247" t="s">
        <v>7831</v>
      </c>
      <c r="C4230" s="247" t="s">
        <v>3987</v>
      </c>
      <c r="D4230" s="247" t="s">
        <v>7606</v>
      </c>
      <c r="E4230" s="248" t="s">
        <v>7830</v>
      </c>
      <c r="F4230" s="247">
        <v>21.77</v>
      </c>
      <c r="G4230" s="247" t="s">
        <v>1373</v>
      </c>
      <c r="H4230" s="247" t="s">
        <v>14318</v>
      </c>
      <c r="I4230" s="247">
        <v>0</v>
      </c>
      <c r="J4230" s="247">
        <v>0</v>
      </c>
      <c r="K4230" s="247">
        <v>0</v>
      </c>
    </row>
    <row r="4231" spans="1:11">
      <c r="A4231" s="247" t="s">
        <v>7765</v>
      </c>
      <c r="B4231" s="247" t="s">
        <v>7764</v>
      </c>
      <c r="C4231" s="247" t="s">
        <v>3987</v>
      </c>
      <c r="D4231" s="247" t="s">
        <v>7606</v>
      </c>
      <c r="E4231" s="248" t="s">
        <v>7763</v>
      </c>
      <c r="F4231" s="247">
        <v>131.1</v>
      </c>
      <c r="G4231" s="247" t="s">
        <v>1373</v>
      </c>
      <c r="H4231" s="247" t="s">
        <v>14318</v>
      </c>
      <c r="I4231" s="247">
        <v>0</v>
      </c>
      <c r="J4231" s="247">
        <v>0</v>
      </c>
      <c r="K4231" s="247">
        <v>0</v>
      </c>
    </row>
    <row r="4232" spans="1:11">
      <c r="A4232" s="247" t="s">
        <v>7608</v>
      </c>
      <c r="B4232" s="247" t="s">
        <v>7607</v>
      </c>
      <c r="C4232" s="247" t="s">
        <v>3987</v>
      </c>
      <c r="D4232" s="247" t="s">
        <v>7606</v>
      </c>
      <c r="E4232" s="248" t="s">
        <v>7605</v>
      </c>
      <c r="F4232" s="247">
        <v>100.7</v>
      </c>
      <c r="G4232" s="247" t="s">
        <v>1373</v>
      </c>
      <c r="H4232" s="247" t="s">
        <v>14318</v>
      </c>
      <c r="I4232" s="247">
        <v>0</v>
      </c>
      <c r="J4232" s="247">
        <v>0</v>
      </c>
      <c r="K4232" s="247">
        <v>0</v>
      </c>
    </row>
    <row r="4233" spans="1:11">
      <c r="A4233" s="247" t="s">
        <v>16053</v>
      </c>
      <c r="B4233" s="247" t="s">
        <v>16052</v>
      </c>
      <c r="C4233" s="247" t="s">
        <v>3987</v>
      </c>
      <c r="D4233" s="247" t="s">
        <v>3960</v>
      </c>
      <c r="E4233" s="248" t="s">
        <v>16051</v>
      </c>
      <c r="F4233" s="247">
        <v>3080.22</v>
      </c>
      <c r="G4233" s="247" t="s">
        <v>1373</v>
      </c>
      <c r="H4233" s="247" t="s">
        <v>14318</v>
      </c>
      <c r="I4233" s="247">
        <v>2</v>
      </c>
      <c r="J4233" s="247">
        <v>0</v>
      </c>
      <c r="K4233" s="247">
        <v>0</v>
      </c>
    </row>
    <row r="4234" spans="1:11">
      <c r="A4234" s="247" t="s">
        <v>16050</v>
      </c>
      <c r="B4234" s="247" t="s">
        <v>16049</v>
      </c>
      <c r="C4234" s="247" t="s">
        <v>3987</v>
      </c>
      <c r="D4234" s="247" t="s">
        <v>3960</v>
      </c>
      <c r="E4234" s="248" t="s">
        <v>16048</v>
      </c>
      <c r="F4234" s="247">
        <v>1885.71</v>
      </c>
      <c r="G4234" s="247" t="s">
        <v>1373</v>
      </c>
      <c r="H4234" s="247" t="s">
        <v>14318</v>
      </c>
      <c r="I4234" s="247">
        <v>2</v>
      </c>
      <c r="J4234" s="247">
        <v>0</v>
      </c>
      <c r="K4234" s="247">
        <v>0</v>
      </c>
    </row>
    <row r="4235" spans="1:11">
      <c r="A4235" s="247" t="s">
        <v>16026</v>
      </c>
      <c r="B4235" s="247" t="s">
        <v>16025</v>
      </c>
      <c r="C4235" s="247" t="s">
        <v>3987</v>
      </c>
      <c r="D4235" s="247" t="s">
        <v>3960</v>
      </c>
      <c r="E4235" s="248" t="s">
        <v>16024</v>
      </c>
      <c r="F4235" s="247">
        <v>25.27</v>
      </c>
      <c r="G4235" s="247" t="s">
        <v>1373</v>
      </c>
      <c r="H4235" s="247" t="s">
        <v>14318</v>
      </c>
      <c r="I4235" s="247">
        <v>1</v>
      </c>
      <c r="J4235" s="247">
        <v>0</v>
      </c>
      <c r="K4235" s="247">
        <v>0</v>
      </c>
    </row>
    <row r="4236" spans="1:11">
      <c r="A4236" s="247" t="s">
        <v>16023</v>
      </c>
      <c r="B4236" s="247" t="s">
        <v>16022</v>
      </c>
      <c r="C4236" s="247" t="s">
        <v>3987</v>
      </c>
      <c r="D4236" s="247" t="s">
        <v>3960</v>
      </c>
      <c r="E4236" s="248" t="s">
        <v>16021</v>
      </c>
      <c r="F4236" s="247">
        <v>25.27</v>
      </c>
      <c r="G4236" s="247" t="s">
        <v>1373</v>
      </c>
      <c r="H4236" s="247" t="s">
        <v>14318</v>
      </c>
      <c r="I4236" s="247">
        <v>1</v>
      </c>
      <c r="J4236" s="247">
        <v>0</v>
      </c>
      <c r="K4236" s="247">
        <v>0</v>
      </c>
    </row>
    <row r="4237" spans="1:11">
      <c r="A4237" s="247" t="s">
        <v>16020</v>
      </c>
      <c r="B4237" s="247" t="s">
        <v>16019</v>
      </c>
      <c r="C4237" s="247" t="s">
        <v>3987</v>
      </c>
      <c r="D4237" s="247" t="s">
        <v>3960</v>
      </c>
      <c r="E4237" s="248" t="s">
        <v>16018</v>
      </c>
      <c r="F4237" s="247">
        <v>49.45</v>
      </c>
      <c r="G4237" s="247" t="s">
        <v>1373</v>
      </c>
      <c r="H4237" s="247" t="s">
        <v>14318</v>
      </c>
      <c r="I4237" s="247">
        <v>2</v>
      </c>
      <c r="J4237" s="247">
        <v>0</v>
      </c>
      <c r="K4237" s="247">
        <v>0</v>
      </c>
    </row>
    <row r="4238" spans="1:11">
      <c r="A4238" s="247" t="s">
        <v>16017</v>
      </c>
      <c r="B4238" s="247" t="s">
        <v>16016</v>
      </c>
      <c r="C4238" s="247" t="s">
        <v>3987</v>
      </c>
      <c r="D4238" s="247" t="s">
        <v>3960</v>
      </c>
      <c r="E4238" s="248" t="s">
        <v>16015</v>
      </c>
      <c r="F4238" s="247">
        <v>49.45</v>
      </c>
      <c r="G4238" s="247" t="s">
        <v>1373</v>
      </c>
      <c r="H4238" s="247" t="s">
        <v>14318</v>
      </c>
      <c r="I4238" s="247">
        <v>2</v>
      </c>
      <c r="J4238" s="247">
        <v>0</v>
      </c>
      <c r="K4238" s="247">
        <v>0</v>
      </c>
    </row>
    <row r="4239" spans="1:11">
      <c r="A4239" s="247" t="s">
        <v>16014</v>
      </c>
      <c r="B4239" s="247" t="s">
        <v>16013</v>
      </c>
      <c r="C4239" s="247" t="s">
        <v>3987</v>
      </c>
      <c r="D4239" s="247" t="s">
        <v>3960</v>
      </c>
      <c r="E4239" s="248" t="s">
        <v>16012</v>
      </c>
      <c r="F4239" s="247">
        <v>25.27</v>
      </c>
      <c r="G4239" s="247" t="s">
        <v>1373</v>
      </c>
      <c r="H4239" s="247" t="s">
        <v>14318</v>
      </c>
      <c r="I4239" s="247">
        <v>0</v>
      </c>
      <c r="J4239" s="247">
        <v>0</v>
      </c>
      <c r="K4239" s="247">
        <v>0</v>
      </c>
    </row>
    <row r="4240" spans="1:11">
      <c r="A4240" s="247" t="s">
        <v>16011</v>
      </c>
      <c r="B4240" s="247" t="s">
        <v>16010</v>
      </c>
      <c r="C4240" s="247" t="s">
        <v>3987</v>
      </c>
      <c r="D4240" s="247" t="s">
        <v>3960</v>
      </c>
      <c r="E4240" s="248" t="s">
        <v>16009</v>
      </c>
      <c r="F4240" s="247">
        <v>49.45</v>
      </c>
      <c r="G4240" s="247" t="s">
        <v>1373</v>
      </c>
      <c r="H4240" s="247" t="s">
        <v>14318</v>
      </c>
      <c r="I4240" s="247">
        <v>2</v>
      </c>
      <c r="J4240" s="247">
        <v>0</v>
      </c>
      <c r="K4240" s="247">
        <v>0</v>
      </c>
    </row>
    <row r="4241" spans="1:11">
      <c r="A4241" s="247" t="s">
        <v>16063</v>
      </c>
      <c r="B4241" s="247" t="s">
        <v>16062</v>
      </c>
      <c r="C4241" s="247" t="s">
        <v>3987</v>
      </c>
      <c r="D4241" s="247" t="s">
        <v>4146</v>
      </c>
      <c r="E4241" s="248" t="s">
        <v>16061</v>
      </c>
      <c r="F4241" s="247">
        <v>126.37</v>
      </c>
      <c r="G4241" s="247" t="s">
        <v>1373</v>
      </c>
      <c r="H4241" s="247" t="s">
        <v>14318</v>
      </c>
      <c r="I4241" s="247">
        <v>2</v>
      </c>
      <c r="J4241" s="247">
        <v>0</v>
      </c>
      <c r="K4241" s="247">
        <v>0</v>
      </c>
    </row>
    <row r="4242" spans="1:11">
      <c r="A4242" s="247" t="s">
        <v>16008</v>
      </c>
      <c r="B4242" s="247" t="s">
        <v>16007</v>
      </c>
      <c r="C4242" s="247" t="s">
        <v>3987</v>
      </c>
      <c r="D4242" s="247" t="s">
        <v>3960</v>
      </c>
      <c r="E4242" s="248" t="s">
        <v>16006</v>
      </c>
      <c r="F4242" s="247">
        <v>230.77</v>
      </c>
      <c r="G4242" s="247" t="s">
        <v>1373</v>
      </c>
      <c r="H4242" s="247" t="s">
        <v>14318</v>
      </c>
      <c r="I4242" s="247">
        <v>2</v>
      </c>
      <c r="J4242" s="247">
        <v>0</v>
      </c>
      <c r="K4242" s="247">
        <v>0</v>
      </c>
    </row>
    <row r="4243" spans="1:11">
      <c r="A4243" s="247" t="s">
        <v>16005</v>
      </c>
      <c r="B4243" s="247" t="s">
        <v>16004</v>
      </c>
      <c r="C4243" s="247" t="s">
        <v>3987</v>
      </c>
      <c r="D4243" s="247" t="s">
        <v>3960</v>
      </c>
      <c r="E4243" s="248" t="s">
        <v>16003</v>
      </c>
      <c r="F4243" s="247">
        <v>685.71</v>
      </c>
      <c r="G4243" s="247" t="s">
        <v>1373</v>
      </c>
      <c r="H4243" s="247" t="s">
        <v>14318</v>
      </c>
      <c r="I4243" s="247">
        <v>1</v>
      </c>
      <c r="J4243" s="247">
        <v>0</v>
      </c>
      <c r="K4243" s="247">
        <v>0</v>
      </c>
    </row>
    <row r="4244" spans="1:11">
      <c r="A4244" s="247" t="s">
        <v>16002</v>
      </c>
      <c r="B4244" s="247" t="s">
        <v>16001</v>
      </c>
      <c r="C4244" s="247" t="s">
        <v>3987</v>
      </c>
      <c r="D4244" s="247" t="s">
        <v>3960</v>
      </c>
      <c r="E4244" s="248" t="s">
        <v>16000</v>
      </c>
      <c r="F4244" s="247">
        <v>115.38</v>
      </c>
      <c r="G4244" s="247" t="s">
        <v>1373</v>
      </c>
      <c r="H4244" s="247" t="s">
        <v>14318</v>
      </c>
      <c r="I4244" s="247">
        <v>1</v>
      </c>
      <c r="J4244" s="247">
        <v>0</v>
      </c>
      <c r="K4244" s="247">
        <v>0</v>
      </c>
    </row>
    <row r="4245" spans="1:11">
      <c r="A4245" s="247" t="s">
        <v>15999</v>
      </c>
      <c r="B4245" s="247" t="s">
        <v>15998</v>
      </c>
      <c r="C4245" s="247" t="s">
        <v>3987</v>
      </c>
      <c r="D4245" s="247" t="s">
        <v>3960</v>
      </c>
      <c r="E4245" s="248" t="s">
        <v>15997</v>
      </c>
      <c r="F4245" s="247">
        <v>115.38</v>
      </c>
      <c r="G4245" s="247" t="s">
        <v>1373</v>
      </c>
      <c r="H4245" s="247" t="s">
        <v>14318</v>
      </c>
      <c r="I4245" s="247">
        <v>1</v>
      </c>
      <c r="J4245" s="247">
        <v>0</v>
      </c>
      <c r="K4245" s="247">
        <v>0</v>
      </c>
    </row>
    <row r="4246" spans="1:11">
      <c r="A4246" s="247" t="s">
        <v>15996</v>
      </c>
      <c r="B4246" s="247" t="s">
        <v>15995</v>
      </c>
      <c r="C4246" s="247" t="s">
        <v>3987</v>
      </c>
      <c r="D4246" s="247" t="s">
        <v>3960</v>
      </c>
      <c r="E4246" s="248" t="s">
        <v>15994</v>
      </c>
      <c r="F4246" s="247">
        <v>45.05</v>
      </c>
      <c r="G4246" s="247" t="s">
        <v>1373</v>
      </c>
      <c r="H4246" s="247" t="s">
        <v>14318</v>
      </c>
      <c r="I4246" s="247">
        <v>1</v>
      </c>
      <c r="J4246" s="247">
        <v>0</v>
      </c>
      <c r="K4246" s="247">
        <v>0</v>
      </c>
    </row>
    <row r="4247" spans="1:11">
      <c r="A4247" s="247" t="s">
        <v>15993</v>
      </c>
      <c r="B4247" s="247" t="s">
        <v>15992</v>
      </c>
      <c r="C4247" s="247" t="s">
        <v>3987</v>
      </c>
      <c r="D4247" s="247" t="s">
        <v>3960</v>
      </c>
      <c r="E4247" s="248" t="s">
        <v>15991</v>
      </c>
      <c r="F4247" s="247">
        <v>25.27</v>
      </c>
      <c r="G4247" s="247" t="s">
        <v>1373</v>
      </c>
      <c r="H4247" s="247" t="s">
        <v>14318</v>
      </c>
      <c r="I4247" s="247">
        <v>1</v>
      </c>
      <c r="J4247" s="247">
        <v>0</v>
      </c>
      <c r="K4247" s="247">
        <v>0</v>
      </c>
    </row>
    <row r="4248" spans="1:11">
      <c r="A4248" s="247" t="s">
        <v>15990</v>
      </c>
      <c r="B4248" s="247" t="s">
        <v>15989</v>
      </c>
      <c r="C4248" s="247" t="s">
        <v>3987</v>
      </c>
      <c r="D4248" s="247" t="s">
        <v>3960</v>
      </c>
      <c r="E4248" s="248" t="s">
        <v>15988</v>
      </c>
      <c r="F4248" s="247">
        <v>62.64</v>
      </c>
      <c r="G4248" s="247" t="s">
        <v>1373</v>
      </c>
      <c r="H4248" s="247" t="s">
        <v>14318</v>
      </c>
      <c r="I4248" s="247">
        <v>1</v>
      </c>
      <c r="J4248" s="247">
        <v>0</v>
      </c>
      <c r="K4248" s="247">
        <v>0</v>
      </c>
    </row>
    <row r="4249" spans="1:11">
      <c r="A4249" s="247" t="s">
        <v>15987</v>
      </c>
      <c r="B4249" s="247" t="s">
        <v>15986</v>
      </c>
      <c r="C4249" s="247" t="s">
        <v>3987</v>
      </c>
      <c r="D4249" s="247" t="s">
        <v>3960</v>
      </c>
      <c r="E4249" s="248" t="s">
        <v>15985</v>
      </c>
      <c r="F4249" s="247">
        <v>25.27</v>
      </c>
      <c r="G4249" s="247" t="s">
        <v>1373</v>
      </c>
      <c r="H4249" s="247" t="s">
        <v>14318</v>
      </c>
      <c r="I4249" s="247">
        <v>1</v>
      </c>
      <c r="J4249" s="247">
        <v>0</v>
      </c>
      <c r="K4249" s="247">
        <v>0</v>
      </c>
    </row>
    <row r="4250" spans="1:11">
      <c r="A4250" s="247" t="s">
        <v>15984</v>
      </c>
      <c r="B4250" s="247" t="s">
        <v>15983</v>
      </c>
      <c r="C4250" s="247" t="s">
        <v>3987</v>
      </c>
      <c r="D4250" s="247" t="s">
        <v>3960</v>
      </c>
      <c r="E4250" s="248" t="s">
        <v>15982</v>
      </c>
      <c r="F4250" s="247">
        <v>230.77</v>
      </c>
      <c r="G4250" s="247" t="s">
        <v>1373</v>
      </c>
      <c r="H4250" s="247" t="s">
        <v>14318</v>
      </c>
      <c r="I4250" s="247">
        <v>2</v>
      </c>
      <c r="J4250" s="247">
        <v>0</v>
      </c>
      <c r="K4250" s="247">
        <v>0</v>
      </c>
    </row>
    <row r="4251" spans="1:11">
      <c r="A4251" s="247" t="s">
        <v>4602</v>
      </c>
      <c r="B4251" s="247" t="s">
        <v>4601</v>
      </c>
      <c r="C4251" s="247" t="s">
        <v>3987</v>
      </c>
      <c r="D4251" s="247" t="s">
        <v>4456</v>
      </c>
      <c r="E4251" s="248" t="s">
        <v>16573</v>
      </c>
      <c r="F4251" s="247">
        <v>1014.23</v>
      </c>
      <c r="G4251" s="247" t="s">
        <v>1373</v>
      </c>
      <c r="H4251" s="247" t="s">
        <v>14318</v>
      </c>
      <c r="I4251" s="247">
        <v>1</v>
      </c>
      <c r="J4251" s="247">
        <v>0</v>
      </c>
      <c r="K4251" s="247">
        <v>0</v>
      </c>
    </row>
    <row r="4252" spans="1:11">
      <c r="A4252" s="247" t="s">
        <v>5980</v>
      </c>
      <c r="B4252" s="247" t="s">
        <v>5979</v>
      </c>
      <c r="C4252" s="247" t="s">
        <v>3987</v>
      </c>
      <c r="D4252" s="247" t="s">
        <v>5811</v>
      </c>
      <c r="E4252" s="248" t="s">
        <v>5978</v>
      </c>
      <c r="F4252" s="247">
        <v>274.62</v>
      </c>
      <c r="G4252" s="247" t="s">
        <v>1373</v>
      </c>
      <c r="H4252" s="247" t="s">
        <v>14318</v>
      </c>
      <c r="I4252" s="247">
        <v>1</v>
      </c>
      <c r="J4252" s="247">
        <v>0</v>
      </c>
      <c r="K4252" s="247">
        <v>0</v>
      </c>
    </row>
    <row r="4253" spans="1:11">
      <c r="A4253" s="247" t="s">
        <v>5975</v>
      </c>
      <c r="B4253" s="247" t="s">
        <v>5974</v>
      </c>
      <c r="C4253" s="247" t="s">
        <v>3987</v>
      </c>
      <c r="D4253" s="247" t="s">
        <v>5811</v>
      </c>
      <c r="E4253" s="248" t="s">
        <v>5973</v>
      </c>
      <c r="F4253" s="247">
        <v>414.23</v>
      </c>
      <c r="G4253" s="247" t="s">
        <v>1373</v>
      </c>
      <c r="H4253" s="247" t="s">
        <v>14318</v>
      </c>
      <c r="I4253" s="247">
        <v>1</v>
      </c>
      <c r="J4253" s="247">
        <v>0</v>
      </c>
      <c r="K4253" s="247">
        <v>0</v>
      </c>
    </row>
    <row r="4254" spans="1:11">
      <c r="A4254" s="247" t="s">
        <v>5972</v>
      </c>
      <c r="B4254" s="247" t="s">
        <v>5971</v>
      </c>
      <c r="C4254" s="247" t="s">
        <v>3987</v>
      </c>
      <c r="D4254" s="247" t="s">
        <v>5811</v>
      </c>
      <c r="E4254" s="248" t="s">
        <v>5970</v>
      </c>
      <c r="F4254" s="247">
        <v>864.23</v>
      </c>
      <c r="G4254" s="247" t="s">
        <v>1373</v>
      </c>
      <c r="H4254" s="247" t="s">
        <v>14318</v>
      </c>
      <c r="I4254" s="247">
        <v>1</v>
      </c>
      <c r="J4254" s="247">
        <v>0</v>
      </c>
      <c r="K4254" s="247">
        <v>0</v>
      </c>
    </row>
    <row r="4255" spans="1:11">
      <c r="A4255" s="247" t="s">
        <v>5969</v>
      </c>
      <c r="B4255" s="247" t="s">
        <v>5968</v>
      </c>
      <c r="C4255" s="247" t="s">
        <v>3987</v>
      </c>
      <c r="D4255" s="247" t="s">
        <v>5811</v>
      </c>
      <c r="E4255" s="248" t="s">
        <v>5967</v>
      </c>
      <c r="F4255" s="247">
        <v>725.77</v>
      </c>
      <c r="G4255" s="247" t="s">
        <v>1373</v>
      </c>
      <c r="H4255" s="247" t="s">
        <v>14318</v>
      </c>
      <c r="I4255" s="247">
        <v>1</v>
      </c>
      <c r="J4255" s="247">
        <v>0</v>
      </c>
      <c r="K4255" s="247">
        <v>0</v>
      </c>
    </row>
    <row r="4256" spans="1:11">
      <c r="A4256" s="247" t="s">
        <v>5966</v>
      </c>
      <c r="B4256" s="247" t="s">
        <v>5965</v>
      </c>
      <c r="C4256" s="247" t="s">
        <v>3987</v>
      </c>
      <c r="D4256" s="247" t="s">
        <v>5811</v>
      </c>
      <c r="E4256" s="248" t="s">
        <v>5964</v>
      </c>
      <c r="F4256" s="247">
        <v>414.23</v>
      </c>
      <c r="G4256" s="247" t="s">
        <v>1373</v>
      </c>
      <c r="H4256" s="247" t="s">
        <v>14318</v>
      </c>
      <c r="I4256" s="247">
        <v>1</v>
      </c>
      <c r="J4256" s="247">
        <v>0</v>
      </c>
      <c r="K4256" s="247">
        <v>0</v>
      </c>
    </row>
    <row r="4257" spans="1:11">
      <c r="A4257" s="247" t="s">
        <v>4569</v>
      </c>
      <c r="B4257" s="247" t="s">
        <v>4568</v>
      </c>
      <c r="C4257" s="247" t="s">
        <v>3987</v>
      </c>
      <c r="D4257" s="247" t="s">
        <v>4456</v>
      </c>
      <c r="E4257" s="248" t="s">
        <v>23840</v>
      </c>
      <c r="F4257" s="247">
        <v>417.69</v>
      </c>
      <c r="G4257" s="247" t="s">
        <v>1373</v>
      </c>
      <c r="H4257" s="247" t="s">
        <v>14318</v>
      </c>
      <c r="I4257" s="247">
        <v>1</v>
      </c>
      <c r="J4257" s="247">
        <v>0</v>
      </c>
      <c r="K4257" s="247">
        <v>0</v>
      </c>
    </row>
    <row r="4258" spans="1:11">
      <c r="A4258" s="247" t="s">
        <v>13434</v>
      </c>
      <c r="B4258" s="247" t="s">
        <v>13435</v>
      </c>
      <c r="C4258" s="247" t="s">
        <v>3987</v>
      </c>
      <c r="D4258" s="247" t="s">
        <v>4456</v>
      </c>
      <c r="E4258" s="248" t="s">
        <v>13436</v>
      </c>
      <c r="F4258" s="247">
        <v>621.91999999999996</v>
      </c>
      <c r="G4258" s="247" t="s">
        <v>1373</v>
      </c>
      <c r="H4258" s="247" t="s">
        <v>14318</v>
      </c>
      <c r="I4258" s="247">
        <v>1</v>
      </c>
      <c r="J4258" s="247">
        <v>0</v>
      </c>
      <c r="K4258" s="247">
        <v>0</v>
      </c>
    </row>
    <row r="4259" spans="1:11">
      <c r="A4259" s="247" t="s">
        <v>13437</v>
      </c>
      <c r="B4259" s="247" t="s">
        <v>13438</v>
      </c>
      <c r="C4259" s="247" t="s">
        <v>3987</v>
      </c>
      <c r="D4259" s="247" t="s">
        <v>4456</v>
      </c>
      <c r="E4259" s="248" t="s">
        <v>13439</v>
      </c>
      <c r="F4259" s="247">
        <v>815.77</v>
      </c>
      <c r="G4259" s="247" t="s">
        <v>1373</v>
      </c>
      <c r="H4259" s="247" t="s">
        <v>14318</v>
      </c>
      <c r="I4259" s="247">
        <v>1</v>
      </c>
      <c r="J4259" s="247">
        <v>0</v>
      </c>
      <c r="K4259" s="247">
        <v>0</v>
      </c>
    </row>
    <row r="4260" spans="1:11">
      <c r="A4260" s="247" t="s">
        <v>13440</v>
      </c>
      <c r="B4260" s="247" t="s">
        <v>13441</v>
      </c>
      <c r="C4260" s="247" t="s">
        <v>3987</v>
      </c>
      <c r="D4260" s="247" t="s">
        <v>5811</v>
      </c>
      <c r="E4260" s="248" t="s">
        <v>13442</v>
      </c>
      <c r="F4260" s="247">
        <v>777.69</v>
      </c>
      <c r="G4260" s="247" t="s">
        <v>1373</v>
      </c>
      <c r="H4260" s="247" t="s">
        <v>14318</v>
      </c>
      <c r="I4260" s="247">
        <v>1</v>
      </c>
      <c r="J4260" s="247">
        <v>0</v>
      </c>
      <c r="K4260" s="247">
        <v>0</v>
      </c>
    </row>
    <row r="4261" spans="1:11">
      <c r="A4261" s="247" t="s">
        <v>5924</v>
      </c>
      <c r="B4261" s="247" t="s">
        <v>5923</v>
      </c>
      <c r="C4261" s="247" t="s">
        <v>3987</v>
      </c>
      <c r="D4261" s="247" t="s">
        <v>5811</v>
      </c>
      <c r="E4261" s="248" t="s">
        <v>5922</v>
      </c>
      <c r="F4261" s="247">
        <v>933.46</v>
      </c>
      <c r="G4261" s="247" t="s">
        <v>1373</v>
      </c>
      <c r="H4261" s="247" t="s">
        <v>14318</v>
      </c>
      <c r="I4261" s="247">
        <v>1</v>
      </c>
      <c r="J4261" s="247">
        <v>0</v>
      </c>
      <c r="K4261" s="247">
        <v>0</v>
      </c>
    </row>
    <row r="4262" spans="1:11">
      <c r="A4262" s="247" t="s">
        <v>5921</v>
      </c>
      <c r="B4262" s="247" t="s">
        <v>5920</v>
      </c>
      <c r="C4262" s="247" t="s">
        <v>3987</v>
      </c>
      <c r="D4262" s="247" t="s">
        <v>5811</v>
      </c>
      <c r="E4262" s="248" t="s">
        <v>16889</v>
      </c>
      <c r="F4262" s="247">
        <v>1153.8499999999999</v>
      </c>
      <c r="G4262" s="247" t="s">
        <v>1373</v>
      </c>
      <c r="H4262" s="247" t="s">
        <v>14318</v>
      </c>
      <c r="I4262" s="247">
        <v>1</v>
      </c>
      <c r="J4262" s="247">
        <v>0</v>
      </c>
      <c r="K4262" s="247">
        <v>0</v>
      </c>
    </row>
    <row r="4263" spans="1:11">
      <c r="A4263" s="247" t="s">
        <v>5919</v>
      </c>
      <c r="B4263" s="247" t="s">
        <v>5918</v>
      </c>
      <c r="C4263" s="247" t="s">
        <v>3987</v>
      </c>
      <c r="D4263" s="247" t="s">
        <v>5811</v>
      </c>
      <c r="E4263" s="248" t="s">
        <v>5917</v>
      </c>
      <c r="F4263" s="247">
        <v>1258.8499999999999</v>
      </c>
      <c r="G4263" s="247" t="s">
        <v>1373</v>
      </c>
      <c r="H4263" s="247" t="s">
        <v>14318</v>
      </c>
      <c r="I4263" s="247">
        <v>1</v>
      </c>
      <c r="J4263" s="247">
        <v>0</v>
      </c>
      <c r="K4263" s="247">
        <v>0</v>
      </c>
    </row>
    <row r="4264" spans="1:11">
      <c r="A4264" s="247" t="s">
        <v>5916</v>
      </c>
      <c r="B4264" s="247" t="s">
        <v>5915</v>
      </c>
      <c r="C4264" s="247" t="s">
        <v>3987</v>
      </c>
      <c r="D4264" s="247" t="s">
        <v>5811</v>
      </c>
      <c r="E4264" s="248" t="s">
        <v>16888</v>
      </c>
      <c r="F4264" s="247">
        <v>2046.92</v>
      </c>
      <c r="G4264" s="247" t="s">
        <v>1373</v>
      </c>
      <c r="H4264" s="247" t="s">
        <v>14318</v>
      </c>
      <c r="I4264" s="247">
        <v>1</v>
      </c>
      <c r="J4264" s="247">
        <v>0</v>
      </c>
      <c r="K4264" s="247">
        <v>0</v>
      </c>
    </row>
    <row r="4265" spans="1:11">
      <c r="A4265" s="247" t="s">
        <v>5914</v>
      </c>
      <c r="B4265" s="247" t="s">
        <v>5913</v>
      </c>
      <c r="C4265" s="247" t="s">
        <v>3987</v>
      </c>
      <c r="D4265" s="247" t="s">
        <v>5811</v>
      </c>
      <c r="E4265" s="248" t="s">
        <v>23841</v>
      </c>
      <c r="F4265" s="247">
        <v>1787.91</v>
      </c>
      <c r="G4265" s="247" t="s">
        <v>1373</v>
      </c>
      <c r="H4265" s="247" t="s">
        <v>14318</v>
      </c>
      <c r="I4265" s="247">
        <v>1</v>
      </c>
      <c r="J4265" s="247">
        <v>0</v>
      </c>
      <c r="K4265" s="247">
        <v>0</v>
      </c>
    </row>
    <row r="4266" spans="1:11">
      <c r="A4266" s="247" t="s">
        <v>4520</v>
      </c>
      <c r="B4266" s="247" t="s">
        <v>4519</v>
      </c>
      <c r="C4266" s="247" t="s">
        <v>3987</v>
      </c>
      <c r="D4266" s="247" t="s">
        <v>4456</v>
      </c>
      <c r="E4266" s="248" t="s">
        <v>4518</v>
      </c>
      <c r="F4266" s="247">
        <v>2423.08</v>
      </c>
      <c r="G4266" s="247" t="s">
        <v>1373</v>
      </c>
      <c r="H4266" s="247" t="s">
        <v>14318</v>
      </c>
      <c r="I4266" s="247">
        <v>1</v>
      </c>
      <c r="J4266" s="247">
        <v>0</v>
      </c>
      <c r="K4266" s="247">
        <v>0</v>
      </c>
    </row>
    <row r="4267" spans="1:11">
      <c r="A4267" s="247" t="s">
        <v>4517</v>
      </c>
      <c r="B4267" s="247" t="s">
        <v>4516</v>
      </c>
      <c r="C4267" s="247" t="s">
        <v>3987</v>
      </c>
      <c r="D4267" s="247" t="s">
        <v>4456</v>
      </c>
      <c r="E4267" s="248" t="s">
        <v>4515</v>
      </c>
      <c r="F4267" s="247">
        <v>1826.54</v>
      </c>
      <c r="G4267" s="247" t="s">
        <v>1373</v>
      </c>
      <c r="H4267" s="247" t="s">
        <v>14318</v>
      </c>
      <c r="I4267" s="247">
        <v>1</v>
      </c>
      <c r="J4267" s="247">
        <v>0</v>
      </c>
      <c r="K4267" s="247">
        <v>0</v>
      </c>
    </row>
    <row r="4268" spans="1:11">
      <c r="A4268" s="247" t="s">
        <v>4514</v>
      </c>
      <c r="B4268" s="247" t="s">
        <v>4513</v>
      </c>
      <c r="C4268" s="247" t="s">
        <v>3987</v>
      </c>
      <c r="D4268" s="247" t="s">
        <v>4456</v>
      </c>
      <c r="E4268" s="248" t="s">
        <v>4512</v>
      </c>
      <c r="F4268" s="247">
        <v>1616.48</v>
      </c>
      <c r="G4268" s="247" t="s">
        <v>1373</v>
      </c>
      <c r="H4268" s="247" t="s">
        <v>14318</v>
      </c>
      <c r="I4268" s="247">
        <v>0</v>
      </c>
      <c r="J4268" s="247">
        <v>0</v>
      </c>
      <c r="K4268" s="247">
        <v>0</v>
      </c>
    </row>
    <row r="4269" spans="1:11">
      <c r="A4269" s="247" t="s">
        <v>4511</v>
      </c>
      <c r="B4269" s="247" t="s">
        <v>4510</v>
      </c>
      <c r="C4269" s="247" t="s">
        <v>3987</v>
      </c>
      <c r="D4269" s="247" t="s">
        <v>4456</v>
      </c>
      <c r="E4269" s="248" t="s">
        <v>4509</v>
      </c>
      <c r="F4269" s="247">
        <v>5938.85</v>
      </c>
      <c r="G4269" s="247" t="s">
        <v>1373</v>
      </c>
      <c r="H4269" s="247" t="s">
        <v>14318</v>
      </c>
      <c r="I4269" s="247">
        <v>1</v>
      </c>
      <c r="J4269" s="247">
        <v>0</v>
      </c>
      <c r="K4269" s="247">
        <v>0</v>
      </c>
    </row>
    <row r="4270" spans="1:11">
      <c r="A4270" s="247" t="s">
        <v>13443</v>
      </c>
      <c r="B4270" s="247" t="s">
        <v>13444</v>
      </c>
      <c r="C4270" s="247" t="s">
        <v>3987</v>
      </c>
      <c r="D4270" s="247" t="s">
        <v>4456</v>
      </c>
      <c r="E4270" s="248" t="s">
        <v>13445</v>
      </c>
      <c r="F4270" s="247">
        <v>1376.54</v>
      </c>
      <c r="G4270" s="247" t="s">
        <v>1373</v>
      </c>
      <c r="H4270" s="247" t="s">
        <v>14318</v>
      </c>
      <c r="I4270" s="247">
        <v>1</v>
      </c>
      <c r="J4270" s="247">
        <v>0</v>
      </c>
      <c r="K4270" s="247">
        <v>0</v>
      </c>
    </row>
    <row r="4271" spans="1:11">
      <c r="A4271" s="247" t="s">
        <v>5881</v>
      </c>
      <c r="B4271" s="247" t="s">
        <v>5880</v>
      </c>
      <c r="C4271" s="247" t="s">
        <v>3987</v>
      </c>
      <c r="D4271" s="247" t="s">
        <v>5811</v>
      </c>
      <c r="E4271" s="248" t="s">
        <v>16881</v>
      </c>
      <c r="F4271" s="247">
        <v>416.21</v>
      </c>
      <c r="G4271" s="247" t="s">
        <v>1373</v>
      </c>
      <c r="H4271" s="247" t="s">
        <v>14318</v>
      </c>
      <c r="I4271" s="247">
        <v>1</v>
      </c>
      <c r="J4271" s="247">
        <v>0</v>
      </c>
      <c r="K4271" s="247">
        <v>0</v>
      </c>
    </row>
    <row r="4272" spans="1:11">
      <c r="A4272" s="247" t="s">
        <v>5879</v>
      </c>
      <c r="B4272" s="247" t="s">
        <v>5878</v>
      </c>
      <c r="C4272" s="247" t="s">
        <v>3987</v>
      </c>
      <c r="D4272" s="247" t="s">
        <v>5811</v>
      </c>
      <c r="E4272" s="248" t="s">
        <v>23842</v>
      </c>
      <c r="F4272" s="247">
        <v>1220.77</v>
      </c>
      <c r="G4272" s="247" t="s">
        <v>1373</v>
      </c>
      <c r="H4272" s="247" t="s">
        <v>14318</v>
      </c>
      <c r="I4272" s="247">
        <v>1</v>
      </c>
      <c r="J4272" s="247">
        <v>0</v>
      </c>
      <c r="K4272" s="247">
        <v>0</v>
      </c>
    </row>
    <row r="4273" spans="1:11">
      <c r="A4273" s="247" t="s">
        <v>13446</v>
      </c>
      <c r="B4273" s="247" t="s">
        <v>13447</v>
      </c>
      <c r="C4273" s="247" t="s">
        <v>3987</v>
      </c>
      <c r="D4273" s="247" t="s">
        <v>4456</v>
      </c>
      <c r="E4273" s="248" t="s">
        <v>13448</v>
      </c>
      <c r="F4273" s="247">
        <v>608.08000000000004</v>
      </c>
      <c r="G4273" s="247" t="s">
        <v>1373</v>
      </c>
      <c r="H4273" s="247" t="s">
        <v>14318</v>
      </c>
      <c r="I4273" s="247">
        <v>1</v>
      </c>
      <c r="J4273" s="247">
        <v>0</v>
      </c>
      <c r="K4273" s="247">
        <v>0</v>
      </c>
    </row>
    <row r="4274" spans="1:11">
      <c r="A4274" s="247" t="s">
        <v>16877</v>
      </c>
      <c r="B4274" s="247" t="s">
        <v>16876</v>
      </c>
      <c r="C4274" s="247" t="s">
        <v>3987</v>
      </c>
      <c r="D4274" s="247" t="s">
        <v>5811</v>
      </c>
      <c r="E4274" s="248" t="s">
        <v>16875</v>
      </c>
      <c r="F4274" s="247">
        <v>311.87</v>
      </c>
      <c r="G4274" s="247" t="s">
        <v>1373</v>
      </c>
      <c r="H4274" s="247" t="s">
        <v>14318</v>
      </c>
      <c r="I4274" s="247">
        <v>1</v>
      </c>
      <c r="J4274" s="247">
        <v>0</v>
      </c>
      <c r="K4274" s="247">
        <v>0</v>
      </c>
    </row>
    <row r="4275" spans="1:11">
      <c r="A4275" s="247" t="s">
        <v>16868</v>
      </c>
      <c r="B4275" s="247" t="s">
        <v>16867</v>
      </c>
      <c r="C4275" s="247" t="s">
        <v>3987</v>
      </c>
      <c r="D4275" s="247" t="s">
        <v>5811</v>
      </c>
      <c r="E4275" s="248" t="s">
        <v>16866</v>
      </c>
      <c r="F4275" s="247">
        <v>1836.92</v>
      </c>
      <c r="G4275" s="247" t="s">
        <v>1373</v>
      </c>
      <c r="H4275" s="247" t="s">
        <v>14318</v>
      </c>
      <c r="I4275" s="247">
        <v>1</v>
      </c>
      <c r="J4275" s="247">
        <v>0</v>
      </c>
      <c r="K4275" s="247">
        <v>0</v>
      </c>
    </row>
    <row r="4276" spans="1:11">
      <c r="A4276" s="247" t="s">
        <v>16549</v>
      </c>
      <c r="B4276" s="247" t="s">
        <v>16548</v>
      </c>
      <c r="C4276" s="247" t="s">
        <v>3987</v>
      </c>
      <c r="D4276" s="247" t="s">
        <v>4456</v>
      </c>
      <c r="E4276" s="248" t="s">
        <v>23843</v>
      </c>
      <c r="F4276" s="247">
        <v>7789.62</v>
      </c>
      <c r="G4276" s="247" t="s">
        <v>1373</v>
      </c>
      <c r="H4276" s="247" t="s">
        <v>14318</v>
      </c>
      <c r="I4276" s="247">
        <v>1</v>
      </c>
      <c r="J4276" s="247">
        <v>0</v>
      </c>
      <c r="K4276" s="247">
        <v>0</v>
      </c>
    </row>
    <row r="4277" spans="1:11">
      <c r="A4277" s="247" t="s">
        <v>16847</v>
      </c>
      <c r="B4277" s="247" t="s">
        <v>16846</v>
      </c>
      <c r="C4277" s="247" t="s">
        <v>3987</v>
      </c>
      <c r="D4277" s="247" t="s">
        <v>5811</v>
      </c>
      <c r="E4277" s="248" t="s">
        <v>16845</v>
      </c>
      <c r="F4277" s="247">
        <v>3507.01</v>
      </c>
      <c r="G4277" s="247" t="s">
        <v>1373</v>
      </c>
      <c r="H4277" s="247" t="s">
        <v>14318</v>
      </c>
      <c r="I4277" s="247">
        <v>1</v>
      </c>
      <c r="J4277" s="247">
        <v>0</v>
      </c>
      <c r="K4277" s="247">
        <v>0</v>
      </c>
    </row>
    <row r="4278" spans="1:11">
      <c r="A4278" s="247" t="s">
        <v>2920</v>
      </c>
      <c r="B4278" s="247" t="s">
        <v>2919</v>
      </c>
      <c r="C4278" s="247" t="s">
        <v>1612</v>
      </c>
      <c r="D4278" s="247" t="s">
        <v>2916</v>
      </c>
      <c r="E4278" s="248" t="s">
        <v>2918</v>
      </c>
      <c r="F4278" s="247">
        <v>377.53</v>
      </c>
      <c r="G4278" s="247" t="s">
        <v>1367</v>
      </c>
      <c r="H4278" s="247" t="s">
        <v>14318</v>
      </c>
      <c r="I4278" s="247">
        <v>1</v>
      </c>
      <c r="J4278" s="247">
        <v>0</v>
      </c>
      <c r="K4278" s="247">
        <v>0</v>
      </c>
    </row>
    <row r="4279" spans="1:11">
      <c r="A4279" s="247" t="s">
        <v>15371</v>
      </c>
      <c r="B4279" s="247" t="s">
        <v>15370</v>
      </c>
      <c r="C4279" s="247" t="s">
        <v>1612</v>
      </c>
      <c r="D4279" s="247" t="s">
        <v>2916</v>
      </c>
      <c r="E4279" s="248" t="s">
        <v>15369</v>
      </c>
      <c r="F4279" s="247">
        <v>1255.06</v>
      </c>
      <c r="G4279" s="247" t="s">
        <v>1367</v>
      </c>
      <c r="H4279" s="247" t="s">
        <v>14318</v>
      </c>
      <c r="I4279" s="247">
        <v>1</v>
      </c>
      <c r="J4279" s="247">
        <v>0</v>
      </c>
      <c r="K4279" s="247">
        <v>0</v>
      </c>
    </row>
    <row r="4280" spans="1:11">
      <c r="A4280" s="247" t="s">
        <v>23844</v>
      </c>
      <c r="B4280" s="247" t="s">
        <v>23845</v>
      </c>
      <c r="C4280" s="247" t="s">
        <v>1612</v>
      </c>
      <c r="D4280" s="247" t="s">
        <v>2916</v>
      </c>
      <c r="E4280" s="248" t="s">
        <v>23846</v>
      </c>
      <c r="F4280" s="247">
        <v>859.55</v>
      </c>
      <c r="G4280" s="247" t="s">
        <v>1367</v>
      </c>
      <c r="H4280" s="247" t="s">
        <v>14318</v>
      </c>
      <c r="I4280" s="247">
        <v>1</v>
      </c>
      <c r="J4280" s="247">
        <v>0</v>
      </c>
      <c r="K4280" s="247">
        <v>0</v>
      </c>
    </row>
    <row r="4281" spans="1:11">
      <c r="A4281" s="247" t="s">
        <v>13449</v>
      </c>
      <c r="B4281" s="247" t="s">
        <v>13450</v>
      </c>
      <c r="C4281" s="247" t="s">
        <v>1612</v>
      </c>
      <c r="D4281" s="247" t="s">
        <v>13451</v>
      </c>
      <c r="E4281" s="248" t="s">
        <v>13452</v>
      </c>
      <c r="F4281" s="247">
        <v>7431.03</v>
      </c>
      <c r="G4281" s="247" t="s">
        <v>1367</v>
      </c>
      <c r="H4281" s="247" t="s">
        <v>14318</v>
      </c>
      <c r="I4281" s="247">
        <v>1</v>
      </c>
      <c r="J4281" s="247">
        <v>0</v>
      </c>
      <c r="K4281" s="247">
        <v>0</v>
      </c>
    </row>
    <row r="4282" spans="1:11">
      <c r="A4282" s="247" t="s">
        <v>16938</v>
      </c>
      <c r="B4282" s="247" t="s">
        <v>16937</v>
      </c>
      <c r="C4282" s="247" t="s">
        <v>1612</v>
      </c>
      <c r="D4282" s="247" t="s">
        <v>13451</v>
      </c>
      <c r="E4282" s="248" t="s">
        <v>23847</v>
      </c>
      <c r="F4282" s="247">
        <v>926.44</v>
      </c>
      <c r="G4282" s="247" t="s">
        <v>1367</v>
      </c>
      <c r="H4282" s="247" t="s">
        <v>14318</v>
      </c>
      <c r="I4282" s="247">
        <v>1</v>
      </c>
      <c r="J4282" s="247">
        <v>0</v>
      </c>
      <c r="K4282" s="247">
        <v>0</v>
      </c>
    </row>
    <row r="4283" spans="1:11">
      <c r="A4283" s="247" t="s">
        <v>4446</v>
      </c>
      <c r="B4283" s="247" t="s">
        <v>4445</v>
      </c>
      <c r="C4283" s="247" t="s">
        <v>1612</v>
      </c>
      <c r="D4283" s="247" t="s">
        <v>4416</v>
      </c>
      <c r="E4283" s="248" t="s">
        <v>4444</v>
      </c>
      <c r="F4283" s="247">
        <v>67.42</v>
      </c>
      <c r="G4283" s="247" t="s">
        <v>1373</v>
      </c>
      <c r="H4283" s="247" t="s">
        <v>14318</v>
      </c>
      <c r="I4283" s="247">
        <v>1</v>
      </c>
      <c r="J4283" s="247">
        <v>0</v>
      </c>
      <c r="K4283" s="247">
        <v>0</v>
      </c>
    </row>
    <row r="4284" spans="1:11">
      <c r="A4284" s="247" t="s">
        <v>4427</v>
      </c>
      <c r="B4284" s="247" t="s">
        <v>4426</v>
      </c>
      <c r="C4284" s="247" t="s">
        <v>1612</v>
      </c>
      <c r="D4284" s="247" t="s">
        <v>4416</v>
      </c>
      <c r="E4284" s="248" t="s">
        <v>23848</v>
      </c>
      <c r="F4284" s="247">
        <v>129.21</v>
      </c>
      <c r="G4284" s="247" t="s">
        <v>1373</v>
      </c>
      <c r="H4284" s="247" t="s">
        <v>14318</v>
      </c>
      <c r="I4284" s="247">
        <v>1</v>
      </c>
      <c r="J4284" s="247">
        <v>0</v>
      </c>
      <c r="K4284" s="247">
        <v>0</v>
      </c>
    </row>
    <row r="4285" spans="1:11">
      <c r="A4285" s="247" t="s">
        <v>13453</v>
      </c>
      <c r="B4285" s="247" t="s">
        <v>13454</v>
      </c>
      <c r="C4285" s="247" t="s">
        <v>1612</v>
      </c>
      <c r="D4285" s="247" t="s">
        <v>4416</v>
      </c>
      <c r="E4285" s="248" t="s">
        <v>4431</v>
      </c>
      <c r="F4285" s="247">
        <v>12.36</v>
      </c>
      <c r="G4285" s="247" t="s">
        <v>1373</v>
      </c>
      <c r="H4285" s="247" t="s">
        <v>14318</v>
      </c>
      <c r="I4285" s="247">
        <v>1</v>
      </c>
      <c r="J4285" s="247">
        <v>0</v>
      </c>
      <c r="K4285" s="247">
        <v>0</v>
      </c>
    </row>
    <row r="4286" spans="1:11">
      <c r="A4286" s="247" t="s">
        <v>16510</v>
      </c>
      <c r="B4286" s="247" t="s">
        <v>16509</v>
      </c>
      <c r="C4286" s="247" t="s">
        <v>1612</v>
      </c>
      <c r="D4286" s="247" t="s">
        <v>4416</v>
      </c>
      <c r="E4286" s="248" t="s">
        <v>16508</v>
      </c>
      <c r="F4286" s="247">
        <v>25.84</v>
      </c>
      <c r="G4286" s="247" t="s">
        <v>1373</v>
      </c>
      <c r="H4286" s="247" t="s">
        <v>14318</v>
      </c>
      <c r="I4286" s="247">
        <v>1</v>
      </c>
      <c r="J4286" s="247">
        <v>0</v>
      </c>
      <c r="K4286" s="247">
        <v>0</v>
      </c>
    </row>
    <row r="4287" spans="1:11">
      <c r="A4287" s="247" t="s">
        <v>16507</v>
      </c>
      <c r="B4287" s="247" t="s">
        <v>16506</v>
      </c>
      <c r="C4287" s="247" t="s">
        <v>1612</v>
      </c>
      <c r="D4287" s="247" t="s">
        <v>4416</v>
      </c>
      <c r="E4287" s="248" t="s">
        <v>16505</v>
      </c>
      <c r="F4287" s="247">
        <v>25.84</v>
      </c>
      <c r="G4287" s="247" t="s">
        <v>1373</v>
      </c>
      <c r="H4287" s="247" t="s">
        <v>14318</v>
      </c>
      <c r="I4287" s="247">
        <v>1</v>
      </c>
      <c r="J4287" s="247">
        <v>0</v>
      </c>
      <c r="K4287" s="247">
        <v>0</v>
      </c>
    </row>
    <row r="4288" spans="1:11">
      <c r="A4288" s="247" t="s">
        <v>4943</v>
      </c>
      <c r="B4288" s="247" t="s">
        <v>4942</v>
      </c>
      <c r="C4288" s="247" t="s">
        <v>1612</v>
      </c>
      <c r="D4288" s="247" t="s">
        <v>4886</v>
      </c>
      <c r="E4288" s="248" t="s">
        <v>16710</v>
      </c>
      <c r="F4288" s="247">
        <v>4120.88</v>
      </c>
      <c r="G4288" s="247" t="s">
        <v>1367</v>
      </c>
      <c r="H4288" s="247" t="s">
        <v>14318</v>
      </c>
      <c r="I4288" s="247">
        <v>1</v>
      </c>
      <c r="J4288" s="247">
        <v>0</v>
      </c>
      <c r="K4288" s="247">
        <v>0</v>
      </c>
    </row>
    <row r="4289" spans="1:11">
      <c r="A4289" s="247" t="s">
        <v>16653</v>
      </c>
      <c r="B4289" s="247" t="s">
        <v>16652</v>
      </c>
      <c r="C4289" s="247" t="s">
        <v>1612</v>
      </c>
      <c r="D4289" s="247" t="s">
        <v>4886</v>
      </c>
      <c r="E4289" s="248" t="s">
        <v>4927</v>
      </c>
      <c r="F4289" s="247">
        <v>1211.54</v>
      </c>
      <c r="G4289" s="247" t="s">
        <v>1367</v>
      </c>
      <c r="H4289" s="247" t="s">
        <v>14318</v>
      </c>
      <c r="I4289" s="247">
        <v>1</v>
      </c>
      <c r="J4289" s="247">
        <v>0</v>
      </c>
      <c r="K4289" s="247">
        <v>0</v>
      </c>
    </row>
    <row r="4290" spans="1:11">
      <c r="A4290" s="247" t="s">
        <v>16639</v>
      </c>
      <c r="B4290" s="247" t="s">
        <v>16638</v>
      </c>
      <c r="C4290" s="247" t="s">
        <v>1612</v>
      </c>
      <c r="D4290" s="247" t="s">
        <v>4886</v>
      </c>
      <c r="E4290" s="248" t="s">
        <v>23849</v>
      </c>
      <c r="F4290" s="247">
        <v>1292.31</v>
      </c>
      <c r="G4290" s="247" t="s">
        <v>1367</v>
      </c>
      <c r="H4290" s="247" t="s">
        <v>14318</v>
      </c>
      <c r="I4290" s="247">
        <v>1</v>
      </c>
      <c r="J4290" s="247">
        <v>0</v>
      </c>
      <c r="K4290" s="247">
        <v>0</v>
      </c>
    </row>
    <row r="4291" spans="1:11">
      <c r="A4291" s="247" t="s">
        <v>16636</v>
      </c>
      <c r="B4291" s="247" t="s">
        <v>16635</v>
      </c>
      <c r="C4291" s="247" t="s">
        <v>1612</v>
      </c>
      <c r="D4291" s="247" t="s">
        <v>4886</v>
      </c>
      <c r="E4291" s="248" t="s">
        <v>23850</v>
      </c>
      <c r="F4291" s="247">
        <v>1680</v>
      </c>
      <c r="G4291" s="247" t="s">
        <v>1367</v>
      </c>
      <c r="H4291" s="247" t="s">
        <v>14318</v>
      </c>
      <c r="I4291" s="247">
        <v>1</v>
      </c>
      <c r="J4291" s="247">
        <v>0</v>
      </c>
      <c r="K4291" s="247">
        <v>0</v>
      </c>
    </row>
    <row r="4292" spans="1:11">
      <c r="A4292" s="247" t="s">
        <v>16634</v>
      </c>
      <c r="B4292" s="247" t="s">
        <v>23851</v>
      </c>
      <c r="C4292" s="247" t="s">
        <v>1612</v>
      </c>
      <c r="D4292" s="247" t="s">
        <v>4886</v>
      </c>
      <c r="E4292" s="248" t="s">
        <v>4925</v>
      </c>
      <c r="F4292" s="247">
        <v>2100</v>
      </c>
      <c r="G4292" s="247" t="s">
        <v>1367</v>
      </c>
      <c r="H4292" s="247" t="s">
        <v>14318</v>
      </c>
      <c r="I4292" s="247">
        <v>1</v>
      </c>
      <c r="J4292" s="247">
        <v>0</v>
      </c>
      <c r="K4292" s="247">
        <v>0</v>
      </c>
    </row>
    <row r="4293" spans="1:11">
      <c r="A4293" s="247" t="s">
        <v>16632</v>
      </c>
      <c r="B4293" s="247" t="s">
        <v>16631</v>
      </c>
      <c r="C4293" s="247" t="s">
        <v>1612</v>
      </c>
      <c r="D4293" s="247" t="s">
        <v>4886</v>
      </c>
      <c r="E4293" s="248" t="s">
        <v>16630</v>
      </c>
      <c r="F4293" s="247">
        <v>1857.69</v>
      </c>
      <c r="G4293" s="247" t="s">
        <v>1367</v>
      </c>
      <c r="H4293" s="247" t="s">
        <v>14318</v>
      </c>
      <c r="I4293" s="247">
        <v>1</v>
      </c>
      <c r="J4293" s="247">
        <v>0</v>
      </c>
      <c r="K4293" s="247">
        <v>0</v>
      </c>
    </row>
    <row r="4294" spans="1:11">
      <c r="A4294" s="247" t="s">
        <v>16629</v>
      </c>
      <c r="B4294" s="247" t="s">
        <v>16628</v>
      </c>
      <c r="C4294" s="247" t="s">
        <v>1612</v>
      </c>
      <c r="D4294" s="247" t="s">
        <v>4886</v>
      </c>
      <c r="E4294" s="248" t="s">
        <v>4904</v>
      </c>
      <c r="F4294" s="247">
        <v>3164.84</v>
      </c>
      <c r="G4294" s="247" t="s">
        <v>1367</v>
      </c>
      <c r="H4294" s="247" t="s">
        <v>14318</v>
      </c>
      <c r="I4294" s="247">
        <v>1</v>
      </c>
      <c r="J4294" s="247">
        <v>0</v>
      </c>
      <c r="K4294" s="247">
        <v>0</v>
      </c>
    </row>
    <row r="4295" spans="1:11">
      <c r="A4295" s="247" t="s">
        <v>23852</v>
      </c>
      <c r="B4295" s="247" t="s">
        <v>23853</v>
      </c>
      <c r="C4295" s="247" t="s">
        <v>1612</v>
      </c>
      <c r="D4295" s="247" t="s">
        <v>4886</v>
      </c>
      <c r="E4295" s="248" t="s">
        <v>23854</v>
      </c>
      <c r="F4295" s="247">
        <v>4395.6000000000004</v>
      </c>
      <c r="G4295" s="247" t="s">
        <v>1367</v>
      </c>
      <c r="H4295" s="247" t="s">
        <v>14318</v>
      </c>
      <c r="I4295" s="247">
        <v>1</v>
      </c>
      <c r="J4295" s="247">
        <v>0</v>
      </c>
      <c r="K4295" s="247">
        <v>0</v>
      </c>
    </row>
    <row r="4296" spans="1:11">
      <c r="A4296" s="247" t="s">
        <v>23855</v>
      </c>
      <c r="B4296" s="247" t="s">
        <v>23856</v>
      </c>
      <c r="C4296" s="247" t="s">
        <v>1612</v>
      </c>
      <c r="D4296" s="247" t="s">
        <v>4886</v>
      </c>
      <c r="E4296" s="248" t="s">
        <v>23857</v>
      </c>
      <c r="F4296" s="247">
        <v>3296.7</v>
      </c>
      <c r="G4296" s="247" t="s">
        <v>1367</v>
      </c>
      <c r="H4296" s="247" t="s">
        <v>14318</v>
      </c>
      <c r="I4296" s="247">
        <v>1</v>
      </c>
      <c r="J4296" s="247">
        <v>0</v>
      </c>
      <c r="K4296" s="247">
        <v>0</v>
      </c>
    </row>
    <row r="4297" spans="1:11">
      <c r="A4297" s="247" t="s">
        <v>23858</v>
      </c>
      <c r="B4297" s="247" t="s">
        <v>23859</v>
      </c>
      <c r="C4297" s="247" t="s">
        <v>1612</v>
      </c>
      <c r="D4297" s="247" t="s">
        <v>4886</v>
      </c>
      <c r="E4297" s="248" t="s">
        <v>23860</v>
      </c>
      <c r="F4297" s="247">
        <v>483.52</v>
      </c>
      <c r="G4297" s="247" t="s">
        <v>1373</v>
      </c>
      <c r="H4297" s="247" t="s">
        <v>14318</v>
      </c>
      <c r="I4297" s="247">
        <v>1</v>
      </c>
      <c r="J4297" s="247">
        <v>0</v>
      </c>
      <c r="K4297" s="247">
        <v>0</v>
      </c>
    </row>
    <row r="4298" spans="1:11">
      <c r="A4298" s="247" t="s">
        <v>23861</v>
      </c>
      <c r="B4298" s="247" t="s">
        <v>23862</v>
      </c>
      <c r="C4298" s="247" t="s">
        <v>1612</v>
      </c>
      <c r="D4298" s="247" t="s">
        <v>4886</v>
      </c>
      <c r="E4298" s="248" t="s">
        <v>23863</v>
      </c>
      <c r="F4298" s="247">
        <v>1292.31</v>
      </c>
      <c r="G4298" s="247" t="s">
        <v>1367</v>
      </c>
      <c r="H4298" s="247" t="s">
        <v>14318</v>
      </c>
      <c r="I4298" s="247">
        <v>1</v>
      </c>
      <c r="J4298" s="247">
        <v>0</v>
      </c>
      <c r="K4298" s="247">
        <v>0</v>
      </c>
    </row>
    <row r="4299" spans="1:11">
      <c r="A4299" s="247" t="s">
        <v>23864</v>
      </c>
      <c r="B4299" s="247" t="s">
        <v>23865</v>
      </c>
      <c r="C4299" s="247" t="s">
        <v>1612</v>
      </c>
      <c r="D4299" s="247" t="s">
        <v>4886</v>
      </c>
      <c r="E4299" s="248" t="s">
        <v>23866</v>
      </c>
      <c r="F4299" s="247">
        <v>15384.62</v>
      </c>
      <c r="G4299" s="247" t="s">
        <v>1367</v>
      </c>
      <c r="H4299" s="247" t="s">
        <v>14318</v>
      </c>
      <c r="I4299" s="247">
        <v>1</v>
      </c>
      <c r="J4299" s="247">
        <v>0</v>
      </c>
      <c r="K4299" s="247">
        <v>0</v>
      </c>
    </row>
    <row r="4300" spans="1:11">
      <c r="A4300" s="247" t="s">
        <v>23867</v>
      </c>
      <c r="B4300" s="247" t="s">
        <v>23868</v>
      </c>
      <c r="C4300" s="247" t="s">
        <v>1612</v>
      </c>
      <c r="D4300" s="247" t="s">
        <v>4886</v>
      </c>
      <c r="E4300" s="248" t="s">
        <v>23869</v>
      </c>
      <c r="F4300" s="247">
        <v>8791.2099999999991</v>
      </c>
      <c r="G4300" s="247" t="s">
        <v>1367</v>
      </c>
      <c r="H4300" s="247" t="s">
        <v>14318</v>
      </c>
      <c r="I4300" s="247">
        <v>1</v>
      </c>
      <c r="J4300" s="247">
        <v>0</v>
      </c>
      <c r="K4300" s="247">
        <v>0</v>
      </c>
    </row>
    <row r="4301" spans="1:11">
      <c r="A4301" s="247" t="s">
        <v>23870</v>
      </c>
      <c r="B4301" s="247" t="s">
        <v>23871</v>
      </c>
      <c r="C4301" s="247" t="s">
        <v>1612</v>
      </c>
      <c r="D4301" s="247" t="s">
        <v>4886</v>
      </c>
      <c r="E4301" s="248" t="s">
        <v>23872</v>
      </c>
      <c r="F4301" s="247">
        <v>7472.53</v>
      </c>
      <c r="G4301" s="247" t="s">
        <v>1367</v>
      </c>
      <c r="H4301" s="247" t="s">
        <v>14318</v>
      </c>
      <c r="I4301" s="247">
        <v>1</v>
      </c>
      <c r="J4301" s="247">
        <v>0</v>
      </c>
      <c r="K4301" s="247">
        <v>0</v>
      </c>
    </row>
    <row r="4302" spans="1:11">
      <c r="A4302" s="247" t="s">
        <v>23873</v>
      </c>
      <c r="B4302" s="247" t="s">
        <v>23874</v>
      </c>
      <c r="C4302" s="247" t="s">
        <v>1612</v>
      </c>
      <c r="D4302" s="247" t="s">
        <v>4886</v>
      </c>
      <c r="E4302" s="248" t="s">
        <v>23875</v>
      </c>
      <c r="F4302" s="247">
        <v>13186.81</v>
      </c>
      <c r="G4302" s="247" t="s">
        <v>1367</v>
      </c>
      <c r="H4302" s="247" t="s">
        <v>14318</v>
      </c>
      <c r="I4302" s="247">
        <v>1</v>
      </c>
      <c r="J4302" s="247">
        <v>0</v>
      </c>
      <c r="K4302" s="247">
        <v>0</v>
      </c>
    </row>
    <row r="4303" spans="1:11">
      <c r="A4303" s="247" t="s">
        <v>23876</v>
      </c>
      <c r="B4303" s="247" t="s">
        <v>23877</v>
      </c>
      <c r="C4303" s="247" t="s">
        <v>1612</v>
      </c>
      <c r="D4303" s="247" t="s">
        <v>4886</v>
      </c>
      <c r="E4303" s="248" t="s">
        <v>23878</v>
      </c>
      <c r="F4303" s="247">
        <v>8241.76</v>
      </c>
      <c r="G4303" s="247" t="s">
        <v>1367</v>
      </c>
      <c r="H4303" s="247" t="s">
        <v>14318</v>
      </c>
      <c r="I4303" s="247">
        <v>1</v>
      </c>
      <c r="J4303" s="247">
        <v>0</v>
      </c>
      <c r="K4303" s="247">
        <v>0</v>
      </c>
    </row>
    <row r="4304" spans="1:11">
      <c r="A4304" s="247" t="s">
        <v>23879</v>
      </c>
      <c r="B4304" s="247" t="s">
        <v>23880</v>
      </c>
      <c r="C4304" s="247" t="s">
        <v>1612</v>
      </c>
      <c r="D4304" s="247" t="s">
        <v>4886</v>
      </c>
      <c r="E4304" s="248" t="s">
        <v>23881</v>
      </c>
      <c r="F4304" s="247">
        <v>2307.69</v>
      </c>
      <c r="G4304" s="247" t="s">
        <v>1367</v>
      </c>
      <c r="H4304" s="247" t="s">
        <v>14318</v>
      </c>
      <c r="I4304" s="247">
        <v>1</v>
      </c>
      <c r="J4304" s="247">
        <v>0</v>
      </c>
      <c r="K4304" s="247">
        <v>0</v>
      </c>
    </row>
    <row r="4305" spans="1:11">
      <c r="A4305" s="247" t="s">
        <v>23882</v>
      </c>
      <c r="B4305" s="247" t="s">
        <v>23883</v>
      </c>
      <c r="C4305" s="247" t="s">
        <v>1612</v>
      </c>
      <c r="D4305" s="247" t="s">
        <v>4886</v>
      </c>
      <c r="E4305" s="248" t="s">
        <v>23884</v>
      </c>
      <c r="F4305" s="247">
        <v>2472.5300000000002</v>
      </c>
      <c r="G4305" s="247" t="s">
        <v>1367</v>
      </c>
      <c r="H4305" s="247" t="s">
        <v>14318</v>
      </c>
      <c r="I4305" s="247">
        <v>1</v>
      </c>
      <c r="J4305" s="247">
        <v>0</v>
      </c>
      <c r="K4305" s="247">
        <v>0</v>
      </c>
    </row>
    <row r="4306" spans="1:11">
      <c r="A4306" s="247" t="s">
        <v>23885</v>
      </c>
      <c r="B4306" s="247" t="s">
        <v>23886</v>
      </c>
      <c r="C4306" s="247" t="s">
        <v>1612</v>
      </c>
      <c r="D4306" s="247" t="s">
        <v>10430</v>
      </c>
      <c r="E4306" s="248" t="s">
        <v>23887</v>
      </c>
      <c r="F4306" s="247">
        <v>1559.77</v>
      </c>
      <c r="G4306" s="247" t="s">
        <v>1367</v>
      </c>
      <c r="H4306" s="247" t="s">
        <v>14318</v>
      </c>
      <c r="I4306" s="247">
        <v>1</v>
      </c>
      <c r="J4306" s="247">
        <v>0</v>
      </c>
      <c r="K4306" s="247">
        <v>0</v>
      </c>
    </row>
    <row r="4307" spans="1:11">
      <c r="A4307" s="247" t="s">
        <v>10432</v>
      </c>
      <c r="B4307" s="247" t="s">
        <v>10431</v>
      </c>
      <c r="C4307" s="247" t="s">
        <v>1612</v>
      </c>
      <c r="D4307" s="247" t="s">
        <v>10430</v>
      </c>
      <c r="E4307" s="248" t="s">
        <v>23888</v>
      </c>
      <c r="F4307" s="247">
        <v>2852.87</v>
      </c>
      <c r="G4307" s="247" t="s">
        <v>1367</v>
      </c>
      <c r="H4307" s="247" t="s">
        <v>14318</v>
      </c>
      <c r="I4307" s="247">
        <v>1</v>
      </c>
      <c r="J4307" s="247">
        <v>0</v>
      </c>
      <c r="K4307" s="247">
        <v>0</v>
      </c>
    </row>
    <row r="4308" spans="1:11">
      <c r="A4308" s="247" t="s">
        <v>1639</v>
      </c>
      <c r="B4308" s="247" t="s">
        <v>1638</v>
      </c>
      <c r="C4308" s="247" t="s">
        <v>1612</v>
      </c>
      <c r="D4308" s="247" t="s">
        <v>4886</v>
      </c>
      <c r="E4308" s="248" t="s">
        <v>23889</v>
      </c>
      <c r="F4308" s="247">
        <v>2032.97</v>
      </c>
      <c r="G4308" s="247" t="s">
        <v>1367</v>
      </c>
      <c r="H4308" s="247" t="s">
        <v>14318</v>
      </c>
      <c r="I4308" s="247">
        <v>1</v>
      </c>
      <c r="J4308" s="247">
        <v>0</v>
      </c>
      <c r="K4308" s="247">
        <v>0</v>
      </c>
    </row>
    <row r="4309" spans="1:11">
      <c r="A4309" s="247" t="s">
        <v>1622</v>
      </c>
      <c r="B4309" s="247" t="s">
        <v>1621</v>
      </c>
      <c r="C4309" s="247" t="s">
        <v>1612</v>
      </c>
      <c r="D4309" s="247" t="s">
        <v>1611</v>
      </c>
      <c r="E4309" s="248" t="s">
        <v>23890</v>
      </c>
      <c r="F4309" s="247">
        <v>1966.29</v>
      </c>
      <c r="G4309" s="247" t="s">
        <v>1367</v>
      </c>
      <c r="H4309" s="247" t="s">
        <v>14318</v>
      </c>
      <c r="I4309" s="247">
        <v>1</v>
      </c>
      <c r="J4309" s="247">
        <v>0</v>
      </c>
      <c r="K4309" s="247">
        <v>0</v>
      </c>
    </row>
    <row r="4310" spans="1:11">
      <c r="A4310" s="247" t="s">
        <v>13475</v>
      </c>
      <c r="B4310" s="247" t="s">
        <v>13476</v>
      </c>
      <c r="C4310" s="247" t="s">
        <v>1612</v>
      </c>
      <c r="D4310" s="247" t="s">
        <v>1611</v>
      </c>
      <c r="E4310" s="248" t="s">
        <v>13477</v>
      </c>
      <c r="F4310" s="247">
        <v>8820.2199999999993</v>
      </c>
      <c r="G4310" s="247" t="s">
        <v>1367</v>
      </c>
      <c r="H4310" s="247" t="s">
        <v>14318</v>
      </c>
      <c r="I4310" s="247">
        <v>1</v>
      </c>
      <c r="J4310" s="247">
        <v>0</v>
      </c>
      <c r="K4310" s="247">
        <v>0</v>
      </c>
    </row>
    <row r="4311" spans="1:11">
      <c r="A4311" s="247" t="s">
        <v>23891</v>
      </c>
      <c r="B4311" s="247" t="s">
        <v>23892</v>
      </c>
      <c r="C4311" s="247" t="s">
        <v>1612</v>
      </c>
      <c r="D4311" s="247" t="s">
        <v>1611</v>
      </c>
      <c r="E4311" s="248" t="s">
        <v>23893</v>
      </c>
      <c r="F4311" s="247">
        <v>13820.22</v>
      </c>
      <c r="G4311" s="247" t="s">
        <v>1367</v>
      </c>
      <c r="H4311" s="247" t="s">
        <v>14318</v>
      </c>
      <c r="I4311" s="247">
        <v>1</v>
      </c>
      <c r="J4311" s="247">
        <v>0</v>
      </c>
      <c r="K4311" s="247">
        <v>0</v>
      </c>
    </row>
    <row r="4312" spans="1:11">
      <c r="A4312" s="247" t="s">
        <v>23894</v>
      </c>
      <c r="B4312" s="247" t="s">
        <v>23895</v>
      </c>
      <c r="C4312" s="247" t="s">
        <v>1612</v>
      </c>
      <c r="D4312" s="247" t="s">
        <v>1611</v>
      </c>
      <c r="E4312" s="248" t="s">
        <v>23896</v>
      </c>
      <c r="F4312" s="247">
        <v>7415.73</v>
      </c>
      <c r="G4312" s="247" t="s">
        <v>1367</v>
      </c>
      <c r="H4312" s="247" t="s">
        <v>14318</v>
      </c>
      <c r="I4312" s="247">
        <v>1</v>
      </c>
      <c r="J4312" s="247">
        <v>0</v>
      </c>
      <c r="K4312" s="247">
        <v>0</v>
      </c>
    </row>
    <row r="4313" spans="1:11">
      <c r="A4313" s="247" t="s">
        <v>23897</v>
      </c>
      <c r="B4313" s="247" t="s">
        <v>23898</v>
      </c>
      <c r="C4313" s="247" t="s">
        <v>1612</v>
      </c>
      <c r="D4313" s="247" t="s">
        <v>1611</v>
      </c>
      <c r="E4313" s="248" t="s">
        <v>23899</v>
      </c>
      <c r="F4313" s="247">
        <v>15280.9</v>
      </c>
      <c r="G4313" s="247" t="s">
        <v>1367</v>
      </c>
      <c r="H4313" s="247" t="s">
        <v>14318</v>
      </c>
      <c r="I4313" s="247">
        <v>1</v>
      </c>
      <c r="J4313" s="247">
        <v>0</v>
      </c>
      <c r="K4313" s="247">
        <v>0</v>
      </c>
    </row>
    <row r="4314" spans="1:11">
      <c r="A4314" s="247" t="s">
        <v>23900</v>
      </c>
      <c r="B4314" s="247" t="s">
        <v>23901</v>
      </c>
      <c r="C4314" s="247" t="s">
        <v>1612</v>
      </c>
      <c r="D4314" s="247" t="s">
        <v>1611</v>
      </c>
      <c r="E4314" s="248" t="s">
        <v>23902</v>
      </c>
      <c r="F4314" s="247">
        <v>10561.8</v>
      </c>
      <c r="G4314" s="247" t="s">
        <v>1367</v>
      </c>
      <c r="H4314" s="247" t="s">
        <v>14318</v>
      </c>
      <c r="I4314" s="247">
        <v>1</v>
      </c>
      <c r="J4314" s="247">
        <v>0</v>
      </c>
      <c r="K4314" s="247">
        <v>0</v>
      </c>
    </row>
    <row r="4315" spans="1:11">
      <c r="A4315" s="247" t="s">
        <v>23903</v>
      </c>
      <c r="B4315" s="247" t="s">
        <v>23904</v>
      </c>
      <c r="C4315" s="247" t="s">
        <v>1612</v>
      </c>
      <c r="D4315" s="247" t="s">
        <v>1611</v>
      </c>
      <c r="E4315" s="248" t="s">
        <v>23905</v>
      </c>
      <c r="F4315" s="247">
        <v>25056.18</v>
      </c>
      <c r="G4315" s="247" t="s">
        <v>1367</v>
      </c>
      <c r="H4315" s="247" t="s">
        <v>14318</v>
      </c>
      <c r="I4315" s="247">
        <v>1</v>
      </c>
      <c r="J4315" s="247">
        <v>0</v>
      </c>
      <c r="K4315" s="247">
        <v>0</v>
      </c>
    </row>
    <row r="4316" spans="1:11">
      <c r="A4316" s="247" t="s">
        <v>23906</v>
      </c>
      <c r="B4316" s="247" t="s">
        <v>23907</v>
      </c>
      <c r="C4316" s="247" t="s">
        <v>1612</v>
      </c>
      <c r="D4316" s="247" t="s">
        <v>1611</v>
      </c>
      <c r="E4316" s="248" t="s">
        <v>23908</v>
      </c>
      <c r="F4316" s="247">
        <v>2808.99</v>
      </c>
      <c r="G4316" s="247" t="s">
        <v>1367</v>
      </c>
      <c r="H4316" s="247" t="s">
        <v>14318</v>
      </c>
      <c r="I4316" s="247">
        <v>1</v>
      </c>
      <c r="J4316" s="247">
        <v>0</v>
      </c>
      <c r="K4316" s="247">
        <v>0</v>
      </c>
    </row>
    <row r="4317" spans="1:11">
      <c r="A4317" s="247" t="s">
        <v>23909</v>
      </c>
      <c r="B4317" s="247" t="s">
        <v>23910</v>
      </c>
      <c r="C4317" s="247" t="s">
        <v>1612</v>
      </c>
      <c r="D4317" s="247" t="s">
        <v>4886</v>
      </c>
      <c r="E4317" s="248" t="s">
        <v>23911</v>
      </c>
      <c r="F4317" s="247">
        <v>2307.69</v>
      </c>
      <c r="G4317" s="247" t="s">
        <v>1367</v>
      </c>
      <c r="H4317" s="247" t="s">
        <v>14318</v>
      </c>
      <c r="I4317" s="247">
        <v>1</v>
      </c>
      <c r="J4317" s="247">
        <v>0</v>
      </c>
      <c r="K4317" s="247">
        <v>0</v>
      </c>
    </row>
    <row r="4318" spans="1:11">
      <c r="A4318" s="247" t="s">
        <v>23912</v>
      </c>
      <c r="B4318" s="247" t="s">
        <v>23913</v>
      </c>
      <c r="C4318" s="247" t="s">
        <v>1612</v>
      </c>
      <c r="D4318" s="247" t="s">
        <v>1611</v>
      </c>
      <c r="E4318" s="248" t="s">
        <v>23914</v>
      </c>
      <c r="F4318" s="247">
        <v>5540.45</v>
      </c>
      <c r="G4318" s="247" t="s">
        <v>1367</v>
      </c>
      <c r="H4318" s="247" t="s">
        <v>14318</v>
      </c>
      <c r="I4318" s="247">
        <v>1</v>
      </c>
      <c r="J4318" s="247">
        <v>0</v>
      </c>
      <c r="K4318" s="247">
        <v>0</v>
      </c>
    </row>
    <row r="4319" spans="1:11">
      <c r="A4319" s="247" t="s">
        <v>23915</v>
      </c>
      <c r="B4319" s="247" t="s">
        <v>23916</v>
      </c>
      <c r="C4319" s="247" t="s">
        <v>1612</v>
      </c>
      <c r="D4319" s="247" t="s">
        <v>1611</v>
      </c>
      <c r="E4319" s="248" t="s">
        <v>23917</v>
      </c>
      <c r="F4319" s="247">
        <v>7849.44</v>
      </c>
      <c r="G4319" s="247" t="s">
        <v>1367</v>
      </c>
      <c r="H4319" s="247" t="s">
        <v>14318</v>
      </c>
      <c r="I4319" s="247">
        <v>1</v>
      </c>
      <c r="J4319" s="247">
        <v>0</v>
      </c>
      <c r="K4319" s="247">
        <v>0</v>
      </c>
    </row>
    <row r="4320" spans="1:11">
      <c r="A4320" s="247" t="s">
        <v>23918</v>
      </c>
      <c r="B4320" s="247" t="s">
        <v>23919</v>
      </c>
      <c r="C4320" s="247" t="s">
        <v>1612</v>
      </c>
      <c r="D4320" s="247" t="s">
        <v>1611</v>
      </c>
      <c r="E4320" s="248" t="s">
        <v>23920</v>
      </c>
      <c r="F4320" s="247">
        <v>3431.46</v>
      </c>
      <c r="G4320" s="247" t="s">
        <v>1367</v>
      </c>
      <c r="H4320" s="247" t="s">
        <v>14318</v>
      </c>
      <c r="I4320" s="247">
        <v>0</v>
      </c>
      <c r="J4320" s="247">
        <v>0</v>
      </c>
      <c r="K4320" s="247">
        <v>0</v>
      </c>
    </row>
    <row r="4321" spans="1:11">
      <c r="A4321" s="247" t="s">
        <v>23921</v>
      </c>
      <c r="B4321" s="247" t="s">
        <v>23922</v>
      </c>
      <c r="C4321" s="247" t="s">
        <v>1612</v>
      </c>
      <c r="D4321" s="247" t="s">
        <v>1611</v>
      </c>
      <c r="E4321" s="248" t="s">
        <v>23923</v>
      </c>
      <c r="F4321" s="247">
        <v>6426.97</v>
      </c>
      <c r="G4321" s="247" t="s">
        <v>1367</v>
      </c>
      <c r="H4321" s="247" t="s">
        <v>14318</v>
      </c>
      <c r="I4321" s="247">
        <v>1</v>
      </c>
      <c r="J4321" s="247">
        <v>0</v>
      </c>
      <c r="K4321" s="247">
        <v>0</v>
      </c>
    </row>
    <row r="4322" spans="1:11">
      <c r="A4322" s="247" t="s">
        <v>23924</v>
      </c>
      <c r="B4322" s="247" t="s">
        <v>23925</v>
      </c>
      <c r="C4322" s="247" t="s">
        <v>1612</v>
      </c>
      <c r="D4322" s="247" t="s">
        <v>1611</v>
      </c>
      <c r="E4322" s="248" t="s">
        <v>23926</v>
      </c>
      <c r="F4322" s="247">
        <v>4310.1099999999997</v>
      </c>
      <c r="G4322" s="247" t="s">
        <v>1367</v>
      </c>
      <c r="H4322" s="247" t="s">
        <v>14318</v>
      </c>
      <c r="I4322" s="247">
        <v>1</v>
      </c>
      <c r="J4322" s="247">
        <v>0</v>
      </c>
      <c r="K4322" s="247">
        <v>0</v>
      </c>
    </row>
    <row r="4323" spans="1:11">
      <c r="A4323" s="247" t="s">
        <v>23927</v>
      </c>
      <c r="B4323" s="247" t="s">
        <v>23928</v>
      </c>
      <c r="C4323" s="247" t="s">
        <v>1612</v>
      </c>
      <c r="D4323" s="247" t="s">
        <v>1611</v>
      </c>
      <c r="E4323" s="248" t="s">
        <v>23929</v>
      </c>
      <c r="F4323" s="247">
        <v>7079.78</v>
      </c>
      <c r="G4323" s="247" t="s">
        <v>1367</v>
      </c>
      <c r="H4323" s="247" t="s">
        <v>14318</v>
      </c>
      <c r="I4323" s="247">
        <v>0</v>
      </c>
      <c r="J4323" s="247">
        <v>0</v>
      </c>
      <c r="K4323" s="247">
        <v>0</v>
      </c>
    </row>
    <row r="4324" spans="1:11">
      <c r="A4324" s="247" t="s">
        <v>23930</v>
      </c>
      <c r="B4324" s="247" t="s">
        <v>23931</v>
      </c>
      <c r="C4324" s="247" t="s">
        <v>1612</v>
      </c>
      <c r="D4324" s="247" t="s">
        <v>1611</v>
      </c>
      <c r="E4324" s="248" t="s">
        <v>23932</v>
      </c>
      <c r="F4324" s="247">
        <v>7987.64</v>
      </c>
      <c r="G4324" s="247" t="s">
        <v>1367</v>
      </c>
      <c r="H4324" s="247" t="s">
        <v>14318</v>
      </c>
      <c r="I4324" s="247">
        <v>1</v>
      </c>
      <c r="J4324" s="247">
        <v>0</v>
      </c>
      <c r="K4324" s="247">
        <v>0</v>
      </c>
    </row>
    <row r="4325" spans="1:11">
      <c r="A4325" s="247" t="s">
        <v>23933</v>
      </c>
      <c r="B4325" s="247" t="s">
        <v>23934</v>
      </c>
      <c r="C4325" s="247" t="s">
        <v>1612</v>
      </c>
      <c r="D4325" s="247" t="s">
        <v>1611</v>
      </c>
      <c r="E4325" s="248" t="s">
        <v>23902</v>
      </c>
      <c r="F4325" s="247">
        <v>9234.83</v>
      </c>
      <c r="G4325" s="247" t="s">
        <v>1367</v>
      </c>
      <c r="H4325" s="247" t="s">
        <v>14318</v>
      </c>
      <c r="I4325" s="247">
        <v>1</v>
      </c>
      <c r="J4325" s="247">
        <v>0</v>
      </c>
      <c r="K4325" s="247">
        <v>0</v>
      </c>
    </row>
    <row r="4326" spans="1:11">
      <c r="A4326" s="247" t="s">
        <v>23935</v>
      </c>
      <c r="B4326" s="247" t="s">
        <v>23936</v>
      </c>
      <c r="C4326" s="247" t="s">
        <v>1612</v>
      </c>
      <c r="D4326" s="247" t="s">
        <v>1611</v>
      </c>
      <c r="E4326" s="248" t="s">
        <v>23937</v>
      </c>
      <c r="F4326" s="247">
        <v>23086.52</v>
      </c>
      <c r="G4326" s="247" t="s">
        <v>1367</v>
      </c>
      <c r="H4326" s="247" t="s">
        <v>14318</v>
      </c>
      <c r="I4326" s="247">
        <v>1</v>
      </c>
      <c r="J4326" s="247">
        <v>0</v>
      </c>
      <c r="K4326" s="247">
        <v>0</v>
      </c>
    </row>
    <row r="4327" spans="1:11">
      <c r="A4327" s="247" t="s">
        <v>23938</v>
      </c>
      <c r="B4327" s="247" t="s">
        <v>23939</v>
      </c>
      <c r="C4327" s="247" t="s">
        <v>1612</v>
      </c>
      <c r="D4327" s="247" t="s">
        <v>1611</v>
      </c>
      <c r="E4327" s="248" t="s">
        <v>23905</v>
      </c>
      <c r="F4327" s="247">
        <v>19623.599999999999</v>
      </c>
      <c r="G4327" s="247" t="s">
        <v>1367</v>
      </c>
      <c r="H4327" s="247" t="s">
        <v>14318</v>
      </c>
      <c r="I4327" s="247">
        <v>1</v>
      </c>
      <c r="J4327" s="247">
        <v>0</v>
      </c>
      <c r="K4327" s="247">
        <v>0</v>
      </c>
    </row>
    <row r="4328" spans="1:11">
      <c r="A4328" s="247" t="s">
        <v>23940</v>
      </c>
      <c r="B4328" s="247" t="s">
        <v>23941</v>
      </c>
      <c r="C4328" s="247" t="s">
        <v>1612</v>
      </c>
      <c r="D4328" s="247" t="s">
        <v>1611</v>
      </c>
      <c r="E4328" s="248" t="s">
        <v>23942</v>
      </c>
      <c r="F4328" s="247">
        <v>32706.74</v>
      </c>
      <c r="G4328" s="247" t="s">
        <v>1367</v>
      </c>
      <c r="H4328" s="247" t="s">
        <v>14318</v>
      </c>
      <c r="I4328" s="247">
        <v>1</v>
      </c>
      <c r="J4328" s="247">
        <v>0</v>
      </c>
      <c r="K4328" s="247">
        <v>0</v>
      </c>
    </row>
    <row r="4329" spans="1:11">
      <c r="A4329" s="247" t="s">
        <v>23943</v>
      </c>
      <c r="B4329" s="247" t="s">
        <v>23944</v>
      </c>
      <c r="C4329" s="247" t="s">
        <v>1612</v>
      </c>
      <c r="D4329" s="247" t="s">
        <v>1611</v>
      </c>
      <c r="E4329" s="248" t="s">
        <v>23945</v>
      </c>
      <c r="F4329" s="247">
        <v>9773.0300000000007</v>
      </c>
      <c r="G4329" s="247" t="s">
        <v>1367</v>
      </c>
      <c r="H4329" s="247" t="s">
        <v>14318</v>
      </c>
      <c r="I4329" s="247">
        <v>0</v>
      </c>
      <c r="J4329" s="247">
        <v>0</v>
      </c>
      <c r="K4329" s="247">
        <v>0</v>
      </c>
    </row>
    <row r="4330" spans="1:11">
      <c r="A4330" s="247" t="s">
        <v>23946</v>
      </c>
      <c r="B4330" s="247" t="s">
        <v>23947</v>
      </c>
      <c r="C4330" s="247" t="s">
        <v>1612</v>
      </c>
      <c r="D4330" s="247" t="s">
        <v>1611</v>
      </c>
      <c r="E4330" s="248" t="s">
        <v>23893</v>
      </c>
      <c r="F4330" s="247">
        <v>11542.7</v>
      </c>
      <c r="G4330" s="247" t="s">
        <v>1367</v>
      </c>
      <c r="H4330" s="247" t="s">
        <v>14318</v>
      </c>
      <c r="I4330" s="247">
        <v>1</v>
      </c>
      <c r="J4330" s="247">
        <v>0</v>
      </c>
      <c r="K4330" s="247">
        <v>0</v>
      </c>
    </row>
    <row r="4331" spans="1:11">
      <c r="A4331" s="247" t="s">
        <v>23948</v>
      </c>
      <c r="B4331" s="247" t="s">
        <v>23949</v>
      </c>
      <c r="C4331" s="247" t="s">
        <v>1612</v>
      </c>
      <c r="D4331" s="247" t="s">
        <v>1611</v>
      </c>
      <c r="E4331" s="248" t="s">
        <v>23950</v>
      </c>
      <c r="F4331" s="247">
        <v>92921.35</v>
      </c>
      <c r="G4331" s="247" t="s">
        <v>1367</v>
      </c>
      <c r="H4331" s="247" t="s">
        <v>14318</v>
      </c>
      <c r="I4331" s="247">
        <v>1</v>
      </c>
      <c r="J4331" s="247">
        <v>0</v>
      </c>
      <c r="K4331" s="247">
        <v>0</v>
      </c>
    </row>
    <row r="4332" spans="1:11">
      <c r="A4332" s="247" t="s">
        <v>11102</v>
      </c>
      <c r="B4332" s="247" t="s">
        <v>11101</v>
      </c>
      <c r="C4332" s="247" t="s">
        <v>3110</v>
      </c>
      <c r="D4332" s="247" t="s">
        <v>10961</v>
      </c>
      <c r="E4332" s="248" t="s">
        <v>11100</v>
      </c>
      <c r="F4332" s="247">
        <v>70.91</v>
      </c>
      <c r="G4332" s="247" t="s">
        <v>1373</v>
      </c>
      <c r="H4332" s="247" t="s">
        <v>14318</v>
      </c>
      <c r="I4332" s="247">
        <v>2</v>
      </c>
      <c r="J4332" s="247">
        <v>0</v>
      </c>
      <c r="K4332" s="247">
        <v>0</v>
      </c>
    </row>
    <row r="4333" spans="1:11">
      <c r="A4333" s="247" t="s">
        <v>10996</v>
      </c>
      <c r="B4333" s="247" t="s">
        <v>10995</v>
      </c>
      <c r="C4333" s="247" t="s">
        <v>3110</v>
      </c>
      <c r="D4333" s="247" t="s">
        <v>10961</v>
      </c>
      <c r="E4333" s="248" t="s">
        <v>10994</v>
      </c>
      <c r="F4333" s="247">
        <v>23.64</v>
      </c>
      <c r="G4333" s="247" t="s">
        <v>1373</v>
      </c>
      <c r="H4333" s="247" t="s">
        <v>14318</v>
      </c>
      <c r="I4333" s="247">
        <v>2</v>
      </c>
      <c r="J4333" s="247">
        <v>0</v>
      </c>
      <c r="K4333" s="247">
        <v>0</v>
      </c>
    </row>
    <row r="4334" spans="1:11">
      <c r="A4334" s="247" t="s">
        <v>3735</v>
      </c>
      <c r="B4334" s="247" t="s">
        <v>3734</v>
      </c>
      <c r="C4334" s="247" t="s">
        <v>3110</v>
      </c>
      <c r="D4334" s="247" t="s">
        <v>2933</v>
      </c>
      <c r="E4334" s="248" t="s">
        <v>15686</v>
      </c>
      <c r="F4334" s="247">
        <v>46.22</v>
      </c>
      <c r="G4334" s="247" t="s">
        <v>1373</v>
      </c>
      <c r="H4334" s="247" t="s">
        <v>14318</v>
      </c>
      <c r="I4334" s="247">
        <v>1</v>
      </c>
      <c r="J4334" s="247">
        <v>0</v>
      </c>
      <c r="K4334" s="247">
        <v>0</v>
      </c>
    </row>
    <row r="4335" spans="1:11">
      <c r="A4335" s="247" t="s">
        <v>3733</v>
      </c>
      <c r="B4335" s="247" t="s">
        <v>3732</v>
      </c>
      <c r="C4335" s="247" t="s">
        <v>3110</v>
      </c>
      <c r="D4335" s="247" t="s">
        <v>2933</v>
      </c>
      <c r="E4335" s="248" t="s">
        <v>3731</v>
      </c>
      <c r="F4335" s="247">
        <v>55.93</v>
      </c>
      <c r="G4335" s="247" t="s">
        <v>1373</v>
      </c>
      <c r="H4335" s="247" t="s">
        <v>14318</v>
      </c>
      <c r="I4335" s="247">
        <v>1</v>
      </c>
      <c r="J4335" s="247">
        <v>0</v>
      </c>
      <c r="K4335" s="247">
        <v>0</v>
      </c>
    </row>
    <row r="4336" spans="1:11">
      <c r="A4336" s="247" t="s">
        <v>3703</v>
      </c>
      <c r="B4336" s="247" t="s">
        <v>3702</v>
      </c>
      <c r="C4336" s="247" t="s">
        <v>3110</v>
      </c>
      <c r="D4336" s="247" t="s">
        <v>2933</v>
      </c>
      <c r="E4336" s="248" t="s">
        <v>3701</v>
      </c>
      <c r="F4336" s="247">
        <v>63.56</v>
      </c>
      <c r="G4336" s="247" t="s">
        <v>1373</v>
      </c>
      <c r="H4336" s="247" t="s">
        <v>14318</v>
      </c>
      <c r="I4336" s="247">
        <v>1</v>
      </c>
      <c r="J4336" s="247">
        <v>0</v>
      </c>
      <c r="K4336" s="247">
        <v>0</v>
      </c>
    </row>
    <row r="4337" spans="1:11">
      <c r="A4337" s="247" t="s">
        <v>3688</v>
      </c>
      <c r="B4337" s="247" t="s">
        <v>3687</v>
      </c>
      <c r="C4337" s="247" t="s">
        <v>3110</v>
      </c>
      <c r="D4337" s="247" t="s">
        <v>2933</v>
      </c>
      <c r="E4337" s="248" t="s">
        <v>3686</v>
      </c>
      <c r="F4337" s="247">
        <v>18.489999999999998</v>
      </c>
      <c r="G4337" s="247" t="s">
        <v>1373</v>
      </c>
      <c r="H4337" s="247" t="s">
        <v>14318</v>
      </c>
      <c r="I4337" s="247">
        <v>1</v>
      </c>
      <c r="J4337" s="247">
        <v>0</v>
      </c>
      <c r="K4337" s="247">
        <v>0</v>
      </c>
    </row>
    <row r="4338" spans="1:11">
      <c r="A4338" s="247" t="s">
        <v>3627</v>
      </c>
      <c r="B4338" s="247" t="s">
        <v>3626</v>
      </c>
      <c r="C4338" s="247" t="s">
        <v>3110</v>
      </c>
      <c r="D4338" s="247" t="s">
        <v>2933</v>
      </c>
      <c r="E4338" s="248" t="s">
        <v>23951</v>
      </c>
      <c r="F4338" s="247">
        <v>45.76</v>
      </c>
      <c r="G4338" s="247" t="s">
        <v>1373</v>
      </c>
      <c r="H4338" s="247" t="s">
        <v>14318</v>
      </c>
      <c r="I4338" s="247">
        <v>1</v>
      </c>
      <c r="J4338" s="247">
        <v>0</v>
      </c>
      <c r="K4338" s="247">
        <v>0</v>
      </c>
    </row>
    <row r="4339" spans="1:11">
      <c r="A4339" s="247" t="s">
        <v>3586</v>
      </c>
      <c r="B4339" s="247" t="s">
        <v>3585</v>
      </c>
      <c r="C4339" s="247" t="s">
        <v>3110</v>
      </c>
      <c r="D4339" s="247" t="s">
        <v>2933</v>
      </c>
      <c r="E4339" s="248" t="s">
        <v>23952</v>
      </c>
      <c r="F4339" s="247">
        <v>98.22</v>
      </c>
      <c r="G4339" s="247" t="s">
        <v>1373</v>
      </c>
      <c r="H4339" s="247" t="s">
        <v>14318</v>
      </c>
      <c r="I4339" s="247">
        <v>2</v>
      </c>
      <c r="J4339" s="247">
        <v>0</v>
      </c>
      <c r="K4339" s="247">
        <v>0</v>
      </c>
    </row>
    <row r="4340" spans="1:11">
      <c r="A4340" s="247" t="s">
        <v>3571</v>
      </c>
      <c r="B4340" s="247" t="s">
        <v>3570</v>
      </c>
      <c r="C4340" s="247" t="s">
        <v>3110</v>
      </c>
      <c r="D4340" s="247" t="s">
        <v>2933</v>
      </c>
      <c r="E4340" s="248" t="s">
        <v>3569</v>
      </c>
      <c r="F4340" s="247">
        <v>30.04</v>
      </c>
      <c r="G4340" s="247" t="s">
        <v>1373</v>
      </c>
      <c r="H4340" s="247" t="s">
        <v>14318</v>
      </c>
      <c r="I4340" s="247">
        <v>1</v>
      </c>
      <c r="J4340" s="247">
        <v>0</v>
      </c>
      <c r="K4340" s="247">
        <v>0</v>
      </c>
    </row>
    <row r="4341" spans="1:11">
      <c r="A4341" s="247" t="s">
        <v>3550</v>
      </c>
      <c r="B4341" s="247" t="s">
        <v>3549</v>
      </c>
      <c r="C4341" s="247" t="s">
        <v>3110</v>
      </c>
      <c r="D4341" s="247" t="s">
        <v>2933</v>
      </c>
      <c r="E4341" s="248" t="s">
        <v>3548</v>
      </c>
      <c r="F4341" s="247">
        <v>19.64</v>
      </c>
      <c r="G4341" s="247" t="s">
        <v>1373</v>
      </c>
      <c r="H4341" s="247" t="s">
        <v>14318</v>
      </c>
      <c r="I4341" s="247">
        <v>1</v>
      </c>
      <c r="J4341" s="247">
        <v>0</v>
      </c>
      <c r="K4341" s="247">
        <v>0</v>
      </c>
    </row>
    <row r="4342" spans="1:11">
      <c r="A4342" s="247" t="s">
        <v>3541</v>
      </c>
      <c r="B4342" s="247" t="s">
        <v>3540</v>
      </c>
      <c r="C4342" s="247" t="s">
        <v>3110</v>
      </c>
      <c r="D4342" s="247" t="s">
        <v>2933</v>
      </c>
      <c r="E4342" s="248" t="s">
        <v>23953</v>
      </c>
      <c r="F4342" s="247">
        <v>28.89</v>
      </c>
      <c r="G4342" s="247" t="s">
        <v>1373</v>
      </c>
      <c r="H4342" s="247" t="s">
        <v>14318</v>
      </c>
      <c r="I4342" s="247">
        <v>2</v>
      </c>
      <c r="J4342" s="247">
        <v>0</v>
      </c>
      <c r="K4342" s="247">
        <v>0</v>
      </c>
    </row>
    <row r="4343" spans="1:11">
      <c r="A4343" s="247" t="s">
        <v>3538</v>
      </c>
      <c r="B4343" s="247" t="s">
        <v>3537</v>
      </c>
      <c r="C4343" s="247" t="s">
        <v>3110</v>
      </c>
      <c r="D4343" s="247" t="s">
        <v>2933</v>
      </c>
      <c r="E4343" s="248" t="s">
        <v>23954</v>
      </c>
      <c r="F4343" s="247">
        <v>77.42</v>
      </c>
      <c r="G4343" s="247" t="s">
        <v>1373</v>
      </c>
      <c r="H4343" s="247" t="s">
        <v>14318</v>
      </c>
      <c r="I4343" s="247">
        <v>2</v>
      </c>
      <c r="J4343" s="247">
        <v>0</v>
      </c>
      <c r="K4343" s="247">
        <v>0</v>
      </c>
    </row>
    <row r="4344" spans="1:11">
      <c r="A4344" s="247" t="s">
        <v>3469</v>
      </c>
      <c r="B4344" s="247" t="s">
        <v>3468</v>
      </c>
      <c r="C4344" s="247" t="s">
        <v>3110</v>
      </c>
      <c r="D4344" s="247" t="s">
        <v>2933</v>
      </c>
      <c r="E4344" s="248" t="s">
        <v>3467</v>
      </c>
      <c r="F4344" s="247">
        <v>60.09</v>
      </c>
      <c r="G4344" s="247" t="s">
        <v>1373</v>
      </c>
      <c r="H4344" s="247" t="s">
        <v>14318</v>
      </c>
      <c r="I4344" s="247">
        <v>2</v>
      </c>
      <c r="J4344" s="247">
        <v>0</v>
      </c>
      <c r="K4344" s="247">
        <v>0</v>
      </c>
    </row>
    <row r="4345" spans="1:11">
      <c r="A4345" s="247" t="s">
        <v>3440</v>
      </c>
      <c r="B4345" s="247" t="s">
        <v>3439</v>
      </c>
      <c r="C4345" s="247" t="s">
        <v>3110</v>
      </c>
      <c r="D4345" s="247" t="s">
        <v>2933</v>
      </c>
      <c r="E4345" s="248" t="s">
        <v>3438</v>
      </c>
      <c r="F4345" s="247">
        <v>203.38</v>
      </c>
      <c r="G4345" s="247" t="s">
        <v>1373</v>
      </c>
      <c r="H4345" s="247" t="s">
        <v>14318</v>
      </c>
      <c r="I4345" s="247">
        <v>2</v>
      </c>
      <c r="J4345" s="247">
        <v>0</v>
      </c>
      <c r="K4345" s="247">
        <v>0</v>
      </c>
    </row>
    <row r="4346" spans="1:11">
      <c r="A4346" s="247" t="s">
        <v>3434</v>
      </c>
      <c r="B4346" s="247" t="s">
        <v>3433</v>
      </c>
      <c r="C4346" s="247" t="s">
        <v>3110</v>
      </c>
      <c r="D4346" s="247" t="s">
        <v>2933</v>
      </c>
      <c r="E4346" s="248" t="s">
        <v>3432</v>
      </c>
      <c r="F4346" s="247">
        <v>63.56</v>
      </c>
      <c r="G4346" s="247" t="s">
        <v>1373</v>
      </c>
      <c r="H4346" s="247" t="s">
        <v>14318</v>
      </c>
      <c r="I4346" s="247">
        <v>2</v>
      </c>
      <c r="J4346" s="247">
        <v>0</v>
      </c>
      <c r="K4346" s="247">
        <v>0</v>
      </c>
    </row>
    <row r="4347" spans="1:11">
      <c r="A4347" s="247" t="s">
        <v>3294</v>
      </c>
      <c r="B4347" s="247" t="s">
        <v>3293</v>
      </c>
      <c r="C4347" s="247" t="s">
        <v>3110</v>
      </c>
      <c r="D4347" s="247" t="s">
        <v>2933</v>
      </c>
      <c r="E4347" s="248" t="s">
        <v>3292</v>
      </c>
      <c r="F4347" s="247">
        <v>24.27</v>
      </c>
      <c r="G4347" s="247" t="s">
        <v>1373</v>
      </c>
      <c r="H4347" s="247" t="s">
        <v>14318</v>
      </c>
      <c r="I4347" s="247">
        <v>1</v>
      </c>
      <c r="J4347" s="247">
        <v>0</v>
      </c>
      <c r="K4347" s="247">
        <v>0</v>
      </c>
    </row>
    <row r="4348" spans="1:11">
      <c r="A4348" s="247" t="s">
        <v>3291</v>
      </c>
      <c r="B4348" s="247" t="s">
        <v>3290</v>
      </c>
      <c r="C4348" s="247" t="s">
        <v>3110</v>
      </c>
      <c r="D4348" s="247" t="s">
        <v>2933</v>
      </c>
      <c r="E4348" s="248" t="s">
        <v>3289</v>
      </c>
      <c r="F4348" s="247">
        <v>33.51</v>
      </c>
      <c r="G4348" s="247" t="s">
        <v>1373</v>
      </c>
      <c r="H4348" s="247" t="s">
        <v>14318</v>
      </c>
      <c r="I4348" s="247">
        <v>1</v>
      </c>
      <c r="J4348" s="247">
        <v>0</v>
      </c>
      <c r="K4348" s="247">
        <v>0</v>
      </c>
    </row>
    <row r="4349" spans="1:11">
      <c r="A4349" s="247" t="s">
        <v>3288</v>
      </c>
      <c r="B4349" s="247" t="s">
        <v>3287</v>
      </c>
      <c r="C4349" s="247" t="s">
        <v>3110</v>
      </c>
      <c r="D4349" s="247" t="s">
        <v>2933</v>
      </c>
      <c r="E4349" s="248" t="s">
        <v>3286</v>
      </c>
      <c r="F4349" s="247">
        <v>108.62</v>
      </c>
      <c r="G4349" s="247" t="s">
        <v>1373</v>
      </c>
      <c r="H4349" s="247" t="s">
        <v>14318</v>
      </c>
      <c r="I4349" s="247">
        <v>1</v>
      </c>
      <c r="J4349" s="247">
        <v>0</v>
      </c>
      <c r="K4349" s="247">
        <v>0</v>
      </c>
    </row>
    <row r="4350" spans="1:11">
      <c r="A4350" s="247" t="s">
        <v>3285</v>
      </c>
      <c r="B4350" s="247" t="s">
        <v>3284</v>
      </c>
      <c r="C4350" s="247" t="s">
        <v>3110</v>
      </c>
      <c r="D4350" s="247" t="s">
        <v>2933</v>
      </c>
      <c r="E4350" s="248" t="s">
        <v>3283</v>
      </c>
      <c r="F4350" s="247">
        <v>144.44</v>
      </c>
      <c r="G4350" s="247" t="s">
        <v>1373</v>
      </c>
      <c r="H4350" s="247" t="s">
        <v>14318</v>
      </c>
      <c r="I4350" s="247">
        <v>1</v>
      </c>
      <c r="J4350" s="247">
        <v>0</v>
      </c>
      <c r="K4350" s="247">
        <v>0</v>
      </c>
    </row>
    <row r="4351" spans="1:11">
      <c r="A4351" s="247" t="s">
        <v>3212</v>
      </c>
      <c r="B4351" s="247" t="s">
        <v>3211</v>
      </c>
      <c r="C4351" s="247" t="s">
        <v>3110</v>
      </c>
      <c r="D4351" s="247" t="s">
        <v>2933</v>
      </c>
      <c r="E4351" s="248" t="s">
        <v>3210</v>
      </c>
      <c r="F4351" s="247">
        <v>277.33</v>
      </c>
      <c r="G4351" s="247" t="s">
        <v>1373</v>
      </c>
      <c r="H4351" s="247" t="s">
        <v>14318</v>
      </c>
      <c r="I4351" s="247">
        <v>1</v>
      </c>
      <c r="J4351" s="247">
        <v>0</v>
      </c>
      <c r="K4351" s="247">
        <v>0</v>
      </c>
    </row>
    <row r="4352" spans="1:11">
      <c r="A4352" s="247" t="s">
        <v>3209</v>
      </c>
      <c r="B4352" s="247" t="s">
        <v>3208</v>
      </c>
      <c r="C4352" s="247" t="s">
        <v>3110</v>
      </c>
      <c r="D4352" s="247" t="s">
        <v>2933</v>
      </c>
      <c r="E4352" s="248" t="s">
        <v>3207</v>
      </c>
      <c r="F4352" s="247">
        <v>40.44</v>
      </c>
      <c r="G4352" s="247" t="s">
        <v>1373</v>
      </c>
      <c r="H4352" s="247" t="s">
        <v>14318</v>
      </c>
      <c r="I4352" s="247">
        <v>2</v>
      </c>
      <c r="J4352" s="247">
        <v>0</v>
      </c>
      <c r="K4352" s="247">
        <v>0</v>
      </c>
    </row>
    <row r="4353" spans="1:11">
      <c r="A4353" s="247" t="s">
        <v>15614</v>
      </c>
      <c r="B4353" s="247" t="s">
        <v>15613</v>
      </c>
      <c r="C4353" s="247" t="s">
        <v>3110</v>
      </c>
      <c r="D4353" s="247" t="s">
        <v>2933</v>
      </c>
      <c r="E4353" s="248" t="s">
        <v>15612</v>
      </c>
      <c r="F4353" s="247">
        <v>231.11</v>
      </c>
      <c r="G4353" s="247" t="s">
        <v>1373</v>
      </c>
      <c r="H4353" s="247" t="s">
        <v>14318</v>
      </c>
      <c r="I4353" s="247">
        <v>2</v>
      </c>
      <c r="J4353" s="247">
        <v>0</v>
      </c>
      <c r="K4353" s="247">
        <v>0</v>
      </c>
    </row>
    <row r="4354" spans="1:11">
      <c r="A4354" s="247" t="s">
        <v>13488</v>
      </c>
      <c r="B4354" s="247" t="s">
        <v>13489</v>
      </c>
      <c r="C4354" s="247" t="s">
        <v>3110</v>
      </c>
      <c r="D4354" s="247" t="s">
        <v>2933</v>
      </c>
      <c r="E4354" s="248" t="s">
        <v>13490</v>
      </c>
      <c r="F4354" s="247">
        <v>156</v>
      </c>
      <c r="G4354" s="247" t="s">
        <v>1373</v>
      </c>
      <c r="H4354" s="247" t="s">
        <v>14318</v>
      </c>
      <c r="I4354" s="247">
        <v>99</v>
      </c>
      <c r="J4354" s="247">
        <v>0</v>
      </c>
      <c r="K4354" s="247">
        <v>0</v>
      </c>
    </row>
    <row r="4355" spans="1:11">
      <c r="A4355" s="247" t="s">
        <v>13491</v>
      </c>
      <c r="B4355" s="247" t="s">
        <v>13492</v>
      </c>
      <c r="C4355" s="247" t="s">
        <v>3110</v>
      </c>
      <c r="D4355" s="247" t="s">
        <v>2933</v>
      </c>
      <c r="E4355" s="248" t="s">
        <v>13493</v>
      </c>
      <c r="F4355" s="247">
        <v>150.22</v>
      </c>
      <c r="G4355" s="247" t="s">
        <v>1373</v>
      </c>
      <c r="H4355" s="247" t="s">
        <v>14318</v>
      </c>
      <c r="I4355" s="247">
        <v>99</v>
      </c>
      <c r="J4355" s="247">
        <v>0</v>
      </c>
      <c r="K4355" s="247">
        <v>0</v>
      </c>
    </row>
    <row r="4356" spans="1:11">
      <c r="A4356" s="247" t="s">
        <v>13494</v>
      </c>
      <c r="B4356" s="247" t="s">
        <v>13495</v>
      </c>
      <c r="C4356" s="247" t="s">
        <v>3110</v>
      </c>
      <c r="D4356" s="247" t="s">
        <v>2933</v>
      </c>
      <c r="E4356" s="248" t="s">
        <v>13496</v>
      </c>
      <c r="F4356" s="247">
        <v>184.89</v>
      </c>
      <c r="G4356" s="247" t="s">
        <v>1373</v>
      </c>
      <c r="H4356" s="247" t="s">
        <v>14318</v>
      </c>
      <c r="I4356" s="247">
        <v>99</v>
      </c>
      <c r="J4356" s="247">
        <v>0</v>
      </c>
      <c r="K4356" s="247">
        <v>0</v>
      </c>
    </row>
    <row r="4357" spans="1:11">
      <c r="A4357" s="247" t="s">
        <v>13497</v>
      </c>
      <c r="B4357" s="247" t="s">
        <v>13498</v>
      </c>
      <c r="C4357" s="247" t="s">
        <v>3110</v>
      </c>
      <c r="D4357" s="247" t="s">
        <v>2933</v>
      </c>
      <c r="E4357" s="248" t="s">
        <v>13499</v>
      </c>
      <c r="F4357" s="247">
        <v>78.58</v>
      </c>
      <c r="G4357" s="247" t="s">
        <v>1373</v>
      </c>
      <c r="H4357" s="247" t="s">
        <v>14318</v>
      </c>
      <c r="I4357" s="247">
        <v>2</v>
      </c>
      <c r="J4357" s="247">
        <v>0</v>
      </c>
      <c r="K4357" s="247">
        <v>0</v>
      </c>
    </row>
    <row r="4358" spans="1:11">
      <c r="A4358" s="247" t="s">
        <v>13500</v>
      </c>
      <c r="B4358" s="247" t="s">
        <v>13501</v>
      </c>
      <c r="C4358" s="247" t="s">
        <v>3110</v>
      </c>
      <c r="D4358" s="247" t="s">
        <v>2933</v>
      </c>
      <c r="E4358" s="248" t="s">
        <v>23955</v>
      </c>
      <c r="F4358" s="247">
        <v>136.36000000000001</v>
      </c>
      <c r="G4358" s="247" t="s">
        <v>1373</v>
      </c>
      <c r="H4358" s="247" t="s">
        <v>14318</v>
      </c>
      <c r="I4358" s="247">
        <v>2</v>
      </c>
      <c r="J4358" s="247">
        <v>0</v>
      </c>
      <c r="K4358" s="247">
        <v>0</v>
      </c>
    </row>
    <row r="4359" spans="1:11">
      <c r="A4359" s="247" t="s">
        <v>13503</v>
      </c>
      <c r="B4359" s="247" t="s">
        <v>13504</v>
      </c>
      <c r="C4359" s="247" t="s">
        <v>3110</v>
      </c>
      <c r="D4359" s="247" t="s">
        <v>2933</v>
      </c>
      <c r="E4359" s="248" t="s">
        <v>13505</v>
      </c>
      <c r="F4359" s="247">
        <v>101.69</v>
      </c>
      <c r="G4359" s="247" t="s">
        <v>1373</v>
      </c>
      <c r="H4359" s="247" t="s">
        <v>14318</v>
      </c>
      <c r="I4359" s="247">
        <v>99</v>
      </c>
      <c r="J4359" s="247">
        <v>0</v>
      </c>
      <c r="K4359" s="247">
        <v>0</v>
      </c>
    </row>
    <row r="4360" spans="1:11">
      <c r="A4360" s="247" t="s">
        <v>13506</v>
      </c>
      <c r="B4360" s="247" t="s">
        <v>13507</v>
      </c>
      <c r="C4360" s="247" t="s">
        <v>3110</v>
      </c>
      <c r="D4360" s="247" t="s">
        <v>2933</v>
      </c>
      <c r="E4360" s="248" t="s">
        <v>13508</v>
      </c>
      <c r="F4360" s="247">
        <v>157.16</v>
      </c>
      <c r="G4360" s="247" t="s">
        <v>1373</v>
      </c>
      <c r="H4360" s="247" t="s">
        <v>14318</v>
      </c>
      <c r="I4360" s="247">
        <v>2</v>
      </c>
      <c r="J4360" s="247">
        <v>0</v>
      </c>
      <c r="K4360" s="247">
        <v>0</v>
      </c>
    </row>
    <row r="4361" spans="1:11">
      <c r="A4361" s="247" t="s">
        <v>13509</v>
      </c>
      <c r="B4361" s="247" t="s">
        <v>13510</v>
      </c>
      <c r="C4361" s="247" t="s">
        <v>3110</v>
      </c>
      <c r="D4361" s="247" t="s">
        <v>2933</v>
      </c>
      <c r="E4361" s="248" t="s">
        <v>13511</v>
      </c>
      <c r="F4361" s="247">
        <v>184.89</v>
      </c>
      <c r="G4361" s="247" t="s">
        <v>1373</v>
      </c>
      <c r="H4361" s="247" t="s">
        <v>14318</v>
      </c>
      <c r="I4361" s="247">
        <v>2</v>
      </c>
      <c r="J4361" s="247">
        <v>0</v>
      </c>
      <c r="K4361" s="247">
        <v>0</v>
      </c>
    </row>
    <row r="4362" spans="1:11">
      <c r="A4362" s="247" t="s">
        <v>13512</v>
      </c>
      <c r="B4362" s="247" t="s">
        <v>13513</v>
      </c>
      <c r="C4362" s="247" t="s">
        <v>3110</v>
      </c>
      <c r="D4362" s="247" t="s">
        <v>2933</v>
      </c>
      <c r="E4362" s="248" t="s">
        <v>23956</v>
      </c>
      <c r="F4362" s="247">
        <v>189.51</v>
      </c>
      <c r="G4362" s="247" t="s">
        <v>1373</v>
      </c>
      <c r="H4362" s="247" t="s">
        <v>14318</v>
      </c>
      <c r="I4362" s="247">
        <v>2</v>
      </c>
      <c r="J4362" s="247">
        <v>0</v>
      </c>
      <c r="K4362" s="247">
        <v>0</v>
      </c>
    </row>
    <row r="4363" spans="1:11">
      <c r="A4363" s="247" t="s">
        <v>13515</v>
      </c>
      <c r="B4363" s="247" t="s">
        <v>13516</v>
      </c>
      <c r="C4363" s="247" t="s">
        <v>3110</v>
      </c>
      <c r="D4363" s="247" t="s">
        <v>2933</v>
      </c>
      <c r="E4363" s="248" t="s">
        <v>23957</v>
      </c>
      <c r="F4363" s="247">
        <v>312</v>
      </c>
      <c r="G4363" s="247" t="s">
        <v>1373</v>
      </c>
      <c r="H4363" s="247" t="s">
        <v>14318</v>
      </c>
      <c r="I4363" s="247">
        <v>2</v>
      </c>
      <c r="J4363" s="247">
        <v>0</v>
      </c>
      <c r="K4363" s="247">
        <v>0</v>
      </c>
    </row>
    <row r="4364" spans="1:11">
      <c r="A4364" s="247" t="s">
        <v>13517</v>
      </c>
      <c r="B4364" s="247" t="s">
        <v>13518</v>
      </c>
      <c r="C4364" s="247" t="s">
        <v>3110</v>
      </c>
      <c r="D4364" s="247" t="s">
        <v>2933</v>
      </c>
      <c r="E4364" s="248" t="s">
        <v>13519</v>
      </c>
      <c r="F4364" s="247">
        <v>231.11</v>
      </c>
      <c r="G4364" s="247" t="s">
        <v>1373</v>
      </c>
      <c r="H4364" s="247" t="s">
        <v>14318</v>
      </c>
      <c r="I4364" s="247">
        <v>2</v>
      </c>
      <c r="J4364" s="247">
        <v>0</v>
      </c>
      <c r="K4364" s="247">
        <v>0</v>
      </c>
    </row>
    <row r="4365" spans="1:11">
      <c r="A4365" s="247" t="s">
        <v>13520</v>
      </c>
      <c r="B4365" s="247" t="s">
        <v>13521</v>
      </c>
      <c r="C4365" s="247" t="s">
        <v>3110</v>
      </c>
      <c r="D4365" s="247" t="s">
        <v>2933</v>
      </c>
      <c r="E4365" s="248" t="s">
        <v>23958</v>
      </c>
      <c r="F4365" s="247">
        <v>323.56</v>
      </c>
      <c r="G4365" s="247" t="s">
        <v>1373</v>
      </c>
      <c r="H4365" s="247" t="s">
        <v>14318</v>
      </c>
      <c r="I4365" s="247">
        <v>2</v>
      </c>
      <c r="J4365" s="247">
        <v>0</v>
      </c>
      <c r="K4365" s="247">
        <v>0</v>
      </c>
    </row>
    <row r="4366" spans="1:11">
      <c r="A4366" s="247" t="s">
        <v>13523</v>
      </c>
      <c r="B4366" s="247" t="s">
        <v>13524</v>
      </c>
      <c r="C4366" s="247" t="s">
        <v>3110</v>
      </c>
      <c r="D4366" s="247" t="s">
        <v>2933</v>
      </c>
      <c r="E4366" s="248" t="s">
        <v>23959</v>
      </c>
      <c r="F4366" s="247">
        <v>435.64</v>
      </c>
      <c r="G4366" s="247" t="s">
        <v>1373</v>
      </c>
      <c r="H4366" s="247" t="s">
        <v>14318</v>
      </c>
      <c r="I4366" s="247">
        <v>2</v>
      </c>
      <c r="J4366" s="247">
        <v>0</v>
      </c>
      <c r="K4366" s="247">
        <v>0</v>
      </c>
    </row>
    <row r="4367" spans="1:11">
      <c r="A4367" s="247" t="s">
        <v>15506</v>
      </c>
      <c r="B4367" s="247" t="s">
        <v>15505</v>
      </c>
      <c r="C4367" s="247" t="s">
        <v>3110</v>
      </c>
      <c r="D4367" s="247" t="s">
        <v>2933</v>
      </c>
      <c r="E4367" s="248" t="s">
        <v>15504</v>
      </c>
      <c r="F4367" s="247">
        <v>369.78</v>
      </c>
      <c r="G4367" s="247" t="s">
        <v>1373</v>
      </c>
      <c r="H4367" s="247" t="s">
        <v>14318</v>
      </c>
      <c r="I4367" s="247">
        <v>2</v>
      </c>
      <c r="J4367" s="247">
        <v>0</v>
      </c>
      <c r="K4367" s="247">
        <v>0</v>
      </c>
    </row>
    <row r="4368" spans="1:11">
      <c r="A4368" s="247" t="s">
        <v>15407</v>
      </c>
      <c r="B4368" s="247" t="s">
        <v>15406</v>
      </c>
      <c r="C4368" s="247" t="s">
        <v>3110</v>
      </c>
      <c r="D4368" s="247" t="s">
        <v>2933</v>
      </c>
      <c r="E4368" s="248" t="s">
        <v>15405</v>
      </c>
      <c r="F4368" s="247">
        <v>52</v>
      </c>
      <c r="G4368" s="247" t="s">
        <v>1373</v>
      </c>
      <c r="H4368" s="247" t="s">
        <v>14318</v>
      </c>
      <c r="I4368" s="247">
        <v>2</v>
      </c>
      <c r="J4368" s="247">
        <v>0</v>
      </c>
      <c r="K4368" s="247">
        <v>0</v>
      </c>
    </row>
    <row r="4369" spans="1:11">
      <c r="A4369" s="247" t="s">
        <v>15404</v>
      </c>
      <c r="B4369" s="247" t="s">
        <v>15403</v>
      </c>
      <c r="C4369" s="247" t="s">
        <v>3110</v>
      </c>
      <c r="D4369" s="247" t="s">
        <v>2933</v>
      </c>
      <c r="E4369" s="248" t="s">
        <v>15402</v>
      </c>
      <c r="F4369" s="247">
        <v>80.89</v>
      </c>
      <c r="G4369" s="247" t="s">
        <v>1373</v>
      </c>
      <c r="H4369" s="247" t="s">
        <v>14318</v>
      </c>
      <c r="I4369" s="247">
        <v>2</v>
      </c>
      <c r="J4369" s="247">
        <v>0</v>
      </c>
      <c r="K4369" s="247">
        <v>0</v>
      </c>
    </row>
    <row r="4370" spans="1:11">
      <c r="A4370" s="247" t="s">
        <v>15386</v>
      </c>
      <c r="B4370" s="247" t="s">
        <v>15385</v>
      </c>
      <c r="C4370" s="247" t="s">
        <v>3110</v>
      </c>
      <c r="D4370" s="247" t="s">
        <v>2933</v>
      </c>
      <c r="E4370" s="248" t="s">
        <v>15384</v>
      </c>
      <c r="F4370" s="247">
        <v>115.56</v>
      </c>
      <c r="G4370" s="247" t="s">
        <v>1373</v>
      </c>
      <c r="H4370" s="247" t="s">
        <v>14318</v>
      </c>
      <c r="I4370" s="247">
        <v>2</v>
      </c>
      <c r="J4370" s="247">
        <v>0</v>
      </c>
      <c r="K4370" s="247">
        <v>0</v>
      </c>
    </row>
    <row r="4371" spans="1:11">
      <c r="A4371" s="247" t="s">
        <v>3158</v>
      </c>
      <c r="B4371" s="247" t="s">
        <v>3157</v>
      </c>
      <c r="C4371" s="247" t="s">
        <v>3110</v>
      </c>
      <c r="D4371" s="247" t="s">
        <v>2933</v>
      </c>
      <c r="E4371" s="248" t="s">
        <v>3156</v>
      </c>
      <c r="F4371" s="247">
        <v>67.02</v>
      </c>
      <c r="G4371" s="247" t="s">
        <v>1373</v>
      </c>
      <c r="H4371" s="247" t="s">
        <v>14318</v>
      </c>
      <c r="I4371" s="247">
        <v>2</v>
      </c>
      <c r="J4371" s="247">
        <v>0</v>
      </c>
      <c r="K4371" s="247">
        <v>0</v>
      </c>
    </row>
    <row r="4372" spans="1:11">
      <c r="A4372" s="247" t="s">
        <v>12195</v>
      </c>
      <c r="B4372" s="247" t="s">
        <v>12194</v>
      </c>
      <c r="C4372" s="247" t="s">
        <v>1777</v>
      </c>
      <c r="D4372" s="247" t="s">
        <v>10961</v>
      </c>
      <c r="E4372" s="248" t="s">
        <v>12193</v>
      </c>
      <c r="F4372" s="247">
        <v>457.47</v>
      </c>
      <c r="G4372" s="247" t="s">
        <v>1367</v>
      </c>
      <c r="H4372" s="247" t="s">
        <v>14318</v>
      </c>
      <c r="I4372" s="247">
        <v>3</v>
      </c>
      <c r="J4372" s="247">
        <v>0</v>
      </c>
      <c r="K4372" s="247">
        <v>0</v>
      </c>
    </row>
    <row r="4373" spans="1:11">
      <c r="A4373" s="247" t="s">
        <v>23960</v>
      </c>
      <c r="B4373" s="247" t="s">
        <v>23961</v>
      </c>
      <c r="C4373" s="247" t="s">
        <v>1777</v>
      </c>
      <c r="D4373" s="247" t="s">
        <v>10961</v>
      </c>
      <c r="E4373" s="248" t="s">
        <v>23962</v>
      </c>
      <c r="F4373" s="247">
        <v>71.900000000000006</v>
      </c>
      <c r="G4373" s="247" t="s">
        <v>1373</v>
      </c>
      <c r="H4373" s="247" t="s">
        <v>14318</v>
      </c>
      <c r="I4373" s="247">
        <v>3</v>
      </c>
      <c r="J4373" s="247">
        <v>0</v>
      </c>
      <c r="K4373" s="247">
        <v>0</v>
      </c>
    </row>
    <row r="4374" spans="1:11">
      <c r="A4374" s="247" t="s">
        <v>23963</v>
      </c>
      <c r="B4374" s="247" t="s">
        <v>23964</v>
      </c>
      <c r="C4374" s="247" t="s">
        <v>1777</v>
      </c>
      <c r="D4374" s="247" t="s">
        <v>10961</v>
      </c>
      <c r="E4374" s="248" t="s">
        <v>23965</v>
      </c>
      <c r="F4374" s="247">
        <v>457.47</v>
      </c>
      <c r="G4374" s="247" t="s">
        <v>1367</v>
      </c>
      <c r="H4374" s="247" t="s">
        <v>14318</v>
      </c>
      <c r="I4374" s="247">
        <v>3</v>
      </c>
      <c r="J4374" s="247">
        <v>0</v>
      </c>
      <c r="K4374" s="247">
        <v>0</v>
      </c>
    </row>
    <row r="4375" spans="1:11">
      <c r="A4375" s="247" t="s">
        <v>11019</v>
      </c>
      <c r="B4375" s="247" t="s">
        <v>11018</v>
      </c>
      <c r="C4375" s="247" t="s">
        <v>1777</v>
      </c>
      <c r="D4375" s="247" t="s">
        <v>10961</v>
      </c>
      <c r="E4375" s="248" t="s">
        <v>23966</v>
      </c>
      <c r="F4375" s="247">
        <v>304.60000000000002</v>
      </c>
      <c r="G4375" s="247" t="s">
        <v>1367</v>
      </c>
      <c r="H4375" s="247" t="s">
        <v>14318</v>
      </c>
      <c r="I4375" s="247">
        <v>1</v>
      </c>
      <c r="J4375" s="247">
        <v>0</v>
      </c>
      <c r="K4375" s="247">
        <v>0</v>
      </c>
    </row>
    <row r="4376" spans="1:11">
      <c r="A4376" s="247" t="s">
        <v>9787</v>
      </c>
      <c r="B4376" s="247" t="s">
        <v>9786</v>
      </c>
      <c r="C4376" s="247" t="s">
        <v>1777</v>
      </c>
      <c r="D4376" s="247" t="s">
        <v>9659</v>
      </c>
      <c r="E4376" s="248" t="s">
        <v>9785</v>
      </c>
      <c r="F4376" s="247">
        <v>357.3</v>
      </c>
      <c r="G4376" s="247" t="s">
        <v>1367</v>
      </c>
      <c r="H4376" s="247" t="s">
        <v>14318</v>
      </c>
      <c r="I4376" s="247">
        <v>2</v>
      </c>
      <c r="J4376" s="247">
        <v>0</v>
      </c>
      <c r="K4376" s="247">
        <v>0</v>
      </c>
    </row>
    <row r="4377" spans="1:11">
      <c r="A4377" s="247" t="s">
        <v>23967</v>
      </c>
      <c r="B4377" s="247" t="s">
        <v>23968</v>
      </c>
      <c r="C4377" s="247" t="s">
        <v>1777</v>
      </c>
      <c r="D4377" s="247" t="s">
        <v>9659</v>
      </c>
      <c r="E4377" s="248" t="s">
        <v>23969</v>
      </c>
      <c r="F4377" s="247">
        <v>196.63</v>
      </c>
      <c r="G4377" s="247" t="s">
        <v>1367</v>
      </c>
      <c r="H4377" s="247" t="s">
        <v>14318</v>
      </c>
      <c r="I4377" s="247">
        <v>2</v>
      </c>
      <c r="J4377" s="247">
        <v>0</v>
      </c>
      <c r="K4377" s="247">
        <v>0</v>
      </c>
    </row>
    <row r="4378" spans="1:11">
      <c r="A4378" s="247" t="s">
        <v>9764</v>
      </c>
      <c r="B4378" s="247" t="s">
        <v>9763</v>
      </c>
      <c r="C4378" s="247" t="s">
        <v>1777</v>
      </c>
      <c r="D4378" s="247" t="s">
        <v>9659</v>
      </c>
      <c r="E4378" s="248" t="s">
        <v>9762</v>
      </c>
      <c r="F4378" s="247">
        <v>710.11</v>
      </c>
      <c r="G4378" s="247" t="s">
        <v>1367</v>
      </c>
      <c r="H4378" s="247" t="s">
        <v>14318</v>
      </c>
      <c r="I4378" s="247">
        <v>2</v>
      </c>
      <c r="J4378" s="247">
        <v>0</v>
      </c>
      <c r="K4378" s="247">
        <v>0</v>
      </c>
    </row>
    <row r="4379" spans="1:11">
      <c r="A4379" s="247" t="s">
        <v>23970</v>
      </c>
      <c r="B4379" s="247" t="s">
        <v>23971</v>
      </c>
      <c r="C4379" s="247" t="s">
        <v>1777</v>
      </c>
      <c r="D4379" s="247" t="s">
        <v>9659</v>
      </c>
      <c r="E4379" s="248" t="s">
        <v>23972</v>
      </c>
      <c r="F4379" s="247">
        <v>826.97</v>
      </c>
      <c r="G4379" s="247" t="s">
        <v>1373</v>
      </c>
      <c r="H4379" s="247" t="s">
        <v>14318</v>
      </c>
      <c r="I4379" s="247">
        <v>2</v>
      </c>
      <c r="J4379" s="247">
        <v>0</v>
      </c>
      <c r="K4379" s="247">
        <v>0</v>
      </c>
    </row>
    <row r="4380" spans="1:11">
      <c r="A4380" s="247" t="s">
        <v>23973</v>
      </c>
      <c r="B4380" s="247" t="s">
        <v>23974</v>
      </c>
      <c r="C4380" s="247" t="s">
        <v>1777</v>
      </c>
      <c r="D4380" s="247" t="s">
        <v>9659</v>
      </c>
      <c r="E4380" s="248" t="s">
        <v>23975</v>
      </c>
      <c r="F4380" s="247">
        <v>219.1</v>
      </c>
      <c r="G4380" s="247" t="s">
        <v>1373</v>
      </c>
      <c r="H4380" s="247" t="s">
        <v>14318</v>
      </c>
      <c r="I4380" s="247">
        <v>2</v>
      </c>
      <c r="J4380" s="247">
        <v>0</v>
      </c>
      <c r="K4380" s="247">
        <v>0</v>
      </c>
    </row>
    <row r="4381" spans="1:11">
      <c r="A4381" s="247" t="s">
        <v>1945</v>
      </c>
      <c r="B4381" s="247" t="s">
        <v>1944</v>
      </c>
      <c r="C4381" s="247" t="s">
        <v>1777</v>
      </c>
      <c r="D4381" s="247" t="s">
        <v>1877</v>
      </c>
      <c r="E4381" s="248" t="s">
        <v>1943</v>
      </c>
      <c r="F4381" s="247">
        <v>150</v>
      </c>
      <c r="G4381" s="247" t="s">
        <v>1367</v>
      </c>
      <c r="H4381" s="247" t="s">
        <v>14318</v>
      </c>
      <c r="I4381" s="247">
        <v>3</v>
      </c>
      <c r="J4381" s="247">
        <v>0</v>
      </c>
      <c r="K4381" s="247">
        <v>0</v>
      </c>
    </row>
    <row r="4382" spans="1:11">
      <c r="A4382" s="247" t="s">
        <v>1851</v>
      </c>
      <c r="B4382" s="247" t="s">
        <v>1850</v>
      </c>
      <c r="C4382" s="247" t="s">
        <v>1777</v>
      </c>
      <c r="D4382" s="247" t="s">
        <v>1763</v>
      </c>
      <c r="E4382" s="248" t="s">
        <v>1849</v>
      </c>
      <c r="F4382" s="247">
        <v>102.27</v>
      </c>
      <c r="G4382" s="247" t="s">
        <v>1367</v>
      </c>
      <c r="H4382" s="247" t="s">
        <v>14318</v>
      </c>
      <c r="I4382" s="247">
        <v>3</v>
      </c>
      <c r="J4382" s="247">
        <v>0</v>
      </c>
      <c r="K4382" s="247">
        <v>0</v>
      </c>
    </row>
    <row r="4383" spans="1:11">
      <c r="A4383" s="247" t="s">
        <v>1942</v>
      </c>
      <c r="B4383" s="247" t="s">
        <v>1941</v>
      </c>
      <c r="C4383" s="247" t="s">
        <v>1777</v>
      </c>
      <c r="D4383" s="247" t="s">
        <v>1877</v>
      </c>
      <c r="E4383" s="248" t="s">
        <v>1940</v>
      </c>
      <c r="F4383" s="247">
        <v>168.18</v>
      </c>
      <c r="G4383" s="247" t="s">
        <v>1367</v>
      </c>
      <c r="H4383" s="247" t="s">
        <v>14318</v>
      </c>
      <c r="I4383" s="247">
        <v>3</v>
      </c>
      <c r="J4383" s="247">
        <v>0</v>
      </c>
      <c r="K4383" s="247">
        <v>0</v>
      </c>
    </row>
    <row r="4384" spans="1:11">
      <c r="A4384" s="247" t="s">
        <v>1933</v>
      </c>
      <c r="B4384" s="247" t="s">
        <v>1932</v>
      </c>
      <c r="C4384" s="247" t="s">
        <v>1777</v>
      </c>
      <c r="D4384" s="247" t="s">
        <v>1877</v>
      </c>
      <c r="E4384" s="248" t="s">
        <v>1931</v>
      </c>
      <c r="F4384" s="247">
        <v>180.68</v>
      </c>
      <c r="G4384" s="247" t="s">
        <v>1367</v>
      </c>
      <c r="H4384" s="247" t="s">
        <v>14318</v>
      </c>
      <c r="I4384" s="247">
        <v>3</v>
      </c>
      <c r="J4384" s="247">
        <v>0</v>
      </c>
      <c r="K4384" s="247">
        <v>0</v>
      </c>
    </row>
    <row r="4385" spans="1:11">
      <c r="A4385" s="247" t="s">
        <v>1824</v>
      </c>
      <c r="B4385" s="247" t="s">
        <v>1823</v>
      </c>
      <c r="C4385" s="247" t="s">
        <v>1777</v>
      </c>
      <c r="D4385" s="247" t="s">
        <v>1763</v>
      </c>
      <c r="E4385" s="248" t="s">
        <v>1822</v>
      </c>
      <c r="F4385" s="247">
        <v>180.68</v>
      </c>
      <c r="G4385" s="247" t="s">
        <v>1367</v>
      </c>
      <c r="H4385" s="247" t="s">
        <v>14318</v>
      </c>
      <c r="I4385" s="247">
        <v>3</v>
      </c>
      <c r="J4385" s="247">
        <v>0</v>
      </c>
      <c r="K4385" s="247">
        <v>0</v>
      </c>
    </row>
    <row r="4386" spans="1:11">
      <c r="A4386" s="247" t="s">
        <v>1916</v>
      </c>
      <c r="B4386" s="247" t="s">
        <v>1915</v>
      </c>
      <c r="C4386" s="247" t="s">
        <v>1777</v>
      </c>
      <c r="D4386" s="247" t="s">
        <v>1877</v>
      </c>
      <c r="E4386" s="248" t="s">
        <v>1914</v>
      </c>
      <c r="F4386" s="247">
        <v>330.68</v>
      </c>
      <c r="G4386" s="247" t="s">
        <v>1367</v>
      </c>
      <c r="H4386" s="247" t="s">
        <v>14318</v>
      </c>
      <c r="I4386" s="247">
        <v>3</v>
      </c>
      <c r="J4386" s="247">
        <v>0</v>
      </c>
      <c r="K4386" s="247">
        <v>0</v>
      </c>
    </row>
    <row r="4387" spans="1:11">
      <c r="A4387" s="247" t="s">
        <v>1811</v>
      </c>
      <c r="B4387" s="247" t="s">
        <v>1810</v>
      </c>
      <c r="C4387" s="247" t="s">
        <v>1777</v>
      </c>
      <c r="D4387" s="247" t="s">
        <v>1763</v>
      </c>
      <c r="E4387" s="248" t="s">
        <v>23976</v>
      </c>
      <c r="F4387" s="247">
        <v>257.95</v>
      </c>
      <c r="G4387" s="247" t="s">
        <v>1367</v>
      </c>
      <c r="H4387" s="247" t="s">
        <v>14318</v>
      </c>
      <c r="I4387" s="247">
        <v>3</v>
      </c>
      <c r="J4387" s="247">
        <v>0</v>
      </c>
      <c r="K4387" s="247">
        <v>0</v>
      </c>
    </row>
    <row r="4388" spans="1:11">
      <c r="A4388" s="247" t="s">
        <v>23977</v>
      </c>
      <c r="B4388" s="247" t="s">
        <v>23978</v>
      </c>
      <c r="C4388" s="247" t="s">
        <v>1777</v>
      </c>
      <c r="D4388" s="247" t="s">
        <v>1877</v>
      </c>
      <c r="E4388" s="248" t="s">
        <v>23979</v>
      </c>
      <c r="F4388" s="247">
        <v>392.05</v>
      </c>
      <c r="G4388" s="247" t="s">
        <v>1367</v>
      </c>
      <c r="H4388" s="247" t="s">
        <v>14318</v>
      </c>
      <c r="I4388" s="247">
        <v>3</v>
      </c>
      <c r="J4388" s="247">
        <v>0</v>
      </c>
      <c r="K4388" s="247">
        <v>0</v>
      </c>
    </row>
    <row r="4389" spans="1:11">
      <c r="A4389" s="247" t="s">
        <v>1808</v>
      </c>
      <c r="B4389" s="247" t="s">
        <v>1807</v>
      </c>
      <c r="C4389" s="247" t="s">
        <v>1777</v>
      </c>
      <c r="D4389" s="247" t="s">
        <v>1763</v>
      </c>
      <c r="E4389" s="248" t="s">
        <v>1806</v>
      </c>
      <c r="F4389" s="247">
        <v>390.91</v>
      </c>
      <c r="G4389" s="247" t="s">
        <v>1367</v>
      </c>
      <c r="H4389" s="247" t="s">
        <v>14318</v>
      </c>
      <c r="I4389" s="247">
        <v>3</v>
      </c>
      <c r="J4389" s="247">
        <v>0</v>
      </c>
      <c r="K4389" s="247">
        <v>0</v>
      </c>
    </row>
    <row r="4390" spans="1:11">
      <c r="A4390" s="247" t="s">
        <v>23980</v>
      </c>
      <c r="B4390" s="247" t="s">
        <v>23981</v>
      </c>
      <c r="C4390" s="247" t="s">
        <v>1777</v>
      </c>
      <c r="D4390" s="247" t="s">
        <v>1763</v>
      </c>
      <c r="E4390" s="248" t="s">
        <v>23982</v>
      </c>
      <c r="F4390" s="247">
        <v>904.55</v>
      </c>
      <c r="G4390" s="247" t="s">
        <v>1367</v>
      </c>
      <c r="H4390" s="247" t="s">
        <v>14318</v>
      </c>
      <c r="I4390" s="247">
        <v>2</v>
      </c>
      <c r="J4390" s="247">
        <v>0</v>
      </c>
      <c r="K4390" s="247">
        <v>0</v>
      </c>
    </row>
    <row r="4391" spans="1:11">
      <c r="A4391" s="247" t="s">
        <v>14520</v>
      </c>
      <c r="B4391" s="247" t="s">
        <v>14519</v>
      </c>
      <c r="C4391" s="247" t="s">
        <v>1777</v>
      </c>
      <c r="D4391" s="247" t="s">
        <v>1763</v>
      </c>
      <c r="E4391" s="248" t="s">
        <v>14518</v>
      </c>
      <c r="F4391" s="247">
        <v>420.45</v>
      </c>
      <c r="G4391" s="247" t="s">
        <v>1367</v>
      </c>
      <c r="H4391" s="247" t="s">
        <v>14318</v>
      </c>
      <c r="I4391" s="247">
        <v>3</v>
      </c>
      <c r="J4391" s="247">
        <v>0</v>
      </c>
      <c r="K4391" s="247">
        <v>0</v>
      </c>
    </row>
    <row r="4392" spans="1:11">
      <c r="A4392" s="247" t="s">
        <v>23983</v>
      </c>
      <c r="B4392" s="247" t="s">
        <v>23984</v>
      </c>
      <c r="C4392" s="247" t="s">
        <v>1777</v>
      </c>
      <c r="D4392" s="247" t="s">
        <v>1763</v>
      </c>
      <c r="E4392" s="248" t="s">
        <v>23985</v>
      </c>
      <c r="F4392" s="247">
        <v>481.82</v>
      </c>
      <c r="G4392" s="247" t="s">
        <v>1367</v>
      </c>
      <c r="H4392" s="247" t="s">
        <v>14318</v>
      </c>
      <c r="I4392" s="247">
        <v>1</v>
      </c>
      <c r="J4392" s="247">
        <v>0</v>
      </c>
      <c r="K4392" s="247">
        <v>0</v>
      </c>
    </row>
    <row r="4393" spans="1:11">
      <c r="A4393" s="247" t="s">
        <v>23986</v>
      </c>
      <c r="B4393" s="247" t="s">
        <v>23987</v>
      </c>
      <c r="C4393" s="247" t="s">
        <v>1777</v>
      </c>
      <c r="D4393" s="247" t="s">
        <v>1763</v>
      </c>
      <c r="E4393" s="248" t="s">
        <v>23988</v>
      </c>
      <c r="F4393" s="247">
        <v>481.82</v>
      </c>
      <c r="G4393" s="247" t="s">
        <v>1367</v>
      </c>
      <c r="H4393" s="247" t="s">
        <v>14318</v>
      </c>
      <c r="I4393" s="247">
        <v>1</v>
      </c>
      <c r="J4393" s="247">
        <v>0</v>
      </c>
      <c r="K4393" s="247">
        <v>0</v>
      </c>
    </row>
    <row r="4394" spans="1:11">
      <c r="A4394" s="247" t="s">
        <v>23989</v>
      </c>
      <c r="B4394" s="247" t="s">
        <v>23990</v>
      </c>
      <c r="C4394" s="247" t="s">
        <v>1777</v>
      </c>
      <c r="D4394" s="247" t="s">
        <v>1763</v>
      </c>
      <c r="E4394" s="248" t="s">
        <v>23991</v>
      </c>
      <c r="F4394" s="247">
        <v>390.91</v>
      </c>
      <c r="G4394" s="247" t="s">
        <v>1367</v>
      </c>
      <c r="H4394" s="247" t="s">
        <v>14318</v>
      </c>
      <c r="I4394" s="247">
        <v>1</v>
      </c>
      <c r="J4394" s="247">
        <v>0</v>
      </c>
      <c r="K4394" s="247">
        <v>0</v>
      </c>
    </row>
    <row r="4395" spans="1:11">
      <c r="A4395" s="247" t="s">
        <v>23992</v>
      </c>
      <c r="B4395" s="247" t="s">
        <v>23993</v>
      </c>
      <c r="C4395" s="247" t="s">
        <v>1777</v>
      </c>
      <c r="D4395" s="247" t="s">
        <v>6146</v>
      </c>
      <c r="E4395" s="248" t="s">
        <v>23994</v>
      </c>
      <c r="F4395" s="247">
        <v>2744.83</v>
      </c>
      <c r="G4395" s="247" t="s">
        <v>1367</v>
      </c>
      <c r="H4395" s="247" t="s">
        <v>14318</v>
      </c>
      <c r="I4395" s="247">
        <v>1</v>
      </c>
      <c r="J4395" s="247">
        <v>0</v>
      </c>
      <c r="K4395" s="247">
        <v>0</v>
      </c>
    </row>
    <row r="4396" spans="1:11">
      <c r="A4396" s="247" t="s">
        <v>23995</v>
      </c>
      <c r="B4396" s="247" t="s">
        <v>23996</v>
      </c>
      <c r="C4396" s="247" t="s">
        <v>1777</v>
      </c>
      <c r="D4396" s="247" t="s">
        <v>6146</v>
      </c>
      <c r="E4396" s="248" t="s">
        <v>23997</v>
      </c>
      <c r="F4396" s="247">
        <v>3051.72</v>
      </c>
      <c r="G4396" s="247" t="s">
        <v>1367</v>
      </c>
      <c r="H4396" s="247" t="s">
        <v>14318</v>
      </c>
      <c r="I4396" s="247">
        <v>2</v>
      </c>
      <c r="J4396" s="247">
        <v>0</v>
      </c>
      <c r="K4396" s="247">
        <v>0</v>
      </c>
    </row>
    <row r="4397" spans="1:11">
      <c r="A4397" s="247" t="s">
        <v>23998</v>
      </c>
      <c r="B4397" s="247" t="s">
        <v>23999</v>
      </c>
      <c r="C4397" s="247" t="s">
        <v>1777</v>
      </c>
      <c r="D4397" s="247" t="s">
        <v>6146</v>
      </c>
      <c r="E4397" s="248" t="s">
        <v>24000</v>
      </c>
      <c r="F4397" s="247">
        <v>610.34</v>
      </c>
      <c r="G4397" s="247" t="s">
        <v>1367</v>
      </c>
      <c r="H4397" s="247" t="s">
        <v>14318</v>
      </c>
      <c r="I4397" s="247">
        <v>2</v>
      </c>
      <c r="J4397" s="247">
        <v>0</v>
      </c>
      <c r="K4397" s="247">
        <v>0</v>
      </c>
    </row>
    <row r="4398" spans="1:11">
      <c r="A4398" s="247" t="s">
        <v>24001</v>
      </c>
      <c r="B4398" s="247" t="s">
        <v>24002</v>
      </c>
      <c r="C4398" s="247" t="s">
        <v>1777</v>
      </c>
      <c r="D4398" s="247" t="s">
        <v>4667</v>
      </c>
      <c r="E4398" s="248" t="s">
        <v>24003</v>
      </c>
      <c r="F4398" s="247">
        <v>18.2</v>
      </c>
      <c r="G4398" s="247" t="s">
        <v>1373</v>
      </c>
      <c r="H4398" s="247" t="s">
        <v>14318</v>
      </c>
      <c r="I4398" s="247">
        <v>1</v>
      </c>
      <c r="J4398" s="247">
        <v>0</v>
      </c>
      <c r="K4398" s="247">
        <v>0</v>
      </c>
    </row>
    <row r="4399" spans="1:11">
      <c r="A4399" s="247" t="s">
        <v>24004</v>
      </c>
      <c r="B4399" s="247" t="s">
        <v>24005</v>
      </c>
      <c r="C4399" s="247" t="s">
        <v>1777</v>
      </c>
      <c r="D4399" s="247" t="s">
        <v>9659</v>
      </c>
      <c r="E4399" s="248" t="s">
        <v>24006</v>
      </c>
      <c r="F4399" s="247">
        <v>49.72</v>
      </c>
      <c r="G4399" s="247" t="s">
        <v>1373</v>
      </c>
      <c r="H4399" s="247" t="s">
        <v>14318</v>
      </c>
      <c r="I4399" s="247">
        <v>2</v>
      </c>
      <c r="J4399" s="247">
        <v>0</v>
      </c>
      <c r="K4399" s="247">
        <v>0</v>
      </c>
    </row>
    <row r="4400" spans="1:11">
      <c r="A4400" s="247" t="s">
        <v>24007</v>
      </c>
      <c r="B4400" s="247" t="s">
        <v>24008</v>
      </c>
      <c r="C4400" s="247" t="s">
        <v>1777</v>
      </c>
      <c r="D4400" s="247" t="s">
        <v>4667</v>
      </c>
      <c r="E4400" s="248" t="s">
        <v>4864</v>
      </c>
      <c r="F4400" s="247">
        <v>89.89</v>
      </c>
      <c r="G4400" s="247" t="s">
        <v>1367</v>
      </c>
      <c r="H4400" s="247" t="s">
        <v>14318</v>
      </c>
      <c r="I4400" s="247">
        <v>3</v>
      </c>
      <c r="J4400" s="247">
        <v>0</v>
      </c>
      <c r="K4400" s="247">
        <v>0</v>
      </c>
    </row>
    <row r="4401" spans="1:11">
      <c r="A4401" s="247" t="s">
        <v>24009</v>
      </c>
      <c r="B4401" s="247" t="s">
        <v>24010</v>
      </c>
      <c r="C4401" s="247" t="s">
        <v>1777</v>
      </c>
      <c r="D4401" s="247" t="s">
        <v>4667</v>
      </c>
      <c r="E4401" s="248" t="s">
        <v>4800</v>
      </c>
      <c r="F4401" s="247">
        <v>195.51</v>
      </c>
      <c r="G4401" s="247" t="s">
        <v>1367</v>
      </c>
      <c r="H4401" s="247" t="s">
        <v>14318</v>
      </c>
      <c r="I4401" s="247">
        <v>3</v>
      </c>
      <c r="J4401" s="247">
        <v>0</v>
      </c>
      <c r="K4401" s="247">
        <v>0</v>
      </c>
    </row>
    <row r="4402" spans="1:11">
      <c r="A4402" s="247" t="s">
        <v>24011</v>
      </c>
      <c r="B4402" s="247" t="s">
        <v>24012</v>
      </c>
      <c r="C4402" s="247" t="s">
        <v>1777</v>
      </c>
      <c r="D4402" s="247" t="s">
        <v>4667</v>
      </c>
      <c r="E4402" s="248" t="s">
        <v>24013</v>
      </c>
      <c r="F4402" s="247">
        <v>178.65</v>
      </c>
      <c r="G4402" s="247" t="s">
        <v>1367</v>
      </c>
      <c r="H4402" s="247" t="s">
        <v>14318</v>
      </c>
      <c r="I4402" s="247">
        <v>3</v>
      </c>
      <c r="J4402" s="247">
        <v>0</v>
      </c>
      <c r="K4402" s="247">
        <v>0</v>
      </c>
    </row>
    <row r="4403" spans="1:11">
      <c r="A4403" s="247" t="s">
        <v>4875</v>
      </c>
      <c r="B4403" s="247" t="s">
        <v>4874</v>
      </c>
      <c r="C4403" s="247" t="s">
        <v>1777</v>
      </c>
      <c r="D4403" s="247" t="s">
        <v>4667</v>
      </c>
      <c r="E4403" s="248" t="s">
        <v>4873</v>
      </c>
      <c r="F4403" s="247">
        <v>506.74</v>
      </c>
      <c r="G4403" s="247" t="s">
        <v>1367</v>
      </c>
      <c r="H4403" s="247" t="s">
        <v>14318</v>
      </c>
      <c r="I4403" s="247">
        <v>3</v>
      </c>
      <c r="J4403" s="247">
        <v>0</v>
      </c>
      <c r="K4403" s="247">
        <v>0</v>
      </c>
    </row>
    <row r="4404" spans="1:11">
      <c r="A4404" s="247" t="s">
        <v>4866</v>
      </c>
      <c r="B4404" s="247" t="s">
        <v>4865</v>
      </c>
      <c r="C4404" s="247" t="s">
        <v>1777</v>
      </c>
      <c r="D4404" s="247" t="s">
        <v>4667</v>
      </c>
      <c r="E4404" s="248" t="s">
        <v>4864</v>
      </c>
      <c r="F4404" s="247">
        <v>69.66</v>
      </c>
      <c r="G4404" s="247" t="s">
        <v>1367</v>
      </c>
      <c r="H4404" s="247" t="s">
        <v>14318</v>
      </c>
      <c r="I4404" s="247">
        <v>3</v>
      </c>
      <c r="J4404" s="247">
        <v>0</v>
      </c>
      <c r="K4404" s="247">
        <v>0</v>
      </c>
    </row>
    <row r="4405" spans="1:11">
      <c r="A4405" s="247" t="s">
        <v>4826</v>
      </c>
      <c r="B4405" s="247" t="s">
        <v>4825</v>
      </c>
      <c r="C4405" s="247" t="s">
        <v>1777</v>
      </c>
      <c r="D4405" s="247" t="s">
        <v>4667</v>
      </c>
      <c r="E4405" s="248" t="s">
        <v>4824</v>
      </c>
      <c r="F4405" s="247">
        <v>178.65</v>
      </c>
      <c r="G4405" s="247" t="s">
        <v>1367</v>
      </c>
      <c r="H4405" s="247" t="s">
        <v>14318</v>
      </c>
      <c r="I4405" s="247">
        <v>3</v>
      </c>
      <c r="J4405" s="247">
        <v>0</v>
      </c>
      <c r="K4405" s="247">
        <v>0</v>
      </c>
    </row>
    <row r="4406" spans="1:11">
      <c r="A4406" s="247" t="s">
        <v>4802</v>
      </c>
      <c r="B4406" s="247" t="s">
        <v>4801</v>
      </c>
      <c r="C4406" s="247" t="s">
        <v>1777</v>
      </c>
      <c r="D4406" s="247" t="s">
        <v>4667</v>
      </c>
      <c r="E4406" s="248" t="s">
        <v>4800</v>
      </c>
      <c r="F4406" s="247">
        <v>195.51</v>
      </c>
      <c r="G4406" s="247" t="s">
        <v>1367</v>
      </c>
      <c r="H4406" s="247" t="s">
        <v>14318</v>
      </c>
      <c r="I4406" s="247">
        <v>3</v>
      </c>
      <c r="J4406" s="247">
        <v>0</v>
      </c>
      <c r="K4406" s="247">
        <v>0</v>
      </c>
    </row>
    <row r="4407" spans="1:11">
      <c r="A4407" s="247" t="s">
        <v>4731</v>
      </c>
      <c r="B4407" s="247" t="s">
        <v>24014</v>
      </c>
      <c r="C4407" s="247" t="s">
        <v>1777</v>
      </c>
      <c r="D4407" s="247" t="s">
        <v>4667</v>
      </c>
      <c r="E4407" s="248" t="s">
        <v>4729</v>
      </c>
      <c r="F4407" s="247">
        <v>328.09</v>
      </c>
      <c r="G4407" s="247" t="s">
        <v>1367</v>
      </c>
      <c r="H4407" s="247" t="s">
        <v>14318</v>
      </c>
      <c r="I4407" s="247">
        <v>3</v>
      </c>
      <c r="J4407" s="247">
        <v>0</v>
      </c>
      <c r="K4407" s="247">
        <v>0</v>
      </c>
    </row>
    <row r="4408" spans="1:11">
      <c r="A4408" s="247" t="s">
        <v>4713</v>
      </c>
      <c r="B4408" s="247" t="s">
        <v>4712</v>
      </c>
      <c r="C4408" s="247" t="s">
        <v>1777</v>
      </c>
      <c r="D4408" s="247" t="s">
        <v>4667</v>
      </c>
      <c r="E4408" s="248" t="s">
        <v>4711</v>
      </c>
      <c r="F4408" s="247">
        <v>59.55</v>
      </c>
      <c r="G4408" s="247" t="s">
        <v>1367</v>
      </c>
      <c r="H4408" s="247" t="s">
        <v>14318</v>
      </c>
      <c r="I4408" s="247">
        <v>3</v>
      </c>
      <c r="J4408" s="247">
        <v>0</v>
      </c>
      <c r="K4408" s="247">
        <v>0</v>
      </c>
    </row>
    <row r="4409" spans="1:11">
      <c r="A4409" s="247" t="s">
        <v>4689</v>
      </c>
      <c r="B4409" s="247" t="s">
        <v>4688</v>
      </c>
      <c r="C4409" s="247" t="s">
        <v>1777</v>
      </c>
      <c r="D4409" s="247" t="s">
        <v>4667</v>
      </c>
      <c r="E4409" s="248" t="s">
        <v>24015</v>
      </c>
      <c r="F4409" s="247">
        <v>120.22</v>
      </c>
      <c r="G4409" s="247" t="s">
        <v>1367</v>
      </c>
      <c r="H4409" s="247" t="s">
        <v>14318</v>
      </c>
      <c r="I4409" s="247">
        <v>3</v>
      </c>
      <c r="J4409" s="247">
        <v>0</v>
      </c>
      <c r="K4409" s="247">
        <v>0</v>
      </c>
    </row>
    <row r="4410" spans="1:11">
      <c r="A4410" s="247" t="s">
        <v>13530</v>
      </c>
      <c r="B4410" s="247" t="s">
        <v>13531</v>
      </c>
      <c r="C4410" s="247" t="s">
        <v>1777</v>
      </c>
      <c r="D4410" s="247" t="s">
        <v>4667</v>
      </c>
      <c r="E4410" s="248" t="s">
        <v>13532</v>
      </c>
      <c r="F4410" s="247">
        <v>238.2</v>
      </c>
      <c r="G4410" s="247" t="s">
        <v>1367</v>
      </c>
      <c r="H4410" s="247" t="s">
        <v>14318</v>
      </c>
      <c r="I4410" s="247">
        <v>3</v>
      </c>
      <c r="J4410" s="247">
        <v>0</v>
      </c>
      <c r="K4410" s="247">
        <v>0</v>
      </c>
    </row>
    <row r="4411" spans="1:11">
      <c r="A4411" s="247" t="s">
        <v>13535</v>
      </c>
      <c r="B4411" s="247" t="s">
        <v>13536</v>
      </c>
      <c r="C4411" s="247" t="s">
        <v>1777</v>
      </c>
      <c r="D4411" s="247" t="s">
        <v>4667</v>
      </c>
      <c r="E4411" s="248" t="s">
        <v>13537</v>
      </c>
      <c r="F4411" s="247">
        <v>596.63</v>
      </c>
      <c r="G4411" s="247" t="s">
        <v>1367</v>
      </c>
      <c r="H4411" s="247" t="s">
        <v>14318</v>
      </c>
      <c r="I4411" s="247">
        <v>3</v>
      </c>
      <c r="J4411" s="247">
        <v>0</v>
      </c>
      <c r="K4411" s="247">
        <v>0</v>
      </c>
    </row>
    <row r="4412" spans="1:11">
      <c r="A4412" s="247" t="s">
        <v>13538</v>
      </c>
      <c r="B4412" s="247" t="s">
        <v>13539</v>
      </c>
      <c r="C4412" s="247" t="s">
        <v>1777</v>
      </c>
      <c r="D4412" s="247" t="s">
        <v>4667</v>
      </c>
      <c r="E4412" s="248" t="s">
        <v>13540</v>
      </c>
      <c r="F4412" s="247">
        <v>415.73</v>
      </c>
      <c r="G4412" s="247" t="s">
        <v>1367</v>
      </c>
      <c r="H4412" s="247" t="s">
        <v>14318</v>
      </c>
      <c r="I4412" s="247">
        <v>2</v>
      </c>
      <c r="J4412" s="247">
        <v>0</v>
      </c>
      <c r="K4412" s="247">
        <v>0</v>
      </c>
    </row>
    <row r="4413" spans="1:11">
      <c r="A4413" s="247" t="s">
        <v>10595</v>
      </c>
      <c r="B4413" s="247" t="s">
        <v>10594</v>
      </c>
      <c r="C4413" s="247" t="s">
        <v>1777</v>
      </c>
      <c r="D4413" s="247" t="s">
        <v>10430</v>
      </c>
      <c r="E4413" s="248" t="s">
        <v>24016</v>
      </c>
      <c r="F4413" s="247">
        <v>365.52</v>
      </c>
      <c r="G4413" s="247" t="s">
        <v>1367</v>
      </c>
      <c r="H4413" s="247" t="s">
        <v>14318</v>
      </c>
      <c r="I4413" s="247">
        <v>2</v>
      </c>
      <c r="J4413" s="247">
        <v>0</v>
      </c>
      <c r="K4413" s="247">
        <v>0</v>
      </c>
    </row>
    <row r="4414" spans="1:11">
      <c r="A4414" s="247" t="s">
        <v>13542</v>
      </c>
      <c r="B4414" s="247" t="s">
        <v>13543</v>
      </c>
      <c r="C4414" s="247" t="s">
        <v>1777</v>
      </c>
      <c r="D4414" s="247" t="s">
        <v>10430</v>
      </c>
      <c r="E4414" s="248" t="s">
        <v>24017</v>
      </c>
      <c r="F4414" s="247">
        <v>610.34</v>
      </c>
      <c r="G4414" s="247" t="s">
        <v>1367</v>
      </c>
      <c r="H4414" s="247" t="s">
        <v>14318</v>
      </c>
      <c r="I4414" s="247">
        <v>1</v>
      </c>
      <c r="J4414" s="247">
        <v>0</v>
      </c>
      <c r="K4414" s="247">
        <v>0</v>
      </c>
    </row>
    <row r="4415" spans="1:11">
      <c r="A4415" s="247" t="s">
        <v>13545</v>
      </c>
      <c r="B4415" s="247" t="s">
        <v>13546</v>
      </c>
      <c r="C4415" s="247" t="s">
        <v>1777</v>
      </c>
      <c r="D4415" s="247" t="s">
        <v>10430</v>
      </c>
      <c r="E4415" s="248" t="s">
        <v>24018</v>
      </c>
      <c r="F4415" s="247">
        <v>151.72</v>
      </c>
      <c r="G4415" s="247" t="s">
        <v>1367</v>
      </c>
      <c r="H4415" s="247" t="s">
        <v>14318</v>
      </c>
      <c r="I4415" s="247">
        <v>3</v>
      </c>
      <c r="J4415" s="247">
        <v>0</v>
      </c>
      <c r="K4415" s="247">
        <v>0</v>
      </c>
    </row>
    <row r="4416" spans="1:11">
      <c r="A4416" s="247" t="s">
        <v>13547</v>
      </c>
      <c r="B4416" s="247" t="s">
        <v>13548</v>
      </c>
      <c r="C4416" s="247" t="s">
        <v>1777</v>
      </c>
      <c r="D4416" s="247" t="s">
        <v>10430</v>
      </c>
      <c r="E4416" s="248" t="s">
        <v>24019</v>
      </c>
      <c r="F4416" s="247">
        <v>151.72</v>
      </c>
      <c r="G4416" s="247" t="s">
        <v>1367</v>
      </c>
      <c r="H4416" s="247" t="s">
        <v>14318</v>
      </c>
      <c r="I4416" s="247">
        <v>3</v>
      </c>
      <c r="J4416" s="247">
        <v>0</v>
      </c>
      <c r="K4416" s="247">
        <v>0</v>
      </c>
    </row>
    <row r="4417" spans="1:11">
      <c r="A4417" s="247" t="s">
        <v>24020</v>
      </c>
      <c r="B4417" s="247" t="s">
        <v>24021</v>
      </c>
      <c r="C4417" s="247" t="s">
        <v>1777</v>
      </c>
      <c r="D4417" s="247" t="s">
        <v>10430</v>
      </c>
      <c r="E4417" s="248" t="s">
        <v>24022</v>
      </c>
      <c r="F4417" s="247">
        <v>304.60000000000002</v>
      </c>
      <c r="G4417" s="247" t="s">
        <v>1367</v>
      </c>
      <c r="H4417" s="247" t="s">
        <v>14318</v>
      </c>
      <c r="I4417" s="247">
        <v>1</v>
      </c>
      <c r="J4417" s="247">
        <v>0</v>
      </c>
      <c r="K4417" s="247">
        <v>0</v>
      </c>
    </row>
    <row r="4418" spans="1:11">
      <c r="A4418" s="247" t="s">
        <v>24023</v>
      </c>
      <c r="B4418" s="247" t="s">
        <v>24024</v>
      </c>
      <c r="C4418" s="247" t="s">
        <v>1777</v>
      </c>
      <c r="D4418" s="247" t="s">
        <v>10430</v>
      </c>
      <c r="E4418" s="248" t="s">
        <v>24025</v>
      </c>
      <c r="F4418" s="247">
        <v>304.60000000000002</v>
      </c>
      <c r="G4418" s="247" t="s">
        <v>1367</v>
      </c>
      <c r="H4418" s="247" t="s">
        <v>14318</v>
      </c>
      <c r="I4418" s="247">
        <v>1</v>
      </c>
      <c r="J4418" s="247">
        <v>0</v>
      </c>
      <c r="K4418" s="247">
        <v>0</v>
      </c>
    </row>
    <row r="4419" spans="1:11">
      <c r="A4419" s="247" t="s">
        <v>24026</v>
      </c>
      <c r="B4419" s="247" t="s">
        <v>24027</v>
      </c>
      <c r="C4419" s="247" t="s">
        <v>1777</v>
      </c>
      <c r="D4419" s="247" t="s">
        <v>10430</v>
      </c>
      <c r="E4419" s="248" t="s">
        <v>24028</v>
      </c>
      <c r="F4419" s="247">
        <v>304.60000000000002</v>
      </c>
      <c r="G4419" s="247" t="s">
        <v>1367</v>
      </c>
      <c r="H4419" s="247" t="s">
        <v>14318</v>
      </c>
      <c r="I4419" s="247">
        <v>1</v>
      </c>
      <c r="J4419" s="247">
        <v>0</v>
      </c>
      <c r="K4419" s="247">
        <v>0</v>
      </c>
    </row>
    <row r="4420" spans="1:11">
      <c r="A4420" s="247" t="s">
        <v>24029</v>
      </c>
      <c r="B4420" s="247" t="s">
        <v>24030</v>
      </c>
      <c r="C4420" s="247" t="s">
        <v>1777</v>
      </c>
      <c r="D4420" s="247" t="s">
        <v>10430</v>
      </c>
      <c r="E4420" s="248" t="s">
        <v>24031</v>
      </c>
      <c r="F4420" s="247">
        <v>304.60000000000002</v>
      </c>
      <c r="G4420" s="247" t="s">
        <v>1367</v>
      </c>
      <c r="H4420" s="247" t="s">
        <v>14318</v>
      </c>
      <c r="I4420" s="247">
        <v>1</v>
      </c>
      <c r="J4420" s="247">
        <v>0</v>
      </c>
      <c r="K4420" s="247">
        <v>0</v>
      </c>
    </row>
    <row r="4421" spans="1:11">
      <c r="A4421" s="247" t="s">
        <v>24032</v>
      </c>
      <c r="B4421" s="247" t="s">
        <v>24033</v>
      </c>
      <c r="C4421" s="247" t="s">
        <v>1777</v>
      </c>
      <c r="D4421" s="247" t="s">
        <v>10430</v>
      </c>
      <c r="E4421" s="248" t="s">
        <v>24034</v>
      </c>
      <c r="F4421" s="247">
        <v>304.60000000000002</v>
      </c>
      <c r="G4421" s="247" t="s">
        <v>1367</v>
      </c>
      <c r="H4421" s="247" t="s">
        <v>14318</v>
      </c>
      <c r="I4421" s="247">
        <v>1</v>
      </c>
      <c r="J4421" s="247">
        <v>0</v>
      </c>
      <c r="K4421" s="247">
        <v>0</v>
      </c>
    </row>
    <row r="4422" spans="1:11">
      <c r="A4422" s="247" t="s">
        <v>24035</v>
      </c>
      <c r="B4422" s="247" t="s">
        <v>24036</v>
      </c>
      <c r="C4422" s="247" t="s">
        <v>1777</v>
      </c>
      <c r="D4422" s="247" t="s">
        <v>10654</v>
      </c>
      <c r="E4422" s="248" t="s">
        <v>24037</v>
      </c>
      <c r="F4422" s="247">
        <v>90.91</v>
      </c>
      <c r="G4422" s="247" t="s">
        <v>1367</v>
      </c>
      <c r="H4422" s="247" t="s">
        <v>14318</v>
      </c>
      <c r="I4422" s="247">
        <v>1</v>
      </c>
      <c r="J4422" s="247">
        <v>0</v>
      </c>
      <c r="K4422" s="247">
        <v>0</v>
      </c>
    </row>
    <row r="4423" spans="1:11">
      <c r="A4423" s="247" t="s">
        <v>24038</v>
      </c>
      <c r="B4423" s="247" t="s">
        <v>24039</v>
      </c>
      <c r="C4423" s="247" t="s">
        <v>1777</v>
      </c>
      <c r="D4423" s="247" t="s">
        <v>10654</v>
      </c>
      <c r="E4423" s="248" t="s">
        <v>24040</v>
      </c>
      <c r="F4423" s="247">
        <v>180.68</v>
      </c>
      <c r="G4423" s="247" t="s">
        <v>1367</v>
      </c>
      <c r="H4423" s="247" t="s">
        <v>14318</v>
      </c>
      <c r="I4423" s="247">
        <v>1</v>
      </c>
      <c r="J4423" s="247">
        <v>0</v>
      </c>
      <c r="K4423" s="247">
        <v>0</v>
      </c>
    </row>
    <row r="4424" spans="1:11">
      <c r="A4424" s="247" t="s">
        <v>24041</v>
      </c>
      <c r="B4424" s="247" t="s">
        <v>24042</v>
      </c>
      <c r="C4424" s="247" t="s">
        <v>1777</v>
      </c>
      <c r="D4424" s="247" t="s">
        <v>10430</v>
      </c>
      <c r="E4424" s="248" t="s">
        <v>24016</v>
      </c>
      <c r="F4424" s="247">
        <v>365.52</v>
      </c>
      <c r="G4424" s="247" t="s">
        <v>1367</v>
      </c>
      <c r="H4424" s="247" t="s">
        <v>14318</v>
      </c>
      <c r="I4424" s="247">
        <v>2</v>
      </c>
      <c r="J4424" s="247">
        <v>0</v>
      </c>
      <c r="K4424" s="247">
        <v>0</v>
      </c>
    </row>
    <row r="4425" spans="1:11">
      <c r="A4425" s="247" t="s">
        <v>24043</v>
      </c>
      <c r="B4425" s="247" t="s">
        <v>24044</v>
      </c>
      <c r="C4425" s="247" t="s">
        <v>1777</v>
      </c>
      <c r="D4425" s="247" t="s">
        <v>10430</v>
      </c>
      <c r="E4425" s="248" t="s">
        <v>24045</v>
      </c>
      <c r="F4425" s="247">
        <v>122.99</v>
      </c>
      <c r="G4425" s="247" t="s">
        <v>1367</v>
      </c>
      <c r="H4425" s="247" t="s">
        <v>14318</v>
      </c>
      <c r="I4425" s="247">
        <v>3</v>
      </c>
      <c r="J4425" s="247">
        <v>0</v>
      </c>
      <c r="K4425" s="247">
        <v>0</v>
      </c>
    </row>
    <row r="4426" spans="1:11">
      <c r="A4426" s="247" t="s">
        <v>10852</v>
      </c>
      <c r="B4426" s="247" t="s">
        <v>10851</v>
      </c>
      <c r="C4426" s="247" t="s">
        <v>1777</v>
      </c>
      <c r="D4426" s="247" t="s">
        <v>10654</v>
      </c>
      <c r="E4426" s="248" t="s">
        <v>24046</v>
      </c>
      <c r="F4426" s="247">
        <v>270.45</v>
      </c>
      <c r="G4426" s="247" t="s">
        <v>1367</v>
      </c>
      <c r="H4426" s="247" t="s">
        <v>14318</v>
      </c>
      <c r="I4426" s="247">
        <v>2</v>
      </c>
      <c r="J4426" s="247">
        <v>0</v>
      </c>
      <c r="K4426" s="247">
        <v>0</v>
      </c>
    </row>
    <row r="4427" spans="1:11">
      <c r="A4427" s="247" t="s">
        <v>10572</v>
      </c>
      <c r="B4427" s="247" t="s">
        <v>10571</v>
      </c>
      <c r="C4427" s="247" t="s">
        <v>1777</v>
      </c>
      <c r="D4427" s="247" t="s">
        <v>10430</v>
      </c>
      <c r="E4427" s="248" t="s">
        <v>24047</v>
      </c>
      <c r="F4427" s="247">
        <v>548.28</v>
      </c>
      <c r="G4427" s="247" t="s">
        <v>1367</v>
      </c>
      <c r="H4427" s="247" t="s">
        <v>14318</v>
      </c>
      <c r="I4427" s="247">
        <v>2</v>
      </c>
      <c r="J4427" s="247">
        <v>0</v>
      </c>
      <c r="K4427" s="247">
        <v>0</v>
      </c>
    </row>
    <row r="4428" spans="1:11">
      <c r="A4428" s="247" t="s">
        <v>10567</v>
      </c>
      <c r="B4428" s="247" t="s">
        <v>10566</v>
      </c>
      <c r="C4428" s="247" t="s">
        <v>1777</v>
      </c>
      <c r="D4428" s="247" t="s">
        <v>10430</v>
      </c>
      <c r="E4428" s="248" t="s">
        <v>24048</v>
      </c>
      <c r="F4428" s="247">
        <v>1708.05</v>
      </c>
      <c r="G4428" s="247" t="s">
        <v>1367</v>
      </c>
      <c r="H4428" s="247" t="s">
        <v>14318</v>
      </c>
      <c r="I4428" s="247">
        <v>2</v>
      </c>
      <c r="J4428" s="247">
        <v>0</v>
      </c>
      <c r="K4428" s="247">
        <v>0</v>
      </c>
    </row>
    <row r="4429" spans="1:11">
      <c r="A4429" s="247" t="s">
        <v>24049</v>
      </c>
      <c r="B4429" s="247" t="s">
        <v>24050</v>
      </c>
      <c r="C4429" s="247" t="s">
        <v>1777</v>
      </c>
      <c r="D4429" s="247" t="s">
        <v>10654</v>
      </c>
      <c r="E4429" s="248" t="s">
        <v>24051</v>
      </c>
      <c r="F4429" s="247">
        <v>90.91</v>
      </c>
      <c r="G4429" s="247" t="s">
        <v>1367</v>
      </c>
      <c r="H4429" s="247" t="s">
        <v>14318</v>
      </c>
      <c r="I4429" s="247">
        <v>2</v>
      </c>
      <c r="J4429" s="247">
        <v>0</v>
      </c>
      <c r="K4429" s="247">
        <v>0</v>
      </c>
    </row>
    <row r="4430" spans="1:11">
      <c r="A4430" s="247" t="s">
        <v>10564</v>
      </c>
      <c r="B4430" s="247" t="s">
        <v>10563</v>
      </c>
      <c r="C4430" s="247" t="s">
        <v>1777</v>
      </c>
      <c r="D4430" s="247" t="s">
        <v>10430</v>
      </c>
      <c r="E4430" s="248" t="s">
        <v>24052</v>
      </c>
      <c r="F4430" s="247">
        <v>671.26</v>
      </c>
      <c r="G4430" s="247" t="s">
        <v>1367</v>
      </c>
      <c r="H4430" s="247" t="s">
        <v>14318</v>
      </c>
      <c r="I4430" s="247">
        <v>2</v>
      </c>
      <c r="J4430" s="247">
        <v>0</v>
      </c>
      <c r="K4430" s="247">
        <v>0</v>
      </c>
    </row>
    <row r="4431" spans="1:11">
      <c r="A4431" s="247" t="s">
        <v>10561</v>
      </c>
      <c r="B4431" s="247" t="s">
        <v>10560</v>
      </c>
      <c r="C4431" s="247" t="s">
        <v>1777</v>
      </c>
      <c r="D4431" s="247" t="s">
        <v>10430</v>
      </c>
      <c r="E4431" s="248" t="s">
        <v>24053</v>
      </c>
      <c r="F4431" s="247">
        <v>1036.78</v>
      </c>
      <c r="G4431" s="247" t="s">
        <v>1367</v>
      </c>
      <c r="H4431" s="247" t="s">
        <v>14318</v>
      </c>
      <c r="I4431" s="247">
        <v>2</v>
      </c>
      <c r="J4431" s="247">
        <v>0</v>
      </c>
      <c r="K4431" s="247">
        <v>0</v>
      </c>
    </row>
    <row r="4432" spans="1:11">
      <c r="A4432" s="247" t="s">
        <v>10555</v>
      </c>
      <c r="B4432" s="247" t="s">
        <v>10554</v>
      </c>
      <c r="C4432" s="247" t="s">
        <v>1777</v>
      </c>
      <c r="D4432" s="247" t="s">
        <v>10430</v>
      </c>
      <c r="E4432" s="248" t="s">
        <v>24054</v>
      </c>
      <c r="F4432" s="247">
        <v>3844.83</v>
      </c>
      <c r="G4432" s="247" t="s">
        <v>1367</v>
      </c>
      <c r="H4432" s="247" t="s">
        <v>14318</v>
      </c>
      <c r="I4432" s="247">
        <v>2</v>
      </c>
      <c r="J4432" s="247">
        <v>0</v>
      </c>
      <c r="K4432" s="247">
        <v>0</v>
      </c>
    </row>
    <row r="4433" spans="1:11">
      <c r="A4433" s="247" t="s">
        <v>10547</v>
      </c>
      <c r="B4433" s="247" t="s">
        <v>10546</v>
      </c>
      <c r="C4433" s="247" t="s">
        <v>1777</v>
      </c>
      <c r="D4433" s="247" t="s">
        <v>10430</v>
      </c>
      <c r="E4433" s="248" t="s">
        <v>10545</v>
      </c>
      <c r="F4433" s="247">
        <v>182.76</v>
      </c>
      <c r="G4433" s="247" t="s">
        <v>1367</v>
      </c>
      <c r="H4433" s="247" t="s">
        <v>14318</v>
      </c>
      <c r="I4433" s="247">
        <v>2</v>
      </c>
      <c r="J4433" s="247">
        <v>0</v>
      </c>
      <c r="K4433" s="247">
        <v>0</v>
      </c>
    </row>
    <row r="4434" spans="1:11">
      <c r="A4434" s="247" t="s">
        <v>24055</v>
      </c>
      <c r="B4434" s="247" t="s">
        <v>24056</v>
      </c>
      <c r="C4434" s="247" t="s">
        <v>1777</v>
      </c>
      <c r="D4434" s="247" t="s">
        <v>10654</v>
      </c>
      <c r="E4434" s="248" t="s">
        <v>24057</v>
      </c>
      <c r="F4434" s="247">
        <v>542.04999999999995</v>
      </c>
      <c r="G4434" s="247" t="s">
        <v>1367</v>
      </c>
      <c r="H4434" s="247" t="s">
        <v>14318</v>
      </c>
      <c r="I4434" s="247">
        <v>2</v>
      </c>
      <c r="J4434" s="247">
        <v>0</v>
      </c>
      <c r="K4434" s="247">
        <v>0</v>
      </c>
    </row>
    <row r="4435" spans="1:11">
      <c r="A4435" s="247" t="s">
        <v>10444</v>
      </c>
      <c r="B4435" s="247" t="s">
        <v>10443</v>
      </c>
      <c r="C4435" s="247" t="s">
        <v>1777</v>
      </c>
      <c r="D4435" s="247" t="s">
        <v>10430</v>
      </c>
      <c r="E4435" s="248" t="s">
        <v>24058</v>
      </c>
      <c r="F4435" s="247">
        <v>212.64</v>
      </c>
      <c r="G4435" s="247" t="s">
        <v>1367</v>
      </c>
      <c r="H4435" s="247" t="s">
        <v>14318</v>
      </c>
      <c r="I4435" s="247">
        <v>2</v>
      </c>
      <c r="J4435" s="247">
        <v>0</v>
      </c>
      <c r="K4435" s="247">
        <v>0</v>
      </c>
    </row>
    <row r="4436" spans="1:11">
      <c r="A4436" s="247" t="s">
        <v>10435</v>
      </c>
      <c r="B4436" s="247" t="s">
        <v>10434</v>
      </c>
      <c r="C4436" s="247" t="s">
        <v>1777</v>
      </c>
      <c r="D4436" s="247" t="s">
        <v>10430</v>
      </c>
      <c r="E4436" s="248" t="s">
        <v>24059</v>
      </c>
      <c r="F4436" s="247">
        <v>426.44</v>
      </c>
      <c r="G4436" s="247" t="s">
        <v>1367</v>
      </c>
      <c r="H4436" s="247" t="s">
        <v>14318</v>
      </c>
      <c r="I4436" s="247">
        <v>1</v>
      </c>
      <c r="J4436" s="247">
        <v>0</v>
      </c>
      <c r="K4436" s="247">
        <v>0</v>
      </c>
    </row>
    <row r="4437" spans="1:11">
      <c r="A4437" s="247" t="s">
        <v>12180</v>
      </c>
      <c r="B4437" s="247" t="s">
        <v>12179</v>
      </c>
      <c r="C4437" s="247" t="s">
        <v>1600</v>
      </c>
      <c r="D4437" s="247" t="s">
        <v>10961</v>
      </c>
      <c r="E4437" s="248" t="s">
        <v>12178</v>
      </c>
      <c r="F4437" s="247">
        <v>20.28</v>
      </c>
      <c r="G4437" s="247" t="s">
        <v>1373</v>
      </c>
      <c r="H4437" s="247" t="s">
        <v>14318</v>
      </c>
      <c r="I4437" s="247">
        <v>3</v>
      </c>
      <c r="J4437" s="247">
        <v>0</v>
      </c>
      <c r="K4437" s="247">
        <v>0</v>
      </c>
    </row>
    <row r="4438" spans="1:11">
      <c r="A4438" s="247" t="s">
        <v>12160</v>
      </c>
      <c r="B4438" s="247" t="s">
        <v>12159</v>
      </c>
      <c r="C4438" s="247" t="s">
        <v>1600</v>
      </c>
      <c r="D4438" s="247" t="s">
        <v>10961</v>
      </c>
      <c r="E4438" s="248" t="s">
        <v>12158</v>
      </c>
      <c r="F4438" s="247">
        <v>15.93</v>
      </c>
      <c r="G4438" s="247" t="s">
        <v>1373</v>
      </c>
      <c r="H4438" s="247" t="s">
        <v>14318</v>
      </c>
      <c r="I4438" s="247">
        <v>3</v>
      </c>
      <c r="J4438" s="247">
        <v>0</v>
      </c>
      <c r="K4438" s="247">
        <v>0</v>
      </c>
    </row>
    <row r="4439" spans="1:11">
      <c r="A4439" s="247" t="s">
        <v>12157</v>
      </c>
      <c r="B4439" s="247" t="s">
        <v>12156</v>
      </c>
      <c r="C4439" s="247" t="s">
        <v>1600</v>
      </c>
      <c r="D4439" s="247" t="s">
        <v>10961</v>
      </c>
      <c r="E4439" s="248" t="s">
        <v>12155</v>
      </c>
      <c r="F4439" s="247">
        <v>4.55</v>
      </c>
      <c r="G4439" s="247" t="s">
        <v>1373</v>
      </c>
      <c r="H4439" s="247" t="s">
        <v>14318</v>
      </c>
      <c r="I4439" s="247">
        <v>0</v>
      </c>
      <c r="J4439" s="247">
        <v>0</v>
      </c>
      <c r="K4439" s="247">
        <v>0</v>
      </c>
    </row>
    <row r="4440" spans="1:11">
      <c r="A4440" s="247" t="s">
        <v>12154</v>
      </c>
      <c r="B4440" s="247" t="s">
        <v>12153</v>
      </c>
      <c r="C4440" s="247" t="s">
        <v>1600</v>
      </c>
      <c r="D4440" s="247" t="s">
        <v>10961</v>
      </c>
      <c r="E4440" s="248" t="s">
        <v>18661</v>
      </c>
      <c r="F4440" s="247">
        <v>0.82</v>
      </c>
      <c r="G4440" s="247" t="s">
        <v>1373</v>
      </c>
      <c r="H4440" s="247" t="s">
        <v>14318</v>
      </c>
      <c r="I4440" s="247">
        <v>3</v>
      </c>
      <c r="J4440" s="247">
        <v>0</v>
      </c>
      <c r="K4440" s="247">
        <v>0</v>
      </c>
    </row>
    <row r="4441" spans="1:11">
      <c r="A4441" s="247" t="s">
        <v>12152</v>
      </c>
      <c r="B4441" s="247" t="s">
        <v>12151</v>
      </c>
      <c r="C4441" s="247" t="s">
        <v>1600</v>
      </c>
      <c r="D4441" s="247" t="s">
        <v>10961</v>
      </c>
      <c r="E4441" s="248" t="s">
        <v>12150</v>
      </c>
      <c r="F4441" s="247">
        <v>0.73</v>
      </c>
      <c r="G4441" s="247" t="s">
        <v>1373</v>
      </c>
      <c r="H4441" s="247" t="s">
        <v>14318</v>
      </c>
      <c r="I4441" s="247">
        <v>3</v>
      </c>
      <c r="J4441" s="247">
        <v>0</v>
      </c>
      <c r="K4441" s="247">
        <v>0</v>
      </c>
    </row>
    <row r="4442" spans="1:11">
      <c r="A4442" s="247" t="s">
        <v>5570</v>
      </c>
      <c r="B4442" s="247" t="s">
        <v>5569</v>
      </c>
      <c r="C4442" s="247" t="s">
        <v>1600</v>
      </c>
      <c r="D4442" s="247" t="s">
        <v>5487</v>
      </c>
      <c r="E4442" s="248" t="s">
        <v>5568</v>
      </c>
      <c r="F4442" s="247">
        <v>9.68</v>
      </c>
      <c r="G4442" s="247" t="s">
        <v>1373</v>
      </c>
      <c r="H4442" s="247" t="s">
        <v>14318</v>
      </c>
      <c r="I4442" s="247">
        <v>3</v>
      </c>
      <c r="J4442" s="247">
        <v>0</v>
      </c>
      <c r="K4442" s="247">
        <v>0</v>
      </c>
    </row>
    <row r="4443" spans="1:11">
      <c r="A4443" s="247" t="s">
        <v>5567</v>
      </c>
      <c r="B4443" s="247" t="s">
        <v>5566</v>
      </c>
      <c r="C4443" s="247" t="s">
        <v>1600</v>
      </c>
      <c r="D4443" s="247" t="s">
        <v>5487</v>
      </c>
      <c r="E4443" s="248" t="s">
        <v>5565</v>
      </c>
      <c r="F4443" s="247">
        <v>16.510000000000002</v>
      </c>
      <c r="G4443" s="247" t="s">
        <v>1373</v>
      </c>
      <c r="H4443" s="247" t="s">
        <v>14318</v>
      </c>
      <c r="I4443" s="247">
        <v>3</v>
      </c>
      <c r="J4443" s="247">
        <v>0</v>
      </c>
      <c r="K4443" s="247">
        <v>0</v>
      </c>
    </row>
    <row r="4444" spans="1:11">
      <c r="A4444" s="247" t="s">
        <v>6139</v>
      </c>
      <c r="B4444" s="247" t="s">
        <v>6138</v>
      </c>
      <c r="C4444" s="247" t="s">
        <v>1600</v>
      </c>
      <c r="D4444" s="247" t="s">
        <v>6119</v>
      </c>
      <c r="E4444" s="248" t="s">
        <v>6137</v>
      </c>
      <c r="F4444" s="247">
        <v>79.14</v>
      </c>
      <c r="G4444" s="247" t="s">
        <v>1373</v>
      </c>
      <c r="H4444" s="247" t="s">
        <v>14318</v>
      </c>
      <c r="I4444" s="247">
        <v>3</v>
      </c>
      <c r="J4444" s="247">
        <v>0</v>
      </c>
      <c r="K4444" s="247">
        <v>0</v>
      </c>
    </row>
    <row r="4445" spans="1:11">
      <c r="A4445" s="247" t="s">
        <v>12149</v>
      </c>
      <c r="B4445" s="247" t="s">
        <v>12148</v>
      </c>
      <c r="C4445" s="247" t="s">
        <v>1600</v>
      </c>
      <c r="D4445" s="247" t="s">
        <v>10961</v>
      </c>
      <c r="E4445" s="248" t="s">
        <v>12147</v>
      </c>
      <c r="F4445" s="247">
        <v>4.7300000000000004</v>
      </c>
      <c r="G4445" s="247" t="s">
        <v>1373</v>
      </c>
      <c r="H4445" s="247" t="s">
        <v>14318</v>
      </c>
      <c r="I4445" s="247">
        <v>99</v>
      </c>
      <c r="J4445" s="247">
        <v>0</v>
      </c>
      <c r="K4445" s="247">
        <v>0</v>
      </c>
    </row>
    <row r="4446" spans="1:11">
      <c r="A4446" s="247" t="s">
        <v>5564</v>
      </c>
      <c r="B4446" s="247" t="s">
        <v>5563</v>
      </c>
      <c r="C4446" s="247" t="s">
        <v>1600</v>
      </c>
      <c r="D4446" s="247" t="s">
        <v>5487</v>
      </c>
      <c r="E4446" s="248" t="s">
        <v>5562</v>
      </c>
      <c r="F4446" s="247">
        <v>15.44</v>
      </c>
      <c r="G4446" s="247" t="s">
        <v>1373</v>
      </c>
      <c r="H4446" s="247" t="s">
        <v>14318</v>
      </c>
      <c r="I4446" s="247">
        <v>3</v>
      </c>
      <c r="J4446" s="247">
        <v>0</v>
      </c>
      <c r="K4446" s="247">
        <v>0</v>
      </c>
    </row>
    <row r="4447" spans="1:11">
      <c r="A4447" s="247" t="s">
        <v>12146</v>
      </c>
      <c r="B4447" s="247" t="s">
        <v>12145</v>
      </c>
      <c r="C4447" s="247" t="s">
        <v>1600</v>
      </c>
      <c r="D4447" s="247" t="s">
        <v>10961</v>
      </c>
      <c r="E4447" s="248" t="s">
        <v>12144</v>
      </c>
      <c r="F4447" s="247">
        <v>6.28</v>
      </c>
      <c r="G4447" s="247" t="s">
        <v>1373</v>
      </c>
      <c r="H4447" s="247" t="s">
        <v>14318</v>
      </c>
      <c r="I4447" s="247">
        <v>99</v>
      </c>
      <c r="J4447" s="247">
        <v>0</v>
      </c>
      <c r="K4447" s="247">
        <v>0</v>
      </c>
    </row>
    <row r="4448" spans="1:11">
      <c r="A4448" s="247" t="s">
        <v>12143</v>
      </c>
      <c r="B4448" s="247" t="s">
        <v>12142</v>
      </c>
      <c r="C4448" s="247" t="s">
        <v>1600</v>
      </c>
      <c r="D4448" s="247" t="s">
        <v>10961</v>
      </c>
      <c r="E4448" s="248" t="s">
        <v>12141</v>
      </c>
      <c r="F4448" s="247">
        <v>9.18</v>
      </c>
      <c r="G4448" s="247" t="s">
        <v>1373</v>
      </c>
      <c r="H4448" s="247" t="s">
        <v>14318</v>
      </c>
      <c r="I4448" s="247">
        <v>99</v>
      </c>
      <c r="J4448" s="247">
        <v>0</v>
      </c>
      <c r="K4448" s="247">
        <v>0</v>
      </c>
    </row>
    <row r="4449" spans="1:11">
      <c r="A4449" s="247" t="s">
        <v>12140</v>
      </c>
      <c r="B4449" s="247" t="s">
        <v>12139</v>
      </c>
      <c r="C4449" s="247" t="s">
        <v>1600</v>
      </c>
      <c r="D4449" s="247" t="s">
        <v>10961</v>
      </c>
      <c r="E4449" s="248" t="s">
        <v>12138</v>
      </c>
      <c r="F4449" s="247">
        <v>4.3499999999999996</v>
      </c>
      <c r="G4449" s="247" t="s">
        <v>1373</v>
      </c>
      <c r="H4449" s="247" t="s">
        <v>14318</v>
      </c>
      <c r="I4449" s="247">
        <v>0</v>
      </c>
      <c r="J4449" s="247">
        <v>0</v>
      </c>
      <c r="K4449" s="247">
        <v>0</v>
      </c>
    </row>
    <row r="4450" spans="1:11">
      <c r="A4450" s="247" t="s">
        <v>12134</v>
      </c>
      <c r="B4450" s="247" t="s">
        <v>12133</v>
      </c>
      <c r="C4450" s="247" t="s">
        <v>1600</v>
      </c>
      <c r="D4450" s="247" t="s">
        <v>10961</v>
      </c>
      <c r="E4450" s="248" t="s">
        <v>12132</v>
      </c>
      <c r="F4450" s="247">
        <v>12.66</v>
      </c>
      <c r="G4450" s="247" t="s">
        <v>1373</v>
      </c>
      <c r="H4450" s="247" t="s">
        <v>14318</v>
      </c>
      <c r="I4450" s="247">
        <v>3</v>
      </c>
      <c r="J4450" s="247">
        <v>0</v>
      </c>
      <c r="K4450" s="247">
        <v>0</v>
      </c>
    </row>
    <row r="4451" spans="1:11">
      <c r="A4451" s="247" t="s">
        <v>12131</v>
      </c>
      <c r="B4451" s="247" t="s">
        <v>12130</v>
      </c>
      <c r="C4451" s="247" t="s">
        <v>1600</v>
      </c>
      <c r="D4451" s="247" t="s">
        <v>10961</v>
      </c>
      <c r="E4451" s="248" t="s">
        <v>24060</v>
      </c>
      <c r="F4451" s="247">
        <v>6.28</v>
      </c>
      <c r="G4451" s="247" t="s">
        <v>1373</v>
      </c>
      <c r="H4451" s="247" t="s">
        <v>14318</v>
      </c>
      <c r="I4451" s="247">
        <v>99</v>
      </c>
      <c r="J4451" s="247">
        <v>0</v>
      </c>
      <c r="K4451" s="247">
        <v>0</v>
      </c>
    </row>
    <row r="4452" spans="1:11">
      <c r="A4452" s="247" t="s">
        <v>12128</v>
      </c>
      <c r="B4452" s="247" t="s">
        <v>12127</v>
      </c>
      <c r="C4452" s="247" t="s">
        <v>1600</v>
      </c>
      <c r="D4452" s="247" t="s">
        <v>10961</v>
      </c>
      <c r="E4452" s="248" t="s">
        <v>12126</v>
      </c>
      <c r="F4452" s="247">
        <v>8.6</v>
      </c>
      <c r="G4452" s="247" t="s">
        <v>1373</v>
      </c>
      <c r="H4452" s="247" t="s">
        <v>14318</v>
      </c>
      <c r="I4452" s="247">
        <v>99</v>
      </c>
      <c r="J4452" s="247">
        <v>0</v>
      </c>
      <c r="K4452" s="247">
        <v>0</v>
      </c>
    </row>
    <row r="4453" spans="1:11">
      <c r="A4453" s="247" t="s">
        <v>6136</v>
      </c>
      <c r="B4453" s="247" t="s">
        <v>6135</v>
      </c>
      <c r="C4453" s="247" t="s">
        <v>1600</v>
      </c>
      <c r="D4453" s="247" t="s">
        <v>6119</v>
      </c>
      <c r="E4453" s="248" t="s">
        <v>6134</v>
      </c>
      <c r="F4453" s="247">
        <v>14.16</v>
      </c>
      <c r="G4453" s="247" t="s">
        <v>1373</v>
      </c>
      <c r="H4453" s="247" t="s">
        <v>14318</v>
      </c>
      <c r="I4453" s="247">
        <v>1</v>
      </c>
      <c r="J4453" s="247">
        <v>0</v>
      </c>
      <c r="K4453" s="247">
        <v>0</v>
      </c>
    </row>
    <row r="4454" spans="1:11">
      <c r="A4454" s="247" t="s">
        <v>6133</v>
      </c>
      <c r="B4454" s="247" t="s">
        <v>6132</v>
      </c>
      <c r="C4454" s="247" t="s">
        <v>1600</v>
      </c>
      <c r="D4454" s="247" t="s">
        <v>6119</v>
      </c>
      <c r="E4454" s="248" t="s">
        <v>6131</v>
      </c>
      <c r="F4454" s="247">
        <v>22.28</v>
      </c>
      <c r="G4454" s="247" t="s">
        <v>1373</v>
      </c>
      <c r="H4454" s="247" t="s">
        <v>14318</v>
      </c>
      <c r="I4454" s="247">
        <v>1</v>
      </c>
      <c r="J4454" s="247">
        <v>0</v>
      </c>
      <c r="K4454" s="247">
        <v>0</v>
      </c>
    </row>
    <row r="4455" spans="1:11">
      <c r="A4455" s="247" t="s">
        <v>12125</v>
      </c>
      <c r="B4455" s="247" t="s">
        <v>12124</v>
      </c>
      <c r="C4455" s="247" t="s">
        <v>1600</v>
      </c>
      <c r="D4455" s="247" t="s">
        <v>10961</v>
      </c>
      <c r="E4455" s="248" t="s">
        <v>12123</v>
      </c>
      <c r="F4455" s="247">
        <v>9.76</v>
      </c>
      <c r="G4455" s="247" t="s">
        <v>1373</v>
      </c>
      <c r="H4455" s="247" t="s">
        <v>14318</v>
      </c>
      <c r="I4455" s="247">
        <v>3</v>
      </c>
      <c r="J4455" s="247">
        <v>0</v>
      </c>
      <c r="K4455" s="247">
        <v>0</v>
      </c>
    </row>
    <row r="4456" spans="1:11">
      <c r="A4456" s="247" t="s">
        <v>12122</v>
      </c>
      <c r="B4456" s="247" t="s">
        <v>12121</v>
      </c>
      <c r="C4456" s="247" t="s">
        <v>1600</v>
      </c>
      <c r="D4456" s="247" t="s">
        <v>10961</v>
      </c>
      <c r="E4456" s="248" t="s">
        <v>12120</v>
      </c>
      <c r="F4456" s="247">
        <v>42.69</v>
      </c>
      <c r="G4456" s="247" t="s">
        <v>1373</v>
      </c>
      <c r="H4456" s="247" t="s">
        <v>14318</v>
      </c>
      <c r="I4456" s="247">
        <v>3</v>
      </c>
      <c r="J4456" s="247">
        <v>0</v>
      </c>
      <c r="K4456" s="247">
        <v>0</v>
      </c>
    </row>
    <row r="4457" spans="1:11">
      <c r="A4457" s="247" t="s">
        <v>12116</v>
      </c>
      <c r="B4457" s="247" t="s">
        <v>12115</v>
      </c>
      <c r="C4457" s="247" t="s">
        <v>1600</v>
      </c>
      <c r="D4457" s="247" t="s">
        <v>10961</v>
      </c>
      <c r="E4457" s="248" t="s">
        <v>24061</v>
      </c>
      <c r="F4457" s="247">
        <v>12.94</v>
      </c>
      <c r="G4457" s="247" t="s">
        <v>1373</v>
      </c>
      <c r="H4457" s="247" t="s">
        <v>14318</v>
      </c>
      <c r="I4457" s="247">
        <v>3</v>
      </c>
      <c r="J4457" s="247">
        <v>0</v>
      </c>
      <c r="K4457" s="247">
        <v>0</v>
      </c>
    </row>
    <row r="4458" spans="1:11">
      <c r="A4458" s="247" t="s">
        <v>12110</v>
      </c>
      <c r="B4458" s="247" t="s">
        <v>12109</v>
      </c>
      <c r="C4458" s="247" t="s">
        <v>1600</v>
      </c>
      <c r="D4458" s="247" t="s">
        <v>10961</v>
      </c>
      <c r="E4458" s="248" t="s">
        <v>12108</v>
      </c>
      <c r="F4458" s="247">
        <v>13.14</v>
      </c>
      <c r="G4458" s="247" t="s">
        <v>1373</v>
      </c>
      <c r="H4458" s="247" t="s">
        <v>14318</v>
      </c>
      <c r="I4458" s="247">
        <v>3</v>
      </c>
      <c r="J4458" s="247">
        <v>0</v>
      </c>
      <c r="K4458" s="247">
        <v>0</v>
      </c>
    </row>
    <row r="4459" spans="1:11">
      <c r="A4459" s="247" t="s">
        <v>12107</v>
      </c>
      <c r="B4459" s="247" t="s">
        <v>12106</v>
      </c>
      <c r="C4459" s="247" t="s">
        <v>1600</v>
      </c>
      <c r="D4459" s="247" t="s">
        <v>10961</v>
      </c>
      <c r="E4459" s="248" t="s">
        <v>12105</v>
      </c>
      <c r="F4459" s="247">
        <v>47.62</v>
      </c>
      <c r="G4459" s="247" t="s">
        <v>1373</v>
      </c>
      <c r="H4459" s="247" t="s">
        <v>14318</v>
      </c>
      <c r="I4459" s="247">
        <v>3</v>
      </c>
      <c r="J4459" s="247">
        <v>0</v>
      </c>
      <c r="K4459" s="247">
        <v>0</v>
      </c>
    </row>
    <row r="4460" spans="1:11">
      <c r="A4460" s="247" t="s">
        <v>12104</v>
      </c>
      <c r="B4460" s="247" t="s">
        <v>12103</v>
      </c>
      <c r="C4460" s="247" t="s">
        <v>1600</v>
      </c>
      <c r="D4460" s="247" t="s">
        <v>10961</v>
      </c>
      <c r="E4460" s="248" t="s">
        <v>12102</v>
      </c>
      <c r="F4460" s="247">
        <v>31.49</v>
      </c>
      <c r="G4460" s="247" t="s">
        <v>1373</v>
      </c>
      <c r="H4460" s="247" t="s">
        <v>14318</v>
      </c>
      <c r="I4460" s="247">
        <v>3</v>
      </c>
      <c r="J4460" s="247">
        <v>0</v>
      </c>
      <c r="K4460" s="247">
        <v>0</v>
      </c>
    </row>
    <row r="4461" spans="1:11">
      <c r="A4461" s="247" t="s">
        <v>12101</v>
      </c>
      <c r="B4461" s="247" t="s">
        <v>12100</v>
      </c>
      <c r="C4461" s="247" t="s">
        <v>1600</v>
      </c>
      <c r="D4461" s="247" t="s">
        <v>10961</v>
      </c>
      <c r="E4461" s="248" t="s">
        <v>24062</v>
      </c>
      <c r="F4461" s="247">
        <v>27.91</v>
      </c>
      <c r="G4461" s="247" t="s">
        <v>1373</v>
      </c>
      <c r="H4461" s="247" t="s">
        <v>14318</v>
      </c>
      <c r="I4461" s="247">
        <v>3</v>
      </c>
      <c r="J4461" s="247">
        <v>0</v>
      </c>
      <c r="K4461" s="247">
        <v>0</v>
      </c>
    </row>
    <row r="4462" spans="1:11">
      <c r="A4462" s="247" t="s">
        <v>12098</v>
      </c>
      <c r="B4462" s="247" t="s">
        <v>12097</v>
      </c>
      <c r="C4462" s="247" t="s">
        <v>1600</v>
      </c>
      <c r="D4462" s="247" t="s">
        <v>10961</v>
      </c>
      <c r="E4462" s="248" t="s">
        <v>24063</v>
      </c>
      <c r="F4462" s="247">
        <v>32.159999999999997</v>
      </c>
      <c r="G4462" s="247" t="s">
        <v>1373</v>
      </c>
      <c r="H4462" s="247" t="s">
        <v>14318</v>
      </c>
      <c r="I4462" s="247">
        <v>3</v>
      </c>
      <c r="J4462" s="247">
        <v>0</v>
      </c>
      <c r="K4462" s="247">
        <v>0</v>
      </c>
    </row>
    <row r="4463" spans="1:11">
      <c r="A4463" s="247" t="s">
        <v>12066</v>
      </c>
      <c r="B4463" s="247" t="s">
        <v>12065</v>
      </c>
      <c r="C4463" s="247" t="s">
        <v>1600</v>
      </c>
      <c r="D4463" s="247" t="s">
        <v>10961</v>
      </c>
      <c r="E4463" s="248" t="s">
        <v>12064</v>
      </c>
      <c r="F4463" s="247">
        <v>11.5</v>
      </c>
      <c r="G4463" s="247" t="s">
        <v>1373</v>
      </c>
      <c r="H4463" s="247" t="s">
        <v>14318</v>
      </c>
      <c r="I4463" s="247">
        <v>3</v>
      </c>
      <c r="J4463" s="247">
        <v>0</v>
      </c>
      <c r="K4463" s="247">
        <v>0</v>
      </c>
    </row>
    <row r="4464" spans="1:11">
      <c r="A4464" s="247" t="s">
        <v>12063</v>
      </c>
      <c r="B4464" s="247" t="s">
        <v>12062</v>
      </c>
      <c r="C4464" s="247" t="s">
        <v>1600</v>
      </c>
      <c r="D4464" s="247" t="s">
        <v>10961</v>
      </c>
      <c r="E4464" s="248" t="s">
        <v>12061</v>
      </c>
      <c r="F4464" s="247">
        <v>54.58</v>
      </c>
      <c r="G4464" s="247" t="s">
        <v>1373</v>
      </c>
      <c r="H4464" s="247" t="s">
        <v>14318</v>
      </c>
      <c r="I4464" s="247">
        <v>3</v>
      </c>
      <c r="J4464" s="247">
        <v>0</v>
      </c>
      <c r="K4464" s="247">
        <v>0</v>
      </c>
    </row>
    <row r="4465" spans="1:11">
      <c r="A4465" s="247" t="s">
        <v>7093</v>
      </c>
      <c r="B4465" s="247" t="s">
        <v>7092</v>
      </c>
      <c r="C4465" s="247" t="s">
        <v>1600</v>
      </c>
      <c r="D4465" s="247" t="s">
        <v>6343</v>
      </c>
      <c r="E4465" s="248" t="s">
        <v>7091</v>
      </c>
      <c r="F4465" s="247">
        <v>2.15</v>
      </c>
      <c r="G4465" s="247" t="s">
        <v>1373</v>
      </c>
      <c r="H4465" s="247" t="s">
        <v>14318</v>
      </c>
      <c r="I4465" s="247">
        <v>0</v>
      </c>
      <c r="J4465" s="247">
        <v>0</v>
      </c>
      <c r="K4465" s="247">
        <v>0</v>
      </c>
    </row>
    <row r="4466" spans="1:11">
      <c r="A4466" s="247" t="s">
        <v>11996</v>
      </c>
      <c r="B4466" s="247" t="s">
        <v>11995</v>
      </c>
      <c r="C4466" s="247" t="s">
        <v>1600</v>
      </c>
      <c r="D4466" s="247" t="s">
        <v>10961</v>
      </c>
      <c r="E4466" s="248" t="s">
        <v>11994</v>
      </c>
      <c r="F4466" s="247">
        <v>11.69</v>
      </c>
      <c r="G4466" s="247" t="s">
        <v>1373</v>
      </c>
      <c r="H4466" s="247" t="s">
        <v>14318</v>
      </c>
      <c r="I4466" s="247">
        <v>3</v>
      </c>
      <c r="J4466" s="247">
        <v>0</v>
      </c>
      <c r="K4466" s="247">
        <v>0</v>
      </c>
    </row>
    <row r="4467" spans="1:11">
      <c r="A4467" s="247" t="s">
        <v>11993</v>
      </c>
      <c r="B4467" s="247" t="s">
        <v>11992</v>
      </c>
      <c r="C4467" s="247" t="s">
        <v>1600</v>
      </c>
      <c r="D4467" s="247" t="s">
        <v>10961</v>
      </c>
      <c r="E4467" s="248" t="s">
        <v>11991</v>
      </c>
      <c r="F4467" s="247">
        <v>9.57</v>
      </c>
      <c r="G4467" s="247" t="s">
        <v>1373</v>
      </c>
      <c r="H4467" s="247" t="s">
        <v>14318</v>
      </c>
      <c r="I4467" s="247">
        <v>3</v>
      </c>
      <c r="J4467" s="247">
        <v>0</v>
      </c>
      <c r="K4467" s="247">
        <v>0</v>
      </c>
    </row>
    <row r="4468" spans="1:11">
      <c r="A4468" s="247" t="s">
        <v>11987</v>
      </c>
      <c r="B4468" s="247" t="s">
        <v>11986</v>
      </c>
      <c r="C4468" s="247" t="s">
        <v>1600</v>
      </c>
      <c r="D4468" s="247" t="s">
        <v>10961</v>
      </c>
      <c r="E4468" s="248" t="s">
        <v>11985</v>
      </c>
      <c r="F4468" s="247">
        <v>77.180000000000007</v>
      </c>
      <c r="G4468" s="247" t="s">
        <v>1373</v>
      </c>
      <c r="H4468" s="247" t="s">
        <v>14318</v>
      </c>
      <c r="I4468" s="247">
        <v>3</v>
      </c>
      <c r="J4468" s="247">
        <v>0</v>
      </c>
      <c r="K4468" s="247">
        <v>0</v>
      </c>
    </row>
    <row r="4469" spans="1:11">
      <c r="A4469" s="247" t="s">
        <v>11978</v>
      </c>
      <c r="B4469" s="247" t="s">
        <v>11977</v>
      </c>
      <c r="C4469" s="247" t="s">
        <v>1600</v>
      </c>
      <c r="D4469" s="247" t="s">
        <v>10961</v>
      </c>
      <c r="E4469" s="248" t="s">
        <v>24064</v>
      </c>
      <c r="F4469" s="247">
        <v>94.57</v>
      </c>
      <c r="G4469" s="247" t="s">
        <v>1373</v>
      </c>
      <c r="H4469" s="247" t="s">
        <v>14318</v>
      </c>
      <c r="I4469" s="247">
        <v>3</v>
      </c>
      <c r="J4469" s="247">
        <v>0</v>
      </c>
      <c r="K4469" s="247">
        <v>0</v>
      </c>
    </row>
    <row r="4470" spans="1:11">
      <c r="A4470" s="247" t="s">
        <v>11975</v>
      </c>
      <c r="B4470" s="247" t="s">
        <v>11974</v>
      </c>
      <c r="C4470" s="247" t="s">
        <v>1600</v>
      </c>
      <c r="D4470" s="247" t="s">
        <v>10961</v>
      </c>
      <c r="E4470" s="248" t="s">
        <v>24065</v>
      </c>
      <c r="F4470" s="247">
        <v>64.61</v>
      </c>
      <c r="G4470" s="247" t="s">
        <v>1373</v>
      </c>
      <c r="H4470" s="247" t="s">
        <v>14318</v>
      </c>
      <c r="I4470" s="247">
        <v>3</v>
      </c>
      <c r="J4470" s="247">
        <v>0</v>
      </c>
      <c r="K4470" s="247">
        <v>0</v>
      </c>
    </row>
    <row r="4471" spans="1:11">
      <c r="A4471" s="247" t="s">
        <v>11958</v>
      </c>
      <c r="B4471" s="247" t="s">
        <v>11957</v>
      </c>
      <c r="C4471" s="247" t="s">
        <v>1600</v>
      </c>
      <c r="D4471" s="247" t="s">
        <v>10961</v>
      </c>
      <c r="E4471" s="248" t="s">
        <v>24066</v>
      </c>
      <c r="F4471" s="247">
        <v>134.26</v>
      </c>
      <c r="G4471" s="247" t="s">
        <v>1373</v>
      </c>
      <c r="H4471" s="247" t="s">
        <v>14318</v>
      </c>
      <c r="I4471" s="247">
        <v>3</v>
      </c>
      <c r="J4471" s="247">
        <v>0</v>
      </c>
      <c r="K4471" s="247">
        <v>0</v>
      </c>
    </row>
    <row r="4472" spans="1:11">
      <c r="A4472" s="247" t="s">
        <v>11930</v>
      </c>
      <c r="B4472" s="247" t="s">
        <v>11929</v>
      </c>
      <c r="C4472" s="247" t="s">
        <v>1600</v>
      </c>
      <c r="D4472" s="247" t="s">
        <v>10961</v>
      </c>
      <c r="E4472" s="248" t="s">
        <v>11928</v>
      </c>
      <c r="F4472" s="247">
        <v>31.88</v>
      </c>
      <c r="G4472" s="247" t="s">
        <v>1373</v>
      </c>
      <c r="H4472" s="247" t="s">
        <v>14318</v>
      </c>
      <c r="I4472" s="247">
        <v>3</v>
      </c>
      <c r="J4472" s="247">
        <v>0</v>
      </c>
      <c r="K4472" s="247">
        <v>0</v>
      </c>
    </row>
    <row r="4473" spans="1:11">
      <c r="A4473" s="247" t="s">
        <v>11888</v>
      </c>
      <c r="B4473" s="247" t="s">
        <v>11887</v>
      </c>
      <c r="C4473" s="247" t="s">
        <v>1600</v>
      </c>
      <c r="D4473" s="247" t="s">
        <v>6253</v>
      </c>
      <c r="E4473" s="248" t="s">
        <v>13552</v>
      </c>
      <c r="F4473" s="247">
        <v>11.72</v>
      </c>
      <c r="G4473" s="247" t="s">
        <v>1373</v>
      </c>
      <c r="H4473" s="247" t="s">
        <v>14318</v>
      </c>
      <c r="I4473" s="247">
        <v>3</v>
      </c>
      <c r="J4473" s="247">
        <v>0</v>
      </c>
      <c r="K4473" s="247">
        <v>0</v>
      </c>
    </row>
    <row r="4474" spans="1:11">
      <c r="A4474" s="247" t="s">
        <v>11886</v>
      </c>
      <c r="B4474" s="247" t="s">
        <v>11885</v>
      </c>
      <c r="C4474" s="247" t="s">
        <v>1600</v>
      </c>
      <c r="D4474" s="247" t="s">
        <v>10961</v>
      </c>
      <c r="E4474" s="248" t="s">
        <v>11884</v>
      </c>
      <c r="F4474" s="247">
        <v>9.57</v>
      </c>
      <c r="G4474" s="247" t="s">
        <v>1373</v>
      </c>
      <c r="H4474" s="247" t="s">
        <v>14318</v>
      </c>
      <c r="I4474" s="247">
        <v>3</v>
      </c>
      <c r="J4474" s="247">
        <v>0</v>
      </c>
      <c r="K4474" s="247">
        <v>0</v>
      </c>
    </row>
    <row r="4475" spans="1:11">
      <c r="A4475" s="247" t="s">
        <v>11860</v>
      </c>
      <c r="B4475" s="247" t="s">
        <v>11859</v>
      </c>
      <c r="C4475" s="247" t="s">
        <v>1600</v>
      </c>
      <c r="D4475" s="247" t="s">
        <v>10961</v>
      </c>
      <c r="E4475" s="248" t="s">
        <v>24067</v>
      </c>
      <c r="F4475" s="247">
        <v>119.48</v>
      </c>
      <c r="G4475" s="247" t="s">
        <v>1373</v>
      </c>
      <c r="H4475" s="247" t="s">
        <v>14318</v>
      </c>
      <c r="I4475" s="247">
        <v>3</v>
      </c>
      <c r="J4475" s="247">
        <v>0</v>
      </c>
      <c r="K4475" s="247">
        <v>0</v>
      </c>
    </row>
    <row r="4476" spans="1:11">
      <c r="A4476" s="247" t="s">
        <v>11799</v>
      </c>
      <c r="B4476" s="247" t="s">
        <v>11798</v>
      </c>
      <c r="C4476" s="247" t="s">
        <v>1600</v>
      </c>
      <c r="D4476" s="247" t="s">
        <v>10961</v>
      </c>
      <c r="E4476" s="248" t="s">
        <v>11797</v>
      </c>
      <c r="F4476" s="247">
        <v>65.680000000000007</v>
      </c>
      <c r="G4476" s="247" t="s">
        <v>1373</v>
      </c>
      <c r="H4476" s="247" t="s">
        <v>14318</v>
      </c>
      <c r="I4476" s="247">
        <v>3</v>
      </c>
      <c r="J4476" s="247">
        <v>0</v>
      </c>
      <c r="K4476" s="247">
        <v>0</v>
      </c>
    </row>
    <row r="4477" spans="1:11">
      <c r="A4477" s="247" t="s">
        <v>11773</v>
      </c>
      <c r="B4477" s="247" t="s">
        <v>11772</v>
      </c>
      <c r="C4477" s="247" t="s">
        <v>1600</v>
      </c>
      <c r="D4477" s="247" t="s">
        <v>10961</v>
      </c>
      <c r="E4477" s="248" t="s">
        <v>11771</v>
      </c>
      <c r="F4477" s="247">
        <v>17.86</v>
      </c>
      <c r="G4477" s="247" t="s">
        <v>1373</v>
      </c>
      <c r="H4477" s="247" t="s">
        <v>14318</v>
      </c>
      <c r="I4477" s="247">
        <v>3</v>
      </c>
      <c r="J4477" s="247">
        <v>0</v>
      </c>
      <c r="K4477" s="247">
        <v>0</v>
      </c>
    </row>
    <row r="4478" spans="1:11">
      <c r="A4478" s="247" t="s">
        <v>11758</v>
      </c>
      <c r="B4478" s="247" t="s">
        <v>11757</v>
      </c>
      <c r="C4478" s="247" t="s">
        <v>1600</v>
      </c>
      <c r="D4478" s="247" t="s">
        <v>10961</v>
      </c>
      <c r="E4478" s="248" t="s">
        <v>13553</v>
      </c>
      <c r="F4478" s="247">
        <v>56.99</v>
      </c>
      <c r="G4478" s="247" t="s">
        <v>1373</v>
      </c>
      <c r="H4478" s="247" t="s">
        <v>14318</v>
      </c>
      <c r="I4478" s="247">
        <v>3</v>
      </c>
      <c r="J4478" s="247">
        <v>0</v>
      </c>
      <c r="K4478" s="247">
        <v>0</v>
      </c>
    </row>
    <row r="4479" spans="1:11">
      <c r="A4479" s="247" t="s">
        <v>11724</v>
      </c>
      <c r="B4479" s="247" t="s">
        <v>11723</v>
      </c>
      <c r="C4479" s="247" t="s">
        <v>1600</v>
      </c>
      <c r="D4479" s="247" t="s">
        <v>10961</v>
      </c>
      <c r="E4479" s="248" t="s">
        <v>13554</v>
      </c>
      <c r="F4479" s="247">
        <v>41.43</v>
      </c>
      <c r="G4479" s="247" t="s">
        <v>1373</v>
      </c>
      <c r="H4479" s="247" t="s">
        <v>14318</v>
      </c>
      <c r="I4479" s="247">
        <v>3</v>
      </c>
      <c r="J4479" s="247">
        <v>0</v>
      </c>
      <c r="K4479" s="247">
        <v>0</v>
      </c>
    </row>
    <row r="4480" spans="1:11">
      <c r="A4480" s="247" t="s">
        <v>11716</v>
      </c>
      <c r="B4480" s="247" t="s">
        <v>11715</v>
      </c>
      <c r="C4480" s="247" t="s">
        <v>1600</v>
      </c>
      <c r="D4480" s="247" t="s">
        <v>10961</v>
      </c>
      <c r="E4480" s="248" t="s">
        <v>24068</v>
      </c>
      <c r="F4480" s="247">
        <v>33.32</v>
      </c>
      <c r="G4480" s="247" t="s">
        <v>1373</v>
      </c>
      <c r="H4480" s="247" t="s">
        <v>14318</v>
      </c>
      <c r="I4480" s="247">
        <v>3</v>
      </c>
      <c r="J4480" s="247">
        <v>0</v>
      </c>
      <c r="K4480" s="247">
        <v>0</v>
      </c>
    </row>
    <row r="4481" spans="1:11">
      <c r="A4481" s="247" t="s">
        <v>11701</v>
      </c>
      <c r="B4481" s="247" t="s">
        <v>11700</v>
      </c>
      <c r="C4481" s="247" t="s">
        <v>1600</v>
      </c>
      <c r="D4481" s="247" t="s">
        <v>10961</v>
      </c>
      <c r="E4481" s="248" t="s">
        <v>24069</v>
      </c>
      <c r="F4481" s="247">
        <v>20.39</v>
      </c>
      <c r="G4481" s="247" t="s">
        <v>1373</v>
      </c>
      <c r="H4481" s="247" t="s">
        <v>14318</v>
      </c>
      <c r="I4481" s="247">
        <v>3</v>
      </c>
      <c r="J4481" s="247">
        <v>0</v>
      </c>
      <c r="K4481" s="247">
        <v>0</v>
      </c>
    </row>
    <row r="4482" spans="1:11">
      <c r="A4482" s="247" t="s">
        <v>11606</v>
      </c>
      <c r="B4482" s="247" t="s">
        <v>11605</v>
      </c>
      <c r="C4482" s="247" t="s">
        <v>1600</v>
      </c>
      <c r="D4482" s="247" t="s">
        <v>10961</v>
      </c>
      <c r="E4482" s="248" t="s">
        <v>24070</v>
      </c>
      <c r="F4482" s="247">
        <v>42.98</v>
      </c>
      <c r="G4482" s="247" t="s">
        <v>1373</v>
      </c>
      <c r="H4482" s="247" t="s">
        <v>14318</v>
      </c>
      <c r="I4482" s="247">
        <v>3</v>
      </c>
      <c r="J4482" s="247">
        <v>0</v>
      </c>
      <c r="K4482" s="247">
        <v>0</v>
      </c>
    </row>
    <row r="4483" spans="1:11">
      <c r="A4483" s="247" t="s">
        <v>11597</v>
      </c>
      <c r="B4483" s="247" t="s">
        <v>11596</v>
      </c>
      <c r="C4483" s="247" t="s">
        <v>1600</v>
      </c>
      <c r="D4483" s="247" t="s">
        <v>10961</v>
      </c>
      <c r="E4483" s="248" t="s">
        <v>11595</v>
      </c>
      <c r="F4483" s="247">
        <v>7.06</v>
      </c>
      <c r="G4483" s="247" t="s">
        <v>1373</v>
      </c>
      <c r="H4483" s="247" t="s">
        <v>14318</v>
      </c>
      <c r="I4483" s="247">
        <v>3</v>
      </c>
      <c r="J4483" s="247">
        <v>0</v>
      </c>
      <c r="K4483" s="247">
        <v>0</v>
      </c>
    </row>
    <row r="4484" spans="1:11">
      <c r="A4484" s="247" t="s">
        <v>11594</v>
      </c>
      <c r="B4484" s="247" t="s">
        <v>11593</v>
      </c>
      <c r="C4484" s="247" t="s">
        <v>1600</v>
      </c>
      <c r="D4484" s="247" t="s">
        <v>10961</v>
      </c>
      <c r="E4484" s="248" t="s">
        <v>11592</v>
      </c>
      <c r="F4484" s="247">
        <v>6.28</v>
      </c>
      <c r="G4484" s="247" t="s">
        <v>1373</v>
      </c>
      <c r="H4484" s="247" t="s">
        <v>14318</v>
      </c>
      <c r="I4484" s="247">
        <v>3</v>
      </c>
      <c r="J4484" s="247">
        <v>0</v>
      </c>
      <c r="K4484" s="247">
        <v>0</v>
      </c>
    </row>
    <row r="4485" spans="1:11">
      <c r="A4485" s="247" t="s">
        <v>11591</v>
      </c>
      <c r="B4485" s="247" t="s">
        <v>11590</v>
      </c>
      <c r="C4485" s="247" t="s">
        <v>1600</v>
      </c>
      <c r="D4485" s="247" t="s">
        <v>10961</v>
      </c>
      <c r="E4485" s="248" t="s">
        <v>11589</v>
      </c>
      <c r="F4485" s="247">
        <v>6.28</v>
      </c>
      <c r="G4485" s="247" t="s">
        <v>1373</v>
      </c>
      <c r="H4485" s="247" t="s">
        <v>14318</v>
      </c>
      <c r="I4485" s="247">
        <v>3</v>
      </c>
      <c r="J4485" s="247">
        <v>0</v>
      </c>
      <c r="K4485" s="247">
        <v>0</v>
      </c>
    </row>
    <row r="4486" spans="1:11">
      <c r="A4486" s="247" t="s">
        <v>11588</v>
      </c>
      <c r="B4486" s="247" t="s">
        <v>11587</v>
      </c>
      <c r="C4486" s="247" t="s">
        <v>1600</v>
      </c>
      <c r="D4486" s="247" t="s">
        <v>10961</v>
      </c>
      <c r="E4486" s="248" t="s">
        <v>11586</v>
      </c>
      <c r="F4486" s="247">
        <v>6.67</v>
      </c>
      <c r="G4486" s="247" t="s">
        <v>1373</v>
      </c>
      <c r="H4486" s="247" t="s">
        <v>14318</v>
      </c>
      <c r="I4486" s="247">
        <v>3</v>
      </c>
      <c r="J4486" s="247">
        <v>0</v>
      </c>
      <c r="K4486" s="247">
        <v>0</v>
      </c>
    </row>
    <row r="4487" spans="1:11">
      <c r="A4487" s="247" t="s">
        <v>11567</v>
      </c>
      <c r="B4487" s="247" t="s">
        <v>11566</v>
      </c>
      <c r="C4487" s="247" t="s">
        <v>1600</v>
      </c>
      <c r="D4487" s="247" t="s">
        <v>10961</v>
      </c>
      <c r="E4487" s="248" t="s">
        <v>11565</v>
      </c>
      <c r="F4487" s="247">
        <v>52.64</v>
      </c>
      <c r="G4487" s="247" t="s">
        <v>1373</v>
      </c>
      <c r="H4487" s="247" t="s">
        <v>14318</v>
      </c>
      <c r="I4487" s="247">
        <v>3</v>
      </c>
      <c r="J4487" s="247">
        <v>0</v>
      </c>
      <c r="K4487" s="247">
        <v>0</v>
      </c>
    </row>
    <row r="4488" spans="1:11">
      <c r="A4488" s="247" t="s">
        <v>11474</v>
      </c>
      <c r="B4488" s="247" t="s">
        <v>11473</v>
      </c>
      <c r="C4488" s="247" t="s">
        <v>1600</v>
      </c>
      <c r="D4488" s="247" t="s">
        <v>10961</v>
      </c>
      <c r="E4488" s="248" t="s">
        <v>11472</v>
      </c>
      <c r="F4488" s="247">
        <v>30.82</v>
      </c>
      <c r="G4488" s="247" t="s">
        <v>1373</v>
      </c>
      <c r="H4488" s="247" t="s">
        <v>14318</v>
      </c>
      <c r="I4488" s="247">
        <v>3</v>
      </c>
      <c r="J4488" s="247">
        <v>0</v>
      </c>
      <c r="K4488" s="247">
        <v>0</v>
      </c>
    </row>
    <row r="4489" spans="1:11">
      <c r="A4489" s="247" t="s">
        <v>11378</v>
      </c>
      <c r="B4489" s="247" t="s">
        <v>11377</v>
      </c>
      <c r="C4489" s="247" t="s">
        <v>1600</v>
      </c>
      <c r="D4489" s="247" t="s">
        <v>10961</v>
      </c>
      <c r="E4489" s="248" t="s">
        <v>11376</v>
      </c>
      <c r="F4489" s="247">
        <v>47.52</v>
      </c>
      <c r="G4489" s="247" t="s">
        <v>1373</v>
      </c>
      <c r="H4489" s="247" t="s">
        <v>14318</v>
      </c>
      <c r="I4489" s="247">
        <v>3</v>
      </c>
      <c r="J4489" s="247">
        <v>0</v>
      </c>
      <c r="K4489" s="247">
        <v>0</v>
      </c>
    </row>
    <row r="4490" spans="1:11">
      <c r="A4490" s="247" t="s">
        <v>24071</v>
      </c>
      <c r="B4490" s="247" t="s">
        <v>24072</v>
      </c>
      <c r="C4490" s="247" t="s">
        <v>1600</v>
      </c>
      <c r="D4490" s="247" t="s">
        <v>5487</v>
      </c>
      <c r="E4490" s="248" t="s">
        <v>24073</v>
      </c>
      <c r="F4490" s="247">
        <v>23.64</v>
      </c>
      <c r="G4490" s="247" t="s">
        <v>1373</v>
      </c>
      <c r="H4490" s="247" t="s">
        <v>14318</v>
      </c>
      <c r="I4490" s="247">
        <v>3</v>
      </c>
      <c r="J4490" s="247">
        <v>0</v>
      </c>
      <c r="K4490" s="247">
        <v>0</v>
      </c>
    </row>
    <row r="4491" spans="1:11">
      <c r="A4491" s="247" t="s">
        <v>24074</v>
      </c>
      <c r="B4491" s="247" t="s">
        <v>24075</v>
      </c>
      <c r="C4491" s="247" t="s">
        <v>1600</v>
      </c>
      <c r="D4491" s="247" t="s">
        <v>10961</v>
      </c>
      <c r="E4491" s="248" t="s">
        <v>24076</v>
      </c>
      <c r="F4491" s="247">
        <v>5.13</v>
      </c>
      <c r="G4491" s="247" t="s">
        <v>1373</v>
      </c>
      <c r="H4491" s="247" t="s">
        <v>14318</v>
      </c>
      <c r="I4491" s="247">
        <v>3</v>
      </c>
      <c r="J4491" s="247">
        <v>0</v>
      </c>
      <c r="K4491" s="247">
        <v>0</v>
      </c>
    </row>
    <row r="4492" spans="1:11">
      <c r="A4492" s="247" t="s">
        <v>24077</v>
      </c>
      <c r="B4492" s="247" t="s">
        <v>24078</v>
      </c>
      <c r="C4492" s="247" t="s">
        <v>1600</v>
      </c>
      <c r="D4492" s="247" t="s">
        <v>2089</v>
      </c>
      <c r="E4492" s="248" t="s">
        <v>24079</v>
      </c>
      <c r="F4492" s="247">
        <v>10.25</v>
      </c>
      <c r="G4492" s="247" t="s">
        <v>1373</v>
      </c>
      <c r="H4492" s="247" t="s">
        <v>14318</v>
      </c>
      <c r="I4492" s="247">
        <v>3</v>
      </c>
      <c r="J4492" s="247">
        <v>0</v>
      </c>
      <c r="K4492" s="247">
        <v>0</v>
      </c>
    </row>
    <row r="4493" spans="1:11">
      <c r="A4493" s="247" t="s">
        <v>13555</v>
      </c>
      <c r="B4493" s="247" t="s">
        <v>13556</v>
      </c>
      <c r="C4493" s="247" t="s">
        <v>1600</v>
      </c>
      <c r="D4493" s="247" t="s">
        <v>10961</v>
      </c>
      <c r="E4493" s="248" t="s">
        <v>24080</v>
      </c>
      <c r="F4493" s="247">
        <v>3.39</v>
      </c>
      <c r="G4493" s="247" t="s">
        <v>1373</v>
      </c>
      <c r="H4493" s="247" t="s">
        <v>14318</v>
      </c>
      <c r="I4493" s="247">
        <v>3</v>
      </c>
      <c r="J4493" s="247">
        <v>0</v>
      </c>
      <c r="K4493" s="247">
        <v>0</v>
      </c>
    </row>
    <row r="4494" spans="1:11">
      <c r="A4494" s="247" t="s">
        <v>18590</v>
      </c>
      <c r="B4494" s="247" t="s">
        <v>18589</v>
      </c>
      <c r="C4494" s="247" t="s">
        <v>1600</v>
      </c>
      <c r="D4494" s="247" t="s">
        <v>10961</v>
      </c>
      <c r="E4494" s="248" t="s">
        <v>24081</v>
      </c>
      <c r="F4494" s="247">
        <v>190.77</v>
      </c>
      <c r="G4494" s="247" t="s">
        <v>1373</v>
      </c>
      <c r="H4494" s="247" t="s">
        <v>14318</v>
      </c>
      <c r="I4494" s="247">
        <v>3</v>
      </c>
      <c r="J4494" s="247">
        <v>0</v>
      </c>
      <c r="K4494" s="247">
        <v>0</v>
      </c>
    </row>
    <row r="4495" spans="1:11">
      <c r="A4495" s="247" t="s">
        <v>18515</v>
      </c>
      <c r="B4495" s="247" t="s">
        <v>18514</v>
      </c>
      <c r="C4495" s="247" t="s">
        <v>1600</v>
      </c>
      <c r="D4495" s="247" t="s">
        <v>10961</v>
      </c>
      <c r="E4495" s="248" t="s">
        <v>18513</v>
      </c>
      <c r="F4495" s="247">
        <v>22.7</v>
      </c>
      <c r="G4495" s="247" t="s">
        <v>1373</v>
      </c>
      <c r="H4495" s="247" t="s">
        <v>14318</v>
      </c>
      <c r="I4495" s="247">
        <v>3</v>
      </c>
      <c r="J4495" s="247">
        <v>0</v>
      </c>
      <c r="K4495" s="247">
        <v>0</v>
      </c>
    </row>
    <row r="4496" spans="1:11">
      <c r="A4496" s="247" t="s">
        <v>24082</v>
      </c>
      <c r="B4496" s="247" t="s">
        <v>24083</v>
      </c>
      <c r="C4496" s="247" t="s">
        <v>1600</v>
      </c>
      <c r="D4496" s="247" t="s">
        <v>2089</v>
      </c>
      <c r="E4496" s="248" t="s">
        <v>24084</v>
      </c>
      <c r="F4496" s="247">
        <v>43.48</v>
      </c>
      <c r="G4496" s="247" t="s">
        <v>1373</v>
      </c>
      <c r="H4496" s="247" t="s">
        <v>14318</v>
      </c>
      <c r="I4496" s="247">
        <v>3</v>
      </c>
      <c r="J4496" s="247">
        <v>0</v>
      </c>
      <c r="K4496" s="247">
        <v>0</v>
      </c>
    </row>
    <row r="4497" spans="1:11">
      <c r="A4497" s="247" t="s">
        <v>24085</v>
      </c>
      <c r="B4497" s="247" t="s">
        <v>24086</v>
      </c>
      <c r="C4497" s="247" t="s">
        <v>1600</v>
      </c>
      <c r="D4497" s="247" t="s">
        <v>10961</v>
      </c>
      <c r="E4497" s="248" t="s">
        <v>24087</v>
      </c>
      <c r="F4497" s="247">
        <v>18.84</v>
      </c>
      <c r="G4497" s="247" t="s">
        <v>1373</v>
      </c>
      <c r="H4497" s="247" t="s">
        <v>14318</v>
      </c>
      <c r="I4497" s="247">
        <v>3</v>
      </c>
      <c r="J4497" s="247">
        <v>0</v>
      </c>
      <c r="K4497" s="247">
        <v>0</v>
      </c>
    </row>
    <row r="4498" spans="1:11">
      <c r="A4498" s="247" t="s">
        <v>24088</v>
      </c>
      <c r="B4498" s="247" t="s">
        <v>24089</v>
      </c>
      <c r="C4498" s="247" t="s">
        <v>1600</v>
      </c>
      <c r="D4498" s="247" t="s">
        <v>2089</v>
      </c>
      <c r="E4498" s="248" t="s">
        <v>24090</v>
      </c>
      <c r="F4498" s="247">
        <v>73.97</v>
      </c>
      <c r="G4498" s="247" t="s">
        <v>1373</v>
      </c>
      <c r="H4498" s="247" t="s">
        <v>14318</v>
      </c>
      <c r="I4498" s="247">
        <v>3</v>
      </c>
      <c r="J4498" s="247">
        <v>0</v>
      </c>
      <c r="K4498" s="247">
        <v>0</v>
      </c>
    </row>
    <row r="4499" spans="1:11">
      <c r="A4499" s="247" t="s">
        <v>11199</v>
      </c>
      <c r="B4499" s="247" t="s">
        <v>11198</v>
      </c>
      <c r="C4499" s="247" t="s">
        <v>1600</v>
      </c>
      <c r="D4499" s="247" t="s">
        <v>10961</v>
      </c>
      <c r="E4499" s="248" t="s">
        <v>11197</v>
      </c>
      <c r="F4499" s="247">
        <v>18.16</v>
      </c>
      <c r="G4499" s="247" t="s">
        <v>1373</v>
      </c>
      <c r="H4499" s="247" t="s">
        <v>14318</v>
      </c>
      <c r="I4499" s="247">
        <v>3</v>
      </c>
      <c r="J4499" s="247">
        <v>0</v>
      </c>
      <c r="K4499" s="247">
        <v>0</v>
      </c>
    </row>
    <row r="4500" spans="1:11">
      <c r="A4500" s="247" t="s">
        <v>11196</v>
      </c>
      <c r="B4500" s="247" t="s">
        <v>11195</v>
      </c>
      <c r="C4500" s="247" t="s">
        <v>1600</v>
      </c>
      <c r="D4500" s="247" t="s">
        <v>10961</v>
      </c>
      <c r="E4500" s="248" t="s">
        <v>11194</v>
      </c>
      <c r="F4500" s="247">
        <v>16.420000000000002</v>
      </c>
      <c r="G4500" s="247" t="s">
        <v>1373</v>
      </c>
      <c r="H4500" s="247" t="s">
        <v>14318</v>
      </c>
      <c r="I4500" s="247">
        <v>3</v>
      </c>
      <c r="J4500" s="247">
        <v>0</v>
      </c>
      <c r="K4500" s="247">
        <v>0</v>
      </c>
    </row>
    <row r="4501" spans="1:11">
      <c r="A4501" s="247" t="s">
        <v>11193</v>
      </c>
      <c r="B4501" s="247" t="s">
        <v>11192</v>
      </c>
      <c r="C4501" s="247" t="s">
        <v>1600</v>
      </c>
      <c r="D4501" s="247" t="s">
        <v>10961</v>
      </c>
      <c r="E4501" s="248" t="s">
        <v>11191</v>
      </c>
      <c r="F4501" s="247">
        <v>15.36</v>
      </c>
      <c r="G4501" s="247" t="s">
        <v>1373</v>
      </c>
      <c r="H4501" s="247" t="s">
        <v>14318</v>
      </c>
      <c r="I4501" s="247">
        <v>3</v>
      </c>
      <c r="J4501" s="247">
        <v>0</v>
      </c>
      <c r="K4501" s="247">
        <v>0</v>
      </c>
    </row>
    <row r="4502" spans="1:11">
      <c r="A4502" s="247" t="s">
        <v>11190</v>
      </c>
      <c r="B4502" s="247" t="s">
        <v>11189</v>
      </c>
      <c r="C4502" s="247" t="s">
        <v>1600</v>
      </c>
      <c r="D4502" s="247" t="s">
        <v>10961</v>
      </c>
      <c r="E4502" s="248" t="s">
        <v>11188</v>
      </c>
      <c r="F4502" s="247">
        <v>20.39</v>
      </c>
      <c r="G4502" s="247" t="s">
        <v>1373</v>
      </c>
      <c r="H4502" s="247" t="s">
        <v>14318</v>
      </c>
      <c r="I4502" s="247">
        <v>3</v>
      </c>
      <c r="J4502" s="247">
        <v>0</v>
      </c>
      <c r="K4502" s="247">
        <v>0</v>
      </c>
    </row>
    <row r="4503" spans="1:11">
      <c r="A4503" s="247" t="s">
        <v>11187</v>
      </c>
      <c r="B4503" s="247" t="s">
        <v>11186</v>
      </c>
      <c r="C4503" s="247" t="s">
        <v>1600</v>
      </c>
      <c r="D4503" s="247" t="s">
        <v>10961</v>
      </c>
      <c r="E4503" s="248" t="s">
        <v>11185</v>
      </c>
      <c r="F4503" s="247">
        <v>10.82</v>
      </c>
      <c r="G4503" s="247" t="s">
        <v>1373</v>
      </c>
      <c r="H4503" s="247" t="s">
        <v>14318</v>
      </c>
      <c r="I4503" s="247">
        <v>3</v>
      </c>
      <c r="J4503" s="247">
        <v>0</v>
      </c>
      <c r="K4503" s="247">
        <v>0</v>
      </c>
    </row>
    <row r="4504" spans="1:11">
      <c r="A4504" s="247" t="s">
        <v>11181</v>
      </c>
      <c r="B4504" s="247" t="s">
        <v>11180</v>
      </c>
      <c r="C4504" s="247" t="s">
        <v>1600</v>
      </c>
      <c r="D4504" s="247" t="s">
        <v>10961</v>
      </c>
      <c r="E4504" s="248" t="s">
        <v>11179</v>
      </c>
      <c r="F4504" s="247">
        <v>1.55</v>
      </c>
      <c r="G4504" s="247" t="s">
        <v>1373</v>
      </c>
      <c r="H4504" s="247" t="s">
        <v>14318</v>
      </c>
      <c r="I4504" s="247">
        <v>3</v>
      </c>
      <c r="J4504" s="247">
        <v>0</v>
      </c>
      <c r="K4504" s="247">
        <v>0</v>
      </c>
    </row>
    <row r="4505" spans="1:11">
      <c r="A4505" s="247" t="s">
        <v>11178</v>
      </c>
      <c r="B4505" s="247" t="s">
        <v>11177</v>
      </c>
      <c r="C4505" s="247" t="s">
        <v>1600</v>
      </c>
      <c r="D4505" s="247" t="s">
        <v>10961</v>
      </c>
      <c r="E4505" s="248" t="s">
        <v>11176</v>
      </c>
      <c r="F4505" s="247">
        <v>28.69</v>
      </c>
      <c r="G4505" s="247" t="s">
        <v>1373</v>
      </c>
      <c r="H4505" s="247" t="s">
        <v>14318</v>
      </c>
      <c r="I4505" s="247">
        <v>3</v>
      </c>
      <c r="J4505" s="247">
        <v>0</v>
      </c>
      <c r="K4505" s="247">
        <v>0</v>
      </c>
    </row>
    <row r="4506" spans="1:11">
      <c r="A4506" s="247" t="s">
        <v>11175</v>
      </c>
      <c r="B4506" s="247" t="s">
        <v>11174</v>
      </c>
      <c r="C4506" s="247" t="s">
        <v>1600</v>
      </c>
      <c r="D4506" s="247" t="s">
        <v>10961</v>
      </c>
      <c r="E4506" s="248" t="s">
        <v>11173</v>
      </c>
      <c r="F4506" s="247">
        <v>31.39</v>
      </c>
      <c r="G4506" s="247" t="s">
        <v>1373</v>
      </c>
      <c r="H4506" s="247" t="s">
        <v>14318</v>
      </c>
      <c r="I4506" s="247">
        <v>3</v>
      </c>
      <c r="J4506" s="247">
        <v>0</v>
      </c>
      <c r="K4506" s="247">
        <v>0</v>
      </c>
    </row>
    <row r="4507" spans="1:11">
      <c r="A4507" s="247" t="s">
        <v>11172</v>
      </c>
      <c r="B4507" s="247" t="s">
        <v>11171</v>
      </c>
      <c r="C4507" s="247" t="s">
        <v>1600</v>
      </c>
      <c r="D4507" s="247" t="s">
        <v>10961</v>
      </c>
      <c r="E4507" s="248" t="s">
        <v>11170</v>
      </c>
      <c r="F4507" s="247">
        <v>2.8</v>
      </c>
      <c r="G4507" s="247" t="s">
        <v>1373</v>
      </c>
      <c r="H4507" s="247" t="s">
        <v>14318</v>
      </c>
      <c r="I4507" s="247">
        <v>3</v>
      </c>
      <c r="J4507" s="247">
        <v>0</v>
      </c>
      <c r="K4507" s="247">
        <v>0</v>
      </c>
    </row>
    <row r="4508" spans="1:11">
      <c r="A4508" s="247" t="s">
        <v>11169</v>
      </c>
      <c r="B4508" s="247" t="s">
        <v>11168</v>
      </c>
      <c r="C4508" s="247" t="s">
        <v>1600</v>
      </c>
      <c r="D4508" s="247" t="s">
        <v>10961</v>
      </c>
      <c r="E4508" s="248" t="s">
        <v>18336</v>
      </c>
      <c r="F4508" s="247">
        <v>3.39</v>
      </c>
      <c r="G4508" s="247" t="s">
        <v>1373</v>
      </c>
      <c r="H4508" s="247" t="s">
        <v>14318</v>
      </c>
      <c r="I4508" s="247">
        <v>99</v>
      </c>
      <c r="J4508" s="247">
        <v>0</v>
      </c>
      <c r="K4508" s="247">
        <v>0</v>
      </c>
    </row>
    <row r="4509" spans="1:11">
      <c r="A4509" s="247" t="s">
        <v>11167</v>
      </c>
      <c r="B4509" s="247" t="s">
        <v>11166</v>
      </c>
      <c r="C4509" s="247" t="s">
        <v>1600</v>
      </c>
      <c r="D4509" s="247" t="s">
        <v>10961</v>
      </c>
      <c r="E4509" s="248" t="s">
        <v>18335</v>
      </c>
      <c r="F4509" s="247">
        <v>3.39</v>
      </c>
      <c r="G4509" s="247" t="s">
        <v>1373</v>
      </c>
      <c r="H4509" s="247" t="s">
        <v>14318</v>
      </c>
      <c r="I4509" s="247">
        <v>99</v>
      </c>
      <c r="J4509" s="247">
        <v>0</v>
      </c>
      <c r="K4509" s="247">
        <v>0</v>
      </c>
    </row>
    <row r="4510" spans="1:11">
      <c r="A4510" s="247" t="s">
        <v>11162</v>
      </c>
      <c r="B4510" s="247" t="s">
        <v>11161</v>
      </c>
      <c r="C4510" s="247" t="s">
        <v>1600</v>
      </c>
      <c r="D4510" s="247" t="s">
        <v>10961</v>
      </c>
      <c r="E4510" s="248" t="s">
        <v>11160</v>
      </c>
      <c r="F4510" s="247">
        <v>71.180000000000007</v>
      </c>
      <c r="G4510" s="247" t="s">
        <v>1373</v>
      </c>
      <c r="H4510" s="247" t="s">
        <v>14318</v>
      </c>
      <c r="I4510" s="247">
        <v>3</v>
      </c>
      <c r="J4510" s="247">
        <v>0</v>
      </c>
      <c r="K4510" s="247">
        <v>0</v>
      </c>
    </row>
    <row r="4511" spans="1:11">
      <c r="A4511" s="247" t="s">
        <v>11156</v>
      </c>
      <c r="B4511" s="247" t="s">
        <v>11155</v>
      </c>
      <c r="C4511" s="247" t="s">
        <v>1600</v>
      </c>
      <c r="D4511" s="247" t="s">
        <v>10961</v>
      </c>
      <c r="E4511" s="248" t="s">
        <v>11154</v>
      </c>
      <c r="F4511" s="247">
        <v>14.01</v>
      </c>
      <c r="G4511" s="247" t="s">
        <v>1373</v>
      </c>
      <c r="H4511" s="247" t="s">
        <v>14318</v>
      </c>
      <c r="I4511" s="247">
        <v>3</v>
      </c>
      <c r="J4511" s="247">
        <v>0</v>
      </c>
      <c r="K4511" s="247">
        <v>0</v>
      </c>
    </row>
    <row r="4512" spans="1:11">
      <c r="A4512" s="247" t="s">
        <v>11150</v>
      </c>
      <c r="B4512" s="247" t="s">
        <v>11149</v>
      </c>
      <c r="C4512" s="247" t="s">
        <v>1600</v>
      </c>
      <c r="D4512" s="247" t="s">
        <v>10961</v>
      </c>
      <c r="E4512" s="248" t="s">
        <v>11148</v>
      </c>
      <c r="F4512" s="247">
        <v>9.57</v>
      </c>
      <c r="G4512" s="247" t="s">
        <v>1373</v>
      </c>
      <c r="H4512" s="247" t="s">
        <v>14318</v>
      </c>
      <c r="I4512" s="247">
        <v>3</v>
      </c>
      <c r="J4512" s="247">
        <v>0</v>
      </c>
      <c r="K4512" s="247">
        <v>0</v>
      </c>
    </row>
    <row r="4513" spans="1:11">
      <c r="A4513" s="247" t="s">
        <v>11147</v>
      </c>
      <c r="B4513" s="247" t="s">
        <v>11146</v>
      </c>
      <c r="C4513" s="247" t="s">
        <v>1600</v>
      </c>
      <c r="D4513" s="247" t="s">
        <v>10961</v>
      </c>
      <c r="E4513" s="248" t="s">
        <v>11145</v>
      </c>
      <c r="F4513" s="247">
        <v>7.53</v>
      </c>
      <c r="G4513" s="247" t="s">
        <v>1373</v>
      </c>
      <c r="H4513" s="247" t="s">
        <v>14318</v>
      </c>
      <c r="I4513" s="247">
        <v>5</v>
      </c>
      <c r="J4513" s="247">
        <v>0</v>
      </c>
      <c r="K4513" s="247">
        <v>0</v>
      </c>
    </row>
    <row r="4514" spans="1:11">
      <c r="A4514" s="247" t="s">
        <v>18334</v>
      </c>
      <c r="B4514" s="247" t="s">
        <v>18333</v>
      </c>
      <c r="C4514" s="247" t="s">
        <v>1600</v>
      </c>
      <c r="D4514" s="247" t="s">
        <v>10961</v>
      </c>
      <c r="E4514" s="248" t="s">
        <v>18332</v>
      </c>
      <c r="F4514" s="247">
        <v>15.36</v>
      </c>
      <c r="G4514" s="247" t="s">
        <v>1373</v>
      </c>
      <c r="H4514" s="247" t="s">
        <v>14318</v>
      </c>
      <c r="I4514" s="247">
        <v>3</v>
      </c>
      <c r="J4514" s="247">
        <v>0</v>
      </c>
      <c r="K4514" s="247">
        <v>0</v>
      </c>
    </row>
    <row r="4515" spans="1:11">
      <c r="A4515" s="247" t="s">
        <v>11138</v>
      </c>
      <c r="B4515" s="247" t="s">
        <v>11137</v>
      </c>
      <c r="C4515" s="247" t="s">
        <v>1600</v>
      </c>
      <c r="D4515" s="247" t="s">
        <v>10961</v>
      </c>
      <c r="E4515" s="248" t="s">
        <v>18331</v>
      </c>
      <c r="F4515" s="247">
        <v>20.77</v>
      </c>
      <c r="G4515" s="247" t="s">
        <v>1373</v>
      </c>
      <c r="H4515" s="247" t="s">
        <v>14318</v>
      </c>
      <c r="I4515" s="247">
        <v>3</v>
      </c>
      <c r="J4515" s="247">
        <v>0</v>
      </c>
      <c r="K4515" s="247">
        <v>0</v>
      </c>
    </row>
    <row r="4516" spans="1:11">
      <c r="A4516" s="247" t="s">
        <v>11016</v>
      </c>
      <c r="B4516" s="247" t="s">
        <v>11015</v>
      </c>
      <c r="C4516" s="247" t="s">
        <v>1600</v>
      </c>
      <c r="D4516" s="247" t="s">
        <v>10961</v>
      </c>
      <c r="E4516" s="248" t="s">
        <v>11014</v>
      </c>
      <c r="F4516" s="247">
        <v>22.8</v>
      </c>
      <c r="G4516" s="247" t="s">
        <v>1373</v>
      </c>
      <c r="H4516" s="247" t="s">
        <v>14318</v>
      </c>
      <c r="I4516" s="247">
        <v>3</v>
      </c>
      <c r="J4516" s="247">
        <v>0</v>
      </c>
      <c r="K4516" s="247">
        <v>0</v>
      </c>
    </row>
    <row r="4517" spans="1:11">
      <c r="A4517" s="247" t="s">
        <v>11013</v>
      </c>
      <c r="B4517" s="247" t="s">
        <v>11012</v>
      </c>
      <c r="C4517" s="247" t="s">
        <v>1600</v>
      </c>
      <c r="D4517" s="247" t="s">
        <v>10961</v>
      </c>
      <c r="E4517" s="248" t="s">
        <v>11011</v>
      </c>
      <c r="F4517" s="247">
        <v>12.45</v>
      </c>
      <c r="G4517" s="247" t="s">
        <v>1373</v>
      </c>
      <c r="H4517" s="247" t="s">
        <v>14318</v>
      </c>
      <c r="I4517" s="247">
        <v>3</v>
      </c>
      <c r="J4517" s="247">
        <v>0</v>
      </c>
      <c r="K4517" s="247">
        <v>0</v>
      </c>
    </row>
    <row r="4518" spans="1:11">
      <c r="A4518" s="247" t="s">
        <v>18324</v>
      </c>
      <c r="B4518" s="247" t="s">
        <v>18323</v>
      </c>
      <c r="C4518" s="247" t="s">
        <v>1600</v>
      </c>
      <c r="D4518" s="247" t="s">
        <v>10961</v>
      </c>
      <c r="E4518" s="248" t="s">
        <v>18322</v>
      </c>
      <c r="F4518" s="247">
        <v>4.3499999999999996</v>
      </c>
      <c r="G4518" s="247" t="s">
        <v>1373</v>
      </c>
      <c r="H4518" s="247" t="s">
        <v>14318</v>
      </c>
      <c r="I4518" s="247">
        <v>3</v>
      </c>
      <c r="J4518" s="247">
        <v>0</v>
      </c>
      <c r="K4518" s="247">
        <v>0</v>
      </c>
    </row>
    <row r="4519" spans="1:11">
      <c r="A4519" s="247" t="s">
        <v>10425</v>
      </c>
      <c r="B4519" s="247" t="s">
        <v>10424</v>
      </c>
      <c r="C4519" s="247" t="s">
        <v>1600</v>
      </c>
      <c r="D4519" s="247" t="s">
        <v>9834</v>
      </c>
      <c r="E4519" s="248" t="s">
        <v>10423</v>
      </c>
      <c r="F4519" s="247">
        <v>1.26</v>
      </c>
      <c r="G4519" s="247" t="s">
        <v>1373</v>
      </c>
      <c r="H4519" s="247" t="s">
        <v>14318</v>
      </c>
      <c r="I4519" s="247">
        <v>3</v>
      </c>
      <c r="J4519" s="247">
        <v>0</v>
      </c>
      <c r="K4519" s="247">
        <v>0</v>
      </c>
    </row>
    <row r="4520" spans="1:11">
      <c r="A4520" s="247" t="s">
        <v>10422</v>
      </c>
      <c r="B4520" s="247" t="s">
        <v>10421</v>
      </c>
      <c r="C4520" s="247" t="s">
        <v>1600</v>
      </c>
      <c r="D4520" s="247" t="s">
        <v>9834</v>
      </c>
      <c r="E4520" s="248" t="s">
        <v>10420</v>
      </c>
      <c r="F4520" s="247">
        <v>1.08</v>
      </c>
      <c r="G4520" s="247" t="s">
        <v>1373</v>
      </c>
      <c r="H4520" s="247" t="s">
        <v>14318</v>
      </c>
      <c r="I4520" s="247">
        <v>3</v>
      </c>
      <c r="J4520" s="247">
        <v>0</v>
      </c>
      <c r="K4520" s="247">
        <v>0</v>
      </c>
    </row>
    <row r="4521" spans="1:11">
      <c r="A4521" s="247" t="s">
        <v>10419</v>
      </c>
      <c r="B4521" s="247" t="s">
        <v>10418</v>
      </c>
      <c r="C4521" s="247" t="s">
        <v>1600</v>
      </c>
      <c r="D4521" s="247" t="s">
        <v>9834</v>
      </c>
      <c r="E4521" s="248" t="s">
        <v>10417</v>
      </c>
      <c r="F4521" s="247">
        <v>3.82</v>
      </c>
      <c r="G4521" s="247" t="s">
        <v>1373</v>
      </c>
      <c r="H4521" s="247" t="s">
        <v>14318</v>
      </c>
      <c r="I4521" s="247">
        <v>3</v>
      </c>
      <c r="J4521" s="247">
        <v>0</v>
      </c>
      <c r="K4521" s="247">
        <v>0</v>
      </c>
    </row>
    <row r="4522" spans="1:11">
      <c r="A4522" s="247" t="s">
        <v>10416</v>
      </c>
      <c r="B4522" s="247" t="s">
        <v>10415</v>
      </c>
      <c r="C4522" s="247" t="s">
        <v>1600</v>
      </c>
      <c r="D4522" s="247" t="s">
        <v>9834</v>
      </c>
      <c r="E4522" s="248" t="s">
        <v>13558</v>
      </c>
      <c r="F4522" s="247">
        <v>3.82</v>
      </c>
      <c r="G4522" s="247" t="s">
        <v>1373</v>
      </c>
      <c r="H4522" s="247" t="s">
        <v>14318</v>
      </c>
      <c r="I4522" s="247">
        <v>99</v>
      </c>
      <c r="J4522" s="247">
        <v>0</v>
      </c>
      <c r="K4522" s="247">
        <v>0</v>
      </c>
    </row>
    <row r="4523" spans="1:11">
      <c r="A4523" s="247" t="s">
        <v>10414</v>
      </c>
      <c r="B4523" s="247" t="s">
        <v>10413</v>
      </c>
      <c r="C4523" s="247" t="s">
        <v>1600</v>
      </c>
      <c r="D4523" s="247" t="s">
        <v>9834</v>
      </c>
      <c r="E4523" s="248" t="s">
        <v>17878</v>
      </c>
      <c r="F4523" s="247">
        <v>0.89</v>
      </c>
      <c r="G4523" s="247" t="s">
        <v>1373</v>
      </c>
      <c r="H4523" s="247" t="s">
        <v>14318</v>
      </c>
      <c r="I4523" s="247">
        <v>3</v>
      </c>
      <c r="J4523" s="247">
        <v>0</v>
      </c>
      <c r="K4523" s="247">
        <v>0</v>
      </c>
    </row>
    <row r="4524" spans="1:11">
      <c r="A4524" s="247" t="s">
        <v>10412</v>
      </c>
      <c r="B4524" s="247" t="s">
        <v>10411</v>
      </c>
      <c r="C4524" s="247" t="s">
        <v>1600</v>
      </c>
      <c r="D4524" s="247" t="s">
        <v>9834</v>
      </c>
      <c r="E4524" s="248" t="s">
        <v>24091</v>
      </c>
      <c r="F4524" s="247">
        <v>1.37</v>
      </c>
      <c r="G4524" s="247" t="s">
        <v>1373</v>
      </c>
      <c r="H4524" s="247" t="s">
        <v>14318</v>
      </c>
      <c r="I4524" s="247">
        <v>3</v>
      </c>
      <c r="J4524" s="247">
        <v>0</v>
      </c>
      <c r="K4524" s="247">
        <v>0</v>
      </c>
    </row>
    <row r="4525" spans="1:11">
      <c r="A4525" s="247" t="s">
        <v>10410</v>
      </c>
      <c r="B4525" s="247" t="s">
        <v>10409</v>
      </c>
      <c r="C4525" s="247" t="s">
        <v>1600</v>
      </c>
      <c r="D4525" s="247" t="s">
        <v>9834</v>
      </c>
      <c r="E4525" s="248" t="s">
        <v>17876</v>
      </c>
      <c r="F4525" s="247">
        <v>1.28</v>
      </c>
      <c r="G4525" s="247" t="s">
        <v>1373</v>
      </c>
      <c r="H4525" s="247" t="s">
        <v>14318</v>
      </c>
      <c r="I4525" s="247">
        <v>3</v>
      </c>
      <c r="J4525" s="247">
        <v>0</v>
      </c>
      <c r="K4525" s="247">
        <v>0</v>
      </c>
    </row>
    <row r="4526" spans="1:11">
      <c r="A4526" s="247" t="s">
        <v>10408</v>
      </c>
      <c r="B4526" s="247" t="s">
        <v>10407</v>
      </c>
      <c r="C4526" s="247" t="s">
        <v>1600</v>
      </c>
      <c r="D4526" s="247" t="s">
        <v>9834</v>
      </c>
      <c r="E4526" s="248" t="s">
        <v>17875</v>
      </c>
      <c r="F4526" s="247">
        <v>4.4000000000000004</v>
      </c>
      <c r="G4526" s="247" t="s">
        <v>1373</v>
      </c>
      <c r="H4526" s="247" t="s">
        <v>14318</v>
      </c>
      <c r="I4526" s="247">
        <v>3</v>
      </c>
      <c r="J4526" s="247">
        <v>0</v>
      </c>
      <c r="K4526" s="247">
        <v>0</v>
      </c>
    </row>
    <row r="4527" spans="1:11">
      <c r="A4527" s="247" t="s">
        <v>10406</v>
      </c>
      <c r="B4527" s="247" t="s">
        <v>10405</v>
      </c>
      <c r="C4527" s="247" t="s">
        <v>1600</v>
      </c>
      <c r="D4527" s="247" t="s">
        <v>9834</v>
      </c>
      <c r="E4527" s="248" t="s">
        <v>10404</v>
      </c>
      <c r="F4527" s="247">
        <v>13.38</v>
      </c>
      <c r="G4527" s="247" t="s">
        <v>1373</v>
      </c>
      <c r="H4527" s="247" t="s">
        <v>14318</v>
      </c>
      <c r="I4527" s="247">
        <v>3</v>
      </c>
      <c r="J4527" s="247">
        <v>0</v>
      </c>
      <c r="K4527" s="247">
        <v>0</v>
      </c>
    </row>
    <row r="4528" spans="1:11">
      <c r="A4528" s="247" t="s">
        <v>10403</v>
      </c>
      <c r="B4528" s="247" t="s">
        <v>10402</v>
      </c>
      <c r="C4528" s="247" t="s">
        <v>1600</v>
      </c>
      <c r="D4528" s="247" t="s">
        <v>9834</v>
      </c>
      <c r="E4528" s="248" t="s">
        <v>10401</v>
      </c>
      <c r="F4528" s="247">
        <v>13.38</v>
      </c>
      <c r="G4528" s="247" t="s">
        <v>1373</v>
      </c>
      <c r="H4528" s="247" t="s">
        <v>14318</v>
      </c>
      <c r="I4528" s="247">
        <v>3</v>
      </c>
      <c r="J4528" s="247">
        <v>0</v>
      </c>
      <c r="K4528" s="247">
        <v>0</v>
      </c>
    </row>
    <row r="4529" spans="1:11">
      <c r="A4529" s="247" t="s">
        <v>10400</v>
      </c>
      <c r="B4529" s="247" t="s">
        <v>10399</v>
      </c>
      <c r="C4529" s="247" t="s">
        <v>1600</v>
      </c>
      <c r="D4529" s="247" t="s">
        <v>9834</v>
      </c>
      <c r="E4529" s="248" t="s">
        <v>10398</v>
      </c>
      <c r="F4529" s="247">
        <v>5.77</v>
      </c>
      <c r="G4529" s="247" t="s">
        <v>1373</v>
      </c>
      <c r="H4529" s="247" t="s">
        <v>14318</v>
      </c>
      <c r="I4529" s="247">
        <v>99</v>
      </c>
      <c r="J4529" s="247">
        <v>0</v>
      </c>
      <c r="K4529" s="247">
        <v>0</v>
      </c>
    </row>
    <row r="4530" spans="1:11">
      <c r="A4530" s="247" t="s">
        <v>10397</v>
      </c>
      <c r="B4530" s="247" t="s">
        <v>10396</v>
      </c>
      <c r="C4530" s="247" t="s">
        <v>1600</v>
      </c>
      <c r="D4530" s="247" t="s">
        <v>9834</v>
      </c>
      <c r="E4530" s="248" t="s">
        <v>10395</v>
      </c>
      <c r="F4530" s="247">
        <v>12.99</v>
      </c>
      <c r="G4530" s="247" t="s">
        <v>1373</v>
      </c>
      <c r="H4530" s="247" t="s">
        <v>14318</v>
      </c>
      <c r="I4530" s="247">
        <v>3</v>
      </c>
      <c r="J4530" s="247">
        <v>0</v>
      </c>
      <c r="K4530" s="247">
        <v>0</v>
      </c>
    </row>
    <row r="4531" spans="1:11">
      <c r="A4531" s="247" t="s">
        <v>13559</v>
      </c>
      <c r="B4531" s="247" t="s">
        <v>13560</v>
      </c>
      <c r="C4531" s="247" t="s">
        <v>1600</v>
      </c>
      <c r="D4531" s="247" t="s">
        <v>9834</v>
      </c>
      <c r="E4531" s="248" t="s">
        <v>13561</v>
      </c>
      <c r="F4531" s="247">
        <v>7.14</v>
      </c>
      <c r="G4531" s="247" t="s">
        <v>1373</v>
      </c>
      <c r="H4531" s="247" t="s">
        <v>14318</v>
      </c>
      <c r="I4531" s="247">
        <v>3</v>
      </c>
      <c r="J4531" s="247">
        <v>0</v>
      </c>
      <c r="K4531" s="247">
        <v>0</v>
      </c>
    </row>
    <row r="4532" spans="1:11">
      <c r="A4532" s="247" t="s">
        <v>10385</v>
      </c>
      <c r="B4532" s="247" t="s">
        <v>10384</v>
      </c>
      <c r="C4532" s="247" t="s">
        <v>1600</v>
      </c>
      <c r="D4532" s="247" t="s">
        <v>9834</v>
      </c>
      <c r="E4532" s="248" t="s">
        <v>10383</v>
      </c>
      <c r="F4532" s="247">
        <v>4.01</v>
      </c>
      <c r="G4532" s="247" t="s">
        <v>1373</v>
      </c>
      <c r="H4532" s="247" t="s">
        <v>14318</v>
      </c>
      <c r="I4532" s="247">
        <v>3</v>
      </c>
      <c r="J4532" s="247">
        <v>0</v>
      </c>
      <c r="K4532" s="247">
        <v>0</v>
      </c>
    </row>
    <row r="4533" spans="1:11">
      <c r="A4533" s="247" t="s">
        <v>10382</v>
      </c>
      <c r="B4533" s="247" t="s">
        <v>10381</v>
      </c>
      <c r="C4533" s="247" t="s">
        <v>1600</v>
      </c>
      <c r="D4533" s="247" t="s">
        <v>9834</v>
      </c>
      <c r="E4533" s="248" t="s">
        <v>17874</v>
      </c>
      <c r="F4533" s="247">
        <v>5.28</v>
      </c>
      <c r="G4533" s="247" t="s">
        <v>1373</v>
      </c>
      <c r="H4533" s="247" t="s">
        <v>14318</v>
      </c>
      <c r="I4533" s="247">
        <v>99</v>
      </c>
      <c r="J4533" s="247">
        <v>0</v>
      </c>
      <c r="K4533" s="247">
        <v>0</v>
      </c>
    </row>
    <row r="4534" spans="1:11">
      <c r="A4534" s="247" t="s">
        <v>10377</v>
      </c>
      <c r="B4534" s="247" t="s">
        <v>10376</v>
      </c>
      <c r="C4534" s="247" t="s">
        <v>1600</v>
      </c>
      <c r="D4534" s="247" t="s">
        <v>9834</v>
      </c>
      <c r="E4534" s="248" t="s">
        <v>17873</v>
      </c>
      <c r="F4534" s="247">
        <v>1.56</v>
      </c>
      <c r="G4534" s="247" t="s">
        <v>1373</v>
      </c>
      <c r="H4534" s="247" t="s">
        <v>14318</v>
      </c>
      <c r="I4534" s="247">
        <v>3</v>
      </c>
      <c r="J4534" s="247">
        <v>0</v>
      </c>
      <c r="K4534" s="247">
        <v>0</v>
      </c>
    </row>
    <row r="4535" spans="1:11">
      <c r="A4535" s="247" t="s">
        <v>10375</v>
      </c>
      <c r="B4535" s="247" t="s">
        <v>10374</v>
      </c>
      <c r="C4535" s="247" t="s">
        <v>1600</v>
      </c>
      <c r="D4535" s="247" t="s">
        <v>9834</v>
      </c>
      <c r="E4535" s="248" t="s">
        <v>10373</v>
      </c>
      <c r="F4535" s="247">
        <v>1.52</v>
      </c>
      <c r="G4535" s="247" t="s">
        <v>1373</v>
      </c>
      <c r="H4535" s="247" t="s">
        <v>14318</v>
      </c>
      <c r="I4535" s="247">
        <v>3</v>
      </c>
      <c r="J4535" s="247">
        <v>0</v>
      </c>
      <c r="K4535" s="247">
        <v>0</v>
      </c>
    </row>
    <row r="4536" spans="1:11">
      <c r="A4536" s="247" t="s">
        <v>10372</v>
      </c>
      <c r="B4536" s="247" t="s">
        <v>10371</v>
      </c>
      <c r="C4536" s="247" t="s">
        <v>1600</v>
      </c>
      <c r="D4536" s="247" t="s">
        <v>9834</v>
      </c>
      <c r="E4536" s="248" t="s">
        <v>10370</v>
      </c>
      <c r="F4536" s="247">
        <v>1.32</v>
      </c>
      <c r="G4536" s="247" t="s">
        <v>1373</v>
      </c>
      <c r="H4536" s="247" t="s">
        <v>14318</v>
      </c>
      <c r="I4536" s="247">
        <v>3</v>
      </c>
      <c r="J4536" s="247">
        <v>0</v>
      </c>
      <c r="K4536" s="247">
        <v>0</v>
      </c>
    </row>
    <row r="4537" spans="1:11">
      <c r="A4537" s="247" t="s">
        <v>10369</v>
      </c>
      <c r="B4537" s="247" t="s">
        <v>10368</v>
      </c>
      <c r="C4537" s="247" t="s">
        <v>1600</v>
      </c>
      <c r="D4537" s="247" t="s">
        <v>9834</v>
      </c>
      <c r="E4537" s="248" t="s">
        <v>24092</v>
      </c>
      <c r="F4537" s="247">
        <v>2.4500000000000002</v>
      </c>
      <c r="G4537" s="247" t="s">
        <v>1373</v>
      </c>
      <c r="H4537" s="247" t="s">
        <v>14318</v>
      </c>
      <c r="I4537" s="247">
        <v>3</v>
      </c>
      <c r="J4537" s="247">
        <v>0</v>
      </c>
      <c r="K4537" s="247">
        <v>0</v>
      </c>
    </row>
    <row r="4538" spans="1:11">
      <c r="A4538" s="247" t="s">
        <v>10367</v>
      </c>
      <c r="B4538" s="247" t="s">
        <v>10366</v>
      </c>
      <c r="C4538" s="247" t="s">
        <v>1600</v>
      </c>
      <c r="D4538" s="247" t="s">
        <v>9834</v>
      </c>
      <c r="E4538" s="248" t="s">
        <v>17871</v>
      </c>
      <c r="F4538" s="247">
        <v>4.21</v>
      </c>
      <c r="G4538" s="247" t="s">
        <v>1373</v>
      </c>
      <c r="H4538" s="247" t="s">
        <v>14318</v>
      </c>
      <c r="I4538" s="247">
        <v>3</v>
      </c>
      <c r="J4538" s="247">
        <v>0</v>
      </c>
      <c r="K4538" s="247">
        <v>0</v>
      </c>
    </row>
    <row r="4539" spans="1:11">
      <c r="A4539" s="247" t="s">
        <v>10365</v>
      </c>
      <c r="B4539" s="247" t="s">
        <v>10364</v>
      </c>
      <c r="C4539" s="247" t="s">
        <v>1600</v>
      </c>
      <c r="D4539" s="247" t="s">
        <v>9834</v>
      </c>
      <c r="E4539" s="248" t="s">
        <v>17870</v>
      </c>
      <c r="F4539" s="247">
        <v>3.13</v>
      </c>
      <c r="G4539" s="247" t="s">
        <v>1373</v>
      </c>
      <c r="H4539" s="247" t="s">
        <v>14318</v>
      </c>
      <c r="I4539" s="247">
        <v>3</v>
      </c>
      <c r="J4539" s="247">
        <v>0</v>
      </c>
      <c r="K4539" s="247">
        <v>0</v>
      </c>
    </row>
    <row r="4540" spans="1:11">
      <c r="A4540" s="247" t="s">
        <v>10363</v>
      </c>
      <c r="B4540" s="247" t="s">
        <v>10362</v>
      </c>
      <c r="C4540" s="247" t="s">
        <v>1600</v>
      </c>
      <c r="D4540" s="247" t="s">
        <v>9834</v>
      </c>
      <c r="E4540" s="248" t="s">
        <v>13562</v>
      </c>
      <c r="F4540" s="247">
        <v>1.66</v>
      </c>
      <c r="G4540" s="247" t="s">
        <v>1373</v>
      </c>
      <c r="H4540" s="247" t="s">
        <v>14318</v>
      </c>
      <c r="I4540" s="247">
        <v>3</v>
      </c>
      <c r="J4540" s="247">
        <v>0</v>
      </c>
      <c r="K4540" s="247">
        <v>0</v>
      </c>
    </row>
    <row r="4541" spans="1:11">
      <c r="A4541" s="247" t="s">
        <v>10361</v>
      </c>
      <c r="B4541" s="247" t="s">
        <v>10360</v>
      </c>
      <c r="C4541" s="247" t="s">
        <v>1600</v>
      </c>
      <c r="D4541" s="247" t="s">
        <v>9834</v>
      </c>
      <c r="E4541" s="248" t="s">
        <v>10359</v>
      </c>
      <c r="F4541" s="247">
        <v>3.43</v>
      </c>
      <c r="G4541" s="247" t="s">
        <v>1373</v>
      </c>
      <c r="H4541" s="247" t="s">
        <v>14318</v>
      </c>
      <c r="I4541" s="247">
        <v>3</v>
      </c>
      <c r="J4541" s="247">
        <v>0</v>
      </c>
      <c r="K4541" s="247">
        <v>0</v>
      </c>
    </row>
    <row r="4542" spans="1:11">
      <c r="A4542" s="247" t="s">
        <v>10358</v>
      </c>
      <c r="B4542" s="247" t="s">
        <v>10357</v>
      </c>
      <c r="C4542" s="247" t="s">
        <v>1600</v>
      </c>
      <c r="D4542" s="247" t="s">
        <v>9834</v>
      </c>
      <c r="E4542" s="248" t="s">
        <v>17869</v>
      </c>
      <c r="F4542" s="247">
        <v>1.28</v>
      </c>
      <c r="G4542" s="247" t="s">
        <v>1373</v>
      </c>
      <c r="H4542" s="247" t="s">
        <v>14318</v>
      </c>
      <c r="I4542" s="247">
        <v>3</v>
      </c>
      <c r="J4542" s="247">
        <v>0</v>
      </c>
      <c r="K4542" s="247">
        <v>0</v>
      </c>
    </row>
    <row r="4543" spans="1:11">
      <c r="A4543" s="247" t="s">
        <v>10356</v>
      </c>
      <c r="B4543" s="247" t="s">
        <v>10355</v>
      </c>
      <c r="C4543" s="247" t="s">
        <v>1600</v>
      </c>
      <c r="D4543" s="247" t="s">
        <v>9834</v>
      </c>
      <c r="E4543" s="248" t="s">
        <v>10354</v>
      </c>
      <c r="F4543" s="247">
        <v>34.78</v>
      </c>
      <c r="G4543" s="247" t="s">
        <v>1373</v>
      </c>
      <c r="H4543" s="247" t="s">
        <v>14318</v>
      </c>
      <c r="I4543" s="247">
        <v>3</v>
      </c>
      <c r="J4543" s="247">
        <v>0</v>
      </c>
      <c r="K4543" s="247">
        <v>0</v>
      </c>
    </row>
    <row r="4544" spans="1:11">
      <c r="A4544" s="247" t="s">
        <v>10353</v>
      </c>
      <c r="B4544" s="247" t="s">
        <v>10352</v>
      </c>
      <c r="C4544" s="247" t="s">
        <v>1600</v>
      </c>
      <c r="D4544" s="247" t="s">
        <v>9834</v>
      </c>
      <c r="E4544" s="248" t="s">
        <v>17868</v>
      </c>
      <c r="F4544" s="247">
        <v>2.54</v>
      </c>
      <c r="G4544" s="247" t="s">
        <v>1373</v>
      </c>
      <c r="H4544" s="247" t="s">
        <v>14318</v>
      </c>
      <c r="I4544" s="247">
        <v>3</v>
      </c>
      <c r="J4544" s="247">
        <v>0</v>
      </c>
      <c r="K4544" s="247">
        <v>0</v>
      </c>
    </row>
    <row r="4545" spans="1:11">
      <c r="A4545" s="247" t="s">
        <v>10351</v>
      </c>
      <c r="B4545" s="247" t="s">
        <v>10350</v>
      </c>
      <c r="C4545" s="247" t="s">
        <v>1600</v>
      </c>
      <c r="D4545" s="247" t="s">
        <v>9834</v>
      </c>
      <c r="E4545" s="248" t="s">
        <v>17867</v>
      </c>
      <c r="F4545" s="247">
        <v>3.82</v>
      </c>
      <c r="G4545" s="247" t="s">
        <v>1373</v>
      </c>
      <c r="H4545" s="247" t="s">
        <v>14318</v>
      </c>
      <c r="I4545" s="247">
        <v>3</v>
      </c>
      <c r="J4545" s="247">
        <v>0</v>
      </c>
      <c r="K4545" s="247">
        <v>0</v>
      </c>
    </row>
    <row r="4546" spans="1:11">
      <c r="A4546" s="247" t="s">
        <v>10346</v>
      </c>
      <c r="B4546" s="247" t="s">
        <v>10345</v>
      </c>
      <c r="C4546" s="247" t="s">
        <v>1600</v>
      </c>
      <c r="D4546" s="247" t="s">
        <v>9834</v>
      </c>
      <c r="E4546" s="248" t="s">
        <v>10344</v>
      </c>
      <c r="F4546" s="247">
        <v>23.93</v>
      </c>
      <c r="G4546" s="247" t="s">
        <v>1373</v>
      </c>
      <c r="H4546" s="247" t="s">
        <v>14318</v>
      </c>
      <c r="I4546" s="247">
        <v>3</v>
      </c>
      <c r="J4546" s="247">
        <v>0</v>
      </c>
      <c r="K4546" s="247">
        <v>0</v>
      </c>
    </row>
    <row r="4547" spans="1:11">
      <c r="A4547" s="247" t="s">
        <v>10332</v>
      </c>
      <c r="B4547" s="247" t="s">
        <v>10331</v>
      </c>
      <c r="C4547" s="247" t="s">
        <v>1600</v>
      </c>
      <c r="D4547" s="247" t="s">
        <v>9834</v>
      </c>
      <c r="E4547" s="248" t="s">
        <v>17866</v>
      </c>
      <c r="F4547" s="247">
        <v>3.82</v>
      </c>
      <c r="G4547" s="247" t="s">
        <v>1373</v>
      </c>
      <c r="H4547" s="247" t="s">
        <v>14318</v>
      </c>
      <c r="I4547" s="247">
        <v>3</v>
      </c>
      <c r="J4547" s="247">
        <v>0</v>
      </c>
      <c r="K4547" s="247">
        <v>0</v>
      </c>
    </row>
    <row r="4548" spans="1:11">
      <c r="A4548" s="247" t="s">
        <v>10330</v>
      </c>
      <c r="B4548" s="247" t="s">
        <v>10329</v>
      </c>
      <c r="C4548" s="247" t="s">
        <v>1600</v>
      </c>
      <c r="D4548" s="247" t="s">
        <v>9834</v>
      </c>
      <c r="E4548" s="248" t="s">
        <v>17865</v>
      </c>
      <c r="F4548" s="247">
        <v>1.95</v>
      </c>
      <c r="G4548" s="247" t="s">
        <v>1373</v>
      </c>
      <c r="H4548" s="247" t="s">
        <v>14318</v>
      </c>
      <c r="I4548" s="247">
        <v>3</v>
      </c>
      <c r="J4548" s="247">
        <v>0</v>
      </c>
      <c r="K4548" s="247">
        <v>0</v>
      </c>
    </row>
    <row r="4549" spans="1:11">
      <c r="A4549" s="247" t="s">
        <v>10328</v>
      </c>
      <c r="B4549" s="247" t="s">
        <v>10327</v>
      </c>
      <c r="C4549" s="247" t="s">
        <v>1600</v>
      </c>
      <c r="D4549" s="247" t="s">
        <v>9834</v>
      </c>
      <c r="E4549" s="248" t="s">
        <v>10326</v>
      </c>
      <c r="F4549" s="247">
        <v>2.74</v>
      </c>
      <c r="G4549" s="247" t="s">
        <v>1373</v>
      </c>
      <c r="H4549" s="247" t="s">
        <v>14318</v>
      </c>
      <c r="I4549" s="247">
        <v>3</v>
      </c>
      <c r="J4549" s="247">
        <v>0</v>
      </c>
      <c r="K4549" s="247">
        <v>0</v>
      </c>
    </row>
    <row r="4550" spans="1:11">
      <c r="A4550" s="247" t="s">
        <v>10325</v>
      </c>
      <c r="B4550" s="247" t="s">
        <v>10324</v>
      </c>
      <c r="C4550" s="247" t="s">
        <v>1600</v>
      </c>
      <c r="D4550" s="247" t="s">
        <v>9834</v>
      </c>
      <c r="E4550" s="248" t="s">
        <v>13563</v>
      </c>
      <c r="F4550" s="247">
        <v>13.2</v>
      </c>
      <c r="G4550" s="247" t="s">
        <v>1373</v>
      </c>
      <c r="H4550" s="247" t="s">
        <v>14318</v>
      </c>
      <c r="I4550" s="247">
        <v>3</v>
      </c>
      <c r="J4550" s="247">
        <v>0</v>
      </c>
      <c r="K4550" s="247">
        <v>0</v>
      </c>
    </row>
    <row r="4551" spans="1:11">
      <c r="A4551" s="247" t="s">
        <v>10323</v>
      </c>
      <c r="B4551" s="247" t="s">
        <v>10322</v>
      </c>
      <c r="C4551" s="247" t="s">
        <v>1600</v>
      </c>
      <c r="D4551" s="247" t="s">
        <v>9834</v>
      </c>
      <c r="E4551" s="248" t="s">
        <v>10321</v>
      </c>
      <c r="F4551" s="247">
        <v>2.15</v>
      </c>
      <c r="G4551" s="247" t="s">
        <v>1373</v>
      </c>
      <c r="H4551" s="247" t="s">
        <v>14318</v>
      </c>
      <c r="I4551" s="247">
        <v>3</v>
      </c>
      <c r="J4551" s="247">
        <v>0</v>
      </c>
      <c r="K4551" s="247">
        <v>0</v>
      </c>
    </row>
    <row r="4552" spans="1:11">
      <c r="A4552" s="247" t="s">
        <v>10320</v>
      </c>
      <c r="B4552" s="247" t="s">
        <v>10319</v>
      </c>
      <c r="C4552" s="247" t="s">
        <v>1600</v>
      </c>
      <c r="D4552" s="247" t="s">
        <v>9834</v>
      </c>
      <c r="E4552" s="248" t="s">
        <v>10318</v>
      </c>
      <c r="F4552" s="247">
        <v>3.43</v>
      </c>
      <c r="G4552" s="247" t="s">
        <v>1373</v>
      </c>
      <c r="H4552" s="247" t="s">
        <v>14318</v>
      </c>
      <c r="I4552" s="247">
        <v>3</v>
      </c>
      <c r="J4552" s="247">
        <v>0</v>
      </c>
      <c r="K4552" s="247">
        <v>0</v>
      </c>
    </row>
    <row r="4553" spans="1:11">
      <c r="A4553" s="247" t="s">
        <v>10317</v>
      </c>
      <c r="B4553" s="247" t="s">
        <v>10316</v>
      </c>
      <c r="C4553" s="247" t="s">
        <v>1600</v>
      </c>
      <c r="D4553" s="247" t="s">
        <v>9834</v>
      </c>
      <c r="E4553" s="248" t="s">
        <v>10315</v>
      </c>
      <c r="F4553" s="247">
        <v>59.1</v>
      </c>
      <c r="G4553" s="247" t="s">
        <v>1373</v>
      </c>
      <c r="H4553" s="247" t="s">
        <v>14318</v>
      </c>
      <c r="I4553" s="247">
        <v>3</v>
      </c>
      <c r="J4553" s="247">
        <v>0</v>
      </c>
      <c r="K4553" s="247">
        <v>0</v>
      </c>
    </row>
    <row r="4554" spans="1:11">
      <c r="A4554" s="247" t="s">
        <v>10314</v>
      </c>
      <c r="B4554" s="247" t="s">
        <v>10313</v>
      </c>
      <c r="C4554" s="247" t="s">
        <v>1600</v>
      </c>
      <c r="D4554" s="247" t="s">
        <v>9834</v>
      </c>
      <c r="E4554" s="248" t="s">
        <v>10312</v>
      </c>
      <c r="F4554" s="247">
        <v>30.09</v>
      </c>
      <c r="G4554" s="247" t="s">
        <v>1373</v>
      </c>
      <c r="H4554" s="247" t="s">
        <v>14318</v>
      </c>
      <c r="I4554" s="247">
        <v>3</v>
      </c>
      <c r="J4554" s="247">
        <v>0</v>
      </c>
      <c r="K4554" s="247">
        <v>0</v>
      </c>
    </row>
    <row r="4555" spans="1:11">
      <c r="A4555" s="247" t="s">
        <v>10311</v>
      </c>
      <c r="B4555" s="247" t="s">
        <v>10310</v>
      </c>
      <c r="C4555" s="247" t="s">
        <v>1600</v>
      </c>
      <c r="D4555" s="247" t="s">
        <v>9834</v>
      </c>
      <c r="E4555" s="248" t="s">
        <v>17864</v>
      </c>
      <c r="F4555" s="247">
        <v>1.95</v>
      </c>
      <c r="G4555" s="247" t="s">
        <v>1373</v>
      </c>
      <c r="H4555" s="247" t="s">
        <v>14318</v>
      </c>
      <c r="I4555" s="247">
        <v>3</v>
      </c>
      <c r="J4555" s="247">
        <v>0</v>
      </c>
      <c r="K4555" s="247">
        <v>0</v>
      </c>
    </row>
    <row r="4556" spans="1:11">
      <c r="A4556" s="247" t="s">
        <v>10309</v>
      </c>
      <c r="B4556" s="247" t="s">
        <v>10308</v>
      </c>
      <c r="C4556" s="247" t="s">
        <v>1600</v>
      </c>
      <c r="D4556" s="247" t="s">
        <v>9834</v>
      </c>
      <c r="E4556" s="248" t="s">
        <v>17863</v>
      </c>
      <c r="F4556" s="247">
        <v>51.78</v>
      </c>
      <c r="G4556" s="247" t="s">
        <v>1373</v>
      </c>
      <c r="H4556" s="247" t="s">
        <v>14318</v>
      </c>
      <c r="I4556" s="247">
        <v>3</v>
      </c>
      <c r="J4556" s="247">
        <v>0</v>
      </c>
      <c r="K4556" s="247">
        <v>0</v>
      </c>
    </row>
    <row r="4557" spans="1:11">
      <c r="A4557" s="247" t="s">
        <v>10307</v>
      </c>
      <c r="B4557" s="247" t="s">
        <v>10306</v>
      </c>
      <c r="C4557" s="247" t="s">
        <v>1600</v>
      </c>
      <c r="D4557" s="247" t="s">
        <v>9834</v>
      </c>
      <c r="E4557" s="248" t="s">
        <v>17862</v>
      </c>
      <c r="F4557" s="247">
        <v>24.53</v>
      </c>
      <c r="G4557" s="247" t="s">
        <v>1373</v>
      </c>
      <c r="H4557" s="247" t="s">
        <v>14318</v>
      </c>
      <c r="I4557" s="247">
        <v>3</v>
      </c>
      <c r="J4557" s="247">
        <v>0</v>
      </c>
      <c r="K4557" s="247">
        <v>0</v>
      </c>
    </row>
    <row r="4558" spans="1:11">
      <c r="A4558" s="247" t="s">
        <v>10305</v>
      </c>
      <c r="B4558" s="247" t="s">
        <v>10304</v>
      </c>
      <c r="C4558" s="247" t="s">
        <v>1600</v>
      </c>
      <c r="D4558" s="247" t="s">
        <v>9834</v>
      </c>
      <c r="E4558" s="248" t="s">
        <v>13564</v>
      </c>
      <c r="F4558" s="247">
        <v>3.82</v>
      </c>
      <c r="G4558" s="247" t="s">
        <v>1373</v>
      </c>
      <c r="H4558" s="247" t="s">
        <v>14318</v>
      </c>
      <c r="I4558" s="247">
        <v>99</v>
      </c>
      <c r="J4558" s="247">
        <v>0</v>
      </c>
      <c r="K4558" s="247">
        <v>0</v>
      </c>
    </row>
    <row r="4559" spans="1:11">
      <c r="A4559" s="247" t="s">
        <v>10303</v>
      </c>
      <c r="B4559" s="247" t="s">
        <v>10302</v>
      </c>
      <c r="C4559" s="247" t="s">
        <v>1600</v>
      </c>
      <c r="D4559" s="247" t="s">
        <v>9834</v>
      </c>
      <c r="E4559" s="248" t="s">
        <v>10301</v>
      </c>
      <c r="F4559" s="247">
        <v>1.95</v>
      </c>
      <c r="G4559" s="247" t="s">
        <v>1373</v>
      </c>
      <c r="H4559" s="247" t="s">
        <v>14318</v>
      </c>
      <c r="I4559" s="247">
        <v>3</v>
      </c>
      <c r="J4559" s="247">
        <v>0</v>
      </c>
      <c r="K4559" s="247">
        <v>0</v>
      </c>
    </row>
    <row r="4560" spans="1:11">
      <c r="A4560" s="247" t="s">
        <v>10300</v>
      </c>
      <c r="B4560" s="247" t="s">
        <v>10299</v>
      </c>
      <c r="C4560" s="247" t="s">
        <v>1600</v>
      </c>
      <c r="D4560" s="247" t="s">
        <v>9834</v>
      </c>
      <c r="E4560" s="248" t="s">
        <v>10298</v>
      </c>
      <c r="F4560" s="247">
        <v>5.08</v>
      </c>
      <c r="G4560" s="247" t="s">
        <v>1373</v>
      </c>
      <c r="H4560" s="247" t="s">
        <v>14318</v>
      </c>
      <c r="I4560" s="247">
        <v>99</v>
      </c>
      <c r="J4560" s="247">
        <v>0</v>
      </c>
      <c r="K4560" s="247">
        <v>0</v>
      </c>
    </row>
    <row r="4561" spans="1:11">
      <c r="A4561" s="247" t="s">
        <v>10297</v>
      </c>
      <c r="B4561" s="247" t="s">
        <v>10296</v>
      </c>
      <c r="C4561" s="247" t="s">
        <v>1600</v>
      </c>
      <c r="D4561" s="247" t="s">
        <v>9834</v>
      </c>
      <c r="E4561" s="248" t="s">
        <v>13565</v>
      </c>
      <c r="F4561" s="247">
        <v>26.57</v>
      </c>
      <c r="G4561" s="247" t="s">
        <v>1373</v>
      </c>
      <c r="H4561" s="247" t="s">
        <v>14318</v>
      </c>
      <c r="I4561" s="247">
        <v>3</v>
      </c>
      <c r="J4561" s="247">
        <v>0</v>
      </c>
      <c r="K4561" s="247">
        <v>0</v>
      </c>
    </row>
    <row r="4562" spans="1:11">
      <c r="A4562" s="247" t="s">
        <v>10295</v>
      </c>
      <c r="B4562" s="247" t="s">
        <v>10294</v>
      </c>
      <c r="C4562" s="247" t="s">
        <v>1600</v>
      </c>
      <c r="D4562" s="247" t="s">
        <v>9834</v>
      </c>
      <c r="E4562" s="248" t="s">
        <v>10293</v>
      </c>
      <c r="F4562" s="247">
        <v>7.14</v>
      </c>
      <c r="G4562" s="247" t="s">
        <v>1373</v>
      </c>
      <c r="H4562" s="247" t="s">
        <v>14318</v>
      </c>
      <c r="I4562" s="247">
        <v>3</v>
      </c>
      <c r="J4562" s="247">
        <v>0</v>
      </c>
      <c r="K4562" s="247">
        <v>0</v>
      </c>
    </row>
    <row r="4563" spans="1:11">
      <c r="A4563" s="247" t="s">
        <v>10292</v>
      </c>
      <c r="B4563" s="247" t="s">
        <v>10291</v>
      </c>
      <c r="C4563" s="247" t="s">
        <v>1600</v>
      </c>
      <c r="D4563" s="247" t="s">
        <v>9834</v>
      </c>
      <c r="E4563" s="248" t="s">
        <v>10290</v>
      </c>
      <c r="F4563" s="247">
        <v>3.03</v>
      </c>
      <c r="G4563" s="247" t="s">
        <v>1373</v>
      </c>
      <c r="H4563" s="247" t="s">
        <v>14318</v>
      </c>
      <c r="I4563" s="247">
        <v>3</v>
      </c>
      <c r="J4563" s="247">
        <v>0</v>
      </c>
      <c r="K4563" s="247">
        <v>0</v>
      </c>
    </row>
    <row r="4564" spans="1:11">
      <c r="A4564" s="247" t="s">
        <v>10289</v>
      </c>
      <c r="B4564" s="247" t="s">
        <v>10288</v>
      </c>
      <c r="C4564" s="247" t="s">
        <v>1600</v>
      </c>
      <c r="D4564" s="247" t="s">
        <v>9834</v>
      </c>
      <c r="E4564" s="248" t="s">
        <v>10287</v>
      </c>
      <c r="F4564" s="247">
        <v>10.64</v>
      </c>
      <c r="G4564" s="247" t="s">
        <v>1373</v>
      </c>
      <c r="H4564" s="247" t="s">
        <v>14318</v>
      </c>
      <c r="I4564" s="247">
        <v>3</v>
      </c>
      <c r="J4564" s="247">
        <v>0</v>
      </c>
      <c r="K4564" s="247">
        <v>0</v>
      </c>
    </row>
    <row r="4565" spans="1:11">
      <c r="A4565" s="247" t="s">
        <v>10286</v>
      </c>
      <c r="B4565" s="247" t="s">
        <v>10285</v>
      </c>
      <c r="C4565" s="247" t="s">
        <v>1600</v>
      </c>
      <c r="D4565" s="247" t="s">
        <v>9834</v>
      </c>
      <c r="E4565" s="248" t="s">
        <v>10284</v>
      </c>
      <c r="F4565" s="247">
        <v>10.66</v>
      </c>
      <c r="G4565" s="247" t="s">
        <v>1373</v>
      </c>
      <c r="H4565" s="247" t="s">
        <v>14318</v>
      </c>
      <c r="I4565" s="247">
        <v>3</v>
      </c>
      <c r="J4565" s="247">
        <v>0</v>
      </c>
      <c r="K4565" s="247">
        <v>0</v>
      </c>
    </row>
    <row r="4566" spans="1:11">
      <c r="A4566" s="247" t="s">
        <v>10283</v>
      </c>
      <c r="B4566" s="247" t="s">
        <v>10282</v>
      </c>
      <c r="C4566" s="247" t="s">
        <v>1600</v>
      </c>
      <c r="D4566" s="247" t="s">
        <v>9834</v>
      </c>
      <c r="E4566" s="248" t="s">
        <v>10281</v>
      </c>
      <c r="F4566" s="247">
        <v>10.66</v>
      </c>
      <c r="G4566" s="247" t="s">
        <v>1373</v>
      </c>
      <c r="H4566" s="247" t="s">
        <v>14318</v>
      </c>
      <c r="I4566" s="247">
        <v>3</v>
      </c>
      <c r="J4566" s="247">
        <v>0</v>
      </c>
      <c r="K4566" s="247">
        <v>0</v>
      </c>
    </row>
    <row r="4567" spans="1:11">
      <c r="A4567" s="247" t="s">
        <v>10280</v>
      </c>
      <c r="B4567" s="247" t="s">
        <v>10279</v>
      </c>
      <c r="C4567" s="247" t="s">
        <v>1600</v>
      </c>
      <c r="D4567" s="247" t="s">
        <v>9834</v>
      </c>
      <c r="E4567" s="248" t="s">
        <v>13566</v>
      </c>
      <c r="F4567" s="247">
        <v>18.95</v>
      </c>
      <c r="G4567" s="247" t="s">
        <v>1373</v>
      </c>
      <c r="H4567" s="247" t="s">
        <v>14318</v>
      </c>
      <c r="I4567" s="247">
        <v>3</v>
      </c>
      <c r="J4567" s="247">
        <v>0</v>
      </c>
      <c r="K4567" s="247">
        <v>0</v>
      </c>
    </row>
    <row r="4568" spans="1:11">
      <c r="A4568" s="247" t="s">
        <v>10278</v>
      </c>
      <c r="B4568" s="247" t="s">
        <v>10277</v>
      </c>
      <c r="C4568" s="247" t="s">
        <v>1600</v>
      </c>
      <c r="D4568" s="247" t="s">
        <v>9834</v>
      </c>
      <c r="E4568" s="248" t="s">
        <v>13567</v>
      </c>
      <c r="F4568" s="247">
        <v>28.83</v>
      </c>
      <c r="G4568" s="247" t="s">
        <v>1373</v>
      </c>
      <c r="H4568" s="247" t="s">
        <v>14318</v>
      </c>
      <c r="I4568" s="247">
        <v>3</v>
      </c>
      <c r="J4568" s="247">
        <v>0</v>
      </c>
      <c r="K4568" s="247">
        <v>0</v>
      </c>
    </row>
    <row r="4569" spans="1:11">
      <c r="A4569" s="247" t="s">
        <v>10276</v>
      </c>
      <c r="B4569" s="247" t="s">
        <v>10275</v>
      </c>
      <c r="C4569" s="247" t="s">
        <v>1600</v>
      </c>
      <c r="D4569" s="247" t="s">
        <v>9834</v>
      </c>
      <c r="E4569" s="248" t="s">
        <v>24093</v>
      </c>
      <c r="F4569" s="247">
        <v>16.71</v>
      </c>
      <c r="G4569" s="247" t="s">
        <v>1373</v>
      </c>
      <c r="H4569" s="247" t="s">
        <v>14318</v>
      </c>
      <c r="I4569" s="247">
        <v>3</v>
      </c>
      <c r="J4569" s="247">
        <v>0</v>
      </c>
      <c r="K4569" s="247">
        <v>0</v>
      </c>
    </row>
    <row r="4570" spans="1:11">
      <c r="A4570" s="247" t="s">
        <v>10273</v>
      </c>
      <c r="B4570" s="247" t="s">
        <v>10272</v>
      </c>
      <c r="C4570" s="247" t="s">
        <v>1600</v>
      </c>
      <c r="D4570" s="247" t="s">
        <v>9834</v>
      </c>
      <c r="E4570" s="248" t="s">
        <v>10271</v>
      </c>
      <c r="F4570" s="247">
        <v>35.659999999999997</v>
      </c>
      <c r="G4570" s="247" t="s">
        <v>1373</v>
      </c>
      <c r="H4570" s="247" t="s">
        <v>14318</v>
      </c>
      <c r="I4570" s="247">
        <v>3</v>
      </c>
      <c r="J4570" s="247">
        <v>0</v>
      </c>
      <c r="K4570" s="247">
        <v>0</v>
      </c>
    </row>
    <row r="4571" spans="1:11">
      <c r="A4571" s="247" t="s">
        <v>10270</v>
      </c>
      <c r="B4571" s="247" t="s">
        <v>10269</v>
      </c>
      <c r="C4571" s="247" t="s">
        <v>1600</v>
      </c>
      <c r="D4571" s="247" t="s">
        <v>9834</v>
      </c>
      <c r="E4571" s="248" t="s">
        <v>13568</v>
      </c>
      <c r="F4571" s="247">
        <v>10.66</v>
      </c>
      <c r="G4571" s="247" t="s">
        <v>1373</v>
      </c>
      <c r="H4571" s="247" t="s">
        <v>14318</v>
      </c>
      <c r="I4571" s="247">
        <v>3</v>
      </c>
      <c r="J4571" s="247">
        <v>0</v>
      </c>
      <c r="K4571" s="247">
        <v>0</v>
      </c>
    </row>
    <row r="4572" spans="1:11">
      <c r="A4572" s="247" t="s">
        <v>10265</v>
      </c>
      <c r="B4572" s="247" t="s">
        <v>10264</v>
      </c>
      <c r="C4572" s="247" t="s">
        <v>1600</v>
      </c>
      <c r="D4572" s="247" t="s">
        <v>9834</v>
      </c>
      <c r="E4572" s="248" t="s">
        <v>13569</v>
      </c>
      <c r="F4572" s="247">
        <v>10.66</v>
      </c>
      <c r="G4572" s="247" t="s">
        <v>1373</v>
      </c>
      <c r="H4572" s="247" t="s">
        <v>14318</v>
      </c>
      <c r="I4572" s="247">
        <v>3</v>
      </c>
      <c r="J4572" s="247">
        <v>0</v>
      </c>
      <c r="K4572" s="247">
        <v>0</v>
      </c>
    </row>
    <row r="4573" spans="1:11">
      <c r="A4573" s="247" t="s">
        <v>10263</v>
      </c>
      <c r="B4573" s="247" t="s">
        <v>10262</v>
      </c>
      <c r="C4573" s="247" t="s">
        <v>1600</v>
      </c>
      <c r="D4573" s="247" t="s">
        <v>9834</v>
      </c>
      <c r="E4573" s="248" t="s">
        <v>17861</v>
      </c>
      <c r="F4573" s="247">
        <v>12.22</v>
      </c>
      <c r="G4573" s="247" t="s">
        <v>1373</v>
      </c>
      <c r="H4573" s="247" t="s">
        <v>14318</v>
      </c>
      <c r="I4573" s="247">
        <v>3</v>
      </c>
      <c r="J4573" s="247">
        <v>0</v>
      </c>
      <c r="K4573" s="247">
        <v>0</v>
      </c>
    </row>
    <row r="4574" spans="1:11">
      <c r="A4574" s="247" t="s">
        <v>10255</v>
      </c>
      <c r="B4574" s="247" t="s">
        <v>10254</v>
      </c>
      <c r="C4574" s="247" t="s">
        <v>1600</v>
      </c>
      <c r="D4574" s="247" t="s">
        <v>9834</v>
      </c>
      <c r="E4574" s="248" t="s">
        <v>10253</v>
      </c>
      <c r="F4574" s="247">
        <v>23.93</v>
      </c>
      <c r="G4574" s="247" t="s">
        <v>1373</v>
      </c>
      <c r="H4574" s="247" t="s">
        <v>14318</v>
      </c>
      <c r="I4574" s="247">
        <v>3</v>
      </c>
      <c r="J4574" s="247">
        <v>0</v>
      </c>
      <c r="K4574" s="247">
        <v>0</v>
      </c>
    </row>
    <row r="4575" spans="1:11">
      <c r="A4575" s="247" t="s">
        <v>10252</v>
      </c>
      <c r="B4575" s="247" t="s">
        <v>10251</v>
      </c>
      <c r="C4575" s="247" t="s">
        <v>1600</v>
      </c>
      <c r="D4575" s="247" t="s">
        <v>9834</v>
      </c>
      <c r="E4575" s="248" t="s">
        <v>13570</v>
      </c>
      <c r="F4575" s="247">
        <v>13.2</v>
      </c>
      <c r="G4575" s="247" t="s">
        <v>1373</v>
      </c>
      <c r="H4575" s="247" t="s">
        <v>14318</v>
      </c>
      <c r="I4575" s="247">
        <v>3</v>
      </c>
      <c r="J4575" s="247">
        <v>0</v>
      </c>
      <c r="K4575" s="247">
        <v>0</v>
      </c>
    </row>
    <row r="4576" spans="1:11">
      <c r="A4576" s="247" t="s">
        <v>10234</v>
      </c>
      <c r="B4576" s="247" t="s">
        <v>10233</v>
      </c>
      <c r="C4576" s="247" t="s">
        <v>1600</v>
      </c>
      <c r="D4576" s="247" t="s">
        <v>9834</v>
      </c>
      <c r="E4576" s="248" t="s">
        <v>10232</v>
      </c>
      <c r="F4576" s="247">
        <v>34.78</v>
      </c>
      <c r="G4576" s="247" t="s">
        <v>1373</v>
      </c>
      <c r="H4576" s="247" t="s">
        <v>14318</v>
      </c>
      <c r="I4576" s="247">
        <v>3</v>
      </c>
      <c r="J4576" s="247">
        <v>0</v>
      </c>
      <c r="K4576" s="247">
        <v>0</v>
      </c>
    </row>
    <row r="4577" spans="1:11">
      <c r="A4577" s="247" t="s">
        <v>10231</v>
      </c>
      <c r="B4577" s="247" t="s">
        <v>10230</v>
      </c>
      <c r="C4577" s="247" t="s">
        <v>1600</v>
      </c>
      <c r="D4577" s="247" t="s">
        <v>9834</v>
      </c>
      <c r="E4577" s="248" t="s">
        <v>17860</v>
      </c>
      <c r="F4577" s="247">
        <v>28.92</v>
      </c>
      <c r="G4577" s="247" t="s">
        <v>1373</v>
      </c>
      <c r="H4577" s="247" t="s">
        <v>14318</v>
      </c>
      <c r="I4577" s="247">
        <v>3</v>
      </c>
      <c r="J4577" s="247">
        <v>0</v>
      </c>
      <c r="K4577" s="247">
        <v>0</v>
      </c>
    </row>
    <row r="4578" spans="1:11">
      <c r="A4578" s="247" t="s">
        <v>10229</v>
      </c>
      <c r="B4578" s="247" t="s">
        <v>10228</v>
      </c>
      <c r="C4578" s="247" t="s">
        <v>1600</v>
      </c>
      <c r="D4578" s="247" t="s">
        <v>9834</v>
      </c>
      <c r="E4578" s="248" t="s">
        <v>24094</v>
      </c>
      <c r="F4578" s="247">
        <v>1.86</v>
      </c>
      <c r="G4578" s="247" t="s">
        <v>1373</v>
      </c>
      <c r="H4578" s="247" t="s">
        <v>14318</v>
      </c>
      <c r="I4578" s="247">
        <v>3</v>
      </c>
      <c r="J4578" s="247">
        <v>0</v>
      </c>
      <c r="K4578" s="247">
        <v>0</v>
      </c>
    </row>
    <row r="4579" spans="1:11">
      <c r="A4579" s="247" t="s">
        <v>10226</v>
      </c>
      <c r="B4579" s="247" t="s">
        <v>10225</v>
      </c>
      <c r="C4579" s="247" t="s">
        <v>1600</v>
      </c>
      <c r="D4579" s="247" t="s">
        <v>9834</v>
      </c>
      <c r="E4579" s="248" t="s">
        <v>17856</v>
      </c>
      <c r="F4579" s="247">
        <v>7.92</v>
      </c>
      <c r="G4579" s="247" t="s">
        <v>1373</v>
      </c>
      <c r="H4579" s="247" t="s">
        <v>14318</v>
      </c>
      <c r="I4579" s="247">
        <v>3</v>
      </c>
      <c r="J4579" s="247">
        <v>0</v>
      </c>
      <c r="K4579" s="247">
        <v>0</v>
      </c>
    </row>
    <row r="4580" spans="1:11">
      <c r="A4580" s="247" t="s">
        <v>10215</v>
      </c>
      <c r="B4580" s="247" t="s">
        <v>10214</v>
      </c>
      <c r="C4580" s="247" t="s">
        <v>1600</v>
      </c>
      <c r="D4580" s="247" t="s">
        <v>9834</v>
      </c>
      <c r="E4580" s="248" t="s">
        <v>24095</v>
      </c>
      <c r="F4580" s="247">
        <v>2.84</v>
      </c>
      <c r="G4580" s="247" t="s">
        <v>1373</v>
      </c>
      <c r="H4580" s="247" t="s">
        <v>14318</v>
      </c>
      <c r="I4580" s="247">
        <v>3</v>
      </c>
      <c r="J4580" s="247">
        <v>0</v>
      </c>
      <c r="K4580" s="247">
        <v>0</v>
      </c>
    </row>
    <row r="4581" spans="1:11">
      <c r="A4581" s="247" t="s">
        <v>10210</v>
      </c>
      <c r="B4581" s="247" t="s">
        <v>10209</v>
      </c>
      <c r="C4581" s="247" t="s">
        <v>1600</v>
      </c>
      <c r="D4581" s="247" t="s">
        <v>9834</v>
      </c>
      <c r="E4581" s="248" t="s">
        <v>10208</v>
      </c>
      <c r="F4581" s="247">
        <v>21.1</v>
      </c>
      <c r="G4581" s="247" t="s">
        <v>1373</v>
      </c>
      <c r="H4581" s="247" t="s">
        <v>14318</v>
      </c>
      <c r="I4581" s="247">
        <v>3</v>
      </c>
      <c r="J4581" s="247">
        <v>0</v>
      </c>
      <c r="K4581" s="247">
        <v>0</v>
      </c>
    </row>
    <row r="4582" spans="1:11">
      <c r="A4582" s="247" t="s">
        <v>10207</v>
      </c>
      <c r="B4582" s="247" t="s">
        <v>10206</v>
      </c>
      <c r="C4582" s="247" t="s">
        <v>1600</v>
      </c>
      <c r="D4582" s="247" t="s">
        <v>9834</v>
      </c>
      <c r="E4582" s="248" t="s">
        <v>13571</v>
      </c>
      <c r="F4582" s="247">
        <v>12.8</v>
      </c>
      <c r="G4582" s="247" t="s">
        <v>1373</v>
      </c>
      <c r="H4582" s="247" t="s">
        <v>14318</v>
      </c>
      <c r="I4582" s="247">
        <v>3</v>
      </c>
      <c r="J4582" s="247">
        <v>0</v>
      </c>
      <c r="K4582" s="247">
        <v>0</v>
      </c>
    </row>
    <row r="4583" spans="1:11">
      <c r="A4583" s="247" t="s">
        <v>24096</v>
      </c>
      <c r="B4583" s="247" t="s">
        <v>24097</v>
      </c>
      <c r="C4583" s="247" t="s">
        <v>1600</v>
      </c>
      <c r="D4583" s="247" t="s">
        <v>9834</v>
      </c>
      <c r="E4583" s="248" t="s">
        <v>24098</v>
      </c>
      <c r="F4583" s="247">
        <v>9.68</v>
      </c>
      <c r="G4583" s="247" t="s">
        <v>1373</v>
      </c>
      <c r="H4583" s="247" t="s">
        <v>14318</v>
      </c>
      <c r="I4583" s="247">
        <v>3</v>
      </c>
      <c r="J4583" s="247">
        <v>0</v>
      </c>
      <c r="K4583" s="247">
        <v>0</v>
      </c>
    </row>
    <row r="4584" spans="1:11">
      <c r="A4584" s="247" t="s">
        <v>10205</v>
      </c>
      <c r="B4584" s="247" t="s">
        <v>10204</v>
      </c>
      <c r="C4584" s="247" t="s">
        <v>1600</v>
      </c>
      <c r="D4584" s="247" t="s">
        <v>9834</v>
      </c>
      <c r="E4584" s="248" t="s">
        <v>17854</v>
      </c>
      <c r="F4584" s="247">
        <v>4</v>
      </c>
      <c r="G4584" s="247" t="s">
        <v>1373</v>
      </c>
      <c r="H4584" s="247" t="s">
        <v>14318</v>
      </c>
      <c r="I4584" s="247">
        <v>3</v>
      </c>
      <c r="J4584" s="247">
        <v>0</v>
      </c>
      <c r="K4584" s="247">
        <v>0</v>
      </c>
    </row>
    <row r="4585" spans="1:11">
      <c r="A4585" s="247" t="s">
        <v>10194</v>
      </c>
      <c r="B4585" s="247" t="s">
        <v>10193</v>
      </c>
      <c r="C4585" s="247" t="s">
        <v>1600</v>
      </c>
      <c r="D4585" s="247" t="s">
        <v>9834</v>
      </c>
      <c r="E4585" s="248" t="s">
        <v>10192</v>
      </c>
      <c r="F4585" s="247">
        <v>30.09</v>
      </c>
      <c r="G4585" s="247" t="s">
        <v>1373</v>
      </c>
      <c r="H4585" s="247" t="s">
        <v>14318</v>
      </c>
      <c r="I4585" s="247">
        <v>3</v>
      </c>
      <c r="J4585" s="247">
        <v>0</v>
      </c>
      <c r="K4585" s="247">
        <v>0</v>
      </c>
    </row>
    <row r="4586" spans="1:11">
      <c r="A4586" s="247" t="s">
        <v>10182</v>
      </c>
      <c r="B4586" s="247" t="s">
        <v>10181</v>
      </c>
      <c r="C4586" s="247" t="s">
        <v>1600</v>
      </c>
      <c r="D4586" s="247" t="s">
        <v>9834</v>
      </c>
      <c r="E4586" s="248" t="s">
        <v>10180</v>
      </c>
      <c r="F4586" s="247">
        <v>1.32</v>
      </c>
      <c r="G4586" s="247" t="s">
        <v>1373</v>
      </c>
      <c r="H4586" s="247" t="s">
        <v>14318</v>
      </c>
      <c r="I4586" s="247">
        <v>3</v>
      </c>
      <c r="J4586" s="247">
        <v>0</v>
      </c>
      <c r="K4586" s="247">
        <v>0</v>
      </c>
    </row>
    <row r="4587" spans="1:11">
      <c r="A4587" s="247" t="s">
        <v>10173</v>
      </c>
      <c r="B4587" s="247" t="s">
        <v>10172</v>
      </c>
      <c r="C4587" s="247" t="s">
        <v>1600</v>
      </c>
      <c r="D4587" s="247" t="s">
        <v>9834</v>
      </c>
      <c r="E4587" s="248" t="s">
        <v>10171</v>
      </c>
      <c r="F4587" s="247">
        <v>8.6999999999999993</v>
      </c>
      <c r="G4587" s="247" t="s">
        <v>1373</v>
      </c>
      <c r="H4587" s="247" t="s">
        <v>14318</v>
      </c>
      <c r="I4587" s="247">
        <v>3</v>
      </c>
      <c r="J4587" s="247">
        <v>0</v>
      </c>
      <c r="K4587" s="247">
        <v>0</v>
      </c>
    </row>
    <row r="4588" spans="1:11">
      <c r="A4588" s="247" t="s">
        <v>10159</v>
      </c>
      <c r="B4588" s="247" t="s">
        <v>10158</v>
      </c>
      <c r="C4588" s="247" t="s">
        <v>1600</v>
      </c>
      <c r="D4588" s="247" t="s">
        <v>9834</v>
      </c>
      <c r="E4588" s="248" t="s">
        <v>10157</v>
      </c>
      <c r="F4588" s="247">
        <v>2.74</v>
      </c>
      <c r="G4588" s="247" t="s">
        <v>1373</v>
      </c>
      <c r="H4588" s="247" t="s">
        <v>14318</v>
      </c>
      <c r="I4588" s="247">
        <v>3</v>
      </c>
      <c r="J4588" s="247">
        <v>0</v>
      </c>
      <c r="K4588" s="247">
        <v>0</v>
      </c>
    </row>
    <row r="4589" spans="1:11">
      <c r="A4589" s="247" t="s">
        <v>10156</v>
      </c>
      <c r="B4589" s="247" t="s">
        <v>10155</v>
      </c>
      <c r="C4589" s="247" t="s">
        <v>1600</v>
      </c>
      <c r="D4589" s="247" t="s">
        <v>9834</v>
      </c>
      <c r="E4589" s="248" t="s">
        <v>17853</v>
      </c>
      <c r="F4589" s="247">
        <v>96.72</v>
      </c>
      <c r="G4589" s="247" t="s">
        <v>1373</v>
      </c>
      <c r="H4589" s="247" t="s">
        <v>14318</v>
      </c>
      <c r="I4589" s="247">
        <v>3</v>
      </c>
      <c r="J4589" s="247">
        <v>0</v>
      </c>
      <c r="K4589" s="247">
        <v>0</v>
      </c>
    </row>
    <row r="4590" spans="1:11">
      <c r="A4590" s="247" t="s">
        <v>10154</v>
      </c>
      <c r="B4590" s="247" t="s">
        <v>10153</v>
      </c>
      <c r="C4590" s="247" t="s">
        <v>1600</v>
      </c>
      <c r="D4590" s="247" t="s">
        <v>9834</v>
      </c>
      <c r="E4590" s="248" t="s">
        <v>10152</v>
      </c>
      <c r="F4590" s="247">
        <v>46.21</v>
      </c>
      <c r="G4590" s="247" t="s">
        <v>1373</v>
      </c>
      <c r="H4590" s="247" t="s">
        <v>14318</v>
      </c>
      <c r="I4590" s="247">
        <v>3</v>
      </c>
      <c r="J4590" s="247">
        <v>0</v>
      </c>
      <c r="K4590" s="247">
        <v>0</v>
      </c>
    </row>
    <row r="4591" spans="1:11">
      <c r="A4591" s="247" t="s">
        <v>10145</v>
      </c>
      <c r="B4591" s="247" t="s">
        <v>10144</v>
      </c>
      <c r="C4591" s="247" t="s">
        <v>1600</v>
      </c>
      <c r="D4591" s="247" t="s">
        <v>9834</v>
      </c>
      <c r="E4591" s="248" t="s">
        <v>17846</v>
      </c>
      <c r="F4591" s="247">
        <v>8.51</v>
      </c>
      <c r="G4591" s="247" t="s">
        <v>1373</v>
      </c>
      <c r="H4591" s="247" t="s">
        <v>14318</v>
      </c>
      <c r="I4591" s="247">
        <v>3</v>
      </c>
      <c r="J4591" s="247">
        <v>0</v>
      </c>
      <c r="K4591" s="247">
        <v>0</v>
      </c>
    </row>
    <row r="4592" spans="1:11">
      <c r="A4592" s="247" t="s">
        <v>10131</v>
      </c>
      <c r="B4592" s="247" t="s">
        <v>10130</v>
      </c>
      <c r="C4592" s="247" t="s">
        <v>1600</v>
      </c>
      <c r="D4592" s="247" t="s">
        <v>9834</v>
      </c>
      <c r="E4592" s="248" t="s">
        <v>10129</v>
      </c>
      <c r="F4592" s="247">
        <v>4.79</v>
      </c>
      <c r="G4592" s="247" t="s">
        <v>1373</v>
      </c>
      <c r="H4592" s="247" t="s">
        <v>14318</v>
      </c>
      <c r="I4592" s="247">
        <v>3</v>
      </c>
      <c r="J4592" s="247">
        <v>0</v>
      </c>
      <c r="K4592" s="247">
        <v>0</v>
      </c>
    </row>
    <row r="4593" spans="1:11">
      <c r="A4593" s="247" t="s">
        <v>10128</v>
      </c>
      <c r="B4593" s="247" t="s">
        <v>10127</v>
      </c>
      <c r="C4593" s="247" t="s">
        <v>1600</v>
      </c>
      <c r="D4593" s="247" t="s">
        <v>9834</v>
      </c>
      <c r="E4593" s="248" t="s">
        <v>10126</v>
      </c>
      <c r="F4593" s="247">
        <v>13.2</v>
      </c>
      <c r="G4593" s="247" t="s">
        <v>1373</v>
      </c>
      <c r="H4593" s="247" t="s">
        <v>14318</v>
      </c>
      <c r="I4593" s="247">
        <v>3</v>
      </c>
      <c r="J4593" s="247">
        <v>0</v>
      </c>
      <c r="K4593" s="247">
        <v>0</v>
      </c>
    </row>
    <row r="4594" spans="1:11">
      <c r="A4594" s="247" t="s">
        <v>10035</v>
      </c>
      <c r="B4594" s="247" t="s">
        <v>10034</v>
      </c>
      <c r="C4594" s="247" t="s">
        <v>1600</v>
      </c>
      <c r="D4594" s="247" t="s">
        <v>9834</v>
      </c>
      <c r="E4594" s="248" t="s">
        <v>10033</v>
      </c>
      <c r="F4594" s="247">
        <v>7.14</v>
      </c>
      <c r="G4594" s="247" t="s">
        <v>1373</v>
      </c>
      <c r="H4594" s="247" t="s">
        <v>14318</v>
      </c>
      <c r="I4594" s="247">
        <v>3</v>
      </c>
      <c r="J4594" s="247">
        <v>0</v>
      </c>
      <c r="K4594" s="247">
        <v>0</v>
      </c>
    </row>
    <row r="4595" spans="1:11">
      <c r="A4595" s="247" t="s">
        <v>10032</v>
      </c>
      <c r="B4595" s="247" t="s">
        <v>10031</v>
      </c>
      <c r="C4595" s="247" t="s">
        <v>1600</v>
      </c>
      <c r="D4595" s="247" t="s">
        <v>9834</v>
      </c>
      <c r="E4595" s="248" t="s">
        <v>24099</v>
      </c>
      <c r="F4595" s="247">
        <v>52.76</v>
      </c>
      <c r="G4595" s="247" t="s">
        <v>1373</v>
      </c>
      <c r="H4595" s="247" t="s">
        <v>14318</v>
      </c>
      <c r="I4595" s="247">
        <v>3</v>
      </c>
      <c r="J4595" s="247">
        <v>0</v>
      </c>
      <c r="K4595" s="247">
        <v>0</v>
      </c>
    </row>
    <row r="4596" spans="1:11">
      <c r="A4596" s="247" t="s">
        <v>10006</v>
      </c>
      <c r="B4596" s="247" t="s">
        <v>10005</v>
      </c>
      <c r="C4596" s="247" t="s">
        <v>1600</v>
      </c>
      <c r="D4596" s="247" t="s">
        <v>9834</v>
      </c>
      <c r="E4596" s="248" t="s">
        <v>24100</v>
      </c>
      <c r="F4596" s="247">
        <v>12.7</v>
      </c>
      <c r="G4596" s="247" t="s">
        <v>1373</v>
      </c>
      <c r="H4596" s="247" t="s">
        <v>14318</v>
      </c>
      <c r="I4596" s="247">
        <v>3</v>
      </c>
      <c r="J4596" s="247">
        <v>0</v>
      </c>
      <c r="K4596" s="247">
        <v>0</v>
      </c>
    </row>
    <row r="4597" spans="1:11">
      <c r="A4597" s="247" t="s">
        <v>1610</v>
      </c>
      <c r="B4597" s="247" t="s">
        <v>1609</v>
      </c>
      <c r="C4597" s="247" t="s">
        <v>1600</v>
      </c>
      <c r="D4597" s="247" t="s">
        <v>1584</v>
      </c>
      <c r="E4597" s="248" t="s">
        <v>1608</v>
      </c>
      <c r="F4597" s="247">
        <v>2.83</v>
      </c>
      <c r="G4597" s="247" t="s">
        <v>1373</v>
      </c>
      <c r="H4597" s="247" t="s">
        <v>14318</v>
      </c>
      <c r="I4597" s="247">
        <v>99</v>
      </c>
      <c r="J4597" s="247">
        <v>0</v>
      </c>
      <c r="K4597" s="247">
        <v>0</v>
      </c>
    </row>
    <row r="4598" spans="1:11">
      <c r="A4598" s="247" t="s">
        <v>1603</v>
      </c>
      <c r="B4598" s="247" t="s">
        <v>1602</v>
      </c>
      <c r="C4598" s="247" t="s">
        <v>1600</v>
      </c>
      <c r="D4598" s="247" t="s">
        <v>1584</v>
      </c>
      <c r="E4598" s="248" t="s">
        <v>1601</v>
      </c>
      <c r="F4598" s="247">
        <v>3.03</v>
      </c>
      <c r="G4598" s="247" t="s">
        <v>1373</v>
      </c>
      <c r="H4598" s="247" t="s">
        <v>14318</v>
      </c>
      <c r="I4598" s="247">
        <v>99</v>
      </c>
      <c r="J4598" s="247">
        <v>0</v>
      </c>
      <c r="K4598" s="247">
        <v>0</v>
      </c>
    </row>
    <row r="4599" spans="1:11">
      <c r="A4599" s="247" t="s">
        <v>9533</v>
      </c>
      <c r="B4599" s="247" t="s">
        <v>9532</v>
      </c>
      <c r="C4599" s="247" t="s">
        <v>1600</v>
      </c>
      <c r="D4599" s="247" t="s">
        <v>24101</v>
      </c>
      <c r="E4599" s="248" t="s">
        <v>9531</v>
      </c>
      <c r="F4599" s="247">
        <v>1.76</v>
      </c>
      <c r="G4599" s="247" t="s">
        <v>1373</v>
      </c>
      <c r="H4599" s="247" t="s">
        <v>14318</v>
      </c>
      <c r="I4599" s="247">
        <v>0</v>
      </c>
      <c r="J4599" s="247">
        <v>0</v>
      </c>
      <c r="K4599" s="247">
        <v>0</v>
      </c>
    </row>
    <row r="4600" spans="1:11">
      <c r="A4600" s="247" t="s">
        <v>9527</v>
      </c>
      <c r="B4600" s="247" t="s">
        <v>9526</v>
      </c>
      <c r="C4600" s="247" t="s">
        <v>1600</v>
      </c>
      <c r="D4600" s="247" t="s">
        <v>24101</v>
      </c>
      <c r="E4600" s="248" t="s">
        <v>24102</v>
      </c>
      <c r="F4600" s="247">
        <v>3.71</v>
      </c>
      <c r="G4600" s="247" t="s">
        <v>1373</v>
      </c>
      <c r="H4600" s="247" t="s">
        <v>14318</v>
      </c>
      <c r="I4600" s="247">
        <v>0</v>
      </c>
      <c r="J4600" s="247">
        <v>0</v>
      </c>
      <c r="K4600" s="247">
        <v>0</v>
      </c>
    </row>
    <row r="4601" spans="1:11">
      <c r="A4601" s="247" t="s">
        <v>9359</v>
      </c>
      <c r="B4601" s="247" t="s">
        <v>9358</v>
      </c>
      <c r="C4601" s="247" t="s">
        <v>1600</v>
      </c>
      <c r="D4601" s="247" t="s">
        <v>24101</v>
      </c>
      <c r="E4601" s="248" t="s">
        <v>9357</v>
      </c>
      <c r="F4601" s="247">
        <v>2.15</v>
      </c>
      <c r="G4601" s="247" t="s">
        <v>1373</v>
      </c>
      <c r="H4601" s="247" t="s">
        <v>14318</v>
      </c>
      <c r="I4601" s="247">
        <v>0</v>
      </c>
      <c r="J4601" s="247">
        <v>0</v>
      </c>
      <c r="K4601" s="247">
        <v>0</v>
      </c>
    </row>
    <row r="4602" spans="1:11">
      <c r="A4602" s="247" t="s">
        <v>9095</v>
      </c>
      <c r="B4602" s="247" t="s">
        <v>9094</v>
      </c>
      <c r="C4602" s="247" t="s">
        <v>1600</v>
      </c>
      <c r="D4602" s="247" t="s">
        <v>24101</v>
      </c>
      <c r="E4602" s="248" t="s">
        <v>9093</v>
      </c>
      <c r="F4602" s="247">
        <v>4.0999999999999996</v>
      </c>
      <c r="G4602" s="247" t="s">
        <v>1373</v>
      </c>
      <c r="H4602" s="247" t="s">
        <v>14318</v>
      </c>
      <c r="I4602" s="247">
        <v>3</v>
      </c>
      <c r="J4602" s="247">
        <v>0</v>
      </c>
      <c r="K4602" s="247">
        <v>0</v>
      </c>
    </row>
    <row r="4603" spans="1:11">
      <c r="A4603" s="247" t="s">
        <v>9092</v>
      </c>
      <c r="B4603" s="247" t="s">
        <v>9091</v>
      </c>
      <c r="C4603" s="247" t="s">
        <v>1600</v>
      </c>
      <c r="D4603" s="247" t="s">
        <v>24101</v>
      </c>
      <c r="E4603" s="248" t="s">
        <v>9090</v>
      </c>
      <c r="F4603" s="247">
        <v>7.13</v>
      </c>
      <c r="G4603" s="247" t="s">
        <v>1373</v>
      </c>
      <c r="H4603" s="247" t="s">
        <v>14318</v>
      </c>
      <c r="I4603" s="247">
        <v>3</v>
      </c>
      <c r="J4603" s="247">
        <v>0</v>
      </c>
      <c r="K4603" s="247">
        <v>0</v>
      </c>
    </row>
    <row r="4604" spans="1:11">
      <c r="A4604" s="247" t="s">
        <v>9028</v>
      </c>
      <c r="B4604" s="247" t="s">
        <v>9027</v>
      </c>
      <c r="C4604" s="247" t="s">
        <v>1600</v>
      </c>
      <c r="D4604" s="247" t="s">
        <v>24101</v>
      </c>
      <c r="E4604" s="248" t="s">
        <v>9026</v>
      </c>
      <c r="F4604" s="247">
        <v>14.46</v>
      </c>
      <c r="G4604" s="247" t="s">
        <v>1373</v>
      </c>
      <c r="H4604" s="247" t="s">
        <v>14318</v>
      </c>
      <c r="I4604" s="247">
        <v>3</v>
      </c>
      <c r="J4604" s="247">
        <v>0</v>
      </c>
      <c r="K4604" s="247">
        <v>0</v>
      </c>
    </row>
    <row r="4605" spans="1:11">
      <c r="A4605" s="247" t="s">
        <v>6335</v>
      </c>
      <c r="B4605" s="247" t="s">
        <v>6334</v>
      </c>
      <c r="C4605" s="247" t="s">
        <v>1600</v>
      </c>
      <c r="D4605" s="247" t="s">
        <v>6327</v>
      </c>
      <c r="E4605" s="248" t="s">
        <v>6333</v>
      </c>
      <c r="F4605" s="247">
        <v>31.26</v>
      </c>
      <c r="G4605" s="247" t="s">
        <v>1373</v>
      </c>
      <c r="H4605" s="247" t="s">
        <v>14318</v>
      </c>
      <c r="I4605" s="247">
        <v>3</v>
      </c>
      <c r="J4605" s="247">
        <v>0</v>
      </c>
      <c r="K4605" s="247">
        <v>0</v>
      </c>
    </row>
    <row r="4606" spans="1:11">
      <c r="A4606" s="247" t="s">
        <v>1845</v>
      </c>
      <c r="B4606" s="247" t="s">
        <v>1844</v>
      </c>
      <c r="C4606" s="247" t="s">
        <v>1600</v>
      </c>
      <c r="D4606" s="247" t="s">
        <v>1763</v>
      </c>
      <c r="E4606" s="248" t="s">
        <v>1843</v>
      </c>
      <c r="F4606" s="247">
        <v>5.38</v>
      </c>
      <c r="G4606" s="247" t="s">
        <v>1373</v>
      </c>
      <c r="H4606" s="247" t="s">
        <v>14318</v>
      </c>
      <c r="I4606" s="247">
        <v>99</v>
      </c>
      <c r="J4606" s="247">
        <v>0</v>
      </c>
      <c r="K4606" s="247">
        <v>0</v>
      </c>
    </row>
    <row r="4607" spans="1:11">
      <c r="A4607" s="247" t="s">
        <v>1842</v>
      </c>
      <c r="B4607" s="247" t="s">
        <v>1841</v>
      </c>
      <c r="C4607" s="247" t="s">
        <v>1600</v>
      </c>
      <c r="D4607" s="247" t="s">
        <v>1763</v>
      </c>
      <c r="E4607" s="248" t="s">
        <v>1840</v>
      </c>
      <c r="F4607" s="247">
        <v>4.78</v>
      </c>
      <c r="G4607" s="247" t="s">
        <v>1373</v>
      </c>
      <c r="H4607" s="247" t="s">
        <v>14318</v>
      </c>
      <c r="I4607" s="247">
        <v>3</v>
      </c>
      <c r="J4607" s="247">
        <v>0</v>
      </c>
      <c r="K4607" s="247">
        <v>0</v>
      </c>
    </row>
    <row r="4608" spans="1:11">
      <c r="A4608" s="247" t="s">
        <v>1839</v>
      </c>
      <c r="B4608" s="247" t="s">
        <v>1838</v>
      </c>
      <c r="C4608" s="247" t="s">
        <v>1600</v>
      </c>
      <c r="D4608" s="247" t="s">
        <v>1763</v>
      </c>
      <c r="E4608" s="248" t="s">
        <v>1837</v>
      </c>
      <c r="F4608" s="247">
        <v>7.72</v>
      </c>
      <c r="G4608" s="247" t="s">
        <v>1373</v>
      </c>
      <c r="H4608" s="247" t="s">
        <v>14318</v>
      </c>
      <c r="I4608" s="247">
        <v>3</v>
      </c>
      <c r="J4608" s="247">
        <v>0</v>
      </c>
      <c r="K4608" s="247">
        <v>0</v>
      </c>
    </row>
    <row r="4609" spans="1:11">
      <c r="A4609" s="247" t="s">
        <v>3805</v>
      </c>
      <c r="B4609" s="247" t="s">
        <v>3804</v>
      </c>
      <c r="C4609" s="247" t="s">
        <v>1600</v>
      </c>
      <c r="D4609" s="247" t="s">
        <v>3792</v>
      </c>
      <c r="E4609" s="248" t="s">
        <v>3803</v>
      </c>
      <c r="F4609" s="247">
        <v>50.51</v>
      </c>
      <c r="G4609" s="247" t="s">
        <v>1373</v>
      </c>
      <c r="H4609" s="247" t="s">
        <v>14318</v>
      </c>
      <c r="I4609" s="247">
        <v>3</v>
      </c>
      <c r="J4609" s="247">
        <v>0</v>
      </c>
      <c r="K4609" s="247">
        <v>0</v>
      </c>
    </row>
    <row r="4610" spans="1:11">
      <c r="A4610" s="247" t="s">
        <v>4863</v>
      </c>
      <c r="B4610" s="247" t="s">
        <v>4862</v>
      </c>
      <c r="C4610" s="247" t="s">
        <v>1600</v>
      </c>
      <c r="D4610" s="247" t="s">
        <v>4667</v>
      </c>
      <c r="E4610" s="248" t="s">
        <v>4861</v>
      </c>
      <c r="F4610" s="247">
        <v>4.4000000000000004</v>
      </c>
      <c r="G4610" s="247" t="s">
        <v>1373</v>
      </c>
      <c r="H4610" s="247" t="s">
        <v>14318</v>
      </c>
      <c r="I4610" s="247">
        <v>3</v>
      </c>
      <c r="J4610" s="247">
        <v>0</v>
      </c>
      <c r="K4610" s="247">
        <v>0</v>
      </c>
    </row>
    <row r="4611" spans="1:11">
      <c r="A4611" s="247" t="s">
        <v>4860</v>
      </c>
      <c r="B4611" s="247" t="s">
        <v>4859</v>
      </c>
      <c r="C4611" s="247" t="s">
        <v>1600</v>
      </c>
      <c r="D4611" s="247" t="s">
        <v>4667</v>
      </c>
      <c r="E4611" s="248" t="s">
        <v>4858</v>
      </c>
      <c r="F4611" s="247">
        <v>4.01</v>
      </c>
      <c r="G4611" s="247" t="s">
        <v>1373</v>
      </c>
      <c r="H4611" s="247" t="s">
        <v>14318</v>
      </c>
      <c r="I4611" s="247">
        <v>3</v>
      </c>
      <c r="J4611" s="247">
        <v>0</v>
      </c>
      <c r="K4611" s="247">
        <v>0</v>
      </c>
    </row>
    <row r="4612" spans="1:11">
      <c r="A4612" s="247" t="s">
        <v>4833</v>
      </c>
      <c r="B4612" s="247" t="s">
        <v>4832</v>
      </c>
      <c r="C4612" s="247" t="s">
        <v>1600</v>
      </c>
      <c r="D4612" s="247" t="s">
        <v>4667</v>
      </c>
      <c r="E4612" s="248" t="s">
        <v>13574</v>
      </c>
      <c r="F4612" s="247">
        <v>3.38</v>
      </c>
      <c r="G4612" s="247" t="s">
        <v>1373</v>
      </c>
      <c r="H4612" s="247" t="s">
        <v>14318</v>
      </c>
      <c r="I4612" s="247">
        <v>3</v>
      </c>
      <c r="J4612" s="247">
        <v>0</v>
      </c>
      <c r="K4612" s="247">
        <v>0</v>
      </c>
    </row>
    <row r="4613" spans="1:11">
      <c r="A4613" s="247" t="s">
        <v>4831</v>
      </c>
      <c r="B4613" s="247" t="s">
        <v>4830</v>
      </c>
      <c r="C4613" s="247" t="s">
        <v>1600</v>
      </c>
      <c r="D4613" s="247" t="s">
        <v>4667</v>
      </c>
      <c r="E4613" s="248" t="s">
        <v>13575</v>
      </c>
      <c r="F4613" s="247">
        <v>3.38</v>
      </c>
      <c r="G4613" s="247" t="s">
        <v>1373</v>
      </c>
      <c r="H4613" s="247" t="s">
        <v>14318</v>
      </c>
      <c r="I4613" s="247">
        <v>3</v>
      </c>
      <c r="J4613" s="247">
        <v>0</v>
      </c>
      <c r="K4613" s="247">
        <v>0</v>
      </c>
    </row>
    <row r="4614" spans="1:11">
      <c r="A4614" s="247" t="s">
        <v>24103</v>
      </c>
      <c r="B4614" s="247" t="s">
        <v>24104</v>
      </c>
      <c r="C4614" s="247" t="s">
        <v>1600</v>
      </c>
      <c r="D4614" s="247" t="s">
        <v>4667</v>
      </c>
      <c r="E4614" s="248" t="s">
        <v>24105</v>
      </c>
      <c r="F4614" s="247">
        <v>9.2899999999999991</v>
      </c>
      <c r="G4614" s="247" t="s">
        <v>1373</v>
      </c>
      <c r="H4614" s="247" t="s">
        <v>14318</v>
      </c>
      <c r="I4614" s="247">
        <v>3</v>
      </c>
      <c r="J4614" s="247">
        <v>0</v>
      </c>
      <c r="K4614" s="247">
        <v>0</v>
      </c>
    </row>
    <row r="4615" spans="1:11">
      <c r="A4615" s="247" t="s">
        <v>16797</v>
      </c>
      <c r="B4615" s="247" t="s">
        <v>16796</v>
      </c>
      <c r="C4615" s="247" t="s">
        <v>1600</v>
      </c>
      <c r="D4615" s="247" t="s">
        <v>5027</v>
      </c>
      <c r="E4615" s="248" t="s">
        <v>16795</v>
      </c>
      <c r="F4615" s="247">
        <v>11.77</v>
      </c>
      <c r="G4615" s="247" t="s">
        <v>1373</v>
      </c>
      <c r="H4615" s="247" t="s">
        <v>14318</v>
      </c>
      <c r="I4615" s="247">
        <v>1</v>
      </c>
      <c r="J4615" s="247">
        <v>0</v>
      </c>
      <c r="K4615" s="247">
        <v>0</v>
      </c>
    </row>
    <row r="4616" spans="1:11">
      <c r="A4616" s="247" t="s">
        <v>16794</v>
      </c>
      <c r="B4616" s="247" t="s">
        <v>16793</v>
      </c>
      <c r="C4616" s="247" t="s">
        <v>1600</v>
      </c>
      <c r="D4616" s="247" t="s">
        <v>5027</v>
      </c>
      <c r="E4616" s="248" t="s">
        <v>16792</v>
      </c>
      <c r="F4616" s="247">
        <v>11.77</v>
      </c>
      <c r="G4616" s="247" t="s">
        <v>1373</v>
      </c>
      <c r="H4616" s="247" t="s">
        <v>14318</v>
      </c>
      <c r="I4616" s="247">
        <v>1</v>
      </c>
      <c r="J4616" s="247">
        <v>0</v>
      </c>
      <c r="K4616" s="247">
        <v>0</v>
      </c>
    </row>
    <row r="4617" spans="1:11">
      <c r="A4617" s="247" t="s">
        <v>16791</v>
      </c>
      <c r="B4617" s="247" t="s">
        <v>16790</v>
      </c>
      <c r="C4617" s="247" t="s">
        <v>1600</v>
      </c>
      <c r="D4617" s="247" t="s">
        <v>5027</v>
      </c>
      <c r="E4617" s="248" t="s">
        <v>16789</v>
      </c>
      <c r="F4617" s="247">
        <v>11.77</v>
      </c>
      <c r="G4617" s="247" t="s">
        <v>1373</v>
      </c>
      <c r="H4617" s="247" t="s">
        <v>14318</v>
      </c>
      <c r="I4617" s="247">
        <v>1</v>
      </c>
      <c r="J4617" s="247">
        <v>0</v>
      </c>
      <c r="K4617" s="247">
        <v>0</v>
      </c>
    </row>
    <row r="4618" spans="1:11">
      <c r="A4618" s="247" t="s">
        <v>16788</v>
      </c>
      <c r="B4618" s="247" t="s">
        <v>16787</v>
      </c>
      <c r="C4618" s="247" t="s">
        <v>1600</v>
      </c>
      <c r="D4618" s="247" t="s">
        <v>5027</v>
      </c>
      <c r="E4618" s="248" t="s">
        <v>16786</v>
      </c>
      <c r="F4618" s="247">
        <v>11.77</v>
      </c>
      <c r="G4618" s="247" t="s">
        <v>1373</v>
      </c>
      <c r="H4618" s="247" t="s">
        <v>14318</v>
      </c>
      <c r="I4618" s="247">
        <v>1</v>
      </c>
      <c r="J4618" s="247">
        <v>0</v>
      </c>
      <c r="K4618" s="247">
        <v>0</v>
      </c>
    </row>
    <row r="4619" spans="1:11">
      <c r="A4619" s="247" t="s">
        <v>16785</v>
      </c>
      <c r="B4619" s="247" t="s">
        <v>16784</v>
      </c>
      <c r="C4619" s="247" t="s">
        <v>1600</v>
      </c>
      <c r="D4619" s="247" t="s">
        <v>5027</v>
      </c>
      <c r="E4619" s="248" t="s">
        <v>16783</v>
      </c>
      <c r="F4619" s="247">
        <v>11.77</v>
      </c>
      <c r="G4619" s="247" t="s">
        <v>1373</v>
      </c>
      <c r="H4619" s="247" t="s">
        <v>14318</v>
      </c>
      <c r="I4619" s="247">
        <v>1</v>
      </c>
      <c r="J4619" s="247">
        <v>0</v>
      </c>
      <c r="K4619" s="247">
        <v>0</v>
      </c>
    </row>
    <row r="4620" spans="1:11">
      <c r="A4620" s="247" t="s">
        <v>16782</v>
      </c>
      <c r="B4620" s="247" t="s">
        <v>16781</v>
      </c>
      <c r="C4620" s="247" t="s">
        <v>1600</v>
      </c>
      <c r="D4620" s="247" t="s">
        <v>5027</v>
      </c>
      <c r="E4620" s="248" t="s">
        <v>16780</v>
      </c>
      <c r="F4620" s="247">
        <v>11.77</v>
      </c>
      <c r="G4620" s="247" t="s">
        <v>1373</v>
      </c>
      <c r="H4620" s="247" t="s">
        <v>14318</v>
      </c>
      <c r="I4620" s="247">
        <v>1</v>
      </c>
      <c r="J4620" s="247">
        <v>0</v>
      </c>
      <c r="K4620" s="247">
        <v>0</v>
      </c>
    </row>
    <row r="4621" spans="1:11">
      <c r="A4621" s="247" t="s">
        <v>16779</v>
      </c>
      <c r="B4621" s="247" t="s">
        <v>16778</v>
      </c>
      <c r="C4621" s="247" t="s">
        <v>1600</v>
      </c>
      <c r="D4621" s="247" t="s">
        <v>5027</v>
      </c>
      <c r="E4621" s="248" t="s">
        <v>16777</v>
      </c>
      <c r="F4621" s="247">
        <v>11.77</v>
      </c>
      <c r="G4621" s="247" t="s">
        <v>1373</v>
      </c>
      <c r="H4621" s="247" t="s">
        <v>14318</v>
      </c>
      <c r="I4621" s="247">
        <v>1</v>
      </c>
      <c r="J4621" s="247">
        <v>0</v>
      </c>
      <c r="K4621" s="247">
        <v>0</v>
      </c>
    </row>
    <row r="4622" spans="1:11">
      <c r="A4622" s="247" t="s">
        <v>16776</v>
      </c>
      <c r="B4622" s="247" t="s">
        <v>16775</v>
      </c>
      <c r="C4622" s="247" t="s">
        <v>1600</v>
      </c>
      <c r="D4622" s="247" t="s">
        <v>5027</v>
      </c>
      <c r="E4622" s="248" t="s">
        <v>16774</v>
      </c>
      <c r="F4622" s="247">
        <v>11.77</v>
      </c>
      <c r="G4622" s="247" t="s">
        <v>1373</v>
      </c>
      <c r="H4622" s="247" t="s">
        <v>14318</v>
      </c>
      <c r="I4622" s="247">
        <v>1</v>
      </c>
      <c r="J4622" s="247">
        <v>0</v>
      </c>
      <c r="K4622" s="247">
        <v>0</v>
      </c>
    </row>
    <row r="4623" spans="1:11">
      <c r="A4623" s="247" t="s">
        <v>24106</v>
      </c>
      <c r="B4623" s="247" t="s">
        <v>24107</v>
      </c>
      <c r="C4623" s="247" t="s">
        <v>1600</v>
      </c>
      <c r="D4623" s="247" t="s">
        <v>5027</v>
      </c>
      <c r="E4623" s="248" t="s">
        <v>24108</v>
      </c>
      <c r="F4623" s="247">
        <v>11.77</v>
      </c>
      <c r="G4623" s="247" t="s">
        <v>1373</v>
      </c>
      <c r="H4623" s="247" t="s">
        <v>14318</v>
      </c>
      <c r="I4623" s="247">
        <v>1</v>
      </c>
      <c r="J4623" s="247">
        <v>0</v>
      </c>
      <c r="K4623" s="247">
        <v>0</v>
      </c>
    </row>
    <row r="4624" spans="1:11">
      <c r="A4624" s="247" t="s">
        <v>24109</v>
      </c>
      <c r="B4624" s="247" t="s">
        <v>24110</v>
      </c>
      <c r="C4624" s="247" t="s">
        <v>1600</v>
      </c>
      <c r="D4624" s="247" t="s">
        <v>5027</v>
      </c>
      <c r="E4624" s="248" t="s">
        <v>24111</v>
      </c>
      <c r="F4624" s="247">
        <v>11.77</v>
      </c>
      <c r="G4624" s="247" t="s">
        <v>1373</v>
      </c>
      <c r="H4624" s="247" t="s">
        <v>14318</v>
      </c>
      <c r="I4624" s="247">
        <v>1</v>
      </c>
      <c r="J4624" s="247">
        <v>0</v>
      </c>
      <c r="K4624" s="247">
        <v>0</v>
      </c>
    </row>
    <row r="4625" spans="1:11">
      <c r="A4625" s="247" t="s">
        <v>24112</v>
      </c>
      <c r="B4625" s="247" t="s">
        <v>24113</v>
      </c>
      <c r="C4625" s="247" t="s">
        <v>1600</v>
      </c>
      <c r="D4625" s="247" t="s">
        <v>5027</v>
      </c>
      <c r="E4625" s="248" t="s">
        <v>24114</v>
      </c>
      <c r="F4625" s="247">
        <v>9.7899999999999991</v>
      </c>
      <c r="G4625" s="247" t="s">
        <v>1373</v>
      </c>
      <c r="H4625" s="247" t="s">
        <v>14318</v>
      </c>
      <c r="I4625" s="247">
        <v>1</v>
      </c>
      <c r="J4625" s="247">
        <v>0</v>
      </c>
      <c r="K4625" s="247">
        <v>0</v>
      </c>
    </row>
    <row r="4626" spans="1:11">
      <c r="A4626" s="247" t="s">
        <v>24115</v>
      </c>
      <c r="B4626" s="247" t="s">
        <v>24116</v>
      </c>
      <c r="C4626" s="247" t="s">
        <v>1600</v>
      </c>
      <c r="D4626" s="247" t="s">
        <v>5027</v>
      </c>
      <c r="E4626" s="248" t="s">
        <v>24117</v>
      </c>
      <c r="F4626" s="247">
        <v>9.7899999999999991</v>
      </c>
      <c r="G4626" s="247" t="s">
        <v>1373</v>
      </c>
      <c r="H4626" s="247" t="s">
        <v>14318</v>
      </c>
      <c r="I4626" s="247">
        <v>1</v>
      </c>
      <c r="J4626" s="247">
        <v>0</v>
      </c>
      <c r="K4626" s="247">
        <v>0</v>
      </c>
    </row>
    <row r="4627" spans="1:11">
      <c r="A4627" s="247" t="s">
        <v>24118</v>
      </c>
      <c r="B4627" s="247" t="s">
        <v>24119</v>
      </c>
      <c r="C4627" s="247" t="s">
        <v>1600</v>
      </c>
      <c r="D4627" s="247" t="s">
        <v>5027</v>
      </c>
      <c r="E4627" s="248" t="s">
        <v>24120</v>
      </c>
      <c r="F4627" s="247">
        <v>9.7899999999999991</v>
      </c>
      <c r="G4627" s="247" t="s">
        <v>1373</v>
      </c>
      <c r="H4627" s="247" t="s">
        <v>14318</v>
      </c>
      <c r="I4627" s="247">
        <v>1</v>
      </c>
      <c r="J4627" s="247">
        <v>0</v>
      </c>
      <c r="K4627" s="247">
        <v>0</v>
      </c>
    </row>
    <row r="4628" spans="1:11">
      <c r="A4628" s="247" t="s">
        <v>24121</v>
      </c>
      <c r="B4628" s="247" t="s">
        <v>24122</v>
      </c>
      <c r="C4628" s="247" t="s">
        <v>1600</v>
      </c>
      <c r="D4628" s="247" t="s">
        <v>5027</v>
      </c>
      <c r="E4628" s="248" t="s">
        <v>24123</v>
      </c>
      <c r="F4628" s="247">
        <v>9.7899999999999991</v>
      </c>
      <c r="G4628" s="247" t="s">
        <v>1373</v>
      </c>
      <c r="H4628" s="247" t="s">
        <v>14318</v>
      </c>
      <c r="I4628" s="247">
        <v>1</v>
      </c>
      <c r="J4628" s="247">
        <v>0</v>
      </c>
      <c r="K4628" s="247">
        <v>0</v>
      </c>
    </row>
    <row r="4629" spans="1:11">
      <c r="A4629" s="247" t="s">
        <v>24124</v>
      </c>
      <c r="B4629" s="247" t="s">
        <v>24125</v>
      </c>
      <c r="C4629" s="247" t="s">
        <v>1600</v>
      </c>
      <c r="D4629" s="247" t="s">
        <v>5027</v>
      </c>
      <c r="E4629" s="248" t="s">
        <v>24126</v>
      </c>
      <c r="F4629" s="247">
        <v>9.7899999999999991</v>
      </c>
      <c r="G4629" s="247" t="s">
        <v>1373</v>
      </c>
      <c r="H4629" s="247" t="s">
        <v>14318</v>
      </c>
      <c r="I4629" s="247">
        <v>1</v>
      </c>
      <c r="J4629" s="247">
        <v>0</v>
      </c>
      <c r="K4629" s="247">
        <v>0</v>
      </c>
    </row>
    <row r="4630" spans="1:11">
      <c r="A4630" s="247" t="s">
        <v>24127</v>
      </c>
      <c r="B4630" s="247" t="s">
        <v>24128</v>
      </c>
      <c r="C4630" s="247" t="s">
        <v>1600</v>
      </c>
      <c r="D4630" s="247" t="s">
        <v>5027</v>
      </c>
      <c r="E4630" s="248" t="s">
        <v>24129</v>
      </c>
      <c r="F4630" s="247">
        <v>9.7899999999999991</v>
      </c>
      <c r="G4630" s="247" t="s">
        <v>1373</v>
      </c>
      <c r="H4630" s="247" t="s">
        <v>14318</v>
      </c>
      <c r="I4630" s="247">
        <v>1</v>
      </c>
      <c r="J4630" s="247">
        <v>0</v>
      </c>
      <c r="K4630" s="247">
        <v>0</v>
      </c>
    </row>
    <row r="4631" spans="1:11">
      <c r="A4631" s="247" t="s">
        <v>24130</v>
      </c>
      <c r="B4631" s="247" t="s">
        <v>24131</v>
      </c>
      <c r="C4631" s="247" t="s">
        <v>1600</v>
      </c>
      <c r="D4631" s="247" t="s">
        <v>5027</v>
      </c>
      <c r="E4631" s="248" t="s">
        <v>24132</v>
      </c>
      <c r="F4631" s="247">
        <v>9.7899999999999991</v>
      </c>
      <c r="G4631" s="247" t="s">
        <v>1373</v>
      </c>
      <c r="H4631" s="247" t="s">
        <v>14318</v>
      </c>
      <c r="I4631" s="247">
        <v>1</v>
      </c>
      <c r="J4631" s="247">
        <v>0</v>
      </c>
      <c r="K4631" s="247">
        <v>0</v>
      </c>
    </row>
    <row r="4632" spans="1:11">
      <c r="A4632" s="247" t="s">
        <v>13576</v>
      </c>
      <c r="B4632" s="247" t="s">
        <v>13577</v>
      </c>
      <c r="C4632" s="247" t="s">
        <v>1600</v>
      </c>
      <c r="D4632" s="247" t="s">
        <v>10430</v>
      </c>
      <c r="E4632" s="248" t="s">
        <v>13578</v>
      </c>
      <c r="F4632" s="247">
        <v>19.059999999999999</v>
      </c>
      <c r="G4632" s="247" t="s">
        <v>1373</v>
      </c>
      <c r="H4632" s="247" t="s">
        <v>14318</v>
      </c>
      <c r="I4632" s="247">
        <v>3</v>
      </c>
      <c r="J4632" s="247">
        <v>0</v>
      </c>
      <c r="K4632" s="247">
        <v>0</v>
      </c>
    </row>
    <row r="4633" spans="1:11">
      <c r="A4633" s="247" t="s">
        <v>13579</v>
      </c>
      <c r="B4633" s="247" t="s">
        <v>13580</v>
      </c>
      <c r="C4633" s="247" t="s">
        <v>1600</v>
      </c>
      <c r="D4633" s="247" t="s">
        <v>10430</v>
      </c>
      <c r="E4633" s="248" t="s">
        <v>13581</v>
      </c>
      <c r="F4633" s="247">
        <v>19.05</v>
      </c>
      <c r="G4633" s="247" t="s">
        <v>1373</v>
      </c>
      <c r="H4633" s="247" t="s">
        <v>14318</v>
      </c>
      <c r="I4633" s="247">
        <v>3</v>
      </c>
      <c r="J4633" s="247">
        <v>0</v>
      </c>
      <c r="K4633" s="247">
        <v>0</v>
      </c>
    </row>
    <row r="4634" spans="1:11">
      <c r="A4634" s="247" t="s">
        <v>13582</v>
      </c>
      <c r="B4634" s="247" t="s">
        <v>13583</v>
      </c>
      <c r="C4634" s="247" t="s">
        <v>1600</v>
      </c>
      <c r="D4634" s="247" t="s">
        <v>10430</v>
      </c>
      <c r="E4634" s="248" t="s">
        <v>13584</v>
      </c>
      <c r="F4634" s="247">
        <v>19.059999999999999</v>
      </c>
      <c r="G4634" s="247" t="s">
        <v>1373</v>
      </c>
      <c r="H4634" s="247" t="s">
        <v>14318</v>
      </c>
      <c r="I4634" s="247">
        <v>3</v>
      </c>
      <c r="J4634" s="247">
        <v>0</v>
      </c>
      <c r="K4634" s="247">
        <v>0</v>
      </c>
    </row>
    <row r="4635" spans="1:11">
      <c r="A4635" s="247" t="s">
        <v>13585</v>
      </c>
      <c r="B4635" s="247" t="s">
        <v>13586</v>
      </c>
      <c r="C4635" s="247" t="s">
        <v>1600</v>
      </c>
      <c r="D4635" s="247" t="s">
        <v>10430</v>
      </c>
      <c r="E4635" s="248" t="s">
        <v>13587</v>
      </c>
      <c r="F4635" s="247">
        <v>19.059999999999999</v>
      </c>
      <c r="G4635" s="247" t="s">
        <v>1373</v>
      </c>
      <c r="H4635" s="247" t="s">
        <v>14318</v>
      </c>
      <c r="I4635" s="247">
        <v>3</v>
      </c>
      <c r="J4635" s="247">
        <v>0</v>
      </c>
      <c r="K4635" s="247">
        <v>0</v>
      </c>
    </row>
    <row r="4636" spans="1:11">
      <c r="A4636" s="247" t="s">
        <v>13588</v>
      </c>
      <c r="B4636" s="247" t="s">
        <v>13589</v>
      </c>
      <c r="C4636" s="247" t="s">
        <v>1600</v>
      </c>
      <c r="D4636" s="247" t="s">
        <v>10430</v>
      </c>
      <c r="E4636" s="248" t="s">
        <v>13590</v>
      </c>
      <c r="F4636" s="247">
        <v>19.059999999999999</v>
      </c>
      <c r="G4636" s="247" t="s">
        <v>1373</v>
      </c>
      <c r="H4636" s="247" t="s">
        <v>14318</v>
      </c>
      <c r="I4636" s="247">
        <v>3</v>
      </c>
      <c r="J4636" s="247">
        <v>0</v>
      </c>
      <c r="K4636" s="247">
        <v>0</v>
      </c>
    </row>
    <row r="4637" spans="1:11">
      <c r="A4637" s="247" t="s">
        <v>24133</v>
      </c>
      <c r="B4637" s="247" t="s">
        <v>24134</v>
      </c>
      <c r="C4637" s="247" t="s">
        <v>1600</v>
      </c>
      <c r="D4637" s="247" t="s">
        <v>10430</v>
      </c>
      <c r="E4637" s="248" t="s">
        <v>24135</v>
      </c>
      <c r="F4637" s="247">
        <v>41.82</v>
      </c>
      <c r="G4637" s="247" t="s">
        <v>1373</v>
      </c>
      <c r="H4637" s="247" t="s">
        <v>14318</v>
      </c>
      <c r="I4637" s="247">
        <v>1</v>
      </c>
      <c r="J4637" s="247">
        <v>0</v>
      </c>
      <c r="K4637" s="247">
        <v>0</v>
      </c>
    </row>
    <row r="4638" spans="1:11">
      <c r="A4638" s="247" t="s">
        <v>24136</v>
      </c>
      <c r="B4638" s="247" t="s">
        <v>24137</v>
      </c>
      <c r="C4638" s="247" t="s">
        <v>1600</v>
      </c>
      <c r="D4638" s="247" t="s">
        <v>10430</v>
      </c>
      <c r="E4638" s="248" t="s">
        <v>24138</v>
      </c>
      <c r="F4638" s="247">
        <v>41.82</v>
      </c>
      <c r="G4638" s="247" t="s">
        <v>1373</v>
      </c>
      <c r="H4638" s="247" t="s">
        <v>14318</v>
      </c>
      <c r="I4638" s="247">
        <v>1</v>
      </c>
      <c r="J4638" s="247">
        <v>0</v>
      </c>
      <c r="K4638" s="247">
        <v>0</v>
      </c>
    </row>
    <row r="4639" spans="1:11">
      <c r="A4639" s="247" t="s">
        <v>24139</v>
      </c>
      <c r="B4639" s="247" t="s">
        <v>24140</v>
      </c>
      <c r="C4639" s="247" t="s">
        <v>1600</v>
      </c>
      <c r="D4639" s="247" t="s">
        <v>10430</v>
      </c>
      <c r="E4639" s="248" t="s">
        <v>24141</v>
      </c>
      <c r="F4639" s="247">
        <v>23.94</v>
      </c>
      <c r="G4639" s="247" t="s">
        <v>1373</v>
      </c>
      <c r="H4639" s="247" t="s">
        <v>14318</v>
      </c>
      <c r="I4639" s="247">
        <v>1</v>
      </c>
      <c r="J4639" s="247">
        <v>0</v>
      </c>
      <c r="K4639" s="247">
        <v>0</v>
      </c>
    </row>
    <row r="4640" spans="1:11">
      <c r="A4640" s="247" t="s">
        <v>24142</v>
      </c>
      <c r="B4640" s="247" t="s">
        <v>24143</v>
      </c>
      <c r="C4640" s="247" t="s">
        <v>1600</v>
      </c>
      <c r="D4640" s="247" t="s">
        <v>10430</v>
      </c>
      <c r="E4640" s="248" t="s">
        <v>24144</v>
      </c>
      <c r="F4640" s="247">
        <v>23.94</v>
      </c>
      <c r="G4640" s="247" t="s">
        <v>1373</v>
      </c>
      <c r="H4640" s="247" t="s">
        <v>14318</v>
      </c>
      <c r="I4640" s="247">
        <v>1</v>
      </c>
      <c r="J4640" s="247">
        <v>0</v>
      </c>
      <c r="K4640" s="247">
        <v>0</v>
      </c>
    </row>
    <row r="4641" spans="1:11">
      <c r="A4641" s="247" t="s">
        <v>24145</v>
      </c>
      <c r="B4641" s="247" t="s">
        <v>24146</v>
      </c>
      <c r="C4641" s="247" t="s">
        <v>1600</v>
      </c>
      <c r="D4641" s="247" t="s">
        <v>10430</v>
      </c>
      <c r="E4641" s="248" t="s">
        <v>24147</v>
      </c>
      <c r="F4641" s="247">
        <v>23.94</v>
      </c>
      <c r="G4641" s="247" t="s">
        <v>1373</v>
      </c>
      <c r="H4641" s="247" t="s">
        <v>14318</v>
      </c>
      <c r="I4641" s="247">
        <v>1</v>
      </c>
      <c r="J4641" s="247">
        <v>0</v>
      </c>
      <c r="K4641" s="247">
        <v>0</v>
      </c>
    </row>
    <row r="4642" spans="1:11">
      <c r="A4642" s="247" t="s">
        <v>10836</v>
      </c>
      <c r="B4642" s="247" t="s">
        <v>10835</v>
      </c>
      <c r="C4642" s="247" t="s">
        <v>1600</v>
      </c>
      <c r="D4642" s="247" t="s">
        <v>10654</v>
      </c>
      <c r="E4642" s="248" t="s">
        <v>10834</v>
      </c>
      <c r="F4642" s="247">
        <v>2.23</v>
      </c>
      <c r="G4642" s="247" t="s">
        <v>1373</v>
      </c>
      <c r="H4642" s="247" t="s">
        <v>14318</v>
      </c>
      <c r="I4642" s="247">
        <v>3</v>
      </c>
      <c r="J4642" s="247">
        <v>0</v>
      </c>
      <c r="K4642" s="247">
        <v>0</v>
      </c>
    </row>
    <row r="4643" spans="1:11">
      <c r="A4643" s="247" t="s">
        <v>10830</v>
      </c>
      <c r="B4643" s="247" t="s">
        <v>10829</v>
      </c>
      <c r="C4643" s="247" t="s">
        <v>1600</v>
      </c>
      <c r="D4643" s="247" t="s">
        <v>10654</v>
      </c>
      <c r="E4643" s="248" t="s">
        <v>10828</v>
      </c>
      <c r="F4643" s="247">
        <v>6.72</v>
      </c>
      <c r="G4643" s="247" t="s">
        <v>1373</v>
      </c>
      <c r="H4643" s="247" t="s">
        <v>14318</v>
      </c>
      <c r="I4643" s="247">
        <v>99</v>
      </c>
      <c r="J4643" s="247">
        <v>0</v>
      </c>
      <c r="K4643" s="247">
        <v>0</v>
      </c>
    </row>
    <row r="4644" spans="1:11">
      <c r="A4644" s="247" t="s">
        <v>18309</v>
      </c>
      <c r="B4644" s="247" t="s">
        <v>18308</v>
      </c>
      <c r="C4644" s="247" t="s">
        <v>1764</v>
      </c>
      <c r="D4644" s="247" t="s">
        <v>10961</v>
      </c>
      <c r="E4644" s="248" t="s">
        <v>18307</v>
      </c>
      <c r="F4644" s="247">
        <v>786.09</v>
      </c>
      <c r="G4644" s="247" t="s">
        <v>1367</v>
      </c>
      <c r="H4644" s="247" t="s">
        <v>14318</v>
      </c>
      <c r="I4644" s="247">
        <v>3</v>
      </c>
      <c r="J4644" s="247">
        <v>0</v>
      </c>
      <c r="K4644" s="247">
        <v>0</v>
      </c>
    </row>
    <row r="4645" spans="1:11">
      <c r="A4645" s="247" t="s">
        <v>9773</v>
      </c>
      <c r="B4645" s="247" t="s">
        <v>9772</v>
      </c>
      <c r="C4645" s="247" t="s">
        <v>1764</v>
      </c>
      <c r="D4645" s="247" t="s">
        <v>9659</v>
      </c>
      <c r="E4645" s="248" t="s">
        <v>9771</v>
      </c>
      <c r="F4645" s="247">
        <v>331.28</v>
      </c>
      <c r="G4645" s="247" t="s">
        <v>1367</v>
      </c>
      <c r="H4645" s="247" t="s">
        <v>14318</v>
      </c>
      <c r="I4645" s="247">
        <v>2</v>
      </c>
      <c r="J4645" s="247">
        <v>0</v>
      </c>
      <c r="K4645" s="247">
        <v>0</v>
      </c>
    </row>
    <row r="4646" spans="1:11">
      <c r="A4646" s="247" t="s">
        <v>9755</v>
      </c>
      <c r="B4646" s="247" t="s">
        <v>9754</v>
      </c>
      <c r="C4646" s="247" t="s">
        <v>1764</v>
      </c>
      <c r="D4646" s="247" t="s">
        <v>9659</v>
      </c>
      <c r="E4646" s="248" t="s">
        <v>9753</v>
      </c>
      <c r="F4646" s="247">
        <v>890.08</v>
      </c>
      <c r="G4646" s="247" t="s">
        <v>1367</v>
      </c>
      <c r="H4646" s="247" t="s">
        <v>14318</v>
      </c>
      <c r="I4646" s="247">
        <v>3</v>
      </c>
      <c r="J4646" s="247">
        <v>0</v>
      </c>
      <c r="K4646" s="247">
        <v>0</v>
      </c>
    </row>
    <row r="4647" spans="1:11">
      <c r="A4647" s="247" t="s">
        <v>24148</v>
      </c>
      <c r="B4647" s="247" t="s">
        <v>24149</v>
      </c>
      <c r="C4647" s="247" t="s">
        <v>1764</v>
      </c>
      <c r="D4647" s="247" t="s">
        <v>9659</v>
      </c>
      <c r="E4647" s="248" t="s">
        <v>24150</v>
      </c>
      <c r="F4647" s="247">
        <v>670.98</v>
      </c>
      <c r="G4647" s="247" t="s">
        <v>1367</v>
      </c>
      <c r="H4647" s="247" t="s">
        <v>14318</v>
      </c>
      <c r="I4647" s="247">
        <v>3</v>
      </c>
      <c r="J4647" s="247">
        <v>0</v>
      </c>
      <c r="K4647" s="247">
        <v>0</v>
      </c>
    </row>
    <row r="4648" spans="1:11">
      <c r="A4648" s="247" t="s">
        <v>1869</v>
      </c>
      <c r="B4648" s="247" t="s">
        <v>1868</v>
      </c>
      <c r="C4648" s="247" t="s">
        <v>1764</v>
      </c>
      <c r="D4648" s="247" t="s">
        <v>1763</v>
      </c>
      <c r="E4648" s="248" t="s">
        <v>1867</v>
      </c>
      <c r="F4648" s="247">
        <v>588.54999999999995</v>
      </c>
      <c r="G4648" s="247" t="s">
        <v>1367</v>
      </c>
      <c r="H4648" s="247" t="s">
        <v>14318</v>
      </c>
      <c r="I4648" s="247">
        <v>3</v>
      </c>
      <c r="J4648" s="247">
        <v>0</v>
      </c>
      <c r="K4648" s="247">
        <v>0</v>
      </c>
    </row>
    <row r="4649" spans="1:11">
      <c r="A4649" s="247" t="s">
        <v>24151</v>
      </c>
      <c r="B4649" s="247" t="s">
        <v>24152</v>
      </c>
      <c r="C4649" s="247" t="s">
        <v>1764</v>
      </c>
      <c r="D4649" s="247" t="s">
        <v>1877</v>
      </c>
      <c r="E4649" s="248" t="s">
        <v>24153</v>
      </c>
      <c r="F4649" s="247">
        <v>398.86</v>
      </c>
      <c r="G4649" s="247" t="s">
        <v>1367</v>
      </c>
      <c r="H4649" s="247" t="s">
        <v>14318</v>
      </c>
      <c r="I4649" s="247">
        <v>1</v>
      </c>
      <c r="J4649" s="247">
        <v>0</v>
      </c>
      <c r="K4649" s="247">
        <v>0</v>
      </c>
    </row>
    <row r="4650" spans="1:11">
      <c r="A4650" s="247" t="s">
        <v>24154</v>
      </c>
      <c r="B4650" s="247" t="s">
        <v>24155</v>
      </c>
      <c r="C4650" s="247" t="s">
        <v>1764</v>
      </c>
      <c r="D4650" s="247" t="s">
        <v>1763</v>
      </c>
      <c r="E4650" s="248" t="s">
        <v>24156</v>
      </c>
      <c r="F4650" s="247">
        <v>317.33</v>
      </c>
      <c r="G4650" s="247" t="s">
        <v>1367</v>
      </c>
      <c r="H4650" s="247" t="s">
        <v>14318</v>
      </c>
      <c r="I4650" s="247">
        <v>3</v>
      </c>
      <c r="J4650" s="247">
        <v>0</v>
      </c>
      <c r="K4650" s="247">
        <v>0</v>
      </c>
    </row>
    <row r="4651" spans="1:11">
      <c r="A4651" s="247" t="s">
        <v>1830</v>
      </c>
      <c r="B4651" s="247" t="s">
        <v>1829</v>
      </c>
      <c r="C4651" s="247" t="s">
        <v>1764</v>
      </c>
      <c r="D4651" s="247" t="s">
        <v>1763</v>
      </c>
      <c r="E4651" s="248" t="s">
        <v>1828</v>
      </c>
      <c r="F4651" s="247">
        <v>109.91</v>
      </c>
      <c r="G4651" s="247" t="s">
        <v>1367</v>
      </c>
      <c r="H4651" s="247" t="s">
        <v>14318</v>
      </c>
      <c r="I4651" s="247">
        <v>1</v>
      </c>
      <c r="J4651" s="247">
        <v>0</v>
      </c>
      <c r="K4651" s="247">
        <v>0</v>
      </c>
    </row>
    <row r="4652" spans="1:11">
      <c r="A4652" s="247" t="s">
        <v>1936</v>
      </c>
      <c r="B4652" s="247" t="s">
        <v>1935</v>
      </c>
      <c r="C4652" s="247" t="s">
        <v>1764</v>
      </c>
      <c r="D4652" s="247" t="s">
        <v>1877</v>
      </c>
      <c r="E4652" s="248" t="s">
        <v>1934</v>
      </c>
      <c r="F4652" s="247">
        <v>690.12</v>
      </c>
      <c r="G4652" s="247" t="s">
        <v>1367</v>
      </c>
      <c r="H4652" s="247" t="s">
        <v>14318</v>
      </c>
      <c r="I4652" s="247">
        <v>3</v>
      </c>
      <c r="J4652" s="247">
        <v>0</v>
      </c>
      <c r="K4652" s="247">
        <v>0</v>
      </c>
    </row>
    <row r="4653" spans="1:11">
      <c r="A4653" s="247" t="s">
        <v>1928</v>
      </c>
      <c r="B4653" s="247" t="s">
        <v>1927</v>
      </c>
      <c r="C4653" s="247" t="s">
        <v>1764</v>
      </c>
      <c r="D4653" s="247" t="s">
        <v>1877</v>
      </c>
      <c r="E4653" s="248" t="s">
        <v>1926</v>
      </c>
      <c r="F4653" s="247">
        <v>390.89</v>
      </c>
      <c r="G4653" s="247" t="s">
        <v>1367</v>
      </c>
      <c r="H4653" s="247" t="s">
        <v>14318</v>
      </c>
      <c r="I4653" s="247">
        <v>2</v>
      </c>
      <c r="J4653" s="247">
        <v>0</v>
      </c>
      <c r="K4653" s="247">
        <v>0</v>
      </c>
    </row>
    <row r="4654" spans="1:11">
      <c r="A4654" s="247" t="s">
        <v>24157</v>
      </c>
      <c r="B4654" s="247" t="s">
        <v>24158</v>
      </c>
      <c r="C4654" s="247" t="s">
        <v>1764</v>
      </c>
      <c r="D4654" s="247" t="s">
        <v>1763</v>
      </c>
      <c r="E4654" s="248" t="s">
        <v>24159</v>
      </c>
      <c r="F4654" s="247">
        <v>263.42</v>
      </c>
      <c r="G4654" s="247" t="s">
        <v>1367</v>
      </c>
      <c r="H4654" s="247" t="s">
        <v>14318</v>
      </c>
      <c r="I4654" s="247">
        <v>2</v>
      </c>
      <c r="J4654" s="247">
        <v>0</v>
      </c>
      <c r="K4654" s="247">
        <v>0</v>
      </c>
    </row>
    <row r="4655" spans="1:11">
      <c r="A4655" s="247" t="s">
        <v>1925</v>
      </c>
      <c r="B4655" s="247" t="s">
        <v>1924</v>
      </c>
      <c r="C4655" s="247" t="s">
        <v>1764</v>
      </c>
      <c r="D4655" s="247" t="s">
        <v>1877</v>
      </c>
      <c r="E4655" s="248" t="s">
        <v>1923</v>
      </c>
      <c r="F4655" s="247">
        <v>218.23</v>
      </c>
      <c r="G4655" s="247" t="s">
        <v>1367</v>
      </c>
      <c r="H4655" s="247" t="s">
        <v>14318</v>
      </c>
      <c r="I4655" s="247">
        <v>2</v>
      </c>
      <c r="J4655" s="247">
        <v>0</v>
      </c>
      <c r="K4655" s="247">
        <v>0</v>
      </c>
    </row>
    <row r="4656" spans="1:11">
      <c r="A4656" s="247" t="s">
        <v>1821</v>
      </c>
      <c r="B4656" s="247" t="s">
        <v>1820</v>
      </c>
      <c r="C4656" s="247" t="s">
        <v>1764</v>
      </c>
      <c r="D4656" s="247" t="s">
        <v>1763</v>
      </c>
      <c r="E4656" s="248" t="s">
        <v>24160</v>
      </c>
      <c r="F4656" s="247">
        <v>161.66999999999999</v>
      </c>
      <c r="G4656" s="247" t="s">
        <v>1367</v>
      </c>
      <c r="H4656" s="247" t="s">
        <v>14318</v>
      </c>
      <c r="I4656" s="247">
        <v>2</v>
      </c>
      <c r="J4656" s="247">
        <v>0</v>
      </c>
      <c r="K4656" s="247">
        <v>0</v>
      </c>
    </row>
    <row r="4657" spans="1:11">
      <c r="A4657" s="247" t="s">
        <v>14524</v>
      </c>
      <c r="B4657" s="247" t="s">
        <v>14523</v>
      </c>
      <c r="C4657" s="247" t="s">
        <v>1764</v>
      </c>
      <c r="D4657" s="247" t="s">
        <v>1763</v>
      </c>
      <c r="E4657" s="248" t="s">
        <v>14522</v>
      </c>
      <c r="F4657" s="247">
        <v>539.79999999999995</v>
      </c>
      <c r="G4657" s="247" t="s">
        <v>1367</v>
      </c>
      <c r="H4657" s="247" t="s">
        <v>14318</v>
      </c>
      <c r="I4657" s="247">
        <v>2</v>
      </c>
      <c r="J4657" s="247">
        <v>0</v>
      </c>
      <c r="K4657" s="247">
        <v>0</v>
      </c>
    </row>
    <row r="4658" spans="1:11">
      <c r="A4658" s="247" t="s">
        <v>14539</v>
      </c>
      <c r="B4658" s="247" t="s">
        <v>14538</v>
      </c>
      <c r="C4658" s="247" t="s">
        <v>1764</v>
      </c>
      <c r="D4658" s="247" t="s">
        <v>1877</v>
      </c>
      <c r="E4658" s="248" t="s">
        <v>14537</v>
      </c>
      <c r="F4658" s="247">
        <v>1482.53</v>
      </c>
      <c r="G4658" s="247" t="s">
        <v>1367</v>
      </c>
      <c r="H4658" s="247" t="s">
        <v>14318</v>
      </c>
      <c r="I4658" s="247">
        <v>3</v>
      </c>
      <c r="J4658" s="247">
        <v>0</v>
      </c>
      <c r="K4658" s="247">
        <v>0</v>
      </c>
    </row>
    <row r="4659" spans="1:11">
      <c r="A4659" s="247" t="s">
        <v>24161</v>
      </c>
      <c r="B4659" s="247" t="s">
        <v>24162</v>
      </c>
      <c r="C4659" s="247" t="s">
        <v>1764</v>
      </c>
      <c r="D4659" s="247" t="s">
        <v>1763</v>
      </c>
      <c r="E4659" s="248" t="s">
        <v>24163</v>
      </c>
      <c r="F4659" s="247">
        <v>1217.8599999999999</v>
      </c>
      <c r="G4659" s="247" t="s">
        <v>1367</v>
      </c>
      <c r="H4659" s="247" t="s">
        <v>14318</v>
      </c>
      <c r="I4659" s="247">
        <v>1</v>
      </c>
      <c r="J4659" s="247">
        <v>0</v>
      </c>
      <c r="K4659" s="247">
        <v>0</v>
      </c>
    </row>
    <row r="4660" spans="1:11">
      <c r="A4660" s="247" t="s">
        <v>24164</v>
      </c>
      <c r="B4660" s="247" t="s">
        <v>24165</v>
      </c>
      <c r="C4660" s="247" t="s">
        <v>1764</v>
      </c>
      <c r="D4660" s="247" t="s">
        <v>1877</v>
      </c>
      <c r="E4660" s="248" t="s">
        <v>24166</v>
      </c>
      <c r="F4660" s="247">
        <v>453.11</v>
      </c>
      <c r="G4660" s="247" t="s">
        <v>1367</v>
      </c>
      <c r="H4660" s="247" t="s">
        <v>14318</v>
      </c>
      <c r="I4660" s="247">
        <v>1</v>
      </c>
      <c r="J4660" s="247">
        <v>0</v>
      </c>
      <c r="K4660" s="247">
        <v>0</v>
      </c>
    </row>
    <row r="4661" spans="1:11">
      <c r="A4661" s="247" t="s">
        <v>6164</v>
      </c>
      <c r="B4661" s="247" t="s">
        <v>6163</v>
      </c>
      <c r="C4661" s="247" t="s">
        <v>1764</v>
      </c>
      <c r="D4661" s="247" t="s">
        <v>6146</v>
      </c>
      <c r="E4661" s="248" t="s">
        <v>6162</v>
      </c>
      <c r="F4661" s="247">
        <v>400.76</v>
      </c>
      <c r="G4661" s="247" t="s">
        <v>1367</v>
      </c>
      <c r="H4661" s="247" t="s">
        <v>14318</v>
      </c>
      <c r="I4661" s="247">
        <v>3</v>
      </c>
      <c r="J4661" s="247">
        <v>0</v>
      </c>
      <c r="K4661" s="247">
        <v>0</v>
      </c>
    </row>
    <row r="4662" spans="1:11">
      <c r="A4662" s="247" t="s">
        <v>6161</v>
      </c>
      <c r="B4662" s="247" t="s">
        <v>6160</v>
      </c>
      <c r="C4662" s="247" t="s">
        <v>1764</v>
      </c>
      <c r="D4662" s="247" t="s">
        <v>6146</v>
      </c>
      <c r="E4662" s="248" t="s">
        <v>6159</v>
      </c>
      <c r="F4662" s="247">
        <v>616.1</v>
      </c>
      <c r="G4662" s="247" t="s">
        <v>1367</v>
      </c>
      <c r="H4662" s="247" t="s">
        <v>14318</v>
      </c>
      <c r="I4662" s="247">
        <v>1</v>
      </c>
      <c r="J4662" s="247">
        <v>0</v>
      </c>
      <c r="K4662" s="247">
        <v>0</v>
      </c>
    </row>
    <row r="4663" spans="1:11">
      <c r="A4663" s="247" t="s">
        <v>16904</v>
      </c>
      <c r="B4663" s="247" t="s">
        <v>16903</v>
      </c>
      <c r="C4663" s="247" t="s">
        <v>1764</v>
      </c>
      <c r="D4663" s="247" t="s">
        <v>6146</v>
      </c>
      <c r="E4663" s="248" t="s">
        <v>16902</v>
      </c>
      <c r="F4663" s="247">
        <v>792.18</v>
      </c>
      <c r="G4663" s="247" t="s">
        <v>1367</v>
      </c>
      <c r="H4663" s="247" t="s">
        <v>14318</v>
      </c>
      <c r="I4663" s="247">
        <v>3</v>
      </c>
      <c r="J4663" s="247">
        <v>0</v>
      </c>
      <c r="K4663" s="247">
        <v>0</v>
      </c>
    </row>
    <row r="4664" spans="1:11">
      <c r="A4664" s="247" t="s">
        <v>24167</v>
      </c>
      <c r="B4664" s="247" t="s">
        <v>24168</v>
      </c>
      <c r="C4664" s="247" t="s">
        <v>1764</v>
      </c>
      <c r="D4664" s="247" t="s">
        <v>6146</v>
      </c>
      <c r="E4664" s="248" t="s">
        <v>24169</v>
      </c>
      <c r="F4664" s="247">
        <v>1026.9100000000001</v>
      </c>
      <c r="G4664" s="247" t="s">
        <v>1367</v>
      </c>
      <c r="H4664" s="247" t="s">
        <v>14318</v>
      </c>
      <c r="I4664" s="247">
        <v>1</v>
      </c>
      <c r="J4664" s="247">
        <v>0</v>
      </c>
      <c r="K4664" s="247">
        <v>0</v>
      </c>
    </row>
    <row r="4665" spans="1:11">
      <c r="A4665" s="247" t="s">
        <v>16612</v>
      </c>
      <c r="B4665" s="247" t="s">
        <v>16611</v>
      </c>
      <c r="C4665" s="247" t="s">
        <v>1764</v>
      </c>
      <c r="D4665" s="247" t="s">
        <v>4667</v>
      </c>
      <c r="E4665" s="248" t="s">
        <v>4723</v>
      </c>
      <c r="F4665" s="247">
        <v>352.83</v>
      </c>
      <c r="G4665" s="247" t="s">
        <v>1367</v>
      </c>
      <c r="H4665" s="247" t="s">
        <v>14318</v>
      </c>
      <c r="I4665" s="247">
        <v>3</v>
      </c>
      <c r="J4665" s="247">
        <v>0</v>
      </c>
      <c r="K4665" s="247">
        <v>0</v>
      </c>
    </row>
    <row r="4666" spans="1:11">
      <c r="A4666" s="247" t="s">
        <v>24170</v>
      </c>
      <c r="B4666" s="247" t="s">
        <v>24171</v>
      </c>
      <c r="C4666" s="247" t="s">
        <v>1764</v>
      </c>
      <c r="D4666" s="247" t="s">
        <v>4667</v>
      </c>
      <c r="E4666" s="248" t="s">
        <v>24172</v>
      </c>
      <c r="F4666" s="247">
        <v>125.15</v>
      </c>
      <c r="G4666" s="247" t="s">
        <v>1367</v>
      </c>
      <c r="H4666" s="247" t="s">
        <v>14318</v>
      </c>
      <c r="I4666" s="247">
        <v>2</v>
      </c>
      <c r="J4666" s="247">
        <v>0</v>
      </c>
      <c r="K4666" s="247">
        <v>0</v>
      </c>
    </row>
    <row r="4667" spans="1:11">
      <c r="A4667" s="247" t="s">
        <v>24173</v>
      </c>
      <c r="B4667" s="247" t="s">
        <v>24174</v>
      </c>
      <c r="C4667" s="247" t="s">
        <v>1764</v>
      </c>
      <c r="D4667" s="247" t="s">
        <v>4667</v>
      </c>
      <c r="E4667" s="248" t="s">
        <v>24175</v>
      </c>
      <c r="F4667" s="247">
        <v>125.15</v>
      </c>
      <c r="G4667" s="247" t="s">
        <v>1367</v>
      </c>
      <c r="H4667" s="247" t="s">
        <v>14318</v>
      </c>
      <c r="I4667" s="247">
        <v>2</v>
      </c>
      <c r="J4667" s="247">
        <v>0</v>
      </c>
      <c r="K4667" s="247">
        <v>0</v>
      </c>
    </row>
    <row r="4668" spans="1:11">
      <c r="A4668" s="247" t="s">
        <v>24176</v>
      </c>
      <c r="B4668" s="247" t="s">
        <v>24177</v>
      </c>
      <c r="C4668" s="247" t="s">
        <v>1764</v>
      </c>
      <c r="D4668" s="247" t="s">
        <v>4667</v>
      </c>
      <c r="E4668" s="248" t="s">
        <v>24178</v>
      </c>
      <c r="F4668" s="247">
        <v>125.15</v>
      </c>
      <c r="G4668" s="247" t="s">
        <v>1367</v>
      </c>
      <c r="H4668" s="247" t="s">
        <v>14318</v>
      </c>
      <c r="I4668" s="247">
        <v>0</v>
      </c>
      <c r="J4668" s="247">
        <v>0</v>
      </c>
      <c r="K4668" s="247">
        <v>0</v>
      </c>
    </row>
    <row r="4669" spans="1:11">
      <c r="A4669" s="247" t="s">
        <v>24179</v>
      </c>
      <c r="B4669" s="247" t="s">
        <v>24180</v>
      </c>
      <c r="C4669" s="247" t="s">
        <v>1764</v>
      </c>
      <c r="D4669" s="247" t="s">
        <v>4667</v>
      </c>
      <c r="E4669" s="248" t="s">
        <v>24181</v>
      </c>
      <c r="F4669" s="247">
        <v>380.89</v>
      </c>
      <c r="G4669" s="247" t="s">
        <v>1367</v>
      </c>
      <c r="H4669" s="247" t="s">
        <v>14318</v>
      </c>
      <c r="I4669" s="247">
        <v>3</v>
      </c>
      <c r="J4669" s="247">
        <v>0</v>
      </c>
      <c r="K4669" s="247">
        <v>0</v>
      </c>
    </row>
    <row r="4670" spans="1:11">
      <c r="A4670" s="247" t="s">
        <v>24182</v>
      </c>
      <c r="B4670" s="247" t="s">
        <v>24183</v>
      </c>
      <c r="C4670" s="247" t="s">
        <v>1764</v>
      </c>
      <c r="D4670" s="247" t="s">
        <v>4667</v>
      </c>
      <c r="E4670" s="248" t="s">
        <v>24184</v>
      </c>
      <c r="F4670" s="247">
        <v>144.96</v>
      </c>
      <c r="G4670" s="247" t="s">
        <v>1367</v>
      </c>
      <c r="H4670" s="247" t="s">
        <v>14318</v>
      </c>
      <c r="I4670" s="247">
        <v>1</v>
      </c>
      <c r="J4670" s="247">
        <v>0</v>
      </c>
      <c r="K4670" s="247">
        <v>0</v>
      </c>
    </row>
    <row r="4671" spans="1:11">
      <c r="A4671" s="247" t="s">
        <v>24185</v>
      </c>
      <c r="B4671" s="247" t="s">
        <v>24186</v>
      </c>
      <c r="C4671" s="247" t="s">
        <v>1764</v>
      </c>
      <c r="D4671" s="247" t="s">
        <v>4667</v>
      </c>
      <c r="E4671" s="248" t="s">
        <v>24187</v>
      </c>
      <c r="F4671" s="247">
        <v>159.85</v>
      </c>
      <c r="G4671" s="247" t="s">
        <v>1367</v>
      </c>
      <c r="H4671" s="247" t="s">
        <v>14318</v>
      </c>
      <c r="I4671" s="247">
        <v>1</v>
      </c>
      <c r="J4671" s="247">
        <v>0</v>
      </c>
      <c r="K4671" s="247">
        <v>0</v>
      </c>
    </row>
    <row r="4672" spans="1:11">
      <c r="A4672" s="247" t="s">
        <v>24188</v>
      </c>
      <c r="B4672" s="247" t="s">
        <v>24189</v>
      </c>
      <c r="C4672" s="247" t="s">
        <v>1764</v>
      </c>
      <c r="D4672" s="247" t="s">
        <v>1877</v>
      </c>
      <c r="E4672" s="248" t="s">
        <v>24190</v>
      </c>
      <c r="F4672" s="247">
        <v>1082.97</v>
      </c>
      <c r="G4672" s="247" t="s">
        <v>1367</v>
      </c>
      <c r="H4672" s="247" t="s">
        <v>14318</v>
      </c>
      <c r="I4672" s="247">
        <v>1</v>
      </c>
      <c r="J4672" s="247">
        <v>0</v>
      </c>
      <c r="K4672" s="247">
        <v>0</v>
      </c>
    </row>
    <row r="4673" spans="1:11">
      <c r="A4673" s="247" t="s">
        <v>24191</v>
      </c>
      <c r="B4673" s="247" t="s">
        <v>24192</v>
      </c>
      <c r="C4673" s="247" t="s">
        <v>1764</v>
      </c>
      <c r="D4673" s="247" t="s">
        <v>4667</v>
      </c>
      <c r="E4673" s="248" t="s">
        <v>24193</v>
      </c>
      <c r="F4673" s="247">
        <v>146.53</v>
      </c>
      <c r="G4673" s="247" t="s">
        <v>1367</v>
      </c>
      <c r="H4673" s="247" t="s">
        <v>14318</v>
      </c>
      <c r="I4673" s="247">
        <v>3</v>
      </c>
      <c r="J4673" s="247">
        <v>0</v>
      </c>
      <c r="K4673" s="247">
        <v>0</v>
      </c>
    </row>
    <row r="4674" spans="1:11">
      <c r="A4674" s="247" t="s">
        <v>4829</v>
      </c>
      <c r="B4674" s="247" t="s">
        <v>4828</v>
      </c>
      <c r="C4674" s="247" t="s">
        <v>1764</v>
      </c>
      <c r="D4674" s="247" t="s">
        <v>4667</v>
      </c>
      <c r="E4674" s="248" t="s">
        <v>4827</v>
      </c>
      <c r="F4674" s="247">
        <v>101.31</v>
      </c>
      <c r="G4674" s="247" t="s">
        <v>1367</v>
      </c>
      <c r="H4674" s="247" t="s">
        <v>14318</v>
      </c>
      <c r="I4674" s="247">
        <v>2</v>
      </c>
      <c r="J4674" s="247">
        <v>0</v>
      </c>
      <c r="K4674" s="247">
        <v>0</v>
      </c>
    </row>
    <row r="4675" spans="1:11">
      <c r="A4675" s="247" t="s">
        <v>4820</v>
      </c>
      <c r="B4675" s="247" t="s">
        <v>4819</v>
      </c>
      <c r="C4675" s="247" t="s">
        <v>1764</v>
      </c>
      <c r="D4675" s="247" t="s">
        <v>4667</v>
      </c>
      <c r="E4675" s="248" t="s">
        <v>4818</v>
      </c>
      <c r="F4675" s="247">
        <v>117.79</v>
      </c>
      <c r="G4675" s="247" t="s">
        <v>1367</v>
      </c>
      <c r="H4675" s="247" t="s">
        <v>14318</v>
      </c>
      <c r="I4675" s="247">
        <v>2</v>
      </c>
      <c r="J4675" s="247">
        <v>0</v>
      </c>
      <c r="K4675" s="247">
        <v>0</v>
      </c>
    </row>
    <row r="4676" spans="1:11">
      <c r="A4676" s="247" t="s">
        <v>4776</v>
      </c>
      <c r="B4676" s="247" t="s">
        <v>4775</v>
      </c>
      <c r="C4676" s="247" t="s">
        <v>1764</v>
      </c>
      <c r="D4676" s="247" t="s">
        <v>4667</v>
      </c>
      <c r="E4676" s="248" t="s">
        <v>4774</v>
      </c>
      <c r="F4676" s="247">
        <v>829.61</v>
      </c>
      <c r="G4676" s="247" t="s">
        <v>1367</v>
      </c>
      <c r="H4676" s="247" t="s">
        <v>14318</v>
      </c>
      <c r="I4676" s="247">
        <v>3</v>
      </c>
      <c r="J4676" s="247">
        <v>0</v>
      </c>
      <c r="K4676" s="247">
        <v>0</v>
      </c>
    </row>
    <row r="4677" spans="1:11">
      <c r="A4677" s="247" t="s">
        <v>4773</v>
      </c>
      <c r="B4677" s="247" t="s">
        <v>4772</v>
      </c>
      <c r="C4677" s="247" t="s">
        <v>1764</v>
      </c>
      <c r="D4677" s="247" t="s">
        <v>4667</v>
      </c>
      <c r="E4677" s="248" t="s">
        <v>4771</v>
      </c>
      <c r="F4677" s="247">
        <v>136.19</v>
      </c>
      <c r="G4677" s="247" t="s">
        <v>1367</v>
      </c>
      <c r="H4677" s="247" t="s">
        <v>14318</v>
      </c>
      <c r="I4677" s="247">
        <v>3</v>
      </c>
      <c r="J4677" s="247">
        <v>0</v>
      </c>
      <c r="K4677" s="247">
        <v>0</v>
      </c>
    </row>
    <row r="4678" spans="1:11">
      <c r="A4678" s="247" t="s">
        <v>4728</v>
      </c>
      <c r="B4678" s="247" t="s">
        <v>4727</v>
      </c>
      <c r="C4678" s="247" t="s">
        <v>1764</v>
      </c>
      <c r="D4678" s="247" t="s">
        <v>4667</v>
      </c>
      <c r="E4678" s="248" t="s">
        <v>4726</v>
      </c>
      <c r="F4678" s="247">
        <v>468</v>
      </c>
      <c r="G4678" s="247" t="s">
        <v>1367</v>
      </c>
      <c r="H4678" s="247" t="s">
        <v>14318</v>
      </c>
      <c r="I4678" s="247">
        <v>3</v>
      </c>
      <c r="J4678" s="247">
        <v>0</v>
      </c>
      <c r="K4678" s="247">
        <v>0</v>
      </c>
    </row>
    <row r="4679" spans="1:11">
      <c r="A4679" s="247" t="s">
        <v>4673</v>
      </c>
      <c r="B4679" s="247" t="s">
        <v>4672</v>
      </c>
      <c r="C4679" s="247" t="s">
        <v>1764</v>
      </c>
      <c r="D4679" s="247" t="s">
        <v>4667</v>
      </c>
      <c r="E4679" s="248" t="s">
        <v>4671</v>
      </c>
      <c r="F4679" s="247">
        <v>159.85</v>
      </c>
      <c r="G4679" s="247" t="s">
        <v>1367</v>
      </c>
      <c r="H4679" s="247" t="s">
        <v>14318</v>
      </c>
      <c r="I4679" s="247">
        <v>3</v>
      </c>
      <c r="J4679" s="247">
        <v>0</v>
      </c>
      <c r="K4679" s="247">
        <v>0</v>
      </c>
    </row>
    <row r="4680" spans="1:11">
      <c r="A4680" s="247" t="s">
        <v>4670</v>
      </c>
      <c r="B4680" s="247" t="s">
        <v>4669</v>
      </c>
      <c r="C4680" s="247" t="s">
        <v>1764</v>
      </c>
      <c r="D4680" s="247" t="s">
        <v>4667</v>
      </c>
      <c r="E4680" s="248" t="s">
        <v>4668</v>
      </c>
      <c r="F4680" s="247">
        <v>159.85</v>
      </c>
      <c r="G4680" s="247" t="s">
        <v>1367</v>
      </c>
      <c r="H4680" s="247" t="s">
        <v>14318</v>
      </c>
      <c r="I4680" s="247">
        <v>3</v>
      </c>
      <c r="J4680" s="247">
        <v>0</v>
      </c>
      <c r="K4680" s="247">
        <v>0</v>
      </c>
    </row>
    <row r="4681" spans="1:11">
      <c r="A4681" s="247" t="s">
        <v>16595</v>
      </c>
      <c r="B4681" s="247" t="s">
        <v>16594</v>
      </c>
      <c r="C4681" s="247" t="s">
        <v>1764</v>
      </c>
      <c r="D4681" s="247" t="s">
        <v>4667</v>
      </c>
      <c r="E4681" s="248" t="s">
        <v>16593</v>
      </c>
      <c r="F4681" s="247">
        <v>159.85</v>
      </c>
      <c r="G4681" s="247" t="s">
        <v>1367</v>
      </c>
      <c r="H4681" s="247" t="s">
        <v>14318</v>
      </c>
      <c r="I4681" s="247">
        <v>3</v>
      </c>
      <c r="J4681" s="247">
        <v>0</v>
      </c>
      <c r="K4681" s="247">
        <v>0</v>
      </c>
    </row>
    <row r="4682" spans="1:11">
      <c r="A4682" s="247" t="s">
        <v>10766</v>
      </c>
      <c r="B4682" s="247" t="s">
        <v>10765</v>
      </c>
      <c r="C4682" s="247" t="s">
        <v>1764</v>
      </c>
      <c r="D4682" s="247" t="s">
        <v>10654</v>
      </c>
      <c r="E4682" s="248" t="s">
        <v>10764</v>
      </c>
      <c r="F4682" s="247">
        <v>334.95</v>
      </c>
      <c r="G4682" s="247" t="s">
        <v>1367</v>
      </c>
      <c r="H4682" s="247" t="s">
        <v>14318</v>
      </c>
      <c r="I4682" s="247">
        <v>2</v>
      </c>
      <c r="J4682" s="247">
        <v>0</v>
      </c>
      <c r="K4682" s="247">
        <v>0</v>
      </c>
    </row>
    <row r="4683" spans="1:11">
      <c r="A4683" s="247" t="s">
        <v>5809</v>
      </c>
      <c r="B4683" s="247" t="s">
        <v>5808</v>
      </c>
      <c r="C4683" s="247" t="s">
        <v>1764</v>
      </c>
      <c r="D4683" s="247" t="s">
        <v>2156</v>
      </c>
      <c r="E4683" s="248" t="s">
        <v>5807</v>
      </c>
      <c r="F4683" s="247">
        <v>2365.29</v>
      </c>
      <c r="G4683" s="247" t="s">
        <v>1367</v>
      </c>
      <c r="H4683" s="247" t="s">
        <v>14318</v>
      </c>
      <c r="I4683" s="247">
        <v>0</v>
      </c>
      <c r="J4683" s="247">
        <v>0</v>
      </c>
      <c r="K4683" s="247">
        <v>0</v>
      </c>
    </row>
    <row r="4684" spans="1:11">
      <c r="A4684" s="247" t="s">
        <v>5806</v>
      </c>
      <c r="B4684" s="247" t="s">
        <v>5805</v>
      </c>
      <c r="C4684" s="247" t="s">
        <v>1764</v>
      </c>
      <c r="D4684" s="247" t="s">
        <v>2156</v>
      </c>
      <c r="E4684" s="248" t="s">
        <v>5804</v>
      </c>
      <c r="F4684" s="247">
        <v>681.93</v>
      </c>
      <c r="G4684" s="247" t="s">
        <v>1367</v>
      </c>
      <c r="H4684" s="247" t="s">
        <v>14318</v>
      </c>
      <c r="I4684" s="247">
        <v>0</v>
      </c>
      <c r="J4684" s="247">
        <v>0</v>
      </c>
      <c r="K4684" s="247">
        <v>0</v>
      </c>
    </row>
    <row r="4685" spans="1:11">
      <c r="A4685" s="247" t="s">
        <v>5803</v>
      </c>
      <c r="B4685" s="247" t="s">
        <v>5802</v>
      </c>
      <c r="C4685" s="247" t="s">
        <v>1764</v>
      </c>
      <c r="D4685" s="247" t="s">
        <v>2156</v>
      </c>
      <c r="E4685" s="248" t="s">
        <v>5801</v>
      </c>
      <c r="F4685" s="247">
        <v>524.87</v>
      </c>
      <c r="G4685" s="247" t="s">
        <v>1367</v>
      </c>
      <c r="H4685" s="247" t="s">
        <v>14318</v>
      </c>
      <c r="I4685" s="247">
        <v>0</v>
      </c>
      <c r="J4685" s="247">
        <v>0</v>
      </c>
      <c r="K4685" s="247">
        <v>0</v>
      </c>
    </row>
    <row r="4686" spans="1:11">
      <c r="A4686" s="247" t="s">
        <v>5800</v>
      </c>
      <c r="B4686" s="247" t="s">
        <v>5799</v>
      </c>
      <c r="C4686" s="247" t="s">
        <v>1764</v>
      </c>
      <c r="D4686" s="247" t="s">
        <v>2156</v>
      </c>
      <c r="E4686" s="248" t="s">
        <v>5798</v>
      </c>
      <c r="F4686" s="247">
        <v>114.64</v>
      </c>
      <c r="G4686" s="247" t="s">
        <v>1367</v>
      </c>
      <c r="H4686" s="247" t="s">
        <v>14318</v>
      </c>
      <c r="I4686" s="247">
        <v>0</v>
      </c>
      <c r="J4686" s="247">
        <v>0</v>
      </c>
      <c r="K4686" s="247">
        <v>0</v>
      </c>
    </row>
    <row r="4687" spans="1:11">
      <c r="A4687" s="247" t="s">
        <v>5797</v>
      </c>
      <c r="B4687" s="247" t="s">
        <v>5796</v>
      </c>
      <c r="C4687" s="247" t="s">
        <v>1764</v>
      </c>
      <c r="D4687" s="247" t="s">
        <v>2156</v>
      </c>
      <c r="E4687" s="248" t="s">
        <v>5795</v>
      </c>
      <c r="F4687" s="247">
        <v>114.64</v>
      </c>
      <c r="G4687" s="247" t="s">
        <v>1367</v>
      </c>
      <c r="H4687" s="247" t="s">
        <v>14318</v>
      </c>
      <c r="I4687" s="247">
        <v>0</v>
      </c>
      <c r="J4687" s="247">
        <v>0</v>
      </c>
      <c r="K4687" s="247">
        <v>0</v>
      </c>
    </row>
    <row r="4688" spans="1:11">
      <c r="A4688" s="247" t="s">
        <v>5794</v>
      </c>
      <c r="B4688" s="247" t="s">
        <v>5793</v>
      </c>
      <c r="C4688" s="247" t="s">
        <v>1764</v>
      </c>
      <c r="D4688" s="247" t="s">
        <v>2156</v>
      </c>
      <c r="E4688" s="248" t="s">
        <v>5792</v>
      </c>
      <c r="F4688" s="247">
        <v>451.93</v>
      </c>
      <c r="G4688" s="247" t="s">
        <v>1367</v>
      </c>
      <c r="H4688" s="247" t="s">
        <v>14318</v>
      </c>
      <c r="I4688" s="247">
        <v>0</v>
      </c>
      <c r="J4688" s="247">
        <v>0</v>
      </c>
      <c r="K4688" s="247">
        <v>0</v>
      </c>
    </row>
    <row r="4689" spans="1:11">
      <c r="A4689" s="247" t="s">
        <v>5791</v>
      </c>
      <c r="B4689" s="247" t="s">
        <v>5790</v>
      </c>
      <c r="C4689" s="247" t="s">
        <v>1764</v>
      </c>
      <c r="D4689" s="247" t="s">
        <v>2156</v>
      </c>
      <c r="E4689" s="248" t="s">
        <v>5789</v>
      </c>
      <c r="F4689" s="247">
        <v>346.11</v>
      </c>
      <c r="G4689" s="247" t="s">
        <v>1367</v>
      </c>
      <c r="H4689" s="247" t="s">
        <v>14318</v>
      </c>
      <c r="I4689" s="247">
        <v>0</v>
      </c>
      <c r="J4689" s="247">
        <v>0</v>
      </c>
      <c r="K4689" s="247">
        <v>0</v>
      </c>
    </row>
    <row r="4690" spans="1:11">
      <c r="A4690" s="247" t="s">
        <v>5788</v>
      </c>
      <c r="B4690" s="247" t="s">
        <v>5787</v>
      </c>
      <c r="C4690" s="247" t="s">
        <v>1764</v>
      </c>
      <c r="D4690" s="247" t="s">
        <v>2156</v>
      </c>
      <c r="E4690" s="248" t="s">
        <v>5786</v>
      </c>
      <c r="F4690" s="247">
        <v>61.23</v>
      </c>
      <c r="G4690" s="247" t="s">
        <v>1373</v>
      </c>
      <c r="H4690" s="247" t="s">
        <v>14318</v>
      </c>
      <c r="I4690" s="247">
        <v>0</v>
      </c>
      <c r="J4690" s="247">
        <v>0</v>
      </c>
      <c r="K4690" s="247">
        <v>0</v>
      </c>
    </row>
    <row r="4691" spans="1:11">
      <c r="A4691" s="247" t="s">
        <v>5785</v>
      </c>
      <c r="B4691" s="247" t="s">
        <v>5784</v>
      </c>
      <c r="C4691" s="247" t="s">
        <v>1764</v>
      </c>
      <c r="D4691" s="247" t="s">
        <v>2156</v>
      </c>
      <c r="E4691" s="248" t="s">
        <v>5783</v>
      </c>
      <c r="F4691" s="247">
        <v>1820.22</v>
      </c>
      <c r="G4691" s="247" t="s">
        <v>1367</v>
      </c>
      <c r="H4691" s="247" t="s">
        <v>14318</v>
      </c>
      <c r="I4691" s="247">
        <v>0</v>
      </c>
      <c r="J4691" s="247">
        <v>0</v>
      </c>
      <c r="K4691" s="247">
        <v>0</v>
      </c>
    </row>
    <row r="4692" spans="1:11">
      <c r="A4692" s="247" t="s">
        <v>5782</v>
      </c>
      <c r="B4692" s="247" t="s">
        <v>5781</v>
      </c>
      <c r="C4692" s="247" t="s">
        <v>1764</v>
      </c>
      <c r="D4692" s="247" t="s">
        <v>2156</v>
      </c>
      <c r="E4692" s="248" t="s">
        <v>5780</v>
      </c>
      <c r="F4692" s="247">
        <v>394.61</v>
      </c>
      <c r="G4692" s="247" t="s">
        <v>1367</v>
      </c>
      <c r="H4692" s="247" t="s">
        <v>14318</v>
      </c>
      <c r="I4692" s="247">
        <v>0</v>
      </c>
      <c r="J4692" s="247">
        <v>0</v>
      </c>
      <c r="K4692" s="247">
        <v>0</v>
      </c>
    </row>
    <row r="4693" spans="1:11">
      <c r="A4693" s="247" t="s">
        <v>5779</v>
      </c>
      <c r="B4693" s="247" t="s">
        <v>5778</v>
      </c>
      <c r="C4693" s="247" t="s">
        <v>1764</v>
      </c>
      <c r="D4693" s="247" t="s">
        <v>2156</v>
      </c>
      <c r="E4693" s="248" t="s">
        <v>5777</v>
      </c>
      <c r="F4693" s="247">
        <v>1427.26</v>
      </c>
      <c r="G4693" s="247" t="s">
        <v>1367</v>
      </c>
      <c r="H4693" s="247" t="s">
        <v>14318</v>
      </c>
      <c r="I4693" s="247">
        <v>0</v>
      </c>
      <c r="J4693" s="247">
        <v>0</v>
      </c>
      <c r="K4693" s="247">
        <v>0</v>
      </c>
    </row>
    <row r="4694" spans="1:11">
      <c r="A4694" s="247" t="s">
        <v>5776</v>
      </c>
      <c r="B4694" s="247" t="s">
        <v>5775</v>
      </c>
      <c r="C4694" s="247" t="s">
        <v>1764</v>
      </c>
      <c r="D4694" s="247" t="s">
        <v>2156</v>
      </c>
      <c r="E4694" s="248" t="s">
        <v>5774</v>
      </c>
      <c r="F4694" s="247">
        <v>362.88</v>
      </c>
      <c r="G4694" s="247" t="s">
        <v>1373</v>
      </c>
      <c r="H4694" s="247" t="s">
        <v>14318</v>
      </c>
      <c r="I4694" s="247">
        <v>0</v>
      </c>
      <c r="J4694" s="247">
        <v>0</v>
      </c>
      <c r="K4694" s="247">
        <v>0</v>
      </c>
    </row>
    <row r="4695" spans="1:11">
      <c r="A4695" s="247" t="s">
        <v>5773</v>
      </c>
      <c r="B4695" s="247" t="s">
        <v>5772</v>
      </c>
      <c r="C4695" s="247" t="s">
        <v>1764</v>
      </c>
      <c r="D4695" s="247" t="s">
        <v>2156</v>
      </c>
      <c r="E4695" s="248" t="s">
        <v>5771</v>
      </c>
      <c r="F4695" s="247">
        <v>466.43</v>
      </c>
      <c r="G4695" s="247" t="s">
        <v>1373</v>
      </c>
      <c r="H4695" s="247" t="s">
        <v>14318</v>
      </c>
      <c r="I4695" s="247">
        <v>0</v>
      </c>
      <c r="J4695" s="247">
        <v>0</v>
      </c>
      <c r="K4695" s="247">
        <v>0</v>
      </c>
    </row>
    <row r="4696" spans="1:11">
      <c r="A4696" s="247" t="s">
        <v>5770</v>
      </c>
      <c r="B4696" s="247" t="s">
        <v>5769</v>
      </c>
      <c r="C4696" s="247" t="s">
        <v>1764</v>
      </c>
      <c r="D4696" s="247" t="s">
        <v>2156</v>
      </c>
      <c r="E4696" s="248" t="s">
        <v>5768</v>
      </c>
      <c r="F4696" s="247">
        <v>4504.9799999999996</v>
      </c>
      <c r="G4696" s="247" t="s">
        <v>1373</v>
      </c>
      <c r="H4696" s="247" t="s">
        <v>14318</v>
      </c>
      <c r="I4696" s="247">
        <v>0</v>
      </c>
      <c r="J4696" s="247">
        <v>0</v>
      </c>
      <c r="K4696" s="247">
        <v>0</v>
      </c>
    </row>
    <row r="4697" spans="1:11">
      <c r="A4697" s="247" t="s">
        <v>13592</v>
      </c>
      <c r="B4697" s="247" t="s">
        <v>13593</v>
      </c>
      <c r="C4697" s="247" t="s">
        <v>1764</v>
      </c>
      <c r="D4697" s="247" t="s">
        <v>2156</v>
      </c>
      <c r="E4697" s="248" t="s">
        <v>13594</v>
      </c>
      <c r="F4697" s="247">
        <v>13502.85</v>
      </c>
      <c r="G4697" s="247" t="s">
        <v>1367</v>
      </c>
      <c r="H4697" s="247" t="s">
        <v>14318</v>
      </c>
      <c r="I4697" s="247">
        <v>0</v>
      </c>
      <c r="J4697" s="247">
        <v>0</v>
      </c>
      <c r="K4697" s="247">
        <v>0</v>
      </c>
    </row>
    <row r="4698" spans="1:11">
      <c r="A4698" s="247" t="s">
        <v>5767</v>
      </c>
      <c r="B4698" s="247" t="s">
        <v>5766</v>
      </c>
      <c r="C4698" s="247" t="s">
        <v>1764</v>
      </c>
      <c r="D4698" s="247" t="s">
        <v>2156</v>
      </c>
      <c r="E4698" s="248" t="s">
        <v>5765</v>
      </c>
      <c r="F4698" s="247">
        <v>1133.1400000000001</v>
      </c>
      <c r="G4698" s="247" t="s">
        <v>1367</v>
      </c>
      <c r="H4698" s="247" t="s">
        <v>14318</v>
      </c>
      <c r="I4698" s="247">
        <v>0</v>
      </c>
      <c r="J4698" s="247">
        <v>0</v>
      </c>
      <c r="K4698" s="247">
        <v>0</v>
      </c>
    </row>
    <row r="4699" spans="1:11">
      <c r="A4699" s="247" t="s">
        <v>5764</v>
      </c>
      <c r="B4699" s="247" t="s">
        <v>5763</v>
      </c>
      <c r="C4699" s="247" t="s">
        <v>1764</v>
      </c>
      <c r="D4699" s="247" t="s">
        <v>2156</v>
      </c>
      <c r="E4699" s="248" t="s">
        <v>5762</v>
      </c>
      <c r="F4699" s="247">
        <v>870.79</v>
      </c>
      <c r="G4699" s="247" t="s">
        <v>1367</v>
      </c>
      <c r="H4699" s="247" t="s">
        <v>14318</v>
      </c>
      <c r="I4699" s="247">
        <v>0</v>
      </c>
      <c r="J4699" s="247">
        <v>0</v>
      </c>
      <c r="K4699" s="247">
        <v>0</v>
      </c>
    </row>
    <row r="4700" spans="1:11">
      <c r="A4700" s="247" t="s">
        <v>5761</v>
      </c>
      <c r="B4700" s="247" t="s">
        <v>5760</v>
      </c>
      <c r="C4700" s="247" t="s">
        <v>1764</v>
      </c>
      <c r="D4700" s="247" t="s">
        <v>2156</v>
      </c>
      <c r="E4700" s="248" t="s">
        <v>5759</v>
      </c>
      <c r="F4700" s="247">
        <v>6029.43</v>
      </c>
      <c r="G4700" s="247" t="s">
        <v>1367</v>
      </c>
      <c r="H4700" s="247" t="s">
        <v>14318</v>
      </c>
      <c r="I4700" s="247">
        <v>0</v>
      </c>
      <c r="J4700" s="247">
        <v>0</v>
      </c>
      <c r="K4700" s="247">
        <v>0</v>
      </c>
    </row>
    <row r="4701" spans="1:11">
      <c r="A4701" s="247" t="s">
        <v>5758</v>
      </c>
      <c r="B4701" s="247" t="s">
        <v>5757</v>
      </c>
      <c r="C4701" s="247" t="s">
        <v>1764</v>
      </c>
      <c r="D4701" s="247" t="s">
        <v>2156</v>
      </c>
      <c r="E4701" s="248" t="s">
        <v>5756</v>
      </c>
      <c r="F4701" s="247">
        <v>4415.71</v>
      </c>
      <c r="G4701" s="247" t="s">
        <v>1367</v>
      </c>
      <c r="H4701" s="247" t="s">
        <v>14318</v>
      </c>
      <c r="I4701" s="247">
        <v>0</v>
      </c>
      <c r="J4701" s="247">
        <v>0</v>
      </c>
      <c r="K4701" s="247">
        <v>0</v>
      </c>
    </row>
    <row r="4702" spans="1:11">
      <c r="A4702" s="247" t="s">
        <v>5755</v>
      </c>
      <c r="B4702" s="247" t="s">
        <v>5754</v>
      </c>
      <c r="C4702" s="247" t="s">
        <v>1764</v>
      </c>
      <c r="D4702" s="247" t="s">
        <v>2156</v>
      </c>
      <c r="E4702" s="248" t="s">
        <v>5753</v>
      </c>
      <c r="F4702" s="247">
        <v>9121.68</v>
      </c>
      <c r="G4702" s="247" t="s">
        <v>1367</v>
      </c>
      <c r="H4702" s="247" t="s">
        <v>14318</v>
      </c>
      <c r="I4702" s="247">
        <v>0</v>
      </c>
      <c r="J4702" s="247">
        <v>0</v>
      </c>
      <c r="K4702" s="247">
        <v>0</v>
      </c>
    </row>
    <row r="4703" spans="1:11">
      <c r="A4703" s="247" t="s">
        <v>5752</v>
      </c>
      <c r="B4703" s="247" t="s">
        <v>5751</v>
      </c>
      <c r="C4703" s="247" t="s">
        <v>1764</v>
      </c>
      <c r="D4703" s="247" t="s">
        <v>2156</v>
      </c>
      <c r="E4703" s="248" t="s">
        <v>5750</v>
      </c>
      <c r="F4703" s="247">
        <v>5811.18</v>
      </c>
      <c r="G4703" s="247" t="s">
        <v>1367</v>
      </c>
      <c r="H4703" s="247" t="s">
        <v>14318</v>
      </c>
      <c r="I4703" s="247">
        <v>0</v>
      </c>
      <c r="J4703" s="247">
        <v>0</v>
      </c>
      <c r="K4703" s="247">
        <v>0</v>
      </c>
    </row>
    <row r="4704" spans="1:11">
      <c r="A4704" s="247" t="s">
        <v>5749</v>
      </c>
      <c r="B4704" s="247" t="s">
        <v>5748</v>
      </c>
      <c r="C4704" s="247" t="s">
        <v>1764</v>
      </c>
      <c r="D4704" s="247" t="s">
        <v>2156</v>
      </c>
      <c r="E4704" s="248" t="s">
        <v>5747</v>
      </c>
      <c r="F4704" s="247">
        <v>1414.59</v>
      </c>
      <c r="G4704" s="247" t="s">
        <v>1367</v>
      </c>
      <c r="H4704" s="247" t="s">
        <v>14318</v>
      </c>
      <c r="I4704" s="247">
        <v>0</v>
      </c>
      <c r="J4704" s="247">
        <v>0</v>
      </c>
      <c r="K4704" s="247">
        <v>0</v>
      </c>
    </row>
    <row r="4705" spans="1:11">
      <c r="A4705" s="247" t="s">
        <v>13595</v>
      </c>
      <c r="B4705" s="247" t="s">
        <v>13596</v>
      </c>
      <c r="C4705" s="247" t="s">
        <v>1764</v>
      </c>
      <c r="D4705" s="247" t="s">
        <v>2156</v>
      </c>
      <c r="E4705" s="248" t="s">
        <v>13597</v>
      </c>
      <c r="F4705" s="247">
        <v>7231.28</v>
      </c>
      <c r="G4705" s="247" t="s">
        <v>1367</v>
      </c>
      <c r="H4705" s="247" t="s">
        <v>14318</v>
      </c>
      <c r="I4705" s="247">
        <v>0</v>
      </c>
      <c r="J4705" s="247">
        <v>0</v>
      </c>
      <c r="K4705" s="247">
        <v>0</v>
      </c>
    </row>
    <row r="4706" spans="1:11">
      <c r="A4706" s="247" t="s">
        <v>5746</v>
      </c>
      <c r="B4706" s="247" t="s">
        <v>171</v>
      </c>
      <c r="C4706" s="247" t="s">
        <v>1764</v>
      </c>
      <c r="D4706" s="247" t="s">
        <v>2156</v>
      </c>
      <c r="E4706" s="248" t="s">
        <v>5745</v>
      </c>
      <c r="F4706" s="247">
        <v>8650.27</v>
      </c>
      <c r="G4706" s="247" t="s">
        <v>1367</v>
      </c>
      <c r="H4706" s="247" t="s">
        <v>14318</v>
      </c>
      <c r="I4706" s="247">
        <v>0</v>
      </c>
      <c r="J4706" s="247">
        <v>0</v>
      </c>
      <c r="K4706" s="247">
        <v>0</v>
      </c>
    </row>
    <row r="4707" spans="1:11">
      <c r="A4707" s="247" t="s">
        <v>5744</v>
      </c>
      <c r="B4707" s="247" t="s">
        <v>5743</v>
      </c>
      <c r="C4707" s="247" t="s">
        <v>1764</v>
      </c>
      <c r="D4707" s="247" t="s">
        <v>2156</v>
      </c>
      <c r="E4707" s="248" t="s">
        <v>5742</v>
      </c>
      <c r="F4707" s="247">
        <v>606.66</v>
      </c>
      <c r="G4707" s="247" t="s">
        <v>1373</v>
      </c>
      <c r="H4707" s="247" t="s">
        <v>14318</v>
      </c>
      <c r="I4707" s="247">
        <v>0</v>
      </c>
      <c r="J4707" s="247">
        <v>0</v>
      </c>
      <c r="K4707" s="247">
        <v>0</v>
      </c>
    </row>
    <row r="4708" spans="1:11">
      <c r="A4708" s="247" t="s">
        <v>24194</v>
      </c>
      <c r="B4708" s="247" t="s">
        <v>24195</v>
      </c>
      <c r="C4708" s="247" t="s">
        <v>1764</v>
      </c>
      <c r="D4708" s="247" t="s">
        <v>2156</v>
      </c>
      <c r="E4708" s="248" t="s">
        <v>24196</v>
      </c>
      <c r="F4708" s="247">
        <v>12706.64</v>
      </c>
      <c r="G4708" s="247" t="s">
        <v>1367</v>
      </c>
      <c r="H4708" s="247" t="s">
        <v>14318</v>
      </c>
      <c r="I4708" s="247">
        <v>0</v>
      </c>
      <c r="J4708" s="247">
        <v>0</v>
      </c>
      <c r="K4708" s="247">
        <v>0</v>
      </c>
    </row>
    <row r="4709" spans="1:11">
      <c r="A4709" s="247" t="s">
        <v>5741</v>
      </c>
      <c r="B4709" s="247" t="s">
        <v>5740</v>
      </c>
      <c r="C4709" s="247" t="s">
        <v>1764</v>
      </c>
      <c r="D4709" s="247" t="s">
        <v>2156</v>
      </c>
      <c r="E4709" s="248" t="s">
        <v>5739</v>
      </c>
      <c r="F4709" s="247">
        <v>1576.99</v>
      </c>
      <c r="G4709" s="247" t="s">
        <v>1367</v>
      </c>
      <c r="H4709" s="247" t="s">
        <v>14318</v>
      </c>
      <c r="I4709" s="247">
        <v>0</v>
      </c>
      <c r="J4709" s="247">
        <v>0</v>
      </c>
      <c r="K4709" s="247">
        <v>0</v>
      </c>
    </row>
    <row r="4710" spans="1:11">
      <c r="A4710" s="247" t="s">
        <v>2573</v>
      </c>
      <c r="B4710" s="247" t="s">
        <v>2572</v>
      </c>
      <c r="C4710" s="247" t="s">
        <v>1764</v>
      </c>
      <c r="D4710" s="247" t="s">
        <v>2156</v>
      </c>
      <c r="E4710" s="248" t="s">
        <v>2571</v>
      </c>
      <c r="F4710" s="247">
        <v>163.74</v>
      </c>
      <c r="G4710" s="247" t="s">
        <v>1373</v>
      </c>
      <c r="H4710" s="247" t="s">
        <v>14318</v>
      </c>
      <c r="I4710" s="247">
        <v>0</v>
      </c>
      <c r="J4710" s="247">
        <v>0</v>
      </c>
      <c r="K4710" s="247">
        <v>0</v>
      </c>
    </row>
    <row r="4711" spans="1:11">
      <c r="A4711" s="247" t="s">
        <v>5738</v>
      </c>
      <c r="B4711" s="247" t="s">
        <v>5737</v>
      </c>
      <c r="C4711" s="247" t="s">
        <v>1764</v>
      </c>
      <c r="D4711" s="247" t="s">
        <v>2156</v>
      </c>
      <c r="E4711" s="248" t="s">
        <v>5736</v>
      </c>
      <c r="F4711" s="247">
        <v>1563.02</v>
      </c>
      <c r="G4711" s="247" t="s">
        <v>1367</v>
      </c>
      <c r="H4711" s="247" t="s">
        <v>14318</v>
      </c>
      <c r="I4711" s="247">
        <v>0</v>
      </c>
      <c r="J4711" s="247">
        <v>0</v>
      </c>
      <c r="K4711" s="247">
        <v>0</v>
      </c>
    </row>
    <row r="4712" spans="1:11">
      <c r="A4712" s="247" t="s">
        <v>5735</v>
      </c>
      <c r="B4712" s="247" t="s">
        <v>170</v>
      </c>
      <c r="C4712" s="247" t="s">
        <v>1764</v>
      </c>
      <c r="D4712" s="247" t="s">
        <v>2156</v>
      </c>
      <c r="E4712" s="248" t="s">
        <v>13598</v>
      </c>
      <c r="F4712" s="247">
        <v>16856.71</v>
      </c>
      <c r="G4712" s="247" t="s">
        <v>1367</v>
      </c>
      <c r="H4712" s="247" t="s">
        <v>14318</v>
      </c>
      <c r="I4712" s="247">
        <v>0</v>
      </c>
      <c r="J4712" s="247">
        <v>0</v>
      </c>
      <c r="K4712" s="247">
        <v>0</v>
      </c>
    </row>
    <row r="4713" spans="1:11">
      <c r="A4713" s="247" t="s">
        <v>5734</v>
      </c>
      <c r="B4713" s="247" t="s">
        <v>5733</v>
      </c>
      <c r="C4713" s="247" t="s">
        <v>1764</v>
      </c>
      <c r="D4713" s="247" t="s">
        <v>2156</v>
      </c>
      <c r="E4713" s="248" t="s">
        <v>5732</v>
      </c>
      <c r="F4713" s="247">
        <v>4477.25</v>
      </c>
      <c r="G4713" s="247" t="s">
        <v>1367</v>
      </c>
      <c r="H4713" s="247" t="s">
        <v>14318</v>
      </c>
      <c r="I4713" s="247">
        <v>0</v>
      </c>
      <c r="J4713" s="247">
        <v>0</v>
      </c>
      <c r="K4713" s="247">
        <v>0</v>
      </c>
    </row>
    <row r="4714" spans="1:11">
      <c r="A4714" s="247" t="s">
        <v>2488</v>
      </c>
      <c r="B4714" s="247" t="s">
        <v>2487</v>
      </c>
      <c r="C4714" s="247" t="s">
        <v>1764</v>
      </c>
      <c r="D4714" s="247" t="s">
        <v>2156</v>
      </c>
      <c r="E4714" s="248" t="s">
        <v>2486</v>
      </c>
      <c r="F4714" s="247">
        <v>52.16</v>
      </c>
      <c r="G4714" s="247" t="s">
        <v>1373</v>
      </c>
      <c r="H4714" s="247" t="s">
        <v>14318</v>
      </c>
      <c r="I4714" s="247">
        <v>0</v>
      </c>
      <c r="J4714" s="247">
        <v>0</v>
      </c>
      <c r="K4714" s="247">
        <v>0</v>
      </c>
    </row>
    <row r="4715" spans="1:11">
      <c r="A4715" s="247" t="s">
        <v>5731</v>
      </c>
      <c r="B4715" s="247" t="s">
        <v>172</v>
      </c>
      <c r="C4715" s="247" t="s">
        <v>1764</v>
      </c>
      <c r="D4715" s="247" t="s">
        <v>2156</v>
      </c>
      <c r="E4715" s="248" t="s">
        <v>5730</v>
      </c>
      <c r="F4715" s="247">
        <v>128292.7</v>
      </c>
      <c r="G4715" s="247" t="s">
        <v>1367</v>
      </c>
      <c r="H4715" s="247" t="s">
        <v>14318</v>
      </c>
      <c r="I4715" s="247">
        <v>0</v>
      </c>
      <c r="J4715" s="247">
        <v>0</v>
      </c>
      <c r="K4715" s="247">
        <v>0</v>
      </c>
    </row>
    <row r="4716" spans="1:11">
      <c r="A4716" s="247" t="s">
        <v>5729</v>
      </c>
      <c r="B4716" s="247" t="s">
        <v>5728</v>
      </c>
      <c r="C4716" s="247" t="s">
        <v>1764</v>
      </c>
      <c r="D4716" s="247" t="s">
        <v>2156</v>
      </c>
      <c r="E4716" s="248" t="s">
        <v>5727</v>
      </c>
      <c r="F4716" s="247">
        <v>3371.86</v>
      </c>
      <c r="G4716" s="247" t="s">
        <v>1367</v>
      </c>
      <c r="H4716" s="247" t="s">
        <v>14318</v>
      </c>
      <c r="I4716" s="247">
        <v>0</v>
      </c>
      <c r="J4716" s="247">
        <v>0</v>
      </c>
      <c r="K4716" s="247">
        <v>0</v>
      </c>
    </row>
    <row r="4717" spans="1:11">
      <c r="A4717" s="247" t="s">
        <v>5726</v>
      </c>
      <c r="B4717" s="247" t="s">
        <v>5725</v>
      </c>
      <c r="C4717" s="247" t="s">
        <v>1764</v>
      </c>
      <c r="D4717" s="247" t="s">
        <v>2156</v>
      </c>
      <c r="E4717" s="248" t="s">
        <v>13599</v>
      </c>
      <c r="F4717" s="247">
        <v>1959.1</v>
      </c>
      <c r="G4717" s="247" t="s">
        <v>1373</v>
      </c>
      <c r="H4717" s="247" t="s">
        <v>14318</v>
      </c>
      <c r="I4717" s="247">
        <v>0</v>
      </c>
      <c r="J4717" s="247">
        <v>0</v>
      </c>
      <c r="K4717" s="247">
        <v>0</v>
      </c>
    </row>
    <row r="4718" spans="1:11">
      <c r="A4718" s="247" t="s">
        <v>5724</v>
      </c>
      <c r="B4718" s="247" t="s">
        <v>5723</v>
      </c>
      <c r="C4718" s="247" t="s">
        <v>1764</v>
      </c>
      <c r="D4718" s="247" t="s">
        <v>2156</v>
      </c>
      <c r="E4718" s="248" t="s">
        <v>5722</v>
      </c>
      <c r="F4718" s="247">
        <v>3293.23</v>
      </c>
      <c r="G4718" s="247" t="s">
        <v>1367</v>
      </c>
      <c r="H4718" s="247" t="s">
        <v>14318</v>
      </c>
      <c r="I4718" s="247">
        <v>0</v>
      </c>
      <c r="J4718" s="247">
        <v>0</v>
      </c>
      <c r="K4718" s="247">
        <v>0</v>
      </c>
    </row>
    <row r="4719" spans="1:11">
      <c r="A4719" s="247" t="s">
        <v>5721</v>
      </c>
      <c r="B4719" s="247" t="s">
        <v>5720</v>
      </c>
      <c r="C4719" s="247" t="s">
        <v>1764</v>
      </c>
      <c r="D4719" s="247" t="s">
        <v>2156</v>
      </c>
      <c r="E4719" s="248" t="s">
        <v>15099</v>
      </c>
      <c r="F4719" s="247">
        <v>1515.56</v>
      </c>
      <c r="G4719" s="247" t="s">
        <v>1367</v>
      </c>
      <c r="H4719" s="247" t="s">
        <v>14318</v>
      </c>
      <c r="I4719" s="247">
        <v>0</v>
      </c>
      <c r="J4719" s="247">
        <v>0</v>
      </c>
      <c r="K4719" s="247">
        <v>0</v>
      </c>
    </row>
    <row r="4720" spans="1:11">
      <c r="A4720" s="247" t="s">
        <v>5719</v>
      </c>
      <c r="B4720" s="247" t="s">
        <v>5718</v>
      </c>
      <c r="C4720" s="247" t="s">
        <v>1764</v>
      </c>
      <c r="D4720" s="247" t="s">
        <v>2156</v>
      </c>
      <c r="E4720" s="248" t="s">
        <v>5717</v>
      </c>
      <c r="F4720" s="247">
        <v>46158.99</v>
      </c>
      <c r="G4720" s="247" t="s">
        <v>1367</v>
      </c>
      <c r="H4720" s="247" t="s">
        <v>14318</v>
      </c>
      <c r="I4720" s="247">
        <v>0</v>
      </c>
      <c r="J4720" s="247">
        <v>0</v>
      </c>
      <c r="K4720" s="247">
        <v>0</v>
      </c>
    </row>
    <row r="4721" spans="1:11">
      <c r="A4721" s="247" t="s">
        <v>5716</v>
      </c>
      <c r="B4721" s="247" t="s">
        <v>5715</v>
      </c>
      <c r="C4721" s="247" t="s">
        <v>1764</v>
      </c>
      <c r="D4721" s="247" t="s">
        <v>2156</v>
      </c>
      <c r="E4721" s="248" t="s">
        <v>13600</v>
      </c>
      <c r="F4721" s="247">
        <v>201.51</v>
      </c>
      <c r="G4721" s="247" t="s">
        <v>1373</v>
      </c>
      <c r="H4721" s="247" t="s">
        <v>14318</v>
      </c>
      <c r="I4721" s="247">
        <v>0</v>
      </c>
      <c r="J4721" s="247">
        <v>0</v>
      </c>
      <c r="K4721" s="247">
        <v>0</v>
      </c>
    </row>
    <row r="4722" spans="1:11">
      <c r="A4722" s="247" t="s">
        <v>5714</v>
      </c>
      <c r="B4722" s="247" t="s">
        <v>5713</v>
      </c>
      <c r="C4722" s="247" t="s">
        <v>1764</v>
      </c>
      <c r="D4722" s="247" t="s">
        <v>2156</v>
      </c>
      <c r="E4722" s="248" t="s">
        <v>5712</v>
      </c>
      <c r="F4722" s="247">
        <v>14467.34</v>
      </c>
      <c r="G4722" s="247" t="s">
        <v>1367</v>
      </c>
      <c r="H4722" s="247" t="s">
        <v>14318</v>
      </c>
      <c r="I4722" s="247">
        <v>0</v>
      </c>
      <c r="J4722" s="247">
        <v>0</v>
      </c>
      <c r="K4722" s="247">
        <v>0</v>
      </c>
    </row>
    <row r="4723" spans="1:11">
      <c r="A4723" s="247" t="s">
        <v>5711</v>
      </c>
      <c r="B4723" s="247" t="s">
        <v>5710</v>
      </c>
      <c r="C4723" s="247" t="s">
        <v>1764</v>
      </c>
      <c r="D4723" s="247" t="s">
        <v>2156</v>
      </c>
      <c r="E4723" s="248" t="s">
        <v>5709</v>
      </c>
      <c r="F4723" s="247">
        <v>8979.86</v>
      </c>
      <c r="G4723" s="247" t="s">
        <v>1367</v>
      </c>
      <c r="H4723" s="247" t="s">
        <v>14318</v>
      </c>
      <c r="I4723" s="247">
        <v>0</v>
      </c>
      <c r="J4723" s="247">
        <v>0</v>
      </c>
      <c r="K4723" s="247">
        <v>0</v>
      </c>
    </row>
    <row r="4724" spans="1:11">
      <c r="A4724" s="247" t="s">
        <v>5708</v>
      </c>
      <c r="B4724" s="247" t="s">
        <v>5707</v>
      </c>
      <c r="C4724" s="247" t="s">
        <v>1764</v>
      </c>
      <c r="D4724" s="247" t="s">
        <v>2156</v>
      </c>
      <c r="E4724" s="248" t="s">
        <v>5706</v>
      </c>
      <c r="F4724" s="247">
        <v>122071.28</v>
      </c>
      <c r="G4724" s="247" t="s">
        <v>1367</v>
      </c>
      <c r="H4724" s="247" t="s">
        <v>14318</v>
      </c>
      <c r="I4724" s="247">
        <v>0</v>
      </c>
      <c r="J4724" s="247">
        <v>0</v>
      </c>
      <c r="K4724" s="247">
        <v>0</v>
      </c>
    </row>
    <row r="4725" spans="1:11">
      <c r="A4725" s="247" t="s">
        <v>5705</v>
      </c>
      <c r="B4725" s="247" t="s">
        <v>5704</v>
      </c>
      <c r="C4725" s="247" t="s">
        <v>1764</v>
      </c>
      <c r="D4725" s="247" t="s">
        <v>2156</v>
      </c>
      <c r="E4725" s="248" t="s">
        <v>13601</v>
      </c>
      <c r="F4725" s="247">
        <v>2198.12</v>
      </c>
      <c r="G4725" s="247" t="s">
        <v>1367</v>
      </c>
      <c r="H4725" s="247" t="s">
        <v>14318</v>
      </c>
      <c r="I4725" s="247">
        <v>0</v>
      </c>
      <c r="J4725" s="247">
        <v>0</v>
      </c>
      <c r="K4725" s="247">
        <v>0</v>
      </c>
    </row>
    <row r="4726" spans="1:11">
      <c r="A4726" s="247" t="s">
        <v>5703</v>
      </c>
      <c r="B4726" s="247" t="s">
        <v>5702</v>
      </c>
      <c r="C4726" s="247" t="s">
        <v>1764</v>
      </c>
      <c r="D4726" s="247" t="s">
        <v>2156</v>
      </c>
      <c r="E4726" s="248" t="s">
        <v>13602</v>
      </c>
      <c r="F4726" s="247">
        <v>1936.88</v>
      </c>
      <c r="G4726" s="247" t="s">
        <v>1367</v>
      </c>
      <c r="H4726" s="247" t="s">
        <v>14318</v>
      </c>
      <c r="I4726" s="247">
        <v>0</v>
      </c>
      <c r="J4726" s="247">
        <v>0</v>
      </c>
      <c r="K4726" s="247">
        <v>0</v>
      </c>
    </row>
    <row r="4727" spans="1:11">
      <c r="A4727" s="247" t="s">
        <v>5701</v>
      </c>
      <c r="B4727" s="247" t="s">
        <v>169</v>
      </c>
      <c r="C4727" s="247" t="s">
        <v>1764</v>
      </c>
      <c r="D4727" s="247" t="s">
        <v>2156</v>
      </c>
      <c r="E4727" s="248" t="s">
        <v>5700</v>
      </c>
      <c r="F4727" s="247">
        <v>101726.07</v>
      </c>
      <c r="G4727" s="247" t="s">
        <v>1367</v>
      </c>
      <c r="H4727" s="247" t="s">
        <v>14318</v>
      </c>
      <c r="I4727" s="247">
        <v>0</v>
      </c>
      <c r="J4727" s="247">
        <v>0</v>
      </c>
      <c r="K4727" s="247">
        <v>0</v>
      </c>
    </row>
    <row r="4728" spans="1:11">
      <c r="A4728" s="247" t="s">
        <v>2359</v>
      </c>
      <c r="B4728" s="247" t="s">
        <v>2358</v>
      </c>
      <c r="C4728" s="247" t="s">
        <v>1764</v>
      </c>
      <c r="D4728" s="247" t="s">
        <v>2156</v>
      </c>
      <c r="E4728" s="248" t="s">
        <v>2357</v>
      </c>
      <c r="F4728" s="247">
        <v>104.55</v>
      </c>
      <c r="G4728" s="247" t="s">
        <v>1373</v>
      </c>
      <c r="H4728" s="247" t="s">
        <v>14318</v>
      </c>
      <c r="I4728" s="247">
        <v>0</v>
      </c>
      <c r="J4728" s="247">
        <v>0</v>
      </c>
      <c r="K4728" s="247">
        <v>0</v>
      </c>
    </row>
    <row r="4729" spans="1:11">
      <c r="A4729" s="247" t="s">
        <v>2356</v>
      </c>
      <c r="B4729" s="247" t="s">
        <v>2355</v>
      </c>
      <c r="C4729" s="247" t="s">
        <v>1764</v>
      </c>
      <c r="D4729" s="247" t="s">
        <v>2156</v>
      </c>
      <c r="E4729" s="248" t="s">
        <v>2354</v>
      </c>
      <c r="F4729" s="247">
        <v>143.19</v>
      </c>
      <c r="G4729" s="247" t="s">
        <v>1373</v>
      </c>
      <c r="H4729" s="247" t="s">
        <v>14318</v>
      </c>
      <c r="I4729" s="247">
        <v>0</v>
      </c>
      <c r="J4729" s="247">
        <v>0</v>
      </c>
      <c r="K4729" s="247">
        <v>0</v>
      </c>
    </row>
    <row r="4730" spans="1:11">
      <c r="A4730" s="247" t="s">
        <v>2353</v>
      </c>
      <c r="B4730" s="247" t="s">
        <v>2352</v>
      </c>
      <c r="C4730" s="247" t="s">
        <v>1764</v>
      </c>
      <c r="D4730" s="247" t="s">
        <v>2156</v>
      </c>
      <c r="E4730" s="248" t="s">
        <v>2351</v>
      </c>
      <c r="F4730" s="247">
        <v>144.01</v>
      </c>
      <c r="G4730" s="247" t="s">
        <v>1373</v>
      </c>
      <c r="H4730" s="247" t="s">
        <v>14318</v>
      </c>
      <c r="I4730" s="247">
        <v>0</v>
      </c>
      <c r="J4730" s="247">
        <v>0</v>
      </c>
      <c r="K4730" s="247">
        <v>0</v>
      </c>
    </row>
    <row r="4731" spans="1:11">
      <c r="A4731" s="247" t="s">
        <v>2344</v>
      </c>
      <c r="B4731" s="247" t="s">
        <v>2343</v>
      </c>
      <c r="C4731" s="247" t="s">
        <v>1764</v>
      </c>
      <c r="D4731" s="247" t="s">
        <v>2156</v>
      </c>
      <c r="E4731" s="248" t="s">
        <v>13603</v>
      </c>
      <c r="F4731" s="247">
        <v>171.42</v>
      </c>
      <c r="G4731" s="247" t="s">
        <v>1373</v>
      </c>
      <c r="H4731" s="247" t="s">
        <v>14318</v>
      </c>
      <c r="I4731" s="247">
        <v>0</v>
      </c>
      <c r="J4731" s="247">
        <v>0</v>
      </c>
      <c r="K4731" s="247">
        <v>0</v>
      </c>
    </row>
    <row r="4732" spans="1:11">
      <c r="A4732" s="247" t="s">
        <v>5699</v>
      </c>
      <c r="B4732" s="247" t="s">
        <v>5698</v>
      </c>
      <c r="C4732" s="247" t="s">
        <v>1764</v>
      </c>
      <c r="D4732" s="247" t="s">
        <v>2156</v>
      </c>
      <c r="E4732" s="248" t="s">
        <v>5697</v>
      </c>
      <c r="F4732" s="247">
        <v>61.23</v>
      </c>
      <c r="G4732" s="247" t="s">
        <v>1373</v>
      </c>
      <c r="H4732" s="247" t="s">
        <v>14318</v>
      </c>
      <c r="I4732" s="247">
        <v>0</v>
      </c>
      <c r="J4732" s="247">
        <v>0</v>
      </c>
      <c r="K4732" s="247">
        <v>0</v>
      </c>
    </row>
    <row r="4733" spans="1:11">
      <c r="A4733" s="247" t="s">
        <v>5696</v>
      </c>
      <c r="B4733" s="247" t="s">
        <v>5695</v>
      </c>
      <c r="C4733" s="247" t="s">
        <v>1764</v>
      </c>
      <c r="D4733" s="247" t="s">
        <v>2156</v>
      </c>
      <c r="E4733" s="248" t="s">
        <v>5694</v>
      </c>
      <c r="F4733" s="247">
        <v>96127.08</v>
      </c>
      <c r="G4733" s="247" t="s">
        <v>1367</v>
      </c>
      <c r="H4733" s="247" t="s">
        <v>14318</v>
      </c>
      <c r="I4733" s="247">
        <v>0</v>
      </c>
      <c r="J4733" s="247">
        <v>0</v>
      </c>
      <c r="K4733" s="247">
        <v>0</v>
      </c>
    </row>
    <row r="4734" spans="1:11">
      <c r="A4734" s="247" t="s">
        <v>5693</v>
      </c>
      <c r="B4734" s="247" t="s">
        <v>5692</v>
      </c>
      <c r="C4734" s="247" t="s">
        <v>1764</v>
      </c>
      <c r="D4734" s="247" t="s">
        <v>2156</v>
      </c>
      <c r="E4734" s="248" t="s">
        <v>5691</v>
      </c>
      <c r="F4734" s="247">
        <v>95.88</v>
      </c>
      <c r="G4734" s="247" t="s">
        <v>1373</v>
      </c>
      <c r="H4734" s="247" t="s">
        <v>14318</v>
      </c>
      <c r="I4734" s="247">
        <v>0</v>
      </c>
      <c r="J4734" s="247">
        <v>0</v>
      </c>
      <c r="K4734" s="247">
        <v>0</v>
      </c>
    </row>
    <row r="4735" spans="1:11">
      <c r="A4735" s="247" t="s">
        <v>5690</v>
      </c>
      <c r="B4735" s="247" t="s">
        <v>173</v>
      </c>
      <c r="C4735" s="247" t="s">
        <v>1764</v>
      </c>
      <c r="D4735" s="247" t="s">
        <v>2156</v>
      </c>
      <c r="E4735" s="248" t="s">
        <v>5689</v>
      </c>
      <c r="F4735" s="247">
        <v>8941.83</v>
      </c>
      <c r="G4735" s="247" t="s">
        <v>1367</v>
      </c>
      <c r="H4735" s="247" t="s">
        <v>14318</v>
      </c>
      <c r="I4735" s="247">
        <v>0</v>
      </c>
      <c r="J4735" s="247">
        <v>0</v>
      </c>
      <c r="K4735" s="247">
        <v>0</v>
      </c>
    </row>
    <row r="4736" spans="1:11">
      <c r="A4736" s="247" t="s">
        <v>5688</v>
      </c>
      <c r="B4736" s="247" t="s">
        <v>5687</v>
      </c>
      <c r="C4736" s="247" t="s">
        <v>1764</v>
      </c>
      <c r="D4736" s="247" t="s">
        <v>2156</v>
      </c>
      <c r="E4736" s="248" t="s">
        <v>24197</v>
      </c>
      <c r="F4736" s="247">
        <v>2341.23</v>
      </c>
      <c r="G4736" s="247" t="s">
        <v>1367</v>
      </c>
      <c r="H4736" s="247" t="s">
        <v>14318</v>
      </c>
      <c r="I4736" s="247">
        <v>0</v>
      </c>
      <c r="J4736" s="247">
        <v>0</v>
      </c>
      <c r="K4736" s="247">
        <v>0</v>
      </c>
    </row>
    <row r="4737" spans="1:11">
      <c r="A4737" s="247" t="s">
        <v>5686</v>
      </c>
      <c r="B4737" s="247" t="s">
        <v>5685</v>
      </c>
      <c r="C4737" s="247" t="s">
        <v>1764</v>
      </c>
      <c r="D4737" s="247" t="s">
        <v>2156</v>
      </c>
      <c r="E4737" s="248" t="s">
        <v>15096</v>
      </c>
      <c r="F4737" s="247">
        <v>405.64</v>
      </c>
      <c r="G4737" s="247" t="s">
        <v>1367</v>
      </c>
      <c r="H4737" s="247" t="s">
        <v>14318</v>
      </c>
      <c r="I4737" s="247">
        <v>0</v>
      </c>
      <c r="J4737" s="247">
        <v>0</v>
      </c>
      <c r="K4737" s="247">
        <v>0</v>
      </c>
    </row>
    <row r="4738" spans="1:11">
      <c r="A4738" s="247" t="s">
        <v>5684</v>
      </c>
      <c r="B4738" s="247" t="s">
        <v>5683</v>
      </c>
      <c r="C4738" s="247" t="s">
        <v>1764</v>
      </c>
      <c r="D4738" s="247" t="s">
        <v>2156</v>
      </c>
      <c r="E4738" s="248" t="s">
        <v>5682</v>
      </c>
      <c r="F4738" s="247">
        <v>48070.15</v>
      </c>
      <c r="G4738" s="247" t="s">
        <v>1367</v>
      </c>
      <c r="H4738" s="247" t="s">
        <v>14318</v>
      </c>
      <c r="I4738" s="247">
        <v>0</v>
      </c>
      <c r="J4738" s="247">
        <v>0</v>
      </c>
      <c r="K4738" s="247">
        <v>0</v>
      </c>
    </row>
    <row r="4739" spans="1:11">
      <c r="A4739" s="247" t="s">
        <v>5681</v>
      </c>
      <c r="B4739" s="247" t="s">
        <v>5680</v>
      </c>
      <c r="C4739" s="247" t="s">
        <v>1764</v>
      </c>
      <c r="D4739" s="247" t="s">
        <v>2156</v>
      </c>
      <c r="E4739" s="248" t="s">
        <v>5679</v>
      </c>
      <c r="F4739" s="247">
        <v>1040.54</v>
      </c>
      <c r="G4739" s="247" t="s">
        <v>1367</v>
      </c>
      <c r="H4739" s="247" t="s">
        <v>14318</v>
      </c>
      <c r="I4739" s="247">
        <v>0</v>
      </c>
      <c r="J4739" s="247">
        <v>0</v>
      </c>
      <c r="K4739" s="247">
        <v>0</v>
      </c>
    </row>
    <row r="4740" spans="1:11">
      <c r="A4740" s="247" t="s">
        <v>5678</v>
      </c>
      <c r="B4740" s="247" t="s">
        <v>5677</v>
      </c>
      <c r="C4740" s="247" t="s">
        <v>1764</v>
      </c>
      <c r="D4740" s="247" t="s">
        <v>2156</v>
      </c>
      <c r="E4740" s="248" t="s">
        <v>5676</v>
      </c>
      <c r="F4740" s="247">
        <v>10471.6</v>
      </c>
      <c r="G4740" s="247" t="s">
        <v>1367</v>
      </c>
      <c r="H4740" s="247" t="s">
        <v>14318</v>
      </c>
      <c r="I4740" s="247">
        <v>0</v>
      </c>
      <c r="J4740" s="247">
        <v>0</v>
      </c>
      <c r="K4740" s="247">
        <v>0</v>
      </c>
    </row>
    <row r="4741" spans="1:11">
      <c r="A4741" s="247" t="s">
        <v>5675</v>
      </c>
      <c r="B4741" s="247" t="s">
        <v>5674</v>
      </c>
      <c r="C4741" s="247" t="s">
        <v>1764</v>
      </c>
      <c r="D4741" s="247" t="s">
        <v>2156</v>
      </c>
      <c r="E4741" s="248" t="s">
        <v>15095</v>
      </c>
      <c r="F4741" s="247">
        <v>1043.07</v>
      </c>
      <c r="G4741" s="247" t="s">
        <v>1367</v>
      </c>
      <c r="H4741" s="247" t="s">
        <v>14318</v>
      </c>
      <c r="I4741" s="247">
        <v>0</v>
      </c>
      <c r="J4741" s="247">
        <v>0</v>
      </c>
      <c r="K4741" s="247">
        <v>0</v>
      </c>
    </row>
    <row r="4742" spans="1:11">
      <c r="A4742" s="247" t="s">
        <v>5673</v>
      </c>
      <c r="B4742" s="247" t="s">
        <v>5672</v>
      </c>
      <c r="C4742" s="247" t="s">
        <v>1764</v>
      </c>
      <c r="D4742" s="247" t="s">
        <v>2156</v>
      </c>
      <c r="E4742" s="248" t="s">
        <v>5671</v>
      </c>
      <c r="F4742" s="247">
        <v>1992.02</v>
      </c>
      <c r="G4742" s="247" t="s">
        <v>1373</v>
      </c>
      <c r="H4742" s="247" t="s">
        <v>14318</v>
      </c>
      <c r="I4742" s="247">
        <v>0</v>
      </c>
      <c r="J4742" s="247">
        <v>0</v>
      </c>
      <c r="K4742" s="247">
        <v>0</v>
      </c>
    </row>
    <row r="4743" spans="1:11">
      <c r="A4743" s="247" t="s">
        <v>5670</v>
      </c>
      <c r="B4743" s="247" t="s">
        <v>5669</v>
      </c>
      <c r="C4743" s="247" t="s">
        <v>1764</v>
      </c>
      <c r="D4743" s="247" t="s">
        <v>2156</v>
      </c>
      <c r="E4743" s="248" t="s">
        <v>5668</v>
      </c>
      <c r="F4743" s="247">
        <v>1792.7</v>
      </c>
      <c r="G4743" s="247" t="s">
        <v>1373</v>
      </c>
      <c r="H4743" s="247" t="s">
        <v>14318</v>
      </c>
      <c r="I4743" s="247">
        <v>0</v>
      </c>
      <c r="J4743" s="247">
        <v>0</v>
      </c>
      <c r="K4743" s="247">
        <v>0</v>
      </c>
    </row>
    <row r="4744" spans="1:11">
      <c r="A4744" s="247" t="s">
        <v>5667</v>
      </c>
      <c r="B4744" s="247" t="s">
        <v>5666</v>
      </c>
      <c r="C4744" s="247" t="s">
        <v>1764</v>
      </c>
      <c r="D4744" s="247" t="s">
        <v>2156</v>
      </c>
      <c r="E4744" s="248" t="s">
        <v>5665</v>
      </c>
      <c r="F4744" s="247">
        <v>17.579999999999998</v>
      </c>
      <c r="G4744" s="247" t="s">
        <v>1373</v>
      </c>
      <c r="H4744" s="247" t="s">
        <v>14318</v>
      </c>
      <c r="I4744" s="247">
        <v>0</v>
      </c>
      <c r="J4744" s="247">
        <v>0</v>
      </c>
      <c r="K4744" s="247">
        <v>0</v>
      </c>
    </row>
    <row r="4745" spans="1:11">
      <c r="A4745" s="247" t="s">
        <v>5664</v>
      </c>
      <c r="B4745" s="247" t="s">
        <v>5663</v>
      </c>
      <c r="C4745" s="247" t="s">
        <v>1764</v>
      </c>
      <c r="D4745" s="247" t="s">
        <v>2156</v>
      </c>
      <c r="E4745" s="248" t="s">
        <v>5662</v>
      </c>
      <c r="F4745" s="247">
        <v>60.77</v>
      </c>
      <c r="G4745" s="247" t="s">
        <v>1373</v>
      </c>
      <c r="H4745" s="247" t="s">
        <v>14318</v>
      </c>
      <c r="I4745" s="247">
        <v>0</v>
      </c>
      <c r="J4745" s="247">
        <v>0</v>
      </c>
      <c r="K4745" s="247">
        <v>0</v>
      </c>
    </row>
    <row r="4746" spans="1:11">
      <c r="A4746" s="247" t="s">
        <v>5661</v>
      </c>
      <c r="B4746" s="247" t="s">
        <v>5660</v>
      </c>
      <c r="C4746" s="247" t="s">
        <v>1764</v>
      </c>
      <c r="D4746" s="247" t="s">
        <v>2156</v>
      </c>
      <c r="E4746" s="248" t="s">
        <v>5659</v>
      </c>
      <c r="F4746" s="247">
        <v>22113.82</v>
      </c>
      <c r="G4746" s="247" t="s">
        <v>1367</v>
      </c>
      <c r="H4746" s="247" t="s">
        <v>14318</v>
      </c>
      <c r="I4746" s="247">
        <v>0</v>
      </c>
      <c r="J4746" s="247">
        <v>0</v>
      </c>
      <c r="K4746" s="247">
        <v>0</v>
      </c>
    </row>
    <row r="4747" spans="1:11">
      <c r="A4747" s="247" t="s">
        <v>5658</v>
      </c>
      <c r="B4747" s="247" t="s">
        <v>5657</v>
      </c>
      <c r="C4747" s="247" t="s">
        <v>1764</v>
      </c>
      <c r="D4747" s="247" t="s">
        <v>2156</v>
      </c>
      <c r="E4747" s="248" t="s">
        <v>13604</v>
      </c>
      <c r="F4747" s="247">
        <v>2197.9299999999998</v>
      </c>
      <c r="G4747" s="247" t="s">
        <v>1367</v>
      </c>
      <c r="H4747" s="247" t="s">
        <v>14318</v>
      </c>
      <c r="I4747" s="247">
        <v>0</v>
      </c>
      <c r="J4747" s="247">
        <v>0</v>
      </c>
      <c r="K4747" s="247">
        <v>0</v>
      </c>
    </row>
    <row r="4748" spans="1:11">
      <c r="A4748" s="247" t="s">
        <v>5656</v>
      </c>
      <c r="B4748" s="247" t="s">
        <v>5655</v>
      </c>
      <c r="C4748" s="247" t="s">
        <v>1764</v>
      </c>
      <c r="D4748" s="247" t="s">
        <v>2156</v>
      </c>
      <c r="E4748" s="248" t="s">
        <v>5654</v>
      </c>
      <c r="F4748" s="247">
        <v>26538.34</v>
      </c>
      <c r="G4748" s="247" t="s">
        <v>1367</v>
      </c>
      <c r="H4748" s="247" t="s">
        <v>14318</v>
      </c>
      <c r="I4748" s="247">
        <v>0</v>
      </c>
      <c r="J4748" s="247">
        <v>0</v>
      </c>
      <c r="K4748" s="247">
        <v>0</v>
      </c>
    </row>
    <row r="4749" spans="1:11">
      <c r="A4749" s="247" t="s">
        <v>5653</v>
      </c>
      <c r="B4749" s="247" t="s">
        <v>5652</v>
      </c>
      <c r="C4749" s="247" t="s">
        <v>1764</v>
      </c>
      <c r="D4749" s="247" t="s">
        <v>2156</v>
      </c>
      <c r="E4749" s="248" t="s">
        <v>5651</v>
      </c>
      <c r="F4749" s="247">
        <v>368.16</v>
      </c>
      <c r="G4749" s="247" t="s">
        <v>1367</v>
      </c>
      <c r="H4749" s="247" t="s">
        <v>14318</v>
      </c>
      <c r="I4749" s="247">
        <v>0</v>
      </c>
      <c r="J4749" s="247">
        <v>0</v>
      </c>
      <c r="K4749" s="247">
        <v>0</v>
      </c>
    </row>
    <row r="4750" spans="1:11">
      <c r="A4750" s="247" t="s">
        <v>5650</v>
      </c>
      <c r="B4750" s="247" t="s">
        <v>5649</v>
      </c>
      <c r="C4750" s="247" t="s">
        <v>1764</v>
      </c>
      <c r="D4750" s="247" t="s">
        <v>2156</v>
      </c>
      <c r="E4750" s="248" t="s">
        <v>5648</v>
      </c>
      <c r="F4750" s="247">
        <v>324.07</v>
      </c>
      <c r="G4750" s="247" t="s">
        <v>1367</v>
      </c>
      <c r="H4750" s="247" t="s">
        <v>14318</v>
      </c>
      <c r="I4750" s="247">
        <v>0</v>
      </c>
      <c r="J4750" s="247">
        <v>0</v>
      </c>
      <c r="K4750" s="247">
        <v>0</v>
      </c>
    </row>
    <row r="4751" spans="1:11">
      <c r="A4751" s="247" t="s">
        <v>5647</v>
      </c>
      <c r="B4751" s="247" t="s">
        <v>15091</v>
      </c>
      <c r="C4751" s="247" t="s">
        <v>1764</v>
      </c>
      <c r="D4751" s="247" t="s">
        <v>2156</v>
      </c>
      <c r="E4751" s="248" t="s">
        <v>5646</v>
      </c>
      <c r="F4751" s="247">
        <v>171.25</v>
      </c>
      <c r="G4751" s="247" t="s">
        <v>1373</v>
      </c>
      <c r="H4751" s="247" t="s">
        <v>14318</v>
      </c>
      <c r="I4751" s="247">
        <v>0</v>
      </c>
      <c r="J4751" s="247">
        <v>0</v>
      </c>
      <c r="K4751" s="247">
        <v>0</v>
      </c>
    </row>
    <row r="4752" spans="1:11">
      <c r="A4752" s="247" t="s">
        <v>2228</v>
      </c>
      <c r="B4752" s="247" t="s">
        <v>2227</v>
      </c>
      <c r="C4752" s="247" t="s">
        <v>1764</v>
      </c>
      <c r="D4752" s="247" t="s">
        <v>2156</v>
      </c>
      <c r="E4752" s="248" t="s">
        <v>2226</v>
      </c>
      <c r="F4752" s="247">
        <v>142.97</v>
      </c>
      <c r="G4752" s="247" t="s">
        <v>1373</v>
      </c>
      <c r="H4752" s="247" t="s">
        <v>14318</v>
      </c>
      <c r="I4752" s="247">
        <v>0</v>
      </c>
      <c r="J4752" s="247">
        <v>0</v>
      </c>
      <c r="K4752" s="247">
        <v>0</v>
      </c>
    </row>
    <row r="4753" spans="1:11">
      <c r="A4753" s="247" t="s">
        <v>2225</v>
      </c>
      <c r="B4753" s="247" t="s">
        <v>2224</v>
      </c>
      <c r="C4753" s="247" t="s">
        <v>1764</v>
      </c>
      <c r="D4753" s="247" t="s">
        <v>2156</v>
      </c>
      <c r="E4753" s="248" t="s">
        <v>2223</v>
      </c>
      <c r="F4753" s="247">
        <v>142.97</v>
      </c>
      <c r="G4753" s="247" t="s">
        <v>1373</v>
      </c>
      <c r="H4753" s="247" t="s">
        <v>14318</v>
      </c>
      <c r="I4753" s="247">
        <v>0</v>
      </c>
      <c r="J4753" s="247">
        <v>0</v>
      </c>
      <c r="K4753" s="247">
        <v>0</v>
      </c>
    </row>
    <row r="4754" spans="1:11">
      <c r="A4754" s="247" t="s">
        <v>5645</v>
      </c>
      <c r="B4754" s="247" t="s">
        <v>5644</v>
      </c>
      <c r="C4754" s="247" t="s">
        <v>1764</v>
      </c>
      <c r="D4754" s="247" t="s">
        <v>2156</v>
      </c>
      <c r="E4754" s="248" t="s">
        <v>5643</v>
      </c>
      <c r="F4754" s="247">
        <v>6956.63</v>
      </c>
      <c r="G4754" s="247" t="s">
        <v>1367</v>
      </c>
      <c r="H4754" s="247" t="s">
        <v>14318</v>
      </c>
      <c r="I4754" s="247">
        <v>0</v>
      </c>
      <c r="J4754" s="247">
        <v>0</v>
      </c>
      <c r="K4754" s="247">
        <v>0</v>
      </c>
    </row>
    <row r="4755" spans="1:11">
      <c r="A4755" s="247" t="s">
        <v>5642</v>
      </c>
      <c r="B4755" s="247" t="s">
        <v>5641</v>
      </c>
      <c r="C4755" s="247" t="s">
        <v>1764</v>
      </c>
      <c r="D4755" s="247" t="s">
        <v>2156</v>
      </c>
      <c r="E4755" s="248" t="s">
        <v>5640</v>
      </c>
      <c r="F4755" s="247">
        <v>8001.22</v>
      </c>
      <c r="G4755" s="247" t="s">
        <v>1367</v>
      </c>
      <c r="H4755" s="247" t="s">
        <v>14318</v>
      </c>
      <c r="I4755" s="247">
        <v>0</v>
      </c>
      <c r="J4755" s="247">
        <v>0</v>
      </c>
      <c r="K4755" s="247">
        <v>0</v>
      </c>
    </row>
    <row r="4756" spans="1:11">
      <c r="A4756" s="247" t="s">
        <v>5639</v>
      </c>
      <c r="B4756" s="247" t="s">
        <v>168</v>
      </c>
      <c r="C4756" s="247" t="s">
        <v>1764</v>
      </c>
      <c r="D4756" s="247" t="s">
        <v>2156</v>
      </c>
      <c r="E4756" s="248" t="s">
        <v>5638</v>
      </c>
      <c r="F4756" s="247">
        <v>16111.36</v>
      </c>
      <c r="G4756" s="247" t="s">
        <v>1367</v>
      </c>
      <c r="H4756" s="247" t="s">
        <v>14318</v>
      </c>
      <c r="I4756" s="247">
        <v>0</v>
      </c>
      <c r="J4756" s="247">
        <v>0</v>
      </c>
      <c r="K4756" s="247">
        <v>0</v>
      </c>
    </row>
    <row r="4757" spans="1:11">
      <c r="A4757" s="247" t="s">
        <v>5637</v>
      </c>
      <c r="B4757" s="247" t="s">
        <v>5636</v>
      </c>
      <c r="C4757" s="247" t="s">
        <v>1764</v>
      </c>
      <c r="D4757" s="247" t="s">
        <v>2156</v>
      </c>
      <c r="E4757" s="248" t="s">
        <v>5635</v>
      </c>
      <c r="F4757" s="247">
        <v>3747.32</v>
      </c>
      <c r="G4757" s="247" t="s">
        <v>1367</v>
      </c>
      <c r="H4757" s="247" t="s">
        <v>14318</v>
      </c>
      <c r="I4757" s="247">
        <v>0</v>
      </c>
      <c r="J4757" s="247">
        <v>0</v>
      </c>
      <c r="K4757" s="247">
        <v>0</v>
      </c>
    </row>
    <row r="4758" spans="1:11">
      <c r="A4758" s="247" t="s">
        <v>5634</v>
      </c>
      <c r="B4758" s="247" t="s">
        <v>5633</v>
      </c>
      <c r="C4758" s="247" t="s">
        <v>1764</v>
      </c>
      <c r="D4758" s="247" t="s">
        <v>2156</v>
      </c>
      <c r="E4758" s="248" t="s">
        <v>5632</v>
      </c>
      <c r="F4758" s="247">
        <v>10647.97</v>
      </c>
      <c r="G4758" s="247" t="s">
        <v>1367</v>
      </c>
      <c r="H4758" s="247" t="s">
        <v>14318</v>
      </c>
      <c r="I4758" s="247">
        <v>0</v>
      </c>
      <c r="J4758" s="247">
        <v>0</v>
      </c>
      <c r="K4758" s="247">
        <v>0</v>
      </c>
    </row>
    <row r="4759" spans="1:11">
      <c r="A4759" s="247" t="s">
        <v>5631</v>
      </c>
      <c r="B4759" s="247" t="s">
        <v>5630</v>
      </c>
      <c r="C4759" s="247" t="s">
        <v>1764</v>
      </c>
      <c r="D4759" s="247" t="s">
        <v>2156</v>
      </c>
      <c r="E4759" s="248" t="s">
        <v>5629</v>
      </c>
      <c r="F4759" s="247">
        <v>2477.91</v>
      </c>
      <c r="G4759" s="247" t="s">
        <v>1367</v>
      </c>
      <c r="H4759" s="247" t="s">
        <v>14318</v>
      </c>
      <c r="I4759" s="247">
        <v>0</v>
      </c>
      <c r="J4759" s="247">
        <v>0</v>
      </c>
      <c r="K4759" s="247">
        <v>0</v>
      </c>
    </row>
    <row r="4760" spans="1:11">
      <c r="A4760" s="247" t="s">
        <v>5628</v>
      </c>
      <c r="B4760" s="247" t="s">
        <v>5627</v>
      </c>
      <c r="C4760" s="247" t="s">
        <v>1764</v>
      </c>
      <c r="D4760" s="247" t="s">
        <v>2156</v>
      </c>
      <c r="E4760" s="248" t="s">
        <v>5626</v>
      </c>
      <c r="F4760" s="247">
        <v>3503.02</v>
      </c>
      <c r="G4760" s="247" t="s">
        <v>1367</v>
      </c>
      <c r="H4760" s="247" t="s">
        <v>14318</v>
      </c>
      <c r="I4760" s="247">
        <v>0</v>
      </c>
      <c r="J4760" s="247">
        <v>0</v>
      </c>
      <c r="K4760" s="247">
        <v>0</v>
      </c>
    </row>
    <row r="4761" spans="1:11">
      <c r="A4761" s="247" t="s">
        <v>5625</v>
      </c>
      <c r="B4761" s="247" t="s">
        <v>5624</v>
      </c>
      <c r="C4761" s="247" t="s">
        <v>1764</v>
      </c>
      <c r="D4761" s="247" t="s">
        <v>2156</v>
      </c>
      <c r="E4761" s="248" t="s">
        <v>5623</v>
      </c>
      <c r="F4761" s="247">
        <v>815.68</v>
      </c>
      <c r="G4761" s="247" t="s">
        <v>1367</v>
      </c>
      <c r="H4761" s="247" t="s">
        <v>14318</v>
      </c>
      <c r="I4761" s="247">
        <v>0</v>
      </c>
      <c r="J4761" s="247">
        <v>0</v>
      </c>
      <c r="K4761" s="247">
        <v>0</v>
      </c>
    </row>
    <row r="4762" spans="1:11">
      <c r="A4762" s="247" t="s">
        <v>5622</v>
      </c>
      <c r="B4762" s="247" t="s">
        <v>5621</v>
      </c>
      <c r="C4762" s="247" t="s">
        <v>1764</v>
      </c>
      <c r="D4762" s="247" t="s">
        <v>2156</v>
      </c>
      <c r="E4762" s="248" t="s">
        <v>5620</v>
      </c>
      <c r="F4762" s="247">
        <v>64382.14</v>
      </c>
      <c r="G4762" s="247" t="s">
        <v>1367</v>
      </c>
      <c r="H4762" s="247" t="s">
        <v>14318</v>
      </c>
      <c r="I4762" s="247">
        <v>0</v>
      </c>
      <c r="J4762" s="247">
        <v>0</v>
      </c>
      <c r="K4762" s="247">
        <v>0</v>
      </c>
    </row>
    <row r="4763" spans="1:11">
      <c r="A4763" s="247" t="s">
        <v>5619</v>
      </c>
      <c r="B4763" s="247" t="s">
        <v>5618</v>
      </c>
      <c r="C4763" s="247" t="s">
        <v>1764</v>
      </c>
      <c r="D4763" s="247" t="s">
        <v>2156</v>
      </c>
      <c r="E4763" s="248" t="s">
        <v>15090</v>
      </c>
      <c r="F4763" s="247">
        <v>3788.91</v>
      </c>
      <c r="G4763" s="247" t="s">
        <v>1367</v>
      </c>
      <c r="H4763" s="247" t="s">
        <v>14318</v>
      </c>
      <c r="I4763" s="247">
        <v>0</v>
      </c>
      <c r="J4763" s="247">
        <v>0</v>
      </c>
      <c r="K4763" s="247">
        <v>0</v>
      </c>
    </row>
    <row r="4764" spans="1:11">
      <c r="A4764" s="247" t="s">
        <v>5617</v>
      </c>
      <c r="B4764" s="247" t="s">
        <v>5616</v>
      </c>
      <c r="C4764" s="247" t="s">
        <v>1764</v>
      </c>
      <c r="D4764" s="247" t="s">
        <v>2156</v>
      </c>
      <c r="E4764" s="248" t="s">
        <v>13605</v>
      </c>
      <c r="F4764" s="247">
        <v>3443.5</v>
      </c>
      <c r="G4764" s="247" t="s">
        <v>1367</v>
      </c>
      <c r="H4764" s="247" t="s">
        <v>14318</v>
      </c>
      <c r="I4764" s="247">
        <v>0</v>
      </c>
      <c r="J4764" s="247">
        <v>0</v>
      </c>
      <c r="K4764" s="247">
        <v>0</v>
      </c>
    </row>
    <row r="4765" spans="1:11">
      <c r="A4765" s="247" t="s">
        <v>5615</v>
      </c>
      <c r="B4765" s="247" t="s">
        <v>5614</v>
      </c>
      <c r="C4765" s="247" t="s">
        <v>1764</v>
      </c>
      <c r="D4765" s="247" t="s">
        <v>2156</v>
      </c>
      <c r="E4765" s="248" t="s">
        <v>5613</v>
      </c>
      <c r="F4765" s="247">
        <v>84784.67</v>
      </c>
      <c r="G4765" s="247" t="s">
        <v>1367</v>
      </c>
      <c r="H4765" s="247" t="s">
        <v>14318</v>
      </c>
      <c r="I4765" s="247">
        <v>0</v>
      </c>
      <c r="J4765" s="247">
        <v>0</v>
      </c>
      <c r="K4765" s="247">
        <v>0</v>
      </c>
    </row>
    <row r="4766" spans="1:11">
      <c r="A4766" s="247" t="s">
        <v>5612</v>
      </c>
      <c r="B4766" s="247" t="s">
        <v>5611</v>
      </c>
      <c r="C4766" s="247" t="s">
        <v>1764</v>
      </c>
      <c r="D4766" s="247" t="s">
        <v>2156</v>
      </c>
      <c r="E4766" s="248" t="s">
        <v>5610</v>
      </c>
      <c r="F4766" s="247">
        <v>201.36</v>
      </c>
      <c r="G4766" s="247" t="s">
        <v>1373</v>
      </c>
      <c r="H4766" s="247" t="s">
        <v>14318</v>
      </c>
      <c r="I4766" s="247">
        <v>0</v>
      </c>
      <c r="J4766" s="247">
        <v>0</v>
      </c>
      <c r="K4766" s="247">
        <v>0</v>
      </c>
    </row>
    <row r="4767" spans="1:11">
      <c r="A4767" s="247" t="s">
        <v>13606</v>
      </c>
      <c r="B4767" s="247" t="s">
        <v>13607</v>
      </c>
      <c r="C4767" s="247" t="s">
        <v>1764</v>
      </c>
      <c r="D4767" s="247" t="s">
        <v>2156</v>
      </c>
      <c r="E4767" s="248" t="s">
        <v>13608</v>
      </c>
      <c r="F4767" s="247">
        <v>42547.76</v>
      </c>
      <c r="G4767" s="247" t="s">
        <v>1367</v>
      </c>
      <c r="H4767" s="247" t="s">
        <v>14318</v>
      </c>
      <c r="I4767" s="247">
        <v>0</v>
      </c>
      <c r="J4767" s="247">
        <v>0</v>
      </c>
      <c r="K4767" s="247">
        <v>0</v>
      </c>
    </row>
    <row r="4768" spans="1:11">
      <c r="A4768" s="247" t="s">
        <v>13609</v>
      </c>
      <c r="B4768" s="247" t="s">
        <v>13610</v>
      </c>
      <c r="C4768" s="247" t="s">
        <v>1764</v>
      </c>
      <c r="D4768" s="247" t="s">
        <v>2156</v>
      </c>
      <c r="E4768" s="248" t="s">
        <v>24198</v>
      </c>
      <c r="F4768" s="247">
        <v>31.32</v>
      </c>
      <c r="G4768" s="247" t="s">
        <v>1373</v>
      </c>
      <c r="H4768" s="247" t="s">
        <v>14318</v>
      </c>
      <c r="I4768" s="247">
        <v>0</v>
      </c>
      <c r="J4768" s="247">
        <v>0</v>
      </c>
      <c r="K4768" s="247">
        <v>0</v>
      </c>
    </row>
    <row r="4769" spans="1:11">
      <c r="A4769" s="247" t="s">
        <v>13612</v>
      </c>
      <c r="B4769" s="247" t="s">
        <v>13613</v>
      </c>
      <c r="C4769" s="247" t="s">
        <v>1764</v>
      </c>
      <c r="D4769" s="247" t="s">
        <v>2156</v>
      </c>
      <c r="E4769" s="248" t="s">
        <v>15088</v>
      </c>
      <c r="F4769" s="247">
        <v>665.93</v>
      </c>
      <c r="G4769" s="247" t="s">
        <v>1373</v>
      </c>
      <c r="H4769" s="247" t="s">
        <v>14318</v>
      </c>
      <c r="I4769" s="247">
        <v>0</v>
      </c>
      <c r="J4769" s="247">
        <v>0</v>
      </c>
      <c r="K4769" s="247">
        <v>0</v>
      </c>
    </row>
    <row r="4770" spans="1:11">
      <c r="A4770" s="247" t="s">
        <v>13614</v>
      </c>
      <c r="B4770" s="247" t="s">
        <v>13615</v>
      </c>
      <c r="C4770" s="247" t="s">
        <v>1764</v>
      </c>
      <c r="D4770" s="247" t="s">
        <v>2156</v>
      </c>
      <c r="E4770" s="248" t="s">
        <v>24199</v>
      </c>
      <c r="F4770" s="247">
        <v>4908.99</v>
      </c>
      <c r="G4770" s="247" t="s">
        <v>1373</v>
      </c>
      <c r="H4770" s="247" t="s">
        <v>14318</v>
      </c>
      <c r="I4770" s="247">
        <v>0</v>
      </c>
      <c r="J4770" s="247">
        <v>0</v>
      </c>
      <c r="K4770" s="247">
        <v>0</v>
      </c>
    </row>
    <row r="4771" spans="1:11">
      <c r="A4771" s="247" t="s">
        <v>13620</v>
      </c>
      <c r="B4771" s="247" t="s">
        <v>13621</v>
      </c>
      <c r="C4771" s="247" t="s">
        <v>1764</v>
      </c>
      <c r="D4771" s="247" t="s">
        <v>2156</v>
      </c>
      <c r="E4771" s="248" t="s">
        <v>13622</v>
      </c>
      <c r="F4771" s="247">
        <v>264.89</v>
      </c>
      <c r="G4771" s="247" t="s">
        <v>1373</v>
      </c>
      <c r="H4771" s="247" t="s">
        <v>14318</v>
      </c>
      <c r="I4771" s="247">
        <v>0</v>
      </c>
      <c r="J4771" s="247">
        <v>0</v>
      </c>
      <c r="K4771" s="247">
        <v>0</v>
      </c>
    </row>
    <row r="4772" spans="1:11">
      <c r="A4772" s="247" t="s">
        <v>13623</v>
      </c>
      <c r="B4772" s="247" t="s">
        <v>13624</v>
      </c>
      <c r="C4772" s="247" t="s">
        <v>1764</v>
      </c>
      <c r="D4772" s="247" t="s">
        <v>2156</v>
      </c>
      <c r="E4772" s="248" t="s">
        <v>24200</v>
      </c>
      <c r="F4772" s="247">
        <v>1545.54</v>
      </c>
      <c r="G4772" s="247" t="s">
        <v>1367</v>
      </c>
      <c r="H4772" s="247" t="s">
        <v>14318</v>
      </c>
      <c r="I4772" s="247">
        <v>0</v>
      </c>
      <c r="J4772" s="247">
        <v>0</v>
      </c>
      <c r="K4772" s="247">
        <v>0</v>
      </c>
    </row>
    <row r="4773" spans="1:11">
      <c r="A4773" s="247" t="s">
        <v>13626</v>
      </c>
      <c r="B4773" s="247" t="s">
        <v>13627</v>
      </c>
      <c r="C4773" s="247" t="s">
        <v>1764</v>
      </c>
      <c r="D4773" s="247" t="s">
        <v>2156</v>
      </c>
      <c r="E4773" s="248" t="s">
        <v>15085</v>
      </c>
      <c r="F4773" s="247">
        <v>2369.19</v>
      </c>
      <c r="G4773" s="247" t="s">
        <v>1367</v>
      </c>
      <c r="H4773" s="247" t="s">
        <v>14318</v>
      </c>
      <c r="I4773" s="247">
        <v>0</v>
      </c>
      <c r="J4773" s="247">
        <v>0</v>
      </c>
      <c r="K4773" s="247">
        <v>0</v>
      </c>
    </row>
    <row r="4774" spans="1:11">
      <c r="A4774" s="247" t="s">
        <v>14982</v>
      </c>
      <c r="B4774" s="247" t="s">
        <v>14981</v>
      </c>
      <c r="C4774" s="247" t="s">
        <v>1764</v>
      </c>
      <c r="D4774" s="247" t="s">
        <v>2156</v>
      </c>
      <c r="E4774" s="248" t="s">
        <v>24201</v>
      </c>
      <c r="F4774" s="247">
        <v>2248.64</v>
      </c>
      <c r="G4774" s="247" t="s">
        <v>1367</v>
      </c>
      <c r="H4774" s="247" t="s">
        <v>14318</v>
      </c>
      <c r="I4774" s="247">
        <v>0</v>
      </c>
      <c r="J4774" s="247">
        <v>0</v>
      </c>
      <c r="K4774" s="247">
        <v>0</v>
      </c>
    </row>
    <row r="4775" spans="1:11">
      <c r="A4775" s="247" t="s">
        <v>14970</v>
      </c>
      <c r="B4775" s="247" t="s">
        <v>14969</v>
      </c>
      <c r="C4775" s="247" t="s">
        <v>1764</v>
      </c>
      <c r="D4775" s="247" t="s">
        <v>2156</v>
      </c>
      <c r="E4775" s="248" t="s">
        <v>14968</v>
      </c>
      <c r="F4775" s="247">
        <v>37.15</v>
      </c>
      <c r="G4775" s="247" t="s">
        <v>1373</v>
      </c>
      <c r="H4775" s="247" t="s">
        <v>14318</v>
      </c>
      <c r="I4775" s="247">
        <v>0</v>
      </c>
      <c r="J4775" s="247">
        <v>0</v>
      </c>
      <c r="K4775" s="247">
        <v>0</v>
      </c>
    </row>
    <row r="4776" spans="1:11">
      <c r="A4776" s="247" t="s">
        <v>14949</v>
      </c>
      <c r="B4776" s="247" t="s">
        <v>14948</v>
      </c>
      <c r="C4776" s="247" t="s">
        <v>1764</v>
      </c>
      <c r="D4776" s="247" t="s">
        <v>2156</v>
      </c>
      <c r="E4776" s="248" t="s">
        <v>14947</v>
      </c>
      <c r="F4776" s="247">
        <v>21698.62</v>
      </c>
      <c r="G4776" s="247" t="s">
        <v>1367</v>
      </c>
      <c r="H4776" s="247" t="s">
        <v>14318</v>
      </c>
      <c r="I4776" s="247">
        <v>0</v>
      </c>
      <c r="J4776" s="247">
        <v>0</v>
      </c>
      <c r="K4776" s="247">
        <v>0</v>
      </c>
    </row>
    <row r="4777" spans="1:11">
      <c r="A4777" s="247" t="s">
        <v>14931</v>
      </c>
      <c r="B4777" s="247" t="s">
        <v>14930</v>
      </c>
      <c r="C4777" s="247" t="s">
        <v>1764</v>
      </c>
      <c r="D4777" s="247" t="s">
        <v>2156</v>
      </c>
      <c r="E4777" s="248" t="s">
        <v>14929</v>
      </c>
      <c r="F4777" s="247">
        <v>3926.95</v>
      </c>
      <c r="G4777" s="247" t="s">
        <v>1373</v>
      </c>
      <c r="H4777" s="247" t="s">
        <v>14318</v>
      </c>
      <c r="I4777" s="247">
        <v>0</v>
      </c>
      <c r="J4777" s="247">
        <v>0</v>
      </c>
      <c r="K4777" s="247">
        <v>0</v>
      </c>
    </row>
    <row r="4778" spans="1:11">
      <c r="A4778" s="247" t="s">
        <v>14928</v>
      </c>
      <c r="B4778" s="247" t="s">
        <v>14927</v>
      </c>
      <c r="C4778" s="247" t="s">
        <v>1764</v>
      </c>
      <c r="D4778" s="247" t="s">
        <v>2156</v>
      </c>
      <c r="E4778" s="248" t="s">
        <v>24202</v>
      </c>
      <c r="F4778" s="247">
        <v>947.23</v>
      </c>
      <c r="G4778" s="247" t="s">
        <v>1367</v>
      </c>
      <c r="H4778" s="247" t="s">
        <v>14318</v>
      </c>
      <c r="I4778" s="247">
        <v>0</v>
      </c>
      <c r="J4778" s="247">
        <v>0</v>
      </c>
      <c r="K4778" s="247">
        <v>0</v>
      </c>
    </row>
    <row r="4779" spans="1:11">
      <c r="A4779" s="247" t="s">
        <v>14922</v>
      </c>
      <c r="B4779" s="247" t="s">
        <v>14921</v>
      </c>
      <c r="C4779" s="247" t="s">
        <v>1764</v>
      </c>
      <c r="D4779" s="247" t="s">
        <v>2156</v>
      </c>
      <c r="E4779" s="248" t="s">
        <v>14920</v>
      </c>
      <c r="F4779" s="247">
        <v>1136.67</v>
      </c>
      <c r="G4779" s="247" t="s">
        <v>1367</v>
      </c>
      <c r="H4779" s="247" t="s">
        <v>14318</v>
      </c>
      <c r="I4779" s="247">
        <v>0</v>
      </c>
      <c r="J4779" s="247">
        <v>0</v>
      </c>
      <c r="K4779" s="247">
        <v>0</v>
      </c>
    </row>
    <row r="4780" spans="1:11">
      <c r="A4780" s="247" t="s">
        <v>14919</v>
      </c>
      <c r="B4780" s="247" t="s">
        <v>14918</v>
      </c>
      <c r="C4780" s="247" t="s">
        <v>1764</v>
      </c>
      <c r="D4780" s="247" t="s">
        <v>2156</v>
      </c>
      <c r="E4780" s="248" t="s">
        <v>14917</v>
      </c>
      <c r="F4780" s="247">
        <v>2462.79</v>
      </c>
      <c r="G4780" s="247" t="s">
        <v>1367</v>
      </c>
      <c r="H4780" s="247" t="s">
        <v>14318</v>
      </c>
      <c r="I4780" s="247">
        <v>0</v>
      </c>
      <c r="J4780" s="247">
        <v>0</v>
      </c>
      <c r="K4780" s="247">
        <v>0</v>
      </c>
    </row>
    <row r="4781" spans="1:11">
      <c r="A4781" s="247" t="s">
        <v>14913</v>
      </c>
      <c r="B4781" s="247" t="s">
        <v>14912</v>
      </c>
      <c r="C4781" s="247" t="s">
        <v>1764</v>
      </c>
      <c r="D4781" s="247" t="s">
        <v>2156</v>
      </c>
      <c r="E4781" s="248" t="s">
        <v>24203</v>
      </c>
      <c r="F4781" s="247">
        <v>947.23</v>
      </c>
      <c r="G4781" s="247" t="s">
        <v>1367</v>
      </c>
      <c r="H4781" s="247" t="s">
        <v>14318</v>
      </c>
      <c r="I4781" s="247">
        <v>0</v>
      </c>
      <c r="J4781" s="247">
        <v>0</v>
      </c>
      <c r="K4781" s="247">
        <v>0</v>
      </c>
    </row>
    <row r="4782" spans="1:11">
      <c r="A4782" s="247" t="s">
        <v>14910</v>
      </c>
      <c r="B4782" s="247" t="s">
        <v>14909</v>
      </c>
      <c r="C4782" s="247" t="s">
        <v>1764</v>
      </c>
      <c r="D4782" s="247" t="s">
        <v>2156</v>
      </c>
      <c r="E4782" s="248" t="s">
        <v>14908</v>
      </c>
      <c r="F4782" s="247">
        <v>757.78</v>
      </c>
      <c r="G4782" s="247" t="s">
        <v>1367</v>
      </c>
      <c r="H4782" s="247" t="s">
        <v>14318</v>
      </c>
      <c r="I4782" s="247">
        <v>0</v>
      </c>
      <c r="J4782" s="247">
        <v>0</v>
      </c>
      <c r="K4782" s="247">
        <v>0</v>
      </c>
    </row>
    <row r="4783" spans="1:11">
      <c r="A4783" s="247" t="s">
        <v>14907</v>
      </c>
      <c r="B4783" s="247" t="s">
        <v>14906</v>
      </c>
      <c r="C4783" s="247" t="s">
        <v>1764</v>
      </c>
      <c r="D4783" s="247" t="s">
        <v>2156</v>
      </c>
      <c r="E4783" s="248" t="s">
        <v>14905</v>
      </c>
      <c r="F4783" s="247">
        <v>1515.56</v>
      </c>
      <c r="G4783" s="247" t="s">
        <v>1367</v>
      </c>
      <c r="H4783" s="247" t="s">
        <v>14318</v>
      </c>
      <c r="I4783" s="247">
        <v>0</v>
      </c>
      <c r="J4783" s="247">
        <v>0</v>
      </c>
      <c r="K4783" s="247">
        <v>0</v>
      </c>
    </row>
    <row r="4784" spans="1:11">
      <c r="A4784" s="247" t="s">
        <v>14904</v>
      </c>
      <c r="B4784" s="247" t="s">
        <v>14903</v>
      </c>
      <c r="C4784" s="247" t="s">
        <v>1764</v>
      </c>
      <c r="D4784" s="247" t="s">
        <v>2156</v>
      </c>
      <c r="E4784" s="248" t="s">
        <v>14902</v>
      </c>
      <c r="F4784" s="247">
        <v>6251.7</v>
      </c>
      <c r="G4784" s="247" t="s">
        <v>1367</v>
      </c>
      <c r="H4784" s="247" t="s">
        <v>14318</v>
      </c>
      <c r="I4784" s="247">
        <v>0</v>
      </c>
      <c r="J4784" s="247">
        <v>0</v>
      </c>
      <c r="K4784" s="247">
        <v>0</v>
      </c>
    </row>
    <row r="4785" spans="1:11">
      <c r="A4785" s="247" t="s">
        <v>14901</v>
      </c>
      <c r="B4785" s="247" t="s">
        <v>14900</v>
      </c>
      <c r="C4785" s="247" t="s">
        <v>1764</v>
      </c>
      <c r="D4785" s="247" t="s">
        <v>2156</v>
      </c>
      <c r="E4785" s="248" t="s">
        <v>14899</v>
      </c>
      <c r="F4785" s="247">
        <v>1515.56</v>
      </c>
      <c r="G4785" s="247" t="s">
        <v>1367</v>
      </c>
      <c r="H4785" s="247" t="s">
        <v>14318</v>
      </c>
      <c r="I4785" s="247">
        <v>0</v>
      </c>
      <c r="J4785" s="247">
        <v>0</v>
      </c>
      <c r="K4785" s="247">
        <v>0</v>
      </c>
    </row>
    <row r="4786" spans="1:11">
      <c r="A4786" s="247" t="s">
        <v>14898</v>
      </c>
      <c r="B4786" s="247" t="s">
        <v>14897</v>
      </c>
      <c r="C4786" s="247" t="s">
        <v>1764</v>
      </c>
      <c r="D4786" s="247" t="s">
        <v>2156</v>
      </c>
      <c r="E4786" s="248" t="s">
        <v>24204</v>
      </c>
      <c r="F4786" s="247">
        <v>56.82</v>
      </c>
      <c r="G4786" s="247" t="s">
        <v>1373</v>
      </c>
      <c r="H4786" s="247" t="s">
        <v>14318</v>
      </c>
      <c r="I4786" s="247">
        <v>0</v>
      </c>
      <c r="J4786" s="247">
        <v>0</v>
      </c>
      <c r="K4786" s="247">
        <v>0</v>
      </c>
    </row>
    <row r="4787" spans="1:11">
      <c r="A4787" s="247" t="s">
        <v>14895</v>
      </c>
      <c r="B4787" s="247" t="s">
        <v>14894</v>
      </c>
      <c r="C4787" s="247" t="s">
        <v>1764</v>
      </c>
      <c r="D4787" s="247" t="s">
        <v>2156</v>
      </c>
      <c r="E4787" s="248" t="s">
        <v>14893</v>
      </c>
      <c r="F4787" s="247">
        <v>378.89</v>
      </c>
      <c r="G4787" s="247" t="s">
        <v>1367</v>
      </c>
      <c r="H4787" s="247" t="s">
        <v>14318</v>
      </c>
      <c r="I4787" s="247">
        <v>0</v>
      </c>
      <c r="J4787" s="247">
        <v>0</v>
      </c>
      <c r="K4787" s="247">
        <v>0</v>
      </c>
    </row>
    <row r="4788" spans="1:11">
      <c r="A4788" s="247" t="s">
        <v>14892</v>
      </c>
      <c r="B4788" s="247" t="s">
        <v>14891</v>
      </c>
      <c r="C4788" s="247" t="s">
        <v>1764</v>
      </c>
      <c r="D4788" s="247" t="s">
        <v>2156</v>
      </c>
      <c r="E4788" s="248" t="s">
        <v>14890</v>
      </c>
      <c r="F4788" s="247">
        <v>1000.71</v>
      </c>
      <c r="G4788" s="247" t="s">
        <v>1367</v>
      </c>
      <c r="H4788" s="247" t="s">
        <v>14318</v>
      </c>
      <c r="I4788" s="247">
        <v>0</v>
      </c>
      <c r="J4788" s="247">
        <v>0</v>
      </c>
      <c r="K4788" s="247">
        <v>0</v>
      </c>
    </row>
    <row r="4789" spans="1:11">
      <c r="A4789" s="247" t="s">
        <v>14889</v>
      </c>
      <c r="B4789" s="247" t="s">
        <v>14888</v>
      </c>
      <c r="C4789" s="247" t="s">
        <v>1764</v>
      </c>
      <c r="D4789" s="247" t="s">
        <v>2156</v>
      </c>
      <c r="E4789" s="248" t="s">
        <v>14887</v>
      </c>
      <c r="F4789" s="247">
        <v>853.62</v>
      </c>
      <c r="G4789" s="247" t="s">
        <v>1367</v>
      </c>
      <c r="H4789" s="247" t="s">
        <v>14318</v>
      </c>
      <c r="I4789" s="247">
        <v>0</v>
      </c>
      <c r="J4789" s="247">
        <v>0</v>
      </c>
      <c r="K4789" s="247">
        <v>0</v>
      </c>
    </row>
    <row r="4790" spans="1:11">
      <c r="A4790" s="247" t="s">
        <v>14886</v>
      </c>
      <c r="B4790" s="247" t="s">
        <v>14885</v>
      </c>
      <c r="C4790" s="247" t="s">
        <v>1764</v>
      </c>
      <c r="D4790" s="247" t="s">
        <v>2156</v>
      </c>
      <c r="E4790" s="248" t="s">
        <v>14884</v>
      </c>
      <c r="F4790" s="247">
        <v>39.85</v>
      </c>
      <c r="G4790" s="247" t="s">
        <v>1373</v>
      </c>
      <c r="H4790" s="247" t="s">
        <v>14318</v>
      </c>
      <c r="I4790" s="247">
        <v>0</v>
      </c>
      <c r="J4790" s="247">
        <v>0</v>
      </c>
      <c r="K4790" s="247">
        <v>0</v>
      </c>
    </row>
    <row r="4791" spans="1:11">
      <c r="A4791" s="247" t="s">
        <v>14883</v>
      </c>
      <c r="B4791" s="247" t="s">
        <v>14882</v>
      </c>
      <c r="C4791" s="247" t="s">
        <v>1764</v>
      </c>
      <c r="D4791" s="247" t="s">
        <v>2156</v>
      </c>
      <c r="E4791" s="248" t="s">
        <v>24205</v>
      </c>
      <c r="F4791" s="247">
        <v>5384.71</v>
      </c>
      <c r="G4791" s="247" t="s">
        <v>1367</v>
      </c>
      <c r="H4791" s="247" t="s">
        <v>14318</v>
      </c>
      <c r="I4791" s="247">
        <v>0</v>
      </c>
      <c r="J4791" s="247">
        <v>0</v>
      </c>
      <c r="K4791" s="247">
        <v>0</v>
      </c>
    </row>
    <row r="4792" spans="1:11">
      <c r="A4792" s="247" t="s">
        <v>14880</v>
      </c>
      <c r="B4792" s="247" t="s">
        <v>14879</v>
      </c>
      <c r="C4792" s="247" t="s">
        <v>1764</v>
      </c>
      <c r="D4792" s="247" t="s">
        <v>2156</v>
      </c>
      <c r="E4792" s="248" t="s">
        <v>14878</v>
      </c>
      <c r="F4792" s="247">
        <v>1323.89</v>
      </c>
      <c r="G4792" s="247" t="s">
        <v>1367</v>
      </c>
      <c r="H4792" s="247" t="s">
        <v>14318</v>
      </c>
      <c r="I4792" s="247">
        <v>0</v>
      </c>
      <c r="J4792" s="247">
        <v>0</v>
      </c>
      <c r="K4792" s="247">
        <v>0</v>
      </c>
    </row>
    <row r="4793" spans="1:11">
      <c r="A4793" s="247" t="s">
        <v>14877</v>
      </c>
      <c r="B4793" s="247" t="s">
        <v>14876</v>
      </c>
      <c r="C4793" s="247" t="s">
        <v>1764</v>
      </c>
      <c r="D4793" s="247" t="s">
        <v>2156</v>
      </c>
      <c r="E4793" s="248" t="s">
        <v>14875</v>
      </c>
      <c r="F4793" s="247">
        <v>826.88</v>
      </c>
      <c r="G4793" s="247" t="s">
        <v>1367</v>
      </c>
      <c r="H4793" s="247" t="s">
        <v>14318</v>
      </c>
      <c r="I4793" s="247">
        <v>0</v>
      </c>
      <c r="J4793" s="247">
        <v>0</v>
      </c>
      <c r="K4793" s="247">
        <v>0</v>
      </c>
    </row>
    <row r="4794" spans="1:11">
      <c r="A4794" s="247" t="s">
        <v>14874</v>
      </c>
      <c r="B4794" s="247" t="s">
        <v>14873</v>
      </c>
      <c r="C4794" s="247" t="s">
        <v>1764</v>
      </c>
      <c r="D4794" s="247" t="s">
        <v>2156</v>
      </c>
      <c r="E4794" s="248" t="s">
        <v>14872</v>
      </c>
      <c r="F4794" s="247">
        <v>285.29000000000002</v>
      </c>
      <c r="G4794" s="247" t="s">
        <v>1367</v>
      </c>
      <c r="H4794" s="247" t="s">
        <v>14318</v>
      </c>
      <c r="I4794" s="247">
        <v>0</v>
      </c>
      <c r="J4794" s="247">
        <v>0</v>
      </c>
      <c r="K4794" s="247">
        <v>0</v>
      </c>
    </row>
    <row r="4795" spans="1:11">
      <c r="A4795" s="247" t="s">
        <v>14868</v>
      </c>
      <c r="B4795" s="247" t="s">
        <v>14867</v>
      </c>
      <c r="C4795" s="247" t="s">
        <v>1764</v>
      </c>
      <c r="D4795" s="247" t="s">
        <v>2156</v>
      </c>
      <c r="E4795" s="248" t="s">
        <v>14866</v>
      </c>
      <c r="F4795" s="247">
        <v>829.1</v>
      </c>
      <c r="G4795" s="247" t="s">
        <v>1367</v>
      </c>
      <c r="H4795" s="247" t="s">
        <v>14318</v>
      </c>
      <c r="I4795" s="247">
        <v>0</v>
      </c>
      <c r="J4795" s="247">
        <v>0</v>
      </c>
      <c r="K4795" s="247">
        <v>0</v>
      </c>
    </row>
    <row r="4796" spans="1:11">
      <c r="A4796" s="247" t="s">
        <v>14865</v>
      </c>
      <c r="B4796" s="247" t="s">
        <v>14864</v>
      </c>
      <c r="C4796" s="247" t="s">
        <v>1764</v>
      </c>
      <c r="D4796" s="247" t="s">
        <v>2156</v>
      </c>
      <c r="E4796" s="248" t="s">
        <v>14863</v>
      </c>
      <c r="F4796" s="247">
        <v>2121.79</v>
      </c>
      <c r="G4796" s="247" t="s">
        <v>1367</v>
      </c>
      <c r="H4796" s="247" t="s">
        <v>14318</v>
      </c>
      <c r="I4796" s="247">
        <v>0</v>
      </c>
      <c r="J4796" s="247">
        <v>0</v>
      </c>
      <c r="K4796" s="247">
        <v>0</v>
      </c>
    </row>
    <row r="4797" spans="1:11">
      <c r="A4797" s="247" t="s">
        <v>14862</v>
      </c>
      <c r="B4797" s="247" t="s">
        <v>14861</v>
      </c>
      <c r="C4797" s="247" t="s">
        <v>1764</v>
      </c>
      <c r="D4797" s="247" t="s">
        <v>2156</v>
      </c>
      <c r="E4797" s="248" t="s">
        <v>14860</v>
      </c>
      <c r="F4797" s="247">
        <v>1326.12</v>
      </c>
      <c r="G4797" s="247" t="s">
        <v>1367</v>
      </c>
      <c r="H4797" s="247" t="s">
        <v>14318</v>
      </c>
      <c r="I4797" s="247">
        <v>0</v>
      </c>
      <c r="J4797" s="247">
        <v>0</v>
      </c>
      <c r="K4797" s="247">
        <v>0</v>
      </c>
    </row>
    <row r="4798" spans="1:11">
      <c r="A4798" s="247" t="s">
        <v>14847</v>
      </c>
      <c r="B4798" s="247" t="s">
        <v>14846</v>
      </c>
      <c r="C4798" s="247" t="s">
        <v>1764</v>
      </c>
      <c r="D4798" s="247" t="s">
        <v>2156</v>
      </c>
      <c r="E4798" s="248" t="s">
        <v>14845</v>
      </c>
      <c r="F4798" s="247">
        <v>1580.2</v>
      </c>
      <c r="G4798" s="247" t="s">
        <v>1367</v>
      </c>
      <c r="H4798" s="247" t="s">
        <v>14318</v>
      </c>
      <c r="I4798" s="247">
        <v>0</v>
      </c>
      <c r="J4798" s="247">
        <v>0</v>
      </c>
      <c r="K4798" s="247">
        <v>0</v>
      </c>
    </row>
    <row r="4799" spans="1:11">
      <c r="A4799" s="247" t="s">
        <v>24206</v>
      </c>
      <c r="B4799" s="247" t="s">
        <v>24207</v>
      </c>
      <c r="C4799" s="247" t="s">
        <v>1764</v>
      </c>
      <c r="D4799" s="247" t="s">
        <v>2156</v>
      </c>
      <c r="E4799" s="248" t="s">
        <v>24208</v>
      </c>
      <c r="F4799" s="247">
        <v>1953.23</v>
      </c>
      <c r="G4799" s="247" t="s">
        <v>1367</v>
      </c>
      <c r="H4799" s="247" t="s">
        <v>14318</v>
      </c>
      <c r="I4799" s="247">
        <v>0</v>
      </c>
      <c r="J4799" s="247">
        <v>0</v>
      </c>
      <c r="K4799" s="247">
        <v>0</v>
      </c>
    </row>
    <row r="4800" spans="1:11">
      <c r="A4800" s="247" t="s">
        <v>24209</v>
      </c>
      <c r="B4800" s="247" t="s">
        <v>24210</v>
      </c>
      <c r="C4800" s="247" t="s">
        <v>1764</v>
      </c>
      <c r="D4800" s="247" t="s">
        <v>2156</v>
      </c>
      <c r="E4800" s="248" t="s">
        <v>24211</v>
      </c>
      <c r="F4800" s="247">
        <v>3359.2</v>
      </c>
      <c r="G4800" s="247" t="s">
        <v>1367</v>
      </c>
      <c r="H4800" s="247" t="s">
        <v>14318</v>
      </c>
      <c r="I4800" s="247">
        <v>0</v>
      </c>
      <c r="J4800" s="247">
        <v>0</v>
      </c>
      <c r="K4800" s="247">
        <v>0</v>
      </c>
    </row>
    <row r="4801" spans="1:11">
      <c r="A4801" s="247" t="s">
        <v>24212</v>
      </c>
      <c r="B4801" s="247" t="s">
        <v>24213</v>
      </c>
      <c r="C4801" s="247" t="s">
        <v>1764</v>
      </c>
      <c r="D4801" s="247" t="s">
        <v>2156</v>
      </c>
      <c r="E4801" s="248" t="s">
        <v>24214</v>
      </c>
      <c r="F4801" s="247">
        <v>3356.61</v>
      </c>
      <c r="G4801" s="247" t="s">
        <v>1367</v>
      </c>
      <c r="H4801" s="247" t="s">
        <v>14318</v>
      </c>
      <c r="I4801" s="247">
        <v>0</v>
      </c>
      <c r="J4801" s="247">
        <v>0</v>
      </c>
      <c r="K4801" s="247">
        <v>0</v>
      </c>
    </row>
    <row r="4802" spans="1:11">
      <c r="A4802" s="247" t="s">
        <v>24215</v>
      </c>
      <c r="B4802" s="247" t="s">
        <v>24216</v>
      </c>
      <c r="C4802" s="247" t="s">
        <v>1764</v>
      </c>
      <c r="D4802" s="247" t="s">
        <v>2156</v>
      </c>
      <c r="E4802" s="248" t="s">
        <v>24217</v>
      </c>
      <c r="F4802" s="247">
        <v>100.6</v>
      </c>
      <c r="G4802" s="247" t="s">
        <v>1373</v>
      </c>
      <c r="H4802" s="247" t="s">
        <v>14318</v>
      </c>
      <c r="I4802" s="247">
        <v>0</v>
      </c>
      <c r="J4802" s="247">
        <v>0</v>
      </c>
      <c r="K4802" s="247">
        <v>0</v>
      </c>
    </row>
    <row r="4803" spans="1:11">
      <c r="A4803" s="247" t="s">
        <v>24218</v>
      </c>
      <c r="B4803" s="247" t="s">
        <v>24219</v>
      </c>
      <c r="C4803" s="247" t="s">
        <v>1764</v>
      </c>
      <c r="D4803" s="247" t="s">
        <v>2156</v>
      </c>
      <c r="E4803" s="248" t="s">
        <v>24220</v>
      </c>
      <c r="F4803" s="247">
        <v>144.21</v>
      </c>
      <c r="G4803" s="247" t="s">
        <v>1373</v>
      </c>
      <c r="H4803" s="247" t="s">
        <v>14318</v>
      </c>
      <c r="I4803" s="247">
        <v>0</v>
      </c>
      <c r="J4803" s="247">
        <v>0</v>
      </c>
      <c r="K4803" s="247">
        <v>0</v>
      </c>
    </row>
    <row r="4804" spans="1:11">
      <c r="A4804" s="247" t="s">
        <v>24221</v>
      </c>
      <c r="B4804" s="247" t="s">
        <v>24222</v>
      </c>
      <c r="C4804" s="247" t="s">
        <v>1764</v>
      </c>
      <c r="D4804" s="247" t="s">
        <v>2156</v>
      </c>
      <c r="E4804" s="248" t="s">
        <v>24223</v>
      </c>
      <c r="F4804" s="247">
        <v>173.91</v>
      </c>
      <c r="G4804" s="247" t="s">
        <v>1373</v>
      </c>
      <c r="H4804" s="247" t="s">
        <v>14318</v>
      </c>
      <c r="I4804" s="247">
        <v>0</v>
      </c>
      <c r="J4804" s="247">
        <v>0</v>
      </c>
      <c r="K4804" s="247">
        <v>0</v>
      </c>
    </row>
    <row r="4805" spans="1:11">
      <c r="A4805" s="247" t="s">
        <v>24224</v>
      </c>
      <c r="B4805" s="247" t="s">
        <v>24225</v>
      </c>
      <c r="C4805" s="247" t="s">
        <v>1764</v>
      </c>
      <c r="D4805" s="247" t="s">
        <v>2156</v>
      </c>
      <c r="E4805" s="248" t="s">
        <v>24226</v>
      </c>
      <c r="F4805" s="247">
        <v>144.37</v>
      </c>
      <c r="G4805" s="247" t="s">
        <v>1373</v>
      </c>
      <c r="H4805" s="247" t="s">
        <v>14318</v>
      </c>
      <c r="I4805" s="247">
        <v>0</v>
      </c>
      <c r="J4805" s="247">
        <v>0</v>
      </c>
      <c r="K4805" s="247">
        <v>0</v>
      </c>
    </row>
    <row r="4806" spans="1:11">
      <c r="A4806" s="247" t="s">
        <v>24227</v>
      </c>
      <c r="B4806" s="247" t="s">
        <v>24228</v>
      </c>
      <c r="C4806" s="247" t="s">
        <v>1764</v>
      </c>
      <c r="D4806" s="247" t="s">
        <v>2156</v>
      </c>
      <c r="E4806" s="248" t="s">
        <v>24229</v>
      </c>
      <c r="F4806" s="247">
        <v>180.22</v>
      </c>
      <c r="G4806" s="247" t="s">
        <v>1373</v>
      </c>
      <c r="H4806" s="247" t="s">
        <v>14318</v>
      </c>
      <c r="I4806" s="247">
        <v>0</v>
      </c>
      <c r="J4806" s="247">
        <v>0</v>
      </c>
      <c r="K4806" s="247">
        <v>0</v>
      </c>
    </row>
    <row r="4807" spans="1:11">
      <c r="A4807" s="247" t="s">
        <v>24230</v>
      </c>
      <c r="B4807" s="247" t="s">
        <v>24231</v>
      </c>
      <c r="C4807" s="247" t="s">
        <v>1764</v>
      </c>
      <c r="D4807" s="247" t="s">
        <v>2156</v>
      </c>
      <c r="E4807" s="248" t="s">
        <v>24232</v>
      </c>
      <c r="F4807" s="247">
        <v>104.43</v>
      </c>
      <c r="G4807" s="247" t="s">
        <v>1373</v>
      </c>
      <c r="H4807" s="247" t="s">
        <v>14318</v>
      </c>
      <c r="I4807" s="247">
        <v>0</v>
      </c>
      <c r="J4807" s="247">
        <v>0</v>
      </c>
      <c r="K4807" s="247">
        <v>0</v>
      </c>
    </row>
    <row r="4808" spans="1:11">
      <c r="A4808" s="247" t="s">
        <v>24233</v>
      </c>
      <c r="B4808" s="247" t="s">
        <v>24234</v>
      </c>
      <c r="C4808" s="247" t="s">
        <v>1764</v>
      </c>
      <c r="D4808" s="247" t="s">
        <v>2156</v>
      </c>
      <c r="E4808" s="248" t="s">
        <v>24235</v>
      </c>
      <c r="F4808" s="247">
        <v>101955.89</v>
      </c>
      <c r="G4808" s="247" t="s">
        <v>1367</v>
      </c>
      <c r="H4808" s="247" t="s">
        <v>14318</v>
      </c>
      <c r="I4808" s="247">
        <v>0</v>
      </c>
      <c r="J4808" s="247">
        <v>0</v>
      </c>
      <c r="K4808" s="247">
        <v>0</v>
      </c>
    </row>
    <row r="4809" spans="1:11">
      <c r="A4809" s="247" t="s">
        <v>24236</v>
      </c>
      <c r="B4809" s="247" t="s">
        <v>24237</v>
      </c>
      <c r="C4809" s="247" t="s">
        <v>1764</v>
      </c>
      <c r="D4809" s="247" t="s">
        <v>2156</v>
      </c>
      <c r="E4809" s="248" t="s">
        <v>24238</v>
      </c>
      <c r="F4809" s="247">
        <v>83.54</v>
      </c>
      <c r="G4809" s="247" t="s">
        <v>1367</v>
      </c>
      <c r="H4809" s="247" t="s">
        <v>14318</v>
      </c>
      <c r="I4809" s="247">
        <v>0</v>
      </c>
      <c r="J4809" s="247">
        <v>0</v>
      </c>
      <c r="K4809" s="247">
        <v>0</v>
      </c>
    </row>
    <row r="4810" spans="1:11">
      <c r="A4810" s="247" t="s">
        <v>24239</v>
      </c>
      <c r="B4810" s="247" t="s">
        <v>24240</v>
      </c>
      <c r="C4810" s="247" t="s">
        <v>1764</v>
      </c>
      <c r="D4810" s="247" t="s">
        <v>2156</v>
      </c>
      <c r="E4810" s="248" t="s">
        <v>24241</v>
      </c>
      <c r="F4810" s="247">
        <v>3085.71</v>
      </c>
      <c r="G4810" s="247" t="s">
        <v>1367</v>
      </c>
      <c r="H4810" s="247" t="s">
        <v>14318</v>
      </c>
      <c r="I4810" s="247">
        <v>0</v>
      </c>
      <c r="J4810" s="247">
        <v>0</v>
      </c>
      <c r="K4810" s="247">
        <v>0</v>
      </c>
    </row>
    <row r="4811" spans="1:11">
      <c r="A4811" s="247" t="s">
        <v>24242</v>
      </c>
      <c r="B4811" s="247" t="s">
        <v>24243</v>
      </c>
      <c r="C4811" s="247" t="s">
        <v>1764</v>
      </c>
      <c r="D4811" s="247" t="s">
        <v>2156</v>
      </c>
      <c r="E4811" s="248" t="s">
        <v>24244</v>
      </c>
      <c r="F4811" s="247">
        <v>6682.9</v>
      </c>
      <c r="G4811" s="247" t="s">
        <v>1367</v>
      </c>
      <c r="H4811" s="247" t="s">
        <v>14318</v>
      </c>
      <c r="I4811" s="247">
        <v>0</v>
      </c>
      <c r="J4811" s="247">
        <v>0</v>
      </c>
      <c r="K4811" s="247">
        <v>0</v>
      </c>
    </row>
    <row r="4812" spans="1:11">
      <c r="A4812" s="247" t="s">
        <v>24245</v>
      </c>
      <c r="B4812" s="247" t="s">
        <v>24246</v>
      </c>
      <c r="C4812" s="247" t="s">
        <v>1764</v>
      </c>
      <c r="D4812" s="247" t="s">
        <v>2156</v>
      </c>
      <c r="E4812" s="248" t="s">
        <v>24247</v>
      </c>
      <c r="F4812" s="247">
        <v>1441.76</v>
      </c>
      <c r="G4812" s="247" t="s">
        <v>1367</v>
      </c>
      <c r="H4812" s="247" t="s">
        <v>14318</v>
      </c>
      <c r="I4812" s="247">
        <v>0</v>
      </c>
      <c r="J4812" s="247">
        <v>0</v>
      </c>
      <c r="K4812" s="247">
        <v>0</v>
      </c>
    </row>
    <row r="4813" spans="1:11">
      <c r="A4813" s="247" t="s">
        <v>24248</v>
      </c>
      <c r="B4813" s="247" t="s">
        <v>24249</v>
      </c>
      <c r="C4813" s="247" t="s">
        <v>1764</v>
      </c>
      <c r="D4813" s="247" t="s">
        <v>2156</v>
      </c>
      <c r="E4813" s="248" t="s">
        <v>24250</v>
      </c>
      <c r="F4813" s="247">
        <v>2948</v>
      </c>
      <c r="G4813" s="247" t="s">
        <v>1367</v>
      </c>
      <c r="H4813" s="247" t="s">
        <v>14318</v>
      </c>
      <c r="I4813" s="247">
        <v>0</v>
      </c>
      <c r="J4813" s="247">
        <v>0</v>
      </c>
      <c r="K4813" s="247">
        <v>0</v>
      </c>
    </row>
    <row r="4814" spans="1:11">
      <c r="A4814" s="247" t="s">
        <v>24251</v>
      </c>
      <c r="B4814" s="247" t="s">
        <v>24252</v>
      </c>
      <c r="C4814" s="247" t="s">
        <v>1764</v>
      </c>
      <c r="D4814" s="247" t="s">
        <v>2156</v>
      </c>
      <c r="E4814" s="248" t="s">
        <v>24253</v>
      </c>
      <c r="F4814" s="247">
        <v>8941.83</v>
      </c>
      <c r="G4814" s="247" t="s">
        <v>1367</v>
      </c>
      <c r="H4814" s="247" t="s">
        <v>14318</v>
      </c>
      <c r="I4814" s="247">
        <v>0</v>
      </c>
      <c r="J4814" s="247">
        <v>0</v>
      </c>
      <c r="K4814" s="247">
        <v>0</v>
      </c>
    </row>
    <row r="4815" spans="1:11">
      <c r="A4815" s="247" t="s">
        <v>24254</v>
      </c>
      <c r="B4815" s="247" t="s">
        <v>24255</v>
      </c>
      <c r="C4815" s="247" t="s">
        <v>1764</v>
      </c>
      <c r="D4815" s="247" t="s">
        <v>2156</v>
      </c>
      <c r="E4815" s="248" t="s">
        <v>24256</v>
      </c>
      <c r="F4815" s="247">
        <v>9116.2099999999991</v>
      </c>
      <c r="G4815" s="247" t="s">
        <v>1367</v>
      </c>
      <c r="H4815" s="247" t="s">
        <v>14318</v>
      </c>
      <c r="I4815" s="247">
        <v>0</v>
      </c>
      <c r="J4815" s="247">
        <v>0</v>
      </c>
      <c r="K4815" s="247">
        <v>0</v>
      </c>
    </row>
    <row r="4816" spans="1:11">
      <c r="A4816" s="247" t="s">
        <v>24257</v>
      </c>
      <c r="B4816" s="247" t="s">
        <v>24258</v>
      </c>
      <c r="C4816" s="247" t="s">
        <v>1764</v>
      </c>
      <c r="D4816" s="247" t="s">
        <v>2156</v>
      </c>
      <c r="E4816" s="248" t="s">
        <v>24259</v>
      </c>
      <c r="F4816" s="247">
        <v>5811.18</v>
      </c>
      <c r="G4816" s="247" t="s">
        <v>1367</v>
      </c>
      <c r="H4816" s="247" t="s">
        <v>14318</v>
      </c>
      <c r="I4816" s="247">
        <v>0</v>
      </c>
      <c r="J4816" s="247">
        <v>0</v>
      </c>
      <c r="K4816" s="247">
        <v>0</v>
      </c>
    </row>
    <row r="4817" spans="1:11">
      <c r="A4817" s="247" t="s">
        <v>24260</v>
      </c>
      <c r="B4817" s="247" t="s">
        <v>24261</v>
      </c>
      <c r="C4817" s="247" t="s">
        <v>1764</v>
      </c>
      <c r="D4817" s="247" t="s">
        <v>2156</v>
      </c>
      <c r="E4817" s="248" t="s">
        <v>24262</v>
      </c>
      <c r="F4817" s="247">
        <v>1133.1400000000001</v>
      </c>
      <c r="G4817" s="247" t="s">
        <v>1367</v>
      </c>
      <c r="H4817" s="247" t="s">
        <v>14318</v>
      </c>
      <c r="I4817" s="247">
        <v>0</v>
      </c>
      <c r="J4817" s="247">
        <v>0</v>
      </c>
      <c r="K4817" s="247">
        <v>0</v>
      </c>
    </row>
    <row r="4818" spans="1:11">
      <c r="A4818" s="247" t="s">
        <v>24263</v>
      </c>
      <c r="B4818" s="247" t="s">
        <v>24264</v>
      </c>
      <c r="C4818" s="247" t="s">
        <v>1764</v>
      </c>
      <c r="D4818" s="247" t="s">
        <v>2156</v>
      </c>
      <c r="E4818" s="248" t="s">
        <v>24265</v>
      </c>
      <c r="F4818" s="247">
        <v>870.79</v>
      </c>
      <c r="G4818" s="247" t="s">
        <v>1367</v>
      </c>
      <c r="H4818" s="247" t="s">
        <v>14318</v>
      </c>
      <c r="I4818" s="247">
        <v>0</v>
      </c>
      <c r="J4818" s="247">
        <v>0</v>
      </c>
      <c r="K4818" s="247">
        <v>0</v>
      </c>
    </row>
    <row r="4819" spans="1:11">
      <c r="A4819" s="247" t="s">
        <v>24266</v>
      </c>
      <c r="B4819" s="247" t="s">
        <v>24267</v>
      </c>
      <c r="C4819" s="247" t="s">
        <v>1764</v>
      </c>
      <c r="D4819" s="247" t="s">
        <v>2156</v>
      </c>
      <c r="E4819" s="248" t="s">
        <v>24268</v>
      </c>
      <c r="F4819" s="247">
        <v>4415.71</v>
      </c>
      <c r="G4819" s="247" t="s">
        <v>1367</v>
      </c>
      <c r="H4819" s="247" t="s">
        <v>14318</v>
      </c>
      <c r="I4819" s="247">
        <v>0</v>
      </c>
      <c r="J4819" s="247">
        <v>0</v>
      </c>
      <c r="K4819" s="247">
        <v>0</v>
      </c>
    </row>
    <row r="4820" spans="1:11">
      <c r="A4820" s="247" t="s">
        <v>24269</v>
      </c>
      <c r="B4820" s="247" t="s">
        <v>24270</v>
      </c>
      <c r="C4820" s="247" t="s">
        <v>1764</v>
      </c>
      <c r="D4820" s="247" t="s">
        <v>2156</v>
      </c>
      <c r="E4820" s="248" t="s">
        <v>24271</v>
      </c>
      <c r="F4820" s="247">
        <v>6029.43</v>
      </c>
      <c r="G4820" s="247" t="s">
        <v>1367</v>
      </c>
      <c r="H4820" s="247" t="s">
        <v>14318</v>
      </c>
      <c r="I4820" s="247">
        <v>0</v>
      </c>
      <c r="J4820" s="247">
        <v>0</v>
      </c>
      <c r="K4820" s="247">
        <v>0</v>
      </c>
    </row>
    <row r="4821" spans="1:11">
      <c r="A4821" s="247" t="s">
        <v>24272</v>
      </c>
      <c r="B4821" s="247" t="s">
        <v>24273</v>
      </c>
      <c r="C4821" s="247" t="s">
        <v>1764</v>
      </c>
      <c r="D4821" s="247" t="s">
        <v>2156</v>
      </c>
      <c r="E4821" s="248" t="s">
        <v>24274</v>
      </c>
      <c r="F4821" s="247">
        <v>10112.99</v>
      </c>
      <c r="G4821" s="247" t="s">
        <v>1367</v>
      </c>
      <c r="H4821" s="247" t="s">
        <v>14318</v>
      </c>
      <c r="I4821" s="247">
        <v>0</v>
      </c>
      <c r="J4821" s="247">
        <v>0</v>
      </c>
      <c r="K4821" s="247">
        <v>0</v>
      </c>
    </row>
    <row r="4822" spans="1:11">
      <c r="A4822" s="247" t="s">
        <v>24275</v>
      </c>
      <c r="B4822" s="247" t="s">
        <v>24276</v>
      </c>
      <c r="C4822" s="247" t="s">
        <v>1764</v>
      </c>
      <c r="D4822" s="247" t="s">
        <v>2156</v>
      </c>
      <c r="E4822" s="248" t="s">
        <v>24277</v>
      </c>
      <c r="F4822" s="247">
        <v>1318.32</v>
      </c>
      <c r="G4822" s="247" t="s">
        <v>1367</v>
      </c>
      <c r="H4822" s="247" t="s">
        <v>14318</v>
      </c>
      <c r="I4822" s="247">
        <v>0</v>
      </c>
      <c r="J4822" s="247">
        <v>0</v>
      </c>
      <c r="K4822" s="247">
        <v>0</v>
      </c>
    </row>
    <row r="4823" spans="1:11">
      <c r="A4823" s="247" t="s">
        <v>24278</v>
      </c>
      <c r="B4823" s="247" t="s">
        <v>24279</v>
      </c>
      <c r="C4823" s="247" t="s">
        <v>1764</v>
      </c>
      <c r="D4823" s="247" t="s">
        <v>2156</v>
      </c>
      <c r="E4823" s="248" t="s">
        <v>24280</v>
      </c>
      <c r="F4823" s="247">
        <v>6684.18</v>
      </c>
      <c r="G4823" s="247" t="s">
        <v>1367</v>
      </c>
      <c r="H4823" s="247" t="s">
        <v>14318</v>
      </c>
      <c r="I4823" s="247">
        <v>0</v>
      </c>
      <c r="J4823" s="247">
        <v>0</v>
      </c>
      <c r="K4823" s="247">
        <v>0</v>
      </c>
    </row>
    <row r="4824" spans="1:11">
      <c r="A4824" s="247" t="s">
        <v>24281</v>
      </c>
      <c r="B4824" s="247" t="s">
        <v>24282</v>
      </c>
      <c r="C4824" s="247" t="s">
        <v>1764</v>
      </c>
      <c r="D4824" s="247" t="s">
        <v>2156</v>
      </c>
      <c r="E4824" s="248" t="s">
        <v>24283</v>
      </c>
      <c r="F4824" s="247">
        <v>2197.9299999999998</v>
      </c>
      <c r="G4824" s="247" t="s">
        <v>1367</v>
      </c>
      <c r="H4824" s="247" t="s">
        <v>14318</v>
      </c>
      <c r="I4824" s="247">
        <v>0</v>
      </c>
      <c r="J4824" s="247">
        <v>0</v>
      </c>
      <c r="K4824" s="247">
        <v>0</v>
      </c>
    </row>
    <row r="4825" spans="1:11">
      <c r="A4825" s="247" t="s">
        <v>24284</v>
      </c>
      <c r="B4825" s="247" t="s">
        <v>24285</v>
      </c>
      <c r="C4825" s="247" t="s">
        <v>1764</v>
      </c>
      <c r="D4825" s="247" t="s">
        <v>2156</v>
      </c>
      <c r="E4825" s="248" t="s">
        <v>24286</v>
      </c>
      <c r="F4825" s="247">
        <v>16856.71</v>
      </c>
      <c r="G4825" s="247" t="s">
        <v>1367</v>
      </c>
      <c r="H4825" s="247" t="s">
        <v>14318</v>
      </c>
      <c r="I4825" s="247">
        <v>0</v>
      </c>
      <c r="J4825" s="247">
        <v>0</v>
      </c>
      <c r="K4825" s="247">
        <v>0</v>
      </c>
    </row>
    <row r="4826" spans="1:11">
      <c r="A4826" s="247" t="s">
        <v>24287</v>
      </c>
      <c r="B4826" s="247" t="s">
        <v>24288</v>
      </c>
      <c r="C4826" s="247" t="s">
        <v>1764</v>
      </c>
      <c r="D4826" s="247" t="s">
        <v>2156</v>
      </c>
      <c r="E4826" s="248" t="s">
        <v>24289</v>
      </c>
      <c r="F4826" s="247">
        <v>3202.2</v>
      </c>
      <c r="G4826" s="247" t="s">
        <v>1367</v>
      </c>
      <c r="H4826" s="247" t="s">
        <v>14318</v>
      </c>
      <c r="I4826" s="247">
        <v>0</v>
      </c>
      <c r="J4826" s="247">
        <v>0</v>
      </c>
      <c r="K4826" s="247">
        <v>0</v>
      </c>
    </row>
    <row r="4827" spans="1:11">
      <c r="A4827" s="247" t="s">
        <v>24290</v>
      </c>
      <c r="B4827" s="247" t="s">
        <v>24291</v>
      </c>
      <c r="C4827" s="247" t="s">
        <v>1764</v>
      </c>
      <c r="D4827" s="247" t="s">
        <v>2156</v>
      </c>
      <c r="E4827" s="248" t="s">
        <v>24292</v>
      </c>
      <c r="F4827" s="247">
        <v>1830.77</v>
      </c>
      <c r="G4827" s="247" t="s">
        <v>1367</v>
      </c>
      <c r="H4827" s="247" t="s">
        <v>14318</v>
      </c>
      <c r="I4827" s="247">
        <v>0</v>
      </c>
      <c r="J4827" s="247">
        <v>0</v>
      </c>
      <c r="K4827" s="247">
        <v>0</v>
      </c>
    </row>
    <row r="4828" spans="1:11">
      <c r="A4828" s="247" t="s">
        <v>24293</v>
      </c>
      <c r="B4828" s="247" t="s">
        <v>24294</v>
      </c>
      <c r="C4828" s="247" t="s">
        <v>1764</v>
      </c>
      <c r="D4828" s="247" t="s">
        <v>2156</v>
      </c>
      <c r="E4828" s="248" t="s">
        <v>24295</v>
      </c>
      <c r="F4828" s="247">
        <v>3293.23</v>
      </c>
      <c r="G4828" s="247" t="s">
        <v>1367</v>
      </c>
      <c r="H4828" s="247" t="s">
        <v>14318</v>
      </c>
      <c r="I4828" s="247">
        <v>0</v>
      </c>
      <c r="J4828" s="247">
        <v>0</v>
      </c>
      <c r="K4828" s="247">
        <v>0</v>
      </c>
    </row>
    <row r="4829" spans="1:11">
      <c r="A4829" s="247" t="s">
        <v>24296</v>
      </c>
      <c r="B4829" s="247" t="s">
        <v>24297</v>
      </c>
      <c r="C4829" s="247" t="s">
        <v>1764</v>
      </c>
      <c r="D4829" s="247" t="s">
        <v>2156</v>
      </c>
      <c r="E4829" s="248" t="s">
        <v>24298</v>
      </c>
      <c r="F4829" s="247">
        <v>11139.58</v>
      </c>
      <c r="G4829" s="247" t="s">
        <v>1367</v>
      </c>
      <c r="H4829" s="247" t="s">
        <v>14318</v>
      </c>
      <c r="I4829" s="247">
        <v>0</v>
      </c>
      <c r="J4829" s="247">
        <v>0</v>
      </c>
      <c r="K4829" s="247">
        <v>0</v>
      </c>
    </row>
    <row r="4830" spans="1:11">
      <c r="A4830" s="247" t="s">
        <v>24299</v>
      </c>
      <c r="B4830" s="247" t="s">
        <v>24300</v>
      </c>
      <c r="C4830" s="247" t="s">
        <v>1764</v>
      </c>
      <c r="D4830" s="247" t="s">
        <v>2156</v>
      </c>
      <c r="E4830" s="248" t="s">
        <v>24301</v>
      </c>
      <c r="F4830" s="247">
        <v>3371.86</v>
      </c>
      <c r="G4830" s="247" t="s">
        <v>1367</v>
      </c>
      <c r="H4830" s="247" t="s">
        <v>14318</v>
      </c>
      <c r="I4830" s="247">
        <v>0</v>
      </c>
      <c r="J4830" s="247">
        <v>0</v>
      </c>
      <c r="K4830" s="247">
        <v>0</v>
      </c>
    </row>
    <row r="4831" spans="1:11">
      <c r="A4831" s="247" t="s">
        <v>24302</v>
      </c>
      <c r="B4831" s="247" t="s">
        <v>24303</v>
      </c>
      <c r="C4831" s="247" t="s">
        <v>1764</v>
      </c>
      <c r="D4831" s="247" t="s">
        <v>2156</v>
      </c>
      <c r="E4831" s="248" t="s">
        <v>24304</v>
      </c>
      <c r="F4831" s="247">
        <v>4684.66</v>
      </c>
      <c r="G4831" s="247" t="s">
        <v>1367</v>
      </c>
      <c r="H4831" s="247" t="s">
        <v>14318</v>
      </c>
      <c r="I4831" s="247">
        <v>0</v>
      </c>
      <c r="J4831" s="247">
        <v>0</v>
      </c>
      <c r="K4831" s="247">
        <v>0</v>
      </c>
    </row>
    <row r="4832" spans="1:11">
      <c r="A4832" s="247" t="s">
        <v>24305</v>
      </c>
      <c r="B4832" s="247" t="s">
        <v>24306</v>
      </c>
      <c r="C4832" s="247" t="s">
        <v>1764</v>
      </c>
      <c r="D4832" s="247" t="s">
        <v>2156</v>
      </c>
      <c r="E4832" s="248" t="s">
        <v>24307</v>
      </c>
      <c r="F4832" s="247">
        <v>225405.93</v>
      </c>
      <c r="G4832" s="247" t="s">
        <v>1367</v>
      </c>
      <c r="H4832" s="247" t="s">
        <v>14318</v>
      </c>
      <c r="I4832" s="247">
        <v>0</v>
      </c>
      <c r="J4832" s="247">
        <v>0</v>
      </c>
      <c r="K4832" s="247">
        <v>0</v>
      </c>
    </row>
    <row r="4833" spans="1:11">
      <c r="A4833" s="247" t="s">
        <v>24308</v>
      </c>
      <c r="B4833" s="247" t="s">
        <v>24309</v>
      </c>
      <c r="C4833" s="247" t="s">
        <v>1764</v>
      </c>
      <c r="D4833" s="247" t="s">
        <v>2156</v>
      </c>
      <c r="E4833" s="248" t="s">
        <v>24310</v>
      </c>
      <c r="F4833" s="247">
        <v>1166.24</v>
      </c>
      <c r="G4833" s="247" t="s">
        <v>1367</v>
      </c>
      <c r="H4833" s="247" t="s">
        <v>14318</v>
      </c>
      <c r="I4833" s="247">
        <v>0</v>
      </c>
      <c r="J4833" s="247">
        <v>0</v>
      </c>
      <c r="K4833" s="247">
        <v>0</v>
      </c>
    </row>
    <row r="4834" spans="1:11">
      <c r="A4834" s="247" t="s">
        <v>24311</v>
      </c>
      <c r="B4834" s="247" t="s">
        <v>24312</v>
      </c>
      <c r="C4834" s="247" t="s">
        <v>1764</v>
      </c>
      <c r="D4834" s="247" t="s">
        <v>2156</v>
      </c>
      <c r="E4834" s="248" t="s">
        <v>24313</v>
      </c>
      <c r="F4834" s="247">
        <v>11.01</v>
      </c>
      <c r="G4834" s="247" t="s">
        <v>1367</v>
      </c>
      <c r="H4834" s="247" t="s">
        <v>14318</v>
      </c>
      <c r="I4834" s="247">
        <v>0</v>
      </c>
      <c r="J4834" s="247">
        <v>0</v>
      </c>
      <c r="K4834" s="247">
        <v>0</v>
      </c>
    </row>
    <row r="4835" spans="1:11">
      <c r="A4835" s="247" t="s">
        <v>24314</v>
      </c>
      <c r="B4835" s="247" t="s">
        <v>24315</v>
      </c>
      <c r="C4835" s="247" t="s">
        <v>1764</v>
      </c>
      <c r="D4835" s="247" t="s">
        <v>2156</v>
      </c>
      <c r="E4835" s="248" t="s">
        <v>24316</v>
      </c>
      <c r="F4835" s="247">
        <v>3085.71</v>
      </c>
      <c r="G4835" s="247" t="s">
        <v>1367</v>
      </c>
      <c r="H4835" s="247" t="s">
        <v>14318</v>
      </c>
      <c r="I4835" s="247">
        <v>0</v>
      </c>
      <c r="J4835" s="247">
        <v>0</v>
      </c>
      <c r="K4835" s="247">
        <v>0</v>
      </c>
    </row>
    <row r="4836" spans="1:11">
      <c r="A4836" s="247" t="s">
        <v>24317</v>
      </c>
      <c r="B4836" s="247" t="s">
        <v>24318</v>
      </c>
      <c r="C4836" s="247" t="s">
        <v>1764</v>
      </c>
      <c r="D4836" s="247" t="s">
        <v>2156</v>
      </c>
      <c r="E4836" s="248" t="s">
        <v>24319</v>
      </c>
      <c r="F4836" s="247">
        <v>3085.71</v>
      </c>
      <c r="G4836" s="247" t="s">
        <v>1367</v>
      </c>
      <c r="H4836" s="247" t="s">
        <v>14318</v>
      </c>
      <c r="I4836" s="247">
        <v>0</v>
      </c>
      <c r="J4836" s="247">
        <v>0</v>
      </c>
      <c r="K4836" s="247">
        <v>0</v>
      </c>
    </row>
    <row r="4837" spans="1:11">
      <c r="A4837" s="247" t="s">
        <v>24320</v>
      </c>
      <c r="B4837" s="247" t="s">
        <v>24321</v>
      </c>
      <c r="C4837" s="247" t="s">
        <v>1764</v>
      </c>
      <c r="D4837" s="247" t="s">
        <v>2156</v>
      </c>
      <c r="E4837" s="248" t="s">
        <v>24322</v>
      </c>
      <c r="F4837" s="247">
        <v>1406.59</v>
      </c>
      <c r="G4837" s="247" t="s">
        <v>1367</v>
      </c>
      <c r="H4837" s="247" t="s">
        <v>14318</v>
      </c>
      <c r="I4837" s="247">
        <v>0</v>
      </c>
      <c r="J4837" s="247">
        <v>0</v>
      </c>
      <c r="K4837" s="247">
        <v>0</v>
      </c>
    </row>
    <row r="4838" spans="1:11">
      <c r="A4838" s="247" t="s">
        <v>24323</v>
      </c>
      <c r="B4838" s="247" t="s">
        <v>24324</v>
      </c>
      <c r="C4838" s="247" t="s">
        <v>1764</v>
      </c>
      <c r="D4838" s="247" t="s">
        <v>2156</v>
      </c>
      <c r="E4838" s="248" t="s">
        <v>24325</v>
      </c>
      <c r="F4838" s="247">
        <v>4413.05</v>
      </c>
      <c r="G4838" s="247" t="s">
        <v>1367</v>
      </c>
      <c r="H4838" s="247" t="s">
        <v>14318</v>
      </c>
      <c r="I4838" s="247">
        <v>0</v>
      </c>
      <c r="J4838" s="247">
        <v>0</v>
      </c>
      <c r="K4838" s="247">
        <v>0</v>
      </c>
    </row>
    <row r="4839" spans="1:11">
      <c r="A4839" s="247" t="s">
        <v>24326</v>
      </c>
      <c r="B4839" s="247" t="s">
        <v>24327</v>
      </c>
      <c r="C4839" s="247" t="s">
        <v>1764</v>
      </c>
      <c r="D4839" s="247" t="s">
        <v>2156</v>
      </c>
      <c r="E4839" s="248" t="s">
        <v>24328</v>
      </c>
      <c r="F4839" s="247">
        <v>870.27</v>
      </c>
      <c r="G4839" s="247" t="s">
        <v>1367</v>
      </c>
      <c r="H4839" s="247" t="s">
        <v>14318</v>
      </c>
      <c r="I4839" s="247">
        <v>0</v>
      </c>
      <c r="J4839" s="247">
        <v>0</v>
      </c>
      <c r="K4839" s="247">
        <v>0</v>
      </c>
    </row>
    <row r="4840" spans="1:11">
      <c r="A4840" s="247" t="s">
        <v>24329</v>
      </c>
      <c r="B4840" s="247" t="s">
        <v>24330</v>
      </c>
      <c r="C4840" s="247" t="s">
        <v>1764</v>
      </c>
      <c r="D4840" s="247" t="s">
        <v>2156</v>
      </c>
      <c r="E4840" s="248" t="s">
        <v>24331</v>
      </c>
      <c r="F4840" s="247">
        <v>8650.24</v>
      </c>
      <c r="G4840" s="247" t="s">
        <v>1367</v>
      </c>
      <c r="H4840" s="247" t="s">
        <v>14318</v>
      </c>
      <c r="I4840" s="247">
        <v>0</v>
      </c>
      <c r="J4840" s="247">
        <v>0</v>
      </c>
      <c r="K4840" s="247">
        <v>0</v>
      </c>
    </row>
    <row r="4841" spans="1:11">
      <c r="A4841" s="247" t="s">
        <v>14826</v>
      </c>
      <c r="B4841" s="247" t="s">
        <v>14825</v>
      </c>
      <c r="C4841" s="247" t="s">
        <v>1764</v>
      </c>
      <c r="D4841" s="247" t="s">
        <v>2156</v>
      </c>
      <c r="E4841" s="248" t="s">
        <v>14824</v>
      </c>
      <c r="F4841" s="247">
        <v>38.130000000000003</v>
      </c>
      <c r="G4841" s="247" t="s">
        <v>1373</v>
      </c>
      <c r="H4841" s="247" t="s">
        <v>14318</v>
      </c>
      <c r="I4841" s="247">
        <v>0</v>
      </c>
      <c r="J4841" s="247">
        <v>0</v>
      </c>
      <c r="K4841" s="247">
        <v>0</v>
      </c>
    </row>
    <row r="4842" spans="1:11">
      <c r="A4842" s="247" t="s">
        <v>5606</v>
      </c>
      <c r="B4842" s="247" t="s">
        <v>5605</v>
      </c>
      <c r="C4842" s="247" t="s">
        <v>1764</v>
      </c>
      <c r="D4842" s="247" t="s">
        <v>2156</v>
      </c>
      <c r="E4842" s="248" t="s">
        <v>5604</v>
      </c>
      <c r="F4842" s="247">
        <v>18.329999999999998</v>
      </c>
      <c r="G4842" s="247" t="s">
        <v>1373</v>
      </c>
      <c r="H4842" s="247" t="s">
        <v>14318</v>
      </c>
      <c r="I4842" s="247">
        <v>0</v>
      </c>
      <c r="J4842" s="247">
        <v>0</v>
      </c>
      <c r="K4842" s="247">
        <v>0</v>
      </c>
    </row>
    <row r="4843" spans="1:11">
      <c r="A4843" s="247" t="s">
        <v>5603</v>
      </c>
      <c r="B4843" s="247" t="s">
        <v>5602</v>
      </c>
      <c r="C4843" s="247" t="s">
        <v>1764</v>
      </c>
      <c r="D4843" s="247" t="s">
        <v>2156</v>
      </c>
      <c r="E4843" s="248" t="s">
        <v>5601</v>
      </c>
      <c r="F4843" s="247">
        <v>9179.74</v>
      </c>
      <c r="G4843" s="247" t="s">
        <v>1367</v>
      </c>
      <c r="H4843" s="247" t="s">
        <v>14318</v>
      </c>
      <c r="I4843" s="247">
        <v>0</v>
      </c>
      <c r="J4843" s="247">
        <v>0</v>
      </c>
      <c r="K4843" s="247">
        <v>0</v>
      </c>
    </row>
    <row r="4844" spans="1:11">
      <c r="A4844" s="247" t="s">
        <v>5600</v>
      </c>
      <c r="B4844" s="247" t="s">
        <v>5599</v>
      </c>
      <c r="C4844" s="247" t="s">
        <v>1764</v>
      </c>
      <c r="D4844" s="247" t="s">
        <v>2156</v>
      </c>
      <c r="E4844" s="248" t="s">
        <v>5598</v>
      </c>
      <c r="F4844" s="247">
        <v>416.74</v>
      </c>
      <c r="G4844" s="247" t="s">
        <v>1373</v>
      </c>
      <c r="H4844" s="247" t="s">
        <v>14318</v>
      </c>
      <c r="I4844" s="247">
        <v>0</v>
      </c>
      <c r="J4844" s="247">
        <v>0</v>
      </c>
      <c r="K4844" s="247">
        <v>0</v>
      </c>
    </row>
    <row r="4845" spans="1:11">
      <c r="A4845" s="247" t="s">
        <v>5597</v>
      </c>
      <c r="B4845" s="247" t="s">
        <v>5596</v>
      </c>
      <c r="C4845" s="247" t="s">
        <v>1764</v>
      </c>
      <c r="D4845" s="247" t="s">
        <v>2156</v>
      </c>
      <c r="E4845" s="248" t="s">
        <v>5595</v>
      </c>
      <c r="F4845" s="247">
        <v>101.57</v>
      </c>
      <c r="G4845" s="247" t="s">
        <v>1373</v>
      </c>
      <c r="H4845" s="247" t="s">
        <v>14318</v>
      </c>
      <c r="I4845" s="247">
        <v>0</v>
      </c>
      <c r="J4845" s="247">
        <v>0</v>
      </c>
      <c r="K4845" s="247">
        <v>0</v>
      </c>
    </row>
    <row r="4846" spans="1:11">
      <c r="A4846" s="247" t="s">
        <v>5594</v>
      </c>
      <c r="B4846" s="247" t="s">
        <v>5593</v>
      </c>
      <c r="C4846" s="247" t="s">
        <v>1764</v>
      </c>
      <c r="D4846" s="247" t="s">
        <v>2156</v>
      </c>
      <c r="E4846" s="248" t="s">
        <v>5592</v>
      </c>
      <c r="F4846" s="247">
        <v>52.24</v>
      </c>
      <c r="G4846" s="247" t="s">
        <v>1373</v>
      </c>
      <c r="H4846" s="247" t="s">
        <v>14318</v>
      </c>
      <c r="I4846" s="247">
        <v>0</v>
      </c>
      <c r="J4846" s="247">
        <v>0</v>
      </c>
      <c r="K4846" s="247">
        <v>0</v>
      </c>
    </row>
    <row r="4847" spans="1:11">
      <c r="A4847" s="247" t="s">
        <v>14823</v>
      </c>
      <c r="B4847" s="247" t="s">
        <v>14822</v>
      </c>
      <c r="C4847" s="247" t="s">
        <v>1764</v>
      </c>
      <c r="D4847" s="247" t="s">
        <v>2156</v>
      </c>
      <c r="E4847" s="248" t="s">
        <v>14821</v>
      </c>
      <c r="F4847" s="247">
        <v>20436.52</v>
      </c>
      <c r="G4847" s="247" t="s">
        <v>1367</v>
      </c>
      <c r="H4847" s="247" t="s">
        <v>14318</v>
      </c>
      <c r="I4847" s="247">
        <v>0</v>
      </c>
      <c r="J4847" s="247">
        <v>0</v>
      </c>
      <c r="K4847" s="247">
        <v>0</v>
      </c>
    </row>
    <row r="4848" spans="1:11">
      <c r="A4848" s="247" t="s">
        <v>5591</v>
      </c>
      <c r="B4848" s="247" t="s">
        <v>5590</v>
      </c>
      <c r="C4848" s="247" t="s">
        <v>1764</v>
      </c>
      <c r="D4848" s="247" t="s">
        <v>2156</v>
      </c>
      <c r="E4848" s="248" t="s">
        <v>5589</v>
      </c>
      <c r="F4848" s="247">
        <v>108.03</v>
      </c>
      <c r="G4848" s="247" t="s">
        <v>1373</v>
      </c>
      <c r="H4848" s="247" t="s">
        <v>14318</v>
      </c>
      <c r="I4848" s="247">
        <v>0</v>
      </c>
      <c r="J4848" s="247">
        <v>0</v>
      </c>
      <c r="K4848" s="247">
        <v>0</v>
      </c>
    </row>
    <row r="4849" spans="1:11">
      <c r="A4849" s="247" t="s">
        <v>5588</v>
      </c>
      <c r="B4849" s="247" t="s">
        <v>5587</v>
      </c>
      <c r="C4849" s="247" t="s">
        <v>1764</v>
      </c>
      <c r="D4849" s="247" t="s">
        <v>2156</v>
      </c>
      <c r="E4849" s="248" t="s">
        <v>5586</v>
      </c>
      <c r="F4849" s="247">
        <v>400.89</v>
      </c>
      <c r="G4849" s="247" t="s">
        <v>1373</v>
      </c>
      <c r="H4849" s="247" t="s">
        <v>14318</v>
      </c>
      <c r="I4849" s="247">
        <v>0</v>
      </c>
      <c r="J4849" s="247">
        <v>0</v>
      </c>
      <c r="K4849" s="247">
        <v>0</v>
      </c>
    </row>
    <row r="4850" spans="1:11">
      <c r="A4850" s="247" t="s">
        <v>5585</v>
      </c>
      <c r="B4850" s="247" t="s">
        <v>5584</v>
      </c>
      <c r="C4850" s="247" t="s">
        <v>1764</v>
      </c>
      <c r="D4850" s="247" t="s">
        <v>2156</v>
      </c>
      <c r="E4850" s="248" t="s">
        <v>5583</v>
      </c>
      <c r="F4850" s="247">
        <v>16</v>
      </c>
      <c r="G4850" s="247" t="s">
        <v>1373</v>
      </c>
      <c r="H4850" s="247" t="s">
        <v>14318</v>
      </c>
      <c r="I4850" s="247">
        <v>0</v>
      </c>
      <c r="J4850" s="247">
        <v>0</v>
      </c>
      <c r="K4850" s="247">
        <v>0</v>
      </c>
    </row>
    <row r="4851" spans="1:11">
      <c r="A4851" s="247" t="s">
        <v>2160</v>
      </c>
      <c r="B4851" s="247" t="s">
        <v>2159</v>
      </c>
      <c r="C4851" s="247" t="s">
        <v>1764</v>
      </c>
      <c r="D4851" s="247" t="s">
        <v>2156</v>
      </c>
      <c r="E4851" s="248" t="s">
        <v>2158</v>
      </c>
      <c r="F4851" s="247">
        <v>175.26</v>
      </c>
      <c r="G4851" s="247" t="s">
        <v>1373</v>
      </c>
      <c r="H4851" s="247" t="s">
        <v>14318</v>
      </c>
      <c r="I4851" s="247">
        <v>0</v>
      </c>
      <c r="J4851" s="247">
        <v>0</v>
      </c>
      <c r="K4851" s="247">
        <v>0</v>
      </c>
    </row>
    <row r="4852" spans="1:11">
      <c r="A4852" s="247" t="s">
        <v>5582</v>
      </c>
      <c r="B4852" s="247" t="s">
        <v>5581</v>
      </c>
      <c r="C4852" s="247" t="s">
        <v>1764</v>
      </c>
      <c r="D4852" s="247" t="s">
        <v>2156</v>
      </c>
      <c r="E4852" s="248" t="s">
        <v>5580</v>
      </c>
      <c r="F4852" s="247">
        <v>46.07</v>
      </c>
      <c r="G4852" s="247" t="s">
        <v>1373</v>
      </c>
      <c r="H4852" s="247" t="s">
        <v>14318</v>
      </c>
      <c r="I4852" s="247">
        <v>0</v>
      </c>
      <c r="J4852" s="247">
        <v>0</v>
      </c>
      <c r="K4852" s="247">
        <v>0</v>
      </c>
    </row>
    <row r="4853" spans="1:11">
      <c r="A4853" s="247" t="s">
        <v>5579</v>
      </c>
      <c r="B4853" s="247" t="s">
        <v>5578</v>
      </c>
      <c r="C4853" s="247" t="s">
        <v>1764</v>
      </c>
      <c r="D4853" s="247" t="s">
        <v>2156</v>
      </c>
      <c r="E4853" s="248" t="s">
        <v>5577</v>
      </c>
      <c r="F4853" s="247">
        <v>10.83</v>
      </c>
      <c r="G4853" s="247" t="s">
        <v>1373</v>
      </c>
      <c r="H4853" s="247" t="s">
        <v>14318</v>
      </c>
      <c r="I4853" s="247">
        <v>0</v>
      </c>
      <c r="J4853" s="247">
        <v>0</v>
      </c>
      <c r="K4853" s="247">
        <v>0</v>
      </c>
    </row>
    <row r="4854" spans="1:11">
      <c r="A4854" s="247" t="s">
        <v>24332</v>
      </c>
      <c r="B4854" s="247" t="s">
        <v>24333</v>
      </c>
      <c r="C4854" s="247" t="s">
        <v>24334</v>
      </c>
      <c r="D4854" s="247" t="s">
        <v>10961</v>
      </c>
      <c r="E4854" s="248" t="s">
        <v>24335</v>
      </c>
      <c r="F4854" s="247">
        <v>43.18</v>
      </c>
      <c r="G4854" s="247" t="s">
        <v>1373</v>
      </c>
      <c r="H4854" s="247" t="s">
        <v>14318</v>
      </c>
      <c r="I4854" s="247">
        <v>1</v>
      </c>
      <c r="J4854" s="247">
        <v>0</v>
      </c>
      <c r="K4854" s="247">
        <v>0</v>
      </c>
    </row>
    <row r="4855" spans="1:11">
      <c r="A4855" s="247" t="s">
        <v>24336</v>
      </c>
      <c r="B4855" s="247" t="s">
        <v>24337</v>
      </c>
      <c r="C4855" s="247" t="s">
        <v>24334</v>
      </c>
      <c r="D4855" s="247" t="s">
        <v>10961</v>
      </c>
      <c r="E4855" s="248" t="s">
        <v>24338</v>
      </c>
      <c r="F4855" s="247">
        <v>78.98</v>
      </c>
      <c r="G4855" s="247" t="s">
        <v>1373</v>
      </c>
      <c r="H4855" s="247" t="s">
        <v>14318</v>
      </c>
      <c r="I4855" s="247">
        <v>1</v>
      </c>
      <c r="J4855" s="247">
        <v>0</v>
      </c>
      <c r="K4855" s="247">
        <v>0</v>
      </c>
    </row>
    <row r="4856" spans="1:11">
      <c r="A4856" s="247" t="s">
        <v>24339</v>
      </c>
      <c r="B4856" s="247" t="s">
        <v>24340</v>
      </c>
      <c r="C4856" s="247" t="s">
        <v>24334</v>
      </c>
      <c r="D4856" s="247" t="s">
        <v>10961</v>
      </c>
      <c r="E4856" s="248" t="s">
        <v>24341</v>
      </c>
      <c r="F4856" s="247">
        <v>90.68</v>
      </c>
      <c r="G4856" s="247" t="s">
        <v>1373</v>
      </c>
      <c r="H4856" s="247" t="s">
        <v>14318</v>
      </c>
      <c r="I4856" s="247">
        <v>1</v>
      </c>
      <c r="J4856" s="247">
        <v>0</v>
      </c>
      <c r="K4856" s="247">
        <v>0</v>
      </c>
    </row>
    <row r="4857" spans="1:11">
      <c r="A4857" s="247" t="s">
        <v>24342</v>
      </c>
      <c r="B4857" s="247" t="s">
        <v>24343</v>
      </c>
      <c r="C4857" s="247" t="s">
        <v>24334</v>
      </c>
      <c r="D4857" s="247" t="s">
        <v>10961</v>
      </c>
      <c r="E4857" s="248" t="s">
        <v>24344</v>
      </c>
      <c r="F4857" s="247">
        <v>46.76</v>
      </c>
      <c r="G4857" s="247" t="s">
        <v>1373</v>
      </c>
      <c r="H4857" s="247" t="s">
        <v>14318</v>
      </c>
      <c r="I4857" s="247">
        <v>1</v>
      </c>
      <c r="J4857" s="247">
        <v>0</v>
      </c>
      <c r="K4857" s="247">
        <v>0</v>
      </c>
    </row>
    <row r="4858" spans="1:11">
      <c r="A4858" s="247" t="s">
        <v>24345</v>
      </c>
      <c r="B4858" s="247" t="s">
        <v>24346</v>
      </c>
      <c r="C4858" s="247" t="s">
        <v>24334</v>
      </c>
      <c r="D4858" s="247" t="s">
        <v>10961</v>
      </c>
      <c r="E4858" s="248" t="s">
        <v>24347</v>
      </c>
      <c r="F4858" s="247">
        <v>357.95</v>
      </c>
      <c r="G4858" s="247" t="s">
        <v>1373</v>
      </c>
      <c r="H4858" s="247" t="s">
        <v>14318</v>
      </c>
      <c r="I4858" s="247">
        <v>1</v>
      </c>
      <c r="J4858" s="247">
        <v>0</v>
      </c>
      <c r="K4858" s="247">
        <v>0</v>
      </c>
    </row>
    <row r="4859" spans="1:11">
      <c r="A4859" s="247" t="s">
        <v>24348</v>
      </c>
      <c r="B4859" s="247" t="s">
        <v>24349</v>
      </c>
      <c r="C4859" s="247" t="s">
        <v>24334</v>
      </c>
      <c r="D4859" s="247" t="s">
        <v>10961</v>
      </c>
      <c r="E4859" s="248" t="s">
        <v>24350</v>
      </c>
      <c r="F4859" s="247">
        <v>60.8</v>
      </c>
      <c r="G4859" s="247" t="s">
        <v>1373</v>
      </c>
      <c r="H4859" s="247" t="s">
        <v>14318</v>
      </c>
      <c r="I4859" s="247">
        <v>1</v>
      </c>
      <c r="J4859" s="247">
        <v>0</v>
      </c>
      <c r="K4859" s="247">
        <v>0</v>
      </c>
    </row>
    <row r="4860" spans="1:11">
      <c r="A4860" s="247" t="s">
        <v>24351</v>
      </c>
      <c r="B4860" s="247" t="s">
        <v>24352</v>
      </c>
      <c r="C4860" s="247" t="s">
        <v>24334</v>
      </c>
      <c r="D4860" s="247" t="s">
        <v>10961</v>
      </c>
      <c r="E4860" s="248" t="s">
        <v>24353</v>
      </c>
      <c r="F4860" s="247">
        <v>66.14</v>
      </c>
      <c r="G4860" s="247" t="s">
        <v>1373</v>
      </c>
      <c r="H4860" s="247" t="s">
        <v>14318</v>
      </c>
      <c r="I4860" s="247">
        <v>1</v>
      </c>
      <c r="J4860" s="247">
        <v>0</v>
      </c>
      <c r="K4860" s="247">
        <v>0</v>
      </c>
    </row>
    <row r="4861" spans="1:11">
      <c r="A4861" s="247" t="s">
        <v>24354</v>
      </c>
      <c r="B4861" s="247" t="s">
        <v>24355</v>
      </c>
      <c r="C4861" s="247" t="s">
        <v>24334</v>
      </c>
      <c r="D4861" s="247" t="s">
        <v>10961</v>
      </c>
      <c r="E4861" s="248" t="s">
        <v>24356</v>
      </c>
      <c r="F4861" s="247">
        <v>86.59</v>
      </c>
      <c r="G4861" s="247" t="s">
        <v>1373</v>
      </c>
      <c r="H4861" s="247" t="s">
        <v>14318</v>
      </c>
      <c r="I4861" s="247">
        <v>1</v>
      </c>
      <c r="J4861" s="247">
        <v>0</v>
      </c>
      <c r="K4861" s="247">
        <v>0</v>
      </c>
    </row>
    <row r="4862" spans="1:11">
      <c r="A4862" s="247" t="s">
        <v>24357</v>
      </c>
      <c r="B4862" s="247" t="s">
        <v>24358</v>
      </c>
      <c r="C4862" s="247" t="s">
        <v>24334</v>
      </c>
      <c r="D4862" s="247" t="s">
        <v>10961</v>
      </c>
      <c r="E4862" s="248" t="s">
        <v>24359</v>
      </c>
      <c r="F4862" s="247">
        <v>168.41</v>
      </c>
      <c r="G4862" s="247" t="s">
        <v>1373</v>
      </c>
      <c r="H4862" s="247" t="s">
        <v>14318</v>
      </c>
      <c r="I4862" s="247">
        <v>1</v>
      </c>
      <c r="J4862" s="247">
        <v>0</v>
      </c>
      <c r="K4862" s="247">
        <v>0</v>
      </c>
    </row>
    <row r="4863" spans="1:11">
      <c r="A4863" s="247" t="s">
        <v>24360</v>
      </c>
      <c r="B4863" s="247" t="s">
        <v>24361</v>
      </c>
      <c r="C4863" s="247" t="s">
        <v>24334</v>
      </c>
      <c r="D4863" s="247" t="s">
        <v>2089</v>
      </c>
      <c r="E4863" s="248" t="s">
        <v>24362</v>
      </c>
      <c r="F4863" s="247">
        <v>20.350000000000001</v>
      </c>
      <c r="G4863" s="247" t="s">
        <v>1373</v>
      </c>
      <c r="H4863" s="247" t="s">
        <v>14318</v>
      </c>
      <c r="I4863" s="247">
        <v>1</v>
      </c>
      <c r="J4863" s="247">
        <v>0</v>
      </c>
      <c r="K4863" s="247">
        <v>0</v>
      </c>
    </row>
    <row r="4864" spans="1:11">
      <c r="A4864" s="247" t="s">
        <v>24363</v>
      </c>
      <c r="B4864" s="247" t="s">
        <v>24364</v>
      </c>
      <c r="C4864" s="247" t="s">
        <v>24334</v>
      </c>
      <c r="D4864" s="247" t="s">
        <v>2089</v>
      </c>
      <c r="E4864" s="248" t="s">
        <v>24365</v>
      </c>
      <c r="F4864" s="247">
        <v>44.24</v>
      </c>
      <c r="G4864" s="247" t="s">
        <v>1373</v>
      </c>
      <c r="H4864" s="247" t="s">
        <v>14318</v>
      </c>
      <c r="I4864" s="247">
        <v>1</v>
      </c>
      <c r="J4864" s="247">
        <v>0</v>
      </c>
      <c r="K4864" s="247">
        <v>0</v>
      </c>
    </row>
    <row r="4865" spans="1:11">
      <c r="A4865" s="247" t="s">
        <v>24366</v>
      </c>
      <c r="B4865" s="247" t="s">
        <v>24367</v>
      </c>
      <c r="C4865" s="247" t="s">
        <v>24334</v>
      </c>
      <c r="D4865" s="247" t="s">
        <v>10961</v>
      </c>
      <c r="E4865" s="248" t="s">
        <v>24368</v>
      </c>
      <c r="F4865" s="247">
        <v>144.88999999999999</v>
      </c>
      <c r="G4865" s="247" t="s">
        <v>1373</v>
      </c>
      <c r="H4865" s="247" t="s">
        <v>14318</v>
      </c>
      <c r="I4865" s="247">
        <v>1</v>
      </c>
      <c r="J4865" s="247">
        <v>0</v>
      </c>
      <c r="K4865" s="247">
        <v>0</v>
      </c>
    </row>
    <row r="4866" spans="1:11">
      <c r="A4866" s="247" t="s">
        <v>24369</v>
      </c>
      <c r="B4866" s="247" t="s">
        <v>24370</v>
      </c>
      <c r="C4866" s="247" t="s">
        <v>24334</v>
      </c>
      <c r="D4866" s="247" t="s">
        <v>10961</v>
      </c>
      <c r="E4866" s="248" t="s">
        <v>24371</v>
      </c>
      <c r="F4866" s="247">
        <v>181.36</v>
      </c>
      <c r="G4866" s="247" t="s">
        <v>1373</v>
      </c>
      <c r="H4866" s="247" t="s">
        <v>14318</v>
      </c>
      <c r="I4866" s="247">
        <v>1</v>
      </c>
      <c r="J4866" s="247">
        <v>0</v>
      </c>
      <c r="K4866" s="247">
        <v>0</v>
      </c>
    </row>
    <row r="4867" spans="1:11">
      <c r="A4867" s="247" t="s">
        <v>24372</v>
      </c>
      <c r="B4867" s="247" t="s">
        <v>24373</v>
      </c>
      <c r="C4867" s="247" t="s">
        <v>24334</v>
      </c>
      <c r="D4867" s="247" t="s">
        <v>10961</v>
      </c>
      <c r="E4867" s="248" t="s">
        <v>24374</v>
      </c>
      <c r="F4867" s="247">
        <v>1181.82</v>
      </c>
      <c r="G4867" s="247" t="s">
        <v>1373</v>
      </c>
      <c r="H4867" s="247" t="s">
        <v>14318</v>
      </c>
      <c r="I4867" s="247">
        <v>1</v>
      </c>
      <c r="J4867" s="247">
        <v>0</v>
      </c>
      <c r="K4867" s="247">
        <v>0</v>
      </c>
    </row>
    <row r="4868" spans="1:11">
      <c r="A4868" s="247" t="s">
        <v>24375</v>
      </c>
      <c r="B4868" s="247" t="s">
        <v>24376</v>
      </c>
      <c r="C4868" s="247" t="s">
        <v>24334</v>
      </c>
      <c r="D4868" s="247" t="s">
        <v>10961</v>
      </c>
      <c r="E4868" s="248" t="s">
        <v>24377</v>
      </c>
      <c r="F4868" s="247">
        <v>685.8</v>
      </c>
      <c r="G4868" s="247" t="s">
        <v>1373</v>
      </c>
      <c r="H4868" s="247" t="s">
        <v>14318</v>
      </c>
      <c r="I4868" s="247">
        <v>1</v>
      </c>
      <c r="J4868" s="247">
        <v>0</v>
      </c>
      <c r="K4868" s="247">
        <v>0</v>
      </c>
    </row>
    <row r="4869" spans="1:11">
      <c r="A4869" s="247" t="s">
        <v>24378</v>
      </c>
      <c r="B4869" s="247" t="s">
        <v>24379</v>
      </c>
      <c r="C4869" s="247" t="s">
        <v>24334</v>
      </c>
      <c r="D4869" s="247" t="s">
        <v>10961</v>
      </c>
      <c r="E4869" s="248" t="s">
        <v>24380</v>
      </c>
      <c r="F4869" s="247">
        <v>270.23</v>
      </c>
      <c r="G4869" s="247" t="s">
        <v>1373</v>
      </c>
      <c r="H4869" s="247" t="s">
        <v>14318</v>
      </c>
      <c r="I4869" s="247">
        <v>1</v>
      </c>
      <c r="J4869" s="247">
        <v>0</v>
      </c>
      <c r="K4869" s="247">
        <v>0</v>
      </c>
    </row>
    <row r="4870" spans="1:11">
      <c r="A4870" s="247" t="s">
        <v>24381</v>
      </c>
      <c r="B4870" s="247" t="s">
        <v>24382</v>
      </c>
      <c r="C4870" s="247" t="s">
        <v>24334</v>
      </c>
      <c r="D4870" s="247" t="s">
        <v>10961</v>
      </c>
      <c r="E4870" s="248" t="s">
        <v>24383</v>
      </c>
      <c r="F4870" s="247">
        <v>204.77</v>
      </c>
      <c r="G4870" s="247" t="s">
        <v>1373</v>
      </c>
      <c r="H4870" s="247" t="s">
        <v>14318</v>
      </c>
      <c r="I4870" s="247">
        <v>1</v>
      </c>
      <c r="J4870" s="247">
        <v>0</v>
      </c>
      <c r="K4870" s="247">
        <v>0</v>
      </c>
    </row>
    <row r="4871" spans="1:11">
      <c r="A4871" s="247" t="s">
        <v>24384</v>
      </c>
      <c r="B4871" s="247" t="s">
        <v>24385</v>
      </c>
      <c r="C4871" s="247" t="s">
        <v>24334</v>
      </c>
      <c r="D4871" s="247" t="s">
        <v>10961</v>
      </c>
      <c r="E4871" s="248" t="s">
        <v>24386</v>
      </c>
      <c r="F4871" s="247">
        <v>923.3</v>
      </c>
      <c r="G4871" s="247" t="s">
        <v>1373</v>
      </c>
      <c r="H4871" s="247" t="s">
        <v>14318</v>
      </c>
      <c r="I4871" s="247">
        <v>1</v>
      </c>
      <c r="J4871" s="247">
        <v>0</v>
      </c>
      <c r="K4871" s="247">
        <v>0</v>
      </c>
    </row>
    <row r="4872" spans="1:11">
      <c r="A4872" s="247" t="s">
        <v>24387</v>
      </c>
      <c r="B4872" s="247" t="s">
        <v>24388</v>
      </c>
      <c r="C4872" s="247" t="s">
        <v>24334</v>
      </c>
      <c r="D4872" s="247" t="s">
        <v>10961</v>
      </c>
      <c r="E4872" s="248" t="s">
        <v>24389</v>
      </c>
      <c r="F4872" s="247">
        <v>281.93</v>
      </c>
      <c r="G4872" s="247" t="s">
        <v>1373</v>
      </c>
      <c r="H4872" s="247" t="s">
        <v>14318</v>
      </c>
      <c r="I4872" s="247">
        <v>1</v>
      </c>
      <c r="J4872" s="247">
        <v>0</v>
      </c>
      <c r="K4872" s="247">
        <v>0</v>
      </c>
    </row>
    <row r="4873" spans="1:11">
      <c r="A4873" s="247" t="s">
        <v>24390</v>
      </c>
      <c r="B4873" s="247" t="s">
        <v>24391</v>
      </c>
      <c r="C4873" s="247" t="s">
        <v>24334</v>
      </c>
      <c r="D4873" s="247" t="s">
        <v>2089</v>
      </c>
      <c r="E4873" s="248" t="s">
        <v>24392</v>
      </c>
      <c r="F4873" s="247">
        <v>946.98</v>
      </c>
      <c r="G4873" s="247" t="s">
        <v>1373</v>
      </c>
      <c r="H4873" s="247" t="s">
        <v>14318</v>
      </c>
      <c r="I4873" s="247">
        <v>1</v>
      </c>
      <c r="J4873" s="247">
        <v>0</v>
      </c>
      <c r="K4873" s="247">
        <v>0</v>
      </c>
    </row>
    <row r="4874" spans="1:11">
      <c r="A4874" s="247" t="s">
        <v>24393</v>
      </c>
      <c r="B4874" s="247" t="s">
        <v>24394</v>
      </c>
      <c r="C4874" s="247" t="s">
        <v>24334</v>
      </c>
      <c r="D4874" s="247" t="s">
        <v>2089</v>
      </c>
      <c r="E4874" s="248" t="s">
        <v>24395</v>
      </c>
      <c r="F4874" s="247">
        <v>150</v>
      </c>
      <c r="G4874" s="247" t="s">
        <v>1373</v>
      </c>
      <c r="H4874" s="247" t="s">
        <v>14318</v>
      </c>
      <c r="I4874" s="247">
        <v>1</v>
      </c>
      <c r="J4874" s="247">
        <v>0</v>
      </c>
      <c r="K4874" s="247">
        <v>0</v>
      </c>
    </row>
    <row r="4875" spans="1:11">
      <c r="A4875" s="247" t="s">
        <v>24396</v>
      </c>
      <c r="B4875" s="247" t="s">
        <v>24397</v>
      </c>
      <c r="C4875" s="247" t="s">
        <v>24334</v>
      </c>
      <c r="D4875" s="247" t="s">
        <v>10961</v>
      </c>
      <c r="E4875" s="248" t="s">
        <v>24398</v>
      </c>
      <c r="F4875" s="247">
        <v>237.5</v>
      </c>
      <c r="G4875" s="247" t="s">
        <v>1373</v>
      </c>
      <c r="H4875" s="247" t="s">
        <v>14318</v>
      </c>
      <c r="I4875" s="247">
        <v>1</v>
      </c>
      <c r="J4875" s="247">
        <v>0</v>
      </c>
      <c r="K4875" s="247">
        <v>0</v>
      </c>
    </row>
    <row r="4876" spans="1:11">
      <c r="A4876" s="247" t="s">
        <v>13628</v>
      </c>
      <c r="B4876" s="247" t="s">
        <v>13629</v>
      </c>
      <c r="C4876" s="247" t="s">
        <v>2626</v>
      </c>
      <c r="D4876" s="247" t="s">
        <v>10961</v>
      </c>
      <c r="E4876" s="248" t="s">
        <v>13630</v>
      </c>
      <c r="F4876" s="247">
        <v>3214.77</v>
      </c>
      <c r="G4876" s="247" t="s">
        <v>1367</v>
      </c>
      <c r="H4876" s="247" t="s">
        <v>14318</v>
      </c>
      <c r="I4876" s="247">
        <v>1</v>
      </c>
      <c r="J4876" s="247">
        <v>0</v>
      </c>
      <c r="K4876" s="247">
        <v>0</v>
      </c>
    </row>
    <row r="4877" spans="1:11">
      <c r="A4877" s="247" t="s">
        <v>12168</v>
      </c>
      <c r="B4877" s="247" t="s">
        <v>12167</v>
      </c>
      <c r="C4877" s="247" t="s">
        <v>2626</v>
      </c>
      <c r="D4877" s="247" t="s">
        <v>10961</v>
      </c>
      <c r="E4877" s="248" t="s">
        <v>12166</v>
      </c>
      <c r="F4877" s="247">
        <v>99.43</v>
      </c>
      <c r="G4877" s="247" t="s">
        <v>1373</v>
      </c>
      <c r="H4877" s="247" t="s">
        <v>14318</v>
      </c>
      <c r="I4877" s="247">
        <v>0</v>
      </c>
      <c r="J4877" s="247">
        <v>6</v>
      </c>
      <c r="K4877" s="247">
        <v>0</v>
      </c>
    </row>
    <row r="4878" spans="1:11">
      <c r="A4878" s="247" t="s">
        <v>12165</v>
      </c>
      <c r="B4878" s="247" t="s">
        <v>12164</v>
      </c>
      <c r="C4878" s="247" t="s">
        <v>2626</v>
      </c>
      <c r="D4878" s="247" t="s">
        <v>10961</v>
      </c>
      <c r="E4878" s="248" t="s">
        <v>12163</v>
      </c>
      <c r="F4878" s="247">
        <v>802.67</v>
      </c>
      <c r="G4878" s="247" t="s">
        <v>1367</v>
      </c>
      <c r="H4878" s="247" t="s">
        <v>14318</v>
      </c>
      <c r="I4878" s="247">
        <v>0</v>
      </c>
      <c r="J4878" s="247">
        <v>0</v>
      </c>
      <c r="K4878" s="247">
        <v>0</v>
      </c>
    </row>
    <row r="4879" spans="1:11">
      <c r="A4879" s="247" t="s">
        <v>11727</v>
      </c>
      <c r="B4879" s="247" t="s">
        <v>11726</v>
      </c>
      <c r="C4879" s="247" t="s">
        <v>2626</v>
      </c>
      <c r="D4879" s="247" t="s">
        <v>10961</v>
      </c>
      <c r="E4879" s="248" t="s">
        <v>24399</v>
      </c>
      <c r="F4879" s="247">
        <v>5850.83</v>
      </c>
      <c r="G4879" s="247" t="s">
        <v>1367</v>
      </c>
      <c r="H4879" s="247" t="s">
        <v>14318</v>
      </c>
      <c r="I4879" s="247">
        <v>1</v>
      </c>
      <c r="J4879" s="247">
        <v>0</v>
      </c>
      <c r="K4879" s="247">
        <v>0</v>
      </c>
    </row>
    <row r="4880" spans="1:11">
      <c r="A4880" s="247" t="s">
        <v>11585</v>
      </c>
      <c r="B4880" s="247" t="s">
        <v>11584</v>
      </c>
      <c r="C4880" s="247" t="s">
        <v>2626</v>
      </c>
      <c r="D4880" s="247" t="s">
        <v>10961</v>
      </c>
      <c r="E4880" s="248" t="s">
        <v>11583</v>
      </c>
      <c r="F4880" s="247">
        <v>2379.5500000000002</v>
      </c>
      <c r="G4880" s="247" t="s">
        <v>1367</v>
      </c>
      <c r="H4880" s="247" t="s">
        <v>14318</v>
      </c>
      <c r="I4880" s="247">
        <v>1</v>
      </c>
      <c r="J4880" s="247">
        <v>0</v>
      </c>
      <c r="K4880" s="247">
        <v>0</v>
      </c>
    </row>
    <row r="4881" spans="1:11">
      <c r="A4881" s="247" t="s">
        <v>11582</v>
      </c>
      <c r="B4881" s="247" t="s">
        <v>11581</v>
      </c>
      <c r="C4881" s="247" t="s">
        <v>2626</v>
      </c>
      <c r="D4881" s="247" t="s">
        <v>10961</v>
      </c>
      <c r="E4881" s="248" t="s">
        <v>11580</v>
      </c>
      <c r="F4881" s="247">
        <v>1661.36</v>
      </c>
      <c r="G4881" s="247" t="s">
        <v>1367</v>
      </c>
      <c r="H4881" s="247" t="s">
        <v>14318</v>
      </c>
      <c r="I4881" s="247">
        <v>1</v>
      </c>
      <c r="J4881" s="247">
        <v>0</v>
      </c>
      <c r="K4881" s="247">
        <v>0</v>
      </c>
    </row>
    <row r="4882" spans="1:11">
      <c r="A4882" s="247" t="s">
        <v>11561</v>
      </c>
      <c r="B4882" s="247" t="s">
        <v>11560</v>
      </c>
      <c r="C4882" s="247" t="s">
        <v>2626</v>
      </c>
      <c r="D4882" s="247" t="s">
        <v>10961</v>
      </c>
      <c r="E4882" s="248" t="s">
        <v>11559</v>
      </c>
      <c r="F4882" s="247">
        <v>4277.05</v>
      </c>
      <c r="G4882" s="247" t="s">
        <v>1367</v>
      </c>
      <c r="H4882" s="247" t="s">
        <v>14318</v>
      </c>
      <c r="I4882" s="247">
        <v>0</v>
      </c>
      <c r="J4882" s="247">
        <v>0</v>
      </c>
      <c r="K4882" s="247">
        <v>0</v>
      </c>
    </row>
    <row r="4883" spans="1:11">
      <c r="A4883" s="247" t="s">
        <v>11317</v>
      </c>
      <c r="B4883" s="247" t="s">
        <v>11316</v>
      </c>
      <c r="C4883" s="247" t="s">
        <v>2626</v>
      </c>
      <c r="D4883" s="247" t="s">
        <v>10961</v>
      </c>
      <c r="E4883" s="248" t="s">
        <v>11315</v>
      </c>
      <c r="F4883" s="247">
        <v>2379.5500000000002</v>
      </c>
      <c r="G4883" s="247" t="s">
        <v>1367</v>
      </c>
      <c r="H4883" s="247" t="s">
        <v>14318</v>
      </c>
      <c r="I4883" s="247">
        <v>1</v>
      </c>
      <c r="J4883" s="247">
        <v>0</v>
      </c>
      <c r="K4883" s="247">
        <v>0</v>
      </c>
    </row>
    <row r="4884" spans="1:11">
      <c r="A4884" s="247" t="s">
        <v>11314</v>
      </c>
      <c r="B4884" s="247" t="s">
        <v>11313</v>
      </c>
      <c r="C4884" s="247" t="s">
        <v>2626</v>
      </c>
      <c r="D4884" s="247" t="s">
        <v>10961</v>
      </c>
      <c r="E4884" s="248" t="s">
        <v>11312</v>
      </c>
      <c r="F4884" s="247">
        <v>1661.36</v>
      </c>
      <c r="G4884" s="247" t="s">
        <v>1367</v>
      </c>
      <c r="H4884" s="247" t="s">
        <v>14318</v>
      </c>
      <c r="I4884" s="247">
        <v>1</v>
      </c>
      <c r="J4884" s="247">
        <v>0</v>
      </c>
      <c r="K4884" s="247">
        <v>0</v>
      </c>
    </row>
    <row r="4885" spans="1:11">
      <c r="A4885" s="247" t="s">
        <v>13631</v>
      </c>
      <c r="B4885" s="247" t="s">
        <v>13632</v>
      </c>
      <c r="C4885" s="247" t="s">
        <v>2626</v>
      </c>
      <c r="D4885" s="247" t="s">
        <v>10961</v>
      </c>
      <c r="E4885" s="248" t="s">
        <v>13633</v>
      </c>
      <c r="F4885" s="247">
        <v>13621.7</v>
      </c>
      <c r="G4885" s="247" t="s">
        <v>1367</v>
      </c>
      <c r="H4885" s="247" t="s">
        <v>14318</v>
      </c>
      <c r="I4885" s="247">
        <v>0</v>
      </c>
      <c r="J4885" s="247">
        <v>0</v>
      </c>
      <c r="K4885" s="247">
        <v>0</v>
      </c>
    </row>
    <row r="4886" spans="1:11">
      <c r="A4886" s="247" t="s">
        <v>13634</v>
      </c>
      <c r="B4886" s="247" t="s">
        <v>13635</v>
      </c>
      <c r="C4886" s="247" t="s">
        <v>2626</v>
      </c>
      <c r="D4886" s="247" t="s">
        <v>10961</v>
      </c>
      <c r="E4886" s="248" t="s">
        <v>13636</v>
      </c>
      <c r="F4886" s="247">
        <v>4789.7700000000004</v>
      </c>
      <c r="G4886" s="247" t="s">
        <v>1367</v>
      </c>
      <c r="H4886" s="247" t="s">
        <v>14318</v>
      </c>
      <c r="I4886" s="247">
        <v>1</v>
      </c>
      <c r="J4886" s="247">
        <v>0</v>
      </c>
      <c r="K4886" s="247">
        <v>0</v>
      </c>
    </row>
    <row r="4887" spans="1:11">
      <c r="A4887" s="247" t="s">
        <v>13637</v>
      </c>
      <c r="B4887" s="247" t="s">
        <v>13638</v>
      </c>
      <c r="C4887" s="247" t="s">
        <v>2626</v>
      </c>
      <c r="D4887" s="247" t="s">
        <v>10961</v>
      </c>
      <c r="E4887" s="248" t="s">
        <v>13639</v>
      </c>
      <c r="F4887" s="247">
        <v>3994.32</v>
      </c>
      <c r="G4887" s="247" t="s">
        <v>1367</v>
      </c>
      <c r="H4887" s="247" t="s">
        <v>14318</v>
      </c>
      <c r="I4887" s="247">
        <v>1</v>
      </c>
      <c r="J4887" s="247">
        <v>0</v>
      </c>
      <c r="K4887" s="247">
        <v>0</v>
      </c>
    </row>
    <row r="4888" spans="1:11">
      <c r="A4888" s="247" t="s">
        <v>18584</v>
      </c>
      <c r="B4888" s="247" t="s">
        <v>18583</v>
      </c>
      <c r="C4888" s="247" t="s">
        <v>2626</v>
      </c>
      <c r="D4888" s="247" t="s">
        <v>10961</v>
      </c>
      <c r="E4888" s="248" t="s">
        <v>18582</v>
      </c>
      <c r="F4888" s="247">
        <v>7807.05</v>
      </c>
      <c r="G4888" s="247" t="s">
        <v>1367</v>
      </c>
      <c r="H4888" s="247" t="s">
        <v>14318</v>
      </c>
      <c r="I4888" s="247">
        <v>1</v>
      </c>
      <c r="J4888" s="247">
        <v>0</v>
      </c>
      <c r="K4888" s="247">
        <v>0</v>
      </c>
    </row>
    <row r="4889" spans="1:11">
      <c r="A4889" s="247" t="s">
        <v>18575</v>
      </c>
      <c r="B4889" s="247" t="s">
        <v>18574</v>
      </c>
      <c r="C4889" s="247" t="s">
        <v>2626</v>
      </c>
      <c r="D4889" s="247" t="s">
        <v>10961</v>
      </c>
      <c r="E4889" s="248" t="s">
        <v>18573</v>
      </c>
      <c r="F4889" s="247">
        <v>13621.7</v>
      </c>
      <c r="G4889" s="247" t="s">
        <v>1367</v>
      </c>
      <c r="H4889" s="247" t="s">
        <v>14318</v>
      </c>
      <c r="I4889" s="247">
        <v>1</v>
      </c>
      <c r="J4889" s="247">
        <v>0</v>
      </c>
      <c r="K4889" s="247">
        <v>0</v>
      </c>
    </row>
    <row r="4890" spans="1:11">
      <c r="A4890" s="247" t="s">
        <v>18560</v>
      </c>
      <c r="B4890" s="247" t="s">
        <v>18559</v>
      </c>
      <c r="C4890" s="247" t="s">
        <v>2626</v>
      </c>
      <c r="D4890" s="247" t="s">
        <v>10961</v>
      </c>
      <c r="E4890" s="248" t="s">
        <v>18558</v>
      </c>
      <c r="F4890" s="247">
        <v>2645.45</v>
      </c>
      <c r="G4890" s="247" t="s">
        <v>1367</v>
      </c>
      <c r="H4890" s="247" t="s">
        <v>14318</v>
      </c>
      <c r="I4890" s="247">
        <v>1</v>
      </c>
      <c r="J4890" s="247">
        <v>0</v>
      </c>
      <c r="K4890" s="247">
        <v>0</v>
      </c>
    </row>
    <row r="4891" spans="1:11">
      <c r="A4891" s="247" t="s">
        <v>18557</v>
      </c>
      <c r="B4891" s="247" t="s">
        <v>18556</v>
      </c>
      <c r="C4891" s="247" t="s">
        <v>2626</v>
      </c>
      <c r="D4891" s="247" t="s">
        <v>10961</v>
      </c>
      <c r="E4891" s="248" t="s">
        <v>18555</v>
      </c>
      <c r="F4891" s="247">
        <v>2725</v>
      </c>
      <c r="G4891" s="247" t="s">
        <v>1367</v>
      </c>
      <c r="H4891" s="247" t="s">
        <v>14318</v>
      </c>
      <c r="I4891" s="247">
        <v>1</v>
      </c>
      <c r="J4891" s="247">
        <v>0</v>
      </c>
      <c r="K4891" s="247">
        <v>0</v>
      </c>
    </row>
    <row r="4892" spans="1:11">
      <c r="A4892" s="247" t="s">
        <v>24400</v>
      </c>
      <c r="B4892" s="247" t="s">
        <v>24401</v>
      </c>
      <c r="C4892" s="247" t="s">
        <v>2626</v>
      </c>
      <c r="D4892" s="247" t="s">
        <v>10961</v>
      </c>
      <c r="E4892" s="248" t="s">
        <v>24402</v>
      </c>
      <c r="F4892" s="247">
        <v>4377.2700000000004</v>
      </c>
      <c r="G4892" s="247" t="s">
        <v>1367</v>
      </c>
      <c r="H4892" s="247" t="s">
        <v>14318</v>
      </c>
      <c r="I4892" s="247">
        <v>1</v>
      </c>
      <c r="J4892" s="247">
        <v>0</v>
      </c>
      <c r="K4892" s="247">
        <v>0</v>
      </c>
    </row>
    <row r="4893" spans="1:11">
      <c r="A4893" s="247" t="s">
        <v>24403</v>
      </c>
      <c r="B4893" s="247" t="s">
        <v>24404</v>
      </c>
      <c r="C4893" s="247" t="s">
        <v>2626</v>
      </c>
      <c r="D4893" s="247" t="s">
        <v>10961</v>
      </c>
      <c r="E4893" s="248" t="s">
        <v>24405</v>
      </c>
      <c r="F4893" s="247">
        <v>3743.18</v>
      </c>
      <c r="G4893" s="247" t="s">
        <v>1367</v>
      </c>
      <c r="H4893" s="247" t="s">
        <v>14318</v>
      </c>
      <c r="I4893" s="247">
        <v>1</v>
      </c>
      <c r="J4893" s="247">
        <v>0</v>
      </c>
      <c r="K4893" s="247">
        <v>0</v>
      </c>
    </row>
    <row r="4894" spans="1:11">
      <c r="A4894" s="247" t="s">
        <v>24406</v>
      </c>
      <c r="B4894" s="247" t="s">
        <v>24407</v>
      </c>
      <c r="C4894" s="247" t="s">
        <v>2626</v>
      </c>
      <c r="D4894" s="247" t="s">
        <v>10961</v>
      </c>
      <c r="E4894" s="248" t="s">
        <v>24408</v>
      </c>
      <c r="F4894" s="247">
        <v>1328.52</v>
      </c>
      <c r="G4894" s="247" t="s">
        <v>1367</v>
      </c>
      <c r="H4894" s="247" t="s">
        <v>14318</v>
      </c>
      <c r="I4894" s="247">
        <v>1</v>
      </c>
      <c r="J4894" s="247">
        <v>0</v>
      </c>
      <c r="K4894" s="247">
        <v>0</v>
      </c>
    </row>
    <row r="4895" spans="1:11">
      <c r="A4895" s="247" t="s">
        <v>4165</v>
      </c>
      <c r="B4895" s="247" t="s">
        <v>4164</v>
      </c>
      <c r="C4895" s="247" t="s">
        <v>2626</v>
      </c>
      <c r="D4895" s="247" t="s">
        <v>4146</v>
      </c>
      <c r="E4895" s="248" t="s">
        <v>4163</v>
      </c>
      <c r="F4895" s="247">
        <v>3076.92</v>
      </c>
      <c r="G4895" s="247" t="s">
        <v>1367</v>
      </c>
      <c r="H4895" s="247" t="s">
        <v>14318</v>
      </c>
      <c r="I4895" s="247">
        <v>0</v>
      </c>
      <c r="J4895" s="247">
        <v>0</v>
      </c>
      <c r="K4895" s="247">
        <v>0</v>
      </c>
    </row>
    <row r="4896" spans="1:11">
      <c r="A4896" s="247" t="s">
        <v>2772</v>
      </c>
      <c r="B4896" s="247" t="s">
        <v>2771</v>
      </c>
      <c r="C4896" s="247" t="s">
        <v>2626</v>
      </c>
      <c r="D4896" s="247" t="s">
        <v>10961</v>
      </c>
      <c r="E4896" s="248" t="s">
        <v>24409</v>
      </c>
      <c r="F4896" s="247">
        <v>2406.8200000000002</v>
      </c>
      <c r="G4896" s="247" t="s">
        <v>1367</v>
      </c>
      <c r="H4896" s="247" t="s">
        <v>14318</v>
      </c>
      <c r="I4896" s="247">
        <v>1</v>
      </c>
      <c r="J4896" s="247">
        <v>0</v>
      </c>
      <c r="K4896" s="247">
        <v>0</v>
      </c>
    </row>
    <row r="4897" spans="1:11">
      <c r="A4897" s="247" t="s">
        <v>2769</v>
      </c>
      <c r="B4897" s="247" t="s">
        <v>2768</v>
      </c>
      <c r="C4897" s="247" t="s">
        <v>2626</v>
      </c>
      <c r="D4897" s="247" t="s">
        <v>10961</v>
      </c>
      <c r="E4897" s="248" t="s">
        <v>2767</v>
      </c>
      <c r="F4897" s="247">
        <v>2565.91</v>
      </c>
      <c r="G4897" s="247" t="s">
        <v>1367</v>
      </c>
      <c r="H4897" s="247" t="s">
        <v>14318</v>
      </c>
      <c r="I4897" s="247">
        <v>1</v>
      </c>
      <c r="J4897" s="247">
        <v>0</v>
      </c>
      <c r="K4897" s="247">
        <v>0</v>
      </c>
    </row>
    <row r="4898" spans="1:11">
      <c r="A4898" s="247" t="s">
        <v>2766</v>
      </c>
      <c r="B4898" s="247" t="s">
        <v>2765</v>
      </c>
      <c r="C4898" s="247" t="s">
        <v>2626</v>
      </c>
      <c r="D4898" s="247" t="s">
        <v>2156</v>
      </c>
      <c r="E4898" s="248" t="s">
        <v>2764</v>
      </c>
      <c r="F4898" s="247">
        <v>3105.23</v>
      </c>
      <c r="G4898" s="247" t="s">
        <v>1367</v>
      </c>
      <c r="H4898" s="247" t="s">
        <v>14318</v>
      </c>
      <c r="I4898" s="247">
        <v>0</v>
      </c>
      <c r="J4898" s="247">
        <v>0</v>
      </c>
      <c r="K4898" s="247">
        <v>0</v>
      </c>
    </row>
    <row r="4899" spans="1:11">
      <c r="A4899" s="247" t="s">
        <v>2763</v>
      </c>
      <c r="B4899" s="247" t="s">
        <v>2762</v>
      </c>
      <c r="C4899" s="247" t="s">
        <v>2626</v>
      </c>
      <c r="D4899" s="247" t="s">
        <v>10961</v>
      </c>
      <c r="E4899" s="248" t="s">
        <v>13640</v>
      </c>
      <c r="F4899" s="247">
        <v>4232.95</v>
      </c>
      <c r="G4899" s="247" t="s">
        <v>1367</v>
      </c>
      <c r="H4899" s="247" t="s">
        <v>14318</v>
      </c>
      <c r="I4899" s="247">
        <v>1</v>
      </c>
      <c r="J4899" s="247">
        <v>0</v>
      </c>
      <c r="K4899" s="247">
        <v>0</v>
      </c>
    </row>
    <row r="4900" spans="1:11">
      <c r="A4900" s="247" t="s">
        <v>2761</v>
      </c>
      <c r="B4900" s="247" t="s">
        <v>2760</v>
      </c>
      <c r="C4900" s="247" t="s">
        <v>2626</v>
      </c>
      <c r="D4900" s="247" t="s">
        <v>10961</v>
      </c>
      <c r="E4900" s="248" t="s">
        <v>2759</v>
      </c>
      <c r="F4900" s="247">
        <v>4471.59</v>
      </c>
      <c r="G4900" s="247" t="s">
        <v>1367</v>
      </c>
      <c r="H4900" s="247" t="s">
        <v>14318</v>
      </c>
      <c r="I4900" s="247">
        <v>1</v>
      </c>
      <c r="J4900" s="247">
        <v>0</v>
      </c>
      <c r="K4900" s="247">
        <v>0</v>
      </c>
    </row>
    <row r="4901" spans="1:11">
      <c r="A4901" s="247" t="s">
        <v>2758</v>
      </c>
      <c r="B4901" s="247" t="s">
        <v>2757</v>
      </c>
      <c r="C4901" s="247" t="s">
        <v>2626</v>
      </c>
      <c r="D4901" s="247" t="s">
        <v>10961</v>
      </c>
      <c r="E4901" s="248" t="s">
        <v>24410</v>
      </c>
      <c r="F4901" s="247">
        <v>4710.2299999999996</v>
      </c>
      <c r="G4901" s="247" t="s">
        <v>1367</v>
      </c>
      <c r="H4901" s="247" t="s">
        <v>14318</v>
      </c>
      <c r="I4901" s="247">
        <v>1</v>
      </c>
      <c r="J4901" s="247">
        <v>0</v>
      </c>
      <c r="K4901" s="247">
        <v>0</v>
      </c>
    </row>
    <row r="4902" spans="1:11">
      <c r="A4902" s="247" t="s">
        <v>2755</v>
      </c>
      <c r="B4902" s="247" t="s">
        <v>2754</v>
      </c>
      <c r="C4902" s="247" t="s">
        <v>2626</v>
      </c>
      <c r="D4902" s="247" t="s">
        <v>10961</v>
      </c>
      <c r="E4902" s="248" t="s">
        <v>2753</v>
      </c>
      <c r="F4902" s="247">
        <v>4869.32</v>
      </c>
      <c r="G4902" s="247" t="s">
        <v>1367</v>
      </c>
      <c r="H4902" s="247" t="s">
        <v>14318</v>
      </c>
      <c r="I4902" s="247">
        <v>1</v>
      </c>
      <c r="J4902" s="247">
        <v>0</v>
      </c>
      <c r="K4902" s="247">
        <v>0</v>
      </c>
    </row>
    <row r="4903" spans="1:11">
      <c r="A4903" s="247" t="s">
        <v>2714</v>
      </c>
      <c r="B4903" s="247" t="s">
        <v>2713</v>
      </c>
      <c r="C4903" s="247" t="s">
        <v>2626</v>
      </c>
      <c r="D4903" s="247" t="s">
        <v>10961</v>
      </c>
      <c r="E4903" s="248" t="s">
        <v>2712</v>
      </c>
      <c r="F4903" s="247">
        <v>5028.41</v>
      </c>
      <c r="G4903" s="247" t="s">
        <v>1367</v>
      </c>
      <c r="H4903" s="247" t="s">
        <v>14318</v>
      </c>
      <c r="I4903" s="247">
        <v>1</v>
      </c>
      <c r="J4903" s="247">
        <v>0</v>
      </c>
      <c r="K4903" s="247">
        <v>0</v>
      </c>
    </row>
    <row r="4904" spans="1:11">
      <c r="A4904" s="247" t="s">
        <v>2711</v>
      </c>
      <c r="B4904" s="247" t="s">
        <v>2710</v>
      </c>
      <c r="C4904" s="247" t="s">
        <v>2626</v>
      </c>
      <c r="D4904" s="247" t="s">
        <v>10961</v>
      </c>
      <c r="E4904" s="248" t="s">
        <v>24411</v>
      </c>
      <c r="F4904" s="247">
        <v>5267.05</v>
      </c>
      <c r="G4904" s="247" t="s">
        <v>1367</v>
      </c>
      <c r="H4904" s="247" t="s">
        <v>14318</v>
      </c>
      <c r="I4904" s="247">
        <v>1</v>
      </c>
      <c r="J4904" s="247">
        <v>0</v>
      </c>
      <c r="K4904" s="247">
        <v>0</v>
      </c>
    </row>
    <row r="4905" spans="1:11">
      <c r="A4905" s="247" t="s">
        <v>2708</v>
      </c>
      <c r="B4905" s="247" t="s">
        <v>2707</v>
      </c>
      <c r="C4905" s="247" t="s">
        <v>2626</v>
      </c>
      <c r="D4905" s="247" t="s">
        <v>10961</v>
      </c>
      <c r="E4905" s="248" t="s">
        <v>24412</v>
      </c>
      <c r="F4905" s="247">
        <v>5505.68</v>
      </c>
      <c r="G4905" s="247" t="s">
        <v>1367</v>
      </c>
      <c r="H4905" s="247" t="s">
        <v>14318</v>
      </c>
      <c r="I4905" s="247">
        <v>1</v>
      </c>
      <c r="J4905" s="247">
        <v>0</v>
      </c>
      <c r="K4905" s="247">
        <v>0</v>
      </c>
    </row>
    <row r="4906" spans="1:11">
      <c r="A4906" s="247" t="s">
        <v>2705</v>
      </c>
      <c r="B4906" s="247" t="s">
        <v>2704</v>
      </c>
      <c r="C4906" s="247" t="s">
        <v>2626</v>
      </c>
      <c r="D4906" s="247" t="s">
        <v>10961</v>
      </c>
      <c r="E4906" s="248" t="s">
        <v>2703</v>
      </c>
      <c r="F4906" s="247">
        <v>5664.77</v>
      </c>
      <c r="G4906" s="247" t="s">
        <v>1367</v>
      </c>
      <c r="H4906" s="247" t="s">
        <v>14318</v>
      </c>
      <c r="I4906" s="247">
        <v>1</v>
      </c>
      <c r="J4906" s="247">
        <v>0</v>
      </c>
      <c r="K4906" s="247">
        <v>0</v>
      </c>
    </row>
    <row r="4907" spans="1:11">
      <c r="A4907" s="247" t="s">
        <v>2702</v>
      </c>
      <c r="B4907" s="247" t="s">
        <v>2701</v>
      </c>
      <c r="C4907" s="247" t="s">
        <v>2626</v>
      </c>
      <c r="D4907" s="247" t="s">
        <v>10961</v>
      </c>
      <c r="E4907" s="248" t="s">
        <v>24413</v>
      </c>
      <c r="F4907" s="247">
        <v>1929.55</v>
      </c>
      <c r="G4907" s="247" t="s">
        <v>1367</v>
      </c>
      <c r="H4907" s="247" t="s">
        <v>14318</v>
      </c>
      <c r="I4907" s="247">
        <v>1</v>
      </c>
      <c r="J4907" s="247">
        <v>0</v>
      </c>
      <c r="K4907" s="247">
        <v>0</v>
      </c>
    </row>
    <row r="4908" spans="1:11">
      <c r="A4908" s="247" t="s">
        <v>2699</v>
      </c>
      <c r="B4908" s="247" t="s">
        <v>2698</v>
      </c>
      <c r="C4908" s="247" t="s">
        <v>2626</v>
      </c>
      <c r="D4908" s="247" t="s">
        <v>10961</v>
      </c>
      <c r="E4908" s="248" t="s">
        <v>2697</v>
      </c>
      <c r="F4908" s="247">
        <v>2009.09</v>
      </c>
      <c r="G4908" s="247" t="s">
        <v>1367</v>
      </c>
      <c r="H4908" s="247" t="s">
        <v>14318</v>
      </c>
      <c r="I4908" s="247">
        <v>1</v>
      </c>
      <c r="J4908" s="247">
        <v>0</v>
      </c>
      <c r="K4908" s="247">
        <v>0</v>
      </c>
    </row>
    <row r="4909" spans="1:11">
      <c r="A4909" s="247" t="s">
        <v>2696</v>
      </c>
      <c r="B4909" s="247" t="s">
        <v>2695</v>
      </c>
      <c r="C4909" s="247" t="s">
        <v>2626</v>
      </c>
      <c r="D4909" s="247" t="s">
        <v>10961</v>
      </c>
      <c r="E4909" s="248" t="s">
        <v>2694</v>
      </c>
      <c r="F4909" s="247">
        <v>2088.64</v>
      </c>
      <c r="G4909" s="247" t="s">
        <v>1367</v>
      </c>
      <c r="H4909" s="247" t="s">
        <v>14318</v>
      </c>
      <c r="I4909" s="247">
        <v>1</v>
      </c>
      <c r="J4909" s="247">
        <v>0</v>
      </c>
      <c r="K4909" s="247">
        <v>0</v>
      </c>
    </row>
    <row r="4910" spans="1:11">
      <c r="A4910" s="247" t="s">
        <v>2631</v>
      </c>
      <c r="B4910" s="247" t="s">
        <v>2630</v>
      </c>
      <c r="C4910" s="247" t="s">
        <v>2626</v>
      </c>
      <c r="D4910" s="247" t="s">
        <v>10961</v>
      </c>
      <c r="E4910" s="248" t="s">
        <v>2629</v>
      </c>
      <c r="F4910" s="247">
        <v>11683.98</v>
      </c>
      <c r="G4910" s="247" t="s">
        <v>1367</v>
      </c>
      <c r="H4910" s="247" t="s">
        <v>14318</v>
      </c>
      <c r="I4910" s="247">
        <v>1</v>
      </c>
      <c r="J4910" s="247">
        <v>0</v>
      </c>
      <c r="K4910" s="247">
        <v>0</v>
      </c>
    </row>
    <row r="4911" spans="1:11">
      <c r="A4911" s="247" t="s">
        <v>2628</v>
      </c>
      <c r="B4911" s="247" t="s">
        <v>2627</v>
      </c>
      <c r="C4911" s="247" t="s">
        <v>2626</v>
      </c>
      <c r="D4911" s="247" t="s">
        <v>10961</v>
      </c>
      <c r="E4911" s="248" t="s">
        <v>2625</v>
      </c>
      <c r="F4911" s="247">
        <v>11683.98</v>
      </c>
      <c r="G4911" s="247" t="s">
        <v>1367</v>
      </c>
      <c r="H4911" s="247" t="s">
        <v>14318</v>
      </c>
      <c r="I4911" s="247">
        <v>0</v>
      </c>
      <c r="J4911" s="247">
        <v>0</v>
      </c>
      <c r="K4911" s="247">
        <v>0</v>
      </c>
    </row>
    <row r="4912" spans="1:11">
      <c r="A4912" s="247" t="s">
        <v>13641</v>
      </c>
      <c r="B4912" s="247" t="s">
        <v>13642</v>
      </c>
      <c r="C4912" s="247" t="s">
        <v>2626</v>
      </c>
      <c r="D4912" s="247" t="s">
        <v>10961</v>
      </c>
      <c r="E4912" s="248" t="s">
        <v>24414</v>
      </c>
      <c r="F4912" s="247">
        <v>17497.009999999998</v>
      </c>
      <c r="G4912" s="247" t="s">
        <v>1367</v>
      </c>
      <c r="H4912" s="247" t="s">
        <v>14318</v>
      </c>
      <c r="I4912" s="247">
        <v>0</v>
      </c>
      <c r="J4912" s="247">
        <v>12</v>
      </c>
      <c r="K4912" s="247">
        <v>0</v>
      </c>
    </row>
    <row r="4913" spans="1:11">
      <c r="A4913" s="247" t="s">
        <v>13644</v>
      </c>
      <c r="B4913" s="247" t="s">
        <v>13645</v>
      </c>
      <c r="C4913" s="247" t="s">
        <v>2626</v>
      </c>
      <c r="D4913" s="247" t="s">
        <v>10961</v>
      </c>
      <c r="E4913" s="248" t="s">
        <v>13646</v>
      </c>
      <c r="F4913" s="247">
        <v>2168.1799999999998</v>
      </c>
      <c r="G4913" s="247" t="s">
        <v>1367</v>
      </c>
      <c r="H4913" s="247" t="s">
        <v>14318</v>
      </c>
      <c r="I4913" s="247">
        <v>0</v>
      </c>
      <c r="J4913" s="247">
        <v>0</v>
      </c>
      <c r="K4913" s="247">
        <v>0</v>
      </c>
    </row>
    <row r="4914" spans="1:11">
      <c r="A4914" s="247" t="s">
        <v>13647</v>
      </c>
      <c r="B4914" s="247" t="s">
        <v>13648</v>
      </c>
      <c r="C4914" s="247" t="s">
        <v>2626</v>
      </c>
      <c r="D4914" s="247" t="s">
        <v>10961</v>
      </c>
      <c r="E4914" s="248" t="s">
        <v>13649</v>
      </c>
      <c r="F4914" s="247">
        <v>11683.98</v>
      </c>
      <c r="G4914" s="247" t="s">
        <v>1367</v>
      </c>
      <c r="H4914" s="247" t="s">
        <v>14318</v>
      </c>
      <c r="I4914" s="247">
        <v>0</v>
      </c>
      <c r="J4914" s="247">
        <v>0</v>
      </c>
      <c r="K4914" s="247">
        <v>0</v>
      </c>
    </row>
    <row r="4915" spans="1:11">
      <c r="A4915" s="247" t="s">
        <v>13650</v>
      </c>
      <c r="B4915" s="247" t="s">
        <v>13651</v>
      </c>
      <c r="C4915" s="247" t="s">
        <v>2626</v>
      </c>
      <c r="D4915" s="247" t="s">
        <v>10961</v>
      </c>
      <c r="E4915" s="248" t="s">
        <v>13652</v>
      </c>
      <c r="F4915" s="247">
        <v>17497.009999999998</v>
      </c>
      <c r="G4915" s="247" t="s">
        <v>1367</v>
      </c>
      <c r="H4915" s="247" t="s">
        <v>14318</v>
      </c>
      <c r="I4915" s="247">
        <v>0</v>
      </c>
      <c r="J4915" s="247">
        <v>0</v>
      </c>
      <c r="K4915" s="247">
        <v>0</v>
      </c>
    </row>
    <row r="4916" spans="1:11">
      <c r="A4916" s="247" t="s">
        <v>13653</v>
      </c>
      <c r="B4916" s="247" t="s">
        <v>13654</v>
      </c>
      <c r="C4916" s="247" t="s">
        <v>2626</v>
      </c>
      <c r="D4916" s="247" t="s">
        <v>10961</v>
      </c>
      <c r="E4916" s="248" t="s">
        <v>13655</v>
      </c>
      <c r="F4916" s="247">
        <v>17497.009999999998</v>
      </c>
      <c r="G4916" s="247" t="s">
        <v>1367</v>
      </c>
      <c r="H4916" s="247" t="s">
        <v>14318</v>
      </c>
      <c r="I4916" s="247">
        <v>0</v>
      </c>
      <c r="J4916" s="247">
        <v>0</v>
      </c>
      <c r="K4916" s="247">
        <v>0</v>
      </c>
    </row>
    <row r="4917" spans="1:11">
      <c r="A4917" s="247" t="s">
        <v>24415</v>
      </c>
      <c r="B4917" s="247" t="s">
        <v>24416</v>
      </c>
      <c r="C4917" s="247" t="s">
        <v>2626</v>
      </c>
      <c r="D4917" s="247" t="s">
        <v>2156</v>
      </c>
      <c r="E4917" s="248" t="s">
        <v>24417</v>
      </c>
      <c r="F4917" s="247">
        <v>4186.05</v>
      </c>
      <c r="G4917" s="247" t="s">
        <v>1367</v>
      </c>
      <c r="H4917" s="247" t="s">
        <v>14318</v>
      </c>
      <c r="I4917" s="247">
        <v>0</v>
      </c>
      <c r="J4917" s="247">
        <v>0</v>
      </c>
      <c r="K4917" s="247">
        <v>0</v>
      </c>
    </row>
    <row r="4918" spans="1:11">
      <c r="A4918" s="247" t="s">
        <v>24418</v>
      </c>
      <c r="B4918" s="247" t="s">
        <v>24419</v>
      </c>
      <c r="C4918" s="247" t="s">
        <v>2626</v>
      </c>
      <c r="D4918" s="247" t="s">
        <v>2156</v>
      </c>
      <c r="E4918" s="248" t="s">
        <v>24420</v>
      </c>
      <c r="F4918" s="247">
        <v>8139.53</v>
      </c>
      <c r="G4918" s="247" t="s">
        <v>1367</v>
      </c>
      <c r="H4918" s="247" t="s">
        <v>14318</v>
      </c>
      <c r="I4918" s="247">
        <v>0</v>
      </c>
      <c r="J4918" s="247">
        <v>0</v>
      </c>
      <c r="K4918" s="247">
        <v>0</v>
      </c>
    </row>
    <row r="4919" spans="1:11">
      <c r="A4919" s="247" t="s">
        <v>24421</v>
      </c>
      <c r="B4919" s="247" t="s">
        <v>24422</v>
      </c>
      <c r="C4919" s="247" t="s">
        <v>2626</v>
      </c>
      <c r="D4919" s="247" t="s">
        <v>2156</v>
      </c>
      <c r="E4919" s="248" t="s">
        <v>24423</v>
      </c>
      <c r="F4919" s="247">
        <v>1162.79</v>
      </c>
      <c r="G4919" s="247" t="s">
        <v>1367</v>
      </c>
      <c r="H4919" s="247" t="s">
        <v>14318</v>
      </c>
      <c r="I4919" s="247">
        <v>0</v>
      </c>
      <c r="J4919" s="247">
        <v>0</v>
      </c>
      <c r="K4919" s="247">
        <v>0</v>
      </c>
    </row>
    <row r="4920" spans="1:11">
      <c r="A4920" s="247" t="s">
        <v>24424</v>
      </c>
      <c r="B4920" s="247" t="s">
        <v>24425</v>
      </c>
      <c r="C4920" s="247" t="s">
        <v>2626</v>
      </c>
      <c r="D4920" s="247" t="s">
        <v>2156</v>
      </c>
      <c r="E4920" s="248" t="s">
        <v>24426</v>
      </c>
      <c r="F4920" s="247">
        <v>3988.37</v>
      </c>
      <c r="G4920" s="247" t="s">
        <v>1367</v>
      </c>
      <c r="H4920" s="247" t="s">
        <v>14318</v>
      </c>
      <c r="I4920" s="247">
        <v>0</v>
      </c>
      <c r="J4920" s="247">
        <v>0</v>
      </c>
      <c r="K4920" s="247">
        <v>0</v>
      </c>
    </row>
    <row r="4921" spans="1:11">
      <c r="A4921" s="247" t="s">
        <v>18347</v>
      </c>
      <c r="B4921" s="247" t="s">
        <v>18346</v>
      </c>
      <c r="C4921" s="247" t="s">
        <v>13658</v>
      </c>
      <c r="D4921" s="247" t="s">
        <v>10961</v>
      </c>
      <c r="E4921" s="248" t="s">
        <v>18345</v>
      </c>
      <c r="F4921" s="247">
        <v>52.6</v>
      </c>
      <c r="G4921" s="247" t="s">
        <v>1373</v>
      </c>
      <c r="H4921" s="247" t="s">
        <v>14318</v>
      </c>
      <c r="I4921" s="247">
        <v>1</v>
      </c>
      <c r="J4921" s="247">
        <v>0</v>
      </c>
      <c r="K4921" s="247">
        <v>0</v>
      </c>
    </row>
    <row r="4922" spans="1:11">
      <c r="A4922" s="247" t="s">
        <v>24427</v>
      </c>
      <c r="B4922" s="247" t="s">
        <v>24428</v>
      </c>
      <c r="C4922" s="247" t="s">
        <v>13658</v>
      </c>
      <c r="D4922" s="247" t="s">
        <v>5487</v>
      </c>
      <c r="E4922" s="248" t="s">
        <v>24429</v>
      </c>
      <c r="F4922" s="247">
        <v>47.67</v>
      </c>
      <c r="G4922" s="247" t="s">
        <v>1373</v>
      </c>
      <c r="H4922" s="247" t="s">
        <v>14318</v>
      </c>
      <c r="I4922" s="247">
        <v>1</v>
      </c>
      <c r="J4922" s="247">
        <v>0</v>
      </c>
      <c r="K4922" s="247">
        <v>0</v>
      </c>
    </row>
    <row r="4923" spans="1:11">
      <c r="A4923" s="247" t="s">
        <v>13656</v>
      </c>
      <c r="B4923" s="247" t="s">
        <v>13657</v>
      </c>
      <c r="C4923" s="247" t="s">
        <v>13658</v>
      </c>
      <c r="D4923" s="247" t="s">
        <v>4886</v>
      </c>
      <c r="E4923" s="248" t="s">
        <v>16699</v>
      </c>
      <c r="F4923" s="247">
        <v>751.35</v>
      </c>
      <c r="G4923" s="247" t="s">
        <v>1373</v>
      </c>
      <c r="H4923" s="247" t="s">
        <v>14318</v>
      </c>
      <c r="I4923" s="247">
        <v>3</v>
      </c>
      <c r="J4923" s="247">
        <v>0</v>
      </c>
      <c r="K4923" s="247">
        <v>0</v>
      </c>
    </row>
    <row r="4924" spans="1:11">
      <c r="A4924" s="247" t="s">
        <v>13659</v>
      </c>
      <c r="B4924" s="247" t="s">
        <v>13660</v>
      </c>
      <c r="C4924" s="247" t="s">
        <v>13658</v>
      </c>
      <c r="D4924" s="247" t="s">
        <v>4886</v>
      </c>
      <c r="E4924" s="248" t="s">
        <v>16698</v>
      </c>
      <c r="F4924" s="247">
        <v>906.45</v>
      </c>
      <c r="G4924" s="247" t="s">
        <v>1373</v>
      </c>
      <c r="H4924" s="247" t="s">
        <v>14318</v>
      </c>
      <c r="I4924" s="247">
        <v>3</v>
      </c>
      <c r="J4924" s="247">
        <v>0</v>
      </c>
      <c r="K4924" s="247">
        <v>0</v>
      </c>
    </row>
    <row r="4925" spans="1:11">
      <c r="A4925" s="247" t="s">
        <v>13661</v>
      </c>
      <c r="B4925" s="247" t="s">
        <v>13662</v>
      </c>
      <c r="C4925" s="247" t="s">
        <v>13658</v>
      </c>
      <c r="D4925" s="247" t="s">
        <v>1369</v>
      </c>
      <c r="E4925" s="248" t="s">
        <v>14392</v>
      </c>
      <c r="F4925" s="247">
        <v>306.22000000000003</v>
      </c>
      <c r="G4925" s="247" t="s">
        <v>1373</v>
      </c>
      <c r="H4925" s="247" t="s">
        <v>14318</v>
      </c>
      <c r="I4925" s="247">
        <v>2</v>
      </c>
      <c r="J4925" s="247">
        <v>0</v>
      </c>
      <c r="K4925" s="247">
        <v>0</v>
      </c>
    </row>
    <row r="4926" spans="1:11">
      <c r="A4926" s="247" t="s">
        <v>13663</v>
      </c>
      <c r="B4926" s="247" t="s">
        <v>24430</v>
      </c>
      <c r="C4926" s="247" t="s">
        <v>13658</v>
      </c>
      <c r="D4926" s="247" t="s">
        <v>1369</v>
      </c>
      <c r="E4926" s="248" t="s">
        <v>24431</v>
      </c>
      <c r="F4926" s="247">
        <v>340.89</v>
      </c>
      <c r="G4926" s="247" t="s">
        <v>1373</v>
      </c>
      <c r="H4926" s="247" t="s">
        <v>14318</v>
      </c>
      <c r="I4926" s="247">
        <v>4</v>
      </c>
      <c r="J4926" s="247">
        <v>0</v>
      </c>
      <c r="K4926" s="247">
        <v>0</v>
      </c>
    </row>
    <row r="4927" spans="1:11">
      <c r="A4927" s="247" t="s">
        <v>13666</v>
      </c>
      <c r="B4927" s="247" t="s">
        <v>13667</v>
      </c>
      <c r="C4927" s="247" t="s">
        <v>13658</v>
      </c>
      <c r="D4927" s="247" t="s">
        <v>1369</v>
      </c>
      <c r="E4927" s="248" t="s">
        <v>14391</v>
      </c>
      <c r="F4927" s="247">
        <v>496.89</v>
      </c>
      <c r="G4927" s="247" t="s">
        <v>1373</v>
      </c>
      <c r="H4927" s="247" t="s">
        <v>14318</v>
      </c>
      <c r="I4927" s="247">
        <v>2</v>
      </c>
      <c r="J4927" s="247">
        <v>0</v>
      </c>
      <c r="K4927" s="247">
        <v>0</v>
      </c>
    </row>
    <row r="4928" spans="1:11">
      <c r="A4928" s="247" t="s">
        <v>13674</v>
      </c>
      <c r="B4928" s="247" t="s">
        <v>13675</v>
      </c>
      <c r="C4928" s="247" t="s">
        <v>13658</v>
      </c>
      <c r="D4928" s="247" t="s">
        <v>1369</v>
      </c>
      <c r="E4928" s="248" t="s">
        <v>24432</v>
      </c>
      <c r="F4928" s="247">
        <v>1222.58</v>
      </c>
      <c r="G4928" s="247" t="s">
        <v>1373</v>
      </c>
      <c r="H4928" s="247" t="s">
        <v>14318</v>
      </c>
      <c r="I4928" s="247">
        <v>3</v>
      </c>
      <c r="J4928" s="247">
        <v>0</v>
      </c>
      <c r="K4928" s="247">
        <v>0</v>
      </c>
    </row>
    <row r="4929" spans="1:11">
      <c r="A4929" s="247" t="s">
        <v>14390</v>
      </c>
      <c r="B4929" s="247" t="s">
        <v>14389</v>
      </c>
      <c r="C4929" s="247" t="s">
        <v>13658</v>
      </c>
      <c r="D4929" s="247" t="s">
        <v>1369</v>
      </c>
      <c r="E4929" s="248" t="s">
        <v>14388</v>
      </c>
      <c r="F4929" s="247">
        <v>1791.11</v>
      </c>
      <c r="G4929" s="247" t="s">
        <v>1373</v>
      </c>
      <c r="H4929" s="247" t="s">
        <v>14318</v>
      </c>
      <c r="I4929" s="247">
        <v>3</v>
      </c>
      <c r="J4929" s="247">
        <v>0</v>
      </c>
      <c r="K4929" s="247">
        <v>0</v>
      </c>
    </row>
    <row r="4930" spans="1:11">
      <c r="A4930" s="247" t="s">
        <v>14327</v>
      </c>
      <c r="B4930" s="247" t="s">
        <v>14326</v>
      </c>
      <c r="C4930" s="247" t="s">
        <v>13658</v>
      </c>
      <c r="D4930" s="247" t="s">
        <v>1369</v>
      </c>
      <c r="E4930" s="248" t="s">
        <v>24433</v>
      </c>
      <c r="F4930" s="247">
        <v>2098.4899999999998</v>
      </c>
      <c r="G4930" s="247" t="s">
        <v>1373</v>
      </c>
      <c r="H4930" s="247" t="s">
        <v>14318</v>
      </c>
      <c r="I4930" s="247">
        <v>3</v>
      </c>
      <c r="J4930" s="247">
        <v>0</v>
      </c>
      <c r="K4930" s="247">
        <v>0</v>
      </c>
    </row>
    <row r="4931" spans="1:11">
      <c r="A4931" s="247" t="s">
        <v>14321</v>
      </c>
      <c r="B4931" s="247" t="s">
        <v>14320</v>
      </c>
      <c r="C4931" s="247" t="s">
        <v>13658</v>
      </c>
      <c r="D4931" s="247" t="s">
        <v>1369</v>
      </c>
      <c r="E4931" s="248" t="s">
        <v>24434</v>
      </c>
      <c r="F4931" s="247">
        <v>855.11</v>
      </c>
      <c r="G4931" s="247" t="s">
        <v>1373</v>
      </c>
      <c r="H4931" s="247" t="s">
        <v>14318</v>
      </c>
      <c r="I4931" s="247">
        <v>2</v>
      </c>
      <c r="J4931" s="247">
        <v>0</v>
      </c>
      <c r="K4931" s="247">
        <v>0</v>
      </c>
    </row>
    <row r="4932" spans="1:11">
      <c r="A4932" s="247" t="s">
        <v>24435</v>
      </c>
      <c r="B4932" s="247" t="s">
        <v>24436</v>
      </c>
      <c r="C4932" s="247" t="s">
        <v>13658</v>
      </c>
      <c r="D4932" s="247" t="s">
        <v>1369</v>
      </c>
      <c r="E4932" s="248" t="s">
        <v>24437</v>
      </c>
      <c r="F4932" s="247">
        <v>495.73</v>
      </c>
      <c r="G4932" s="247" t="s">
        <v>1373</v>
      </c>
      <c r="H4932" s="247" t="s">
        <v>14318</v>
      </c>
      <c r="I4932" s="247">
        <v>2</v>
      </c>
      <c r="J4932" s="247">
        <v>0</v>
      </c>
      <c r="K4932" s="247">
        <v>0</v>
      </c>
    </row>
    <row r="4933" spans="1:11">
      <c r="A4933" s="247" t="s">
        <v>24438</v>
      </c>
      <c r="B4933" s="247" t="s">
        <v>24439</v>
      </c>
      <c r="C4933" s="247" t="s">
        <v>13658</v>
      </c>
      <c r="D4933" s="247" t="s">
        <v>1369</v>
      </c>
      <c r="E4933" s="248" t="s">
        <v>24440</v>
      </c>
      <c r="F4933" s="247">
        <v>676</v>
      </c>
      <c r="G4933" s="247" t="s">
        <v>1373</v>
      </c>
      <c r="H4933" s="247" t="s">
        <v>14318</v>
      </c>
      <c r="I4933" s="247">
        <v>2</v>
      </c>
      <c r="J4933" s="247">
        <v>0</v>
      </c>
      <c r="K4933" s="247">
        <v>0</v>
      </c>
    </row>
    <row r="4934" spans="1:11">
      <c r="A4934" s="247" t="s">
        <v>24441</v>
      </c>
      <c r="B4934" s="247" t="s">
        <v>24442</v>
      </c>
      <c r="C4934" s="247" t="s">
        <v>13658</v>
      </c>
      <c r="D4934" s="247" t="s">
        <v>1369</v>
      </c>
      <c r="E4934" s="248" t="s">
        <v>24443</v>
      </c>
      <c r="F4934" s="247">
        <v>595.11</v>
      </c>
      <c r="G4934" s="247" t="s">
        <v>1373</v>
      </c>
      <c r="H4934" s="247" t="s">
        <v>14318</v>
      </c>
      <c r="I4934" s="247">
        <v>2</v>
      </c>
      <c r="J4934" s="247">
        <v>0</v>
      </c>
      <c r="K4934" s="247">
        <v>0</v>
      </c>
    </row>
    <row r="4935" spans="1:11">
      <c r="A4935" s="247" t="s">
        <v>24444</v>
      </c>
      <c r="B4935" s="247" t="s">
        <v>24445</v>
      </c>
      <c r="C4935" s="247" t="s">
        <v>13658</v>
      </c>
      <c r="D4935" s="247" t="s">
        <v>1369</v>
      </c>
      <c r="E4935" s="248" t="s">
        <v>24446</v>
      </c>
      <c r="F4935" s="247">
        <v>624</v>
      </c>
      <c r="G4935" s="247" t="s">
        <v>1373</v>
      </c>
      <c r="H4935" s="247" t="s">
        <v>14318</v>
      </c>
      <c r="I4935" s="247">
        <v>2</v>
      </c>
      <c r="J4935" s="247">
        <v>0</v>
      </c>
      <c r="K4935" s="247">
        <v>0</v>
      </c>
    </row>
    <row r="4936" spans="1:11">
      <c r="A4936" s="247" t="s">
        <v>24447</v>
      </c>
      <c r="B4936" s="247" t="s">
        <v>24448</v>
      </c>
      <c r="C4936" s="247" t="s">
        <v>13658</v>
      </c>
      <c r="D4936" s="247" t="s">
        <v>1369</v>
      </c>
      <c r="E4936" s="248" t="s">
        <v>24449</v>
      </c>
      <c r="F4936" s="247">
        <v>496.89</v>
      </c>
      <c r="G4936" s="247" t="s">
        <v>1373</v>
      </c>
      <c r="H4936" s="247" t="s">
        <v>14318</v>
      </c>
      <c r="I4936" s="247">
        <v>2</v>
      </c>
      <c r="J4936" s="247">
        <v>0</v>
      </c>
      <c r="K4936" s="247">
        <v>0</v>
      </c>
    </row>
    <row r="4937" spans="1:11">
      <c r="A4937" s="247" t="s">
        <v>24450</v>
      </c>
      <c r="B4937" s="247" t="s">
        <v>24451</v>
      </c>
      <c r="C4937" s="247" t="s">
        <v>13658</v>
      </c>
      <c r="D4937" s="247" t="s">
        <v>1369</v>
      </c>
      <c r="E4937" s="248" t="s">
        <v>24452</v>
      </c>
      <c r="F4937" s="247">
        <v>744.18</v>
      </c>
      <c r="G4937" s="247" t="s">
        <v>1373</v>
      </c>
      <c r="H4937" s="247" t="s">
        <v>14318</v>
      </c>
      <c r="I4937" s="247">
        <v>2</v>
      </c>
      <c r="J4937" s="247">
        <v>0</v>
      </c>
      <c r="K4937" s="247">
        <v>0</v>
      </c>
    </row>
    <row r="4938" spans="1:11">
      <c r="A4938" s="247" t="s">
        <v>24453</v>
      </c>
      <c r="B4938" s="247" t="s">
        <v>24454</v>
      </c>
      <c r="C4938" s="247" t="s">
        <v>13658</v>
      </c>
      <c r="D4938" s="247" t="s">
        <v>1369</v>
      </c>
      <c r="E4938" s="248" t="s">
        <v>24455</v>
      </c>
      <c r="F4938" s="247">
        <v>676</v>
      </c>
      <c r="G4938" s="247" t="s">
        <v>1373</v>
      </c>
      <c r="H4938" s="247" t="s">
        <v>14318</v>
      </c>
      <c r="I4938" s="247">
        <v>2</v>
      </c>
      <c r="J4938" s="247">
        <v>0</v>
      </c>
      <c r="K4938" s="247">
        <v>0</v>
      </c>
    </row>
    <row r="4939" spans="1:11">
      <c r="A4939" s="247" t="s">
        <v>24456</v>
      </c>
      <c r="B4939" s="247" t="s">
        <v>24457</v>
      </c>
      <c r="C4939" s="247" t="s">
        <v>13658</v>
      </c>
      <c r="D4939" s="247" t="s">
        <v>1369</v>
      </c>
      <c r="E4939" s="248" t="s">
        <v>24458</v>
      </c>
      <c r="F4939" s="247">
        <v>812.36</v>
      </c>
      <c r="G4939" s="247" t="s">
        <v>1373</v>
      </c>
      <c r="H4939" s="247" t="s">
        <v>14318</v>
      </c>
      <c r="I4939" s="247">
        <v>2</v>
      </c>
      <c r="J4939" s="247">
        <v>0</v>
      </c>
      <c r="K4939" s="247">
        <v>0</v>
      </c>
    </row>
    <row r="4940" spans="1:11">
      <c r="A4940" s="247" t="s">
        <v>24459</v>
      </c>
      <c r="B4940" s="247" t="s">
        <v>24460</v>
      </c>
      <c r="C4940" s="247" t="s">
        <v>13658</v>
      </c>
      <c r="D4940" s="247" t="s">
        <v>1369</v>
      </c>
      <c r="E4940" s="248" t="s">
        <v>24461</v>
      </c>
      <c r="F4940" s="247">
        <v>776.53</v>
      </c>
      <c r="G4940" s="247" t="s">
        <v>1373</v>
      </c>
      <c r="H4940" s="247" t="s">
        <v>14318</v>
      </c>
      <c r="I4940" s="247">
        <v>2</v>
      </c>
      <c r="J4940" s="247">
        <v>0</v>
      </c>
      <c r="K4940" s="247">
        <v>0</v>
      </c>
    </row>
    <row r="4941" spans="1:11">
      <c r="A4941" s="247" t="s">
        <v>24462</v>
      </c>
      <c r="B4941" s="247" t="s">
        <v>24463</v>
      </c>
      <c r="C4941" s="247" t="s">
        <v>13658</v>
      </c>
      <c r="D4941" s="247" t="s">
        <v>1369</v>
      </c>
      <c r="E4941" s="248" t="s">
        <v>24464</v>
      </c>
      <c r="F4941" s="247">
        <v>849.33</v>
      </c>
      <c r="G4941" s="247" t="s">
        <v>1373</v>
      </c>
      <c r="H4941" s="247" t="s">
        <v>14318</v>
      </c>
      <c r="I4941" s="247">
        <v>2</v>
      </c>
      <c r="J4941" s="247">
        <v>0</v>
      </c>
      <c r="K4941" s="247">
        <v>0</v>
      </c>
    </row>
    <row r="4942" spans="1:11">
      <c r="A4942" s="247" t="s">
        <v>24465</v>
      </c>
      <c r="B4942" s="247" t="s">
        <v>24466</v>
      </c>
      <c r="C4942" s="247" t="s">
        <v>13658</v>
      </c>
      <c r="D4942" s="247" t="s">
        <v>1369</v>
      </c>
      <c r="E4942" s="248" t="s">
        <v>24467</v>
      </c>
      <c r="F4942" s="247">
        <v>855.11</v>
      </c>
      <c r="G4942" s="247" t="s">
        <v>1373</v>
      </c>
      <c r="H4942" s="247" t="s">
        <v>14318</v>
      </c>
      <c r="I4942" s="247">
        <v>2</v>
      </c>
      <c r="J4942" s="247">
        <v>0</v>
      </c>
      <c r="K4942" s="247">
        <v>0</v>
      </c>
    </row>
    <row r="4943" spans="1:11">
      <c r="A4943" s="247" t="s">
        <v>24468</v>
      </c>
      <c r="B4943" s="247" t="s">
        <v>24469</v>
      </c>
      <c r="C4943" s="247" t="s">
        <v>13658</v>
      </c>
      <c r="D4943" s="247" t="s">
        <v>1369</v>
      </c>
      <c r="E4943" s="248" t="s">
        <v>24470</v>
      </c>
      <c r="F4943" s="247">
        <v>2226.7600000000002</v>
      </c>
      <c r="G4943" s="247" t="s">
        <v>1373</v>
      </c>
      <c r="H4943" s="247" t="s">
        <v>14318</v>
      </c>
      <c r="I4943" s="247">
        <v>3</v>
      </c>
      <c r="J4943" s="247">
        <v>0</v>
      </c>
      <c r="K4943" s="247">
        <v>0</v>
      </c>
    </row>
    <row r="4944" spans="1:11">
      <c r="A4944" s="247" t="s">
        <v>24471</v>
      </c>
      <c r="B4944" s="247" t="s">
        <v>24472</v>
      </c>
      <c r="C4944" s="247" t="s">
        <v>13658</v>
      </c>
      <c r="D4944" s="247" t="s">
        <v>1369</v>
      </c>
      <c r="E4944" s="248" t="s">
        <v>24473</v>
      </c>
      <c r="F4944" s="247">
        <v>1161.33</v>
      </c>
      <c r="G4944" s="247" t="s">
        <v>1373</v>
      </c>
      <c r="H4944" s="247" t="s">
        <v>14318</v>
      </c>
      <c r="I4944" s="247">
        <v>3</v>
      </c>
      <c r="J4944" s="247">
        <v>0</v>
      </c>
      <c r="K4944" s="247">
        <v>0</v>
      </c>
    </row>
    <row r="4945" spans="1:11">
      <c r="A4945" s="247" t="s">
        <v>18616</v>
      </c>
      <c r="B4945" s="247" t="s">
        <v>24474</v>
      </c>
      <c r="C4945" s="247" t="s">
        <v>3337</v>
      </c>
      <c r="D4945" s="247" t="s">
        <v>10961</v>
      </c>
      <c r="E4945" s="248" t="s">
        <v>18614</v>
      </c>
      <c r="F4945" s="247">
        <v>144.03</v>
      </c>
      <c r="G4945" s="247" t="s">
        <v>1373</v>
      </c>
      <c r="H4945" s="247" t="s">
        <v>14318</v>
      </c>
      <c r="I4945" s="247">
        <v>0</v>
      </c>
      <c r="J4945" s="247">
        <v>3</v>
      </c>
      <c r="K4945" s="247">
        <v>0</v>
      </c>
    </row>
    <row r="4946" spans="1:11">
      <c r="A4946" s="247" t="s">
        <v>18488</v>
      </c>
      <c r="B4946" s="247" t="s">
        <v>18487</v>
      </c>
      <c r="C4946" s="247" t="s">
        <v>3337</v>
      </c>
      <c r="D4946" s="247" t="s">
        <v>10961</v>
      </c>
      <c r="E4946" s="248" t="s">
        <v>18486</v>
      </c>
      <c r="F4946" s="247">
        <v>246.31</v>
      </c>
      <c r="G4946" s="247" t="s">
        <v>1373</v>
      </c>
      <c r="H4946" s="247" t="s">
        <v>14318</v>
      </c>
      <c r="I4946" s="247">
        <v>1</v>
      </c>
      <c r="J4946" s="247">
        <v>0</v>
      </c>
      <c r="K4946" s="247">
        <v>0</v>
      </c>
    </row>
    <row r="4947" spans="1:11">
      <c r="A4947" s="247" t="s">
        <v>9624</v>
      </c>
      <c r="B4947" s="247" t="s">
        <v>9623</v>
      </c>
      <c r="C4947" s="247" t="s">
        <v>3337</v>
      </c>
      <c r="D4947" s="247" t="s">
        <v>7606</v>
      </c>
      <c r="E4947" s="248" t="s">
        <v>9622</v>
      </c>
      <c r="F4947" s="247">
        <v>9.08</v>
      </c>
      <c r="G4947" s="247" t="s">
        <v>1373</v>
      </c>
      <c r="H4947" s="247" t="s">
        <v>14318</v>
      </c>
      <c r="I4947" s="247">
        <v>0</v>
      </c>
      <c r="J4947" s="247">
        <v>3</v>
      </c>
      <c r="K4947" s="247">
        <v>0</v>
      </c>
    </row>
    <row r="4948" spans="1:11">
      <c r="A4948" s="247" t="s">
        <v>9542</v>
      </c>
      <c r="B4948" s="247" t="s">
        <v>9541</v>
      </c>
      <c r="C4948" s="247" t="s">
        <v>3337</v>
      </c>
      <c r="D4948" s="247" t="s">
        <v>7606</v>
      </c>
      <c r="E4948" s="248" t="s">
        <v>9540</v>
      </c>
      <c r="F4948" s="247">
        <v>71.77</v>
      </c>
      <c r="G4948" s="247" t="s">
        <v>1373</v>
      </c>
      <c r="H4948" s="247" t="s">
        <v>14318</v>
      </c>
      <c r="I4948" s="247">
        <v>0</v>
      </c>
      <c r="J4948" s="247">
        <v>3</v>
      </c>
      <c r="K4948" s="247">
        <v>0</v>
      </c>
    </row>
    <row r="4949" spans="1:11">
      <c r="A4949" s="247" t="s">
        <v>9459</v>
      </c>
      <c r="B4949" s="247" t="s">
        <v>9458</v>
      </c>
      <c r="C4949" s="247" t="s">
        <v>3337</v>
      </c>
      <c r="D4949" s="247" t="s">
        <v>7606</v>
      </c>
      <c r="E4949" s="248" t="s">
        <v>9457</v>
      </c>
      <c r="F4949" s="247">
        <v>160.47999999999999</v>
      </c>
      <c r="G4949" s="247" t="s">
        <v>1373</v>
      </c>
      <c r="H4949" s="247" t="s">
        <v>14318</v>
      </c>
      <c r="I4949" s="247">
        <v>0</v>
      </c>
      <c r="J4949" s="247">
        <v>3</v>
      </c>
      <c r="K4949" s="247">
        <v>0</v>
      </c>
    </row>
    <row r="4950" spans="1:11">
      <c r="A4950" s="247" t="s">
        <v>9438</v>
      </c>
      <c r="B4950" s="247" t="s">
        <v>9437</v>
      </c>
      <c r="C4950" s="247" t="s">
        <v>3337</v>
      </c>
      <c r="D4950" s="247" t="s">
        <v>7606</v>
      </c>
      <c r="E4950" s="248" t="s">
        <v>9436</v>
      </c>
      <c r="F4950" s="247">
        <v>55.65</v>
      </c>
      <c r="G4950" s="247" t="s">
        <v>1373</v>
      </c>
      <c r="H4950" s="247" t="s">
        <v>14318</v>
      </c>
      <c r="I4950" s="247">
        <v>0</v>
      </c>
      <c r="J4950" s="247">
        <v>3</v>
      </c>
      <c r="K4950" s="247">
        <v>0</v>
      </c>
    </row>
    <row r="4951" spans="1:11">
      <c r="A4951" s="247" t="s">
        <v>9417</v>
      </c>
      <c r="B4951" s="247" t="s">
        <v>9416</v>
      </c>
      <c r="C4951" s="247" t="s">
        <v>3337</v>
      </c>
      <c r="D4951" s="247" t="s">
        <v>7606</v>
      </c>
      <c r="E4951" s="248" t="s">
        <v>9415</v>
      </c>
      <c r="F4951" s="247">
        <v>71.77</v>
      </c>
      <c r="G4951" s="247" t="s">
        <v>1373</v>
      </c>
      <c r="H4951" s="247" t="s">
        <v>14318</v>
      </c>
      <c r="I4951" s="247">
        <v>0</v>
      </c>
      <c r="J4951" s="247">
        <v>3</v>
      </c>
      <c r="K4951" s="247">
        <v>0</v>
      </c>
    </row>
    <row r="4952" spans="1:11">
      <c r="A4952" s="247" t="s">
        <v>24475</v>
      </c>
      <c r="B4952" s="247" t="s">
        <v>24476</v>
      </c>
      <c r="C4952" s="247" t="s">
        <v>3337</v>
      </c>
      <c r="D4952" s="247" t="s">
        <v>7606</v>
      </c>
      <c r="E4952" s="248" t="s">
        <v>24477</v>
      </c>
      <c r="F4952" s="247">
        <v>120.16</v>
      </c>
      <c r="G4952" s="247" t="s">
        <v>1373</v>
      </c>
      <c r="H4952" s="247" t="s">
        <v>14318</v>
      </c>
      <c r="I4952" s="247">
        <v>0</v>
      </c>
      <c r="J4952" s="247">
        <v>3</v>
      </c>
      <c r="K4952" s="247">
        <v>0</v>
      </c>
    </row>
    <row r="4953" spans="1:11">
      <c r="A4953" s="247" t="s">
        <v>24478</v>
      </c>
      <c r="B4953" s="247" t="s">
        <v>24479</v>
      </c>
      <c r="C4953" s="247" t="s">
        <v>3337</v>
      </c>
      <c r="D4953" s="247" t="s">
        <v>7606</v>
      </c>
      <c r="E4953" s="248" t="s">
        <v>24480</v>
      </c>
      <c r="F4953" s="247">
        <v>120.16</v>
      </c>
      <c r="G4953" s="247" t="s">
        <v>1373</v>
      </c>
      <c r="H4953" s="247" t="s">
        <v>14318</v>
      </c>
      <c r="I4953" s="247">
        <v>0</v>
      </c>
      <c r="J4953" s="247">
        <v>3</v>
      </c>
      <c r="K4953" s="247">
        <v>0</v>
      </c>
    </row>
    <row r="4954" spans="1:11">
      <c r="A4954" s="247" t="s">
        <v>9314</v>
      </c>
      <c r="B4954" s="247" t="s">
        <v>9313</v>
      </c>
      <c r="C4954" s="247" t="s">
        <v>3337</v>
      </c>
      <c r="D4954" s="247" t="s">
        <v>7606</v>
      </c>
      <c r="E4954" s="248" t="s">
        <v>9312</v>
      </c>
      <c r="F4954" s="247">
        <v>120.16</v>
      </c>
      <c r="G4954" s="247" t="s">
        <v>1373</v>
      </c>
      <c r="H4954" s="247" t="s">
        <v>14318</v>
      </c>
      <c r="I4954" s="247">
        <v>0</v>
      </c>
      <c r="J4954" s="247">
        <v>3</v>
      </c>
      <c r="K4954" s="247">
        <v>0</v>
      </c>
    </row>
    <row r="4955" spans="1:11">
      <c r="A4955" s="247" t="s">
        <v>9311</v>
      </c>
      <c r="B4955" s="247" t="s">
        <v>9310</v>
      </c>
      <c r="C4955" s="247" t="s">
        <v>3337</v>
      </c>
      <c r="D4955" s="247" t="s">
        <v>7606</v>
      </c>
      <c r="E4955" s="248" t="s">
        <v>9309</v>
      </c>
      <c r="F4955" s="247">
        <v>71.77</v>
      </c>
      <c r="G4955" s="247" t="s">
        <v>1373</v>
      </c>
      <c r="H4955" s="247" t="s">
        <v>14318</v>
      </c>
      <c r="I4955" s="247">
        <v>0</v>
      </c>
      <c r="J4955" s="247">
        <v>3</v>
      </c>
      <c r="K4955" s="247">
        <v>0</v>
      </c>
    </row>
    <row r="4956" spans="1:11">
      <c r="A4956" s="247" t="s">
        <v>9308</v>
      </c>
      <c r="B4956" s="247" t="s">
        <v>9307</v>
      </c>
      <c r="C4956" s="247" t="s">
        <v>3337</v>
      </c>
      <c r="D4956" s="247" t="s">
        <v>7606</v>
      </c>
      <c r="E4956" s="248" t="s">
        <v>9306</v>
      </c>
      <c r="F4956" s="247">
        <v>128.22999999999999</v>
      </c>
      <c r="G4956" s="247" t="s">
        <v>1373</v>
      </c>
      <c r="H4956" s="247" t="s">
        <v>14318</v>
      </c>
      <c r="I4956" s="247">
        <v>0</v>
      </c>
      <c r="J4956" s="247">
        <v>3</v>
      </c>
      <c r="K4956" s="247">
        <v>0</v>
      </c>
    </row>
    <row r="4957" spans="1:11">
      <c r="A4957" s="247" t="s">
        <v>24481</v>
      </c>
      <c r="B4957" s="247" t="s">
        <v>24482</v>
      </c>
      <c r="C4957" s="247" t="s">
        <v>3337</v>
      </c>
      <c r="D4957" s="247" t="s">
        <v>7606</v>
      </c>
      <c r="E4957" s="248" t="s">
        <v>24483</v>
      </c>
      <c r="F4957" s="247">
        <v>60.53</v>
      </c>
      <c r="G4957" s="247" t="s">
        <v>1373</v>
      </c>
      <c r="H4957" s="247" t="s">
        <v>14318</v>
      </c>
      <c r="I4957" s="247">
        <v>0</v>
      </c>
      <c r="J4957" s="247">
        <v>0</v>
      </c>
      <c r="K4957" s="247">
        <v>0</v>
      </c>
    </row>
    <row r="4958" spans="1:11">
      <c r="A4958" s="247" t="s">
        <v>24484</v>
      </c>
      <c r="B4958" s="247" t="s">
        <v>24485</v>
      </c>
      <c r="C4958" s="247" t="s">
        <v>3337</v>
      </c>
      <c r="D4958" s="247" t="s">
        <v>7606</v>
      </c>
      <c r="E4958" s="248" t="s">
        <v>24486</v>
      </c>
      <c r="F4958" s="247">
        <v>60.53</v>
      </c>
      <c r="G4958" s="247" t="s">
        <v>1373</v>
      </c>
      <c r="H4958" s="247" t="s">
        <v>14318</v>
      </c>
      <c r="I4958" s="247">
        <v>0</v>
      </c>
      <c r="J4958" s="247">
        <v>0</v>
      </c>
      <c r="K4958" s="247">
        <v>0</v>
      </c>
    </row>
    <row r="4959" spans="1:11">
      <c r="A4959" s="247" t="s">
        <v>9220</v>
      </c>
      <c r="B4959" s="247" t="s">
        <v>9219</v>
      </c>
      <c r="C4959" s="247" t="s">
        <v>3337</v>
      </c>
      <c r="D4959" s="247" t="s">
        <v>7606</v>
      </c>
      <c r="E4959" s="248" t="s">
        <v>9218</v>
      </c>
      <c r="F4959" s="247">
        <v>79.84</v>
      </c>
      <c r="G4959" s="247" t="s">
        <v>1373</v>
      </c>
      <c r="H4959" s="247" t="s">
        <v>14318</v>
      </c>
      <c r="I4959" s="247">
        <v>0</v>
      </c>
      <c r="J4959" s="247">
        <v>3</v>
      </c>
      <c r="K4959" s="247">
        <v>0</v>
      </c>
    </row>
    <row r="4960" spans="1:11">
      <c r="A4960" s="247" t="s">
        <v>9205</v>
      </c>
      <c r="B4960" s="247" t="s">
        <v>9204</v>
      </c>
      <c r="C4960" s="247" t="s">
        <v>3337</v>
      </c>
      <c r="D4960" s="247" t="s">
        <v>7606</v>
      </c>
      <c r="E4960" s="248" t="s">
        <v>9203</v>
      </c>
      <c r="F4960" s="247">
        <v>71.77</v>
      </c>
      <c r="G4960" s="247" t="s">
        <v>1373</v>
      </c>
      <c r="H4960" s="247" t="s">
        <v>14318</v>
      </c>
      <c r="I4960" s="247">
        <v>0</v>
      </c>
      <c r="J4960" s="247">
        <v>3</v>
      </c>
      <c r="K4960" s="247">
        <v>0</v>
      </c>
    </row>
    <row r="4961" spans="1:11">
      <c r="A4961" s="247" t="s">
        <v>9202</v>
      </c>
      <c r="B4961" s="247" t="s">
        <v>9201</v>
      </c>
      <c r="C4961" s="247" t="s">
        <v>3337</v>
      </c>
      <c r="D4961" s="247" t="s">
        <v>7606</v>
      </c>
      <c r="E4961" s="248" t="s">
        <v>9200</v>
      </c>
      <c r="F4961" s="247">
        <v>71.77</v>
      </c>
      <c r="G4961" s="247" t="s">
        <v>1373</v>
      </c>
      <c r="H4961" s="247" t="s">
        <v>14318</v>
      </c>
      <c r="I4961" s="247">
        <v>0</v>
      </c>
      <c r="J4961" s="247">
        <v>3</v>
      </c>
      <c r="K4961" s="247">
        <v>0</v>
      </c>
    </row>
    <row r="4962" spans="1:11">
      <c r="A4962" s="247" t="s">
        <v>9158</v>
      </c>
      <c r="B4962" s="247" t="s">
        <v>9157</v>
      </c>
      <c r="C4962" s="247" t="s">
        <v>3337</v>
      </c>
      <c r="D4962" s="247" t="s">
        <v>7606</v>
      </c>
      <c r="E4962" s="248" t="s">
        <v>9156</v>
      </c>
      <c r="F4962" s="247">
        <v>72.989999999999995</v>
      </c>
      <c r="G4962" s="247" t="s">
        <v>1373</v>
      </c>
      <c r="H4962" s="247" t="s">
        <v>14318</v>
      </c>
      <c r="I4962" s="247">
        <v>0</v>
      </c>
      <c r="J4962" s="247">
        <v>3</v>
      </c>
      <c r="K4962" s="247">
        <v>0</v>
      </c>
    </row>
    <row r="4963" spans="1:11">
      <c r="A4963" s="247" t="s">
        <v>9155</v>
      </c>
      <c r="B4963" s="247" t="s">
        <v>9154</v>
      </c>
      <c r="C4963" s="247" t="s">
        <v>3337</v>
      </c>
      <c r="D4963" s="247" t="s">
        <v>7606</v>
      </c>
      <c r="E4963" s="248" t="s">
        <v>9153</v>
      </c>
      <c r="F4963" s="247">
        <v>72.989999999999995</v>
      </c>
      <c r="G4963" s="247" t="s">
        <v>1373</v>
      </c>
      <c r="H4963" s="247" t="s">
        <v>14318</v>
      </c>
      <c r="I4963" s="247">
        <v>0</v>
      </c>
      <c r="J4963" s="247">
        <v>3</v>
      </c>
      <c r="K4963" s="247">
        <v>0</v>
      </c>
    </row>
    <row r="4964" spans="1:11">
      <c r="A4964" s="247" t="s">
        <v>9152</v>
      </c>
      <c r="B4964" s="247" t="s">
        <v>9151</v>
      </c>
      <c r="C4964" s="247" t="s">
        <v>3337</v>
      </c>
      <c r="D4964" s="247" t="s">
        <v>7606</v>
      </c>
      <c r="E4964" s="248" t="s">
        <v>9150</v>
      </c>
      <c r="F4964" s="247">
        <v>72.989999999999995</v>
      </c>
      <c r="G4964" s="247" t="s">
        <v>1373</v>
      </c>
      <c r="H4964" s="247" t="s">
        <v>14318</v>
      </c>
      <c r="I4964" s="247">
        <v>0</v>
      </c>
      <c r="J4964" s="247">
        <v>3</v>
      </c>
      <c r="K4964" s="247">
        <v>0</v>
      </c>
    </row>
    <row r="4965" spans="1:11">
      <c r="A4965" s="247" t="s">
        <v>9149</v>
      </c>
      <c r="B4965" s="247" t="s">
        <v>9148</v>
      </c>
      <c r="C4965" s="247" t="s">
        <v>3337</v>
      </c>
      <c r="D4965" s="247" t="s">
        <v>7606</v>
      </c>
      <c r="E4965" s="248" t="s">
        <v>9147</v>
      </c>
      <c r="F4965" s="247">
        <v>58.47</v>
      </c>
      <c r="G4965" s="247" t="s">
        <v>1373</v>
      </c>
      <c r="H4965" s="247" t="s">
        <v>14318</v>
      </c>
      <c r="I4965" s="247">
        <v>0</v>
      </c>
      <c r="J4965" s="247">
        <v>3</v>
      </c>
      <c r="K4965" s="247">
        <v>0</v>
      </c>
    </row>
    <row r="4966" spans="1:11">
      <c r="A4966" s="247" t="s">
        <v>9084</v>
      </c>
      <c r="B4966" s="247" t="s">
        <v>9083</v>
      </c>
      <c r="C4966" s="247" t="s">
        <v>3337</v>
      </c>
      <c r="D4966" s="247" t="s">
        <v>7606</v>
      </c>
      <c r="E4966" s="248" t="s">
        <v>9082</v>
      </c>
      <c r="F4966" s="247">
        <v>160.47999999999999</v>
      </c>
      <c r="G4966" s="247" t="s">
        <v>1373</v>
      </c>
      <c r="H4966" s="247" t="s">
        <v>14318</v>
      </c>
      <c r="I4966" s="247">
        <v>0</v>
      </c>
      <c r="J4966" s="247">
        <v>3</v>
      </c>
      <c r="K4966" s="247">
        <v>0</v>
      </c>
    </row>
    <row r="4967" spans="1:11">
      <c r="A4967" s="247" t="s">
        <v>17691</v>
      </c>
      <c r="B4967" s="247" t="s">
        <v>17690</v>
      </c>
      <c r="C4967" s="247" t="s">
        <v>3337</v>
      </c>
      <c r="D4967" s="247" t="s">
        <v>7606</v>
      </c>
      <c r="E4967" s="248" t="s">
        <v>17689</v>
      </c>
      <c r="F4967" s="247">
        <v>136.29</v>
      </c>
      <c r="G4967" s="247" t="s">
        <v>1373</v>
      </c>
      <c r="H4967" s="247" t="s">
        <v>14318</v>
      </c>
      <c r="I4967" s="247">
        <v>0</v>
      </c>
      <c r="J4967" s="247">
        <v>3</v>
      </c>
      <c r="K4967" s="247">
        <v>0</v>
      </c>
    </row>
    <row r="4968" spans="1:11">
      <c r="A4968" s="247" t="s">
        <v>9058</v>
      </c>
      <c r="B4968" s="247" t="s">
        <v>9057</v>
      </c>
      <c r="C4968" s="247" t="s">
        <v>3337</v>
      </c>
      <c r="D4968" s="247" t="s">
        <v>7606</v>
      </c>
      <c r="E4968" s="248" t="s">
        <v>9056</v>
      </c>
      <c r="F4968" s="247">
        <v>96.77</v>
      </c>
      <c r="G4968" s="247" t="s">
        <v>1373</v>
      </c>
      <c r="H4968" s="247" t="s">
        <v>14318</v>
      </c>
      <c r="I4968" s="247">
        <v>0</v>
      </c>
      <c r="J4968" s="247">
        <v>3</v>
      </c>
      <c r="K4968" s="247">
        <v>0</v>
      </c>
    </row>
    <row r="4969" spans="1:11">
      <c r="A4969" s="247" t="s">
        <v>9043</v>
      </c>
      <c r="B4969" s="247" t="s">
        <v>9042</v>
      </c>
      <c r="C4969" s="247" t="s">
        <v>3337</v>
      </c>
      <c r="D4969" s="247" t="s">
        <v>7606</v>
      </c>
      <c r="E4969" s="248" t="s">
        <v>9041</v>
      </c>
      <c r="F4969" s="247">
        <v>136.29</v>
      </c>
      <c r="G4969" s="247" t="s">
        <v>1373</v>
      </c>
      <c r="H4969" s="247" t="s">
        <v>14318</v>
      </c>
      <c r="I4969" s="247">
        <v>0</v>
      </c>
      <c r="J4969" s="247">
        <v>3</v>
      </c>
      <c r="K4969" s="247">
        <v>0</v>
      </c>
    </row>
    <row r="4970" spans="1:11">
      <c r="A4970" s="247" t="s">
        <v>9040</v>
      </c>
      <c r="B4970" s="247" t="s">
        <v>9039</v>
      </c>
      <c r="C4970" s="247" t="s">
        <v>3337</v>
      </c>
      <c r="D4970" s="247" t="s">
        <v>7606</v>
      </c>
      <c r="E4970" s="248" t="s">
        <v>9038</v>
      </c>
      <c r="F4970" s="247">
        <v>136.29</v>
      </c>
      <c r="G4970" s="247" t="s">
        <v>1373</v>
      </c>
      <c r="H4970" s="247" t="s">
        <v>14318</v>
      </c>
      <c r="I4970" s="247">
        <v>0</v>
      </c>
      <c r="J4970" s="247">
        <v>3</v>
      </c>
      <c r="K4970" s="247">
        <v>0</v>
      </c>
    </row>
    <row r="4971" spans="1:11">
      <c r="A4971" s="247" t="s">
        <v>9037</v>
      </c>
      <c r="B4971" s="247" t="s">
        <v>9036</v>
      </c>
      <c r="C4971" s="247" t="s">
        <v>3337</v>
      </c>
      <c r="D4971" s="247" t="s">
        <v>7606</v>
      </c>
      <c r="E4971" s="248" t="s">
        <v>9035</v>
      </c>
      <c r="F4971" s="247">
        <v>120.16</v>
      </c>
      <c r="G4971" s="247" t="s">
        <v>1373</v>
      </c>
      <c r="H4971" s="247" t="s">
        <v>14318</v>
      </c>
      <c r="I4971" s="247">
        <v>0</v>
      </c>
      <c r="J4971" s="247">
        <v>3</v>
      </c>
      <c r="K4971" s="247">
        <v>0</v>
      </c>
    </row>
    <row r="4972" spans="1:11">
      <c r="A4972" s="247" t="s">
        <v>9034</v>
      </c>
      <c r="B4972" s="247" t="s">
        <v>9033</v>
      </c>
      <c r="C4972" s="247" t="s">
        <v>3337</v>
      </c>
      <c r="D4972" s="247" t="s">
        <v>7606</v>
      </c>
      <c r="E4972" s="248" t="s">
        <v>9032</v>
      </c>
      <c r="F4972" s="247">
        <v>136.29</v>
      </c>
      <c r="G4972" s="247" t="s">
        <v>1373</v>
      </c>
      <c r="H4972" s="247" t="s">
        <v>14318</v>
      </c>
      <c r="I4972" s="247">
        <v>0</v>
      </c>
      <c r="J4972" s="247">
        <v>3</v>
      </c>
      <c r="K4972" s="247">
        <v>0</v>
      </c>
    </row>
    <row r="4973" spans="1:11">
      <c r="A4973" s="247" t="s">
        <v>9010</v>
      </c>
      <c r="B4973" s="247" t="s">
        <v>9009</v>
      </c>
      <c r="C4973" s="247" t="s">
        <v>3337</v>
      </c>
      <c r="D4973" s="247" t="s">
        <v>7606</v>
      </c>
      <c r="E4973" s="248" t="s">
        <v>9008</v>
      </c>
      <c r="F4973" s="247">
        <v>216.94</v>
      </c>
      <c r="G4973" s="247" t="s">
        <v>1373</v>
      </c>
      <c r="H4973" s="247" t="s">
        <v>14318</v>
      </c>
      <c r="I4973" s="247">
        <v>0</v>
      </c>
      <c r="J4973" s="247">
        <v>3</v>
      </c>
      <c r="K4973" s="247">
        <v>0</v>
      </c>
    </row>
    <row r="4974" spans="1:11">
      <c r="A4974" s="247" t="s">
        <v>8974</v>
      </c>
      <c r="B4974" s="247" t="s">
        <v>8973</v>
      </c>
      <c r="C4974" s="247" t="s">
        <v>3337</v>
      </c>
      <c r="D4974" s="247" t="s">
        <v>7606</v>
      </c>
      <c r="E4974" s="248" t="s">
        <v>8972</v>
      </c>
      <c r="F4974" s="247">
        <v>120.16</v>
      </c>
      <c r="G4974" s="247" t="s">
        <v>1373</v>
      </c>
      <c r="H4974" s="247" t="s">
        <v>14318</v>
      </c>
      <c r="I4974" s="247">
        <v>0</v>
      </c>
      <c r="J4974" s="247">
        <v>3</v>
      </c>
      <c r="K4974" s="247">
        <v>0</v>
      </c>
    </row>
    <row r="4975" spans="1:11">
      <c r="A4975" s="247" t="s">
        <v>8971</v>
      </c>
      <c r="B4975" s="247" t="s">
        <v>8970</v>
      </c>
      <c r="C4975" s="247" t="s">
        <v>3337</v>
      </c>
      <c r="D4975" s="247" t="s">
        <v>7606</v>
      </c>
      <c r="E4975" s="248" t="s">
        <v>8969</v>
      </c>
      <c r="F4975" s="247">
        <v>120.16</v>
      </c>
      <c r="G4975" s="247" t="s">
        <v>1373</v>
      </c>
      <c r="H4975" s="247" t="s">
        <v>14318</v>
      </c>
      <c r="I4975" s="247">
        <v>0</v>
      </c>
      <c r="J4975" s="247">
        <v>3</v>
      </c>
      <c r="K4975" s="247">
        <v>0</v>
      </c>
    </row>
    <row r="4976" spans="1:11">
      <c r="A4976" s="247" t="s">
        <v>8968</v>
      </c>
      <c r="B4976" s="247" t="s">
        <v>8967</v>
      </c>
      <c r="C4976" s="247" t="s">
        <v>3337</v>
      </c>
      <c r="D4976" s="247" t="s">
        <v>7606</v>
      </c>
      <c r="E4976" s="248" t="s">
        <v>8966</v>
      </c>
      <c r="F4976" s="247">
        <v>120.16</v>
      </c>
      <c r="G4976" s="247" t="s">
        <v>1373</v>
      </c>
      <c r="H4976" s="247" t="s">
        <v>14318</v>
      </c>
      <c r="I4976" s="247">
        <v>0</v>
      </c>
      <c r="J4976" s="247">
        <v>3</v>
      </c>
      <c r="K4976" s="247">
        <v>0</v>
      </c>
    </row>
    <row r="4977" spans="1:11">
      <c r="A4977" s="247" t="s">
        <v>8965</v>
      </c>
      <c r="B4977" s="247" t="s">
        <v>8964</v>
      </c>
      <c r="C4977" s="247" t="s">
        <v>3337</v>
      </c>
      <c r="D4977" s="247" t="s">
        <v>7606</v>
      </c>
      <c r="E4977" s="248" t="s">
        <v>8963</v>
      </c>
      <c r="F4977" s="247">
        <v>120.16</v>
      </c>
      <c r="G4977" s="247" t="s">
        <v>1373</v>
      </c>
      <c r="H4977" s="247" t="s">
        <v>14318</v>
      </c>
      <c r="I4977" s="247">
        <v>0</v>
      </c>
      <c r="J4977" s="247">
        <v>3</v>
      </c>
      <c r="K4977" s="247">
        <v>0</v>
      </c>
    </row>
    <row r="4978" spans="1:11">
      <c r="A4978" s="247" t="s">
        <v>8839</v>
      </c>
      <c r="B4978" s="247" t="s">
        <v>8838</v>
      </c>
      <c r="C4978" s="247" t="s">
        <v>3337</v>
      </c>
      <c r="D4978" s="247" t="s">
        <v>7606</v>
      </c>
      <c r="E4978" s="248" t="s">
        <v>8837</v>
      </c>
      <c r="F4978" s="247">
        <v>120.16</v>
      </c>
      <c r="G4978" s="247" t="s">
        <v>1373</v>
      </c>
      <c r="H4978" s="247" t="s">
        <v>14318</v>
      </c>
      <c r="I4978" s="247">
        <v>0</v>
      </c>
      <c r="J4978" s="247">
        <v>3</v>
      </c>
      <c r="K4978" s="247">
        <v>0</v>
      </c>
    </row>
    <row r="4979" spans="1:11">
      <c r="A4979" s="247" t="s">
        <v>8834</v>
      </c>
      <c r="B4979" s="247" t="s">
        <v>8833</v>
      </c>
      <c r="C4979" s="247" t="s">
        <v>3337</v>
      </c>
      <c r="D4979" s="247" t="s">
        <v>7606</v>
      </c>
      <c r="E4979" s="248" t="s">
        <v>8832</v>
      </c>
      <c r="F4979" s="247">
        <v>241.13</v>
      </c>
      <c r="G4979" s="247" t="s">
        <v>1373</v>
      </c>
      <c r="H4979" s="247" t="s">
        <v>14318</v>
      </c>
      <c r="I4979" s="247">
        <v>0</v>
      </c>
      <c r="J4979" s="247">
        <v>3</v>
      </c>
      <c r="K4979" s="247">
        <v>0</v>
      </c>
    </row>
    <row r="4980" spans="1:11">
      <c r="A4980" s="247" t="s">
        <v>8831</v>
      </c>
      <c r="B4980" s="247" t="s">
        <v>8830</v>
      </c>
      <c r="C4980" s="247" t="s">
        <v>3337</v>
      </c>
      <c r="D4980" s="247" t="s">
        <v>7606</v>
      </c>
      <c r="E4980" s="248" t="s">
        <v>8829</v>
      </c>
      <c r="F4980" s="247">
        <v>45.7</v>
      </c>
      <c r="G4980" s="247" t="s">
        <v>1373</v>
      </c>
      <c r="H4980" s="247" t="s">
        <v>14318</v>
      </c>
      <c r="I4980" s="247">
        <v>0</v>
      </c>
      <c r="J4980" s="247">
        <v>3</v>
      </c>
      <c r="K4980" s="247">
        <v>0</v>
      </c>
    </row>
    <row r="4981" spans="1:11">
      <c r="A4981" s="247" t="s">
        <v>8822</v>
      </c>
      <c r="B4981" s="247" t="s">
        <v>8821</v>
      </c>
      <c r="C4981" s="247" t="s">
        <v>3337</v>
      </c>
      <c r="D4981" s="247" t="s">
        <v>7606</v>
      </c>
      <c r="E4981" s="248" t="s">
        <v>13680</v>
      </c>
      <c r="F4981" s="247">
        <v>87.9</v>
      </c>
      <c r="G4981" s="247" t="s">
        <v>1373</v>
      </c>
      <c r="H4981" s="247" t="s">
        <v>14318</v>
      </c>
      <c r="I4981" s="247">
        <v>0</v>
      </c>
      <c r="J4981" s="247">
        <v>3</v>
      </c>
      <c r="K4981" s="247">
        <v>0</v>
      </c>
    </row>
    <row r="4982" spans="1:11">
      <c r="A4982" s="247" t="s">
        <v>8820</v>
      </c>
      <c r="B4982" s="247" t="s">
        <v>8819</v>
      </c>
      <c r="C4982" s="247" t="s">
        <v>3337</v>
      </c>
      <c r="D4982" s="247" t="s">
        <v>7606</v>
      </c>
      <c r="E4982" s="248" t="s">
        <v>8818</v>
      </c>
      <c r="F4982" s="247">
        <v>87.9</v>
      </c>
      <c r="G4982" s="247" t="s">
        <v>1373</v>
      </c>
      <c r="H4982" s="247" t="s">
        <v>14318</v>
      </c>
      <c r="I4982" s="247">
        <v>0</v>
      </c>
      <c r="J4982" s="247">
        <v>3</v>
      </c>
      <c r="K4982" s="247">
        <v>0</v>
      </c>
    </row>
    <row r="4983" spans="1:11">
      <c r="A4983" s="247" t="s">
        <v>24487</v>
      </c>
      <c r="B4983" s="247" t="s">
        <v>24488</v>
      </c>
      <c r="C4983" s="247" t="s">
        <v>3337</v>
      </c>
      <c r="D4983" s="247" t="s">
        <v>7606</v>
      </c>
      <c r="E4983" s="248" t="s">
        <v>24489</v>
      </c>
      <c r="F4983" s="247">
        <v>87.9</v>
      </c>
      <c r="G4983" s="247" t="s">
        <v>1373</v>
      </c>
      <c r="H4983" s="247" t="s">
        <v>14318</v>
      </c>
      <c r="I4983" s="247">
        <v>0</v>
      </c>
      <c r="J4983" s="247">
        <v>3</v>
      </c>
      <c r="K4983" s="247">
        <v>0</v>
      </c>
    </row>
    <row r="4984" spans="1:11">
      <c r="A4984" s="247" t="s">
        <v>8788</v>
      </c>
      <c r="B4984" s="247" t="s">
        <v>8787</v>
      </c>
      <c r="C4984" s="247" t="s">
        <v>3337</v>
      </c>
      <c r="D4984" s="247" t="s">
        <v>7606</v>
      </c>
      <c r="E4984" s="248" t="s">
        <v>8786</v>
      </c>
      <c r="F4984" s="247">
        <v>22.99</v>
      </c>
      <c r="G4984" s="247" t="s">
        <v>1373</v>
      </c>
      <c r="H4984" s="247" t="s">
        <v>14318</v>
      </c>
      <c r="I4984" s="247">
        <v>0</v>
      </c>
      <c r="J4984" s="247">
        <v>3</v>
      </c>
      <c r="K4984" s="247">
        <v>0</v>
      </c>
    </row>
    <row r="4985" spans="1:11">
      <c r="A4985" s="247" t="s">
        <v>13681</v>
      </c>
      <c r="B4985" s="247" t="s">
        <v>13682</v>
      </c>
      <c r="C4985" s="247" t="s">
        <v>3337</v>
      </c>
      <c r="D4985" s="247" t="s">
        <v>7606</v>
      </c>
      <c r="E4985" s="248" t="s">
        <v>13683</v>
      </c>
      <c r="F4985" s="247">
        <v>200.81</v>
      </c>
      <c r="G4985" s="247" t="s">
        <v>1373</v>
      </c>
      <c r="H4985" s="247" t="s">
        <v>14318</v>
      </c>
      <c r="I4985" s="247">
        <v>0</v>
      </c>
      <c r="J4985" s="247">
        <v>3</v>
      </c>
      <c r="K4985" s="247">
        <v>0</v>
      </c>
    </row>
    <row r="4986" spans="1:11">
      <c r="A4986" s="247" t="s">
        <v>8619</v>
      </c>
      <c r="B4986" s="247" t="s">
        <v>8618</v>
      </c>
      <c r="C4986" s="247" t="s">
        <v>3337</v>
      </c>
      <c r="D4986" s="247" t="s">
        <v>7606</v>
      </c>
      <c r="E4986" s="248" t="s">
        <v>8617</v>
      </c>
      <c r="F4986" s="247">
        <v>18.149999999999999</v>
      </c>
      <c r="G4986" s="247" t="s">
        <v>1373</v>
      </c>
      <c r="H4986" s="247" t="s">
        <v>14318</v>
      </c>
      <c r="I4986" s="247">
        <v>0</v>
      </c>
      <c r="J4986" s="247">
        <v>3</v>
      </c>
      <c r="K4986" s="247">
        <v>0</v>
      </c>
    </row>
    <row r="4987" spans="1:11">
      <c r="A4987" s="247" t="s">
        <v>8543</v>
      </c>
      <c r="B4987" s="247" t="s">
        <v>8542</v>
      </c>
      <c r="C4987" s="247" t="s">
        <v>3337</v>
      </c>
      <c r="D4987" s="247" t="s">
        <v>7606</v>
      </c>
      <c r="E4987" s="248" t="s">
        <v>8541</v>
      </c>
      <c r="F4987" s="247">
        <v>79.84</v>
      </c>
      <c r="G4987" s="247" t="s">
        <v>1373</v>
      </c>
      <c r="H4987" s="247" t="s">
        <v>14318</v>
      </c>
      <c r="I4987" s="247">
        <v>0</v>
      </c>
      <c r="J4987" s="247">
        <v>3</v>
      </c>
      <c r="K4987" s="247">
        <v>0</v>
      </c>
    </row>
    <row r="4988" spans="1:11">
      <c r="A4988" s="247" t="s">
        <v>8517</v>
      </c>
      <c r="B4988" s="247" t="s">
        <v>8516</v>
      </c>
      <c r="C4988" s="247" t="s">
        <v>3337</v>
      </c>
      <c r="D4988" s="247" t="s">
        <v>7606</v>
      </c>
      <c r="E4988" s="248" t="s">
        <v>8515</v>
      </c>
      <c r="F4988" s="247">
        <v>120.16</v>
      </c>
      <c r="G4988" s="247" t="s">
        <v>1373</v>
      </c>
      <c r="H4988" s="247" t="s">
        <v>14318</v>
      </c>
      <c r="I4988" s="247">
        <v>0</v>
      </c>
      <c r="J4988" s="247">
        <v>3</v>
      </c>
      <c r="K4988" s="247">
        <v>0</v>
      </c>
    </row>
    <row r="4989" spans="1:11">
      <c r="A4989" s="247" t="s">
        <v>8500</v>
      </c>
      <c r="B4989" s="247" t="s">
        <v>8499</v>
      </c>
      <c r="C4989" s="247" t="s">
        <v>3337</v>
      </c>
      <c r="D4989" s="247" t="s">
        <v>7606</v>
      </c>
      <c r="E4989" s="248" t="s">
        <v>8498</v>
      </c>
      <c r="F4989" s="247">
        <v>200.86</v>
      </c>
      <c r="G4989" s="247" t="s">
        <v>1373</v>
      </c>
      <c r="H4989" s="247" t="s">
        <v>14318</v>
      </c>
      <c r="I4989" s="247">
        <v>0</v>
      </c>
      <c r="J4989" s="247">
        <v>3</v>
      </c>
      <c r="K4989" s="247">
        <v>0</v>
      </c>
    </row>
    <row r="4990" spans="1:11">
      <c r="A4990" s="247" t="s">
        <v>8497</v>
      </c>
      <c r="B4990" s="247" t="s">
        <v>8496</v>
      </c>
      <c r="C4990" s="247" t="s">
        <v>3337</v>
      </c>
      <c r="D4990" s="247" t="s">
        <v>7606</v>
      </c>
      <c r="E4990" s="248" t="s">
        <v>8495</v>
      </c>
      <c r="F4990" s="247">
        <v>200.86</v>
      </c>
      <c r="G4990" s="247" t="s">
        <v>1373</v>
      </c>
      <c r="H4990" s="247" t="s">
        <v>14318</v>
      </c>
      <c r="I4990" s="247">
        <v>0</v>
      </c>
      <c r="J4990" s="247">
        <v>3</v>
      </c>
      <c r="K4990" s="247">
        <v>0</v>
      </c>
    </row>
    <row r="4991" spans="1:11">
      <c r="A4991" s="247" t="s">
        <v>8474</v>
      </c>
      <c r="B4991" s="247" t="s">
        <v>8473</v>
      </c>
      <c r="C4991" s="247" t="s">
        <v>3337</v>
      </c>
      <c r="D4991" s="247" t="s">
        <v>7606</v>
      </c>
      <c r="E4991" s="248" t="s">
        <v>8472</v>
      </c>
      <c r="F4991" s="247">
        <v>79.84</v>
      </c>
      <c r="G4991" s="247" t="s">
        <v>1373</v>
      </c>
      <c r="H4991" s="247" t="s">
        <v>14318</v>
      </c>
      <c r="I4991" s="247">
        <v>0</v>
      </c>
      <c r="J4991" s="247">
        <v>3</v>
      </c>
      <c r="K4991" s="247">
        <v>0</v>
      </c>
    </row>
    <row r="4992" spans="1:11">
      <c r="A4992" s="247" t="s">
        <v>8447</v>
      </c>
      <c r="B4992" s="247" t="s">
        <v>8446</v>
      </c>
      <c r="C4992" s="247" t="s">
        <v>3337</v>
      </c>
      <c r="D4992" s="247" t="s">
        <v>7606</v>
      </c>
      <c r="E4992" s="248" t="s">
        <v>13684</v>
      </c>
      <c r="F4992" s="247">
        <v>157.26</v>
      </c>
      <c r="G4992" s="247" t="s">
        <v>1373</v>
      </c>
      <c r="H4992" s="247" t="s">
        <v>14318</v>
      </c>
      <c r="I4992" s="247">
        <v>0</v>
      </c>
      <c r="J4992" s="247">
        <v>3</v>
      </c>
      <c r="K4992" s="247">
        <v>0</v>
      </c>
    </row>
    <row r="4993" spans="1:11">
      <c r="A4993" s="247" t="s">
        <v>8445</v>
      </c>
      <c r="B4993" s="247" t="s">
        <v>8444</v>
      </c>
      <c r="C4993" s="247" t="s">
        <v>3337</v>
      </c>
      <c r="D4993" s="247" t="s">
        <v>7606</v>
      </c>
      <c r="E4993" s="248" t="s">
        <v>13685</v>
      </c>
      <c r="F4993" s="247">
        <v>200.81</v>
      </c>
      <c r="G4993" s="247" t="s">
        <v>1373</v>
      </c>
      <c r="H4993" s="247" t="s">
        <v>14318</v>
      </c>
      <c r="I4993" s="247">
        <v>0</v>
      </c>
      <c r="J4993" s="247">
        <v>3</v>
      </c>
      <c r="K4993" s="247">
        <v>0</v>
      </c>
    </row>
    <row r="4994" spans="1:11">
      <c r="A4994" s="247" t="s">
        <v>17636</v>
      </c>
      <c r="B4994" s="247" t="s">
        <v>17635</v>
      </c>
      <c r="C4994" s="247" t="s">
        <v>3337</v>
      </c>
      <c r="D4994" s="247" t="s">
        <v>7606</v>
      </c>
      <c r="E4994" s="248" t="s">
        <v>17634</v>
      </c>
      <c r="F4994" s="247">
        <v>54.03</v>
      </c>
      <c r="G4994" s="247" t="s">
        <v>1373</v>
      </c>
      <c r="H4994" s="247" t="s">
        <v>14318</v>
      </c>
      <c r="I4994" s="247">
        <v>0</v>
      </c>
      <c r="J4994" s="247">
        <v>3</v>
      </c>
      <c r="K4994" s="247">
        <v>0</v>
      </c>
    </row>
    <row r="4995" spans="1:11">
      <c r="A4995" s="247" t="s">
        <v>24490</v>
      </c>
      <c r="B4995" s="247" t="s">
        <v>24491</v>
      </c>
      <c r="C4995" s="247" t="s">
        <v>3337</v>
      </c>
      <c r="D4995" s="247" t="s">
        <v>7606</v>
      </c>
      <c r="E4995" s="248" t="s">
        <v>24492</v>
      </c>
      <c r="F4995" s="247">
        <v>11.85</v>
      </c>
      <c r="G4995" s="247" t="s">
        <v>1373</v>
      </c>
      <c r="H4995" s="247" t="s">
        <v>14318</v>
      </c>
      <c r="I4995" s="247">
        <v>0</v>
      </c>
      <c r="J4995" s="247">
        <v>3</v>
      </c>
      <c r="K4995" s="247">
        <v>0</v>
      </c>
    </row>
    <row r="4996" spans="1:11">
      <c r="A4996" s="247" t="s">
        <v>8335</v>
      </c>
      <c r="B4996" s="247" t="s">
        <v>8334</v>
      </c>
      <c r="C4996" s="247" t="s">
        <v>3337</v>
      </c>
      <c r="D4996" s="247" t="s">
        <v>7606</v>
      </c>
      <c r="E4996" s="248" t="s">
        <v>8333</v>
      </c>
      <c r="F4996" s="247">
        <v>120.16</v>
      </c>
      <c r="G4996" s="247" t="s">
        <v>1373</v>
      </c>
      <c r="H4996" s="247" t="s">
        <v>14318</v>
      </c>
      <c r="I4996" s="247">
        <v>0</v>
      </c>
      <c r="J4996" s="247">
        <v>3</v>
      </c>
      <c r="K4996" s="247">
        <v>0</v>
      </c>
    </row>
    <row r="4997" spans="1:11">
      <c r="A4997" s="247" t="s">
        <v>8332</v>
      </c>
      <c r="B4997" s="247" t="s">
        <v>8331</v>
      </c>
      <c r="C4997" s="247" t="s">
        <v>3337</v>
      </c>
      <c r="D4997" s="247" t="s">
        <v>7606</v>
      </c>
      <c r="E4997" s="248" t="s">
        <v>8330</v>
      </c>
      <c r="F4997" s="247">
        <v>120.16</v>
      </c>
      <c r="G4997" s="247" t="s">
        <v>1373</v>
      </c>
      <c r="H4997" s="247" t="s">
        <v>14318</v>
      </c>
      <c r="I4997" s="247">
        <v>0</v>
      </c>
      <c r="J4997" s="247">
        <v>3</v>
      </c>
      <c r="K4997" s="247">
        <v>0</v>
      </c>
    </row>
    <row r="4998" spans="1:11">
      <c r="A4998" s="247" t="s">
        <v>8329</v>
      </c>
      <c r="B4998" s="247" t="s">
        <v>8328</v>
      </c>
      <c r="C4998" s="247" t="s">
        <v>3337</v>
      </c>
      <c r="D4998" s="247" t="s">
        <v>7606</v>
      </c>
      <c r="E4998" s="248" t="s">
        <v>8327</v>
      </c>
      <c r="F4998" s="247">
        <v>120.16</v>
      </c>
      <c r="G4998" s="247" t="s">
        <v>1373</v>
      </c>
      <c r="H4998" s="247" t="s">
        <v>14318</v>
      </c>
      <c r="I4998" s="247">
        <v>0</v>
      </c>
      <c r="J4998" s="247">
        <v>3</v>
      </c>
      <c r="K4998" s="247">
        <v>0</v>
      </c>
    </row>
    <row r="4999" spans="1:11">
      <c r="A4999" s="247" t="s">
        <v>8326</v>
      </c>
      <c r="B4999" s="247" t="s">
        <v>8325</v>
      </c>
      <c r="C4999" s="247" t="s">
        <v>3337</v>
      </c>
      <c r="D4999" s="247" t="s">
        <v>7606</v>
      </c>
      <c r="E4999" s="248" t="s">
        <v>8324</v>
      </c>
      <c r="F4999" s="247">
        <v>79.84</v>
      </c>
      <c r="G4999" s="247" t="s">
        <v>1373</v>
      </c>
      <c r="H4999" s="247" t="s">
        <v>14318</v>
      </c>
      <c r="I4999" s="247">
        <v>0</v>
      </c>
      <c r="J4999" s="247">
        <v>3</v>
      </c>
      <c r="K4999" s="247">
        <v>0</v>
      </c>
    </row>
    <row r="5000" spans="1:11">
      <c r="A5000" s="247" t="s">
        <v>8321</v>
      </c>
      <c r="B5000" s="247" t="s">
        <v>8320</v>
      </c>
      <c r="C5000" s="247" t="s">
        <v>3337</v>
      </c>
      <c r="D5000" s="247" t="s">
        <v>7606</v>
      </c>
      <c r="E5000" s="248" t="s">
        <v>8319</v>
      </c>
      <c r="F5000" s="247">
        <v>6.38</v>
      </c>
      <c r="G5000" s="247" t="s">
        <v>1373</v>
      </c>
      <c r="H5000" s="247" t="s">
        <v>14318</v>
      </c>
      <c r="I5000" s="247">
        <v>0</v>
      </c>
      <c r="J5000" s="247">
        <v>3</v>
      </c>
      <c r="K5000" s="247">
        <v>0</v>
      </c>
    </row>
    <row r="5001" spans="1:11">
      <c r="A5001" s="247" t="s">
        <v>8300</v>
      </c>
      <c r="B5001" s="247" t="s">
        <v>8299</v>
      </c>
      <c r="C5001" s="247" t="s">
        <v>3337</v>
      </c>
      <c r="D5001" s="247" t="s">
        <v>7606</v>
      </c>
      <c r="E5001" s="248" t="s">
        <v>8298</v>
      </c>
      <c r="F5001" s="247">
        <v>144.35</v>
      </c>
      <c r="G5001" s="247" t="s">
        <v>1373</v>
      </c>
      <c r="H5001" s="247" t="s">
        <v>14318</v>
      </c>
      <c r="I5001" s="247">
        <v>0</v>
      </c>
      <c r="J5001" s="247">
        <v>3</v>
      </c>
      <c r="K5001" s="247">
        <v>0</v>
      </c>
    </row>
    <row r="5002" spans="1:11">
      <c r="A5002" s="247" t="s">
        <v>8297</v>
      </c>
      <c r="B5002" s="247" t="s">
        <v>8296</v>
      </c>
      <c r="C5002" s="247" t="s">
        <v>3337</v>
      </c>
      <c r="D5002" s="247" t="s">
        <v>7606</v>
      </c>
      <c r="E5002" s="248" t="s">
        <v>8295</v>
      </c>
      <c r="F5002" s="247">
        <v>144.35</v>
      </c>
      <c r="G5002" s="247" t="s">
        <v>1373</v>
      </c>
      <c r="H5002" s="247" t="s">
        <v>14318</v>
      </c>
      <c r="I5002" s="247">
        <v>0</v>
      </c>
      <c r="J5002" s="247">
        <v>3</v>
      </c>
      <c r="K5002" s="247">
        <v>0</v>
      </c>
    </row>
    <row r="5003" spans="1:11">
      <c r="A5003" s="247" t="s">
        <v>8294</v>
      </c>
      <c r="B5003" s="247" t="s">
        <v>8293</v>
      </c>
      <c r="C5003" s="247" t="s">
        <v>3337</v>
      </c>
      <c r="D5003" s="247" t="s">
        <v>7606</v>
      </c>
      <c r="E5003" s="248" t="s">
        <v>8292</v>
      </c>
      <c r="F5003" s="247">
        <v>144.35</v>
      </c>
      <c r="G5003" s="247" t="s">
        <v>1373</v>
      </c>
      <c r="H5003" s="247" t="s">
        <v>14318</v>
      </c>
      <c r="I5003" s="247">
        <v>0</v>
      </c>
      <c r="J5003" s="247">
        <v>3</v>
      </c>
      <c r="K5003" s="247">
        <v>0</v>
      </c>
    </row>
    <row r="5004" spans="1:11">
      <c r="A5004" s="247" t="s">
        <v>8277</v>
      </c>
      <c r="B5004" s="247" t="s">
        <v>8276</v>
      </c>
      <c r="C5004" s="247" t="s">
        <v>3337</v>
      </c>
      <c r="D5004" s="247" t="s">
        <v>7606</v>
      </c>
      <c r="E5004" s="248" t="s">
        <v>8275</v>
      </c>
      <c r="F5004" s="247">
        <v>79.84</v>
      </c>
      <c r="G5004" s="247" t="s">
        <v>1373</v>
      </c>
      <c r="H5004" s="247" t="s">
        <v>14318</v>
      </c>
      <c r="I5004" s="247">
        <v>0</v>
      </c>
      <c r="J5004" s="247">
        <v>3</v>
      </c>
      <c r="K5004" s="247">
        <v>0</v>
      </c>
    </row>
    <row r="5005" spans="1:11">
      <c r="A5005" s="247" t="s">
        <v>8274</v>
      </c>
      <c r="B5005" s="247" t="s">
        <v>8273</v>
      </c>
      <c r="C5005" s="247" t="s">
        <v>3337</v>
      </c>
      <c r="D5005" s="247" t="s">
        <v>7606</v>
      </c>
      <c r="E5005" s="248" t="s">
        <v>8272</v>
      </c>
      <c r="F5005" s="247">
        <v>95.97</v>
      </c>
      <c r="G5005" s="247" t="s">
        <v>1373</v>
      </c>
      <c r="H5005" s="247" t="s">
        <v>14318</v>
      </c>
      <c r="I5005" s="247">
        <v>0</v>
      </c>
      <c r="J5005" s="247">
        <v>3</v>
      </c>
      <c r="K5005" s="247">
        <v>0</v>
      </c>
    </row>
    <row r="5006" spans="1:11">
      <c r="A5006" s="247" t="s">
        <v>8271</v>
      </c>
      <c r="B5006" s="247" t="s">
        <v>8270</v>
      </c>
      <c r="C5006" s="247" t="s">
        <v>3337</v>
      </c>
      <c r="D5006" s="247" t="s">
        <v>7606</v>
      </c>
      <c r="E5006" s="248" t="s">
        <v>8269</v>
      </c>
      <c r="F5006" s="247">
        <v>95.97</v>
      </c>
      <c r="G5006" s="247" t="s">
        <v>1373</v>
      </c>
      <c r="H5006" s="247" t="s">
        <v>14318</v>
      </c>
      <c r="I5006" s="247">
        <v>0</v>
      </c>
      <c r="J5006" s="247">
        <v>3</v>
      </c>
      <c r="K5006" s="247">
        <v>0</v>
      </c>
    </row>
    <row r="5007" spans="1:11">
      <c r="A5007" s="247" t="s">
        <v>8268</v>
      </c>
      <c r="B5007" s="247" t="s">
        <v>8267</v>
      </c>
      <c r="C5007" s="247" t="s">
        <v>3337</v>
      </c>
      <c r="D5007" s="247" t="s">
        <v>7606</v>
      </c>
      <c r="E5007" s="248" t="s">
        <v>8266</v>
      </c>
      <c r="F5007" s="247">
        <v>95.97</v>
      </c>
      <c r="G5007" s="247" t="s">
        <v>1373</v>
      </c>
      <c r="H5007" s="247" t="s">
        <v>14318</v>
      </c>
      <c r="I5007" s="247">
        <v>0</v>
      </c>
      <c r="J5007" s="247">
        <v>3</v>
      </c>
      <c r="K5007" s="247">
        <v>0</v>
      </c>
    </row>
    <row r="5008" spans="1:11">
      <c r="A5008" s="247" t="s">
        <v>13686</v>
      </c>
      <c r="B5008" s="247" t="s">
        <v>13687</v>
      </c>
      <c r="C5008" s="247" t="s">
        <v>3337</v>
      </c>
      <c r="D5008" s="247" t="s">
        <v>7606</v>
      </c>
      <c r="E5008" s="248" t="s">
        <v>13688</v>
      </c>
      <c r="F5008" s="247">
        <v>71.77</v>
      </c>
      <c r="G5008" s="247" t="s">
        <v>1373</v>
      </c>
      <c r="H5008" s="247" t="s">
        <v>14318</v>
      </c>
      <c r="I5008" s="247">
        <v>0</v>
      </c>
      <c r="J5008" s="247">
        <v>3</v>
      </c>
      <c r="K5008" s="247">
        <v>0</v>
      </c>
    </row>
    <row r="5009" spans="1:11">
      <c r="A5009" s="247" t="s">
        <v>13689</v>
      </c>
      <c r="B5009" s="247" t="s">
        <v>13690</v>
      </c>
      <c r="C5009" s="247" t="s">
        <v>3337</v>
      </c>
      <c r="D5009" s="247" t="s">
        <v>7606</v>
      </c>
      <c r="E5009" s="248" t="s">
        <v>13691</v>
      </c>
      <c r="F5009" s="247">
        <v>4.0199999999999996</v>
      </c>
      <c r="G5009" s="247" t="s">
        <v>1373</v>
      </c>
      <c r="H5009" s="247" t="s">
        <v>14318</v>
      </c>
      <c r="I5009" s="247">
        <v>0</v>
      </c>
      <c r="J5009" s="247">
        <v>3</v>
      </c>
      <c r="K5009" s="247">
        <v>0</v>
      </c>
    </row>
    <row r="5010" spans="1:11">
      <c r="A5010" s="247" t="s">
        <v>13692</v>
      </c>
      <c r="B5010" s="247" t="s">
        <v>13693</v>
      </c>
      <c r="C5010" s="247" t="s">
        <v>3337</v>
      </c>
      <c r="D5010" s="247" t="s">
        <v>7606</v>
      </c>
      <c r="E5010" s="248" t="s">
        <v>13694</v>
      </c>
      <c r="F5010" s="247">
        <v>152.41999999999999</v>
      </c>
      <c r="G5010" s="247" t="s">
        <v>1373</v>
      </c>
      <c r="H5010" s="247" t="s">
        <v>14318</v>
      </c>
      <c r="I5010" s="247">
        <v>0</v>
      </c>
      <c r="J5010" s="247">
        <v>3</v>
      </c>
      <c r="K5010" s="247">
        <v>0</v>
      </c>
    </row>
    <row r="5011" spans="1:11">
      <c r="A5011" s="247" t="s">
        <v>13695</v>
      </c>
      <c r="B5011" s="247" t="s">
        <v>13696</v>
      </c>
      <c r="C5011" s="247" t="s">
        <v>3337</v>
      </c>
      <c r="D5011" s="247" t="s">
        <v>7606</v>
      </c>
      <c r="E5011" s="248" t="s">
        <v>13697</v>
      </c>
      <c r="F5011" s="247">
        <v>152.41999999999999</v>
      </c>
      <c r="G5011" s="247" t="s">
        <v>1373</v>
      </c>
      <c r="H5011" s="247" t="s">
        <v>14318</v>
      </c>
      <c r="I5011" s="247">
        <v>0</v>
      </c>
      <c r="J5011" s="247">
        <v>3</v>
      </c>
      <c r="K5011" s="247">
        <v>0</v>
      </c>
    </row>
    <row r="5012" spans="1:11">
      <c r="A5012" s="247" t="s">
        <v>13698</v>
      </c>
      <c r="B5012" s="247" t="s">
        <v>13699</v>
      </c>
      <c r="C5012" s="247" t="s">
        <v>3337</v>
      </c>
      <c r="D5012" s="247" t="s">
        <v>7606</v>
      </c>
      <c r="E5012" s="248" t="s">
        <v>13700</v>
      </c>
      <c r="F5012" s="247">
        <v>152.41999999999999</v>
      </c>
      <c r="G5012" s="247" t="s">
        <v>1373</v>
      </c>
      <c r="H5012" s="247" t="s">
        <v>14318</v>
      </c>
      <c r="I5012" s="247">
        <v>0</v>
      </c>
      <c r="J5012" s="247">
        <v>3</v>
      </c>
      <c r="K5012" s="247">
        <v>0</v>
      </c>
    </row>
    <row r="5013" spans="1:11">
      <c r="A5013" s="247" t="s">
        <v>13701</v>
      </c>
      <c r="B5013" s="247" t="s">
        <v>13702</v>
      </c>
      <c r="C5013" s="247" t="s">
        <v>3337</v>
      </c>
      <c r="D5013" s="247" t="s">
        <v>7606</v>
      </c>
      <c r="E5013" s="248" t="s">
        <v>13703</v>
      </c>
      <c r="F5013" s="247">
        <v>71.77</v>
      </c>
      <c r="G5013" s="247" t="s">
        <v>1373</v>
      </c>
      <c r="H5013" s="247" t="s">
        <v>14318</v>
      </c>
      <c r="I5013" s="247">
        <v>0</v>
      </c>
      <c r="J5013" s="247">
        <v>3</v>
      </c>
      <c r="K5013" s="247">
        <v>0</v>
      </c>
    </row>
    <row r="5014" spans="1:11">
      <c r="A5014" s="247" t="s">
        <v>17548</v>
      </c>
      <c r="B5014" s="247" t="s">
        <v>17547</v>
      </c>
      <c r="C5014" s="247" t="s">
        <v>3337</v>
      </c>
      <c r="D5014" s="247" t="s">
        <v>7606</v>
      </c>
      <c r="E5014" s="248" t="s">
        <v>17546</v>
      </c>
      <c r="F5014" s="247">
        <v>152.41999999999999</v>
      </c>
      <c r="G5014" s="247" t="s">
        <v>1373</v>
      </c>
      <c r="H5014" s="247" t="s">
        <v>14318</v>
      </c>
      <c r="I5014" s="247">
        <v>0</v>
      </c>
      <c r="J5014" s="247">
        <v>3</v>
      </c>
      <c r="K5014" s="247">
        <v>0</v>
      </c>
    </row>
    <row r="5015" spans="1:11">
      <c r="A5015" s="247" t="s">
        <v>17545</v>
      </c>
      <c r="B5015" s="247" t="s">
        <v>17544</v>
      </c>
      <c r="C5015" s="247" t="s">
        <v>3337</v>
      </c>
      <c r="D5015" s="247" t="s">
        <v>7606</v>
      </c>
      <c r="E5015" s="248" t="s">
        <v>17543</v>
      </c>
      <c r="F5015" s="247">
        <v>152.41999999999999</v>
      </c>
      <c r="G5015" s="247" t="s">
        <v>1373</v>
      </c>
      <c r="H5015" s="247" t="s">
        <v>14318</v>
      </c>
      <c r="I5015" s="247">
        <v>0</v>
      </c>
      <c r="J5015" s="247">
        <v>3</v>
      </c>
      <c r="K5015" s="247">
        <v>0</v>
      </c>
    </row>
    <row r="5016" spans="1:11">
      <c r="A5016" s="247" t="s">
        <v>17542</v>
      </c>
      <c r="B5016" s="247" t="s">
        <v>17541</v>
      </c>
      <c r="C5016" s="247" t="s">
        <v>3337</v>
      </c>
      <c r="D5016" s="247" t="s">
        <v>7606</v>
      </c>
      <c r="E5016" s="248" t="s">
        <v>17540</v>
      </c>
      <c r="F5016" s="247">
        <v>152.41999999999999</v>
      </c>
      <c r="G5016" s="247" t="s">
        <v>1373</v>
      </c>
      <c r="H5016" s="247" t="s">
        <v>14318</v>
      </c>
      <c r="I5016" s="247">
        <v>0</v>
      </c>
      <c r="J5016" s="247">
        <v>3</v>
      </c>
      <c r="K5016" s="247">
        <v>0</v>
      </c>
    </row>
    <row r="5017" spans="1:11">
      <c r="A5017" s="247" t="s">
        <v>17539</v>
      </c>
      <c r="B5017" s="247" t="s">
        <v>17538</v>
      </c>
      <c r="C5017" s="247" t="s">
        <v>3337</v>
      </c>
      <c r="D5017" s="247" t="s">
        <v>7606</v>
      </c>
      <c r="E5017" s="248" t="s">
        <v>17537</v>
      </c>
      <c r="F5017" s="247">
        <v>87.9</v>
      </c>
      <c r="G5017" s="247" t="s">
        <v>1373</v>
      </c>
      <c r="H5017" s="247" t="s">
        <v>14318</v>
      </c>
      <c r="I5017" s="247">
        <v>0</v>
      </c>
      <c r="J5017" s="247">
        <v>3</v>
      </c>
      <c r="K5017" s="247">
        <v>0</v>
      </c>
    </row>
    <row r="5018" spans="1:11">
      <c r="A5018" s="247" t="s">
        <v>24493</v>
      </c>
      <c r="B5018" s="247" t="s">
        <v>24494</v>
      </c>
      <c r="C5018" s="247" t="s">
        <v>3337</v>
      </c>
      <c r="D5018" s="247" t="s">
        <v>7606</v>
      </c>
      <c r="E5018" s="248" t="s">
        <v>24495</v>
      </c>
      <c r="F5018" s="247">
        <v>160.47999999999999</v>
      </c>
      <c r="G5018" s="247" t="s">
        <v>1373</v>
      </c>
      <c r="H5018" s="247" t="s">
        <v>14318</v>
      </c>
      <c r="I5018" s="247">
        <v>0</v>
      </c>
      <c r="J5018" s="247">
        <v>3</v>
      </c>
      <c r="K5018" s="247">
        <v>0</v>
      </c>
    </row>
    <row r="5019" spans="1:11">
      <c r="A5019" s="247" t="s">
        <v>24496</v>
      </c>
      <c r="B5019" s="247" t="s">
        <v>24497</v>
      </c>
      <c r="C5019" s="247" t="s">
        <v>3337</v>
      </c>
      <c r="D5019" s="247" t="s">
        <v>7606</v>
      </c>
      <c r="E5019" s="248" t="s">
        <v>24498</v>
      </c>
      <c r="F5019" s="247">
        <v>160.47999999999999</v>
      </c>
      <c r="G5019" s="247" t="s">
        <v>1373</v>
      </c>
      <c r="H5019" s="247" t="s">
        <v>14318</v>
      </c>
      <c r="I5019" s="247">
        <v>0</v>
      </c>
      <c r="J5019" s="247">
        <v>3</v>
      </c>
      <c r="K5019" s="247">
        <v>0</v>
      </c>
    </row>
    <row r="5020" spans="1:11">
      <c r="A5020" s="247" t="s">
        <v>24499</v>
      </c>
      <c r="B5020" s="247" t="s">
        <v>24500</v>
      </c>
      <c r="C5020" s="247" t="s">
        <v>3337</v>
      </c>
      <c r="D5020" s="247" t="s">
        <v>7606</v>
      </c>
      <c r="E5020" s="248" t="s">
        <v>24501</v>
      </c>
      <c r="F5020" s="247">
        <v>87.9</v>
      </c>
      <c r="G5020" s="247" t="s">
        <v>1373</v>
      </c>
      <c r="H5020" s="247" t="s">
        <v>14318</v>
      </c>
      <c r="I5020" s="247">
        <v>0</v>
      </c>
      <c r="J5020" s="247">
        <v>3</v>
      </c>
      <c r="K5020" s="247">
        <v>0</v>
      </c>
    </row>
    <row r="5021" spans="1:11">
      <c r="A5021" s="247" t="s">
        <v>24502</v>
      </c>
      <c r="B5021" s="247" t="s">
        <v>24503</v>
      </c>
      <c r="C5021" s="247" t="s">
        <v>3337</v>
      </c>
      <c r="D5021" s="247" t="s">
        <v>7606</v>
      </c>
      <c r="E5021" s="248" t="s">
        <v>24504</v>
      </c>
      <c r="F5021" s="247">
        <v>160.47999999999999</v>
      </c>
      <c r="G5021" s="247" t="s">
        <v>1373</v>
      </c>
      <c r="H5021" s="247" t="s">
        <v>14318</v>
      </c>
      <c r="I5021" s="247">
        <v>0</v>
      </c>
      <c r="J5021" s="247">
        <v>3</v>
      </c>
      <c r="K5021" s="247">
        <v>0</v>
      </c>
    </row>
    <row r="5022" spans="1:11">
      <c r="A5022" s="247" t="s">
        <v>17431</v>
      </c>
      <c r="B5022" s="247" t="s">
        <v>17430</v>
      </c>
      <c r="C5022" s="247" t="s">
        <v>3337</v>
      </c>
      <c r="D5022" s="247" t="s">
        <v>7606</v>
      </c>
      <c r="E5022" s="248" t="s">
        <v>17429</v>
      </c>
      <c r="F5022" s="247">
        <v>160.47999999999999</v>
      </c>
      <c r="G5022" s="247" t="s">
        <v>1373</v>
      </c>
      <c r="H5022" s="247" t="s">
        <v>14318</v>
      </c>
      <c r="I5022" s="247">
        <v>0</v>
      </c>
      <c r="J5022" s="247">
        <v>3</v>
      </c>
      <c r="K5022" s="247">
        <v>0</v>
      </c>
    </row>
    <row r="5023" spans="1:11">
      <c r="A5023" s="247" t="s">
        <v>17428</v>
      </c>
      <c r="B5023" s="247" t="s">
        <v>17427</v>
      </c>
      <c r="C5023" s="247" t="s">
        <v>3337</v>
      </c>
      <c r="D5023" s="247" t="s">
        <v>7606</v>
      </c>
      <c r="E5023" s="248" t="s">
        <v>17426</v>
      </c>
      <c r="F5023" s="247">
        <v>160.47999999999999</v>
      </c>
      <c r="G5023" s="247" t="s">
        <v>1373</v>
      </c>
      <c r="H5023" s="247" t="s">
        <v>14318</v>
      </c>
      <c r="I5023" s="247">
        <v>0</v>
      </c>
      <c r="J5023" s="247">
        <v>3</v>
      </c>
      <c r="K5023" s="247">
        <v>0</v>
      </c>
    </row>
    <row r="5024" spans="1:11">
      <c r="A5024" s="247" t="s">
        <v>24505</v>
      </c>
      <c r="B5024" s="247" t="s">
        <v>24506</v>
      </c>
      <c r="C5024" s="247" t="s">
        <v>3337</v>
      </c>
      <c r="D5024" s="247" t="s">
        <v>7606</v>
      </c>
      <c r="E5024" s="248" t="s">
        <v>24507</v>
      </c>
      <c r="F5024" s="247">
        <v>149.04</v>
      </c>
      <c r="G5024" s="247" t="s">
        <v>1373</v>
      </c>
      <c r="H5024" s="247" t="s">
        <v>14318</v>
      </c>
      <c r="I5024" s="247">
        <v>0</v>
      </c>
      <c r="J5024" s="247">
        <v>3</v>
      </c>
      <c r="K5024" s="247">
        <v>0</v>
      </c>
    </row>
    <row r="5025" spans="1:11">
      <c r="A5025" s="247" t="s">
        <v>24508</v>
      </c>
      <c r="B5025" s="247" t="s">
        <v>24509</v>
      </c>
      <c r="C5025" s="247" t="s">
        <v>3337</v>
      </c>
      <c r="D5025" s="247" t="s">
        <v>7606</v>
      </c>
      <c r="E5025" s="248" t="s">
        <v>24510</v>
      </c>
      <c r="F5025" s="247">
        <v>119.94</v>
      </c>
      <c r="G5025" s="247" t="s">
        <v>1373</v>
      </c>
      <c r="H5025" s="247" t="s">
        <v>14318</v>
      </c>
      <c r="I5025" s="247">
        <v>0</v>
      </c>
      <c r="J5025" s="247">
        <v>3</v>
      </c>
      <c r="K5025" s="247">
        <v>0</v>
      </c>
    </row>
    <row r="5026" spans="1:11">
      <c r="A5026" s="247" t="s">
        <v>17404</v>
      </c>
      <c r="B5026" s="247" t="s">
        <v>17403</v>
      </c>
      <c r="C5026" s="247" t="s">
        <v>3337</v>
      </c>
      <c r="D5026" s="247" t="s">
        <v>7606</v>
      </c>
      <c r="E5026" s="248" t="s">
        <v>17402</v>
      </c>
      <c r="F5026" s="247">
        <v>221.77</v>
      </c>
      <c r="G5026" s="247" t="s">
        <v>1373</v>
      </c>
      <c r="H5026" s="247" t="s">
        <v>14318</v>
      </c>
      <c r="I5026" s="247">
        <v>0</v>
      </c>
      <c r="J5026" s="247">
        <v>3</v>
      </c>
      <c r="K5026" s="247">
        <v>0</v>
      </c>
    </row>
    <row r="5027" spans="1:11">
      <c r="A5027" s="247" t="s">
        <v>17401</v>
      </c>
      <c r="B5027" s="247" t="s">
        <v>17400</v>
      </c>
      <c r="C5027" s="247" t="s">
        <v>3337</v>
      </c>
      <c r="D5027" s="247" t="s">
        <v>7606</v>
      </c>
      <c r="E5027" s="248" t="s">
        <v>17399</v>
      </c>
      <c r="F5027" s="247">
        <v>95.97</v>
      </c>
      <c r="G5027" s="247" t="s">
        <v>1373</v>
      </c>
      <c r="H5027" s="247" t="s">
        <v>14318</v>
      </c>
      <c r="I5027" s="247">
        <v>0</v>
      </c>
      <c r="J5027" s="247">
        <v>3</v>
      </c>
      <c r="K5027" s="247">
        <v>0</v>
      </c>
    </row>
    <row r="5028" spans="1:11">
      <c r="A5028" s="247" t="s">
        <v>17398</v>
      </c>
      <c r="B5028" s="247" t="s">
        <v>17397</v>
      </c>
      <c r="C5028" s="247" t="s">
        <v>3337</v>
      </c>
      <c r="D5028" s="247" t="s">
        <v>7606</v>
      </c>
      <c r="E5028" s="248" t="s">
        <v>17396</v>
      </c>
      <c r="F5028" s="247">
        <v>221.77</v>
      </c>
      <c r="G5028" s="247" t="s">
        <v>1373</v>
      </c>
      <c r="H5028" s="247" t="s">
        <v>14318</v>
      </c>
      <c r="I5028" s="247">
        <v>0</v>
      </c>
      <c r="J5028" s="247">
        <v>3</v>
      </c>
      <c r="K5028" s="247">
        <v>0</v>
      </c>
    </row>
    <row r="5029" spans="1:11">
      <c r="A5029" s="247" t="s">
        <v>17395</v>
      </c>
      <c r="B5029" s="247" t="s">
        <v>17394</v>
      </c>
      <c r="C5029" s="247" t="s">
        <v>3337</v>
      </c>
      <c r="D5029" s="247" t="s">
        <v>7606</v>
      </c>
      <c r="E5029" s="248" t="s">
        <v>17393</v>
      </c>
      <c r="F5029" s="247">
        <v>169.35</v>
      </c>
      <c r="G5029" s="247" t="s">
        <v>1373</v>
      </c>
      <c r="H5029" s="247" t="s">
        <v>14318</v>
      </c>
      <c r="I5029" s="247">
        <v>0</v>
      </c>
      <c r="J5029" s="247">
        <v>3</v>
      </c>
      <c r="K5029" s="247">
        <v>0</v>
      </c>
    </row>
    <row r="5030" spans="1:11">
      <c r="A5030" s="247" t="s">
        <v>17392</v>
      </c>
      <c r="B5030" s="247" t="s">
        <v>17391</v>
      </c>
      <c r="C5030" s="247" t="s">
        <v>3337</v>
      </c>
      <c r="D5030" s="247" t="s">
        <v>7606</v>
      </c>
      <c r="E5030" s="248" t="s">
        <v>17390</v>
      </c>
      <c r="F5030" s="247">
        <v>169.35</v>
      </c>
      <c r="G5030" s="247" t="s">
        <v>1373</v>
      </c>
      <c r="H5030" s="247" t="s">
        <v>14318</v>
      </c>
      <c r="I5030" s="247">
        <v>0</v>
      </c>
      <c r="J5030" s="247">
        <v>3</v>
      </c>
      <c r="K5030" s="247">
        <v>0</v>
      </c>
    </row>
    <row r="5031" spans="1:11">
      <c r="A5031" s="247" t="s">
        <v>17389</v>
      </c>
      <c r="B5031" s="247" t="s">
        <v>17388</v>
      </c>
      <c r="C5031" s="247" t="s">
        <v>3337</v>
      </c>
      <c r="D5031" s="247" t="s">
        <v>7606</v>
      </c>
      <c r="E5031" s="248" t="s">
        <v>17387</v>
      </c>
      <c r="F5031" s="247">
        <v>169.35</v>
      </c>
      <c r="G5031" s="247" t="s">
        <v>1373</v>
      </c>
      <c r="H5031" s="247" t="s">
        <v>14318</v>
      </c>
      <c r="I5031" s="247">
        <v>0</v>
      </c>
      <c r="J5031" s="247">
        <v>3</v>
      </c>
      <c r="K5031" s="247">
        <v>0</v>
      </c>
    </row>
    <row r="5032" spans="1:11">
      <c r="A5032" s="247" t="s">
        <v>17386</v>
      </c>
      <c r="B5032" s="247" t="s">
        <v>17385</v>
      </c>
      <c r="C5032" s="247" t="s">
        <v>3337</v>
      </c>
      <c r="D5032" s="247" t="s">
        <v>7606</v>
      </c>
      <c r="E5032" s="248" t="s">
        <v>17384</v>
      </c>
      <c r="F5032" s="247">
        <v>213.71</v>
      </c>
      <c r="G5032" s="247" t="s">
        <v>1373</v>
      </c>
      <c r="H5032" s="247" t="s">
        <v>14318</v>
      </c>
      <c r="I5032" s="247">
        <v>0</v>
      </c>
      <c r="J5032" s="247">
        <v>3</v>
      </c>
      <c r="K5032" s="247">
        <v>0</v>
      </c>
    </row>
    <row r="5033" spans="1:11">
      <c r="A5033" s="247" t="s">
        <v>17383</v>
      </c>
      <c r="B5033" s="247" t="s">
        <v>17382</v>
      </c>
      <c r="C5033" s="247" t="s">
        <v>3337</v>
      </c>
      <c r="D5033" s="247" t="s">
        <v>7606</v>
      </c>
      <c r="E5033" s="248" t="s">
        <v>17381</v>
      </c>
      <c r="F5033" s="247">
        <v>213.71</v>
      </c>
      <c r="G5033" s="247" t="s">
        <v>1373</v>
      </c>
      <c r="H5033" s="247" t="s">
        <v>14318</v>
      </c>
      <c r="I5033" s="247">
        <v>0</v>
      </c>
      <c r="J5033" s="247">
        <v>3</v>
      </c>
      <c r="K5033" s="247">
        <v>0</v>
      </c>
    </row>
    <row r="5034" spans="1:11">
      <c r="A5034" s="247" t="s">
        <v>17371</v>
      </c>
      <c r="B5034" s="247" t="s">
        <v>17370</v>
      </c>
      <c r="C5034" s="247" t="s">
        <v>3337</v>
      </c>
      <c r="D5034" s="247" t="s">
        <v>7606</v>
      </c>
      <c r="E5034" s="248" t="s">
        <v>17369</v>
      </c>
      <c r="F5034" s="247">
        <v>120.16</v>
      </c>
      <c r="G5034" s="247" t="s">
        <v>1373</v>
      </c>
      <c r="H5034" s="247" t="s">
        <v>14318</v>
      </c>
      <c r="I5034" s="247">
        <v>0</v>
      </c>
      <c r="J5034" s="247">
        <v>3</v>
      </c>
      <c r="K5034" s="247">
        <v>0</v>
      </c>
    </row>
    <row r="5035" spans="1:11">
      <c r="A5035" s="247" t="s">
        <v>17368</v>
      </c>
      <c r="B5035" s="247" t="s">
        <v>17367</v>
      </c>
      <c r="C5035" s="247" t="s">
        <v>3337</v>
      </c>
      <c r="D5035" s="247" t="s">
        <v>7606</v>
      </c>
      <c r="E5035" s="248" t="s">
        <v>17366</v>
      </c>
      <c r="F5035" s="247">
        <v>120.16</v>
      </c>
      <c r="G5035" s="247" t="s">
        <v>1373</v>
      </c>
      <c r="H5035" s="247" t="s">
        <v>14318</v>
      </c>
      <c r="I5035" s="247">
        <v>0</v>
      </c>
      <c r="J5035" s="247">
        <v>4</v>
      </c>
      <c r="K5035" s="247">
        <v>0</v>
      </c>
    </row>
    <row r="5036" spans="1:11">
      <c r="A5036" s="247" t="s">
        <v>17365</v>
      </c>
      <c r="B5036" s="247" t="s">
        <v>17364</v>
      </c>
      <c r="C5036" s="247" t="s">
        <v>3337</v>
      </c>
      <c r="D5036" s="247" t="s">
        <v>7606</v>
      </c>
      <c r="E5036" s="248" t="s">
        <v>17363</v>
      </c>
      <c r="F5036" s="247">
        <v>120.16</v>
      </c>
      <c r="G5036" s="247" t="s">
        <v>1373</v>
      </c>
      <c r="H5036" s="247" t="s">
        <v>14318</v>
      </c>
      <c r="I5036" s="247">
        <v>0</v>
      </c>
      <c r="J5036" s="247">
        <v>3</v>
      </c>
      <c r="K5036" s="247">
        <v>0</v>
      </c>
    </row>
    <row r="5037" spans="1:11">
      <c r="A5037" s="247" t="s">
        <v>17362</v>
      </c>
      <c r="B5037" s="247" t="s">
        <v>17361</v>
      </c>
      <c r="C5037" s="247" t="s">
        <v>3337</v>
      </c>
      <c r="D5037" s="247" t="s">
        <v>7606</v>
      </c>
      <c r="E5037" s="248" t="s">
        <v>17360</v>
      </c>
      <c r="F5037" s="247">
        <v>71.77</v>
      </c>
      <c r="G5037" s="247" t="s">
        <v>1373</v>
      </c>
      <c r="H5037" s="247" t="s">
        <v>14318</v>
      </c>
      <c r="I5037" s="247">
        <v>0</v>
      </c>
      <c r="J5037" s="247">
        <v>0</v>
      </c>
      <c r="K5037" s="247">
        <v>0</v>
      </c>
    </row>
    <row r="5038" spans="1:11">
      <c r="A5038" s="247" t="s">
        <v>24511</v>
      </c>
      <c r="B5038" s="247" t="s">
        <v>24512</v>
      </c>
      <c r="C5038" s="247" t="s">
        <v>3337</v>
      </c>
      <c r="D5038" s="247" t="s">
        <v>7606</v>
      </c>
      <c r="E5038" s="248" t="s">
        <v>24513</v>
      </c>
      <c r="F5038" s="247">
        <v>321.77</v>
      </c>
      <c r="G5038" s="247" t="s">
        <v>1373</v>
      </c>
      <c r="H5038" s="247" t="s">
        <v>14318</v>
      </c>
      <c r="I5038" s="247">
        <v>0</v>
      </c>
      <c r="J5038" s="247">
        <v>3</v>
      </c>
      <c r="K5038" s="247">
        <v>0</v>
      </c>
    </row>
    <row r="5039" spans="1:11">
      <c r="A5039" s="247" t="s">
        <v>24514</v>
      </c>
      <c r="B5039" s="247" t="s">
        <v>24515</v>
      </c>
      <c r="C5039" s="247" t="s">
        <v>3337</v>
      </c>
      <c r="D5039" s="247" t="s">
        <v>7606</v>
      </c>
      <c r="E5039" s="248" t="s">
        <v>24516</v>
      </c>
      <c r="F5039" s="247">
        <v>321.77</v>
      </c>
      <c r="G5039" s="247" t="s">
        <v>1373</v>
      </c>
      <c r="H5039" s="247" t="s">
        <v>14318</v>
      </c>
      <c r="I5039" s="247">
        <v>0</v>
      </c>
      <c r="J5039" s="247">
        <v>3</v>
      </c>
      <c r="K5039" s="247">
        <v>0</v>
      </c>
    </row>
    <row r="5040" spans="1:11">
      <c r="A5040" s="247" t="s">
        <v>24517</v>
      </c>
      <c r="B5040" s="247" t="s">
        <v>24518</v>
      </c>
      <c r="C5040" s="247" t="s">
        <v>3337</v>
      </c>
      <c r="D5040" s="247" t="s">
        <v>7606</v>
      </c>
      <c r="E5040" s="248" t="s">
        <v>24519</v>
      </c>
      <c r="F5040" s="247">
        <v>20.16</v>
      </c>
      <c r="G5040" s="247" t="s">
        <v>1373</v>
      </c>
      <c r="H5040" s="247" t="s">
        <v>14318</v>
      </c>
      <c r="I5040" s="247">
        <v>0</v>
      </c>
      <c r="J5040" s="247">
        <v>3</v>
      </c>
      <c r="K5040" s="247">
        <v>0</v>
      </c>
    </row>
    <row r="5041" spans="1:11">
      <c r="A5041" s="247" t="s">
        <v>24520</v>
      </c>
      <c r="B5041" s="247" t="s">
        <v>24521</v>
      </c>
      <c r="C5041" s="247" t="s">
        <v>3337</v>
      </c>
      <c r="D5041" s="247" t="s">
        <v>7606</v>
      </c>
      <c r="E5041" s="248" t="s">
        <v>24522</v>
      </c>
      <c r="F5041" s="247">
        <v>152.41999999999999</v>
      </c>
      <c r="G5041" s="247" t="s">
        <v>1373</v>
      </c>
      <c r="H5041" s="247" t="s">
        <v>14318</v>
      </c>
      <c r="I5041" s="247">
        <v>0</v>
      </c>
      <c r="J5041" s="247">
        <v>3</v>
      </c>
      <c r="K5041" s="247">
        <v>0</v>
      </c>
    </row>
    <row r="5042" spans="1:11">
      <c r="A5042" s="247" t="s">
        <v>24523</v>
      </c>
      <c r="B5042" s="247" t="s">
        <v>24524</v>
      </c>
      <c r="C5042" s="247" t="s">
        <v>3337</v>
      </c>
      <c r="D5042" s="247" t="s">
        <v>7606</v>
      </c>
      <c r="E5042" s="248" t="s">
        <v>24525</v>
      </c>
      <c r="F5042" s="247">
        <v>160.47999999999999</v>
      </c>
      <c r="G5042" s="247" t="s">
        <v>1373</v>
      </c>
      <c r="H5042" s="247" t="s">
        <v>14318</v>
      </c>
      <c r="I5042" s="247">
        <v>0</v>
      </c>
      <c r="J5042" s="247">
        <v>3</v>
      </c>
      <c r="K5042" s="247">
        <v>0</v>
      </c>
    </row>
    <row r="5043" spans="1:11">
      <c r="A5043" s="247" t="s">
        <v>7635</v>
      </c>
      <c r="B5043" s="247" t="s">
        <v>7634</v>
      </c>
      <c r="C5043" s="247" t="s">
        <v>3337</v>
      </c>
      <c r="D5043" s="247" t="s">
        <v>7606</v>
      </c>
      <c r="E5043" s="248" t="s">
        <v>7633</v>
      </c>
      <c r="F5043" s="247">
        <v>216.99</v>
      </c>
      <c r="G5043" s="247" t="s">
        <v>1373</v>
      </c>
      <c r="H5043" s="247" t="s">
        <v>14318</v>
      </c>
      <c r="I5043" s="247">
        <v>0</v>
      </c>
      <c r="J5043" s="247">
        <v>3</v>
      </c>
      <c r="K5043" s="247">
        <v>0</v>
      </c>
    </row>
    <row r="5044" spans="1:11">
      <c r="A5044" s="247" t="s">
        <v>7632</v>
      </c>
      <c r="B5044" s="247" t="s">
        <v>7631</v>
      </c>
      <c r="C5044" s="247" t="s">
        <v>3337</v>
      </c>
      <c r="D5044" s="247" t="s">
        <v>7606</v>
      </c>
      <c r="E5044" s="248" t="s">
        <v>7630</v>
      </c>
      <c r="F5044" s="247">
        <v>4.96</v>
      </c>
      <c r="G5044" s="247" t="s">
        <v>1373</v>
      </c>
      <c r="H5044" s="247" t="s">
        <v>14318</v>
      </c>
      <c r="I5044" s="247">
        <v>0</v>
      </c>
      <c r="J5044" s="247">
        <v>0</v>
      </c>
      <c r="K5044" s="247">
        <v>0</v>
      </c>
    </row>
    <row r="5045" spans="1:11">
      <c r="A5045" s="247" t="s">
        <v>7629</v>
      </c>
      <c r="B5045" s="247" t="s">
        <v>7628</v>
      </c>
      <c r="C5045" s="247" t="s">
        <v>3337</v>
      </c>
      <c r="D5045" s="247" t="s">
        <v>7606</v>
      </c>
      <c r="E5045" s="248" t="s">
        <v>7627</v>
      </c>
      <c r="F5045" s="247">
        <v>9.67</v>
      </c>
      <c r="G5045" s="247" t="s">
        <v>1373</v>
      </c>
      <c r="H5045" s="247" t="s">
        <v>14318</v>
      </c>
      <c r="I5045" s="247">
        <v>0</v>
      </c>
      <c r="J5045" s="247">
        <v>0</v>
      </c>
      <c r="K5045" s="247">
        <v>0</v>
      </c>
    </row>
    <row r="5046" spans="1:11">
      <c r="A5046" s="247" t="s">
        <v>7626</v>
      </c>
      <c r="B5046" s="247" t="s">
        <v>7625</v>
      </c>
      <c r="C5046" s="247" t="s">
        <v>3337</v>
      </c>
      <c r="D5046" s="247" t="s">
        <v>7606</v>
      </c>
      <c r="E5046" s="248" t="s">
        <v>7624</v>
      </c>
      <c r="F5046" s="247">
        <v>55.65</v>
      </c>
      <c r="G5046" s="247" t="s">
        <v>1373</v>
      </c>
      <c r="H5046" s="247" t="s">
        <v>14318</v>
      </c>
      <c r="I5046" s="247">
        <v>0</v>
      </c>
      <c r="J5046" s="247">
        <v>0</v>
      </c>
      <c r="K5046" s="247">
        <v>0</v>
      </c>
    </row>
    <row r="5047" spans="1:11">
      <c r="A5047" s="247" t="s">
        <v>7623</v>
      </c>
      <c r="B5047" s="247" t="s">
        <v>7622</v>
      </c>
      <c r="C5047" s="247" t="s">
        <v>3337</v>
      </c>
      <c r="D5047" s="247" t="s">
        <v>7606</v>
      </c>
      <c r="E5047" s="248" t="s">
        <v>7621</v>
      </c>
      <c r="F5047" s="247">
        <v>5.57</v>
      </c>
      <c r="G5047" s="247" t="s">
        <v>1373</v>
      </c>
      <c r="H5047" s="247" t="s">
        <v>14318</v>
      </c>
      <c r="I5047" s="247">
        <v>0</v>
      </c>
      <c r="J5047" s="247">
        <v>3</v>
      </c>
      <c r="K5047" s="247">
        <v>0</v>
      </c>
    </row>
    <row r="5048" spans="1:11">
      <c r="A5048" s="247" t="s">
        <v>3339</v>
      </c>
      <c r="B5048" s="247" t="s">
        <v>3338</v>
      </c>
      <c r="C5048" s="247" t="s">
        <v>3337</v>
      </c>
      <c r="D5048" s="247" t="s">
        <v>2933</v>
      </c>
      <c r="E5048" s="248" t="s">
        <v>3336</v>
      </c>
      <c r="F5048" s="247">
        <v>171.55</v>
      </c>
      <c r="G5048" s="247" t="s">
        <v>1373</v>
      </c>
      <c r="H5048" s="247" t="s">
        <v>14318</v>
      </c>
      <c r="I5048" s="247">
        <v>0</v>
      </c>
      <c r="J5048" s="247">
        <v>3</v>
      </c>
      <c r="K5048" s="247">
        <v>0</v>
      </c>
    </row>
    <row r="5049" spans="1:11">
      <c r="A5049" s="247" t="s">
        <v>6100</v>
      </c>
      <c r="B5049" s="247" t="s">
        <v>6099</v>
      </c>
      <c r="C5049" s="247" t="s">
        <v>3337</v>
      </c>
      <c r="D5049" s="247" t="s">
        <v>5811</v>
      </c>
      <c r="E5049" s="248" t="s">
        <v>13704</v>
      </c>
      <c r="F5049" s="247">
        <v>468.96</v>
      </c>
      <c r="G5049" s="247" t="s">
        <v>1373</v>
      </c>
      <c r="H5049" s="247" t="s">
        <v>14318</v>
      </c>
      <c r="I5049" s="247">
        <v>1</v>
      </c>
      <c r="J5049" s="247">
        <v>0</v>
      </c>
      <c r="K5049" s="247">
        <v>0</v>
      </c>
    </row>
    <row r="5050" spans="1:11">
      <c r="A5050" s="247" t="s">
        <v>6086</v>
      </c>
      <c r="B5050" s="247" t="s">
        <v>13705</v>
      </c>
      <c r="C5050" s="247" t="s">
        <v>3337</v>
      </c>
      <c r="D5050" s="247" t="s">
        <v>5811</v>
      </c>
      <c r="E5050" s="248" t="s">
        <v>24526</v>
      </c>
      <c r="F5050" s="247">
        <v>304.12</v>
      </c>
      <c r="G5050" s="247" t="s">
        <v>1373</v>
      </c>
      <c r="H5050" s="247" t="s">
        <v>14318</v>
      </c>
      <c r="I5050" s="247">
        <v>2</v>
      </c>
      <c r="J5050" s="247">
        <v>0</v>
      </c>
      <c r="K5050" s="247">
        <v>0</v>
      </c>
    </row>
    <row r="5051" spans="1:11">
      <c r="A5051" s="247" t="s">
        <v>6051</v>
      </c>
      <c r="B5051" s="247" t="s">
        <v>6050</v>
      </c>
      <c r="C5051" s="247" t="s">
        <v>3337</v>
      </c>
      <c r="D5051" s="247" t="s">
        <v>5811</v>
      </c>
      <c r="E5051" s="248" t="s">
        <v>24527</v>
      </c>
      <c r="F5051" s="247">
        <v>617.30999999999995</v>
      </c>
      <c r="G5051" s="247" t="s">
        <v>1373</v>
      </c>
      <c r="H5051" s="247" t="s">
        <v>14318</v>
      </c>
      <c r="I5051" s="247">
        <v>1</v>
      </c>
      <c r="J5051" s="247">
        <v>0</v>
      </c>
      <c r="K5051" s="247">
        <v>0</v>
      </c>
    </row>
    <row r="5052" spans="1:11">
      <c r="A5052" s="247" t="s">
        <v>4630</v>
      </c>
      <c r="B5052" s="247" t="s">
        <v>4629</v>
      </c>
      <c r="C5052" s="247" t="s">
        <v>3337</v>
      </c>
      <c r="D5052" s="247" t="s">
        <v>4456</v>
      </c>
      <c r="E5052" s="248" t="s">
        <v>24528</v>
      </c>
      <c r="F5052" s="247">
        <v>367.38</v>
      </c>
      <c r="G5052" s="247" t="s">
        <v>1373</v>
      </c>
      <c r="H5052" s="247" t="s">
        <v>14318</v>
      </c>
      <c r="I5052" s="247">
        <v>1</v>
      </c>
      <c r="J5052" s="247">
        <v>0</v>
      </c>
      <c r="K5052" s="247">
        <v>0</v>
      </c>
    </row>
    <row r="5053" spans="1:11">
      <c r="A5053" s="247" t="s">
        <v>24529</v>
      </c>
      <c r="B5053" s="247" t="s">
        <v>24530</v>
      </c>
      <c r="C5053" s="247" t="s">
        <v>3337</v>
      </c>
      <c r="D5053" s="247" t="s">
        <v>5811</v>
      </c>
      <c r="E5053" s="248" t="s">
        <v>24531</v>
      </c>
      <c r="F5053" s="247">
        <v>2471.6999999999998</v>
      </c>
      <c r="G5053" s="247" t="s">
        <v>1373</v>
      </c>
      <c r="H5053" s="247" t="s">
        <v>14318</v>
      </c>
      <c r="I5053" s="247">
        <v>1</v>
      </c>
      <c r="J5053" s="247">
        <v>0</v>
      </c>
      <c r="K5053" s="247">
        <v>0</v>
      </c>
    </row>
    <row r="5054" spans="1:11">
      <c r="A5054" s="247" t="s">
        <v>4572</v>
      </c>
      <c r="B5054" s="247" t="s">
        <v>4571</v>
      </c>
      <c r="C5054" s="247" t="s">
        <v>3337</v>
      </c>
      <c r="D5054" s="247" t="s">
        <v>4456</v>
      </c>
      <c r="E5054" s="248" t="s">
        <v>4570</v>
      </c>
      <c r="F5054" s="247">
        <v>1564.84</v>
      </c>
      <c r="G5054" s="247" t="s">
        <v>1373</v>
      </c>
      <c r="H5054" s="247" t="s">
        <v>14318</v>
      </c>
      <c r="I5054" s="247">
        <v>1</v>
      </c>
      <c r="J5054" s="247">
        <v>0</v>
      </c>
      <c r="K5054" s="247">
        <v>0</v>
      </c>
    </row>
    <row r="5055" spans="1:11">
      <c r="A5055" s="247" t="s">
        <v>5983</v>
      </c>
      <c r="B5055" s="247" t="s">
        <v>5982</v>
      </c>
      <c r="C5055" s="247" t="s">
        <v>3337</v>
      </c>
      <c r="D5055" s="247" t="s">
        <v>5811</v>
      </c>
      <c r="E5055" s="248" t="s">
        <v>5981</v>
      </c>
      <c r="F5055" s="247">
        <v>617.30999999999995</v>
      </c>
      <c r="G5055" s="247" t="s">
        <v>1373</v>
      </c>
      <c r="H5055" s="247" t="s">
        <v>14318</v>
      </c>
      <c r="I5055" s="247">
        <v>1</v>
      </c>
      <c r="J5055" s="247">
        <v>0</v>
      </c>
      <c r="K5055" s="247">
        <v>0</v>
      </c>
    </row>
    <row r="5056" spans="1:11">
      <c r="A5056" s="247" t="s">
        <v>4490</v>
      </c>
      <c r="B5056" s="247" t="s">
        <v>4489</v>
      </c>
      <c r="C5056" s="247" t="s">
        <v>3337</v>
      </c>
      <c r="D5056" s="247" t="s">
        <v>4456</v>
      </c>
      <c r="E5056" s="248" t="s">
        <v>4488</v>
      </c>
      <c r="F5056" s="247">
        <v>559.62</v>
      </c>
      <c r="G5056" s="247" t="s">
        <v>1373</v>
      </c>
      <c r="H5056" s="247" t="s">
        <v>14318</v>
      </c>
      <c r="I5056" s="247">
        <v>1</v>
      </c>
      <c r="J5056" s="247">
        <v>0</v>
      </c>
      <c r="K5056" s="247">
        <v>0</v>
      </c>
    </row>
    <row r="5057" spans="1:11">
      <c r="A5057" s="247" t="s">
        <v>16844</v>
      </c>
      <c r="B5057" s="247" t="s">
        <v>16843</v>
      </c>
      <c r="C5057" s="247" t="s">
        <v>3337</v>
      </c>
      <c r="D5057" s="247" t="s">
        <v>5811</v>
      </c>
      <c r="E5057" s="248" t="s">
        <v>24532</v>
      </c>
      <c r="F5057" s="247">
        <v>2966.37</v>
      </c>
      <c r="G5057" s="247" t="s">
        <v>1373</v>
      </c>
      <c r="H5057" s="247" t="s">
        <v>14318</v>
      </c>
      <c r="I5057" s="247">
        <v>1</v>
      </c>
      <c r="J5057" s="247">
        <v>0</v>
      </c>
      <c r="K5057" s="247">
        <v>0</v>
      </c>
    </row>
    <row r="5058" spans="1:11">
      <c r="A5058" s="247" t="s">
        <v>16841</v>
      </c>
      <c r="B5058" s="247" t="s">
        <v>16840</v>
      </c>
      <c r="C5058" s="247" t="s">
        <v>3337</v>
      </c>
      <c r="D5058" s="247" t="s">
        <v>5811</v>
      </c>
      <c r="E5058" s="248" t="s">
        <v>16839</v>
      </c>
      <c r="F5058" s="247">
        <v>12361.81</v>
      </c>
      <c r="G5058" s="247" t="s">
        <v>1373</v>
      </c>
      <c r="H5058" s="247" t="s">
        <v>14318</v>
      </c>
      <c r="I5058" s="247">
        <v>1</v>
      </c>
      <c r="J5058" s="247">
        <v>0</v>
      </c>
      <c r="K5058" s="247">
        <v>0</v>
      </c>
    </row>
    <row r="5059" spans="1:11">
      <c r="A5059" s="247" t="s">
        <v>16525</v>
      </c>
      <c r="B5059" s="247" t="s">
        <v>16524</v>
      </c>
      <c r="C5059" s="247" t="s">
        <v>3337</v>
      </c>
      <c r="D5059" s="247" t="s">
        <v>4456</v>
      </c>
      <c r="E5059" s="248" t="s">
        <v>16523</v>
      </c>
      <c r="F5059" s="247">
        <v>2718.97</v>
      </c>
      <c r="G5059" s="247" t="s">
        <v>1373</v>
      </c>
      <c r="H5059" s="247" t="s">
        <v>14318</v>
      </c>
      <c r="I5059" s="247">
        <v>1</v>
      </c>
      <c r="J5059" s="247">
        <v>0</v>
      </c>
      <c r="K5059" s="247">
        <v>0</v>
      </c>
    </row>
    <row r="5060" spans="1:11">
      <c r="A5060" s="247" t="s">
        <v>5842</v>
      </c>
      <c r="B5060" s="247" t="s">
        <v>16825</v>
      </c>
      <c r="C5060" s="247" t="s">
        <v>3337</v>
      </c>
      <c r="D5060" s="247" t="s">
        <v>5811</v>
      </c>
      <c r="E5060" s="248" t="s">
        <v>5841</v>
      </c>
      <c r="F5060" s="247">
        <v>151.65</v>
      </c>
      <c r="G5060" s="247" t="s">
        <v>1373</v>
      </c>
      <c r="H5060" s="247" t="s">
        <v>14318</v>
      </c>
      <c r="I5060" s="247">
        <v>2</v>
      </c>
      <c r="J5060" s="247">
        <v>0</v>
      </c>
      <c r="K5060" s="247">
        <v>0</v>
      </c>
    </row>
    <row r="5061" spans="1:11">
      <c r="A5061" s="247" t="s">
        <v>5831</v>
      </c>
      <c r="B5061" s="247" t="s">
        <v>5830</v>
      </c>
      <c r="C5061" s="247" t="s">
        <v>3337</v>
      </c>
      <c r="D5061" s="247" t="s">
        <v>5811</v>
      </c>
      <c r="E5061" s="248" t="s">
        <v>13706</v>
      </c>
      <c r="F5061" s="247">
        <v>435.99</v>
      </c>
      <c r="G5061" s="247" t="s">
        <v>1373</v>
      </c>
      <c r="H5061" s="247" t="s">
        <v>14318</v>
      </c>
      <c r="I5061" s="247">
        <v>1</v>
      </c>
      <c r="J5061" s="247">
        <v>0</v>
      </c>
      <c r="K5061" s="247">
        <v>0</v>
      </c>
    </row>
    <row r="5062" spans="1:11">
      <c r="A5062" s="247" t="s">
        <v>11659</v>
      </c>
      <c r="B5062" s="247" t="s">
        <v>11658</v>
      </c>
      <c r="C5062" s="247" t="s">
        <v>1370</v>
      </c>
      <c r="D5062" s="247" t="s">
        <v>10961</v>
      </c>
      <c r="E5062" s="248" t="s">
        <v>11657</v>
      </c>
      <c r="F5062" s="247">
        <v>332.1</v>
      </c>
      <c r="G5062" s="247" t="s">
        <v>1367</v>
      </c>
      <c r="H5062" s="247" t="s">
        <v>14318</v>
      </c>
      <c r="I5062" s="247">
        <v>1</v>
      </c>
      <c r="J5062" s="247">
        <v>0</v>
      </c>
      <c r="K5062" s="247">
        <v>0</v>
      </c>
    </row>
    <row r="5063" spans="1:11">
      <c r="A5063" s="247" t="s">
        <v>11656</v>
      </c>
      <c r="B5063" s="247" t="s">
        <v>11655</v>
      </c>
      <c r="C5063" s="247" t="s">
        <v>1370</v>
      </c>
      <c r="D5063" s="247" t="s">
        <v>10961</v>
      </c>
      <c r="E5063" s="248" t="s">
        <v>11654</v>
      </c>
      <c r="F5063" s="247">
        <v>2136.41</v>
      </c>
      <c r="G5063" s="247" t="s">
        <v>1367</v>
      </c>
      <c r="H5063" s="247" t="s">
        <v>14318</v>
      </c>
      <c r="I5063" s="247">
        <v>1</v>
      </c>
      <c r="J5063" s="247">
        <v>0</v>
      </c>
      <c r="K5063" s="247">
        <v>0</v>
      </c>
    </row>
    <row r="5064" spans="1:11">
      <c r="A5064" s="247" t="s">
        <v>11653</v>
      </c>
      <c r="B5064" s="247" t="s">
        <v>11652</v>
      </c>
      <c r="C5064" s="247" t="s">
        <v>1370</v>
      </c>
      <c r="D5064" s="247" t="s">
        <v>10961</v>
      </c>
      <c r="E5064" s="248" t="s">
        <v>11651</v>
      </c>
      <c r="F5064" s="247">
        <v>4136.92</v>
      </c>
      <c r="G5064" s="247" t="s">
        <v>1367</v>
      </c>
      <c r="H5064" s="247" t="s">
        <v>14318</v>
      </c>
      <c r="I5064" s="247">
        <v>1</v>
      </c>
      <c r="J5064" s="247">
        <v>0</v>
      </c>
      <c r="K5064" s="247">
        <v>0</v>
      </c>
    </row>
    <row r="5065" spans="1:11">
      <c r="A5065" s="247" t="s">
        <v>11531</v>
      </c>
      <c r="B5065" s="247" t="s">
        <v>11530</v>
      </c>
      <c r="C5065" s="247" t="s">
        <v>1370</v>
      </c>
      <c r="D5065" s="247" t="s">
        <v>10961</v>
      </c>
      <c r="E5065" s="248" t="s">
        <v>11529</v>
      </c>
      <c r="F5065" s="247">
        <v>1424.83</v>
      </c>
      <c r="G5065" s="247" t="s">
        <v>1367</v>
      </c>
      <c r="H5065" s="247" t="s">
        <v>14318</v>
      </c>
      <c r="I5065" s="247">
        <v>1</v>
      </c>
      <c r="J5065" s="247">
        <v>0</v>
      </c>
      <c r="K5065" s="247">
        <v>0</v>
      </c>
    </row>
    <row r="5066" spans="1:11">
      <c r="A5066" s="247" t="s">
        <v>11528</v>
      </c>
      <c r="B5066" s="247" t="s">
        <v>11527</v>
      </c>
      <c r="C5066" s="247" t="s">
        <v>1370</v>
      </c>
      <c r="D5066" s="247" t="s">
        <v>10961</v>
      </c>
      <c r="E5066" s="248" t="s">
        <v>11526</v>
      </c>
      <c r="F5066" s="247">
        <v>3572.9</v>
      </c>
      <c r="G5066" s="247" t="s">
        <v>1367</v>
      </c>
      <c r="H5066" s="247" t="s">
        <v>14318</v>
      </c>
      <c r="I5066" s="247">
        <v>1</v>
      </c>
      <c r="J5066" s="247">
        <v>0</v>
      </c>
      <c r="K5066" s="247">
        <v>0</v>
      </c>
    </row>
    <row r="5067" spans="1:11">
      <c r="A5067" s="247" t="s">
        <v>11519</v>
      </c>
      <c r="B5067" s="247" t="s">
        <v>11518</v>
      </c>
      <c r="C5067" s="247" t="s">
        <v>1370</v>
      </c>
      <c r="D5067" s="247" t="s">
        <v>10961</v>
      </c>
      <c r="E5067" s="248" t="s">
        <v>11517</v>
      </c>
      <c r="F5067" s="247">
        <v>676.64</v>
      </c>
      <c r="G5067" s="247" t="s">
        <v>1367</v>
      </c>
      <c r="H5067" s="247" t="s">
        <v>14318</v>
      </c>
      <c r="I5067" s="247">
        <v>1</v>
      </c>
      <c r="J5067" s="247">
        <v>0</v>
      </c>
      <c r="K5067" s="247">
        <v>0</v>
      </c>
    </row>
    <row r="5068" spans="1:11">
      <c r="A5068" s="247" t="s">
        <v>11513</v>
      </c>
      <c r="B5068" s="247" t="s">
        <v>11512</v>
      </c>
      <c r="C5068" s="247" t="s">
        <v>1370</v>
      </c>
      <c r="D5068" s="247" t="s">
        <v>10961</v>
      </c>
      <c r="E5068" s="248" t="s">
        <v>11511</v>
      </c>
      <c r="F5068" s="247">
        <v>1877.56</v>
      </c>
      <c r="G5068" s="247" t="s">
        <v>1367</v>
      </c>
      <c r="H5068" s="247" t="s">
        <v>14318</v>
      </c>
      <c r="I5068" s="247">
        <v>1</v>
      </c>
      <c r="J5068" s="247">
        <v>0</v>
      </c>
      <c r="K5068" s="247">
        <v>0</v>
      </c>
    </row>
    <row r="5069" spans="1:11">
      <c r="A5069" s="247" t="s">
        <v>11510</v>
      </c>
      <c r="B5069" s="247" t="s">
        <v>11509</v>
      </c>
      <c r="C5069" s="247" t="s">
        <v>1370</v>
      </c>
      <c r="D5069" s="247" t="s">
        <v>10961</v>
      </c>
      <c r="E5069" s="248" t="s">
        <v>11508</v>
      </c>
      <c r="F5069" s="247">
        <v>3821.53</v>
      </c>
      <c r="G5069" s="247" t="s">
        <v>1367</v>
      </c>
      <c r="H5069" s="247" t="s">
        <v>14318</v>
      </c>
      <c r="I5069" s="247">
        <v>1</v>
      </c>
      <c r="J5069" s="247">
        <v>0</v>
      </c>
      <c r="K5069" s="247">
        <v>0</v>
      </c>
    </row>
    <row r="5070" spans="1:11">
      <c r="A5070" s="247" t="s">
        <v>11507</v>
      </c>
      <c r="B5070" s="247" t="s">
        <v>11506</v>
      </c>
      <c r="C5070" s="247" t="s">
        <v>1370</v>
      </c>
      <c r="D5070" s="247" t="s">
        <v>10961</v>
      </c>
      <c r="E5070" s="248" t="s">
        <v>11505</v>
      </c>
      <c r="F5070" s="247">
        <v>1583.68</v>
      </c>
      <c r="G5070" s="247" t="s">
        <v>1367</v>
      </c>
      <c r="H5070" s="247" t="s">
        <v>14318</v>
      </c>
      <c r="I5070" s="247">
        <v>1</v>
      </c>
      <c r="J5070" s="247">
        <v>0</v>
      </c>
      <c r="K5070" s="247">
        <v>0</v>
      </c>
    </row>
    <row r="5071" spans="1:11">
      <c r="A5071" s="247" t="s">
        <v>11504</v>
      </c>
      <c r="B5071" s="247" t="s">
        <v>11503</v>
      </c>
      <c r="C5071" s="247" t="s">
        <v>1370</v>
      </c>
      <c r="D5071" s="247" t="s">
        <v>10961</v>
      </c>
      <c r="E5071" s="248" t="s">
        <v>11502</v>
      </c>
      <c r="F5071" s="247">
        <v>4352.75</v>
      </c>
      <c r="G5071" s="247" t="s">
        <v>1367</v>
      </c>
      <c r="H5071" s="247" t="s">
        <v>14318</v>
      </c>
      <c r="I5071" s="247">
        <v>1</v>
      </c>
      <c r="J5071" s="247">
        <v>0</v>
      </c>
      <c r="K5071" s="247">
        <v>0</v>
      </c>
    </row>
    <row r="5072" spans="1:11">
      <c r="A5072" s="247" t="s">
        <v>11477</v>
      </c>
      <c r="B5072" s="247" t="s">
        <v>11476</v>
      </c>
      <c r="C5072" s="247" t="s">
        <v>1370</v>
      </c>
      <c r="D5072" s="247" t="s">
        <v>10961</v>
      </c>
      <c r="E5072" s="248" t="s">
        <v>11475</v>
      </c>
      <c r="F5072" s="247">
        <v>1630.69</v>
      </c>
      <c r="G5072" s="247" t="s">
        <v>1367</v>
      </c>
      <c r="H5072" s="247" t="s">
        <v>14318</v>
      </c>
      <c r="I5072" s="247">
        <v>1</v>
      </c>
      <c r="J5072" s="247">
        <v>0</v>
      </c>
      <c r="K5072" s="247">
        <v>0</v>
      </c>
    </row>
    <row r="5073" spans="1:11">
      <c r="A5073" s="247" t="s">
        <v>11456</v>
      </c>
      <c r="B5073" s="247" t="s">
        <v>11455</v>
      </c>
      <c r="C5073" s="247" t="s">
        <v>1370</v>
      </c>
      <c r="D5073" s="247" t="s">
        <v>10961</v>
      </c>
      <c r="E5073" s="248" t="s">
        <v>11454</v>
      </c>
      <c r="F5073" s="247">
        <v>8605.33</v>
      </c>
      <c r="G5073" s="247" t="s">
        <v>1367</v>
      </c>
      <c r="H5073" s="247" t="s">
        <v>14318</v>
      </c>
      <c r="I5073" s="247">
        <v>1</v>
      </c>
      <c r="J5073" s="247">
        <v>0</v>
      </c>
      <c r="K5073" s="247">
        <v>0</v>
      </c>
    </row>
    <row r="5074" spans="1:11">
      <c r="A5074" s="247" t="s">
        <v>11453</v>
      </c>
      <c r="B5074" s="247" t="s">
        <v>11452</v>
      </c>
      <c r="C5074" s="247" t="s">
        <v>1370</v>
      </c>
      <c r="D5074" s="247" t="s">
        <v>10961</v>
      </c>
      <c r="E5074" s="248" t="s">
        <v>13707</v>
      </c>
      <c r="F5074" s="247">
        <v>36.99</v>
      </c>
      <c r="G5074" s="247" t="s">
        <v>1373</v>
      </c>
      <c r="H5074" s="247" t="s">
        <v>14318</v>
      </c>
      <c r="I5074" s="247">
        <v>0</v>
      </c>
      <c r="J5074" s="247">
        <v>0</v>
      </c>
      <c r="K5074" s="247">
        <v>0</v>
      </c>
    </row>
    <row r="5075" spans="1:11">
      <c r="A5075" s="247" t="s">
        <v>11451</v>
      </c>
      <c r="B5075" s="247" t="s">
        <v>11450</v>
      </c>
      <c r="C5075" s="247" t="s">
        <v>1370</v>
      </c>
      <c r="D5075" s="247" t="s">
        <v>10961</v>
      </c>
      <c r="E5075" s="248" t="s">
        <v>11449</v>
      </c>
      <c r="F5075" s="247">
        <v>6119.34</v>
      </c>
      <c r="G5075" s="247" t="s">
        <v>1367</v>
      </c>
      <c r="H5075" s="247" t="s">
        <v>14318</v>
      </c>
      <c r="I5075" s="247">
        <v>1</v>
      </c>
      <c r="J5075" s="247">
        <v>0</v>
      </c>
      <c r="K5075" s="247">
        <v>0</v>
      </c>
    </row>
    <row r="5076" spans="1:11">
      <c r="A5076" s="247" t="s">
        <v>11417</v>
      </c>
      <c r="B5076" s="247" t="s">
        <v>11416</v>
      </c>
      <c r="C5076" s="247" t="s">
        <v>1370</v>
      </c>
      <c r="D5076" s="247" t="s">
        <v>10961</v>
      </c>
      <c r="E5076" s="248" t="s">
        <v>11415</v>
      </c>
      <c r="F5076" s="247">
        <v>4590.17</v>
      </c>
      <c r="G5076" s="247" t="s">
        <v>1367</v>
      </c>
      <c r="H5076" s="247" t="s">
        <v>14318</v>
      </c>
      <c r="I5076" s="247">
        <v>1</v>
      </c>
      <c r="J5076" s="247">
        <v>0</v>
      </c>
      <c r="K5076" s="247">
        <v>0</v>
      </c>
    </row>
    <row r="5077" spans="1:11">
      <c r="A5077" s="247" t="s">
        <v>11414</v>
      </c>
      <c r="B5077" s="247" t="s">
        <v>11413</v>
      </c>
      <c r="C5077" s="247" t="s">
        <v>1370</v>
      </c>
      <c r="D5077" s="247" t="s">
        <v>10961</v>
      </c>
      <c r="E5077" s="248" t="s">
        <v>11412</v>
      </c>
      <c r="F5077" s="247">
        <v>3276.26</v>
      </c>
      <c r="G5077" s="247" t="s">
        <v>1367</v>
      </c>
      <c r="H5077" s="247" t="s">
        <v>14318</v>
      </c>
      <c r="I5077" s="247">
        <v>1</v>
      </c>
      <c r="J5077" s="247">
        <v>0</v>
      </c>
      <c r="K5077" s="247">
        <v>0</v>
      </c>
    </row>
    <row r="5078" spans="1:11">
      <c r="A5078" s="247" t="s">
        <v>11411</v>
      </c>
      <c r="B5078" s="247" t="s">
        <v>11410</v>
      </c>
      <c r="C5078" s="247" t="s">
        <v>1370</v>
      </c>
      <c r="D5078" s="247" t="s">
        <v>10961</v>
      </c>
      <c r="E5078" s="248" t="s">
        <v>11409</v>
      </c>
      <c r="F5078" s="247">
        <v>5064.4799999999996</v>
      </c>
      <c r="G5078" s="247" t="s">
        <v>1367</v>
      </c>
      <c r="H5078" s="247" t="s">
        <v>14318</v>
      </c>
      <c r="I5078" s="247">
        <v>1</v>
      </c>
      <c r="J5078" s="247">
        <v>0</v>
      </c>
      <c r="K5078" s="247">
        <v>0</v>
      </c>
    </row>
    <row r="5079" spans="1:11">
      <c r="A5079" s="247" t="s">
        <v>11408</v>
      </c>
      <c r="B5079" s="247" t="s">
        <v>11407</v>
      </c>
      <c r="C5079" s="247" t="s">
        <v>1370</v>
      </c>
      <c r="D5079" s="247" t="s">
        <v>10961</v>
      </c>
      <c r="E5079" s="248" t="s">
        <v>11406</v>
      </c>
      <c r="F5079" s="247">
        <v>10997.15</v>
      </c>
      <c r="G5079" s="247" t="s">
        <v>1367</v>
      </c>
      <c r="H5079" s="247" t="s">
        <v>14318</v>
      </c>
      <c r="I5079" s="247">
        <v>1</v>
      </c>
      <c r="J5079" s="247">
        <v>0</v>
      </c>
      <c r="K5079" s="247">
        <v>0</v>
      </c>
    </row>
    <row r="5080" spans="1:11">
      <c r="A5080" s="247" t="s">
        <v>11405</v>
      </c>
      <c r="B5080" s="247" t="s">
        <v>11404</v>
      </c>
      <c r="C5080" s="247" t="s">
        <v>1370</v>
      </c>
      <c r="D5080" s="247" t="s">
        <v>10961</v>
      </c>
      <c r="E5080" s="248" t="s">
        <v>11403</v>
      </c>
      <c r="F5080" s="247">
        <v>14037.57</v>
      </c>
      <c r="G5080" s="247" t="s">
        <v>1367</v>
      </c>
      <c r="H5080" s="247" t="s">
        <v>14318</v>
      </c>
      <c r="I5080" s="247">
        <v>0</v>
      </c>
      <c r="J5080" s="247">
        <v>0</v>
      </c>
      <c r="K5080" s="247">
        <v>0</v>
      </c>
    </row>
    <row r="5081" spans="1:11">
      <c r="A5081" s="247" t="s">
        <v>11345</v>
      </c>
      <c r="B5081" s="247" t="s">
        <v>11344</v>
      </c>
      <c r="C5081" s="247" t="s">
        <v>1370</v>
      </c>
      <c r="D5081" s="247" t="s">
        <v>10961</v>
      </c>
      <c r="E5081" s="248" t="s">
        <v>11343</v>
      </c>
      <c r="F5081" s="247">
        <v>933.01</v>
      </c>
      <c r="G5081" s="247" t="s">
        <v>1367</v>
      </c>
      <c r="H5081" s="247" t="s">
        <v>14318</v>
      </c>
      <c r="I5081" s="247">
        <v>1</v>
      </c>
      <c r="J5081" s="247">
        <v>0</v>
      </c>
      <c r="K5081" s="247">
        <v>0</v>
      </c>
    </row>
    <row r="5082" spans="1:11">
      <c r="A5082" s="247" t="s">
        <v>11326</v>
      </c>
      <c r="B5082" s="247" t="s">
        <v>11325</v>
      </c>
      <c r="C5082" s="247" t="s">
        <v>1370</v>
      </c>
      <c r="D5082" s="247" t="s">
        <v>10961</v>
      </c>
      <c r="E5082" s="248" t="s">
        <v>11324</v>
      </c>
      <c r="F5082" s="247">
        <v>10398.42</v>
      </c>
      <c r="G5082" s="247" t="s">
        <v>1367</v>
      </c>
      <c r="H5082" s="247" t="s">
        <v>14318</v>
      </c>
      <c r="I5082" s="247">
        <v>1</v>
      </c>
      <c r="J5082" s="247">
        <v>0</v>
      </c>
      <c r="K5082" s="247">
        <v>0</v>
      </c>
    </row>
    <row r="5083" spans="1:11">
      <c r="A5083" s="247" t="s">
        <v>11323</v>
      </c>
      <c r="B5083" s="247" t="s">
        <v>11322</v>
      </c>
      <c r="C5083" s="247" t="s">
        <v>1370</v>
      </c>
      <c r="D5083" s="247" t="s">
        <v>10961</v>
      </c>
      <c r="E5083" s="248" t="s">
        <v>11321</v>
      </c>
      <c r="F5083" s="247">
        <v>4614.8500000000004</v>
      </c>
      <c r="G5083" s="247" t="s">
        <v>1367</v>
      </c>
      <c r="H5083" s="247" t="s">
        <v>14318</v>
      </c>
      <c r="I5083" s="247">
        <v>1</v>
      </c>
      <c r="J5083" s="247">
        <v>0</v>
      </c>
      <c r="K5083" s="247">
        <v>0</v>
      </c>
    </row>
    <row r="5084" spans="1:11">
      <c r="A5084" s="247" t="s">
        <v>11277</v>
      </c>
      <c r="B5084" s="247" t="s">
        <v>11276</v>
      </c>
      <c r="C5084" s="247" t="s">
        <v>1370</v>
      </c>
      <c r="D5084" s="247" t="s">
        <v>10961</v>
      </c>
      <c r="E5084" s="248" t="s">
        <v>11275</v>
      </c>
      <c r="F5084" s="247">
        <v>4302.66</v>
      </c>
      <c r="G5084" s="247" t="s">
        <v>1367</v>
      </c>
      <c r="H5084" s="247" t="s">
        <v>14318</v>
      </c>
      <c r="I5084" s="247">
        <v>1</v>
      </c>
      <c r="J5084" s="247">
        <v>0</v>
      </c>
      <c r="K5084" s="247">
        <v>0</v>
      </c>
    </row>
    <row r="5085" spans="1:11">
      <c r="A5085" s="247" t="s">
        <v>11274</v>
      </c>
      <c r="B5085" s="247" t="s">
        <v>11273</v>
      </c>
      <c r="C5085" s="247" t="s">
        <v>1370</v>
      </c>
      <c r="D5085" s="247" t="s">
        <v>10961</v>
      </c>
      <c r="E5085" s="248" t="s">
        <v>11272</v>
      </c>
      <c r="F5085" s="247">
        <v>5305.92</v>
      </c>
      <c r="G5085" s="247" t="s">
        <v>1367</v>
      </c>
      <c r="H5085" s="247" t="s">
        <v>14318</v>
      </c>
      <c r="I5085" s="247">
        <v>1</v>
      </c>
      <c r="J5085" s="247">
        <v>0</v>
      </c>
      <c r="K5085" s="247">
        <v>0</v>
      </c>
    </row>
    <row r="5086" spans="1:11">
      <c r="A5086" s="247" t="s">
        <v>11271</v>
      </c>
      <c r="B5086" s="247" t="s">
        <v>11270</v>
      </c>
      <c r="C5086" s="247" t="s">
        <v>1370</v>
      </c>
      <c r="D5086" s="247" t="s">
        <v>10961</v>
      </c>
      <c r="E5086" s="248" t="s">
        <v>11269</v>
      </c>
      <c r="F5086" s="247">
        <v>2493.65</v>
      </c>
      <c r="G5086" s="247" t="s">
        <v>1367</v>
      </c>
      <c r="H5086" s="247" t="s">
        <v>14318</v>
      </c>
      <c r="I5086" s="247">
        <v>1</v>
      </c>
      <c r="J5086" s="247">
        <v>0</v>
      </c>
      <c r="K5086" s="247">
        <v>0</v>
      </c>
    </row>
    <row r="5087" spans="1:11">
      <c r="A5087" s="247" t="s">
        <v>11268</v>
      </c>
      <c r="B5087" s="247" t="s">
        <v>11267</v>
      </c>
      <c r="C5087" s="247" t="s">
        <v>1370</v>
      </c>
      <c r="D5087" s="247" t="s">
        <v>10961</v>
      </c>
      <c r="E5087" s="248" t="s">
        <v>11266</v>
      </c>
      <c r="F5087" s="247">
        <v>2653.81</v>
      </c>
      <c r="G5087" s="247" t="s">
        <v>1367</v>
      </c>
      <c r="H5087" s="247" t="s">
        <v>14318</v>
      </c>
      <c r="I5087" s="247">
        <v>1</v>
      </c>
      <c r="J5087" s="247">
        <v>0</v>
      </c>
      <c r="K5087" s="247">
        <v>0</v>
      </c>
    </row>
    <row r="5088" spans="1:11">
      <c r="A5088" s="247" t="s">
        <v>11265</v>
      </c>
      <c r="B5088" s="247" t="s">
        <v>11264</v>
      </c>
      <c r="C5088" s="247" t="s">
        <v>1370</v>
      </c>
      <c r="D5088" s="247" t="s">
        <v>10961</v>
      </c>
      <c r="E5088" s="248" t="s">
        <v>11263</v>
      </c>
      <c r="F5088" s="247">
        <v>3156.74</v>
      </c>
      <c r="G5088" s="247" t="s">
        <v>1367</v>
      </c>
      <c r="H5088" s="247" t="s">
        <v>14318</v>
      </c>
      <c r="I5088" s="247">
        <v>1</v>
      </c>
      <c r="J5088" s="247">
        <v>0</v>
      </c>
      <c r="K5088" s="247">
        <v>0</v>
      </c>
    </row>
    <row r="5089" spans="1:11">
      <c r="A5089" s="247" t="s">
        <v>11262</v>
      </c>
      <c r="B5089" s="247" t="s">
        <v>11261</v>
      </c>
      <c r="C5089" s="247" t="s">
        <v>1370</v>
      </c>
      <c r="D5089" s="247" t="s">
        <v>10961</v>
      </c>
      <c r="E5089" s="248" t="s">
        <v>11260</v>
      </c>
      <c r="F5089" s="247">
        <v>1779.48</v>
      </c>
      <c r="G5089" s="247" t="s">
        <v>1367</v>
      </c>
      <c r="H5089" s="247" t="s">
        <v>14318</v>
      </c>
      <c r="I5089" s="247">
        <v>1</v>
      </c>
      <c r="J5089" s="247">
        <v>0</v>
      </c>
      <c r="K5089" s="247">
        <v>0</v>
      </c>
    </row>
    <row r="5090" spans="1:11">
      <c r="A5090" s="247" t="s">
        <v>11244</v>
      </c>
      <c r="B5090" s="247" t="s">
        <v>11243</v>
      </c>
      <c r="C5090" s="247" t="s">
        <v>1370</v>
      </c>
      <c r="D5090" s="247" t="s">
        <v>10961</v>
      </c>
      <c r="E5090" s="248" t="s">
        <v>11242</v>
      </c>
      <c r="F5090" s="247">
        <v>4398.2700000000004</v>
      </c>
      <c r="G5090" s="247" t="s">
        <v>1367</v>
      </c>
      <c r="H5090" s="247" t="s">
        <v>14318</v>
      </c>
      <c r="I5090" s="247">
        <v>1</v>
      </c>
      <c r="J5090" s="247">
        <v>0</v>
      </c>
      <c r="K5090" s="247">
        <v>0</v>
      </c>
    </row>
    <row r="5091" spans="1:11">
      <c r="A5091" s="247" t="s">
        <v>13708</v>
      </c>
      <c r="B5091" s="247" t="s">
        <v>13709</v>
      </c>
      <c r="C5091" s="247" t="s">
        <v>1370</v>
      </c>
      <c r="D5091" s="247" t="s">
        <v>10961</v>
      </c>
      <c r="E5091" s="248" t="s">
        <v>13710</v>
      </c>
      <c r="F5091" s="247">
        <v>1606.01</v>
      </c>
      <c r="G5091" s="247" t="s">
        <v>1367</v>
      </c>
      <c r="H5091" s="247" t="s">
        <v>14318</v>
      </c>
      <c r="I5091" s="247">
        <v>1</v>
      </c>
      <c r="J5091" s="247">
        <v>0</v>
      </c>
      <c r="K5091" s="247">
        <v>0</v>
      </c>
    </row>
    <row r="5092" spans="1:11">
      <c r="A5092" s="247" t="s">
        <v>13711</v>
      </c>
      <c r="B5092" s="247" t="s">
        <v>13712</v>
      </c>
      <c r="C5092" s="247" t="s">
        <v>1370</v>
      </c>
      <c r="D5092" s="247" t="s">
        <v>10961</v>
      </c>
      <c r="E5092" s="248" t="s">
        <v>13713</v>
      </c>
      <c r="F5092" s="247">
        <v>2256.17</v>
      </c>
      <c r="G5092" s="247" t="s">
        <v>1367</v>
      </c>
      <c r="H5092" s="247" t="s">
        <v>14318</v>
      </c>
      <c r="I5092" s="247">
        <v>1</v>
      </c>
      <c r="J5092" s="247">
        <v>0</v>
      </c>
      <c r="K5092" s="247">
        <v>0</v>
      </c>
    </row>
    <row r="5093" spans="1:11">
      <c r="A5093" s="247" t="s">
        <v>13714</v>
      </c>
      <c r="B5093" s="247" t="s">
        <v>13715</v>
      </c>
      <c r="C5093" s="247" t="s">
        <v>1370</v>
      </c>
      <c r="D5093" s="247" t="s">
        <v>10961</v>
      </c>
      <c r="E5093" s="248" t="s">
        <v>13716</v>
      </c>
      <c r="F5093" s="247">
        <v>3164.63</v>
      </c>
      <c r="G5093" s="247" t="s">
        <v>1367</v>
      </c>
      <c r="H5093" s="247" t="s">
        <v>14318</v>
      </c>
      <c r="I5093" s="247">
        <v>1</v>
      </c>
      <c r="J5093" s="247">
        <v>0</v>
      </c>
      <c r="K5093" s="247">
        <v>0</v>
      </c>
    </row>
    <row r="5094" spans="1:11">
      <c r="A5094" s="247" t="s">
        <v>13717</v>
      </c>
      <c r="B5094" s="247" t="s">
        <v>13718</v>
      </c>
      <c r="C5094" s="247" t="s">
        <v>1370</v>
      </c>
      <c r="D5094" s="247" t="s">
        <v>10961</v>
      </c>
      <c r="E5094" s="248" t="s">
        <v>13719</v>
      </c>
      <c r="F5094" s="247">
        <v>451.13</v>
      </c>
      <c r="G5094" s="247" t="s">
        <v>1367</v>
      </c>
      <c r="H5094" s="247" t="s">
        <v>14318</v>
      </c>
      <c r="I5094" s="247">
        <v>1</v>
      </c>
      <c r="J5094" s="247">
        <v>0</v>
      </c>
      <c r="K5094" s="247">
        <v>0</v>
      </c>
    </row>
    <row r="5095" spans="1:11">
      <c r="A5095" s="247" t="s">
        <v>13720</v>
      </c>
      <c r="B5095" s="247" t="s">
        <v>13721</v>
      </c>
      <c r="C5095" s="247" t="s">
        <v>1370</v>
      </c>
      <c r="D5095" s="247" t="s">
        <v>10961</v>
      </c>
      <c r="E5095" s="248" t="s">
        <v>13722</v>
      </c>
      <c r="F5095" s="247">
        <v>1898.94</v>
      </c>
      <c r="G5095" s="247" t="s">
        <v>1367</v>
      </c>
      <c r="H5095" s="247" t="s">
        <v>14318</v>
      </c>
      <c r="I5095" s="247">
        <v>1</v>
      </c>
      <c r="J5095" s="247">
        <v>0</v>
      </c>
      <c r="K5095" s="247">
        <v>0</v>
      </c>
    </row>
    <row r="5096" spans="1:11">
      <c r="A5096" s="247" t="s">
        <v>13723</v>
      </c>
      <c r="B5096" s="247" t="s">
        <v>13724</v>
      </c>
      <c r="C5096" s="247" t="s">
        <v>1370</v>
      </c>
      <c r="D5096" s="247" t="s">
        <v>10961</v>
      </c>
      <c r="E5096" s="248" t="s">
        <v>13725</v>
      </c>
      <c r="F5096" s="247">
        <v>3164.63</v>
      </c>
      <c r="G5096" s="247" t="s">
        <v>1367</v>
      </c>
      <c r="H5096" s="247" t="s">
        <v>14318</v>
      </c>
      <c r="I5096" s="247">
        <v>1</v>
      </c>
      <c r="J5096" s="247">
        <v>0</v>
      </c>
      <c r="K5096" s="247">
        <v>0</v>
      </c>
    </row>
    <row r="5097" spans="1:11">
      <c r="A5097" s="247" t="s">
        <v>13726</v>
      </c>
      <c r="B5097" s="247" t="s">
        <v>13727</v>
      </c>
      <c r="C5097" s="247" t="s">
        <v>1370</v>
      </c>
      <c r="D5097" s="247" t="s">
        <v>10961</v>
      </c>
      <c r="E5097" s="248" t="s">
        <v>13728</v>
      </c>
      <c r="F5097" s="247">
        <v>1898.94</v>
      </c>
      <c r="G5097" s="247" t="s">
        <v>1367</v>
      </c>
      <c r="H5097" s="247" t="s">
        <v>14318</v>
      </c>
      <c r="I5097" s="247">
        <v>1</v>
      </c>
      <c r="J5097" s="247">
        <v>0</v>
      </c>
      <c r="K5097" s="247">
        <v>0</v>
      </c>
    </row>
    <row r="5098" spans="1:11">
      <c r="A5098" s="247" t="s">
        <v>13729</v>
      </c>
      <c r="B5098" s="247" t="s">
        <v>13730</v>
      </c>
      <c r="C5098" s="247" t="s">
        <v>1370</v>
      </c>
      <c r="D5098" s="247" t="s">
        <v>10961</v>
      </c>
      <c r="E5098" s="248" t="s">
        <v>13731</v>
      </c>
      <c r="F5098" s="247">
        <v>14012.73</v>
      </c>
      <c r="G5098" s="247" t="s">
        <v>1367</v>
      </c>
      <c r="H5098" s="247" t="s">
        <v>14318</v>
      </c>
      <c r="I5098" s="247">
        <v>1</v>
      </c>
      <c r="J5098" s="247">
        <v>0</v>
      </c>
      <c r="K5098" s="247">
        <v>0</v>
      </c>
    </row>
    <row r="5099" spans="1:11">
      <c r="A5099" s="247" t="s">
        <v>18509</v>
      </c>
      <c r="B5099" s="247" t="s">
        <v>18508</v>
      </c>
      <c r="C5099" s="247" t="s">
        <v>1370</v>
      </c>
      <c r="D5099" s="247" t="s">
        <v>10961</v>
      </c>
      <c r="E5099" s="248" t="s">
        <v>18507</v>
      </c>
      <c r="F5099" s="247">
        <v>3178.25</v>
      </c>
      <c r="G5099" s="247" t="s">
        <v>1367</v>
      </c>
      <c r="H5099" s="247" t="s">
        <v>14318</v>
      </c>
      <c r="I5099" s="247">
        <v>1</v>
      </c>
      <c r="J5099" s="247">
        <v>0</v>
      </c>
      <c r="K5099" s="247">
        <v>0</v>
      </c>
    </row>
    <row r="5100" spans="1:11">
      <c r="A5100" s="247" t="s">
        <v>18452</v>
      </c>
      <c r="B5100" s="247" t="s">
        <v>18451</v>
      </c>
      <c r="C5100" s="247" t="s">
        <v>1370</v>
      </c>
      <c r="D5100" s="247" t="s">
        <v>10961</v>
      </c>
      <c r="E5100" s="248" t="s">
        <v>18450</v>
      </c>
      <c r="F5100" s="247">
        <v>8475.43</v>
      </c>
      <c r="G5100" s="247" t="s">
        <v>1367</v>
      </c>
      <c r="H5100" s="247" t="s">
        <v>14318</v>
      </c>
      <c r="I5100" s="247">
        <v>1</v>
      </c>
      <c r="J5100" s="247">
        <v>0</v>
      </c>
      <c r="K5100" s="247">
        <v>0</v>
      </c>
    </row>
    <row r="5101" spans="1:11">
      <c r="A5101" s="247" t="s">
        <v>18449</v>
      </c>
      <c r="B5101" s="247" t="s">
        <v>18448</v>
      </c>
      <c r="C5101" s="247" t="s">
        <v>1370</v>
      </c>
      <c r="D5101" s="247" t="s">
        <v>10961</v>
      </c>
      <c r="E5101" s="248" t="s">
        <v>18447</v>
      </c>
      <c r="F5101" s="247">
        <v>5533.42</v>
      </c>
      <c r="G5101" s="247" t="s">
        <v>1367</v>
      </c>
      <c r="H5101" s="247" t="s">
        <v>14318</v>
      </c>
      <c r="I5101" s="247">
        <v>1</v>
      </c>
      <c r="J5101" s="247">
        <v>0</v>
      </c>
      <c r="K5101" s="247">
        <v>0</v>
      </c>
    </row>
    <row r="5102" spans="1:11">
      <c r="A5102" s="247" t="s">
        <v>24533</v>
      </c>
      <c r="B5102" s="247" t="s">
        <v>24534</v>
      </c>
      <c r="C5102" s="247" t="s">
        <v>1370</v>
      </c>
      <c r="D5102" s="247" t="s">
        <v>10961</v>
      </c>
      <c r="E5102" s="248" t="s">
        <v>24535</v>
      </c>
      <c r="F5102" s="247">
        <v>15413.64</v>
      </c>
      <c r="G5102" s="247" t="s">
        <v>1367</v>
      </c>
      <c r="H5102" s="247" t="s">
        <v>14318</v>
      </c>
      <c r="I5102" s="247">
        <v>0</v>
      </c>
      <c r="J5102" s="247">
        <v>3</v>
      </c>
      <c r="K5102" s="247">
        <v>0</v>
      </c>
    </row>
    <row r="5103" spans="1:11">
      <c r="A5103" s="247" t="s">
        <v>24536</v>
      </c>
      <c r="B5103" s="247" t="s">
        <v>24537</v>
      </c>
      <c r="C5103" s="247" t="s">
        <v>1370</v>
      </c>
      <c r="D5103" s="247" t="s">
        <v>10961</v>
      </c>
      <c r="E5103" s="248" t="s">
        <v>24538</v>
      </c>
      <c r="F5103" s="247">
        <v>363.82</v>
      </c>
      <c r="G5103" s="247" t="s">
        <v>1367</v>
      </c>
      <c r="H5103" s="247" t="s">
        <v>14318</v>
      </c>
      <c r="I5103" s="247">
        <v>0</v>
      </c>
      <c r="J5103" s="247">
        <v>0</v>
      </c>
      <c r="K5103" s="247">
        <v>30</v>
      </c>
    </row>
    <row r="5104" spans="1:11">
      <c r="A5104" s="247" t="s">
        <v>10027</v>
      </c>
      <c r="B5104" s="247" t="s">
        <v>10026</v>
      </c>
      <c r="C5104" s="247" t="s">
        <v>1370</v>
      </c>
      <c r="D5104" s="247" t="s">
        <v>9834</v>
      </c>
      <c r="E5104" s="248" t="s">
        <v>10025</v>
      </c>
      <c r="F5104" s="247">
        <v>342.87</v>
      </c>
      <c r="G5104" s="247" t="s">
        <v>1367</v>
      </c>
      <c r="H5104" s="247" t="s">
        <v>14318</v>
      </c>
      <c r="I5104" s="247">
        <v>1</v>
      </c>
      <c r="J5104" s="247">
        <v>0</v>
      </c>
      <c r="K5104" s="247">
        <v>0</v>
      </c>
    </row>
    <row r="5105" spans="1:11">
      <c r="A5105" s="247" t="s">
        <v>10018</v>
      </c>
      <c r="B5105" s="247" t="s">
        <v>10017</v>
      </c>
      <c r="C5105" s="247" t="s">
        <v>1370</v>
      </c>
      <c r="D5105" s="247" t="s">
        <v>9834</v>
      </c>
      <c r="E5105" s="248" t="s">
        <v>10016</v>
      </c>
      <c r="F5105" s="247">
        <v>162.93</v>
      </c>
      <c r="G5105" s="247" t="s">
        <v>1367</v>
      </c>
      <c r="H5105" s="247" t="s">
        <v>14318</v>
      </c>
      <c r="I5105" s="247">
        <v>0</v>
      </c>
      <c r="J5105" s="247">
        <v>0</v>
      </c>
      <c r="K5105" s="247">
        <v>0</v>
      </c>
    </row>
    <row r="5106" spans="1:11">
      <c r="A5106" s="247" t="s">
        <v>9848</v>
      </c>
      <c r="B5106" s="247" t="s">
        <v>9847</v>
      </c>
      <c r="C5106" s="247" t="s">
        <v>1370</v>
      </c>
      <c r="D5106" s="247" t="s">
        <v>9834</v>
      </c>
      <c r="E5106" s="248" t="s">
        <v>9846</v>
      </c>
      <c r="F5106" s="247">
        <v>1669.78</v>
      </c>
      <c r="G5106" s="247" t="s">
        <v>1367</v>
      </c>
      <c r="H5106" s="247" t="s">
        <v>14318</v>
      </c>
      <c r="I5106" s="247">
        <v>1</v>
      </c>
      <c r="J5106" s="247">
        <v>0</v>
      </c>
      <c r="K5106" s="247">
        <v>0</v>
      </c>
    </row>
    <row r="5107" spans="1:11">
      <c r="A5107" s="247" t="s">
        <v>9657</v>
      </c>
      <c r="B5107" s="247" t="s">
        <v>9656</v>
      </c>
      <c r="C5107" s="247" t="s">
        <v>1370</v>
      </c>
      <c r="D5107" s="247" t="s">
        <v>9645</v>
      </c>
      <c r="E5107" s="248" t="s">
        <v>9655</v>
      </c>
      <c r="F5107" s="247">
        <v>5245.58</v>
      </c>
      <c r="G5107" s="247" t="s">
        <v>1367</v>
      </c>
      <c r="H5107" s="247" t="s">
        <v>14318</v>
      </c>
      <c r="I5107" s="247">
        <v>1</v>
      </c>
      <c r="J5107" s="247">
        <v>0</v>
      </c>
      <c r="K5107" s="247">
        <v>0</v>
      </c>
    </row>
    <row r="5108" spans="1:11">
      <c r="A5108" s="247" t="s">
        <v>9654</v>
      </c>
      <c r="B5108" s="247" t="s">
        <v>9653</v>
      </c>
      <c r="C5108" s="247" t="s">
        <v>1370</v>
      </c>
      <c r="D5108" s="247" t="s">
        <v>9645</v>
      </c>
      <c r="E5108" s="248" t="s">
        <v>9652</v>
      </c>
      <c r="F5108" s="247">
        <v>8467.32</v>
      </c>
      <c r="G5108" s="247" t="s">
        <v>1367</v>
      </c>
      <c r="H5108" s="247" t="s">
        <v>14318</v>
      </c>
      <c r="I5108" s="247">
        <v>1</v>
      </c>
      <c r="J5108" s="247">
        <v>0</v>
      </c>
      <c r="K5108" s="247">
        <v>0</v>
      </c>
    </row>
    <row r="5109" spans="1:11">
      <c r="A5109" s="247" t="s">
        <v>9651</v>
      </c>
      <c r="B5109" s="247" t="s">
        <v>9650</v>
      </c>
      <c r="C5109" s="247" t="s">
        <v>1370</v>
      </c>
      <c r="D5109" s="247" t="s">
        <v>9645</v>
      </c>
      <c r="E5109" s="248" t="s">
        <v>9649</v>
      </c>
      <c r="F5109" s="247">
        <v>11620.44</v>
      </c>
      <c r="G5109" s="247" t="s">
        <v>1367</v>
      </c>
      <c r="H5109" s="247" t="s">
        <v>14318</v>
      </c>
      <c r="I5109" s="247">
        <v>1</v>
      </c>
      <c r="J5109" s="247">
        <v>0</v>
      </c>
      <c r="K5109" s="247">
        <v>0</v>
      </c>
    </row>
    <row r="5110" spans="1:11">
      <c r="A5110" s="247" t="s">
        <v>13732</v>
      </c>
      <c r="B5110" s="247" t="s">
        <v>13733</v>
      </c>
      <c r="C5110" s="247" t="s">
        <v>1370</v>
      </c>
      <c r="D5110" s="247" t="s">
        <v>9645</v>
      </c>
      <c r="E5110" s="248" t="s">
        <v>13734</v>
      </c>
      <c r="F5110" s="247">
        <v>9178.2199999999993</v>
      </c>
      <c r="G5110" s="247" t="s">
        <v>1367</v>
      </c>
      <c r="H5110" s="247" t="s">
        <v>14318</v>
      </c>
      <c r="I5110" s="247">
        <v>1</v>
      </c>
      <c r="J5110" s="247">
        <v>0</v>
      </c>
      <c r="K5110" s="247">
        <v>0</v>
      </c>
    </row>
    <row r="5111" spans="1:11">
      <c r="A5111" s="247" t="s">
        <v>13735</v>
      </c>
      <c r="B5111" s="247" t="s">
        <v>13736</v>
      </c>
      <c r="C5111" s="247" t="s">
        <v>1370</v>
      </c>
      <c r="D5111" s="247" t="s">
        <v>4886</v>
      </c>
      <c r="E5111" s="248" t="s">
        <v>16700</v>
      </c>
      <c r="F5111" s="247">
        <v>9450.5499999999993</v>
      </c>
      <c r="G5111" s="247" t="s">
        <v>1367</v>
      </c>
      <c r="H5111" s="247" t="s">
        <v>14318</v>
      </c>
      <c r="I5111" s="247">
        <v>3</v>
      </c>
      <c r="J5111" s="247">
        <v>0</v>
      </c>
      <c r="K5111" s="247">
        <v>0</v>
      </c>
    </row>
    <row r="5112" spans="1:11">
      <c r="A5112" s="247" t="s">
        <v>1742</v>
      </c>
      <c r="B5112" s="247" t="s">
        <v>1741</v>
      </c>
      <c r="C5112" s="247" t="s">
        <v>1370</v>
      </c>
      <c r="D5112" s="247" t="s">
        <v>1664</v>
      </c>
      <c r="E5112" s="248" t="s">
        <v>1740</v>
      </c>
      <c r="F5112" s="247">
        <v>1610.87</v>
      </c>
      <c r="G5112" s="247" t="s">
        <v>1367</v>
      </c>
      <c r="H5112" s="247" t="s">
        <v>14318</v>
      </c>
      <c r="I5112" s="247">
        <v>1</v>
      </c>
      <c r="J5112" s="247">
        <v>0</v>
      </c>
      <c r="K5112" s="247">
        <v>0</v>
      </c>
    </row>
    <row r="5113" spans="1:11">
      <c r="A5113" s="247" t="s">
        <v>1739</v>
      </c>
      <c r="B5113" s="247" t="s">
        <v>1738</v>
      </c>
      <c r="C5113" s="247" t="s">
        <v>1370</v>
      </c>
      <c r="D5113" s="247" t="s">
        <v>1664</v>
      </c>
      <c r="E5113" s="248" t="s">
        <v>1737</v>
      </c>
      <c r="F5113" s="247">
        <v>530.36</v>
      </c>
      <c r="G5113" s="247" t="s">
        <v>1367</v>
      </c>
      <c r="H5113" s="247" t="s">
        <v>14318</v>
      </c>
      <c r="I5113" s="247">
        <v>1</v>
      </c>
      <c r="J5113" s="247">
        <v>0</v>
      </c>
      <c r="K5113" s="247">
        <v>0</v>
      </c>
    </row>
    <row r="5114" spans="1:11">
      <c r="A5114" s="247" t="s">
        <v>1736</v>
      </c>
      <c r="B5114" s="247" t="s">
        <v>1735</v>
      </c>
      <c r="C5114" s="247" t="s">
        <v>1370</v>
      </c>
      <c r="D5114" s="247" t="s">
        <v>1664</v>
      </c>
      <c r="E5114" s="248" t="s">
        <v>1734</v>
      </c>
      <c r="F5114" s="247">
        <v>530.36</v>
      </c>
      <c r="G5114" s="247" t="s">
        <v>1367</v>
      </c>
      <c r="H5114" s="247" t="s">
        <v>14318</v>
      </c>
      <c r="I5114" s="247">
        <v>1</v>
      </c>
      <c r="J5114" s="247">
        <v>0</v>
      </c>
      <c r="K5114" s="247">
        <v>0</v>
      </c>
    </row>
    <row r="5115" spans="1:11">
      <c r="A5115" s="247" t="s">
        <v>1733</v>
      </c>
      <c r="B5115" s="247" t="s">
        <v>1732</v>
      </c>
      <c r="C5115" s="247" t="s">
        <v>1370</v>
      </c>
      <c r="D5115" s="247" t="s">
        <v>1664</v>
      </c>
      <c r="E5115" s="248" t="s">
        <v>1731</v>
      </c>
      <c r="F5115" s="247">
        <v>748.88</v>
      </c>
      <c r="G5115" s="247" t="s">
        <v>1367</v>
      </c>
      <c r="H5115" s="247" t="s">
        <v>14318</v>
      </c>
      <c r="I5115" s="247">
        <v>1</v>
      </c>
      <c r="J5115" s="247">
        <v>0</v>
      </c>
      <c r="K5115" s="247">
        <v>0</v>
      </c>
    </row>
    <row r="5116" spans="1:11">
      <c r="A5116" s="247" t="s">
        <v>1730</v>
      </c>
      <c r="B5116" s="247" t="s">
        <v>1729</v>
      </c>
      <c r="C5116" s="247" t="s">
        <v>1370</v>
      </c>
      <c r="D5116" s="247" t="s">
        <v>1664</v>
      </c>
      <c r="E5116" s="248" t="s">
        <v>1728</v>
      </c>
      <c r="F5116" s="247">
        <v>748.88</v>
      </c>
      <c r="G5116" s="247" t="s">
        <v>1367</v>
      </c>
      <c r="H5116" s="247" t="s">
        <v>14318</v>
      </c>
      <c r="I5116" s="247">
        <v>1</v>
      </c>
      <c r="J5116" s="247">
        <v>0</v>
      </c>
      <c r="K5116" s="247">
        <v>0</v>
      </c>
    </row>
    <row r="5117" spans="1:11">
      <c r="A5117" s="247" t="s">
        <v>1727</v>
      </c>
      <c r="B5117" s="247" t="s">
        <v>1726</v>
      </c>
      <c r="C5117" s="247" t="s">
        <v>1370</v>
      </c>
      <c r="D5117" s="247" t="s">
        <v>1664</v>
      </c>
      <c r="E5117" s="248" t="s">
        <v>1725</v>
      </c>
      <c r="F5117" s="247">
        <v>301.48</v>
      </c>
      <c r="G5117" s="247" t="s">
        <v>1367</v>
      </c>
      <c r="H5117" s="247" t="s">
        <v>14318</v>
      </c>
      <c r="I5117" s="247">
        <v>1</v>
      </c>
      <c r="J5117" s="247">
        <v>0</v>
      </c>
      <c r="K5117" s="247">
        <v>0</v>
      </c>
    </row>
    <row r="5118" spans="1:11">
      <c r="A5118" s="247" t="s">
        <v>1724</v>
      </c>
      <c r="B5118" s="247" t="s">
        <v>1723</v>
      </c>
      <c r="C5118" s="247" t="s">
        <v>1370</v>
      </c>
      <c r="D5118" s="247" t="s">
        <v>1664</v>
      </c>
      <c r="E5118" s="248" t="s">
        <v>1722</v>
      </c>
      <c r="F5118" s="247">
        <v>1610.87</v>
      </c>
      <c r="G5118" s="247" t="s">
        <v>1367</v>
      </c>
      <c r="H5118" s="247" t="s">
        <v>14318</v>
      </c>
      <c r="I5118" s="247">
        <v>1</v>
      </c>
      <c r="J5118" s="247">
        <v>0</v>
      </c>
      <c r="K5118" s="247">
        <v>0</v>
      </c>
    </row>
    <row r="5119" spans="1:11">
      <c r="A5119" s="247" t="s">
        <v>1721</v>
      </c>
      <c r="B5119" s="247" t="s">
        <v>1720</v>
      </c>
      <c r="C5119" s="247" t="s">
        <v>1370</v>
      </c>
      <c r="D5119" s="247" t="s">
        <v>1664</v>
      </c>
      <c r="E5119" s="248" t="s">
        <v>1719</v>
      </c>
      <c r="F5119" s="247">
        <v>615.74</v>
      </c>
      <c r="G5119" s="247" t="s">
        <v>1367</v>
      </c>
      <c r="H5119" s="247" t="s">
        <v>14318</v>
      </c>
      <c r="I5119" s="247">
        <v>1</v>
      </c>
      <c r="J5119" s="247">
        <v>0</v>
      </c>
      <c r="K5119" s="247">
        <v>0</v>
      </c>
    </row>
    <row r="5120" spans="1:11">
      <c r="A5120" s="247" t="s">
        <v>1718</v>
      </c>
      <c r="B5120" s="247" t="s">
        <v>1717</v>
      </c>
      <c r="C5120" s="247" t="s">
        <v>1370</v>
      </c>
      <c r="D5120" s="247" t="s">
        <v>1664</v>
      </c>
      <c r="E5120" s="248" t="s">
        <v>24539</v>
      </c>
      <c r="F5120" s="247">
        <v>468.29</v>
      </c>
      <c r="G5120" s="247" t="s">
        <v>1367</v>
      </c>
      <c r="H5120" s="247" t="s">
        <v>14318</v>
      </c>
      <c r="I5120" s="247">
        <v>1</v>
      </c>
      <c r="J5120" s="247">
        <v>0</v>
      </c>
      <c r="K5120" s="247">
        <v>0</v>
      </c>
    </row>
    <row r="5121" spans="1:11">
      <c r="A5121" s="247" t="s">
        <v>1715</v>
      </c>
      <c r="B5121" s="247" t="s">
        <v>1714</v>
      </c>
      <c r="C5121" s="247" t="s">
        <v>1370</v>
      </c>
      <c r="D5121" s="247" t="s">
        <v>1664</v>
      </c>
      <c r="E5121" s="248" t="s">
        <v>1713</v>
      </c>
      <c r="F5121" s="247">
        <v>310.92</v>
      </c>
      <c r="G5121" s="247" t="s">
        <v>1367</v>
      </c>
      <c r="H5121" s="247" t="s">
        <v>14318</v>
      </c>
      <c r="I5121" s="247">
        <v>1</v>
      </c>
      <c r="J5121" s="247">
        <v>0</v>
      </c>
      <c r="K5121" s="247">
        <v>0</v>
      </c>
    </row>
    <row r="5122" spans="1:11">
      <c r="A5122" s="247" t="s">
        <v>1712</v>
      </c>
      <c r="B5122" s="247" t="s">
        <v>1711</v>
      </c>
      <c r="C5122" s="247" t="s">
        <v>1370</v>
      </c>
      <c r="D5122" s="247" t="s">
        <v>1664</v>
      </c>
      <c r="E5122" s="248" t="s">
        <v>1710</v>
      </c>
      <c r="F5122" s="247">
        <v>1925.74</v>
      </c>
      <c r="G5122" s="247" t="s">
        <v>1367</v>
      </c>
      <c r="H5122" s="247" t="s">
        <v>14318</v>
      </c>
      <c r="I5122" s="247">
        <v>1</v>
      </c>
      <c r="J5122" s="247">
        <v>0</v>
      </c>
      <c r="K5122" s="247">
        <v>0</v>
      </c>
    </row>
    <row r="5123" spans="1:11">
      <c r="A5123" s="247" t="s">
        <v>1709</v>
      </c>
      <c r="B5123" s="247" t="s">
        <v>1708</v>
      </c>
      <c r="C5123" s="247" t="s">
        <v>1370</v>
      </c>
      <c r="D5123" s="247" t="s">
        <v>1664</v>
      </c>
      <c r="E5123" s="248" t="s">
        <v>1707</v>
      </c>
      <c r="F5123" s="247">
        <v>1066.76</v>
      </c>
      <c r="G5123" s="247" t="s">
        <v>1367</v>
      </c>
      <c r="H5123" s="247" t="s">
        <v>14318</v>
      </c>
      <c r="I5123" s="247">
        <v>1</v>
      </c>
      <c r="J5123" s="247">
        <v>0</v>
      </c>
      <c r="K5123" s="247">
        <v>0</v>
      </c>
    </row>
    <row r="5124" spans="1:11">
      <c r="A5124" s="247" t="s">
        <v>1706</v>
      </c>
      <c r="B5124" s="247" t="s">
        <v>1705</v>
      </c>
      <c r="C5124" s="247" t="s">
        <v>1370</v>
      </c>
      <c r="D5124" s="247" t="s">
        <v>1664</v>
      </c>
      <c r="E5124" s="248" t="s">
        <v>1704</v>
      </c>
      <c r="F5124" s="247">
        <v>261.14</v>
      </c>
      <c r="G5124" s="247" t="s">
        <v>1367</v>
      </c>
      <c r="H5124" s="247" t="s">
        <v>14318</v>
      </c>
      <c r="I5124" s="247">
        <v>1</v>
      </c>
      <c r="J5124" s="247">
        <v>0</v>
      </c>
      <c r="K5124" s="247">
        <v>0</v>
      </c>
    </row>
    <row r="5125" spans="1:11">
      <c r="A5125" s="247" t="s">
        <v>1703</v>
      </c>
      <c r="B5125" s="247" t="s">
        <v>1702</v>
      </c>
      <c r="C5125" s="247" t="s">
        <v>1370</v>
      </c>
      <c r="D5125" s="247" t="s">
        <v>1664</v>
      </c>
      <c r="E5125" s="248" t="s">
        <v>1701</v>
      </c>
      <c r="F5125" s="247">
        <v>301.48</v>
      </c>
      <c r="G5125" s="247" t="s">
        <v>1367</v>
      </c>
      <c r="H5125" s="247" t="s">
        <v>14318</v>
      </c>
      <c r="I5125" s="247">
        <v>1</v>
      </c>
      <c r="J5125" s="247">
        <v>0</v>
      </c>
      <c r="K5125" s="247">
        <v>0</v>
      </c>
    </row>
    <row r="5126" spans="1:11">
      <c r="A5126" s="247" t="s">
        <v>1700</v>
      </c>
      <c r="B5126" s="247" t="s">
        <v>1699</v>
      </c>
      <c r="C5126" s="247" t="s">
        <v>1370</v>
      </c>
      <c r="D5126" s="247" t="s">
        <v>1664</v>
      </c>
      <c r="E5126" s="248" t="s">
        <v>1698</v>
      </c>
      <c r="F5126" s="247">
        <v>959.04</v>
      </c>
      <c r="G5126" s="247" t="s">
        <v>1367</v>
      </c>
      <c r="H5126" s="247" t="s">
        <v>14318</v>
      </c>
      <c r="I5126" s="247">
        <v>1</v>
      </c>
      <c r="J5126" s="247">
        <v>0</v>
      </c>
      <c r="K5126" s="247">
        <v>0</v>
      </c>
    </row>
    <row r="5127" spans="1:11">
      <c r="A5127" s="247" t="s">
        <v>1697</v>
      </c>
      <c r="B5127" s="247" t="s">
        <v>1696</v>
      </c>
      <c r="C5127" s="247" t="s">
        <v>1370</v>
      </c>
      <c r="D5127" s="247" t="s">
        <v>1664</v>
      </c>
      <c r="E5127" s="248" t="s">
        <v>1695</v>
      </c>
      <c r="F5127" s="247">
        <v>1259.05</v>
      </c>
      <c r="G5127" s="247" t="s">
        <v>1367</v>
      </c>
      <c r="H5127" s="247" t="s">
        <v>14318</v>
      </c>
      <c r="I5127" s="247">
        <v>1</v>
      </c>
      <c r="J5127" s="247">
        <v>0</v>
      </c>
      <c r="K5127" s="247">
        <v>0</v>
      </c>
    </row>
    <row r="5128" spans="1:11">
      <c r="A5128" s="247" t="s">
        <v>1694</v>
      </c>
      <c r="B5128" s="247" t="s">
        <v>1693</v>
      </c>
      <c r="C5128" s="247" t="s">
        <v>1370</v>
      </c>
      <c r="D5128" s="247" t="s">
        <v>1664</v>
      </c>
      <c r="E5128" s="248" t="s">
        <v>1692</v>
      </c>
      <c r="F5128" s="247">
        <v>1099.04</v>
      </c>
      <c r="G5128" s="247" t="s">
        <v>1367</v>
      </c>
      <c r="H5128" s="247" t="s">
        <v>14318</v>
      </c>
      <c r="I5128" s="247">
        <v>1</v>
      </c>
      <c r="J5128" s="247">
        <v>0</v>
      </c>
      <c r="K5128" s="247">
        <v>0</v>
      </c>
    </row>
    <row r="5129" spans="1:11">
      <c r="A5129" s="247" t="s">
        <v>1691</v>
      </c>
      <c r="B5129" s="247" t="s">
        <v>1690</v>
      </c>
      <c r="C5129" s="247" t="s">
        <v>1370</v>
      </c>
      <c r="D5129" s="247" t="s">
        <v>1664</v>
      </c>
      <c r="E5129" s="248" t="s">
        <v>1689</v>
      </c>
      <c r="F5129" s="247">
        <v>1902.49</v>
      </c>
      <c r="G5129" s="247" t="s">
        <v>1367</v>
      </c>
      <c r="H5129" s="247" t="s">
        <v>14318</v>
      </c>
      <c r="I5129" s="247">
        <v>1</v>
      </c>
      <c r="J5129" s="247">
        <v>0</v>
      </c>
      <c r="K5129" s="247">
        <v>0</v>
      </c>
    </row>
    <row r="5130" spans="1:11">
      <c r="A5130" s="247" t="s">
        <v>1688</v>
      </c>
      <c r="B5130" s="247" t="s">
        <v>1687</v>
      </c>
      <c r="C5130" s="247" t="s">
        <v>1370</v>
      </c>
      <c r="D5130" s="247" t="s">
        <v>1664</v>
      </c>
      <c r="E5130" s="248" t="s">
        <v>1686</v>
      </c>
      <c r="F5130" s="247">
        <v>1559.08</v>
      </c>
      <c r="G5130" s="247" t="s">
        <v>1367</v>
      </c>
      <c r="H5130" s="247" t="s">
        <v>14318</v>
      </c>
      <c r="I5130" s="247">
        <v>1</v>
      </c>
      <c r="J5130" s="247">
        <v>0</v>
      </c>
      <c r="K5130" s="247">
        <v>0</v>
      </c>
    </row>
    <row r="5131" spans="1:11">
      <c r="A5131" s="247" t="s">
        <v>1685</v>
      </c>
      <c r="B5131" s="247" t="s">
        <v>1684</v>
      </c>
      <c r="C5131" s="247" t="s">
        <v>1370</v>
      </c>
      <c r="D5131" s="247" t="s">
        <v>1664</v>
      </c>
      <c r="E5131" s="248" t="s">
        <v>1683</v>
      </c>
      <c r="F5131" s="247">
        <v>1524.52</v>
      </c>
      <c r="G5131" s="247" t="s">
        <v>1367</v>
      </c>
      <c r="H5131" s="247" t="s">
        <v>14318</v>
      </c>
      <c r="I5131" s="247">
        <v>1</v>
      </c>
      <c r="J5131" s="247">
        <v>0</v>
      </c>
      <c r="K5131" s="247">
        <v>0</v>
      </c>
    </row>
    <row r="5132" spans="1:11">
      <c r="A5132" s="247" t="s">
        <v>1678</v>
      </c>
      <c r="B5132" s="247" t="s">
        <v>1677</v>
      </c>
      <c r="C5132" s="247" t="s">
        <v>1370</v>
      </c>
      <c r="D5132" s="247" t="s">
        <v>1664</v>
      </c>
      <c r="E5132" s="248" t="s">
        <v>1676</v>
      </c>
      <c r="F5132" s="247">
        <v>2333.44</v>
      </c>
      <c r="G5132" s="247" t="s">
        <v>1367</v>
      </c>
      <c r="H5132" s="247" t="s">
        <v>14318</v>
      </c>
      <c r="I5132" s="247">
        <v>1</v>
      </c>
      <c r="J5132" s="247">
        <v>0</v>
      </c>
      <c r="K5132" s="247">
        <v>0</v>
      </c>
    </row>
    <row r="5133" spans="1:11">
      <c r="A5133" s="247" t="s">
        <v>1675</v>
      </c>
      <c r="B5133" s="247" t="s">
        <v>1674</v>
      </c>
      <c r="C5133" s="247" t="s">
        <v>1370</v>
      </c>
      <c r="D5133" s="247" t="s">
        <v>1664</v>
      </c>
      <c r="E5133" s="248" t="s">
        <v>1673</v>
      </c>
      <c r="F5133" s="247">
        <v>261.14</v>
      </c>
      <c r="G5133" s="247" t="s">
        <v>1367</v>
      </c>
      <c r="H5133" s="247" t="s">
        <v>14318</v>
      </c>
      <c r="I5133" s="247">
        <v>1</v>
      </c>
      <c r="J5133" s="247">
        <v>0</v>
      </c>
      <c r="K5133" s="247">
        <v>0</v>
      </c>
    </row>
    <row r="5134" spans="1:11">
      <c r="A5134" s="247" t="s">
        <v>24540</v>
      </c>
      <c r="B5134" s="247" t="s">
        <v>24541</v>
      </c>
      <c r="C5134" s="247" t="s">
        <v>1370</v>
      </c>
      <c r="D5134" s="247" t="s">
        <v>1664</v>
      </c>
      <c r="E5134" s="248" t="s">
        <v>24542</v>
      </c>
      <c r="F5134" s="247">
        <v>1524.52</v>
      </c>
      <c r="G5134" s="247" t="s">
        <v>1367</v>
      </c>
      <c r="H5134" s="247" t="s">
        <v>14318</v>
      </c>
      <c r="I5134" s="247">
        <v>1</v>
      </c>
      <c r="J5134" s="247">
        <v>0</v>
      </c>
      <c r="K5134" s="247">
        <v>0</v>
      </c>
    </row>
    <row r="5135" spans="1:11">
      <c r="A5135" s="247" t="s">
        <v>24543</v>
      </c>
      <c r="B5135" s="247" t="s">
        <v>24544</v>
      </c>
      <c r="C5135" s="247" t="s">
        <v>1370</v>
      </c>
      <c r="D5135" s="247" t="s">
        <v>1664</v>
      </c>
      <c r="E5135" s="248" t="s">
        <v>24545</v>
      </c>
      <c r="F5135" s="247">
        <v>599.03</v>
      </c>
      <c r="G5135" s="247" t="s">
        <v>1367</v>
      </c>
      <c r="H5135" s="247" t="s">
        <v>14318</v>
      </c>
      <c r="I5135" s="247">
        <v>1</v>
      </c>
      <c r="J5135" s="247">
        <v>0</v>
      </c>
      <c r="K5135" s="247">
        <v>0</v>
      </c>
    </row>
    <row r="5136" spans="1:11">
      <c r="A5136" s="247" t="s">
        <v>24546</v>
      </c>
      <c r="B5136" s="247" t="s">
        <v>24547</v>
      </c>
      <c r="C5136" s="247" t="s">
        <v>1370</v>
      </c>
      <c r="D5136" s="247" t="s">
        <v>1664</v>
      </c>
      <c r="E5136" s="248" t="s">
        <v>24548</v>
      </c>
      <c r="F5136" s="247">
        <v>2144.6</v>
      </c>
      <c r="G5136" s="247" t="s">
        <v>1367</v>
      </c>
      <c r="H5136" s="247" t="s">
        <v>14318</v>
      </c>
      <c r="I5136" s="247">
        <v>1</v>
      </c>
      <c r="J5136" s="247">
        <v>0</v>
      </c>
      <c r="K5136" s="247">
        <v>0</v>
      </c>
    </row>
    <row r="5137" spans="1:11">
      <c r="A5137" s="247" t="s">
        <v>24549</v>
      </c>
      <c r="B5137" s="247" t="s">
        <v>24550</v>
      </c>
      <c r="C5137" s="247" t="s">
        <v>1370</v>
      </c>
      <c r="D5137" s="247" t="s">
        <v>1664</v>
      </c>
      <c r="E5137" s="248" t="s">
        <v>24551</v>
      </c>
      <c r="F5137" s="247">
        <v>310.92</v>
      </c>
      <c r="G5137" s="247" t="s">
        <v>1367</v>
      </c>
      <c r="H5137" s="247" t="s">
        <v>14318</v>
      </c>
      <c r="I5137" s="247">
        <v>1</v>
      </c>
      <c r="J5137" s="247">
        <v>0</v>
      </c>
      <c r="K5137" s="247">
        <v>0</v>
      </c>
    </row>
    <row r="5138" spans="1:11">
      <c r="A5138" s="247" t="s">
        <v>24552</v>
      </c>
      <c r="B5138" s="247" t="s">
        <v>24553</v>
      </c>
      <c r="C5138" s="247" t="s">
        <v>1370</v>
      </c>
      <c r="D5138" s="247" t="s">
        <v>1664</v>
      </c>
      <c r="E5138" s="248" t="s">
        <v>24554</v>
      </c>
      <c r="F5138" s="247">
        <v>3666.8</v>
      </c>
      <c r="G5138" s="247" t="s">
        <v>1367</v>
      </c>
      <c r="H5138" s="247" t="s">
        <v>14318</v>
      </c>
      <c r="I5138" s="247">
        <v>1</v>
      </c>
      <c r="J5138" s="247">
        <v>0</v>
      </c>
      <c r="K5138" s="247">
        <v>0</v>
      </c>
    </row>
    <row r="5139" spans="1:11">
      <c r="A5139" s="247" t="s">
        <v>1672</v>
      </c>
      <c r="B5139" s="247" t="s">
        <v>1671</v>
      </c>
      <c r="C5139" s="247" t="s">
        <v>1370</v>
      </c>
      <c r="D5139" s="247" t="s">
        <v>1664</v>
      </c>
      <c r="E5139" s="248" t="s">
        <v>1670</v>
      </c>
      <c r="F5139" s="247">
        <v>799.03</v>
      </c>
      <c r="G5139" s="247" t="s">
        <v>1367</v>
      </c>
      <c r="H5139" s="247" t="s">
        <v>14318</v>
      </c>
      <c r="I5139" s="247">
        <v>1</v>
      </c>
      <c r="J5139" s="247">
        <v>0</v>
      </c>
      <c r="K5139" s="247">
        <v>0</v>
      </c>
    </row>
    <row r="5140" spans="1:11">
      <c r="A5140" s="247" t="s">
        <v>1669</v>
      </c>
      <c r="B5140" s="247" t="s">
        <v>1668</v>
      </c>
      <c r="C5140" s="247" t="s">
        <v>1370</v>
      </c>
      <c r="D5140" s="247" t="s">
        <v>1664</v>
      </c>
      <c r="E5140" s="248" t="s">
        <v>1667</v>
      </c>
      <c r="F5140" s="247">
        <v>559.03</v>
      </c>
      <c r="G5140" s="247" t="s">
        <v>1367</v>
      </c>
      <c r="H5140" s="247" t="s">
        <v>14318</v>
      </c>
      <c r="I5140" s="247">
        <v>1</v>
      </c>
      <c r="J5140" s="247">
        <v>0</v>
      </c>
      <c r="K5140" s="247">
        <v>0</v>
      </c>
    </row>
    <row r="5141" spans="1:11">
      <c r="A5141" s="247" t="s">
        <v>1666</v>
      </c>
      <c r="B5141" s="247" t="s">
        <v>1665</v>
      </c>
      <c r="C5141" s="247" t="s">
        <v>1370</v>
      </c>
      <c r="D5141" s="247" t="s">
        <v>1664</v>
      </c>
      <c r="E5141" s="248" t="s">
        <v>1663</v>
      </c>
      <c r="F5141" s="247">
        <v>799.03</v>
      </c>
      <c r="G5141" s="247" t="s">
        <v>1367</v>
      </c>
      <c r="H5141" s="247" t="s">
        <v>14318</v>
      </c>
      <c r="I5141" s="247">
        <v>1</v>
      </c>
      <c r="J5141" s="247">
        <v>0</v>
      </c>
      <c r="K5141" s="247">
        <v>0</v>
      </c>
    </row>
    <row r="5142" spans="1:11">
      <c r="A5142" s="247" t="s">
        <v>1383</v>
      </c>
      <c r="B5142" s="247" t="s">
        <v>1382</v>
      </c>
      <c r="C5142" s="247" t="s">
        <v>1370</v>
      </c>
      <c r="D5142" s="247" t="s">
        <v>1369</v>
      </c>
      <c r="E5142" s="248" t="s">
        <v>1381</v>
      </c>
      <c r="F5142" s="247">
        <v>8586.67</v>
      </c>
      <c r="G5142" s="247" t="s">
        <v>1367</v>
      </c>
      <c r="H5142" s="247" t="s">
        <v>14318</v>
      </c>
      <c r="I5142" s="247">
        <v>1</v>
      </c>
      <c r="J5142" s="247">
        <v>0</v>
      </c>
      <c r="K5142" s="247">
        <v>0</v>
      </c>
    </row>
    <row r="5143" spans="1:11">
      <c r="A5143" s="247" t="s">
        <v>1380</v>
      </c>
      <c r="B5143" s="247" t="s">
        <v>1379</v>
      </c>
      <c r="C5143" s="247" t="s">
        <v>1370</v>
      </c>
      <c r="D5143" s="247" t="s">
        <v>1369</v>
      </c>
      <c r="E5143" s="248" t="s">
        <v>24555</v>
      </c>
      <c r="F5143" s="247">
        <v>22127.78</v>
      </c>
      <c r="G5143" s="247" t="s">
        <v>1367</v>
      </c>
      <c r="H5143" s="247" t="s">
        <v>14318</v>
      </c>
      <c r="I5143" s="247">
        <v>1</v>
      </c>
      <c r="J5143" s="247">
        <v>0</v>
      </c>
      <c r="K5143" s="247">
        <v>0</v>
      </c>
    </row>
    <row r="5144" spans="1:11">
      <c r="A5144" s="247" t="s">
        <v>1372</v>
      </c>
      <c r="B5144" s="247" t="s">
        <v>1371</v>
      </c>
      <c r="C5144" s="247" t="s">
        <v>1370</v>
      </c>
      <c r="D5144" s="247" t="s">
        <v>1369</v>
      </c>
      <c r="E5144" s="248" t="s">
        <v>1368</v>
      </c>
      <c r="F5144" s="247">
        <v>9564.44</v>
      </c>
      <c r="G5144" s="247" t="s">
        <v>1367</v>
      </c>
      <c r="H5144" s="247" t="s">
        <v>14318</v>
      </c>
      <c r="I5144" s="247">
        <v>3</v>
      </c>
      <c r="J5144" s="247">
        <v>0</v>
      </c>
      <c r="K5144" s="247">
        <v>0</v>
      </c>
    </row>
    <row r="5145" spans="1:11">
      <c r="A5145" s="247" t="s">
        <v>13739</v>
      </c>
      <c r="B5145" s="247" t="s">
        <v>13740</v>
      </c>
      <c r="C5145" s="247" t="s">
        <v>1370</v>
      </c>
      <c r="D5145" s="247" t="s">
        <v>1369</v>
      </c>
      <c r="E5145" s="248" t="s">
        <v>13741</v>
      </c>
      <c r="F5145" s="247">
        <v>14928.89</v>
      </c>
      <c r="G5145" s="247" t="s">
        <v>1367</v>
      </c>
      <c r="H5145" s="247" t="s">
        <v>14318</v>
      </c>
      <c r="I5145" s="247">
        <v>3</v>
      </c>
      <c r="J5145" s="247">
        <v>0</v>
      </c>
      <c r="K5145" s="247">
        <v>0</v>
      </c>
    </row>
    <row r="5146" spans="1:11">
      <c r="A5146" s="247" t="s">
        <v>24556</v>
      </c>
      <c r="B5146" s="247" t="s">
        <v>24557</v>
      </c>
      <c r="C5146" s="247" t="s">
        <v>1370</v>
      </c>
      <c r="D5146" s="247" t="s">
        <v>1369</v>
      </c>
      <c r="E5146" s="248" t="s">
        <v>24558</v>
      </c>
      <c r="F5146" s="247">
        <v>37954.44</v>
      </c>
      <c r="G5146" s="247" t="s">
        <v>1367</v>
      </c>
      <c r="H5146" s="247" t="s">
        <v>14318</v>
      </c>
      <c r="I5146" s="247">
        <v>3</v>
      </c>
      <c r="J5146" s="247">
        <v>0</v>
      </c>
      <c r="K5146" s="247">
        <v>0</v>
      </c>
    </row>
    <row r="5147" spans="1:11">
      <c r="A5147" s="247" t="s">
        <v>14372</v>
      </c>
      <c r="B5147" s="247" t="s">
        <v>14371</v>
      </c>
      <c r="C5147" s="247" t="s">
        <v>1370</v>
      </c>
      <c r="D5147" s="247" t="s">
        <v>1369</v>
      </c>
      <c r="E5147" s="248" t="s">
        <v>14370</v>
      </c>
      <c r="F5147" s="247">
        <v>46708.89</v>
      </c>
      <c r="G5147" s="247" t="s">
        <v>1367</v>
      </c>
      <c r="H5147" s="247" t="s">
        <v>14318</v>
      </c>
      <c r="I5147" s="247">
        <v>3</v>
      </c>
      <c r="J5147" s="247">
        <v>0</v>
      </c>
      <c r="K5147" s="247">
        <v>0</v>
      </c>
    </row>
    <row r="5148" spans="1:11">
      <c r="A5148" s="247" t="s">
        <v>14369</v>
      </c>
      <c r="B5148" s="247" t="s">
        <v>14368</v>
      </c>
      <c r="C5148" s="247" t="s">
        <v>1370</v>
      </c>
      <c r="D5148" s="247" t="s">
        <v>1369</v>
      </c>
      <c r="E5148" s="248" t="s">
        <v>14367</v>
      </c>
      <c r="F5148" s="247">
        <v>36268.89</v>
      </c>
      <c r="G5148" s="247" t="s">
        <v>1367</v>
      </c>
      <c r="H5148" s="247" t="s">
        <v>14318</v>
      </c>
      <c r="I5148" s="247">
        <v>3</v>
      </c>
      <c r="J5148" s="247">
        <v>0</v>
      </c>
      <c r="K5148" s="247">
        <v>0</v>
      </c>
    </row>
    <row r="5149" spans="1:11">
      <c r="A5149" s="247" t="s">
        <v>14363</v>
      </c>
      <c r="B5149" s="247" t="s">
        <v>14362</v>
      </c>
      <c r="C5149" s="247" t="s">
        <v>1370</v>
      </c>
      <c r="D5149" s="247" t="s">
        <v>1369</v>
      </c>
      <c r="E5149" s="248" t="s">
        <v>14361</v>
      </c>
      <c r="F5149" s="247">
        <v>36696.67</v>
      </c>
      <c r="G5149" s="247" t="s">
        <v>1367</v>
      </c>
      <c r="H5149" s="247" t="s">
        <v>14318</v>
      </c>
      <c r="I5149" s="247">
        <v>3</v>
      </c>
      <c r="J5149" s="247">
        <v>0</v>
      </c>
      <c r="K5149" s="247">
        <v>0</v>
      </c>
    </row>
    <row r="5150" spans="1:11">
      <c r="A5150" s="247" t="s">
        <v>24559</v>
      </c>
      <c r="B5150" s="247" t="s">
        <v>24560</v>
      </c>
      <c r="C5150" s="247" t="s">
        <v>1370</v>
      </c>
      <c r="D5150" s="247" t="s">
        <v>1369</v>
      </c>
      <c r="E5150" s="248" t="s">
        <v>24561</v>
      </c>
      <c r="F5150" s="247">
        <v>22607.78</v>
      </c>
      <c r="G5150" s="247" t="s">
        <v>1367</v>
      </c>
      <c r="H5150" s="247" t="s">
        <v>14318</v>
      </c>
      <c r="I5150" s="247">
        <v>3</v>
      </c>
      <c r="J5150" s="247">
        <v>0</v>
      </c>
      <c r="K5150" s="247">
        <v>0</v>
      </c>
    </row>
    <row r="5151" spans="1:11">
      <c r="A5151" s="247" t="s">
        <v>24562</v>
      </c>
      <c r="B5151" s="247" t="s">
        <v>24563</v>
      </c>
      <c r="C5151" s="247" t="s">
        <v>1370</v>
      </c>
      <c r="D5151" s="247" t="s">
        <v>1369</v>
      </c>
      <c r="E5151" s="248" t="s">
        <v>24564</v>
      </c>
      <c r="F5151" s="247">
        <v>9735.56</v>
      </c>
      <c r="G5151" s="247" t="s">
        <v>1367</v>
      </c>
      <c r="H5151" s="247" t="s">
        <v>14318</v>
      </c>
      <c r="I5151" s="247">
        <v>3</v>
      </c>
      <c r="J5151" s="247">
        <v>0</v>
      </c>
      <c r="K5151" s="247">
        <v>0</v>
      </c>
    </row>
    <row r="5152" spans="1:11">
      <c r="A5152" s="247" t="s">
        <v>12186</v>
      </c>
      <c r="B5152" s="247" t="s">
        <v>12185</v>
      </c>
      <c r="C5152" s="247" t="s">
        <v>1796</v>
      </c>
      <c r="D5152" s="247" t="s">
        <v>10961</v>
      </c>
      <c r="E5152" s="248" t="s">
        <v>12184</v>
      </c>
      <c r="F5152" s="247">
        <v>13.4</v>
      </c>
      <c r="G5152" s="247" t="s">
        <v>1373</v>
      </c>
      <c r="H5152" s="247" t="s">
        <v>14318</v>
      </c>
      <c r="I5152" s="247">
        <v>1</v>
      </c>
      <c r="J5152" s="247">
        <v>0</v>
      </c>
      <c r="K5152" s="247">
        <v>0</v>
      </c>
    </row>
    <row r="5153" spans="1:11">
      <c r="A5153" s="247" t="s">
        <v>11952</v>
      </c>
      <c r="B5153" s="247" t="s">
        <v>11951</v>
      </c>
      <c r="C5153" s="247" t="s">
        <v>1796</v>
      </c>
      <c r="D5153" s="247" t="s">
        <v>10961</v>
      </c>
      <c r="E5153" s="248" t="s">
        <v>18648</v>
      </c>
      <c r="F5153" s="247">
        <v>4.96</v>
      </c>
      <c r="G5153" s="247" t="s">
        <v>1373</v>
      </c>
      <c r="H5153" s="247" t="s">
        <v>14318</v>
      </c>
      <c r="I5153" s="247">
        <v>1</v>
      </c>
      <c r="J5153" s="247">
        <v>0</v>
      </c>
      <c r="K5153" s="247">
        <v>0</v>
      </c>
    </row>
    <row r="5154" spans="1:11">
      <c r="A5154" s="247" t="s">
        <v>5555</v>
      </c>
      <c r="B5154" s="247" t="s">
        <v>5554</v>
      </c>
      <c r="C5154" s="247" t="s">
        <v>1796</v>
      </c>
      <c r="D5154" s="247" t="s">
        <v>5487</v>
      </c>
      <c r="E5154" s="248" t="s">
        <v>5553</v>
      </c>
      <c r="F5154" s="247">
        <v>22.97</v>
      </c>
      <c r="G5154" s="247" t="s">
        <v>1373</v>
      </c>
      <c r="H5154" s="247" t="s">
        <v>14318</v>
      </c>
      <c r="I5154" s="247">
        <v>1</v>
      </c>
      <c r="J5154" s="247">
        <v>0</v>
      </c>
      <c r="K5154" s="247">
        <v>0</v>
      </c>
    </row>
    <row r="5155" spans="1:11">
      <c r="A5155" s="247" t="s">
        <v>5552</v>
      </c>
      <c r="B5155" s="247" t="s">
        <v>5551</v>
      </c>
      <c r="C5155" s="247" t="s">
        <v>1796</v>
      </c>
      <c r="D5155" s="247" t="s">
        <v>5487</v>
      </c>
      <c r="E5155" s="248" t="s">
        <v>5550</v>
      </c>
      <c r="F5155" s="247">
        <v>22.97</v>
      </c>
      <c r="G5155" s="247" t="s">
        <v>1373</v>
      </c>
      <c r="H5155" s="247" t="s">
        <v>14318</v>
      </c>
      <c r="I5155" s="247">
        <v>1</v>
      </c>
      <c r="J5155" s="247">
        <v>0</v>
      </c>
      <c r="K5155" s="247">
        <v>0</v>
      </c>
    </row>
    <row r="5156" spans="1:11">
      <c r="A5156" s="247" t="s">
        <v>11730</v>
      </c>
      <c r="B5156" s="247" t="s">
        <v>11729</v>
      </c>
      <c r="C5156" s="247" t="s">
        <v>1796</v>
      </c>
      <c r="D5156" s="247" t="s">
        <v>10961</v>
      </c>
      <c r="E5156" s="248" t="s">
        <v>11728</v>
      </c>
      <c r="F5156" s="247">
        <v>8.39</v>
      </c>
      <c r="G5156" s="247" t="s">
        <v>1373</v>
      </c>
      <c r="H5156" s="247" t="s">
        <v>14318</v>
      </c>
      <c r="I5156" s="247">
        <v>1</v>
      </c>
      <c r="J5156" s="247">
        <v>0</v>
      </c>
      <c r="K5156" s="247">
        <v>0</v>
      </c>
    </row>
    <row r="5157" spans="1:11">
      <c r="A5157" s="247" t="s">
        <v>24565</v>
      </c>
      <c r="B5157" s="247" t="s">
        <v>24566</v>
      </c>
      <c r="C5157" s="247" t="s">
        <v>1796</v>
      </c>
      <c r="D5157" s="247" t="s">
        <v>10961</v>
      </c>
      <c r="E5157" s="248" t="s">
        <v>24567</v>
      </c>
      <c r="F5157" s="247">
        <v>531.21</v>
      </c>
      <c r="G5157" s="247" t="s">
        <v>1367</v>
      </c>
      <c r="H5157" s="247" t="s">
        <v>14318</v>
      </c>
      <c r="I5157" s="247">
        <v>1</v>
      </c>
      <c r="J5157" s="247">
        <v>0</v>
      </c>
      <c r="K5157" s="247">
        <v>0</v>
      </c>
    </row>
    <row r="5158" spans="1:11">
      <c r="A5158" s="247" t="s">
        <v>6289</v>
      </c>
      <c r="B5158" s="247" t="s">
        <v>6288</v>
      </c>
      <c r="C5158" s="247" t="s">
        <v>1796</v>
      </c>
      <c r="D5158" s="247" t="s">
        <v>6253</v>
      </c>
      <c r="E5158" s="248" t="s">
        <v>6287</v>
      </c>
      <c r="F5158" s="247">
        <v>14.17</v>
      </c>
      <c r="G5158" s="247" t="s">
        <v>1373</v>
      </c>
      <c r="H5158" s="247" t="s">
        <v>14318</v>
      </c>
      <c r="I5158" s="247">
        <v>0</v>
      </c>
      <c r="J5158" s="247">
        <v>0</v>
      </c>
      <c r="K5158" s="247">
        <v>0</v>
      </c>
    </row>
    <row r="5159" spans="1:11">
      <c r="A5159" s="247" t="s">
        <v>6277</v>
      </c>
      <c r="B5159" s="247" t="s">
        <v>6276</v>
      </c>
      <c r="C5159" s="247" t="s">
        <v>1796</v>
      </c>
      <c r="D5159" s="247" t="s">
        <v>6253</v>
      </c>
      <c r="E5159" s="248" t="s">
        <v>6275</v>
      </c>
      <c r="F5159" s="247">
        <v>8.49</v>
      </c>
      <c r="G5159" s="247" t="s">
        <v>1373</v>
      </c>
      <c r="H5159" s="247" t="s">
        <v>14318</v>
      </c>
      <c r="I5159" s="247">
        <v>1</v>
      </c>
      <c r="J5159" s="247">
        <v>0</v>
      </c>
      <c r="K5159" s="247">
        <v>0</v>
      </c>
    </row>
    <row r="5160" spans="1:11">
      <c r="A5160" s="247" t="s">
        <v>16935</v>
      </c>
      <c r="B5160" s="247" t="s">
        <v>16934</v>
      </c>
      <c r="C5160" s="247" t="s">
        <v>1796</v>
      </c>
      <c r="D5160" s="247" t="s">
        <v>6253</v>
      </c>
      <c r="E5160" s="248" t="s">
        <v>16933</v>
      </c>
      <c r="F5160" s="247">
        <v>8.49</v>
      </c>
      <c r="G5160" s="247" t="s">
        <v>1373</v>
      </c>
      <c r="H5160" s="247" t="s">
        <v>14318</v>
      </c>
      <c r="I5160" s="247">
        <v>1</v>
      </c>
      <c r="J5160" s="247">
        <v>0</v>
      </c>
      <c r="K5160" s="247">
        <v>0</v>
      </c>
    </row>
    <row r="5161" spans="1:11">
      <c r="A5161" s="247" t="s">
        <v>6274</v>
      </c>
      <c r="B5161" s="247" t="s">
        <v>6273</v>
      </c>
      <c r="C5161" s="247" t="s">
        <v>1796</v>
      </c>
      <c r="D5161" s="247" t="s">
        <v>6253</v>
      </c>
      <c r="E5161" s="248" t="s">
        <v>13745</v>
      </c>
      <c r="F5161" s="247">
        <v>8.49</v>
      </c>
      <c r="G5161" s="247" t="s">
        <v>1373</v>
      </c>
      <c r="H5161" s="247" t="s">
        <v>14318</v>
      </c>
      <c r="I5161" s="247">
        <v>0</v>
      </c>
      <c r="J5161" s="247">
        <v>0</v>
      </c>
      <c r="K5161" s="247">
        <v>0</v>
      </c>
    </row>
    <row r="5162" spans="1:11">
      <c r="A5162" s="247" t="s">
        <v>11387</v>
      </c>
      <c r="B5162" s="247" t="s">
        <v>11386</v>
      </c>
      <c r="C5162" s="247" t="s">
        <v>1796</v>
      </c>
      <c r="D5162" s="247" t="s">
        <v>10961</v>
      </c>
      <c r="E5162" s="248" t="s">
        <v>11385</v>
      </c>
      <c r="F5162" s="247">
        <v>11.53</v>
      </c>
      <c r="G5162" s="247" t="s">
        <v>1373</v>
      </c>
      <c r="H5162" s="247" t="s">
        <v>14318</v>
      </c>
      <c r="I5162" s="247">
        <v>0</v>
      </c>
      <c r="J5162" s="247">
        <v>0</v>
      </c>
      <c r="K5162" s="247">
        <v>0</v>
      </c>
    </row>
    <row r="5163" spans="1:11">
      <c r="A5163" s="247" t="s">
        <v>6263</v>
      </c>
      <c r="B5163" s="247" t="s">
        <v>6262</v>
      </c>
      <c r="C5163" s="247" t="s">
        <v>1796</v>
      </c>
      <c r="D5163" s="247" t="s">
        <v>6253</v>
      </c>
      <c r="E5163" s="248" t="s">
        <v>6261</v>
      </c>
      <c r="F5163" s="247">
        <v>18.91</v>
      </c>
      <c r="G5163" s="247" t="s">
        <v>1373</v>
      </c>
      <c r="H5163" s="247" t="s">
        <v>14318</v>
      </c>
      <c r="I5163" s="247">
        <v>1</v>
      </c>
      <c r="J5163" s="247">
        <v>0</v>
      </c>
      <c r="K5163" s="247">
        <v>0</v>
      </c>
    </row>
    <row r="5164" spans="1:11">
      <c r="A5164" s="247" t="s">
        <v>13752</v>
      </c>
      <c r="B5164" s="247" t="s">
        <v>13753</v>
      </c>
      <c r="C5164" s="247" t="s">
        <v>1796</v>
      </c>
      <c r="D5164" s="247" t="s">
        <v>10961</v>
      </c>
      <c r="E5164" s="248" t="s">
        <v>13754</v>
      </c>
      <c r="F5164" s="247">
        <v>26.53</v>
      </c>
      <c r="G5164" s="247" t="s">
        <v>1373</v>
      </c>
      <c r="H5164" s="247" t="s">
        <v>14318</v>
      </c>
      <c r="I5164" s="247">
        <v>1</v>
      </c>
      <c r="J5164" s="247">
        <v>0</v>
      </c>
      <c r="K5164" s="247">
        <v>0</v>
      </c>
    </row>
    <row r="5165" spans="1:11">
      <c r="A5165" s="247" t="s">
        <v>13755</v>
      </c>
      <c r="B5165" s="247" t="s">
        <v>13756</v>
      </c>
      <c r="C5165" s="247" t="s">
        <v>1796</v>
      </c>
      <c r="D5165" s="247" t="s">
        <v>10961</v>
      </c>
      <c r="E5165" s="248" t="s">
        <v>24568</v>
      </c>
      <c r="F5165" s="247">
        <v>19.89</v>
      </c>
      <c r="G5165" s="247" t="s">
        <v>1373</v>
      </c>
      <c r="H5165" s="247" t="s">
        <v>14318</v>
      </c>
      <c r="I5165" s="247">
        <v>1</v>
      </c>
      <c r="J5165" s="247">
        <v>0</v>
      </c>
      <c r="K5165" s="247">
        <v>0</v>
      </c>
    </row>
    <row r="5166" spans="1:11">
      <c r="A5166" s="247" t="s">
        <v>10605</v>
      </c>
      <c r="B5166" s="247" t="s">
        <v>10604</v>
      </c>
      <c r="C5166" s="247" t="s">
        <v>1796</v>
      </c>
      <c r="D5166" s="247" t="s">
        <v>10596</v>
      </c>
      <c r="E5166" s="248" t="s">
        <v>10603</v>
      </c>
      <c r="F5166" s="247">
        <v>37.880000000000003</v>
      </c>
      <c r="G5166" s="247" t="s">
        <v>1373</v>
      </c>
      <c r="H5166" s="247" t="s">
        <v>14318</v>
      </c>
      <c r="I5166" s="247">
        <v>1</v>
      </c>
      <c r="J5166" s="247">
        <v>0</v>
      </c>
      <c r="K5166" s="247">
        <v>0</v>
      </c>
    </row>
    <row r="5167" spans="1:11">
      <c r="A5167" s="247" t="s">
        <v>10602</v>
      </c>
      <c r="B5167" s="247" t="s">
        <v>10601</v>
      </c>
      <c r="C5167" s="247" t="s">
        <v>1796</v>
      </c>
      <c r="D5167" s="247" t="s">
        <v>10596</v>
      </c>
      <c r="E5167" s="248" t="s">
        <v>10600</v>
      </c>
      <c r="F5167" s="247">
        <v>37.880000000000003</v>
      </c>
      <c r="G5167" s="247" t="s">
        <v>1373</v>
      </c>
      <c r="H5167" s="247" t="s">
        <v>14318</v>
      </c>
      <c r="I5167" s="247">
        <v>1</v>
      </c>
      <c r="J5167" s="247">
        <v>0</v>
      </c>
      <c r="K5167" s="247">
        <v>0</v>
      </c>
    </row>
    <row r="5168" spans="1:11">
      <c r="A5168" s="247" t="s">
        <v>10599</v>
      </c>
      <c r="B5168" s="247" t="s">
        <v>10598</v>
      </c>
      <c r="C5168" s="247" t="s">
        <v>1796</v>
      </c>
      <c r="D5168" s="247" t="s">
        <v>10596</v>
      </c>
      <c r="E5168" s="248" t="s">
        <v>10597</v>
      </c>
      <c r="F5168" s="247">
        <v>40.4</v>
      </c>
      <c r="G5168" s="247" t="s">
        <v>1373</v>
      </c>
      <c r="H5168" s="247" t="s">
        <v>14318</v>
      </c>
      <c r="I5168" s="247">
        <v>1</v>
      </c>
      <c r="J5168" s="247">
        <v>0</v>
      </c>
      <c r="K5168" s="247">
        <v>0</v>
      </c>
    </row>
    <row r="5169" spans="1:11">
      <c r="A5169" s="247" t="s">
        <v>24569</v>
      </c>
      <c r="B5169" s="247" t="s">
        <v>24570</v>
      </c>
      <c r="C5169" s="247" t="s">
        <v>1796</v>
      </c>
      <c r="D5169" s="247" t="s">
        <v>5487</v>
      </c>
      <c r="E5169" s="248" t="s">
        <v>24571</v>
      </c>
      <c r="F5169" s="247">
        <v>334.26</v>
      </c>
      <c r="G5169" s="247" t="s">
        <v>1367</v>
      </c>
      <c r="H5169" s="247" t="s">
        <v>14318</v>
      </c>
      <c r="I5169" s="247">
        <v>1</v>
      </c>
      <c r="J5169" s="247">
        <v>0</v>
      </c>
      <c r="K5169" s="247">
        <v>0</v>
      </c>
    </row>
    <row r="5170" spans="1:11">
      <c r="A5170" s="247" t="s">
        <v>24572</v>
      </c>
      <c r="B5170" s="247" t="s">
        <v>24573</v>
      </c>
      <c r="C5170" s="247" t="s">
        <v>1796</v>
      </c>
      <c r="D5170" s="247" t="s">
        <v>10961</v>
      </c>
      <c r="E5170" s="248" t="s">
        <v>24574</v>
      </c>
      <c r="F5170" s="247">
        <v>25.98</v>
      </c>
      <c r="G5170" s="247" t="s">
        <v>1373</v>
      </c>
      <c r="H5170" s="247" t="s">
        <v>14318</v>
      </c>
      <c r="I5170" s="247">
        <v>1</v>
      </c>
      <c r="J5170" s="247">
        <v>0</v>
      </c>
      <c r="K5170" s="247">
        <v>0</v>
      </c>
    </row>
    <row r="5171" spans="1:11">
      <c r="A5171" s="247" t="s">
        <v>24575</v>
      </c>
      <c r="B5171" s="247" t="s">
        <v>24576</v>
      </c>
      <c r="C5171" s="247" t="s">
        <v>1796</v>
      </c>
      <c r="D5171" s="247" t="s">
        <v>10961</v>
      </c>
      <c r="E5171" s="248" t="s">
        <v>24577</v>
      </c>
      <c r="F5171" s="247">
        <v>39.81</v>
      </c>
      <c r="G5171" s="247" t="s">
        <v>1373</v>
      </c>
      <c r="H5171" s="247" t="s">
        <v>14318</v>
      </c>
      <c r="I5171" s="247">
        <v>1</v>
      </c>
      <c r="J5171" s="247">
        <v>0</v>
      </c>
      <c r="K5171" s="247">
        <v>0</v>
      </c>
    </row>
    <row r="5172" spans="1:11">
      <c r="A5172" s="247" t="s">
        <v>11211</v>
      </c>
      <c r="B5172" s="247" t="s">
        <v>11210</v>
      </c>
      <c r="C5172" s="247" t="s">
        <v>1796</v>
      </c>
      <c r="D5172" s="247" t="s">
        <v>10961</v>
      </c>
      <c r="E5172" s="248" t="s">
        <v>11209</v>
      </c>
      <c r="F5172" s="247">
        <v>10.82</v>
      </c>
      <c r="G5172" s="247" t="s">
        <v>1373</v>
      </c>
      <c r="H5172" s="247" t="s">
        <v>14318</v>
      </c>
      <c r="I5172" s="247">
        <v>1</v>
      </c>
      <c r="J5172" s="247">
        <v>0</v>
      </c>
      <c r="K5172" s="247">
        <v>3</v>
      </c>
    </row>
    <row r="5173" spans="1:11">
      <c r="A5173" s="247" t="s">
        <v>11202</v>
      </c>
      <c r="B5173" s="247" t="s">
        <v>11201</v>
      </c>
      <c r="C5173" s="247" t="s">
        <v>1796</v>
      </c>
      <c r="D5173" s="247" t="s">
        <v>10961</v>
      </c>
      <c r="E5173" s="248" t="s">
        <v>24578</v>
      </c>
      <c r="F5173" s="247">
        <v>5.78</v>
      </c>
      <c r="G5173" s="247" t="s">
        <v>1373</v>
      </c>
      <c r="H5173" s="247" t="s">
        <v>14318</v>
      </c>
      <c r="I5173" s="247">
        <v>0</v>
      </c>
      <c r="J5173" s="247">
        <v>0</v>
      </c>
      <c r="K5173" s="247">
        <v>0</v>
      </c>
    </row>
    <row r="5174" spans="1:11">
      <c r="A5174" s="247" t="s">
        <v>11096</v>
      </c>
      <c r="B5174" s="247" t="s">
        <v>11095</v>
      </c>
      <c r="C5174" s="247" t="s">
        <v>1796</v>
      </c>
      <c r="D5174" s="247" t="s">
        <v>10961</v>
      </c>
      <c r="E5174" s="248" t="s">
        <v>11094</v>
      </c>
      <c r="F5174" s="247">
        <v>30.67</v>
      </c>
      <c r="G5174" s="247" t="s">
        <v>1373</v>
      </c>
      <c r="H5174" s="247" t="s">
        <v>14318</v>
      </c>
      <c r="I5174" s="247">
        <v>1</v>
      </c>
      <c r="J5174" s="247">
        <v>0</v>
      </c>
      <c r="K5174" s="247">
        <v>0</v>
      </c>
    </row>
    <row r="5175" spans="1:11">
      <c r="A5175" s="247" t="s">
        <v>10984</v>
      </c>
      <c r="B5175" s="247" t="s">
        <v>10983</v>
      </c>
      <c r="C5175" s="247" t="s">
        <v>1796</v>
      </c>
      <c r="D5175" s="247" t="s">
        <v>10961</v>
      </c>
      <c r="E5175" s="248" t="s">
        <v>10982</v>
      </c>
      <c r="F5175" s="247">
        <v>26.83</v>
      </c>
      <c r="G5175" s="247" t="s">
        <v>1373</v>
      </c>
      <c r="H5175" s="247" t="s">
        <v>14318</v>
      </c>
      <c r="I5175" s="247">
        <v>1</v>
      </c>
      <c r="J5175" s="247">
        <v>0</v>
      </c>
      <c r="K5175" s="247">
        <v>0</v>
      </c>
    </row>
    <row r="5176" spans="1:11">
      <c r="A5176" s="247" t="s">
        <v>10030</v>
      </c>
      <c r="B5176" s="247" t="s">
        <v>10029</v>
      </c>
      <c r="C5176" s="247" t="s">
        <v>1796</v>
      </c>
      <c r="D5176" s="247" t="s">
        <v>9834</v>
      </c>
      <c r="E5176" s="248" t="s">
        <v>10028</v>
      </c>
      <c r="F5176" s="247">
        <v>34.909999999999997</v>
      </c>
      <c r="G5176" s="247" t="s">
        <v>1373</v>
      </c>
      <c r="H5176" s="247" t="s">
        <v>14318</v>
      </c>
      <c r="I5176" s="247">
        <v>1</v>
      </c>
      <c r="J5176" s="247">
        <v>0</v>
      </c>
      <c r="K5176" s="247">
        <v>0</v>
      </c>
    </row>
    <row r="5177" spans="1:11">
      <c r="A5177" s="247" t="s">
        <v>10024</v>
      </c>
      <c r="B5177" s="247" t="s">
        <v>10023</v>
      </c>
      <c r="C5177" s="247" t="s">
        <v>1796</v>
      </c>
      <c r="D5177" s="247" t="s">
        <v>9834</v>
      </c>
      <c r="E5177" s="248" t="s">
        <v>10022</v>
      </c>
      <c r="F5177" s="247">
        <v>172.72</v>
      </c>
      <c r="G5177" s="247" t="s">
        <v>1367</v>
      </c>
      <c r="H5177" s="247" t="s">
        <v>14318</v>
      </c>
      <c r="I5177" s="247">
        <v>1</v>
      </c>
      <c r="J5177" s="247">
        <v>0</v>
      </c>
      <c r="K5177" s="247">
        <v>0</v>
      </c>
    </row>
    <row r="5178" spans="1:11">
      <c r="A5178" s="247" t="s">
        <v>9851</v>
      </c>
      <c r="B5178" s="247" t="s">
        <v>9850</v>
      </c>
      <c r="C5178" s="247" t="s">
        <v>1796</v>
      </c>
      <c r="D5178" s="247" t="s">
        <v>9834</v>
      </c>
      <c r="E5178" s="248" t="s">
        <v>9849</v>
      </c>
      <c r="F5178" s="247">
        <v>2.68</v>
      </c>
      <c r="G5178" s="247" t="s">
        <v>1373</v>
      </c>
      <c r="H5178" s="247" t="s">
        <v>14318</v>
      </c>
      <c r="I5178" s="247">
        <v>1</v>
      </c>
      <c r="J5178" s="247">
        <v>0</v>
      </c>
      <c r="K5178" s="247">
        <v>0</v>
      </c>
    </row>
    <row r="5179" spans="1:11">
      <c r="A5179" s="247" t="s">
        <v>9839</v>
      </c>
      <c r="B5179" s="247" t="s">
        <v>9838</v>
      </c>
      <c r="C5179" s="247" t="s">
        <v>1796</v>
      </c>
      <c r="D5179" s="247" t="s">
        <v>9834</v>
      </c>
      <c r="E5179" s="248" t="s">
        <v>9837</v>
      </c>
      <c r="F5179" s="247">
        <v>2.27</v>
      </c>
      <c r="G5179" s="247" t="s">
        <v>1373</v>
      </c>
      <c r="H5179" s="247" t="s">
        <v>14318</v>
      </c>
      <c r="I5179" s="247">
        <v>0</v>
      </c>
      <c r="J5179" s="247">
        <v>0</v>
      </c>
      <c r="K5179" s="247">
        <v>0</v>
      </c>
    </row>
    <row r="5180" spans="1:11">
      <c r="A5180" s="247" t="s">
        <v>9836</v>
      </c>
      <c r="B5180" s="247" t="s">
        <v>9835</v>
      </c>
      <c r="C5180" s="247" t="s">
        <v>1796</v>
      </c>
      <c r="D5180" s="247" t="s">
        <v>9834</v>
      </c>
      <c r="E5180" s="248" t="s">
        <v>9833</v>
      </c>
      <c r="F5180" s="247">
        <v>2.27</v>
      </c>
      <c r="G5180" s="247" t="s">
        <v>1373</v>
      </c>
      <c r="H5180" s="247" t="s">
        <v>14318</v>
      </c>
      <c r="I5180" s="247">
        <v>0</v>
      </c>
      <c r="J5180" s="247">
        <v>0</v>
      </c>
      <c r="K5180" s="247">
        <v>0</v>
      </c>
    </row>
    <row r="5181" spans="1:11">
      <c r="A5181" s="247" t="s">
        <v>9612</v>
      </c>
      <c r="B5181" s="247" t="s">
        <v>9611</v>
      </c>
      <c r="C5181" s="247" t="s">
        <v>1796</v>
      </c>
      <c r="D5181" s="247" t="s">
        <v>24101</v>
      </c>
      <c r="E5181" s="248" t="s">
        <v>9610</v>
      </c>
      <c r="F5181" s="247">
        <v>3.99</v>
      </c>
      <c r="G5181" s="247" t="s">
        <v>1373</v>
      </c>
      <c r="H5181" s="247" t="s">
        <v>14318</v>
      </c>
      <c r="I5181" s="247">
        <v>0</v>
      </c>
      <c r="J5181" s="247">
        <v>0</v>
      </c>
      <c r="K5181" s="247">
        <v>0</v>
      </c>
    </row>
    <row r="5182" spans="1:11">
      <c r="A5182" s="247" t="s">
        <v>8921</v>
      </c>
      <c r="B5182" s="247" t="s">
        <v>8920</v>
      </c>
      <c r="C5182" s="247" t="s">
        <v>1796</v>
      </c>
      <c r="D5182" s="247" t="s">
        <v>24101</v>
      </c>
      <c r="E5182" s="248" t="s">
        <v>8919</v>
      </c>
      <c r="F5182" s="247">
        <v>1.37</v>
      </c>
      <c r="G5182" s="247" t="s">
        <v>1373</v>
      </c>
      <c r="H5182" s="247" t="s">
        <v>14318</v>
      </c>
      <c r="I5182" s="247">
        <v>0</v>
      </c>
      <c r="J5182" s="247">
        <v>0</v>
      </c>
      <c r="K5182" s="247">
        <v>0</v>
      </c>
    </row>
    <row r="5183" spans="1:11">
      <c r="A5183" s="247" t="s">
        <v>8008</v>
      </c>
      <c r="B5183" s="247" t="s">
        <v>8007</v>
      </c>
      <c r="C5183" s="247" t="s">
        <v>1796</v>
      </c>
      <c r="D5183" s="247" t="s">
        <v>24101</v>
      </c>
      <c r="E5183" s="248" t="s">
        <v>8006</v>
      </c>
      <c r="F5183" s="247">
        <v>2.16</v>
      </c>
      <c r="G5183" s="247" t="s">
        <v>1373</v>
      </c>
      <c r="H5183" s="247" t="s">
        <v>14318</v>
      </c>
      <c r="I5183" s="247">
        <v>0</v>
      </c>
      <c r="J5183" s="247">
        <v>0</v>
      </c>
      <c r="K5183" s="247">
        <v>0</v>
      </c>
    </row>
    <row r="5184" spans="1:11">
      <c r="A5184" s="247" t="s">
        <v>8005</v>
      </c>
      <c r="B5184" s="247" t="s">
        <v>8004</v>
      </c>
      <c r="C5184" s="247" t="s">
        <v>1796</v>
      </c>
      <c r="D5184" s="247" t="s">
        <v>24101</v>
      </c>
      <c r="E5184" s="248" t="s">
        <v>8003</v>
      </c>
      <c r="F5184" s="247">
        <v>5.28</v>
      </c>
      <c r="G5184" s="247" t="s">
        <v>1373</v>
      </c>
      <c r="H5184" s="247" t="s">
        <v>14318</v>
      </c>
      <c r="I5184" s="247">
        <v>0</v>
      </c>
      <c r="J5184" s="247">
        <v>0</v>
      </c>
      <c r="K5184" s="247">
        <v>0</v>
      </c>
    </row>
    <row r="5185" spans="1:11">
      <c r="A5185" s="247" t="s">
        <v>7617</v>
      </c>
      <c r="B5185" s="247" t="s">
        <v>7616</v>
      </c>
      <c r="C5185" s="247" t="s">
        <v>1796</v>
      </c>
      <c r="D5185" s="247" t="s">
        <v>24101</v>
      </c>
      <c r="E5185" s="248" t="s">
        <v>7615</v>
      </c>
      <c r="F5185" s="247">
        <v>1.48</v>
      </c>
      <c r="G5185" s="247" t="s">
        <v>1373</v>
      </c>
      <c r="H5185" s="247" t="s">
        <v>14318</v>
      </c>
      <c r="I5185" s="247">
        <v>0</v>
      </c>
      <c r="J5185" s="247">
        <v>0</v>
      </c>
      <c r="K5185" s="247">
        <v>0</v>
      </c>
    </row>
    <row r="5186" spans="1:11">
      <c r="A5186" s="247" t="s">
        <v>9784</v>
      </c>
      <c r="B5186" s="247" t="s">
        <v>1366</v>
      </c>
      <c r="C5186" s="247" t="s">
        <v>1796</v>
      </c>
      <c r="D5186" s="247" t="s">
        <v>9659</v>
      </c>
      <c r="E5186" s="248" t="s">
        <v>9783</v>
      </c>
      <c r="F5186" s="247">
        <v>10.08</v>
      </c>
      <c r="G5186" s="247" t="s">
        <v>1373</v>
      </c>
      <c r="H5186" s="247" t="s">
        <v>14318</v>
      </c>
      <c r="I5186" s="247">
        <v>0</v>
      </c>
      <c r="J5186" s="247">
        <v>0</v>
      </c>
      <c r="K5186" s="247">
        <v>0</v>
      </c>
    </row>
    <row r="5187" spans="1:11">
      <c r="A5187" s="247" t="s">
        <v>1866</v>
      </c>
      <c r="B5187" s="247" t="s">
        <v>1865</v>
      </c>
      <c r="C5187" s="247" t="s">
        <v>1796</v>
      </c>
      <c r="D5187" s="247" t="s">
        <v>1763</v>
      </c>
      <c r="E5187" s="248" t="s">
        <v>1864</v>
      </c>
      <c r="F5187" s="247">
        <v>8.49</v>
      </c>
      <c r="G5187" s="247" t="s">
        <v>1373</v>
      </c>
      <c r="H5187" s="247" t="s">
        <v>14318</v>
      </c>
      <c r="I5187" s="247">
        <v>1</v>
      </c>
      <c r="J5187" s="247">
        <v>0</v>
      </c>
      <c r="K5187" s="247">
        <v>0</v>
      </c>
    </row>
    <row r="5188" spans="1:11">
      <c r="A5188" s="247" t="s">
        <v>1854</v>
      </c>
      <c r="B5188" s="247" t="s">
        <v>1853</v>
      </c>
      <c r="C5188" s="247" t="s">
        <v>1796</v>
      </c>
      <c r="D5188" s="247" t="s">
        <v>1763</v>
      </c>
      <c r="E5188" s="248" t="s">
        <v>1852</v>
      </c>
      <c r="F5188" s="247">
        <v>10.71</v>
      </c>
      <c r="G5188" s="247" t="s">
        <v>1373</v>
      </c>
      <c r="H5188" s="247" t="s">
        <v>14318</v>
      </c>
      <c r="I5188" s="247">
        <v>3</v>
      </c>
      <c r="J5188" s="247">
        <v>0</v>
      </c>
      <c r="K5188" s="247">
        <v>0</v>
      </c>
    </row>
    <row r="5189" spans="1:11">
      <c r="A5189" s="247" t="s">
        <v>1833</v>
      </c>
      <c r="B5189" s="247" t="s">
        <v>1832</v>
      </c>
      <c r="C5189" s="247" t="s">
        <v>1796</v>
      </c>
      <c r="D5189" s="247" t="s">
        <v>1763</v>
      </c>
      <c r="E5189" s="248" t="s">
        <v>1831</v>
      </c>
      <c r="F5189" s="247">
        <v>42.97</v>
      </c>
      <c r="G5189" s="247" t="s">
        <v>1373</v>
      </c>
      <c r="H5189" s="247" t="s">
        <v>14318</v>
      </c>
      <c r="I5189" s="247">
        <v>1</v>
      </c>
      <c r="J5189" s="247">
        <v>0</v>
      </c>
      <c r="K5189" s="247">
        <v>0</v>
      </c>
    </row>
    <row r="5190" spans="1:11">
      <c r="A5190" s="247" t="s">
        <v>24579</v>
      </c>
      <c r="B5190" s="247" t="s">
        <v>24580</v>
      </c>
      <c r="C5190" s="247" t="s">
        <v>1796</v>
      </c>
      <c r="D5190" s="247" t="s">
        <v>1763</v>
      </c>
      <c r="E5190" s="248" t="s">
        <v>24581</v>
      </c>
      <c r="F5190" s="247">
        <v>8.09</v>
      </c>
      <c r="G5190" s="247" t="s">
        <v>1373</v>
      </c>
      <c r="H5190" s="247" t="s">
        <v>14318</v>
      </c>
      <c r="I5190" s="247">
        <v>1</v>
      </c>
      <c r="J5190" s="247">
        <v>0</v>
      </c>
      <c r="K5190" s="247">
        <v>0</v>
      </c>
    </row>
    <row r="5191" spans="1:11">
      <c r="A5191" s="247" t="s">
        <v>24582</v>
      </c>
      <c r="B5191" s="247" t="s">
        <v>24583</v>
      </c>
      <c r="C5191" s="247" t="s">
        <v>1796</v>
      </c>
      <c r="D5191" s="247" t="s">
        <v>1763</v>
      </c>
      <c r="E5191" s="248" t="s">
        <v>24584</v>
      </c>
      <c r="F5191" s="247">
        <v>5.47</v>
      </c>
      <c r="G5191" s="247" t="s">
        <v>1373</v>
      </c>
      <c r="H5191" s="247" t="s">
        <v>14318</v>
      </c>
      <c r="I5191" s="247">
        <v>1</v>
      </c>
      <c r="J5191" s="247">
        <v>0</v>
      </c>
      <c r="K5191" s="247">
        <v>0</v>
      </c>
    </row>
    <row r="5192" spans="1:11">
      <c r="A5192" s="247" t="s">
        <v>16624</v>
      </c>
      <c r="B5192" s="247" t="s">
        <v>16623</v>
      </c>
      <c r="C5192" s="247" t="s">
        <v>1796</v>
      </c>
      <c r="D5192" s="247" t="s">
        <v>4667</v>
      </c>
      <c r="E5192" s="248" t="s">
        <v>16622</v>
      </c>
      <c r="F5192" s="247">
        <v>6.74</v>
      </c>
      <c r="G5192" s="247" t="s">
        <v>1373</v>
      </c>
      <c r="H5192" s="247" t="s">
        <v>14318</v>
      </c>
      <c r="I5192" s="247">
        <v>1</v>
      </c>
      <c r="J5192" s="247">
        <v>0</v>
      </c>
      <c r="K5192" s="247">
        <v>0</v>
      </c>
    </row>
    <row r="5193" spans="1:11">
      <c r="A5193" s="247" t="s">
        <v>4884</v>
      </c>
      <c r="B5193" s="247" t="s">
        <v>4883</v>
      </c>
      <c r="C5193" s="247" t="s">
        <v>1796</v>
      </c>
      <c r="D5193" s="247" t="s">
        <v>4667</v>
      </c>
      <c r="E5193" s="248" t="s">
        <v>4882</v>
      </c>
      <c r="F5193" s="247">
        <v>5.13</v>
      </c>
      <c r="G5193" s="247" t="s">
        <v>1373</v>
      </c>
      <c r="H5193" s="247" t="s">
        <v>14318</v>
      </c>
      <c r="I5193" s="247">
        <v>1</v>
      </c>
      <c r="J5193" s="247">
        <v>0</v>
      </c>
      <c r="K5193" s="247">
        <v>0</v>
      </c>
    </row>
    <row r="5194" spans="1:11">
      <c r="A5194" s="247" t="s">
        <v>4854</v>
      </c>
      <c r="B5194" s="247" t="s">
        <v>4853</v>
      </c>
      <c r="C5194" s="247" t="s">
        <v>1796</v>
      </c>
      <c r="D5194" s="247" t="s">
        <v>4667</v>
      </c>
      <c r="E5194" s="248" t="s">
        <v>4852</v>
      </c>
      <c r="F5194" s="247">
        <v>7.27</v>
      </c>
      <c r="G5194" s="247" t="s">
        <v>1373</v>
      </c>
      <c r="H5194" s="247" t="s">
        <v>14318</v>
      </c>
      <c r="I5194" s="247">
        <v>1</v>
      </c>
      <c r="J5194" s="247">
        <v>0</v>
      </c>
      <c r="K5194" s="247">
        <v>0</v>
      </c>
    </row>
    <row r="5195" spans="1:11">
      <c r="A5195" s="247" t="s">
        <v>4851</v>
      </c>
      <c r="B5195" s="247" t="s">
        <v>4850</v>
      </c>
      <c r="C5195" s="247" t="s">
        <v>1796</v>
      </c>
      <c r="D5195" s="247" t="s">
        <v>4667</v>
      </c>
      <c r="E5195" s="248" t="s">
        <v>4849</v>
      </c>
      <c r="F5195" s="247">
        <v>4.57</v>
      </c>
      <c r="G5195" s="247" t="s">
        <v>1373</v>
      </c>
      <c r="H5195" s="247" t="s">
        <v>14318</v>
      </c>
      <c r="I5195" s="247">
        <v>1</v>
      </c>
      <c r="J5195" s="247">
        <v>0</v>
      </c>
      <c r="K5195" s="247">
        <v>0</v>
      </c>
    </row>
    <row r="5196" spans="1:11">
      <c r="A5196" s="247" t="s">
        <v>4848</v>
      </c>
      <c r="B5196" s="247" t="s">
        <v>4847</v>
      </c>
      <c r="C5196" s="247" t="s">
        <v>1796</v>
      </c>
      <c r="D5196" s="247" t="s">
        <v>4667</v>
      </c>
      <c r="E5196" s="248" t="s">
        <v>4846</v>
      </c>
      <c r="F5196" s="247">
        <v>9.89</v>
      </c>
      <c r="G5196" s="247" t="s">
        <v>1373</v>
      </c>
      <c r="H5196" s="247" t="s">
        <v>14318</v>
      </c>
      <c r="I5196" s="247">
        <v>1</v>
      </c>
      <c r="J5196" s="247">
        <v>0</v>
      </c>
      <c r="K5196" s="247">
        <v>0</v>
      </c>
    </row>
    <row r="5197" spans="1:11">
      <c r="A5197" s="247" t="s">
        <v>4845</v>
      </c>
      <c r="B5197" s="247" t="s">
        <v>4844</v>
      </c>
      <c r="C5197" s="247" t="s">
        <v>1796</v>
      </c>
      <c r="D5197" s="247" t="s">
        <v>4667</v>
      </c>
      <c r="E5197" s="248" t="s">
        <v>4843</v>
      </c>
      <c r="F5197" s="247">
        <v>4.74</v>
      </c>
      <c r="G5197" s="247" t="s">
        <v>1373</v>
      </c>
      <c r="H5197" s="247" t="s">
        <v>14318</v>
      </c>
      <c r="I5197" s="247">
        <v>1</v>
      </c>
      <c r="J5197" s="247">
        <v>0</v>
      </c>
      <c r="K5197" s="247">
        <v>0</v>
      </c>
    </row>
    <row r="5198" spans="1:11">
      <c r="A5198" s="247" t="s">
        <v>4842</v>
      </c>
      <c r="B5198" s="247" t="s">
        <v>4841</v>
      </c>
      <c r="C5198" s="247" t="s">
        <v>1796</v>
      </c>
      <c r="D5198" s="247" t="s">
        <v>4667</v>
      </c>
      <c r="E5198" s="248" t="s">
        <v>4840</v>
      </c>
      <c r="F5198" s="247">
        <v>9.89</v>
      </c>
      <c r="G5198" s="247" t="s">
        <v>1373</v>
      </c>
      <c r="H5198" s="247" t="s">
        <v>14318</v>
      </c>
      <c r="I5198" s="247">
        <v>1</v>
      </c>
      <c r="J5198" s="247">
        <v>0</v>
      </c>
      <c r="K5198" s="247">
        <v>0</v>
      </c>
    </row>
    <row r="5199" spans="1:11">
      <c r="A5199" s="247" t="s">
        <v>16610</v>
      </c>
      <c r="B5199" s="247" t="s">
        <v>16609</v>
      </c>
      <c r="C5199" s="247" t="s">
        <v>1796</v>
      </c>
      <c r="D5199" s="247" t="s">
        <v>4667</v>
      </c>
      <c r="E5199" s="248" t="s">
        <v>16608</v>
      </c>
      <c r="F5199" s="247">
        <v>14.58</v>
      </c>
      <c r="G5199" s="247" t="s">
        <v>1373</v>
      </c>
      <c r="H5199" s="247" t="s">
        <v>14318</v>
      </c>
      <c r="I5199" s="247">
        <v>1</v>
      </c>
      <c r="J5199" s="247">
        <v>0</v>
      </c>
      <c r="K5199" s="247">
        <v>0</v>
      </c>
    </row>
    <row r="5200" spans="1:11">
      <c r="A5200" s="247" t="s">
        <v>2872</v>
      </c>
      <c r="B5200" s="247" t="s">
        <v>2871</v>
      </c>
      <c r="C5200" s="247" t="s">
        <v>1796</v>
      </c>
      <c r="D5200" s="247" t="s">
        <v>2833</v>
      </c>
      <c r="E5200" s="248" t="s">
        <v>24585</v>
      </c>
      <c r="F5200" s="247">
        <v>65.17</v>
      </c>
      <c r="G5200" s="247" t="s">
        <v>1373</v>
      </c>
      <c r="H5200" s="247" t="s">
        <v>14318</v>
      </c>
      <c r="I5200" s="247">
        <v>1</v>
      </c>
      <c r="J5200" s="247">
        <v>0</v>
      </c>
      <c r="K5200" s="247">
        <v>0</v>
      </c>
    </row>
    <row r="5201" spans="1:11">
      <c r="A5201" s="247" t="s">
        <v>13762</v>
      </c>
      <c r="B5201" s="247" t="s">
        <v>13763</v>
      </c>
      <c r="C5201" s="247" t="s">
        <v>1796</v>
      </c>
      <c r="D5201" s="247" t="s">
        <v>10430</v>
      </c>
      <c r="E5201" s="248" t="s">
        <v>13764</v>
      </c>
      <c r="F5201" s="247">
        <v>306.77999999999997</v>
      </c>
      <c r="G5201" s="247" t="s">
        <v>1373</v>
      </c>
      <c r="H5201" s="247" t="s">
        <v>14318</v>
      </c>
      <c r="I5201" s="247">
        <v>1</v>
      </c>
      <c r="J5201" s="247">
        <v>0</v>
      </c>
      <c r="K5201" s="247">
        <v>0</v>
      </c>
    </row>
    <row r="5202" spans="1:11">
      <c r="A5202" s="247" t="s">
        <v>17916</v>
      </c>
      <c r="B5202" s="247" t="s">
        <v>17915</v>
      </c>
      <c r="C5202" s="247" t="s">
        <v>1796</v>
      </c>
      <c r="D5202" s="247" t="s">
        <v>10430</v>
      </c>
      <c r="E5202" s="248" t="s">
        <v>17914</v>
      </c>
      <c r="F5202" s="247">
        <v>10.56</v>
      </c>
      <c r="G5202" s="247" t="s">
        <v>1373</v>
      </c>
      <c r="H5202" s="247" t="s">
        <v>14318</v>
      </c>
      <c r="I5202" s="247">
        <v>1</v>
      </c>
      <c r="J5202" s="247">
        <v>0</v>
      </c>
      <c r="K5202" s="247">
        <v>0</v>
      </c>
    </row>
    <row r="5203" spans="1:11">
      <c r="A5203" s="247" t="s">
        <v>24586</v>
      </c>
      <c r="B5203" s="247" t="s">
        <v>24587</v>
      </c>
      <c r="C5203" s="247" t="s">
        <v>1796</v>
      </c>
      <c r="D5203" s="247" t="s">
        <v>10654</v>
      </c>
      <c r="E5203" s="248" t="s">
        <v>24588</v>
      </c>
      <c r="F5203" s="247">
        <v>5.47</v>
      </c>
      <c r="G5203" s="247" t="s">
        <v>1373</v>
      </c>
      <c r="H5203" s="247" t="s">
        <v>14318</v>
      </c>
      <c r="I5203" s="247">
        <v>1</v>
      </c>
      <c r="J5203" s="247">
        <v>0</v>
      </c>
      <c r="K5203" s="247">
        <v>0</v>
      </c>
    </row>
    <row r="5204" spans="1:11">
      <c r="A5204" s="247" t="s">
        <v>24589</v>
      </c>
      <c r="B5204" s="247" t="s">
        <v>24590</v>
      </c>
      <c r="C5204" s="247" t="s">
        <v>1796</v>
      </c>
      <c r="D5204" s="247" t="s">
        <v>10654</v>
      </c>
      <c r="E5204" s="248" t="s">
        <v>24591</v>
      </c>
      <c r="F5204" s="247">
        <v>5.47</v>
      </c>
      <c r="G5204" s="247" t="s">
        <v>1373</v>
      </c>
      <c r="H5204" s="247" t="s">
        <v>14318</v>
      </c>
      <c r="I5204" s="247">
        <v>1</v>
      </c>
      <c r="J5204" s="247">
        <v>0</v>
      </c>
      <c r="K5204" s="247">
        <v>0</v>
      </c>
    </row>
    <row r="5205" spans="1:11">
      <c r="A5205" s="247" t="s">
        <v>10864</v>
      </c>
      <c r="B5205" s="247" t="s">
        <v>10863</v>
      </c>
      <c r="C5205" s="247" t="s">
        <v>1796</v>
      </c>
      <c r="D5205" s="247" t="s">
        <v>10654</v>
      </c>
      <c r="E5205" s="248" t="s">
        <v>10862</v>
      </c>
      <c r="F5205" s="247">
        <v>5.24</v>
      </c>
      <c r="G5205" s="247" t="s">
        <v>1373</v>
      </c>
      <c r="H5205" s="247" t="s">
        <v>14318</v>
      </c>
      <c r="I5205" s="247">
        <v>1</v>
      </c>
      <c r="J5205" s="247">
        <v>0</v>
      </c>
      <c r="K5205" s="247">
        <v>0</v>
      </c>
    </row>
    <row r="5206" spans="1:11">
      <c r="A5206" s="247" t="s">
        <v>10861</v>
      </c>
      <c r="B5206" s="247" t="s">
        <v>10860</v>
      </c>
      <c r="C5206" s="247" t="s">
        <v>1796</v>
      </c>
      <c r="D5206" s="247" t="s">
        <v>10654</v>
      </c>
      <c r="E5206" s="248" t="s">
        <v>10859</v>
      </c>
      <c r="F5206" s="247">
        <v>5.6</v>
      </c>
      <c r="G5206" s="247" t="s">
        <v>1373</v>
      </c>
      <c r="H5206" s="247" t="s">
        <v>14318</v>
      </c>
      <c r="I5206" s="247">
        <v>1</v>
      </c>
      <c r="J5206" s="247">
        <v>0</v>
      </c>
      <c r="K5206" s="247">
        <v>0</v>
      </c>
    </row>
    <row r="5207" spans="1:11">
      <c r="A5207" s="247" t="s">
        <v>10858</v>
      </c>
      <c r="B5207" s="247" t="s">
        <v>10857</v>
      </c>
      <c r="C5207" s="247" t="s">
        <v>1796</v>
      </c>
      <c r="D5207" s="247" t="s">
        <v>10654</v>
      </c>
      <c r="E5207" s="248" t="s">
        <v>10856</v>
      </c>
      <c r="F5207" s="247">
        <v>3.72</v>
      </c>
      <c r="G5207" s="247" t="s">
        <v>1373</v>
      </c>
      <c r="H5207" s="247" t="s">
        <v>14318</v>
      </c>
      <c r="I5207" s="247">
        <v>1</v>
      </c>
      <c r="J5207" s="247">
        <v>0</v>
      </c>
      <c r="K5207" s="247">
        <v>0</v>
      </c>
    </row>
    <row r="5208" spans="1:11">
      <c r="A5208" s="247" t="s">
        <v>10580</v>
      </c>
      <c r="B5208" s="247" t="s">
        <v>10579</v>
      </c>
      <c r="C5208" s="247" t="s">
        <v>1796</v>
      </c>
      <c r="D5208" s="247" t="s">
        <v>10430</v>
      </c>
      <c r="E5208" s="248" t="s">
        <v>10578</v>
      </c>
      <c r="F5208" s="247">
        <v>11.34</v>
      </c>
      <c r="G5208" s="247" t="s">
        <v>1373</v>
      </c>
      <c r="H5208" s="247" t="s">
        <v>14318</v>
      </c>
      <c r="I5208" s="247">
        <v>1</v>
      </c>
      <c r="J5208" s="247">
        <v>0</v>
      </c>
      <c r="K5208" s="247">
        <v>0</v>
      </c>
    </row>
    <row r="5209" spans="1:11">
      <c r="A5209" s="247" t="s">
        <v>10577</v>
      </c>
      <c r="B5209" s="247" t="s">
        <v>10576</v>
      </c>
      <c r="C5209" s="247" t="s">
        <v>1796</v>
      </c>
      <c r="D5209" s="247" t="s">
        <v>10430</v>
      </c>
      <c r="E5209" s="248" t="s">
        <v>10575</v>
      </c>
      <c r="F5209" s="247">
        <v>32.17</v>
      </c>
      <c r="G5209" s="247" t="s">
        <v>1373</v>
      </c>
      <c r="H5209" s="247" t="s">
        <v>14318</v>
      </c>
      <c r="I5209" s="247">
        <v>1</v>
      </c>
      <c r="J5209" s="247">
        <v>0</v>
      </c>
      <c r="K5209" s="247">
        <v>0</v>
      </c>
    </row>
    <row r="5210" spans="1:11">
      <c r="A5210" s="247" t="s">
        <v>10844</v>
      </c>
      <c r="B5210" s="247" t="s">
        <v>10843</v>
      </c>
      <c r="C5210" s="247" t="s">
        <v>1796</v>
      </c>
      <c r="D5210" s="247" t="s">
        <v>10654</v>
      </c>
      <c r="E5210" s="248" t="s">
        <v>10842</v>
      </c>
      <c r="F5210" s="247">
        <v>15.31</v>
      </c>
      <c r="G5210" s="247" t="s">
        <v>1373</v>
      </c>
      <c r="H5210" s="247" t="s">
        <v>14318</v>
      </c>
      <c r="I5210" s="247">
        <v>1</v>
      </c>
      <c r="J5210" s="247">
        <v>0</v>
      </c>
      <c r="K5210" s="247">
        <v>0</v>
      </c>
    </row>
    <row r="5211" spans="1:11">
      <c r="A5211" s="247" t="s">
        <v>10793</v>
      </c>
      <c r="B5211" s="247" t="s">
        <v>10792</v>
      </c>
      <c r="C5211" s="247" t="s">
        <v>1796</v>
      </c>
      <c r="D5211" s="247" t="s">
        <v>10654</v>
      </c>
      <c r="E5211" s="248" t="s">
        <v>10791</v>
      </c>
      <c r="F5211" s="247">
        <v>3.73</v>
      </c>
      <c r="G5211" s="247" t="s">
        <v>1373</v>
      </c>
      <c r="H5211" s="247" t="s">
        <v>14318</v>
      </c>
      <c r="I5211" s="247">
        <v>1</v>
      </c>
      <c r="J5211" s="247">
        <v>0</v>
      </c>
      <c r="K5211" s="247">
        <v>0</v>
      </c>
    </row>
    <row r="5212" spans="1:11">
      <c r="A5212" s="247" t="s">
        <v>10769</v>
      </c>
      <c r="B5212" s="247" t="s">
        <v>10768</v>
      </c>
      <c r="C5212" s="247" t="s">
        <v>1796</v>
      </c>
      <c r="D5212" s="247" t="s">
        <v>10654</v>
      </c>
      <c r="E5212" s="248" t="s">
        <v>10767</v>
      </c>
      <c r="F5212" s="247">
        <v>5</v>
      </c>
      <c r="G5212" s="247" t="s">
        <v>1373</v>
      </c>
      <c r="H5212" s="247" t="s">
        <v>14318</v>
      </c>
      <c r="I5212" s="247">
        <v>1</v>
      </c>
      <c r="J5212" s="247">
        <v>0</v>
      </c>
      <c r="K5212" s="247">
        <v>0</v>
      </c>
    </row>
    <row r="5213" spans="1:11">
      <c r="A5213" s="247" t="s">
        <v>13765</v>
      </c>
      <c r="B5213" s="247" t="s">
        <v>13766</v>
      </c>
      <c r="C5213" s="247" t="s">
        <v>1796</v>
      </c>
      <c r="D5213" s="247" t="s">
        <v>10654</v>
      </c>
      <c r="E5213" s="248" t="s">
        <v>13767</v>
      </c>
      <c r="F5213" s="247">
        <v>24.57</v>
      </c>
      <c r="G5213" s="247" t="s">
        <v>1373</v>
      </c>
      <c r="H5213" s="247" t="s">
        <v>14318</v>
      </c>
      <c r="I5213" s="247">
        <v>1</v>
      </c>
      <c r="J5213" s="247">
        <v>0</v>
      </c>
      <c r="K5213" s="247">
        <v>0</v>
      </c>
    </row>
    <row r="5214" spans="1:11">
      <c r="A5214" s="247" t="s">
        <v>10509</v>
      </c>
      <c r="B5214" s="247" t="s">
        <v>10508</v>
      </c>
      <c r="C5214" s="247" t="s">
        <v>1796</v>
      </c>
      <c r="D5214" s="247" t="s">
        <v>10430</v>
      </c>
      <c r="E5214" s="248" t="s">
        <v>10507</v>
      </c>
      <c r="F5214" s="247">
        <v>35.590000000000003</v>
      </c>
      <c r="G5214" s="247" t="s">
        <v>1373</v>
      </c>
      <c r="H5214" s="247" t="s">
        <v>14318</v>
      </c>
      <c r="I5214" s="247">
        <v>1</v>
      </c>
      <c r="J5214" s="247">
        <v>0</v>
      </c>
      <c r="K5214" s="247">
        <v>0</v>
      </c>
    </row>
    <row r="5215" spans="1:11">
      <c r="A5215" s="247" t="s">
        <v>10503</v>
      </c>
      <c r="B5215" s="247" t="s">
        <v>10502</v>
      </c>
      <c r="C5215" s="247" t="s">
        <v>1796</v>
      </c>
      <c r="D5215" s="247" t="s">
        <v>10430</v>
      </c>
      <c r="E5215" s="248" t="s">
        <v>10501</v>
      </c>
      <c r="F5215" s="247">
        <v>37.36</v>
      </c>
      <c r="G5215" s="247" t="s">
        <v>1373</v>
      </c>
      <c r="H5215" s="247" t="s">
        <v>14318</v>
      </c>
      <c r="I5215" s="247">
        <v>1</v>
      </c>
      <c r="J5215" s="247">
        <v>0</v>
      </c>
      <c r="K5215" s="247">
        <v>0</v>
      </c>
    </row>
    <row r="5216" spans="1:11">
      <c r="A5216" s="247" t="s">
        <v>10730</v>
      </c>
      <c r="B5216" s="247" t="s">
        <v>10729</v>
      </c>
      <c r="C5216" s="247" t="s">
        <v>1796</v>
      </c>
      <c r="D5216" s="247" t="s">
        <v>10654</v>
      </c>
      <c r="E5216" s="248" t="s">
        <v>10728</v>
      </c>
      <c r="F5216" s="247">
        <v>11.81</v>
      </c>
      <c r="G5216" s="247" t="s">
        <v>1373</v>
      </c>
      <c r="H5216" s="247" t="s">
        <v>14318</v>
      </c>
      <c r="I5216" s="247">
        <v>1</v>
      </c>
      <c r="J5216" s="247">
        <v>0</v>
      </c>
      <c r="K5216" s="247">
        <v>0</v>
      </c>
    </row>
    <row r="5217" spans="1:11">
      <c r="A5217" s="247" t="s">
        <v>24592</v>
      </c>
      <c r="B5217" s="247" t="s">
        <v>24593</v>
      </c>
      <c r="C5217" s="247" t="s">
        <v>1796</v>
      </c>
      <c r="D5217" s="247" t="s">
        <v>10430</v>
      </c>
      <c r="E5217" s="248" t="s">
        <v>24594</v>
      </c>
      <c r="F5217" s="247">
        <v>62.29</v>
      </c>
      <c r="G5217" s="247" t="s">
        <v>1373</v>
      </c>
      <c r="H5217" s="247" t="s">
        <v>14318</v>
      </c>
      <c r="I5217" s="247">
        <v>1</v>
      </c>
      <c r="J5217" s="247">
        <v>0</v>
      </c>
      <c r="K5217" s="247">
        <v>0</v>
      </c>
    </row>
    <row r="5218" spans="1:11">
      <c r="A5218" s="247" t="s">
        <v>24595</v>
      </c>
      <c r="B5218" s="247" t="s">
        <v>24596</v>
      </c>
      <c r="C5218" s="247" t="s">
        <v>24597</v>
      </c>
      <c r="D5218" s="247" t="s">
        <v>2156</v>
      </c>
      <c r="E5218" s="248" t="s">
        <v>24598</v>
      </c>
      <c r="F5218" s="247">
        <v>2378.38</v>
      </c>
      <c r="G5218" s="247" t="s">
        <v>1367</v>
      </c>
      <c r="H5218" s="247" t="s">
        <v>14318</v>
      </c>
      <c r="I5218" s="247">
        <v>0</v>
      </c>
      <c r="J5218" s="247">
        <v>0</v>
      </c>
      <c r="K5218" s="247">
        <v>0</v>
      </c>
    </row>
    <row r="5219" spans="1:11">
      <c r="A5219" s="247" t="s">
        <v>24599</v>
      </c>
      <c r="B5219" s="247" t="s">
        <v>24600</v>
      </c>
      <c r="C5219" s="247" t="s">
        <v>24597</v>
      </c>
      <c r="D5219" s="247" t="s">
        <v>2156</v>
      </c>
      <c r="E5219" s="248" t="s">
        <v>24601</v>
      </c>
      <c r="F5219" s="247">
        <v>1382.43</v>
      </c>
      <c r="G5219" s="247" t="s">
        <v>1367</v>
      </c>
      <c r="H5219" s="247" t="s">
        <v>14318</v>
      </c>
      <c r="I5219" s="247">
        <v>0</v>
      </c>
      <c r="J5219" s="247">
        <v>0</v>
      </c>
      <c r="K5219" s="247">
        <v>0</v>
      </c>
    </row>
    <row r="5220" spans="1:11">
      <c r="A5220" s="247" t="s">
        <v>13768</v>
      </c>
      <c r="B5220" s="247" t="s">
        <v>13769</v>
      </c>
      <c r="C5220" s="247" t="s">
        <v>13770</v>
      </c>
      <c r="D5220" s="247" t="s">
        <v>10961</v>
      </c>
      <c r="E5220" s="248" t="s">
        <v>13771</v>
      </c>
      <c r="F5220" s="247">
        <v>51.2</v>
      </c>
      <c r="G5220" s="247" t="s">
        <v>1373</v>
      </c>
      <c r="H5220" s="247" t="s">
        <v>14318</v>
      </c>
      <c r="I5220" s="247">
        <v>1</v>
      </c>
      <c r="J5220" s="247">
        <v>0</v>
      </c>
      <c r="K5220" s="247">
        <v>0</v>
      </c>
    </row>
    <row r="5221" spans="1:11">
      <c r="A5221" s="247" t="s">
        <v>13772</v>
      </c>
      <c r="B5221" s="247" t="s">
        <v>13773</v>
      </c>
      <c r="C5221" s="247" t="s">
        <v>13770</v>
      </c>
      <c r="D5221" s="247" t="s">
        <v>10961</v>
      </c>
      <c r="E5221" s="248" t="s">
        <v>13774</v>
      </c>
      <c r="F5221" s="247">
        <v>76.790000000000006</v>
      </c>
      <c r="G5221" s="247" t="s">
        <v>1373</v>
      </c>
      <c r="H5221" s="247" t="s">
        <v>14318</v>
      </c>
      <c r="I5221" s="247">
        <v>1</v>
      </c>
      <c r="J5221" s="247">
        <v>0</v>
      </c>
      <c r="K5221" s="247">
        <v>0</v>
      </c>
    </row>
    <row r="5222" spans="1:11">
      <c r="A5222" s="247" t="s">
        <v>13775</v>
      </c>
      <c r="B5222" s="247" t="s">
        <v>13776</v>
      </c>
      <c r="C5222" s="247" t="s">
        <v>13770</v>
      </c>
      <c r="D5222" s="247" t="s">
        <v>10961</v>
      </c>
      <c r="E5222" s="248" t="s">
        <v>13777</v>
      </c>
      <c r="F5222" s="247">
        <v>136.88</v>
      </c>
      <c r="G5222" s="247" t="s">
        <v>1373</v>
      </c>
      <c r="H5222" s="247" t="s">
        <v>14318</v>
      </c>
      <c r="I5222" s="247">
        <v>2</v>
      </c>
      <c r="J5222" s="247">
        <v>0</v>
      </c>
      <c r="K5222" s="247">
        <v>0</v>
      </c>
    </row>
    <row r="5223" spans="1:11">
      <c r="A5223" s="247" t="s">
        <v>18530</v>
      </c>
      <c r="B5223" s="247" t="s">
        <v>18529</v>
      </c>
      <c r="C5223" s="247" t="s">
        <v>13770</v>
      </c>
      <c r="D5223" s="247" t="s">
        <v>10961</v>
      </c>
      <c r="E5223" s="248" t="s">
        <v>18528</v>
      </c>
      <c r="F5223" s="247">
        <v>95.99</v>
      </c>
      <c r="G5223" s="247" t="s">
        <v>1373</v>
      </c>
      <c r="H5223" s="247" t="s">
        <v>14318</v>
      </c>
      <c r="I5223" s="247">
        <v>2</v>
      </c>
      <c r="J5223" s="247">
        <v>0</v>
      </c>
      <c r="K5223" s="247">
        <v>0</v>
      </c>
    </row>
    <row r="5224" spans="1:11">
      <c r="A5224" s="247" t="s">
        <v>24602</v>
      </c>
      <c r="B5224" s="247" t="s">
        <v>24603</v>
      </c>
      <c r="C5224" s="247" t="s">
        <v>13770</v>
      </c>
      <c r="D5224" s="247" t="s">
        <v>10961</v>
      </c>
      <c r="E5224" s="248" t="s">
        <v>24604</v>
      </c>
      <c r="F5224" s="247">
        <v>30.71</v>
      </c>
      <c r="G5224" s="247" t="s">
        <v>1373</v>
      </c>
      <c r="H5224" s="247" t="s">
        <v>14318</v>
      </c>
      <c r="I5224" s="247">
        <v>0</v>
      </c>
      <c r="J5224" s="247">
        <v>3</v>
      </c>
      <c r="K5224" s="247">
        <v>0</v>
      </c>
    </row>
    <row r="5225" spans="1:11">
      <c r="A5225" s="247" t="s">
        <v>24605</v>
      </c>
      <c r="B5225" s="247" t="s">
        <v>24606</v>
      </c>
      <c r="C5225" s="247" t="s">
        <v>13770</v>
      </c>
      <c r="D5225" s="247" t="s">
        <v>10961</v>
      </c>
      <c r="E5225" s="248" t="s">
        <v>24607</v>
      </c>
      <c r="F5225" s="247">
        <v>11.04</v>
      </c>
      <c r="G5225" s="247" t="s">
        <v>1373</v>
      </c>
      <c r="H5225" s="247" t="s">
        <v>14318</v>
      </c>
      <c r="I5225" s="247">
        <v>0</v>
      </c>
      <c r="J5225" s="247">
        <v>3</v>
      </c>
      <c r="K5225" s="247">
        <v>0</v>
      </c>
    </row>
    <row r="5226" spans="1:11">
      <c r="A5226" s="247" t="s">
        <v>13778</v>
      </c>
      <c r="B5226" s="247" t="s">
        <v>13779</v>
      </c>
      <c r="C5226" s="247" t="s">
        <v>13770</v>
      </c>
      <c r="D5226" s="247" t="s">
        <v>10961</v>
      </c>
      <c r="E5226" s="248" t="s">
        <v>13780</v>
      </c>
      <c r="F5226" s="247">
        <v>29.44</v>
      </c>
      <c r="G5226" s="247" t="s">
        <v>1373</v>
      </c>
      <c r="H5226" s="247" t="s">
        <v>14318</v>
      </c>
      <c r="I5226" s="247">
        <v>1</v>
      </c>
      <c r="J5226" s="247">
        <v>0</v>
      </c>
      <c r="K5226" s="247">
        <v>0</v>
      </c>
    </row>
    <row r="5227" spans="1:11">
      <c r="A5227" s="247" t="s">
        <v>18321</v>
      </c>
      <c r="B5227" s="247" t="s">
        <v>24608</v>
      </c>
      <c r="C5227" s="247" t="s">
        <v>13770</v>
      </c>
      <c r="D5227" s="247" t="s">
        <v>10961</v>
      </c>
      <c r="E5227" s="248" t="s">
        <v>18319</v>
      </c>
      <c r="F5227" s="247">
        <v>32.380000000000003</v>
      </c>
      <c r="G5227" s="247" t="s">
        <v>1373</v>
      </c>
      <c r="H5227" s="247" t="s">
        <v>14318</v>
      </c>
      <c r="I5227" s="247">
        <v>0</v>
      </c>
      <c r="J5227" s="247">
        <v>3</v>
      </c>
      <c r="K5227" s="247">
        <v>0</v>
      </c>
    </row>
    <row r="5228" spans="1:11">
      <c r="A5228" s="247" t="s">
        <v>18318</v>
      </c>
      <c r="B5228" s="247" t="s">
        <v>18317</v>
      </c>
      <c r="C5228" s="247" t="s">
        <v>13770</v>
      </c>
      <c r="D5228" s="247" t="s">
        <v>10961</v>
      </c>
      <c r="E5228" s="248" t="s">
        <v>18316</v>
      </c>
      <c r="F5228" s="247">
        <v>13.44</v>
      </c>
      <c r="G5228" s="247" t="s">
        <v>1373</v>
      </c>
      <c r="H5228" s="247" t="s">
        <v>14318</v>
      </c>
      <c r="I5228" s="247">
        <v>0</v>
      </c>
      <c r="J5228" s="247">
        <v>3</v>
      </c>
      <c r="K5228" s="247">
        <v>0</v>
      </c>
    </row>
    <row r="5229" spans="1:11">
      <c r="A5229" s="247" t="s">
        <v>18315</v>
      </c>
      <c r="B5229" s="247" t="s">
        <v>18314</v>
      </c>
      <c r="C5229" s="247" t="s">
        <v>13770</v>
      </c>
      <c r="D5229" s="247" t="s">
        <v>10961</v>
      </c>
      <c r="E5229" s="248" t="s">
        <v>18313</v>
      </c>
      <c r="F5229" s="247">
        <v>30.24</v>
      </c>
      <c r="G5229" s="247" t="s">
        <v>1373</v>
      </c>
      <c r="H5229" s="247" t="s">
        <v>14318</v>
      </c>
      <c r="I5229" s="247">
        <v>0</v>
      </c>
      <c r="J5229" s="247">
        <v>3</v>
      </c>
      <c r="K5229" s="247">
        <v>0</v>
      </c>
    </row>
    <row r="5230" spans="1:11">
      <c r="A5230" s="247" t="s">
        <v>24609</v>
      </c>
      <c r="B5230" s="247" t="s">
        <v>24610</v>
      </c>
      <c r="C5230" s="247" t="s">
        <v>13770</v>
      </c>
      <c r="D5230" s="247" t="s">
        <v>10961</v>
      </c>
      <c r="E5230" s="248" t="s">
        <v>24611</v>
      </c>
      <c r="F5230" s="247">
        <v>70.400000000000006</v>
      </c>
      <c r="G5230" s="247" t="s">
        <v>1373</v>
      </c>
      <c r="H5230" s="247" t="s">
        <v>14318</v>
      </c>
      <c r="I5230" s="247">
        <v>0</v>
      </c>
      <c r="J5230" s="247">
        <v>3</v>
      </c>
      <c r="K5230" s="247">
        <v>0</v>
      </c>
    </row>
    <row r="5231" spans="1:11">
      <c r="A5231" s="247" t="s">
        <v>24612</v>
      </c>
      <c r="B5231" s="247" t="s">
        <v>24613</v>
      </c>
      <c r="C5231" s="247" t="s">
        <v>13770</v>
      </c>
      <c r="D5231" s="247" t="s">
        <v>10961</v>
      </c>
      <c r="E5231" s="248" t="s">
        <v>24614</v>
      </c>
      <c r="F5231" s="247">
        <v>51.2</v>
      </c>
      <c r="G5231" s="247" t="s">
        <v>1373</v>
      </c>
      <c r="H5231" s="247" t="s">
        <v>14318</v>
      </c>
      <c r="I5231" s="247">
        <v>0</v>
      </c>
      <c r="J5231" s="247">
        <v>3</v>
      </c>
      <c r="K5231" s="247">
        <v>0</v>
      </c>
    </row>
    <row r="5232" spans="1:11">
      <c r="A5232" s="247" t="s">
        <v>24615</v>
      </c>
      <c r="B5232" s="247" t="s">
        <v>24616</v>
      </c>
      <c r="C5232" s="247" t="s">
        <v>13770</v>
      </c>
      <c r="D5232" s="247" t="s">
        <v>10961</v>
      </c>
      <c r="E5232" s="248" t="s">
        <v>24617</v>
      </c>
      <c r="F5232" s="247">
        <v>51.19</v>
      </c>
      <c r="G5232" s="247" t="s">
        <v>1373</v>
      </c>
      <c r="H5232" s="247" t="s">
        <v>14318</v>
      </c>
      <c r="I5232" s="247">
        <v>0</v>
      </c>
      <c r="J5232" s="247">
        <v>3</v>
      </c>
      <c r="K5232" s="247">
        <v>0</v>
      </c>
    </row>
    <row r="5233" spans="1:11">
      <c r="A5233" s="247" t="s">
        <v>24618</v>
      </c>
      <c r="B5233" s="247" t="s">
        <v>24619</v>
      </c>
      <c r="C5233" s="247" t="s">
        <v>13770</v>
      </c>
      <c r="D5233" s="247" t="s">
        <v>10961</v>
      </c>
      <c r="E5233" s="248" t="s">
        <v>24620</v>
      </c>
      <c r="F5233" s="247">
        <v>25.59</v>
      </c>
      <c r="G5233" s="247" t="s">
        <v>1373</v>
      </c>
      <c r="H5233" s="247" t="s">
        <v>14318</v>
      </c>
      <c r="I5233" s="247">
        <v>0</v>
      </c>
      <c r="J5233" s="247">
        <v>3</v>
      </c>
      <c r="K5233" s="247">
        <v>0</v>
      </c>
    </row>
    <row r="5234" spans="1:11">
      <c r="A5234" s="247" t="s">
        <v>13781</v>
      </c>
      <c r="B5234" s="247" t="s">
        <v>13782</v>
      </c>
      <c r="C5234" s="247" t="s">
        <v>13770</v>
      </c>
      <c r="D5234" s="247" t="s">
        <v>10654</v>
      </c>
      <c r="E5234" s="248" t="s">
        <v>18058</v>
      </c>
      <c r="F5234" s="247">
        <v>204.78</v>
      </c>
      <c r="G5234" s="247" t="s">
        <v>1373</v>
      </c>
      <c r="H5234" s="247" t="s">
        <v>14318</v>
      </c>
      <c r="I5234" s="247">
        <v>2</v>
      </c>
      <c r="J5234" s="247">
        <v>0</v>
      </c>
      <c r="K5234" s="247">
        <v>0</v>
      </c>
    </row>
    <row r="5235" spans="1:11">
      <c r="A5235" s="247" t="s">
        <v>13783</v>
      </c>
      <c r="B5235" s="247" t="s">
        <v>13784</v>
      </c>
      <c r="C5235" s="247" t="s">
        <v>13770</v>
      </c>
      <c r="D5235" s="247" t="s">
        <v>10654</v>
      </c>
      <c r="E5235" s="248" t="s">
        <v>13785</v>
      </c>
      <c r="F5235" s="247">
        <v>103.15</v>
      </c>
      <c r="G5235" s="247" t="s">
        <v>1373</v>
      </c>
      <c r="H5235" s="247" t="s">
        <v>14318</v>
      </c>
      <c r="I5235" s="247">
        <v>1</v>
      </c>
      <c r="J5235" s="247">
        <v>0</v>
      </c>
      <c r="K5235" s="247">
        <v>0</v>
      </c>
    </row>
    <row r="5236" spans="1:11">
      <c r="A5236" s="247" t="s">
        <v>13786</v>
      </c>
      <c r="B5236" s="247" t="s">
        <v>13787</v>
      </c>
      <c r="C5236" s="247" t="s">
        <v>13770</v>
      </c>
      <c r="D5236" s="247" t="s">
        <v>10654</v>
      </c>
      <c r="E5236" s="248" t="s">
        <v>13788</v>
      </c>
      <c r="F5236" s="247">
        <v>39.68</v>
      </c>
      <c r="G5236" s="247" t="s">
        <v>1373</v>
      </c>
      <c r="H5236" s="247" t="s">
        <v>14318</v>
      </c>
      <c r="I5236" s="247">
        <v>2</v>
      </c>
      <c r="J5236" s="247">
        <v>0</v>
      </c>
      <c r="K5236" s="247">
        <v>0</v>
      </c>
    </row>
    <row r="5237" spans="1:11">
      <c r="A5237" s="247" t="s">
        <v>13789</v>
      </c>
      <c r="B5237" s="247" t="s">
        <v>13790</v>
      </c>
      <c r="C5237" s="247" t="s">
        <v>13770</v>
      </c>
      <c r="D5237" s="247" t="s">
        <v>10654</v>
      </c>
      <c r="E5237" s="248" t="s">
        <v>13791</v>
      </c>
      <c r="F5237" s="247">
        <v>79.349999999999994</v>
      </c>
      <c r="G5237" s="247" t="s">
        <v>1373</v>
      </c>
      <c r="H5237" s="247" t="s">
        <v>14318</v>
      </c>
      <c r="I5237" s="247">
        <v>1</v>
      </c>
      <c r="J5237" s="247">
        <v>0</v>
      </c>
      <c r="K5237" s="247">
        <v>0</v>
      </c>
    </row>
    <row r="5238" spans="1:11">
      <c r="A5238" s="247" t="s">
        <v>13792</v>
      </c>
      <c r="B5238" s="247" t="s">
        <v>13793</v>
      </c>
      <c r="C5238" s="247" t="s">
        <v>13770</v>
      </c>
      <c r="D5238" s="247" t="s">
        <v>10654</v>
      </c>
      <c r="E5238" s="248" t="s">
        <v>13794</v>
      </c>
      <c r="F5238" s="247">
        <v>71.42</v>
      </c>
      <c r="G5238" s="247" t="s">
        <v>1373</v>
      </c>
      <c r="H5238" s="247" t="s">
        <v>14318</v>
      </c>
      <c r="I5238" s="247">
        <v>2</v>
      </c>
      <c r="J5238" s="247">
        <v>0</v>
      </c>
      <c r="K5238" s="247">
        <v>0</v>
      </c>
    </row>
    <row r="5239" spans="1:11">
      <c r="A5239" s="247" t="s">
        <v>13795</v>
      </c>
      <c r="B5239" s="247" t="s">
        <v>13796</v>
      </c>
      <c r="C5239" s="247" t="s">
        <v>13770</v>
      </c>
      <c r="D5239" s="247" t="s">
        <v>10654</v>
      </c>
      <c r="E5239" s="248" t="s">
        <v>13797</v>
      </c>
      <c r="F5239" s="247">
        <v>119.03</v>
      </c>
      <c r="G5239" s="247" t="s">
        <v>1373</v>
      </c>
      <c r="H5239" s="247" t="s">
        <v>14318</v>
      </c>
      <c r="I5239" s="247">
        <v>2</v>
      </c>
      <c r="J5239" s="247">
        <v>0</v>
      </c>
      <c r="K5239" s="247">
        <v>0</v>
      </c>
    </row>
    <row r="5240" spans="1:11">
      <c r="A5240" s="247" t="s">
        <v>13798</v>
      </c>
      <c r="B5240" s="247" t="s">
        <v>13799</v>
      </c>
      <c r="C5240" s="247" t="s">
        <v>13770</v>
      </c>
      <c r="D5240" s="247" t="s">
        <v>10654</v>
      </c>
      <c r="E5240" s="248" t="s">
        <v>13800</v>
      </c>
      <c r="F5240" s="247">
        <v>12.03</v>
      </c>
      <c r="G5240" s="247" t="s">
        <v>1373</v>
      </c>
      <c r="H5240" s="247" t="s">
        <v>14318</v>
      </c>
      <c r="I5240" s="247">
        <v>1</v>
      </c>
      <c r="J5240" s="247">
        <v>0</v>
      </c>
      <c r="K5240" s="247">
        <v>0</v>
      </c>
    </row>
    <row r="5241" spans="1:11">
      <c r="A5241" s="247" t="s">
        <v>13801</v>
      </c>
      <c r="B5241" s="247" t="s">
        <v>13802</v>
      </c>
      <c r="C5241" s="247" t="s">
        <v>13770</v>
      </c>
      <c r="D5241" s="247" t="s">
        <v>10654</v>
      </c>
      <c r="E5241" s="248" t="s">
        <v>13803</v>
      </c>
      <c r="F5241" s="247">
        <v>134.38</v>
      </c>
      <c r="G5241" s="247" t="s">
        <v>1373</v>
      </c>
      <c r="H5241" s="247" t="s">
        <v>14318</v>
      </c>
      <c r="I5241" s="247">
        <v>2</v>
      </c>
      <c r="J5241" s="247">
        <v>0</v>
      </c>
      <c r="K5241" s="247">
        <v>0</v>
      </c>
    </row>
    <row r="5242" spans="1:11">
      <c r="A5242" s="247" t="s">
        <v>13804</v>
      </c>
      <c r="B5242" s="247" t="s">
        <v>13805</v>
      </c>
      <c r="C5242" s="247" t="s">
        <v>13770</v>
      </c>
      <c r="D5242" s="247" t="s">
        <v>10654</v>
      </c>
      <c r="E5242" s="248" t="s">
        <v>13806</v>
      </c>
      <c r="F5242" s="247">
        <v>134.38</v>
      </c>
      <c r="G5242" s="247" t="s">
        <v>1373</v>
      </c>
      <c r="H5242" s="247" t="s">
        <v>14318</v>
      </c>
      <c r="I5242" s="247">
        <v>2</v>
      </c>
      <c r="J5242" s="247">
        <v>0</v>
      </c>
      <c r="K5242" s="247">
        <v>0</v>
      </c>
    </row>
    <row r="5243" spans="1:11">
      <c r="A5243" s="247" t="s">
        <v>13807</v>
      </c>
      <c r="B5243" s="247" t="s">
        <v>13808</v>
      </c>
      <c r="C5243" s="247" t="s">
        <v>13770</v>
      </c>
      <c r="D5243" s="247" t="s">
        <v>10654</v>
      </c>
      <c r="E5243" s="248" t="s">
        <v>13809</v>
      </c>
      <c r="F5243" s="247">
        <v>35.71</v>
      </c>
      <c r="G5243" s="247" t="s">
        <v>1373</v>
      </c>
      <c r="H5243" s="247" t="s">
        <v>14318</v>
      </c>
      <c r="I5243" s="247">
        <v>1</v>
      </c>
      <c r="J5243" s="247">
        <v>0</v>
      </c>
      <c r="K5243" s="247">
        <v>0</v>
      </c>
    </row>
    <row r="5244" spans="1:11">
      <c r="A5244" s="247" t="s">
        <v>13810</v>
      </c>
      <c r="B5244" s="247" t="s">
        <v>13811</v>
      </c>
      <c r="C5244" s="247" t="s">
        <v>13770</v>
      </c>
      <c r="D5244" s="247" t="s">
        <v>10654</v>
      </c>
      <c r="E5244" s="248" t="s">
        <v>13812</v>
      </c>
      <c r="F5244" s="247">
        <v>64</v>
      </c>
      <c r="G5244" s="247" t="s">
        <v>1373</v>
      </c>
      <c r="H5244" s="247" t="s">
        <v>14318</v>
      </c>
      <c r="I5244" s="247">
        <v>1</v>
      </c>
      <c r="J5244" s="247">
        <v>0</v>
      </c>
      <c r="K5244" s="247">
        <v>0</v>
      </c>
    </row>
    <row r="5245" spans="1:11">
      <c r="A5245" s="247" t="s">
        <v>13813</v>
      </c>
      <c r="B5245" s="247" t="s">
        <v>13814</v>
      </c>
      <c r="C5245" s="247" t="s">
        <v>13770</v>
      </c>
      <c r="D5245" s="247" t="s">
        <v>10654</v>
      </c>
      <c r="E5245" s="248" t="s">
        <v>13815</v>
      </c>
      <c r="F5245" s="247">
        <v>66.56</v>
      </c>
      <c r="G5245" s="247" t="s">
        <v>1373</v>
      </c>
      <c r="H5245" s="247" t="s">
        <v>14318</v>
      </c>
      <c r="I5245" s="247">
        <v>2</v>
      </c>
      <c r="J5245" s="247">
        <v>0</v>
      </c>
      <c r="K5245" s="247">
        <v>0</v>
      </c>
    </row>
    <row r="5246" spans="1:11">
      <c r="A5246" s="247" t="s">
        <v>13816</v>
      </c>
      <c r="B5246" s="247" t="s">
        <v>13817</v>
      </c>
      <c r="C5246" s="247" t="s">
        <v>13770</v>
      </c>
      <c r="D5246" s="247" t="s">
        <v>10654</v>
      </c>
      <c r="E5246" s="248" t="s">
        <v>13818</v>
      </c>
      <c r="F5246" s="247">
        <v>55.54</v>
      </c>
      <c r="G5246" s="247" t="s">
        <v>1373</v>
      </c>
      <c r="H5246" s="247" t="s">
        <v>14318</v>
      </c>
      <c r="I5246" s="247">
        <v>1</v>
      </c>
      <c r="J5246" s="247">
        <v>0</v>
      </c>
      <c r="K5246" s="247">
        <v>0</v>
      </c>
    </row>
    <row r="5247" spans="1:11">
      <c r="A5247" s="247" t="s">
        <v>13819</v>
      </c>
      <c r="B5247" s="247" t="s">
        <v>13820</v>
      </c>
      <c r="C5247" s="247" t="s">
        <v>13770</v>
      </c>
      <c r="D5247" s="247" t="s">
        <v>10654</v>
      </c>
      <c r="E5247" s="248" t="s">
        <v>13821</v>
      </c>
      <c r="F5247" s="247">
        <v>255.98</v>
      </c>
      <c r="G5247" s="247" t="s">
        <v>1373</v>
      </c>
      <c r="H5247" s="247" t="s">
        <v>14318</v>
      </c>
      <c r="I5247" s="247">
        <v>1</v>
      </c>
      <c r="J5247" s="247">
        <v>0</v>
      </c>
      <c r="K5247" s="247">
        <v>0</v>
      </c>
    </row>
    <row r="5248" spans="1:11">
      <c r="A5248" s="247" t="s">
        <v>13822</v>
      </c>
      <c r="B5248" s="247" t="s">
        <v>13823</v>
      </c>
      <c r="C5248" s="247" t="s">
        <v>13770</v>
      </c>
      <c r="D5248" s="247" t="s">
        <v>10654</v>
      </c>
      <c r="E5248" s="248" t="s">
        <v>13824</v>
      </c>
      <c r="F5248" s="247">
        <v>39.67</v>
      </c>
      <c r="G5248" s="247" t="s">
        <v>1373</v>
      </c>
      <c r="H5248" s="247" t="s">
        <v>14318</v>
      </c>
      <c r="I5248" s="247">
        <v>2</v>
      </c>
      <c r="J5248" s="247">
        <v>0</v>
      </c>
      <c r="K5248" s="247">
        <v>0</v>
      </c>
    </row>
    <row r="5249" spans="1:11">
      <c r="A5249" s="247" t="s">
        <v>13825</v>
      </c>
      <c r="B5249" s="247" t="s">
        <v>13826</v>
      </c>
      <c r="C5249" s="247" t="s">
        <v>13770</v>
      </c>
      <c r="D5249" s="247" t="s">
        <v>10654</v>
      </c>
      <c r="E5249" s="248" t="s">
        <v>13827</v>
      </c>
      <c r="F5249" s="247">
        <v>51.2</v>
      </c>
      <c r="G5249" s="247" t="s">
        <v>1373</v>
      </c>
      <c r="H5249" s="247" t="s">
        <v>14318</v>
      </c>
      <c r="I5249" s="247">
        <v>2</v>
      </c>
      <c r="J5249" s="247">
        <v>0</v>
      </c>
      <c r="K5249" s="247">
        <v>0</v>
      </c>
    </row>
    <row r="5250" spans="1:11">
      <c r="A5250" s="247" t="s">
        <v>13828</v>
      </c>
      <c r="B5250" s="247" t="s">
        <v>18054</v>
      </c>
      <c r="C5250" s="247" t="s">
        <v>13770</v>
      </c>
      <c r="D5250" s="247" t="s">
        <v>10654</v>
      </c>
      <c r="E5250" s="248" t="s">
        <v>13829</v>
      </c>
      <c r="F5250" s="247">
        <v>51.2</v>
      </c>
      <c r="G5250" s="247" t="s">
        <v>1373</v>
      </c>
      <c r="H5250" s="247" t="s">
        <v>14318</v>
      </c>
      <c r="I5250" s="247">
        <v>2</v>
      </c>
      <c r="J5250" s="247">
        <v>0</v>
      </c>
      <c r="K5250" s="247">
        <v>0</v>
      </c>
    </row>
    <row r="5251" spans="1:11">
      <c r="A5251" s="247" t="s">
        <v>18038</v>
      </c>
      <c r="B5251" s="247" t="s">
        <v>18037</v>
      </c>
      <c r="C5251" s="247" t="s">
        <v>13770</v>
      </c>
      <c r="D5251" s="247" t="s">
        <v>10654</v>
      </c>
      <c r="E5251" s="248" t="s">
        <v>18036</v>
      </c>
      <c r="F5251" s="247">
        <v>204.78</v>
      </c>
      <c r="G5251" s="247" t="s">
        <v>1373</v>
      </c>
      <c r="H5251" s="247" t="s">
        <v>14318</v>
      </c>
      <c r="I5251" s="247">
        <v>2</v>
      </c>
      <c r="J5251" s="247">
        <v>0</v>
      </c>
      <c r="K5251" s="247">
        <v>0</v>
      </c>
    </row>
    <row r="5252" spans="1:11">
      <c r="A5252" s="247" t="s">
        <v>18023</v>
      </c>
      <c r="B5252" s="247" t="s">
        <v>18022</v>
      </c>
      <c r="C5252" s="247" t="s">
        <v>13770</v>
      </c>
      <c r="D5252" s="247" t="s">
        <v>10654</v>
      </c>
      <c r="E5252" s="248" t="s">
        <v>18021</v>
      </c>
      <c r="F5252" s="247">
        <v>79.36</v>
      </c>
      <c r="G5252" s="247" t="s">
        <v>1373</v>
      </c>
      <c r="H5252" s="247" t="s">
        <v>14318</v>
      </c>
      <c r="I5252" s="247">
        <v>2</v>
      </c>
      <c r="J5252" s="247">
        <v>0</v>
      </c>
      <c r="K5252" s="247">
        <v>0</v>
      </c>
    </row>
    <row r="5253" spans="1:11">
      <c r="A5253" s="247" t="s">
        <v>18020</v>
      </c>
      <c r="B5253" s="247" t="s">
        <v>18019</v>
      </c>
      <c r="C5253" s="247" t="s">
        <v>13770</v>
      </c>
      <c r="D5253" s="247" t="s">
        <v>10654</v>
      </c>
      <c r="E5253" s="248" t="s">
        <v>18018</v>
      </c>
      <c r="F5253" s="247">
        <v>53.76</v>
      </c>
      <c r="G5253" s="247" t="s">
        <v>1373</v>
      </c>
      <c r="H5253" s="247" t="s">
        <v>14318</v>
      </c>
      <c r="I5253" s="247">
        <v>2</v>
      </c>
      <c r="J5253" s="247">
        <v>0</v>
      </c>
      <c r="K5253" s="247">
        <v>0</v>
      </c>
    </row>
    <row r="5254" spans="1:11">
      <c r="A5254" s="247" t="s">
        <v>18017</v>
      </c>
      <c r="B5254" s="247" t="s">
        <v>18016</v>
      </c>
      <c r="C5254" s="247" t="s">
        <v>13770</v>
      </c>
      <c r="D5254" s="247" t="s">
        <v>10654</v>
      </c>
      <c r="E5254" s="248" t="s">
        <v>18015</v>
      </c>
      <c r="F5254" s="247">
        <v>90.24</v>
      </c>
      <c r="G5254" s="247" t="s">
        <v>1373</v>
      </c>
      <c r="H5254" s="247" t="s">
        <v>14318</v>
      </c>
      <c r="I5254" s="247">
        <v>2</v>
      </c>
      <c r="J5254" s="247">
        <v>0</v>
      </c>
      <c r="K5254" s="247">
        <v>0</v>
      </c>
    </row>
    <row r="5255" spans="1:11">
      <c r="A5255" s="247" t="s">
        <v>18014</v>
      </c>
      <c r="B5255" s="247" t="s">
        <v>18013</v>
      </c>
      <c r="C5255" s="247" t="s">
        <v>13770</v>
      </c>
      <c r="D5255" s="247" t="s">
        <v>10654</v>
      </c>
      <c r="E5255" s="248" t="s">
        <v>18012</v>
      </c>
      <c r="F5255" s="247">
        <v>15.36</v>
      </c>
      <c r="G5255" s="247" t="s">
        <v>1373</v>
      </c>
      <c r="H5255" s="247" t="s">
        <v>14318</v>
      </c>
      <c r="I5255" s="247">
        <v>1</v>
      </c>
      <c r="J5255" s="247">
        <v>0</v>
      </c>
      <c r="K5255" s="247">
        <v>0</v>
      </c>
    </row>
    <row r="5256" spans="1:11">
      <c r="A5256" s="247" t="s">
        <v>18011</v>
      </c>
      <c r="B5256" s="247" t="s">
        <v>18010</v>
      </c>
      <c r="C5256" s="247" t="s">
        <v>13770</v>
      </c>
      <c r="D5256" s="247" t="s">
        <v>10654</v>
      </c>
      <c r="E5256" s="248" t="s">
        <v>18009</v>
      </c>
      <c r="F5256" s="247">
        <v>83.2</v>
      </c>
      <c r="G5256" s="247" t="s">
        <v>1373</v>
      </c>
      <c r="H5256" s="247" t="s">
        <v>14318</v>
      </c>
      <c r="I5256" s="247">
        <v>1</v>
      </c>
      <c r="J5256" s="247">
        <v>0</v>
      </c>
      <c r="K5256" s="247">
        <v>0</v>
      </c>
    </row>
    <row r="5257" spans="1:11">
      <c r="A5257" s="247" t="s">
        <v>18008</v>
      </c>
      <c r="B5257" s="247" t="s">
        <v>18007</v>
      </c>
      <c r="C5257" s="247" t="s">
        <v>13770</v>
      </c>
      <c r="D5257" s="247" t="s">
        <v>10654</v>
      </c>
      <c r="E5257" s="248" t="s">
        <v>18006</v>
      </c>
      <c r="F5257" s="247">
        <v>18.04</v>
      </c>
      <c r="G5257" s="247" t="s">
        <v>1373</v>
      </c>
      <c r="H5257" s="247" t="s">
        <v>14318</v>
      </c>
      <c r="I5257" s="247">
        <v>1</v>
      </c>
      <c r="J5257" s="247">
        <v>0</v>
      </c>
      <c r="K5257" s="247">
        <v>0</v>
      </c>
    </row>
    <row r="5258" spans="1:11">
      <c r="A5258" s="247" t="s">
        <v>18002</v>
      </c>
      <c r="B5258" s="247" t="s">
        <v>18001</v>
      </c>
      <c r="C5258" s="247" t="s">
        <v>13770</v>
      </c>
      <c r="D5258" s="247" t="s">
        <v>10654</v>
      </c>
      <c r="E5258" s="248" t="s">
        <v>18000</v>
      </c>
      <c r="F5258" s="247">
        <v>209.9</v>
      </c>
      <c r="G5258" s="247" t="s">
        <v>1373</v>
      </c>
      <c r="H5258" s="247" t="s">
        <v>14318</v>
      </c>
      <c r="I5258" s="247">
        <v>1</v>
      </c>
      <c r="J5258" s="247">
        <v>0</v>
      </c>
      <c r="K5258" s="247">
        <v>0</v>
      </c>
    </row>
    <row r="5259" spans="1:11">
      <c r="A5259" s="247" t="s">
        <v>17999</v>
      </c>
      <c r="B5259" s="247" t="s">
        <v>17998</v>
      </c>
      <c r="C5259" s="247" t="s">
        <v>13770</v>
      </c>
      <c r="D5259" s="247" t="s">
        <v>10654</v>
      </c>
      <c r="E5259" s="248" t="s">
        <v>17997</v>
      </c>
      <c r="F5259" s="247">
        <v>209.9</v>
      </c>
      <c r="G5259" s="247" t="s">
        <v>1373</v>
      </c>
      <c r="H5259" s="247" t="s">
        <v>14318</v>
      </c>
      <c r="I5259" s="247">
        <v>1</v>
      </c>
      <c r="J5259" s="247">
        <v>0</v>
      </c>
      <c r="K5259" s="247">
        <v>0</v>
      </c>
    </row>
    <row r="5260" spans="1:11">
      <c r="A5260" s="247" t="s">
        <v>17996</v>
      </c>
      <c r="B5260" s="247" t="s">
        <v>17995</v>
      </c>
      <c r="C5260" s="247" t="s">
        <v>13770</v>
      </c>
      <c r="D5260" s="247" t="s">
        <v>10654</v>
      </c>
      <c r="E5260" s="248" t="s">
        <v>17994</v>
      </c>
      <c r="F5260" s="247">
        <v>24.07</v>
      </c>
      <c r="G5260" s="247" t="s">
        <v>1373</v>
      </c>
      <c r="H5260" s="247" t="s">
        <v>14318</v>
      </c>
      <c r="I5260" s="247">
        <v>1</v>
      </c>
      <c r="J5260" s="247">
        <v>0</v>
      </c>
      <c r="K5260" s="247">
        <v>0</v>
      </c>
    </row>
    <row r="5261" spans="1:11">
      <c r="A5261" s="247" t="s">
        <v>17990</v>
      </c>
      <c r="B5261" s="247" t="s">
        <v>17989</v>
      </c>
      <c r="C5261" s="247" t="s">
        <v>13770</v>
      </c>
      <c r="D5261" s="247" t="s">
        <v>10654</v>
      </c>
      <c r="E5261" s="248" t="s">
        <v>17988</v>
      </c>
      <c r="F5261" s="247">
        <v>23.03</v>
      </c>
      <c r="G5261" s="247" t="s">
        <v>1373</v>
      </c>
      <c r="H5261" s="247" t="s">
        <v>14318</v>
      </c>
      <c r="I5261" s="247">
        <v>1</v>
      </c>
      <c r="J5261" s="247">
        <v>0</v>
      </c>
      <c r="K5261" s="247">
        <v>0</v>
      </c>
    </row>
    <row r="5262" spans="1:11">
      <c r="A5262" s="247" t="s">
        <v>17987</v>
      </c>
      <c r="B5262" s="247" t="s">
        <v>17986</v>
      </c>
      <c r="C5262" s="247" t="s">
        <v>13770</v>
      </c>
      <c r="D5262" s="247" t="s">
        <v>10654</v>
      </c>
      <c r="E5262" s="248" t="s">
        <v>17985</v>
      </c>
      <c r="F5262" s="247">
        <v>24.07</v>
      </c>
      <c r="G5262" s="247" t="s">
        <v>1373</v>
      </c>
      <c r="H5262" s="247" t="s">
        <v>14318</v>
      </c>
      <c r="I5262" s="247">
        <v>1</v>
      </c>
      <c r="J5262" s="247">
        <v>0</v>
      </c>
      <c r="K5262" s="247">
        <v>0</v>
      </c>
    </row>
    <row r="5263" spans="1:11">
      <c r="A5263" s="247" t="s">
        <v>17981</v>
      </c>
      <c r="B5263" s="247" t="s">
        <v>17980</v>
      </c>
      <c r="C5263" s="247" t="s">
        <v>13770</v>
      </c>
      <c r="D5263" s="247" t="s">
        <v>10654</v>
      </c>
      <c r="E5263" s="248" t="s">
        <v>17979</v>
      </c>
      <c r="F5263" s="247">
        <v>84.47</v>
      </c>
      <c r="G5263" s="247" t="s">
        <v>1373</v>
      </c>
      <c r="H5263" s="247" t="s">
        <v>14318</v>
      </c>
      <c r="I5263" s="247">
        <v>2</v>
      </c>
      <c r="J5263" s="247">
        <v>0</v>
      </c>
      <c r="K5263" s="247">
        <v>0</v>
      </c>
    </row>
    <row r="5264" spans="1:11">
      <c r="A5264" s="247" t="s">
        <v>17978</v>
      </c>
      <c r="B5264" s="247" t="s">
        <v>17977</v>
      </c>
      <c r="C5264" s="247" t="s">
        <v>13770</v>
      </c>
      <c r="D5264" s="247" t="s">
        <v>10654</v>
      </c>
      <c r="E5264" s="248" t="s">
        <v>17976</v>
      </c>
      <c r="F5264" s="247">
        <v>30.08</v>
      </c>
      <c r="G5264" s="247" t="s">
        <v>1373</v>
      </c>
      <c r="H5264" s="247" t="s">
        <v>14318</v>
      </c>
      <c r="I5264" s="247">
        <v>1</v>
      </c>
      <c r="J5264" s="247">
        <v>0</v>
      </c>
      <c r="K5264" s="247">
        <v>0</v>
      </c>
    </row>
    <row r="5265" spans="1:11">
      <c r="A5265" s="247" t="s">
        <v>24621</v>
      </c>
      <c r="B5265" s="247" t="s">
        <v>24622</v>
      </c>
      <c r="C5265" s="247" t="s">
        <v>13770</v>
      </c>
      <c r="D5265" s="247" t="s">
        <v>10654</v>
      </c>
      <c r="E5265" s="248" t="s">
        <v>24623</v>
      </c>
      <c r="F5265" s="247">
        <v>159.97999999999999</v>
      </c>
      <c r="G5265" s="247" t="s">
        <v>1373</v>
      </c>
      <c r="H5265" s="247" t="s">
        <v>14318</v>
      </c>
      <c r="I5265" s="247">
        <v>1</v>
      </c>
      <c r="J5265" s="247">
        <v>0</v>
      </c>
      <c r="K5265" s="247">
        <v>0</v>
      </c>
    </row>
    <row r="5266" spans="1:11">
      <c r="A5266" s="247" t="s">
        <v>24624</v>
      </c>
      <c r="B5266" s="247" t="s">
        <v>24625</v>
      </c>
      <c r="C5266" s="247" t="s">
        <v>13770</v>
      </c>
      <c r="D5266" s="247" t="s">
        <v>10654</v>
      </c>
      <c r="E5266" s="248" t="s">
        <v>24626</v>
      </c>
      <c r="F5266" s="247">
        <v>12.03</v>
      </c>
      <c r="G5266" s="247" t="s">
        <v>1373</v>
      </c>
      <c r="H5266" s="247" t="s">
        <v>14318</v>
      </c>
      <c r="I5266" s="247">
        <v>1</v>
      </c>
      <c r="J5266" s="247">
        <v>0</v>
      </c>
      <c r="K5266" s="247">
        <v>0</v>
      </c>
    </row>
    <row r="5267" spans="1:11">
      <c r="A5267" s="247" t="s">
        <v>24627</v>
      </c>
      <c r="B5267" s="247" t="s">
        <v>24628</v>
      </c>
      <c r="C5267" s="247" t="s">
        <v>13770</v>
      </c>
      <c r="D5267" s="247" t="s">
        <v>10654</v>
      </c>
      <c r="E5267" s="248" t="s">
        <v>24629</v>
      </c>
      <c r="F5267" s="247">
        <v>30.08</v>
      </c>
      <c r="G5267" s="247" t="s">
        <v>1373</v>
      </c>
      <c r="H5267" s="247" t="s">
        <v>14318</v>
      </c>
      <c r="I5267" s="247">
        <v>1</v>
      </c>
      <c r="J5267" s="247">
        <v>0</v>
      </c>
      <c r="K5267" s="247">
        <v>0</v>
      </c>
    </row>
    <row r="5268" spans="1:11">
      <c r="A5268" s="247" t="s">
        <v>24630</v>
      </c>
      <c r="B5268" s="247" t="s">
        <v>24631</v>
      </c>
      <c r="C5268" s="247" t="s">
        <v>13770</v>
      </c>
      <c r="D5268" s="247" t="s">
        <v>10654</v>
      </c>
      <c r="E5268" s="248" t="s">
        <v>24632</v>
      </c>
      <c r="F5268" s="247">
        <v>76.790000000000006</v>
      </c>
      <c r="G5268" s="247" t="s">
        <v>1373</v>
      </c>
      <c r="H5268" s="247" t="s">
        <v>14318</v>
      </c>
      <c r="I5268" s="247">
        <v>2</v>
      </c>
      <c r="J5268" s="247">
        <v>0</v>
      </c>
      <c r="K5268" s="247">
        <v>0</v>
      </c>
    </row>
    <row r="5269" spans="1:11">
      <c r="A5269" s="247" t="s">
        <v>24633</v>
      </c>
      <c r="B5269" s="247" t="s">
        <v>24634</v>
      </c>
      <c r="C5269" s="247" t="s">
        <v>13770</v>
      </c>
      <c r="D5269" s="247" t="s">
        <v>10654</v>
      </c>
      <c r="E5269" s="248" t="s">
        <v>24635</v>
      </c>
      <c r="F5269" s="247">
        <v>83.2</v>
      </c>
      <c r="G5269" s="247" t="s">
        <v>1373</v>
      </c>
      <c r="H5269" s="247" t="s">
        <v>14318</v>
      </c>
      <c r="I5269" s="247">
        <v>1</v>
      </c>
      <c r="J5269" s="247">
        <v>0</v>
      </c>
      <c r="K5269" s="247">
        <v>0</v>
      </c>
    </row>
    <row r="5270" spans="1:11">
      <c r="A5270" s="247" t="s">
        <v>24636</v>
      </c>
      <c r="B5270" s="247" t="s">
        <v>24637</v>
      </c>
      <c r="C5270" s="247" t="s">
        <v>13770</v>
      </c>
      <c r="D5270" s="247" t="s">
        <v>10654</v>
      </c>
      <c r="E5270" s="248" t="s">
        <v>24638</v>
      </c>
      <c r="F5270" s="247">
        <v>179.19</v>
      </c>
      <c r="G5270" s="247" t="s">
        <v>1373</v>
      </c>
      <c r="H5270" s="247" t="s">
        <v>14318</v>
      </c>
      <c r="I5270" s="247">
        <v>1</v>
      </c>
      <c r="J5270" s="247">
        <v>0</v>
      </c>
      <c r="K5270" s="247">
        <v>0</v>
      </c>
    </row>
    <row r="5271" spans="1:11">
      <c r="A5271" s="247" t="s">
        <v>24639</v>
      </c>
      <c r="B5271" s="247" t="s">
        <v>24640</v>
      </c>
      <c r="C5271" s="247" t="s">
        <v>13770</v>
      </c>
      <c r="D5271" s="247" t="s">
        <v>10654</v>
      </c>
      <c r="E5271" s="248" t="s">
        <v>24641</v>
      </c>
      <c r="F5271" s="247">
        <v>211.19</v>
      </c>
      <c r="G5271" s="247" t="s">
        <v>1373</v>
      </c>
      <c r="H5271" s="247" t="s">
        <v>14318</v>
      </c>
      <c r="I5271" s="247">
        <v>2</v>
      </c>
      <c r="J5271" s="247">
        <v>0</v>
      </c>
      <c r="K5271" s="247">
        <v>0</v>
      </c>
    </row>
    <row r="5272" spans="1:11">
      <c r="A5272" s="247" t="s">
        <v>13833</v>
      </c>
      <c r="B5272" s="247" t="s">
        <v>13834</v>
      </c>
      <c r="C5272" s="247" t="s">
        <v>13770</v>
      </c>
      <c r="D5272" s="247" t="s">
        <v>1664</v>
      </c>
      <c r="E5272" s="248" t="s">
        <v>13835</v>
      </c>
      <c r="F5272" s="247">
        <v>117.76</v>
      </c>
      <c r="G5272" s="247" t="s">
        <v>1373</v>
      </c>
      <c r="H5272" s="247" t="s">
        <v>14318</v>
      </c>
      <c r="I5272" s="247">
        <v>1</v>
      </c>
      <c r="J5272" s="247">
        <v>0</v>
      </c>
      <c r="K5272" s="247">
        <v>0</v>
      </c>
    </row>
    <row r="5273" spans="1:11">
      <c r="A5273" s="247" t="s">
        <v>13836</v>
      </c>
      <c r="B5273" s="247" t="s">
        <v>13837</v>
      </c>
      <c r="C5273" s="247" t="s">
        <v>13770</v>
      </c>
      <c r="D5273" s="247" t="s">
        <v>1664</v>
      </c>
      <c r="E5273" s="248" t="s">
        <v>13838</v>
      </c>
      <c r="F5273" s="247">
        <v>36.799999999999997</v>
      </c>
      <c r="G5273" s="247" t="s">
        <v>1373</v>
      </c>
      <c r="H5273" s="247" t="s">
        <v>14318</v>
      </c>
      <c r="I5273" s="247">
        <v>1</v>
      </c>
      <c r="J5273" s="247">
        <v>0</v>
      </c>
      <c r="K5273" s="247">
        <v>0</v>
      </c>
    </row>
    <row r="5274" spans="1:11">
      <c r="A5274" s="247" t="s">
        <v>11286</v>
      </c>
      <c r="B5274" s="247" t="s">
        <v>11285</v>
      </c>
      <c r="C5274" s="247" t="s">
        <v>1516</v>
      </c>
      <c r="D5274" s="247" t="s">
        <v>10961</v>
      </c>
      <c r="E5274" s="248" t="s">
        <v>24642</v>
      </c>
      <c r="F5274" s="247">
        <v>5.98</v>
      </c>
      <c r="G5274" s="247" t="s">
        <v>1373</v>
      </c>
      <c r="H5274" s="247" t="s">
        <v>14318</v>
      </c>
      <c r="I5274" s="247">
        <v>1</v>
      </c>
      <c r="J5274" s="247">
        <v>0</v>
      </c>
      <c r="K5274" s="247">
        <v>0</v>
      </c>
    </row>
    <row r="5275" spans="1:11">
      <c r="A5275" s="247" t="s">
        <v>24643</v>
      </c>
      <c r="B5275" s="247" t="s">
        <v>24644</v>
      </c>
      <c r="C5275" s="247" t="s">
        <v>1516</v>
      </c>
      <c r="D5275" s="247" t="s">
        <v>7107</v>
      </c>
      <c r="E5275" s="248" t="s">
        <v>24645</v>
      </c>
      <c r="F5275" s="247">
        <v>148.57</v>
      </c>
      <c r="G5275" s="247" t="s">
        <v>1373</v>
      </c>
      <c r="H5275" s="247" t="s">
        <v>14318</v>
      </c>
      <c r="I5275" s="247">
        <v>5</v>
      </c>
      <c r="J5275" s="247">
        <v>0</v>
      </c>
      <c r="K5275" s="247">
        <v>0</v>
      </c>
    </row>
    <row r="5276" spans="1:11">
      <c r="A5276" s="247" t="s">
        <v>24646</v>
      </c>
      <c r="B5276" s="247" t="s">
        <v>24647</v>
      </c>
      <c r="C5276" s="247" t="s">
        <v>1516</v>
      </c>
      <c r="D5276" s="247" t="s">
        <v>7107</v>
      </c>
      <c r="E5276" s="248" t="s">
        <v>24648</v>
      </c>
      <c r="F5276" s="247">
        <v>74.290000000000006</v>
      </c>
      <c r="G5276" s="247" t="s">
        <v>1373</v>
      </c>
      <c r="H5276" s="247" t="s">
        <v>14318</v>
      </c>
      <c r="I5276" s="247">
        <v>5</v>
      </c>
      <c r="J5276" s="247">
        <v>0</v>
      </c>
      <c r="K5276" s="247">
        <v>0</v>
      </c>
    </row>
    <row r="5277" spans="1:11">
      <c r="A5277" s="247" t="s">
        <v>24649</v>
      </c>
      <c r="B5277" s="247" t="s">
        <v>24650</v>
      </c>
      <c r="C5277" s="247" t="s">
        <v>1516</v>
      </c>
      <c r="D5277" s="247" t="s">
        <v>7107</v>
      </c>
      <c r="E5277" s="248" t="s">
        <v>24651</v>
      </c>
      <c r="F5277" s="247">
        <v>49.14</v>
      </c>
      <c r="G5277" s="247" t="s">
        <v>1373</v>
      </c>
      <c r="H5277" s="247" t="s">
        <v>14318</v>
      </c>
      <c r="I5277" s="247">
        <v>1</v>
      </c>
      <c r="J5277" s="247">
        <v>0</v>
      </c>
      <c r="K5277" s="247">
        <v>0</v>
      </c>
    </row>
    <row r="5278" spans="1:11">
      <c r="A5278" s="247" t="s">
        <v>24652</v>
      </c>
      <c r="B5278" s="247" t="s">
        <v>24653</v>
      </c>
      <c r="C5278" s="247" t="s">
        <v>1516</v>
      </c>
      <c r="D5278" s="247" t="s">
        <v>5027</v>
      </c>
      <c r="E5278" s="248" t="s">
        <v>24654</v>
      </c>
      <c r="F5278" s="247">
        <v>4.97</v>
      </c>
      <c r="G5278" s="247" t="s">
        <v>1373</v>
      </c>
      <c r="H5278" s="247" t="s">
        <v>14318</v>
      </c>
      <c r="I5278" s="247">
        <v>2</v>
      </c>
      <c r="J5278" s="247">
        <v>0</v>
      </c>
      <c r="K5278" s="247">
        <v>0</v>
      </c>
    </row>
    <row r="5279" spans="1:11">
      <c r="A5279" s="247" t="s">
        <v>24655</v>
      </c>
      <c r="B5279" s="247" t="s">
        <v>24656</v>
      </c>
      <c r="C5279" s="247" t="s">
        <v>1516</v>
      </c>
      <c r="D5279" s="247" t="s">
        <v>5027</v>
      </c>
      <c r="E5279" s="248" t="s">
        <v>24657</v>
      </c>
      <c r="F5279" s="247">
        <v>2.86</v>
      </c>
      <c r="G5279" s="247" t="s">
        <v>1373</v>
      </c>
      <c r="H5279" s="247" t="s">
        <v>14318</v>
      </c>
      <c r="I5279" s="247">
        <v>2</v>
      </c>
      <c r="J5279" s="247">
        <v>0</v>
      </c>
      <c r="K5279" s="247">
        <v>0</v>
      </c>
    </row>
    <row r="5280" spans="1:11">
      <c r="A5280" s="247" t="s">
        <v>1574</v>
      </c>
      <c r="B5280" s="247" t="s">
        <v>1573</v>
      </c>
      <c r="C5280" s="247" t="s">
        <v>1516</v>
      </c>
      <c r="D5280" s="247" t="s">
        <v>1511</v>
      </c>
      <c r="E5280" s="248" t="s">
        <v>1572</v>
      </c>
      <c r="F5280" s="247">
        <v>32.72</v>
      </c>
      <c r="G5280" s="247" t="s">
        <v>1373</v>
      </c>
      <c r="H5280" s="247" t="s">
        <v>14318</v>
      </c>
      <c r="I5280" s="247">
        <v>1</v>
      </c>
      <c r="J5280" s="247">
        <v>0</v>
      </c>
      <c r="K5280" s="247">
        <v>0</v>
      </c>
    </row>
    <row r="5281" spans="1:11">
      <c r="A5281" s="247" t="s">
        <v>1564</v>
      </c>
      <c r="B5281" s="247" t="s">
        <v>1563</v>
      </c>
      <c r="C5281" s="247" t="s">
        <v>1516</v>
      </c>
      <c r="D5281" s="247" t="s">
        <v>1511</v>
      </c>
      <c r="E5281" s="248" t="s">
        <v>1562</v>
      </c>
      <c r="F5281" s="247">
        <v>391.46</v>
      </c>
      <c r="G5281" s="247" t="s">
        <v>1373</v>
      </c>
      <c r="H5281" s="247" t="s">
        <v>14318</v>
      </c>
      <c r="I5281" s="247">
        <v>1</v>
      </c>
      <c r="J5281" s="247">
        <v>0</v>
      </c>
      <c r="K5281" s="247">
        <v>0</v>
      </c>
    </row>
    <row r="5282" spans="1:11">
      <c r="A5282" s="247" t="s">
        <v>1526</v>
      </c>
      <c r="B5282" s="247" t="s">
        <v>1525</v>
      </c>
      <c r="C5282" s="247" t="s">
        <v>1516</v>
      </c>
      <c r="D5282" s="247" t="s">
        <v>1511</v>
      </c>
      <c r="E5282" s="248" t="s">
        <v>1524</v>
      </c>
      <c r="F5282" s="247">
        <v>155.41999999999999</v>
      </c>
      <c r="G5282" s="247" t="s">
        <v>1373</v>
      </c>
      <c r="H5282" s="247" t="s">
        <v>14318</v>
      </c>
      <c r="I5282" s="247">
        <v>5</v>
      </c>
      <c r="J5282" s="247">
        <v>0</v>
      </c>
      <c r="K5282" s="247">
        <v>0</v>
      </c>
    </row>
    <row r="5283" spans="1:11">
      <c r="A5283" s="247" t="s">
        <v>1523</v>
      </c>
      <c r="B5283" s="247" t="s">
        <v>1522</v>
      </c>
      <c r="C5283" s="247" t="s">
        <v>1516</v>
      </c>
      <c r="D5283" s="247" t="s">
        <v>1511</v>
      </c>
      <c r="E5283" s="248" t="s">
        <v>1521</v>
      </c>
      <c r="F5283" s="247">
        <v>129.71</v>
      </c>
      <c r="G5283" s="247" t="s">
        <v>1373</v>
      </c>
      <c r="H5283" s="247" t="s">
        <v>14318</v>
      </c>
      <c r="I5283" s="247">
        <v>5</v>
      </c>
      <c r="J5283" s="247">
        <v>0</v>
      </c>
      <c r="K5283" s="247">
        <v>0</v>
      </c>
    </row>
    <row r="5284" spans="1:11">
      <c r="A5284" s="247" t="s">
        <v>13843</v>
      </c>
      <c r="B5284" s="247" t="s">
        <v>13844</v>
      </c>
      <c r="C5284" s="247" t="s">
        <v>1516</v>
      </c>
      <c r="D5284" s="247" t="s">
        <v>1511</v>
      </c>
      <c r="E5284" s="248" t="s">
        <v>13845</v>
      </c>
      <c r="F5284" s="247">
        <v>182.29</v>
      </c>
      <c r="G5284" s="247" t="s">
        <v>1373</v>
      </c>
      <c r="H5284" s="247" t="s">
        <v>14318</v>
      </c>
      <c r="I5284" s="247">
        <v>3</v>
      </c>
      <c r="J5284" s="247">
        <v>0</v>
      </c>
      <c r="K5284" s="247">
        <v>0</v>
      </c>
    </row>
    <row r="5285" spans="1:11">
      <c r="A5285" s="247" t="s">
        <v>13846</v>
      </c>
      <c r="B5285" s="247" t="s">
        <v>13847</v>
      </c>
      <c r="C5285" s="247" t="s">
        <v>1516</v>
      </c>
      <c r="D5285" s="247" t="s">
        <v>1511</v>
      </c>
      <c r="E5285" s="248" t="s">
        <v>13848</v>
      </c>
      <c r="F5285" s="247">
        <v>461.57</v>
      </c>
      <c r="G5285" s="247" t="s">
        <v>1373</v>
      </c>
      <c r="H5285" s="247" t="s">
        <v>14318</v>
      </c>
      <c r="I5285" s="247">
        <v>3</v>
      </c>
      <c r="J5285" s="247">
        <v>0</v>
      </c>
      <c r="K5285" s="247">
        <v>0</v>
      </c>
    </row>
    <row r="5286" spans="1:11">
      <c r="A5286" s="247" t="s">
        <v>13849</v>
      </c>
      <c r="B5286" s="247" t="s">
        <v>13850</v>
      </c>
      <c r="C5286" s="247" t="s">
        <v>1516</v>
      </c>
      <c r="D5286" s="247" t="s">
        <v>1511</v>
      </c>
      <c r="E5286" s="248" t="s">
        <v>24658</v>
      </c>
      <c r="F5286" s="247">
        <v>125.03</v>
      </c>
      <c r="G5286" s="247" t="s">
        <v>1373</v>
      </c>
      <c r="H5286" s="247" t="s">
        <v>14318</v>
      </c>
      <c r="I5286" s="247">
        <v>3</v>
      </c>
      <c r="J5286" s="247">
        <v>0</v>
      </c>
      <c r="K5286" s="247">
        <v>0</v>
      </c>
    </row>
    <row r="5287" spans="1:11">
      <c r="A5287" s="247" t="s">
        <v>24659</v>
      </c>
      <c r="B5287" s="247" t="s">
        <v>24660</v>
      </c>
      <c r="C5287" s="247" t="s">
        <v>1516</v>
      </c>
      <c r="D5287" s="247" t="s">
        <v>1511</v>
      </c>
      <c r="E5287" s="248" t="s">
        <v>24661</v>
      </c>
      <c r="F5287" s="247">
        <v>344.72</v>
      </c>
      <c r="G5287" s="247" t="s">
        <v>1373</v>
      </c>
      <c r="H5287" s="247" t="s">
        <v>14318</v>
      </c>
      <c r="I5287" s="247">
        <v>3</v>
      </c>
      <c r="J5287" s="247">
        <v>0</v>
      </c>
      <c r="K5287" s="247">
        <v>0</v>
      </c>
    </row>
    <row r="5288" spans="1:11">
      <c r="A5288" s="247" t="s">
        <v>24662</v>
      </c>
      <c r="B5288" s="247" t="s">
        <v>24663</v>
      </c>
      <c r="C5288" s="247" t="s">
        <v>1516</v>
      </c>
      <c r="D5288" s="247" t="s">
        <v>1511</v>
      </c>
      <c r="E5288" s="248" t="s">
        <v>24664</v>
      </c>
      <c r="F5288" s="247">
        <v>61.35</v>
      </c>
      <c r="G5288" s="247" t="s">
        <v>1373</v>
      </c>
      <c r="H5288" s="247" t="s">
        <v>14318</v>
      </c>
      <c r="I5288" s="247">
        <v>1</v>
      </c>
      <c r="J5288" s="247">
        <v>0</v>
      </c>
      <c r="K5288" s="247">
        <v>0</v>
      </c>
    </row>
    <row r="5289" spans="1:11">
      <c r="A5289" s="247" t="s">
        <v>24665</v>
      </c>
      <c r="B5289" s="247" t="s">
        <v>24666</v>
      </c>
      <c r="C5289" s="247" t="s">
        <v>1516</v>
      </c>
      <c r="D5289" s="247" t="s">
        <v>1511</v>
      </c>
      <c r="E5289" s="248" t="s">
        <v>24667</v>
      </c>
      <c r="F5289" s="247">
        <v>128.54</v>
      </c>
      <c r="G5289" s="247" t="s">
        <v>1373</v>
      </c>
      <c r="H5289" s="247" t="s">
        <v>14318</v>
      </c>
      <c r="I5289" s="247">
        <v>3</v>
      </c>
      <c r="J5289" s="247">
        <v>0</v>
      </c>
      <c r="K5289" s="247">
        <v>0</v>
      </c>
    </row>
    <row r="5290" spans="1:11">
      <c r="A5290" s="247" t="s">
        <v>24668</v>
      </c>
      <c r="B5290" s="247" t="s">
        <v>24669</v>
      </c>
      <c r="C5290" s="247" t="s">
        <v>1516</v>
      </c>
      <c r="D5290" s="247" t="s">
        <v>1511</v>
      </c>
      <c r="E5290" s="248" t="s">
        <v>24670</v>
      </c>
      <c r="F5290" s="247">
        <v>199.82</v>
      </c>
      <c r="G5290" s="247" t="s">
        <v>1373</v>
      </c>
      <c r="H5290" s="247" t="s">
        <v>14318</v>
      </c>
      <c r="I5290" s="247">
        <v>3</v>
      </c>
      <c r="J5290" s="247">
        <v>0</v>
      </c>
      <c r="K5290" s="247">
        <v>0</v>
      </c>
    </row>
    <row r="5291" spans="1:11">
      <c r="A5291" s="247" t="s">
        <v>24671</v>
      </c>
      <c r="B5291" s="247" t="s">
        <v>24672</v>
      </c>
      <c r="C5291" s="247" t="s">
        <v>1516</v>
      </c>
      <c r="D5291" s="247" t="s">
        <v>1511</v>
      </c>
      <c r="E5291" s="248" t="s">
        <v>24673</v>
      </c>
      <c r="F5291" s="247">
        <v>238.38</v>
      </c>
      <c r="G5291" s="247" t="s">
        <v>1373</v>
      </c>
      <c r="H5291" s="247" t="s">
        <v>14318</v>
      </c>
      <c r="I5291" s="247">
        <v>3</v>
      </c>
      <c r="J5291" s="247">
        <v>0</v>
      </c>
      <c r="K5291" s="247">
        <v>0</v>
      </c>
    </row>
    <row r="5292" spans="1:11">
      <c r="A5292" s="247" t="s">
        <v>24674</v>
      </c>
      <c r="B5292" s="247" t="s">
        <v>24675</v>
      </c>
      <c r="C5292" s="247" t="s">
        <v>1516</v>
      </c>
      <c r="D5292" s="247" t="s">
        <v>1511</v>
      </c>
      <c r="E5292" s="248" t="s">
        <v>24676</v>
      </c>
      <c r="F5292" s="247">
        <v>343.55</v>
      </c>
      <c r="G5292" s="247" t="s">
        <v>1373</v>
      </c>
      <c r="H5292" s="247" t="s">
        <v>14318</v>
      </c>
      <c r="I5292" s="247">
        <v>3</v>
      </c>
      <c r="J5292" s="247">
        <v>0</v>
      </c>
      <c r="K5292" s="247">
        <v>0</v>
      </c>
    </row>
    <row r="5293" spans="1:11">
      <c r="A5293" s="247" t="s">
        <v>24677</v>
      </c>
      <c r="B5293" s="247" t="s">
        <v>24678</v>
      </c>
      <c r="C5293" s="247" t="s">
        <v>1516</v>
      </c>
      <c r="D5293" s="247" t="s">
        <v>1511</v>
      </c>
      <c r="E5293" s="248" t="s">
        <v>24679</v>
      </c>
      <c r="F5293" s="247">
        <v>52.58</v>
      </c>
      <c r="G5293" s="247" t="s">
        <v>1373</v>
      </c>
      <c r="H5293" s="247" t="s">
        <v>14318</v>
      </c>
      <c r="I5293" s="247">
        <v>3</v>
      </c>
      <c r="J5293" s="247">
        <v>0</v>
      </c>
      <c r="K5293" s="247">
        <v>0</v>
      </c>
    </row>
    <row r="5294" spans="1:11">
      <c r="A5294" s="247" t="s">
        <v>24680</v>
      </c>
      <c r="B5294" s="247" t="s">
        <v>24681</v>
      </c>
      <c r="C5294" s="247" t="s">
        <v>24682</v>
      </c>
      <c r="D5294" s="247" t="s">
        <v>10961</v>
      </c>
      <c r="E5294" s="248" t="s">
        <v>24683</v>
      </c>
      <c r="F5294" s="247">
        <v>22.83</v>
      </c>
      <c r="G5294" s="247" t="s">
        <v>1373</v>
      </c>
      <c r="H5294" s="247" t="s">
        <v>14318</v>
      </c>
      <c r="I5294" s="247">
        <v>1</v>
      </c>
      <c r="J5294" s="247">
        <v>0</v>
      </c>
      <c r="K5294" s="247">
        <v>0</v>
      </c>
    </row>
    <row r="5295" spans="1:11">
      <c r="A5295" s="247" t="s">
        <v>24684</v>
      </c>
      <c r="B5295" s="247" t="s">
        <v>24685</v>
      </c>
      <c r="C5295" s="247" t="s">
        <v>24682</v>
      </c>
      <c r="D5295" s="247" t="s">
        <v>10961</v>
      </c>
      <c r="E5295" s="248" t="s">
        <v>24686</v>
      </c>
      <c r="F5295" s="247">
        <v>68.489999999999995</v>
      </c>
      <c r="G5295" s="247" t="s">
        <v>1373</v>
      </c>
      <c r="H5295" s="247" t="s">
        <v>14318</v>
      </c>
      <c r="I5295" s="247">
        <v>1</v>
      </c>
      <c r="J5295" s="247">
        <v>0</v>
      </c>
      <c r="K5295" s="247">
        <v>0</v>
      </c>
    </row>
    <row r="5296" spans="1:11">
      <c r="A5296" s="247" t="s">
        <v>24687</v>
      </c>
      <c r="B5296" s="247" t="s">
        <v>24688</v>
      </c>
      <c r="C5296" s="247" t="s">
        <v>24682</v>
      </c>
      <c r="D5296" s="247" t="s">
        <v>10961</v>
      </c>
      <c r="E5296" s="248" t="s">
        <v>24689</v>
      </c>
      <c r="F5296" s="247">
        <v>31.96</v>
      </c>
      <c r="G5296" s="247" t="s">
        <v>1373</v>
      </c>
      <c r="H5296" s="247" t="s">
        <v>14318</v>
      </c>
      <c r="I5296" s="247">
        <v>1</v>
      </c>
      <c r="J5296" s="247">
        <v>0</v>
      </c>
      <c r="K5296" s="247">
        <v>0</v>
      </c>
    </row>
    <row r="5297" spans="1:11">
      <c r="A5297" s="247" t="s">
        <v>24690</v>
      </c>
      <c r="B5297" s="247" t="s">
        <v>24691</v>
      </c>
      <c r="C5297" s="247" t="s">
        <v>24682</v>
      </c>
      <c r="D5297" s="247" t="s">
        <v>10961</v>
      </c>
      <c r="E5297" s="248" t="s">
        <v>24692</v>
      </c>
      <c r="F5297" s="247">
        <v>161.94999999999999</v>
      </c>
      <c r="G5297" s="247" t="s">
        <v>1373</v>
      </c>
      <c r="H5297" s="247" t="s">
        <v>14318</v>
      </c>
      <c r="I5297" s="247">
        <v>1</v>
      </c>
      <c r="J5297" s="247">
        <v>0</v>
      </c>
      <c r="K5297" s="247">
        <v>0</v>
      </c>
    </row>
    <row r="5298" spans="1:11">
      <c r="A5298" s="247" t="s">
        <v>24693</v>
      </c>
      <c r="B5298" s="247" t="s">
        <v>24694</v>
      </c>
      <c r="C5298" s="247" t="s">
        <v>24682</v>
      </c>
      <c r="D5298" s="247" t="s">
        <v>2089</v>
      </c>
      <c r="E5298" s="248" t="s">
        <v>24695</v>
      </c>
      <c r="F5298" s="247">
        <v>495.49</v>
      </c>
      <c r="G5298" s="247" t="s">
        <v>1373</v>
      </c>
      <c r="H5298" s="247" t="s">
        <v>14318</v>
      </c>
      <c r="I5298" s="247">
        <v>1</v>
      </c>
      <c r="J5298" s="247">
        <v>0</v>
      </c>
      <c r="K5298" s="247">
        <v>0</v>
      </c>
    </row>
    <row r="5299" spans="1:11">
      <c r="A5299" s="247" t="s">
        <v>24696</v>
      </c>
      <c r="B5299" s="247" t="s">
        <v>24697</v>
      </c>
      <c r="C5299" s="247" t="s">
        <v>24682</v>
      </c>
      <c r="D5299" s="247" t="s">
        <v>10961</v>
      </c>
      <c r="E5299" s="248" t="s">
        <v>24698</v>
      </c>
      <c r="F5299" s="247">
        <v>1784.34</v>
      </c>
      <c r="G5299" s="247" t="s">
        <v>1373</v>
      </c>
      <c r="H5299" s="247" t="s">
        <v>14318</v>
      </c>
      <c r="I5299" s="247">
        <v>1</v>
      </c>
      <c r="J5299" s="247">
        <v>0</v>
      </c>
      <c r="K5299" s="247">
        <v>0</v>
      </c>
    </row>
    <row r="5300" spans="1:11">
      <c r="A5300" s="247" t="s">
        <v>24699</v>
      </c>
      <c r="B5300" s="247" t="s">
        <v>24700</v>
      </c>
      <c r="C5300" s="247" t="s">
        <v>24682</v>
      </c>
      <c r="D5300" s="247" t="s">
        <v>9834</v>
      </c>
      <c r="E5300" s="248" t="s">
        <v>24701</v>
      </c>
      <c r="F5300" s="247">
        <v>29.67</v>
      </c>
      <c r="G5300" s="247" t="s">
        <v>1373</v>
      </c>
      <c r="H5300" s="247" t="s">
        <v>14318</v>
      </c>
      <c r="I5300" s="247">
        <v>1</v>
      </c>
      <c r="J5300" s="247">
        <v>0</v>
      </c>
      <c r="K5300" s="247">
        <v>0</v>
      </c>
    </row>
    <row r="5301" spans="1:11">
      <c r="A5301" s="247" t="s">
        <v>24702</v>
      </c>
      <c r="B5301" s="247" t="s">
        <v>24703</v>
      </c>
      <c r="C5301" s="247" t="s">
        <v>24682</v>
      </c>
      <c r="D5301" s="247" t="s">
        <v>13184</v>
      </c>
      <c r="E5301" s="248" t="s">
        <v>24704</v>
      </c>
      <c r="F5301" s="247">
        <v>1570.84</v>
      </c>
      <c r="G5301" s="247" t="s">
        <v>1373</v>
      </c>
      <c r="H5301" s="247" t="s">
        <v>14318</v>
      </c>
      <c r="I5301" s="247">
        <v>1</v>
      </c>
      <c r="J5301" s="247">
        <v>0</v>
      </c>
      <c r="K5301" s="247">
        <v>0</v>
      </c>
    </row>
    <row r="5302" spans="1:11">
      <c r="A5302" s="247" t="s">
        <v>24705</v>
      </c>
      <c r="B5302" s="247" t="s">
        <v>24706</v>
      </c>
      <c r="C5302" s="247" t="s">
        <v>24682</v>
      </c>
      <c r="D5302" s="247" t="s">
        <v>4146</v>
      </c>
      <c r="E5302" s="248" t="s">
        <v>24707</v>
      </c>
      <c r="F5302" s="247">
        <v>2120.2800000000002</v>
      </c>
      <c r="G5302" s="247" t="s">
        <v>1373</v>
      </c>
      <c r="H5302" s="247" t="s">
        <v>14318</v>
      </c>
      <c r="I5302" s="247">
        <v>0</v>
      </c>
      <c r="J5302" s="247">
        <v>0</v>
      </c>
      <c r="K5302" s="247">
        <v>0</v>
      </c>
    </row>
    <row r="5303" spans="1:11">
      <c r="A5303" s="247" t="s">
        <v>24708</v>
      </c>
      <c r="B5303" s="247" t="s">
        <v>24709</v>
      </c>
      <c r="C5303" s="247" t="s">
        <v>24682</v>
      </c>
      <c r="D5303" s="247" t="s">
        <v>4146</v>
      </c>
      <c r="E5303" s="248" t="s">
        <v>24710</v>
      </c>
      <c r="F5303" s="247">
        <v>1246.67</v>
      </c>
      <c r="G5303" s="247" t="s">
        <v>1373</v>
      </c>
      <c r="H5303" s="247" t="s">
        <v>14318</v>
      </c>
      <c r="I5303" s="247">
        <v>0</v>
      </c>
      <c r="J5303" s="247">
        <v>0</v>
      </c>
      <c r="K5303" s="247">
        <v>0</v>
      </c>
    </row>
    <row r="5304" spans="1:11">
      <c r="A5304" s="247" t="s">
        <v>24711</v>
      </c>
      <c r="B5304" s="247" t="s">
        <v>24712</v>
      </c>
      <c r="C5304" s="247" t="s">
        <v>24682</v>
      </c>
      <c r="D5304" s="247" t="s">
        <v>4146</v>
      </c>
      <c r="E5304" s="248" t="s">
        <v>24713</v>
      </c>
      <c r="F5304" s="247">
        <v>782.94</v>
      </c>
      <c r="G5304" s="247" t="s">
        <v>1373</v>
      </c>
      <c r="H5304" s="247" t="s">
        <v>14318</v>
      </c>
      <c r="I5304" s="247">
        <v>0</v>
      </c>
      <c r="J5304" s="247">
        <v>0</v>
      </c>
      <c r="K5304" s="247">
        <v>0</v>
      </c>
    </row>
    <row r="5305" spans="1:11">
      <c r="A5305" s="247" t="s">
        <v>24714</v>
      </c>
      <c r="B5305" s="247" t="s">
        <v>24715</v>
      </c>
      <c r="C5305" s="247" t="s">
        <v>24682</v>
      </c>
      <c r="D5305" s="247" t="s">
        <v>4146</v>
      </c>
      <c r="E5305" s="248" t="s">
        <v>24716</v>
      </c>
      <c r="F5305" s="247">
        <v>82400</v>
      </c>
      <c r="G5305" s="247" t="s">
        <v>1373</v>
      </c>
      <c r="H5305" s="247" t="s">
        <v>14318</v>
      </c>
      <c r="I5305" s="247">
        <v>1</v>
      </c>
      <c r="J5305" s="247">
        <v>0</v>
      </c>
      <c r="K5305" s="247">
        <v>0</v>
      </c>
    </row>
    <row r="5306" spans="1:11">
      <c r="A5306" s="247" t="s">
        <v>24717</v>
      </c>
      <c r="B5306" s="247" t="s">
        <v>24718</v>
      </c>
      <c r="C5306" s="247" t="s">
        <v>24682</v>
      </c>
      <c r="D5306" s="247" t="s">
        <v>4146</v>
      </c>
      <c r="E5306" s="248" t="s">
        <v>24719</v>
      </c>
      <c r="F5306" s="247">
        <v>1155.56</v>
      </c>
      <c r="G5306" s="247" t="s">
        <v>1373</v>
      </c>
      <c r="H5306" s="247" t="s">
        <v>14318</v>
      </c>
      <c r="I5306" s="247">
        <v>0</v>
      </c>
      <c r="J5306" s="247">
        <v>0</v>
      </c>
      <c r="K5306" s="247">
        <v>0</v>
      </c>
    </row>
    <row r="5307" spans="1:11">
      <c r="A5307" s="247" t="s">
        <v>24720</v>
      </c>
      <c r="B5307" s="247" t="s">
        <v>24721</v>
      </c>
      <c r="C5307" s="247" t="s">
        <v>24682</v>
      </c>
      <c r="D5307" s="247" t="s">
        <v>4146</v>
      </c>
      <c r="E5307" s="248" t="s">
        <v>24722</v>
      </c>
      <c r="F5307" s="247">
        <v>5600</v>
      </c>
      <c r="G5307" s="247" t="s">
        <v>1373</v>
      </c>
      <c r="H5307" s="247" t="s">
        <v>14318</v>
      </c>
      <c r="I5307" s="247">
        <v>0</v>
      </c>
      <c r="J5307" s="247">
        <v>0</v>
      </c>
      <c r="K5307" s="247">
        <v>0</v>
      </c>
    </row>
    <row r="5308" spans="1:11">
      <c r="A5308" s="247" t="s">
        <v>24723</v>
      </c>
      <c r="B5308" s="247" t="s">
        <v>24724</v>
      </c>
      <c r="C5308" s="247" t="s">
        <v>24682</v>
      </c>
      <c r="D5308" s="247" t="s">
        <v>4146</v>
      </c>
      <c r="E5308" s="248" t="s">
        <v>24725</v>
      </c>
      <c r="F5308" s="247">
        <v>1155.56</v>
      </c>
      <c r="G5308" s="247" t="s">
        <v>1373</v>
      </c>
      <c r="H5308" s="247" t="s">
        <v>14318</v>
      </c>
      <c r="I5308" s="247">
        <v>0</v>
      </c>
      <c r="J5308" s="247">
        <v>0</v>
      </c>
      <c r="K5308" s="247">
        <v>0</v>
      </c>
    </row>
    <row r="5309" spans="1:11">
      <c r="A5309" s="247" t="s">
        <v>24726</v>
      </c>
      <c r="B5309" s="247" t="s">
        <v>24727</v>
      </c>
      <c r="C5309" s="247" t="s">
        <v>24682</v>
      </c>
      <c r="D5309" s="247" t="s">
        <v>10654</v>
      </c>
      <c r="E5309" s="248" t="s">
        <v>24728</v>
      </c>
      <c r="F5309" s="247">
        <v>114.72</v>
      </c>
      <c r="G5309" s="247" t="s">
        <v>1373</v>
      </c>
      <c r="H5309" s="247" t="s">
        <v>14318</v>
      </c>
      <c r="I5309" s="247">
        <v>1</v>
      </c>
      <c r="J5309" s="247">
        <v>0</v>
      </c>
      <c r="K5309" s="247">
        <v>0</v>
      </c>
    </row>
    <row r="5310" spans="1:11">
      <c r="A5310" s="247" t="s">
        <v>24729</v>
      </c>
      <c r="B5310" s="247" t="s">
        <v>24730</v>
      </c>
      <c r="C5310" s="247" t="s">
        <v>24682</v>
      </c>
      <c r="D5310" s="247" t="s">
        <v>10654</v>
      </c>
      <c r="E5310" s="248" t="s">
        <v>24731</v>
      </c>
      <c r="F5310" s="247">
        <v>282.17</v>
      </c>
      <c r="G5310" s="247" t="s">
        <v>1373</v>
      </c>
      <c r="H5310" s="247" t="s">
        <v>14318</v>
      </c>
      <c r="I5310" s="247">
        <v>1</v>
      </c>
      <c r="J5310" s="247">
        <v>0</v>
      </c>
      <c r="K5310" s="247">
        <v>0</v>
      </c>
    </row>
    <row r="5311" spans="1:11">
      <c r="A5311" s="247" t="s">
        <v>24732</v>
      </c>
      <c r="B5311" s="247" t="s">
        <v>24733</v>
      </c>
      <c r="C5311" s="247" t="s">
        <v>24682</v>
      </c>
      <c r="D5311" s="247" t="s">
        <v>10654</v>
      </c>
      <c r="E5311" s="248" t="s">
        <v>24734</v>
      </c>
      <c r="F5311" s="247">
        <v>1131.4100000000001</v>
      </c>
      <c r="G5311" s="247" t="s">
        <v>1373</v>
      </c>
      <c r="H5311" s="247" t="s">
        <v>14318</v>
      </c>
      <c r="I5311" s="247">
        <v>1</v>
      </c>
      <c r="J5311" s="247">
        <v>0</v>
      </c>
      <c r="K5311" s="247">
        <v>0</v>
      </c>
    </row>
    <row r="5312" spans="1:11">
      <c r="A5312" s="247" t="s">
        <v>24735</v>
      </c>
      <c r="B5312" s="247" t="s">
        <v>24736</v>
      </c>
      <c r="C5312" s="247" t="s">
        <v>24682</v>
      </c>
      <c r="D5312" s="247" t="s">
        <v>10654</v>
      </c>
      <c r="E5312" s="248" t="s">
        <v>24737</v>
      </c>
      <c r="F5312" s="247">
        <v>190.85</v>
      </c>
      <c r="G5312" s="247" t="s">
        <v>1373</v>
      </c>
      <c r="H5312" s="247" t="s">
        <v>14318</v>
      </c>
      <c r="I5312" s="247">
        <v>1</v>
      </c>
      <c r="J5312" s="247">
        <v>0</v>
      </c>
      <c r="K5312" s="247">
        <v>0</v>
      </c>
    </row>
    <row r="5313" spans="1:11">
      <c r="A5313" s="247" t="s">
        <v>24738</v>
      </c>
      <c r="B5313" s="247" t="s">
        <v>24739</v>
      </c>
      <c r="C5313" s="247" t="s">
        <v>24682</v>
      </c>
      <c r="D5313" s="247" t="s">
        <v>10654</v>
      </c>
      <c r="E5313" s="248" t="s">
        <v>24740</v>
      </c>
      <c r="F5313" s="247">
        <v>181.72</v>
      </c>
      <c r="G5313" s="247" t="s">
        <v>1373</v>
      </c>
      <c r="H5313" s="247" t="s">
        <v>14318</v>
      </c>
      <c r="I5313" s="247">
        <v>1</v>
      </c>
      <c r="J5313" s="247">
        <v>0</v>
      </c>
      <c r="K5313" s="247">
        <v>0</v>
      </c>
    </row>
    <row r="5314" spans="1:11">
      <c r="A5314" s="247" t="s">
        <v>24741</v>
      </c>
      <c r="B5314" s="247" t="s">
        <v>24742</v>
      </c>
      <c r="C5314" s="247" t="s">
        <v>24682</v>
      </c>
      <c r="D5314" s="247" t="s">
        <v>10654</v>
      </c>
      <c r="E5314" s="248" t="s">
        <v>24743</v>
      </c>
      <c r="F5314" s="247">
        <v>190.85</v>
      </c>
      <c r="G5314" s="247" t="s">
        <v>1373</v>
      </c>
      <c r="H5314" s="247" t="s">
        <v>14318</v>
      </c>
      <c r="I5314" s="247">
        <v>1</v>
      </c>
      <c r="J5314" s="247">
        <v>0</v>
      </c>
      <c r="K5314" s="247">
        <v>0</v>
      </c>
    </row>
    <row r="5315" spans="1:11">
      <c r="A5315" s="247" t="s">
        <v>24744</v>
      </c>
      <c r="B5315" s="247" t="s">
        <v>24745</v>
      </c>
      <c r="C5315" s="247" t="s">
        <v>24682</v>
      </c>
      <c r="D5315" s="247" t="s">
        <v>1664</v>
      </c>
      <c r="E5315" s="248" t="s">
        <v>24746</v>
      </c>
      <c r="F5315" s="247">
        <v>300.45</v>
      </c>
      <c r="G5315" s="247" t="s">
        <v>1373</v>
      </c>
      <c r="H5315" s="247" t="s">
        <v>14318</v>
      </c>
      <c r="I5315" s="247">
        <v>1</v>
      </c>
      <c r="J5315" s="247">
        <v>0</v>
      </c>
      <c r="K5315" s="247">
        <v>0</v>
      </c>
    </row>
    <row r="5316" spans="1:11">
      <c r="A5316" s="247" t="s">
        <v>24747</v>
      </c>
      <c r="B5316" s="247" t="s">
        <v>24748</v>
      </c>
      <c r="C5316" s="247" t="s">
        <v>24682</v>
      </c>
      <c r="D5316" s="247" t="s">
        <v>1664</v>
      </c>
      <c r="E5316" s="248" t="s">
        <v>24749</v>
      </c>
      <c r="F5316" s="247">
        <v>616.04999999999995</v>
      </c>
      <c r="G5316" s="247" t="s">
        <v>1373</v>
      </c>
      <c r="H5316" s="247" t="s">
        <v>14318</v>
      </c>
      <c r="I5316" s="247">
        <v>1</v>
      </c>
      <c r="J5316" s="247">
        <v>0</v>
      </c>
      <c r="K5316" s="247">
        <v>0</v>
      </c>
    </row>
    <row r="5317" spans="1:11">
      <c r="A5317" s="247" t="s">
        <v>24750</v>
      </c>
      <c r="B5317" s="247" t="s">
        <v>24751</v>
      </c>
      <c r="C5317" s="247" t="s">
        <v>24682</v>
      </c>
      <c r="D5317" s="247" t="s">
        <v>1664</v>
      </c>
      <c r="E5317" s="248" t="s">
        <v>24752</v>
      </c>
      <c r="F5317" s="247">
        <v>1051.4100000000001</v>
      </c>
      <c r="G5317" s="247" t="s">
        <v>1373</v>
      </c>
      <c r="H5317" s="247" t="s">
        <v>14318</v>
      </c>
      <c r="I5317" s="247">
        <v>1</v>
      </c>
      <c r="J5317" s="247">
        <v>0</v>
      </c>
      <c r="K5317" s="247">
        <v>0</v>
      </c>
    </row>
    <row r="5318" spans="1:11">
      <c r="A5318" s="247" t="s">
        <v>24753</v>
      </c>
      <c r="B5318" s="247" t="s">
        <v>24754</v>
      </c>
      <c r="C5318" s="247" t="s">
        <v>24682</v>
      </c>
      <c r="D5318" s="247" t="s">
        <v>1664</v>
      </c>
      <c r="E5318" s="248" t="s">
        <v>24755</v>
      </c>
      <c r="F5318" s="247">
        <v>86.35</v>
      </c>
      <c r="G5318" s="247" t="s">
        <v>1373</v>
      </c>
      <c r="H5318" s="247" t="s">
        <v>14318</v>
      </c>
      <c r="I5318" s="247">
        <v>1</v>
      </c>
      <c r="J5318" s="247">
        <v>0</v>
      </c>
      <c r="K5318" s="247">
        <v>0</v>
      </c>
    </row>
    <row r="5319" spans="1:11">
      <c r="A5319" s="247" t="s">
        <v>24756</v>
      </c>
      <c r="B5319" s="247" t="s">
        <v>24757</v>
      </c>
      <c r="C5319" s="247" t="s">
        <v>24682</v>
      </c>
      <c r="D5319" s="247" t="s">
        <v>1664</v>
      </c>
      <c r="E5319" s="248" t="s">
        <v>24758</v>
      </c>
      <c r="F5319" s="247">
        <v>115.38</v>
      </c>
      <c r="G5319" s="247" t="s">
        <v>1373</v>
      </c>
      <c r="H5319" s="247" t="s">
        <v>14318</v>
      </c>
      <c r="I5319" s="247">
        <v>1</v>
      </c>
      <c r="J5319" s="247">
        <v>0</v>
      </c>
      <c r="K5319" s="247">
        <v>0</v>
      </c>
    </row>
    <row r="5320" spans="1:11">
      <c r="A5320" s="247" t="s">
        <v>24759</v>
      </c>
      <c r="B5320" s="247" t="s">
        <v>24760</v>
      </c>
      <c r="C5320" s="247" t="s">
        <v>24682</v>
      </c>
      <c r="D5320" s="247" t="s">
        <v>1664</v>
      </c>
      <c r="E5320" s="248" t="s">
        <v>24761</v>
      </c>
      <c r="F5320" s="247">
        <v>129.88999999999999</v>
      </c>
      <c r="G5320" s="247" t="s">
        <v>1373</v>
      </c>
      <c r="H5320" s="247" t="s">
        <v>14318</v>
      </c>
      <c r="I5320" s="247">
        <v>1</v>
      </c>
      <c r="J5320" s="247">
        <v>0</v>
      </c>
      <c r="K5320" s="247">
        <v>0</v>
      </c>
    </row>
    <row r="5321" spans="1:11">
      <c r="A5321" s="247" t="s">
        <v>24762</v>
      </c>
      <c r="B5321" s="247" t="s">
        <v>24763</v>
      </c>
      <c r="C5321" s="247" t="s">
        <v>24682</v>
      </c>
      <c r="D5321" s="247" t="s">
        <v>1664</v>
      </c>
      <c r="E5321" s="248" t="s">
        <v>24764</v>
      </c>
      <c r="F5321" s="247">
        <v>528.98</v>
      </c>
      <c r="G5321" s="247" t="s">
        <v>1373</v>
      </c>
      <c r="H5321" s="247" t="s">
        <v>14318</v>
      </c>
      <c r="I5321" s="247">
        <v>1</v>
      </c>
      <c r="J5321" s="247">
        <v>0</v>
      </c>
      <c r="K5321" s="247">
        <v>0</v>
      </c>
    </row>
    <row r="5322" spans="1:11">
      <c r="A5322" s="247" t="s">
        <v>24765</v>
      </c>
      <c r="B5322" s="247" t="s">
        <v>24766</v>
      </c>
      <c r="C5322" s="247" t="s">
        <v>24682</v>
      </c>
      <c r="D5322" s="247" t="s">
        <v>1664</v>
      </c>
      <c r="E5322" s="248" t="s">
        <v>24767</v>
      </c>
      <c r="F5322" s="247">
        <v>187.94</v>
      </c>
      <c r="G5322" s="247" t="s">
        <v>1373</v>
      </c>
      <c r="H5322" s="247" t="s">
        <v>14318</v>
      </c>
      <c r="I5322" s="247">
        <v>1</v>
      </c>
      <c r="J5322" s="247">
        <v>0</v>
      </c>
      <c r="K5322" s="247">
        <v>0</v>
      </c>
    </row>
    <row r="5323" spans="1:11">
      <c r="A5323" s="247" t="s">
        <v>24768</v>
      </c>
      <c r="B5323" s="247" t="s">
        <v>24769</v>
      </c>
      <c r="C5323" s="247" t="s">
        <v>24682</v>
      </c>
      <c r="D5323" s="247" t="s">
        <v>1664</v>
      </c>
      <c r="E5323" s="248" t="s">
        <v>24770</v>
      </c>
      <c r="F5323" s="247">
        <v>275.01</v>
      </c>
      <c r="G5323" s="247" t="s">
        <v>1373</v>
      </c>
      <c r="H5323" s="247" t="s">
        <v>14318</v>
      </c>
      <c r="I5323" s="247">
        <v>1</v>
      </c>
      <c r="J5323" s="247">
        <v>0</v>
      </c>
      <c r="K5323" s="247">
        <v>0</v>
      </c>
    </row>
    <row r="5324" spans="1:11">
      <c r="A5324" s="247" t="s">
        <v>24771</v>
      </c>
      <c r="B5324" s="247" t="s">
        <v>24772</v>
      </c>
      <c r="C5324" s="247" t="s">
        <v>24682</v>
      </c>
      <c r="D5324" s="247" t="s">
        <v>1664</v>
      </c>
      <c r="E5324" s="248" t="s">
        <v>24773</v>
      </c>
      <c r="F5324" s="247">
        <v>158.91</v>
      </c>
      <c r="G5324" s="247" t="s">
        <v>1373</v>
      </c>
      <c r="H5324" s="247" t="s">
        <v>14318</v>
      </c>
      <c r="I5324" s="247">
        <v>1</v>
      </c>
      <c r="J5324" s="247">
        <v>0</v>
      </c>
      <c r="K5324" s="247">
        <v>0</v>
      </c>
    </row>
    <row r="5325" spans="1:11">
      <c r="A5325" s="247" t="s">
        <v>24774</v>
      </c>
      <c r="B5325" s="247" t="s">
        <v>24775</v>
      </c>
      <c r="C5325" s="247" t="s">
        <v>24682</v>
      </c>
      <c r="D5325" s="247" t="s">
        <v>1664</v>
      </c>
      <c r="E5325" s="248" t="s">
        <v>24776</v>
      </c>
      <c r="F5325" s="247">
        <v>216.96</v>
      </c>
      <c r="G5325" s="247" t="s">
        <v>1373</v>
      </c>
      <c r="H5325" s="247" t="s">
        <v>14318</v>
      </c>
      <c r="I5325" s="247">
        <v>1</v>
      </c>
      <c r="J5325" s="247">
        <v>0</v>
      </c>
      <c r="K5325" s="247">
        <v>0</v>
      </c>
    </row>
    <row r="5326" spans="1:11">
      <c r="A5326" s="247" t="s">
        <v>24777</v>
      </c>
      <c r="B5326" s="247" t="s">
        <v>24778</v>
      </c>
      <c r="C5326" s="247" t="s">
        <v>24682</v>
      </c>
      <c r="D5326" s="247" t="s">
        <v>1664</v>
      </c>
      <c r="E5326" s="248" t="s">
        <v>24779</v>
      </c>
      <c r="F5326" s="247">
        <v>681.35</v>
      </c>
      <c r="G5326" s="247" t="s">
        <v>1373</v>
      </c>
      <c r="H5326" s="247" t="s">
        <v>14318</v>
      </c>
      <c r="I5326" s="247">
        <v>1</v>
      </c>
      <c r="J5326" s="247">
        <v>0</v>
      </c>
      <c r="K5326" s="247">
        <v>0</v>
      </c>
    </row>
    <row r="5327" spans="1:11">
      <c r="A5327" s="247" t="s">
        <v>24780</v>
      </c>
      <c r="B5327" s="247" t="s">
        <v>24781</v>
      </c>
      <c r="C5327" s="247" t="s">
        <v>24682</v>
      </c>
      <c r="D5327" s="247" t="s">
        <v>1664</v>
      </c>
      <c r="E5327" s="248" t="s">
        <v>24782</v>
      </c>
      <c r="F5327" s="247">
        <v>536.23</v>
      </c>
      <c r="G5327" s="247" t="s">
        <v>1373</v>
      </c>
      <c r="H5327" s="247" t="s">
        <v>14318</v>
      </c>
      <c r="I5327" s="247">
        <v>1</v>
      </c>
      <c r="J5327" s="247">
        <v>0</v>
      </c>
      <c r="K5327" s="247">
        <v>0</v>
      </c>
    </row>
    <row r="5328" spans="1:11">
      <c r="A5328" s="247" t="s">
        <v>24783</v>
      </c>
      <c r="B5328" s="247" t="s">
        <v>24784</v>
      </c>
      <c r="C5328" s="247" t="s">
        <v>24682</v>
      </c>
      <c r="D5328" s="247" t="s">
        <v>1664</v>
      </c>
      <c r="E5328" s="248" t="s">
        <v>24785</v>
      </c>
      <c r="F5328" s="247">
        <v>108.12</v>
      </c>
      <c r="G5328" s="247" t="s">
        <v>1373</v>
      </c>
      <c r="H5328" s="247" t="s">
        <v>14318</v>
      </c>
      <c r="I5328" s="247">
        <v>1</v>
      </c>
      <c r="J5328" s="247">
        <v>0</v>
      </c>
      <c r="K5328" s="247">
        <v>0</v>
      </c>
    </row>
    <row r="5329" spans="1:11">
      <c r="A5329" s="247" t="s">
        <v>24786</v>
      </c>
      <c r="B5329" s="247" t="s">
        <v>24787</v>
      </c>
      <c r="C5329" s="247" t="s">
        <v>24682</v>
      </c>
      <c r="D5329" s="247" t="s">
        <v>24788</v>
      </c>
      <c r="E5329" s="248" t="s">
        <v>24789</v>
      </c>
      <c r="F5329" s="247">
        <v>5323.73</v>
      </c>
      <c r="G5329" s="247" t="s">
        <v>1373</v>
      </c>
      <c r="H5329" s="247" t="s">
        <v>14318</v>
      </c>
      <c r="I5329" s="247">
        <v>1</v>
      </c>
      <c r="J5329" s="247">
        <v>0</v>
      </c>
      <c r="K5329" s="247">
        <v>0</v>
      </c>
    </row>
    <row r="5330" spans="1:11">
      <c r="A5330" s="247" t="s">
        <v>24790</v>
      </c>
      <c r="B5330" s="247" t="s">
        <v>24791</v>
      </c>
      <c r="C5330" s="247" t="s">
        <v>24682</v>
      </c>
      <c r="D5330" s="247" t="s">
        <v>24788</v>
      </c>
      <c r="E5330" s="248" t="s">
        <v>24792</v>
      </c>
      <c r="F5330" s="247">
        <v>8390.4</v>
      </c>
      <c r="G5330" s="247" t="s">
        <v>1373</v>
      </c>
      <c r="H5330" s="247" t="s">
        <v>14318</v>
      </c>
      <c r="I5330" s="247">
        <v>1</v>
      </c>
      <c r="J5330" s="247">
        <v>0</v>
      </c>
      <c r="K5330" s="247">
        <v>0</v>
      </c>
    </row>
    <row r="5331" spans="1:11">
      <c r="A5331" s="247" t="s">
        <v>24793</v>
      </c>
      <c r="B5331" s="247" t="s">
        <v>24794</v>
      </c>
      <c r="C5331" s="247" t="s">
        <v>24682</v>
      </c>
      <c r="D5331" s="247" t="s">
        <v>24788</v>
      </c>
      <c r="E5331" s="248" t="s">
        <v>24795</v>
      </c>
      <c r="F5331" s="247">
        <v>9340.51</v>
      </c>
      <c r="G5331" s="247" t="s">
        <v>1373</v>
      </c>
      <c r="H5331" s="247" t="s">
        <v>14318</v>
      </c>
      <c r="I5331" s="247">
        <v>0</v>
      </c>
      <c r="J5331" s="247">
        <v>0</v>
      </c>
      <c r="K5331" s="247">
        <v>0</v>
      </c>
    </row>
    <row r="5332" spans="1:11">
      <c r="A5332" s="247" t="s">
        <v>24796</v>
      </c>
      <c r="B5332" s="247" t="s">
        <v>24797</v>
      </c>
      <c r="C5332" s="247" t="s">
        <v>24682</v>
      </c>
      <c r="D5332" s="247" t="s">
        <v>24788</v>
      </c>
      <c r="E5332" s="248" t="s">
        <v>24798</v>
      </c>
      <c r="F5332" s="247">
        <v>9614</v>
      </c>
      <c r="G5332" s="247" t="s">
        <v>1373</v>
      </c>
      <c r="H5332" s="247" t="s">
        <v>14318</v>
      </c>
      <c r="I5332" s="247">
        <v>1</v>
      </c>
      <c r="J5332" s="247">
        <v>0</v>
      </c>
      <c r="K5332" s="247">
        <v>0</v>
      </c>
    </row>
    <row r="5333" spans="1:11">
      <c r="A5333" s="247" t="s">
        <v>24799</v>
      </c>
      <c r="B5333" s="247" t="s">
        <v>24800</v>
      </c>
      <c r="C5333" s="247" t="s">
        <v>24682</v>
      </c>
      <c r="D5333" s="247" t="s">
        <v>24788</v>
      </c>
      <c r="E5333" s="248" t="s">
        <v>24801</v>
      </c>
      <c r="F5333" s="247">
        <v>14538.79</v>
      </c>
      <c r="G5333" s="247" t="s">
        <v>1373</v>
      </c>
      <c r="H5333" s="247" t="s">
        <v>14318</v>
      </c>
      <c r="I5333" s="247">
        <v>1</v>
      </c>
      <c r="J5333" s="247">
        <v>0</v>
      </c>
      <c r="K5333" s="247">
        <v>0</v>
      </c>
    </row>
    <row r="5334" spans="1:11">
      <c r="A5334" s="247" t="s">
        <v>24802</v>
      </c>
      <c r="B5334" s="247" t="s">
        <v>24803</v>
      </c>
      <c r="C5334" s="247" t="s">
        <v>24682</v>
      </c>
      <c r="D5334" s="247" t="s">
        <v>24788</v>
      </c>
      <c r="E5334" s="248" t="s">
        <v>24804</v>
      </c>
      <c r="F5334" s="247">
        <v>5359.1</v>
      </c>
      <c r="G5334" s="247" t="s">
        <v>1373</v>
      </c>
      <c r="H5334" s="247" t="s">
        <v>14318</v>
      </c>
      <c r="I5334" s="247">
        <v>1</v>
      </c>
      <c r="J5334" s="247">
        <v>0</v>
      </c>
      <c r="K5334" s="247">
        <v>0</v>
      </c>
    </row>
    <row r="5335" spans="1:11">
      <c r="A5335" s="247" t="s">
        <v>24805</v>
      </c>
      <c r="B5335" s="247" t="s">
        <v>24806</v>
      </c>
      <c r="C5335" s="247" t="s">
        <v>24682</v>
      </c>
      <c r="D5335" s="247" t="s">
        <v>24788</v>
      </c>
      <c r="E5335" s="248" t="s">
        <v>24807</v>
      </c>
      <c r="F5335" s="247">
        <v>5805.77</v>
      </c>
      <c r="G5335" s="247" t="s">
        <v>1373</v>
      </c>
      <c r="H5335" s="247" t="s">
        <v>14318</v>
      </c>
      <c r="I5335" s="247">
        <v>1</v>
      </c>
      <c r="J5335" s="247">
        <v>0</v>
      </c>
      <c r="K5335" s="247">
        <v>0</v>
      </c>
    </row>
    <row r="5336" spans="1:11">
      <c r="A5336" s="247" t="s">
        <v>11645</v>
      </c>
      <c r="B5336" s="247" t="s">
        <v>11644</v>
      </c>
      <c r="C5336" s="247" t="s">
        <v>2814</v>
      </c>
      <c r="D5336" s="247" t="s">
        <v>10961</v>
      </c>
      <c r="E5336" s="248" t="s">
        <v>11643</v>
      </c>
      <c r="F5336" s="247">
        <v>40.729999999999997</v>
      </c>
      <c r="G5336" s="247" t="s">
        <v>1373</v>
      </c>
      <c r="H5336" s="247" t="s">
        <v>14318</v>
      </c>
      <c r="I5336" s="247">
        <v>2</v>
      </c>
      <c r="J5336" s="247">
        <v>0</v>
      </c>
      <c r="K5336" s="247">
        <v>0</v>
      </c>
    </row>
    <row r="5337" spans="1:11">
      <c r="A5337" s="247" t="s">
        <v>11642</v>
      </c>
      <c r="B5337" s="247" t="s">
        <v>11641</v>
      </c>
      <c r="C5337" s="247" t="s">
        <v>2814</v>
      </c>
      <c r="D5337" s="247" t="s">
        <v>10961</v>
      </c>
      <c r="E5337" s="248" t="s">
        <v>11640</v>
      </c>
      <c r="F5337" s="247">
        <v>21.13</v>
      </c>
      <c r="G5337" s="247" t="s">
        <v>1373</v>
      </c>
      <c r="H5337" s="247" t="s">
        <v>14318</v>
      </c>
      <c r="I5337" s="247">
        <v>2</v>
      </c>
      <c r="J5337" s="247">
        <v>0</v>
      </c>
      <c r="K5337" s="247">
        <v>0</v>
      </c>
    </row>
    <row r="5338" spans="1:11">
      <c r="A5338" s="247" t="s">
        <v>11633</v>
      </c>
      <c r="B5338" s="247" t="s">
        <v>11632</v>
      </c>
      <c r="C5338" s="247" t="s">
        <v>2814</v>
      </c>
      <c r="D5338" s="247" t="s">
        <v>10961</v>
      </c>
      <c r="E5338" s="248" t="s">
        <v>11631</v>
      </c>
      <c r="F5338" s="247">
        <v>6.69</v>
      </c>
      <c r="G5338" s="247" t="s">
        <v>1373</v>
      </c>
      <c r="H5338" s="247" t="s">
        <v>14318</v>
      </c>
      <c r="I5338" s="247">
        <v>2</v>
      </c>
      <c r="J5338" s="247">
        <v>0</v>
      </c>
      <c r="K5338" s="247">
        <v>0</v>
      </c>
    </row>
    <row r="5339" spans="1:11">
      <c r="A5339" s="247" t="s">
        <v>11630</v>
      </c>
      <c r="B5339" s="247" t="s">
        <v>11629</v>
      </c>
      <c r="C5339" s="247" t="s">
        <v>2814</v>
      </c>
      <c r="D5339" s="247" t="s">
        <v>10961</v>
      </c>
      <c r="E5339" s="248" t="s">
        <v>11628</v>
      </c>
      <c r="F5339" s="247">
        <v>3.22</v>
      </c>
      <c r="G5339" s="247" t="s">
        <v>1373</v>
      </c>
      <c r="H5339" s="247" t="s">
        <v>14318</v>
      </c>
      <c r="I5339" s="247">
        <v>2</v>
      </c>
      <c r="J5339" s="247">
        <v>0</v>
      </c>
      <c r="K5339" s="247">
        <v>0</v>
      </c>
    </row>
    <row r="5340" spans="1:11">
      <c r="A5340" s="247" t="s">
        <v>11627</v>
      </c>
      <c r="B5340" s="247" t="s">
        <v>11626</v>
      </c>
      <c r="C5340" s="247" t="s">
        <v>2814</v>
      </c>
      <c r="D5340" s="247" t="s">
        <v>10961</v>
      </c>
      <c r="E5340" s="248" t="s">
        <v>11625</v>
      </c>
      <c r="F5340" s="247">
        <v>47.11</v>
      </c>
      <c r="G5340" s="247" t="s">
        <v>1373</v>
      </c>
      <c r="H5340" s="247" t="s">
        <v>14318</v>
      </c>
      <c r="I5340" s="247">
        <v>2</v>
      </c>
      <c r="J5340" s="247">
        <v>0</v>
      </c>
      <c r="K5340" s="247">
        <v>0</v>
      </c>
    </row>
    <row r="5341" spans="1:11">
      <c r="A5341" s="247" t="s">
        <v>11624</v>
      </c>
      <c r="B5341" s="247" t="s">
        <v>11623</v>
      </c>
      <c r="C5341" s="247" t="s">
        <v>2814</v>
      </c>
      <c r="D5341" s="247" t="s">
        <v>10961</v>
      </c>
      <c r="E5341" s="248" t="s">
        <v>11622</v>
      </c>
      <c r="F5341" s="247">
        <v>65.58</v>
      </c>
      <c r="G5341" s="247" t="s">
        <v>1373</v>
      </c>
      <c r="H5341" s="247" t="s">
        <v>14318</v>
      </c>
      <c r="I5341" s="247">
        <v>2</v>
      </c>
      <c r="J5341" s="247">
        <v>0</v>
      </c>
      <c r="K5341" s="247">
        <v>0</v>
      </c>
    </row>
    <row r="5342" spans="1:11">
      <c r="A5342" s="247" t="s">
        <v>11621</v>
      </c>
      <c r="B5342" s="247" t="s">
        <v>11620</v>
      </c>
      <c r="C5342" s="247" t="s">
        <v>2814</v>
      </c>
      <c r="D5342" s="247" t="s">
        <v>10961</v>
      </c>
      <c r="E5342" s="248" t="s">
        <v>11619</v>
      </c>
      <c r="F5342" s="247">
        <v>3.66</v>
      </c>
      <c r="G5342" s="247" t="s">
        <v>1373</v>
      </c>
      <c r="H5342" s="247" t="s">
        <v>14318</v>
      </c>
      <c r="I5342" s="247">
        <v>2</v>
      </c>
      <c r="J5342" s="247">
        <v>0</v>
      </c>
      <c r="K5342" s="247">
        <v>0</v>
      </c>
    </row>
    <row r="5343" spans="1:11">
      <c r="A5343" s="247" t="s">
        <v>11615</v>
      </c>
      <c r="B5343" s="247" t="s">
        <v>11614</v>
      </c>
      <c r="C5343" s="247" t="s">
        <v>2814</v>
      </c>
      <c r="D5343" s="247" t="s">
        <v>10961</v>
      </c>
      <c r="E5343" s="248" t="s">
        <v>11613</v>
      </c>
      <c r="F5343" s="247">
        <v>0.22</v>
      </c>
      <c r="G5343" s="247" t="s">
        <v>1373</v>
      </c>
      <c r="H5343" s="247" t="s">
        <v>14318</v>
      </c>
      <c r="I5343" s="247">
        <v>2</v>
      </c>
      <c r="J5343" s="247">
        <v>0</v>
      </c>
      <c r="K5343" s="247">
        <v>0</v>
      </c>
    </row>
    <row r="5344" spans="1:11">
      <c r="A5344" s="247" t="s">
        <v>11612</v>
      </c>
      <c r="B5344" s="247" t="s">
        <v>11611</v>
      </c>
      <c r="C5344" s="247" t="s">
        <v>2814</v>
      </c>
      <c r="D5344" s="247" t="s">
        <v>10961</v>
      </c>
      <c r="E5344" s="248" t="s">
        <v>11610</v>
      </c>
      <c r="F5344" s="247">
        <v>12.18</v>
      </c>
      <c r="G5344" s="247" t="s">
        <v>1373</v>
      </c>
      <c r="H5344" s="247" t="s">
        <v>14318</v>
      </c>
      <c r="I5344" s="247">
        <v>2</v>
      </c>
      <c r="J5344" s="247">
        <v>0</v>
      </c>
      <c r="K5344" s="247">
        <v>0</v>
      </c>
    </row>
    <row r="5345" spans="1:11">
      <c r="A5345" s="247" t="s">
        <v>11609</v>
      </c>
      <c r="B5345" s="247" t="s">
        <v>11608</v>
      </c>
      <c r="C5345" s="247" t="s">
        <v>2814</v>
      </c>
      <c r="D5345" s="247" t="s">
        <v>10961</v>
      </c>
      <c r="E5345" s="248" t="s">
        <v>11607</v>
      </c>
      <c r="F5345" s="247">
        <v>39</v>
      </c>
      <c r="G5345" s="247" t="s">
        <v>1373</v>
      </c>
      <c r="H5345" s="247" t="s">
        <v>14318</v>
      </c>
      <c r="I5345" s="247">
        <v>2</v>
      </c>
      <c r="J5345" s="247">
        <v>0</v>
      </c>
      <c r="K5345" s="247">
        <v>0</v>
      </c>
    </row>
    <row r="5346" spans="1:11">
      <c r="A5346" s="247" t="s">
        <v>24808</v>
      </c>
      <c r="B5346" s="247" t="s">
        <v>24809</v>
      </c>
      <c r="C5346" s="247" t="s">
        <v>2814</v>
      </c>
      <c r="D5346" s="247" t="s">
        <v>10961</v>
      </c>
      <c r="E5346" s="248" t="s">
        <v>24810</v>
      </c>
      <c r="F5346" s="247">
        <v>4.96</v>
      </c>
      <c r="G5346" s="247" t="s">
        <v>1373</v>
      </c>
      <c r="H5346" s="247" t="s">
        <v>14318</v>
      </c>
      <c r="I5346" s="247">
        <v>2</v>
      </c>
      <c r="J5346" s="247">
        <v>0</v>
      </c>
      <c r="K5346" s="247">
        <v>0</v>
      </c>
    </row>
    <row r="5347" spans="1:11">
      <c r="A5347" s="247" t="s">
        <v>24811</v>
      </c>
      <c r="B5347" s="247" t="s">
        <v>24812</v>
      </c>
      <c r="C5347" s="247" t="s">
        <v>2814</v>
      </c>
      <c r="D5347" s="247" t="s">
        <v>10961</v>
      </c>
      <c r="E5347" s="248" t="s">
        <v>24813</v>
      </c>
      <c r="F5347" s="247">
        <v>8.27</v>
      </c>
      <c r="G5347" s="247" t="s">
        <v>1373</v>
      </c>
      <c r="H5347" s="247" t="s">
        <v>14318</v>
      </c>
      <c r="I5347" s="247">
        <v>2</v>
      </c>
      <c r="J5347" s="247">
        <v>0</v>
      </c>
      <c r="K5347" s="247">
        <v>0</v>
      </c>
    </row>
    <row r="5348" spans="1:11">
      <c r="A5348" s="247" t="s">
        <v>24814</v>
      </c>
      <c r="B5348" s="247" t="s">
        <v>24815</v>
      </c>
      <c r="C5348" s="247" t="s">
        <v>2814</v>
      </c>
      <c r="D5348" s="247" t="s">
        <v>10961</v>
      </c>
      <c r="E5348" s="248" t="s">
        <v>24816</v>
      </c>
      <c r="F5348" s="247">
        <v>7.87</v>
      </c>
      <c r="G5348" s="247" t="s">
        <v>1373</v>
      </c>
      <c r="H5348" s="247" t="s">
        <v>14318</v>
      </c>
      <c r="I5348" s="247">
        <v>2</v>
      </c>
      <c r="J5348" s="247">
        <v>0</v>
      </c>
      <c r="K5348" s="247">
        <v>0</v>
      </c>
    </row>
    <row r="5349" spans="1:11">
      <c r="A5349" s="247" t="s">
        <v>24817</v>
      </c>
      <c r="B5349" s="247" t="s">
        <v>24818</v>
      </c>
      <c r="C5349" s="247" t="s">
        <v>2814</v>
      </c>
      <c r="D5349" s="247" t="s">
        <v>10961</v>
      </c>
      <c r="E5349" s="248" t="s">
        <v>24819</v>
      </c>
      <c r="F5349" s="247">
        <v>32.47</v>
      </c>
      <c r="G5349" s="247" t="s">
        <v>1373</v>
      </c>
      <c r="H5349" s="247" t="s">
        <v>14318</v>
      </c>
      <c r="I5349" s="247">
        <v>2</v>
      </c>
      <c r="J5349" s="247">
        <v>0</v>
      </c>
      <c r="K5349" s="247">
        <v>0</v>
      </c>
    </row>
    <row r="5350" spans="1:11">
      <c r="A5350" s="247" t="s">
        <v>24820</v>
      </c>
      <c r="B5350" s="247" t="s">
        <v>24821</v>
      </c>
      <c r="C5350" s="247" t="s">
        <v>2814</v>
      </c>
      <c r="D5350" s="247" t="s">
        <v>10961</v>
      </c>
      <c r="E5350" s="248" t="s">
        <v>24822</v>
      </c>
      <c r="F5350" s="247">
        <v>18.47</v>
      </c>
      <c r="G5350" s="247" t="s">
        <v>1373</v>
      </c>
      <c r="H5350" s="247" t="s">
        <v>14318</v>
      </c>
      <c r="I5350" s="247">
        <v>2</v>
      </c>
      <c r="J5350" s="247">
        <v>0</v>
      </c>
      <c r="K5350" s="247">
        <v>0</v>
      </c>
    </row>
    <row r="5351" spans="1:11">
      <c r="A5351" s="247" t="s">
        <v>11085</v>
      </c>
      <c r="B5351" s="247" t="s">
        <v>11084</v>
      </c>
      <c r="C5351" s="247" t="s">
        <v>2814</v>
      </c>
      <c r="D5351" s="247" t="s">
        <v>10961</v>
      </c>
      <c r="E5351" s="248" t="s">
        <v>11083</v>
      </c>
      <c r="F5351" s="247">
        <v>0.44</v>
      </c>
      <c r="G5351" s="247" t="s">
        <v>1373</v>
      </c>
      <c r="H5351" s="247" t="s">
        <v>14318</v>
      </c>
      <c r="I5351" s="247">
        <v>2</v>
      </c>
      <c r="J5351" s="247">
        <v>0</v>
      </c>
      <c r="K5351" s="247">
        <v>0</v>
      </c>
    </row>
    <row r="5352" spans="1:11">
      <c r="A5352" s="247" t="s">
        <v>11082</v>
      </c>
      <c r="B5352" s="247" t="s">
        <v>11081</v>
      </c>
      <c r="C5352" s="247" t="s">
        <v>2814</v>
      </c>
      <c r="D5352" s="247" t="s">
        <v>10961</v>
      </c>
      <c r="E5352" s="248" t="s">
        <v>11080</v>
      </c>
      <c r="F5352" s="247">
        <v>0.47</v>
      </c>
      <c r="G5352" s="247" t="s">
        <v>1373</v>
      </c>
      <c r="H5352" s="247" t="s">
        <v>14318</v>
      </c>
      <c r="I5352" s="247">
        <v>2</v>
      </c>
      <c r="J5352" s="247">
        <v>0</v>
      </c>
      <c r="K5352" s="247">
        <v>0</v>
      </c>
    </row>
    <row r="5353" spans="1:11">
      <c r="A5353" s="247" t="s">
        <v>11079</v>
      </c>
      <c r="B5353" s="247" t="s">
        <v>11078</v>
      </c>
      <c r="C5353" s="247" t="s">
        <v>2814</v>
      </c>
      <c r="D5353" s="247" t="s">
        <v>10961</v>
      </c>
      <c r="E5353" s="248" t="s">
        <v>11077</v>
      </c>
      <c r="F5353" s="247">
        <v>1.47</v>
      </c>
      <c r="G5353" s="247" t="s">
        <v>1373</v>
      </c>
      <c r="H5353" s="247" t="s">
        <v>14318</v>
      </c>
      <c r="I5353" s="247">
        <v>2</v>
      </c>
      <c r="J5353" s="247">
        <v>0</v>
      </c>
      <c r="K5353" s="247">
        <v>0</v>
      </c>
    </row>
    <row r="5354" spans="1:11">
      <c r="A5354" s="247" t="s">
        <v>24823</v>
      </c>
      <c r="B5354" s="247" t="s">
        <v>24824</v>
      </c>
      <c r="C5354" s="247" t="s">
        <v>2814</v>
      </c>
      <c r="D5354" s="247" t="s">
        <v>9834</v>
      </c>
      <c r="E5354" s="248" t="s">
        <v>24825</v>
      </c>
      <c r="F5354" s="247">
        <v>4.2699999999999996</v>
      </c>
      <c r="G5354" s="247" t="s">
        <v>1373</v>
      </c>
      <c r="H5354" s="247" t="s">
        <v>14318</v>
      </c>
      <c r="I5354" s="247">
        <v>2</v>
      </c>
      <c r="J5354" s="247">
        <v>0</v>
      </c>
      <c r="K5354" s="247">
        <v>0</v>
      </c>
    </row>
    <row r="5355" spans="1:11">
      <c r="A5355" s="247" t="s">
        <v>9728</v>
      </c>
      <c r="B5355" s="247" t="s">
        <v>9727</v>
      </c>
      <c r="C5355" s="247" t="s">
        <v>2814</v>
      </c>
      <c r="D5355" s="247" t="s">
        <v>9659</v>
      </c>
      <c r="E5355" s="248" t="s">
        <v>9726</v>
      </c>
      <c r="F5355" s="247">
        <v>64.5</v>
      </c>
      <c r="G5355" s="247" t="s">
        <v>1373</v>
      </c>
      <c r="H5355" s="247" t="s">
        <v>14318</v>
      </c>
      <c r="I5355" s="247">
        <v>2</v>
      </c>
      <c r="J5355" s="247">
        <v>0</v>
      </c>
      <c r="K5355" s="247">
        <v>0</v>
      </c>
    </row>
    <row r="5356" spans="1:11">
      <c r="A5356" s="247" t="s">
        <v>17766</v>
      </c>
      <c r="B5356" s="247" t="s">
        <v>17765</v>
      </c>
      <c r="C5356" s="247" t="s">
        <v>2814</v>
      </c>
      <c r="D5356" s="247" t="s">
        <v>9659</v>
      </c>
      <c r="E5356" s="248" t="s">
        <v>17764</v>
      </c>
      <c r="F5356" s="247">
        <v>827.67</v>
      </c>
      <c r="G5356" s="247" t="s">
        <v>1373</v>
      </c>
      <c r="H5356" s="247" t="s">
        <v>14318</v>
      </c>
      <c r="I5356" s="247">
        <v>2</v>
      </c>
      <c r="J5356" s="247">
        <v>0</v>
      </c>
      <c r="K5356" s="247">
        <v>0</v>
      </c>
    </row>
    <row r="5357" spans="1:11">
      <c r="A5357" s="247" t="s">
        <v>9708</v>
      </c>
      <c r="B5357" s="247" t="s">
        <v>9707</v>
      </c>
      <c r="C5357" s="247" t="s">
        <v>2814</v>
      </c>
      <c r="D5357" s="247" t="s">
        <v>9659</v>
      </c>
      <c r="E5357" s="248" t="s">
        <v>9706</v>
      </c>
      <c r="F5357" s="247">
        <v>90.41</v>
      </c>
      <c r="G5357" s="247" t="s">
        <v>1373</v>
      </c>
      <c r="H5357" s="247" t="s">
        <v>14318</v>
      </c>
      <c r="I5357" s="247">
        <v>2</v>
      </c>
      <c r="J5357" s="247">
        <v>0</v>
      </c>
      <c r="K5357" s="247">
        <v>0</v>
      </c>
    </row>
    <row r="5358" spans="1:11">
      <c r="A5358" s="247" t="s">
        <v>9697</v>
      </c>
      <c r="B5358" s="247" t="s">
        <v>9696</v>
      </c>
      <c r="C5358" s="247" t="s">
        <v>2814</v>
      </c>
      <c r="D5358" s="247" t="s">
        <v>9659</v>
      </c>
      <c r="E5358" s="248" t="s">
        <v>9695</v>
      </c>
      <c r="F5358" s="247">
        <v>542.44000000000005</v>
      </c>
      <c r="G5358" s="247" t="s">
        <v>1373</v>
      </c>
      <c r="H5358" s="247" t="s">
        <v>14318</v>
      </c>
      <c r="I5358" s="247">
        <v>2</v>
      </c>
      <c r="J5358" s="247">
        <v>0</v>
      </c>
      <c r="K5358" s="247">
        <v>0</v>
      </c>
    </row>
    <row r="5359" spans="1:11">
      <c r="A5359" s="247" t="s">
        <v>13855</v>
      </c>
      <c r="B5359" s="247" t="s">
        <v>13856</v>
      </c>
      <c r="C5359" s="247" t="s">
        <v>2814</v>
      </c>
      <c r="D5359" s="247" t="s">
        <v>9659</v>
      </c>
      <c r="E5359" s="248" t="s">
        <v>13857</v>
      </c>
      <c r="F5359" s="247">
        <v>181.17</v>
      </c>
      <c r="G5359" s="247" t="s">
        <v>1373</v>
      </c>
      <c r="H5359" s="247" t="s">
        <v>14318</v>
      </c>
      <c r="I5359" s="247">
        <v>2</v>
      </c>
      <c r="J5359" s="247">
        <v>0</v>
      </c>
      <c r="K5359" s="247">
        <v>0</v>
      </c>
    </row>
    <row r="5360" spans="1:11">
      <c r="A5360" s="247" t="s">
        <v>13858</v>
      </c>
      <c r="B5360" s="247" t="s">
        <v>13859</v>
      </c>
      <c r="C5360" s="247" t="s">
        <v>2814</v>
      </c>
      <c r="D5360" s="247" t="s">
        <v>9659</v>
      </c>
      <c r="E5360" s="248" t="s">
        <v>13860</v>
      </c>
      <c r="F5360" s="247">
        <v>111.92</v>
      </c>
      <c r="G5360" s="247" t="s">
        <v>1373</v>
      </c>
      <c r="H5360" s="247" t="s">
        <v>14318</v>
      </c>
      <c r="I5360" s="247">
        <v>2</v>
      </c>
      <c r="J5360" s="247">
        <v>0</v>
      </c>
      <c r="K5360" s="247">
        <v>0</v>
      </c>
    </row>
    <row r="5361" spans="1:11">
      <c r="A5361" s="247" t="s">
        <v>13861</v>
      </c>
      <c r="B5361" s="247" t="s">
        <v>13862</v>
      </c>
      <c r="C5361" s="247" t="s">
        <v>2814</v>
      </c>
      <c r="D5361" s="247" t="s">
        <v>9659</v>
      </c>
      <c r="E5361" s="248" t="s">
        <v>13863</v>
      </c>
      <c r="F5361" s="247">
        <v>110.58</v>
      </c>
      <c r="G5361" s="247" t="s">
        <v>1373</v>
      </c>
      <c r="H5361" s="247" t="s">
        <v>14318</v>
      </c>
      <c r="I5361" s="247">
        <v>2</v>
      </c>
      <c r="J5361" s="247">
        <v>0</v>
      </c>
      <c r="K5361" s="247">
        <v>0</v>
      </c>
    </row>
    <row r="5362" spans="1:11">
      <c r="A5362" s="247" t="s">
        <v>13864</v>
      </c>
      <c r="B5362" s="247" t="s">
        <v>13865</v>
      </c>
      <c r="C5362" s="247" t="s">
        <v>2814</v>
      </c>
      <c r="D5362" s="247" t="s">
        <v>9659</v>
      </c>
      <c r="E5362" s="248" t="s">
        <v>13866</v>
      </c>
      <c r="F5362" s="247">
        <v>113.93</v>
      </c>
      <c r="G5362" s="247" t="s">
        <v>1373</v>
      </c>
      <c r="H5362" s="247" t="s">
        <v>14318</v>
      </c>
      <c r="I5362" s="247">
        <v>2</v>
      </c>
      <c r="J5362" s="247">
        <v>0</v>
      </c>
      <c r="K5362" s="247">
        <v>0</v>
      </c>
    </row>
    <row r="5363" spans="1:11">
      <c r="A5363" s="247" t="s">
        <v>13867</v>
      </c>
      <c r="B5363" s="247" t="s">
        <v>13868</v>
      </c>
      <c r="C5363" s="247" t="s">
        <v>2814</v>
      </c>
      <c r="D5363" s="247" t="s">
        <v>9659</v>
      </c>
      <c r="E5363" s="248" t="s">
        <v>13869</v>
      </c>
      <c r="F5363" s="247">
        <v>87.12</v>
      </c>
      <c r="G5363" s="247" t="s">
        <v>1373</v>
      </c>
      <c r="H5363" s="247" t="s">
        <v>14318</v>
      </c>
      <c r="I5363" s="247">
        <v>2</v>
      </c>
      <c r="J5363" s="247">
        <v>0</v>
      </c>
      <c r="K5363" s="247">
        <v>0</v>
      </c>
    </row>
    <row r="5364" spans="1:11">
      <c r="A5364" s="247" t="s">
        <v>13873</v>
      </c>
      <c r="B5364" s="247" t="s">
        <v>13874</v>
      </c>
      <c r="C5364" s="247" t="s">
        <v>2814</v>
      </c>
      <c r="D5364" s="247" t="s">
        <v>9659</v>
      </c>
      <c r="E5364" s="248" t="s">
        <v>13875</v>
      </c>
      <c r="F5364" s="247">
        <v>87.12</v>
      </c>
      <c r="G5364" s="247" t="s">
        <v>1373</v>
      </c>
      <c r="H5364" s="247" t="s">
        <v>14318</v>
      </c>
      <c r="I5364" s="247">
        <v>2</v>
      </c>
      <c r="J5364" s="247">
        <v>0</v>
      </c>
      <c r="K5364" s="247">
        <v>0</v>
      </c>
    </row>
    <row r="5365" spans="1:11">
      <c r="A5365" s="247" t="s">
        <v>13876</v>
      </c>
      <c r="B5365" s="247" t="s">
        <v>13877</v>
      </c>
      <c r="C5365" s="247" t="s">
        <v>2814</v>
      </c>
      <c r="D5365" s="247" t="s">
        <v>9659</v>
      </c>
      <c r="E5365" s="248" t="s">
        <v>13878</v>
      </c>
      <c r="F5365" s="247">
        <v>54.31</v>
      </c>
      <c r="G5365" s="247" t="s">
        <v>1373</v>
      </c>
      <c r="H5365" s="247" t="s">
        <v>14318</v>
      </c>
      <c r="I5365" s="247">
        <v>2</v>
      </c>
      <c r="J5365" s="247">
        <v>0</v>
      </c>
      <c r="K5365" s="247">
        <v>0</v>
      </c>
    </row>
    <row r="5366" spans="1:11">
      <c r="A5366" s="247" t="s">
        <v>17746</v>
      </c>
      <c r="B5366" s="247" t="s">
        <v>17745</v>
      </c>
      <c r="C5366" s="247" t="s">
        <v>2814</v>
      </c>
      <c r="D5366" s="247" t="s">
        <v>9659</v>
      </c>
      <c r="E5366" s="248" t="s">
        <v>24826</v>
      </c>
      <c r="F5366" s="247">
        <v>373.09</v>
      </c>
      <c r="G5366" s="247" t="s">
        <v>1373</v>
      </c>
      <c r="H5366" s="247" t="s">
        <v>14318</v>
      </c>
      <c r="I5366" s="247">
        <v>2</v>
      </c>
      <c r="J5366" s="247">
        <v>0</v>
      </c>
      <c r="K5366" s="247">
        <v>0</v>
      </c>
    </row>
    <row r="5367" spans="1:11">
      <c r="A5367" s="247" t="s">
        <v>24827</v>
      </c>
      <c r="B5367" s="247" t="s">
        <v>24828</v>
      </c>
      <c r="C5367" s="247" t="s">
        <v>2814</v>
      </c>
      <c r="D5367" s="247" t="s">
        <v>9659</v>
      </c>
      <c r="E5367" s="248" t="s">
        <v>24829</v>
      </c>
      <c r="F5367" s="247">
        <v>24.81</v>
      </c>
      <c r="G5367" s="247" t="s">
        <v>1373</v>
      </c>
      <c r="H5367" s="247" t="s">
        <v>14318</v>
      </c>
      <c r="I5367" s="247">
        <v>2</v>
      </c>
      <c r="J5367" s="247">
        <v>0</v>
      </c>
      <c r="K5367" s="247">
        <v>0</v>
      </c>
    </row>
    <row r="5368" spans="1:11">
      <c r="A5368" s="247" t="s">
        <v>24830</v>
      </c>
      <c r="B5368" s="247" t="s">
        <v>24831</v>
      </c>
      <c r="C5368" s="247" t="s">
        <v>2814</v>
      </c>
      <c r="D5368" s="247" t="s">
        <v>9659</v>
      </c>
      <c r="E5368" s="248" t="s">
        <v>24832</v>
      </c>
      <c r="F5368" s="247">
        <v>41.36</v>
      </c>
      <c r="G5368" s="247" t="s">
        <v>1373</v>
      </c>
      <c r="H5368" s="247" t="s">
        <v>14318</v>
      </c>
      <c r="I5368" s="247">
        <v>2</v>
      </c>
      <c r="J5368" s="247">
        <v>0</v>
      </c>
      <c r="K5368" s="247">
        <v>0</v>
      </c>
    </row>
    <row r="5369" spans="1:11">
      <c r="A5369" s="247" t="s">
        <v>24833</v>
      </c>
      <c r="B5369" s="247" t="s">
        <v>24834</v>
      </c>
      <c r="C5369" s="247" t="s">
        <v>2814</v>
      </c>
      <c r="D5369" s="247" t="s">
        <v>9659</v>
      </c>
      <c r="E5369" s="248" t="s">
        <v>24835</v>
      </c>
      <c r="F5369" s="247">
        <v>54.13</v>
      </c>
      <c r="G5369" s="247" t="s">
        <v>1373</v>
      </c>
      <c r="H5369" s="247" t="s">
        <v>14318</v>
      </c>
      <c r="I5369" s="247">
        <v>2</v>
      </c>
      <c r="J5369" s="247">
        <v>0</v>
      </c>
      <c r="K5369" s="247">
        <v>0</v>
      </c>
    </row>
    <row r="5370" spans="1:11">
      <c r="A5370" s="247" t="s">
        <v>24836</v>
      </c>
      <c r="B5370" s="247" t="s">
        <v>24837</v>
      </c>
      <c r="C5370" s="247" t="s">
        <v>2814</v>
      </c>
      <c r="D5370" s="247" t="s">
        <v>9659</v>
      </c>
      <c r="E5370" s="248" t="s">
        <v>24838</v>
      </c>
      <c r="F5370" s="247">
        <v>42.1</v>
      </c>
      <c r="G5370" s="247" t="s">
        <v>1373</v>
      </c>
      <c r="H5370" s="247" t="s">
        <v>14318</v>
      </c>
      <c r="I5370" s="247">
        <v>2</v>
      </c>
      <c r="J5370" s="247">
        <v>0</v>
      </c>
      <c r="K5370" s="247">
        <v>0</v>
      </c>
    </row>
    <row r="5371" spans="1:11">
      <c r="A5371" s="247" t="s">
        <v>24839</v>
      </c>
      <c r="B5371" s="247" t="s">
        <v>24840</v>
      </c>
      <c r="C5371" s="247" t="s">
        <v>2814</v>
      </c>
      <c r="D5371" s="247" t="s">
        <v>9659</v>
      </c>
      <c r="E5371" s="248" t="s">
        <v>24841</v>
      </c>
      <c r="F5371" s="247">
        <v>55.63</v>
      </c>
      <c r="G5371" s="247" t="s">
        <v>1373</v>
      </c>
      <c r="H5371" s="247" t="s">
        <v>14318</v>
      </c>
      <c r="I5371" s="247">
        <v>2</v>
      </c>
      <c r="J5371" s="247">
        <v>0</v>
      </c>
      <c r="K5371" s="247">
        <v>0</v>
      </c>
    </row>
    <row r="5372" spans="1:11">
      <c r="A5372" s="247" t="s">
        <v>24842</v>
      </c>
      <c r="B5372" s="247" t="s">
        <v>24843</v>
      </c>
      <c r="C5372" s="247" t="s">
        <v>2814</v>
      </c>
      <c r="D5372" s="247" t="s">
        <v>9659</v>
      </c>
      <c r="E5372" s="248" t="s">
        <v>24844</v>
      </c>
      <c r="F5372" s="247">
        <v>37.590000000000003</v>
      </c>
      <c r="G5372" s="247" t="s">
        <v>1373</v>
      </c>
      <c r="H5372" s="247" t="s">
        <v>14318</v>
      </c>
      <c r="I5372" s="247">
        <v>2</v>
      </c>
      <c r="J5372" s="247">
        <v>0</v>
      </c>
      <c r="K5372" s="247">
        <v>0</v>
      </c>
    </row>
    <row r="5373" spans="1:11">
      <c r="A5373" s="247" t="s">
        <v>24845</v>
      </c>
      <c r="B5373" s="247" t="s">
        <v>24846</v>
      </c>
      <c r="C5373" s="247" t="s">
        <v>2814</v>
      </c>
      <c r="D5373" s="247" t="s">
        <v>9659</v>
      </c>
      <c r="E5373" s="248" t="s">
        <v>24847</v>
      </c>
      <c r="F5373" s="247">
        <v>24.81</v>
      </c>
      <c r="G5373" s="247" t="s">
        <v>1373</v>
      </c>
      <c r="H5373" s="247" t="s">
        <v>14318</v>
      </c>
      <c r="I5373" s="247">
        <v>2</v>
      </c>
      <c r="J5373" s="247">
        <v>0</v>
      </c>
      <c r="K5373" s="247">
        <v>0</v>
      </c>
    </row>
    <row r="5374" spans="1:11">
      <c r="A5374" s="247" t="s">
        <v>24848</v>
      </c>
      <c r="B5374" s="247" t="s">
        <v>24849</v>
      </c>
      <c r="C5374" s="247" t="s">
        <v>2814</v>
      </c>
      <c r="D5374" s="247" t="s">
        <v>9659</v>
      </c>
      <c r="E5374" s="248" t="s">
        <v>24850</v>
      </c>
      <c r="F5374" s="247">
        <v>44.36</v>
      </c>
      <c r="G5374" s="247" t="s">
        <v>1373</v>
      </c>
      <c r="H5374" s="247" t="s">
        <v>14318</v>
      </c>
      <c r="I5374" s="247">
        <v>2</v>
      </c>
      <c r="J5374" s="247">
        <v>0</v>
      </c>
      <c r="K5374" s="247">
        <v>0</v>
      </c>
    </row>
    <row r="5375" spans="1:11">
      <c r="A5375" s="247" t="s">
        <v>24851</v>
      </c>
      <c r="B5375" s="247" t="s">
        <v>24852</v>
      </c>
      <c r="C5375" s="247" t="s">
        <v>2814</v>
      </c>
      <c r="D5375" s="247" t="s">
        <v>9659</v>
      </c>
      <c r="E5375" s="248" t="s">
        <v>24853</v>
      </c>
      <c r="F5375" s="247">
        <v>70.37</v>
      </c>
      <c r="G5375" s="247" t="s">
        <v>1373</v>
      </c>
      <c r="H5375" s="247" t="s">
        <v>14318</v>
      </c>
      <c r="I5375" s="247">
        <v>2</v>
      </c>
      <c r="J5375" s="247">
        <v>0</v>
      </c>
      <c r="K5375" s="247">
        <v>0</v>
      </c>
    </row>
    <row r="5376" spans="1:11">
      <c r="A5376" s="247" t="s">
        <v>24854</v>
      </c>
      <c r="B5376" s="247" t="s">
        <v>24855</v>
      </c>
      <c r="C5376" s="247" t="s">
        <v>2814</v>
      </c>
      <c r="D5376" s="247" t="s">
        <v>9659</v>
      </c>
      <c r="E5376" s="248" t="s">
        <v>24856</v>
      </c>
      <c r="F5376" s="247">
        <v>713.73</v>
      </c>
      <c r="G5376" s="247" t="s">
        <v>1373</v>
      </c>
      <c r="H5376" s="247" t="s">
        <v>14318</v>
      </c>
      <c r="I5376" s="247">
        <v>2</v>
      </c>
      <c r="J5376" s="247">
        <v>0</v>
      </c>
      <c r="K5376" s="247">
        <v>0</v>
      </c>
    </row>
    <row r="5377" spans="1:11">
      <c r="A5377" s="247" t="s">
        <v>24857</v>
      </c>
      <c r="B5377" s="247" t="s">
        <v>24858</v>
      </c>
      <c r="C5377" s="247" t="s">
        <v>2814</v>
      </c>
      <c r="D5377" s="247" t="s">
        <v>9659</v>
      </c>
      <c r="E5377" s="248" t="s">
        <v>24859</v>
      </c>
      <c r="F5377" s="247">
        <v>542.17999999999995</v>
      </c>
      <c r="G5377" s="247" t="s">
        <v>1373</v>
      </c>
      <c r="H5377" s="247" t="s">
        <v>14318</v>
      </c>
      <c r="I5377" s="247">
        <v>2</v>
      </c>
      <c r="J5377" s="247">
        <v>0</v>
      </c>
      <c r="K5377" s="247">
        <v>0</v>
      </c>
    </row>
    <row r="5378" spans="1:11">
      <c r="A5378" s="247" t="s">
        <v>24860</v>
      </c>
      <c r="B5378" s="247" t="s">
        <v>24861</v>
      </c>
      <c r="C5378" s="247" t="s">
        <v>2814</v>
      </c>
      <c r="D5378" s="247" t="s">
        <v>9659</v>
      </c>
      <c r="E5378" s="248" t="s">
        <v>24862</v>
      </c>
      <c r="F5378" s="247">
        <v>26.1</v>
      </c>
      <c r="G5378" s="247" t="s">
        <v>1373</v>
      </c>
      <c r="H5378" s="247" t="s">
        <v>14318</v>
      </c>
      <c r="I5378" s="247">
        <v>2</v>
      </c>
      <c r="J5378" s="247">
        <v>0</v>
      </c>
      <c r="K5378" s="247">
        <v>0</v>
      </c>
    </row>
    <row r="5379" spans="1:11">
      <c r="A5379" s="247" t="s">
        <v>24863</v>
      </c>
      <c r="B5379" s="247" t="s">
        <v>24864</v>
      </c>
      <c r="C5379" s="247" t="s">
        <v>2814</v>
      </c>
      <c r="D5379" s="247" t="s">
        <v>9659</v>
      </c>
      <c r="E5379" s="248" t="s">
        <v>24865</v>
      </c>
      <c r="F5379" s="247">
        <v>42.96</v>
      </c>
      <c r="G5379" s="247" t="s">
        <v>1373</v>
      </c>
      <c r="H5379" s="247" t="s">
        <v>14318</v>
      </c>
      <c r="I5379" s="247">
        <v>2</v>
      </c>
      <c r="J5379" s="247">
        <v>0</v>
      </c>
      <c r="K5379" s="247">
        <v>0</v>
      </c>
    </row>
    <row r="5380" spans="1:11">
      <c r="A5380" s="247" t="s">
        <v>24866</v>
      </c>
      <c r="B5380" s="247" t="s">
        <v>24867</v>
      </c>
      <c r="C5380" s="247" t="s">
        <v>2814</v>
      </c>
      <c r="D5380" s="247" t="s">
        <v>9659</v>
      </c>
      <c r="E5380" s="248" t="s">
        <v>24868</v>
      </c>
      <c r="F5380" s="247">
        <v>39.479999999999997</v>
      </c>
      <c r="G5380" s="247" t="s">
        <v>1373</v>
      </c>
      <c r="H5380" s="247" t="s">
        <v>14318</v>
      </c>
      <c r="I5380" s="247">
        <v>2</v>
      </c>
      <c r="J5380" s="247">
        <v>0</v>
      </c>
      <c r="K5380" s="247">
        <v>0</v>
      </c>
    </row>
    <row r="5381" spans="1:11">
      <c r="A5381" s="247" t="s">
        <v>24869</v>
      </c>
      <c r="B5381" s="247" t="s">
        <v>24870</v>
      </c>
      <c r="C5381" s="247" t="s">
        <v>2814</v>
      </c>
      <c r="D5381" s="247" t="s">
        <v>9659</v>
      </c>
      <c r="E5381" s="248" t="s">
        <v>24871</v>
      </c>
      <c r="F5381" s="247">
        <v>24.52</v>
      </c>
      <c r="G5381" s="247" t="s">
        <v>1373</v>
      </c>
      <c r="H5381" s="247" t="s">
        <v>14318</v>
      </c>
      <c r="I5381" s="247">
        <v>2</v>
      </c>
      <c r="J5381" s="247">
        <v>0</v>
      </c>
      <c r="K5381" s="247">
        <v>0</v>
      </c>
    </row>
    <row r="5382" spans="1:11">
      <c r="A5382" s="247" t="s">
        <v>24872</v>
      </c>
      <c r="B5382" s="247" t="s">
        <v>24873</v>
      </c>
      <c r="C5382" s="247" t="s">
        <v>2814</v>
      </c>
      <c r="D5382" s="247" t="s">
        <v>9659</v>
      </c>
      <c r="E5382" s="248" t="s">
        <v>24874</v>
      </c>
      <c r="F5382" s="247">
        <v>26.1</v>
      </c>
      <c r="G5382" s="247" t="s">
        <v>1373</v>
      </c>
      <c r="H5382" s="247" t="s">
        <v>14318</v>
      </c>
      <c r="I5382" s="247">
        <v>2</v>
      </c>
      <c r="J5382" s="247">
        <v>0</v>
      </c>
      <c r="K5382" s="247">
        <v>0</v>
      </c>
    </row>
    <row r="5383" spans="1:11">
      <c r="A5383" s="247" t="s">
        <v>24875</v>
      </c>
      <c r="B5383" s="247" t="s">
        <v>24876</v>
      </c>
      <c r="C5383" s="247" t="s">
        <v>2814</v>
      </c>
      <c r="D5383" s="247" t="s">
        <v>9659</v>
      </c>
      <c r="E5383" s="248" t="s">
        <v>24877</v>
      </c>
      <c r="F5383" s="247">
        <v>217.1</v>
      </c>
      <c r="G5383" s="247" t="s">
        <v>1373</v>
      </c>
      <c r="H5383" s="247" t="s">
        <v>14318</v>
      </c>
      <c r="I5383" s="247">
        <v>2</v>
      </c>
      <c r="J5383" s="247">
        <v>0</v>
      </c>
      <c r="K5383" s="247">
        <v>0</v>
      </c>
    </row>
    <row r="5384" spans="1:11">
      <c r="A5384" s="247" t="s">
        <v>13879</v>
      </c>
      <c r="B5384" s="247" t="s">
        <v>13880</v>
      </c>
      <c r="C5384" s="247" t="s">
        <v>2814</v>
      </c>
      <c r="D5384" s="247" t="s">
        <v>2810</v>
      </c>
      <c r="E5384" s="248" t="s">
        <v>13881</v>
      </c>
      <c r="F5384" s="247">
        <v>107.22</v>
      </c>
      <c r="G5384" s="247" t="s">
        <v>1373</v>
      </c>
      <c r="H5384" s="247" t="s">
        <v>14318</v>
      </c>
      <c r="I5384" s="247">
        <v>2</v>
      </c>
      <c r="J5384" s="247">
        <v>0</v>
      </c>
      <c r="K5384" s="247">
        <v>0</v>
      </c>
    </row>
    <row r="5385" spans="1:11">
      <c r="A5385" s="247" t="s">
        <v>13882</v>
      </c>
      <c r="B5385" s="247" t="s">
        <v>13883</v>
      </c>
      <c r="C5385" s="247" t="s">
        <v>2814</v>
      </c>
      <c r="D5385" s="247" t="s">
        <v>2810</v>
      </c>
      <c r="E5385" s="248" t="s">
        <v>13884</v>
      </c>
      <c r="F5385" s="247">
        <v>73.72</v>
      </c>
      <c r="G5385" s="247" t="s">
        <v>1373</v>
      </c>
      <c r="H5385" s="247" t="s">
        <v>14318</v>
      </c>
      <c r="I5385" s="247">
        <v>2</v>
      </c>
      <c r="J5385" s="247">
        <v>0</v>
      </c>
      <c r="K5385" s="247">
        <v>0</v>
      </c>
    </row>
    <row r="5386" spans="1:11">
      <c r="A5386" s="247" t="s">
        <v>13888</v>
      </c>
      <c r="B5386" s="247" t="s">
        <v>13889</v>
      </c>
      <c r="C5386" s="247" t="s">
        <v>2814</v>
      </c>
      <c r="D5386" s="247" t="s">
        <v>2810</v>
      </c>
      <c r="E5386" s="248" t="s">
        <v>13890</v>
      </c>
      <c r="F5386" s="247">
        <v>119.29</v>
      </c>
      <c r="G5386" s="247" t="s">
        <v>1373</v>
      </c>
      <c r="H5386" s="247" t="s">
        <v>14318</v>
      </c>
      <c r="I5386" s="247">
        <v>2</v>
      </c>
      <c r="J5386" s="247">
        <v>0</v>
      </c>
      <c r="K5386" s="247">
        <v>0</v>
      </c>
    </row>
    <row r="5387" spans="1:11">
      <c r="A5387" s="247" t="s">
        <v>13891</v>
      </c>
      <c r="B5387" s="247" t="s">
        <v>13892</v>
      </c>
      <c r="C5387" s="247" t="s">
        <v>2814</v>
      </c>
      <c r="D5387" s="247" t="s">
        <v>2810</v>
      </c>
      <c r="E5387" s="248" t="s">
        <v>13893</v>
      </c>
      <c r="F5387" s="247">
        <v>107.22</v>
      </c>
      <c r="G5387" s="247" t="s">
        <v>1373</v>
      </c>
      <c r="H5387" s="247" t="s">
        <v>14318</v>
      </c>
      <c r="I5387" s="247">
        <v>2</v>
      </c>
      <c r="J5387" s="247">
        <v>0</v>
      </c>
      <c r="K5387" s="247">
        <v>0</v>
      </c>
    </row>
    <row r="5388" spans="1:11">
      <c r="A5388" s="247" t="s">
        <v>15322</v>
      </c>
      <c r="B5388" s="247" t="s">
        <v>24878</v>
      </c>
      <c r="C5388" s="247" t="s">
        <v>2814</v>
      </c>
      <c r="D5388" s="247" t="s">
        <v>2810</v>
      </c>
      <c r="E5388" s="248" t="s">
        <v>15320</v>
      </c>
      <c r="F5388" s="247">
        <v>166.67</v>
      </c>
      <c r="G5388" s="247" t="s">
        <v>1373</v>
      </c>
      <c r="H5388" s="247" t="s">
        <v>14318</v>
      </c>
      <c r="I5388" s="247">
        <v>0</v>
      </c>
      <c r="J5388" s="247">
        <v>0</v>
      </c>
      <c r="K5388" s="247">
        <v>0</v>
      </c>
    </row>
    <row r="5389" spans="1:11">
      <c r="A5389" s="247" t="s">
        <v>24879</v>
      </c>
      <c r="B5389" s="247" t="s">
        <v>24880</v>
      </c>
      <c r="C5389" s="247" t="s">
        <v>2814</v>
      </c>
      <c r="D5389" s="247" t="s">
        <v>2810</v>
      </c>
      <c r="E5389" s="248" t="s">
        <v>24881</v>
      </c>
      <c r="F5389" s="247">
        <v>63.16</v>
      </c>
      <c r="G5389" s="247" t="s">
        <v>1373</v>
      </c>
      <c r="H5389" s="247" t="s">
        <v>14318</v>
      </c>
      <c r="I5389" s="247">
        <v>2</v>
      </c>
      <c r="J5389" s="247">
        <v>0</v>
      </c>
      <c r="K5389" s="247">
        <v>0</v>
      </c>
    </row>
    <row r="5390" spans="1:11">
      <c r="A5390" s="247" t="s">
        <v>24882</v>
      </c>
      <c r="B5390" s="247" t="s">
        <v>24883</v>
      </c>
      <c r="C5390" s="247" t="s">
        <v>2814</v>
      </c>
      <c r="D5390" s="247" t="s">
        <v>2810</v>
      </c>
      <c r="E5390" s="248" t="s">
        <v>24884</v>
      </c>
      <c r="F5390" s="247">
        <v>90.22</v>
      </c>
      <c r="G5390" s="247" t="s">
        <v>1373</v>
      </c>
      <c r="H5390" s="247" t="s">
        <v>14318</v>
      </c>
      <c r="I5390" s="247">
        <v>2</v>
      </c>
      <c r="J5390" s="247">
        <v>0</v>
      </c>
      <c r="K5390" s="247">
        <v>0</v>
      </c>
    </row>
    <row r="5391" spans="1:11">
      <c r="A5391" s="247" t="s">
        <v>24885</v>
      </c>
      <c r="B5391" s="247" t="s">
        <v>24886</v>
      </c>
      <c r="C5391" s="247" t="s">
        <v>2814</v>
      </c>
      <c r="D5391" s="247" t="s">
        <v>2810</v>
      </c>
      <c r="E5391" s="248" t="s">
        <v>24887</v>
      </c>
      <c r="F5391" s="247">
        <v>163.9</v>
      </c>
      <c r="G5391" s="247" t="s">
        <v>1373</v>
      </c>
      <c r="H5391" s="247" t="s">
        <v>14318</v>
      </c>
      <c r="I5391" s="247">
        <v>2</v>
      </c>
      <c r="J5391" s="247">
        <v>0</v>
      </c>
      <c r="K5391" s="247">
        <v>0</v>
      </c>
    </row>
    <row r="5392" spans="1:11">
      <c r="A5392" s="247" t="s">
        <v>24888</v>
      </c>
      <c r="B5392" s="247" t="s">
        <v>24889</v>
      </c>
      <c r="C5392" s="247" t="s">
        <v>2814</v>
      </c>
      <c r="D5392" s="247" t="s">
        <v>2810</v>
      </c>
      <c r="E5392" s="248" t="s">
        <v>24890</v>
      </c>
      <c r="F5392" s="247">
        <v>388.7</v>
      </c>
      <c r="G5392" s="247" t="s">
        <v>1373</v>
      </c>
      <c r="H5392" s="247" t="s">
        <v>14318</v>
      </c>
      <c r="I5392" s="247">
        <v>2</v>
      </c>
      <c r="J5392" s="247">
        <v>0</v>
      </c>
      <c r="K5392" s="247">
        <v>0</v>
      </c>
    </row>
    <row r="5393" spans="1:11">
      <c r="A5393" s="247" t="s">
        <v>24891</v>
      </c>
      <c r="B5393" s="247" t="s">
        <v>24892</v>
      </c>
      <c r="C5393" s="247" t="s">
        <v>2814</v>
      </c>
      <c r="D5393" s="247" t="s">
        <v>2810</v>
      </c>
      <c r="E5393" s="248" t="s">
        <v>24893</v>
      </c>
      <c r="F5393" s="247">
        <v>221.16</v>
      </c>
      <c r="G5393" s="247" t="s">
        <v>1373</v>
      </c>
      <c r="H5393" s="247" t="s">
        <v>14318</v>
      </c>
      <c r="I5393" s="247">
        <v>2</v>
      </c>
      <c r="J5393" s="247">
        <v>0</v>
      </c>
      <c r="K5393" s="247">
        <v>0</v>
      </c>
    </row>
    <row r="5394" spans="1:11">
      <c r="A5394" s="247" t="s">
        <v>24894</v>
      </c>
      <c r="B5394" s="247" t="s">
        <v>24895</v>
      </c>
      <c r="C5394" s="247" t="s">
        <v>2814</v>
      </c>
      <c r="D5394" s="247" t="s">
        <v>2810</v>
      </c>
      <c r="E5394" s="248" t="s">
        <v>24896</v>
      </c>
      <c r="F5394" s="247">
        <v>728.1</v>
      </c>
      <c r="G5394" s="247" t="s">
        <v>1373</v>
      </c>
      <c r="H5394" s="247" t="s">
        <v>14318</v>
      </c>
      <c r="I5394" s="247">
        <v>2</v>
      </c>
      <c r="J5394" s="247">
        <v>0</v>
      </c>
      <c r="K5394" s="247">
        <v>0</v>
      </c>
    </row>
    <row r="5395" spans="1:11">
      <c r="A5395" s="247" t="s">
        <v>24897</v>
      </c>
      <c r="B5395" s="247" t="s">
        <v>24898</v>
      </c>
      <c r="C5395" s="247" t="s">
        <v>2814</v>
      </c>
      <c r="D5395" s="247" t="s">
        <v>2810</v>
      </c>
      <c r="E5395" s="248" t="s">
        <v>24899</v>
      </c>
      <c r="F5395" s="247">
        <v>569.82000000000005</v>
      </c>
      <c r="G5395" s="247" t="s">
        <v>1373</v>
      </c>
      <c r="H5395" s="247" t="s">
        <v>14318</v>
      </c>
      <c r="I5395" s="247">
        <v>2</v>
      </c>
      <c r="J5395" s="247">
        <v>0</v>
      </c>
      <c r="K5395" s="247">
        <v>0</v>
      </c>
    </row>
    <row r="5396" spans="1:11">
      <c r="A5396" s="247" t="s">
        <v>4994</v>
      </c>
      <c r="B5396" s="247" t="s">
        <v>4993</v>
      </c>
      <c r="C5396" s="247" t="s">
        <v>2814</v>
      </c>
      <c r="D5396" s="247" t="s">
        <v>4886</v>
      </c>
      <c r="E5396" s="248" t="s">
        <v>4992</v>
      </c>
      <c r="F5396" s="247">
        <v>56.59</v>
      </c>
      <c r="G5396" s="247" t="s">
        <v>1373</v>
      </c>
      <c r="H5396" s="247" t="s">
        <v>14318</v>
      </c>
      <c r="I5396" s="247">
        <v>2</v>
      </c>
      <c r="J5396" s="247">
        <v>0</v>
      </c>
      <c r="K5396" s="247">
        <v>0</v>
      </c>
    </row>
    <row r="5397" spans="1:11">
      <c r="A5397" s="247" t="s">
        <v>24900</v>
      </c>
      <c r="B5397" s="247" t="s">
        <v>24901</v>
      </c>
      <c r="C5397" s="247" t="s">
        <v>2814</v>
      </c>
      <c r="D5397" s="247" t="s">
        <v>2933</v>
      </c>
      <c r="E5397" s="248" t="s">
        <v>24902</v>
      </c>
      <c r="F5397" s="247">
        <v>251.49</v>
      </c>
      <c r="G5397" s="247" t="s">
        <v>1373</v>
      </c>
      <c r="H5397" s="247" t="s">
        <v>14318</v>
      </c>
      <c r="I5397" s="247">
        <v>2</v>
      </c>
      <c r="J5397" s="247">
        <v>0</v>
      </c>
      <c r="K5397" s="247">
        <v>0</v>
      </c>
    </row>
    <row r="5398" spans="1:11">
      <c r="A5398" s="247" t="s">
        <v>24903</v>
      </c>
      <c r="B5398" s="247" t="s">
        <v>24904</v>
      </c>
      <c r="C5398" s="247" t="s">
        <v>2814</v>
      </c>
      <c r="D5398" s="247" t="s">
        <v>2933</v>
      </c>
      <c r="E5398" s="248" t="s">
        <v>24905</v>
      </c>
      <c r="F5398" s="247">
        <v>50.3</v>
      </c>
      <c r="G5398" s="247" t="s">
        <v>1373</v>
      </c>
      <c r="H5398" s="247" t="s">
        <v>14318</v>
      </c>
      <c r="I5398" s="247">
        <v>2</v>
      </c>
      <c r="J5398" s="247">
        <v>0</v>
      </c>
      <c r="K5398" s="247">
        <v>0</v>
      </c>
    </row>
    <row r="5399" spans="1:11">
      <c r="A5399" s="247" t="s">
        <v>24906</v>
      </c>
      <c r="B5399" s="247" t="s">
        <v>24907</v>
      </c>
      <c r="C5399" s="247" t="s">
        <v>2814</v>
      </c>
      <c r="D5399" s="247" t="s">
        <v>2933</v>
      </c>
      <c r="E5399" s="248" t="s">
        <v>24908</v>
      </c>
      <c r="F5399" s="247">
        <v>76.400000000000006</v>
      </c>
      <c r="G5399" s="247" t="s">
        <v>1373</v>
      </c>
      <c r="H5399" s="247" t="s">
        <v>14318</v>
      </c>
      <c r="I5399" s="247">
        <v>2</v>
      </c>
      <c r="J5399" s="247">
        <v>0</v>
      </c>
      <c r="K5399" s="247">
        <v>0</v>
      </c>
    </row>
    <row r="5400" spans="1:11">
      <c r="A5400" s="247" t="s">
        <v>12207</v>
      </c>
      <c r="B5400" s="247" t="s">
        <v>12206</v>
      </c>
      <c r="C5400" s="247" t="s">
        <v>1605</v>
      </c>
      <c r="D5400" s="247" t="s">
        <v>10961</v>
      </c>
      <c r="E5400" s="248" t="s">
        <v>12205</v>
      </c>
      <c r="F5400" s="247">
        <v>5.3</v>
      </c>
      <c r="G5400" s="247" t="s">
        <v>1373</v>
      </c>
      <c r="H5400" s="247" t="s">
        <v>14318</v>
      </c>
      <c r="I5400" s="247">
        <v>1</v>
      </c>
      <c r="J5400" s="247">
        <v>0</v>
      </c>
      <c r="K5400" s="247">
        <v>0</v>
      </c>
    </row>
    <row r="5401" spans="1:11">
      <c r="A5401" s="247" t="s">
        <v>24909</v>
      </c>
      <c r="B5401" s="247" t="s">
        <v>24910</v>
      </c>
      <c r="C5401" s="247" t="s">
        <v>1605</v>
      </c>
      <c r="D5401" s="247" t="s">
        <v>10961</v>
      </c>
      <c r="E5401" s="248" t="s">
        <v>24911</v>
      </c>
      <c r="F5401" s="247">
        <v>22.71</v>
      </c>
      <c r="G5401" s="247" t="s">
        <v>1373</v>
      </c>
      <c r="H5401" s="247" t="s">
        <v>14318</v>
      </c>
      <c r="I5401" s="247">
        <v>1</v>
      </c>
      <c r="J5401" s="247">
        <v>0</v>
      </c>
      <c r="K5401" s="247">
        <v>0</v>
      </c>
    </row>
    <row r="5402" spans="1:11">
      <c r="A5402" s="247" t="s">
        <v>12201</v>
      </c>
      <c r="B5402" s="247" t="s">
        <v>12200</v>
      </c>
      <c r="C5402" s="247" t="s">
        <v>1605</v>
      </c>
      <c r="D5402" s="247" t="s">
        <v>10961</v>
      </c>
      <c r="E5402" s="248" t="s">
        <v>12199</v>
      </c>
      <c r="F5402" s="247">
        <v>3.77</v>
      </c>
      <c r="G5402" s="247" t="s">
        <v>1373</v>
      </c>
      <c r="H5402" s="247" t="s">
        <v>14318</v>
      </c>
      <c r="I5402" s="247">
        <v>1</v>
      </c>
      <c r="J5402" s="247">
        <v>0</v>
      </c>
      <c r="K5402" s="247">
        <v>0</v>
      </c>
    </row>
    <row r="5403" spans="1:11">
      <c r="A5403" s="247" t="s">
        <v>12162</v>
      </c>
      <c r="B5403" s="247" t="s">
        <v>12161</v>
      </c>
      <c r="C5403" s="247" t="s">
        <v>1605</v>
      </c>
      <c r="D5403" s="247" t="s">
        <v>10961</v>
      </c>
      <c r="E5403" s="248" t="s">
        <v>13899</v>
      </c>
      <c r="F5403" s="247">
        <v>16.57</v>
      </c>
      <c r="G5403" s="247" t="s">
        <v>1373</v>
      </c>
      <c r="H5403" s="247" t="s">
        <v>14318</v>
      </c>
      <c r="I5403" s="247">
        <v>1</v>
      </c>
      <c r="J5403" s="247">
        <v>0</v>
      </c>
      <c r="K5403" s="247">
        <v>0</v>
      </c>
    </row>
    <row r="5404" spans="1:11">
      <c r="A5404" s="247" t="s">
        <v>12075</v>
      </c>
      <c r="B5404" s="247" t="s">
        <v>12074</v>
      </c>
      <c r="C5404" s="247" t="s">
        <v>1605</v>
      </c>
      <c r="D5404" s="247" t="s">
        <v>10961</v>
      </c>
      <c r="E5404" s="248" t="s">
        <v>12073</v>
      </c>
      <c r="F5404" s="247">
        <v>20.100000000000001</v>
      </c>
      <c r="G5404" s="247" t="s">
        <v>1373</v>
      </c>
      <c r="H5404" s="247" t="s">
        <v>14318</v>
      </c>
      <c r="I5404" s="247">
        <v>1</v>
      </c>
      <c r="J5404" s="247">
        <v>0</v>
      </c>
      <c r="K5404" s="247">
        <v>0</v>
      </c>
    </row>
    <row r="5405" spans="1:11">
      <c r="A5405" s="247" t="s">
        <v>12072</v>
      </c>
      <c r="B5405" s="247" t="s">
        <v>12071</v>
      </c>
      <c r="C5405" s="247" t="s">
        <v>1605</v>
      </c>
      <c r="D5405" s="247" t="s">
        <v>10961</v>
      </c>
      <c r="E5405" s="248" t="s">
        <v>12070</v>
      </c>
      <c r="F5405" s="247">
        <v>7.06</v>
      </c>
      <c r="G5405" s="247" t="s">
        <v>1373</v>
      </c>
      <c r="H5405" s="247" t="s">
        <v>14318</v>
      </c>
      <c r="I5405" s="247">
        <v>1</v>
      </c>
      <c r="J5405" s="247">
        <v>0</v>
      </c>
      <c r="K5405" s="247">
        <v>0</v>
      </c>
    </row>
    <row r="5406" spans="1:11">
      <c r="A5406" s="247" t="s">
        <v>11883</v>
      </c>
      <c r="B5406" s="247" t="s">
        <v>11882</v>
      </c>
      <c r="C5406" s="247" t="s">
        <v>1605</v>
      </c>
      <c r="D5406" s="247" t="s">
        <v>10961</v>
      </c>
      <c r="E5406" s="248" t="s">
        <v>11881</v>
      </c>
      <c r="F5406" s="247">
        <v>21.52</v>
      </c>
      <c r="G5406" s="247" t="s">
        <v>1373</v>
      </c>
      <c r="H5406" s="247" t="s">
        <v>14318</v>
      </c>
      <c r="I5406" s="247">
        <v>1</v>
      </c>
      <c r="J5406" s="247">
        <v>0</v>
      </c>
      <c r="K5406" s="247">
        <v>0</v>
      </c>
    </row>
    <row r="5407" spans="1:11">
      <c r="A5407" s="247" t="s">
        <v>24912</v>
      </c>
      <c r="B5407" s="247" t="s">
        <v>24913</v>
      </c>
      <c r="C5407" s="247" t="s">
        <v>1605</v>
      </c>
      <c r="D5407" s="247" t="s">
        <v>10961</v>
      </c>
      <c r="E5407" s="248" t="s">
        <v>24914</v>
      </c>
      <c r="F5407" s="247">
        <v>19.61</v>
      </c>
      <c r="G5407" s="247" t="s">
        <v>1373</v>
      </c>
      <c r="H5407" s="247" t="s">
        <v>14318</v>
      </c>
      <c r="I5407" s="247">
        <v>1</v>
      </c>
      <c r="J5407" s="247">
        <v>0</v>
      </c>
      <c r="K5407" s="247">
        <v>0</v>
      </c>
    </row>
    <row r="5408" spans="1:11">
      <c r="A5408" s="247" t="s">
        <v>11311</v>
      </c>
      <c r="B5408" s="247" t="s">
        <v>11310</v>
      </c>
      <c r="C5408" s="247" t="s">
        <v>1605</v>
      </c>
      <c r="D5408" s="247" t="s">
        <v>10961</v>
      </c>
      <c r="E5408" s="248" t="s">
        <v>13900</v>
      </c>
      <c r="F5408" s="247">
        <v>29.77</v>
      </c>
      <c r="G5408" s="247" t="s">
        <v>1373</v>
      </c>
      <c r="H5408" s="247" t="s">
        <v>14318</v>
      </c>
      <c r="I5408" s="247">
        <v>1</v>
      </c>
      <c r="J5408" s="247">
        <v>0</v>
      </c>
      <c r="K5408" s="247">
        <v>0</v>
      </c>
    </row>
    <row r="5409" spans="1:11">
      <c r="A5409" s="247" t="s">
        <v>11309</v>
      </c>
      <c r="B5409" s="247" t="s">
        <v>11308</v>
      </c>
      <c r="C5409" s="247" t="s">
        <v>1605</v>
      </c>
      <c r="D5409" s="247" t="s">
        <v>10961</v>
      </c>
      <c r="E5409" s="248" t="s">
        <v>11307</v>
      </c>
      <c r="F5409" s="247">
        <v>18.47</v>
      </c>
      <c r="G5409" s="247" t="s">
        <v>1373</v>
      </c>
      <c r="H5409" s="247" t="s">
        <v>14318</v>
      </c>
      <c r="I5409" s="247">
        <v>1</v>
      </c>
      <c r="J5409" s="247">
        <v>0</v>
      </c>
      <c r="K5409" s="247">
        <v>0</v>
      </c>
    </row>
    <row r="5410" spans="1:11">
      <c r="A5410" s="247" t="s">
        <v>18386</v>
      </c>
      <c r="B5410" s="247" t="s">
        <v>18385</v>
      </c>
      <c r="C5410" s="247" t="s">
        <v>1605</v>
      </c>
      <c r="D5410" s="247" t="s">
        <v>10961</v>
      </c>
      <c r="E5410" s="248" t="s">
        <v>18384</v>
      </c>
      <c r="F5410" s="247">
        <v>3.72</v>
      </c>
      <c r="G5410" s="247" t="s">
        <v>1373</v>
      </c>
      <c r="H5410" s="247" t="s">
        <v>14318</v>
      </c>
      <c r="I5410" s="247">
        <v>1</v>
      </c>
      <c r="J5410" s="247">
        <v>0</v>
      </c>
      <c r="K5410" s="247">
        <v>0</v>
      </c>
    </row>
    <row r="5411" spans="1:11">
      <c r="A5411" s="247" t="s">
        <v>18383</v>
      </c>
      <c r="B5411" s="247" t="s">
        <v>18382</v>
      </c>
      <c r="C5411" s="247" t="s">
        <v>1605</v>
      </c>
      <c r="D5411" s="247" t="s">
        <v>10961</v>
      </c>
      <c r="E5411" s="248" t="s">
        <v>18381</v>
      </c>
      <c r="F5411" s="247">
        <v>11.71</v>
      </c>
      <c r="G5411" s="247" t="s">
        <v>1373</v>
      </c>
      <c r="H5411" s="247" t="s">
        <v>14318</v>
      </c>
      <c r="I5411" s="247">
        <v>1</v>
      </c>
      <c r="J5411" s="247">
        <v>0</v>
      </c>
      <c r="K5411" s="247">
        <v>0</v>
      </c>
    </row>
    <row r="5412" spans="1:11">
      <c r="A5412" s="247" t="s">
        <v>24915</v>
      </c>
      <c r="B5412" s="247" t="s">
        <v>24916</v>
      </c>
      <c r="C5412" s="247" t="s">
        <v>1605</v>
      </c>
      <c r="D5412" s="247" t="s">
        <v>10961</v>
      </c>
      <c r="E5412" s="248" t="s">
        <v>24917</v>
      </c>
      <c r="F5412" s="247">
        <v>10.220000000000001</v>
      </c>
      <c r="G5412" s="247" t="s">
        <v>1373</v>
      </c>
      <c r="H5412" s="247" t="s">
        <v>14318</v>
      </c>
      <c r="I5412" s="247">
        <v>1</v>
      </c>
      <c r="J5412" s="247">
        <v>0</v>
      </c>
      <c r="K5412" s="247">
        <v>0</v>
      </c>
    </row>
    <row r="5413" spans="1:11">
      <c r="A5413" s="247" t="s">
        <v>24918</v>
      </c>
      <c r="B5413" s="247" t="s">
        <v>24919</v>
      </c>
      <c r="C5413" s="247" t="s">
        <v>1605</v>
      </c>
      <c r="D5413" s="247" t="s">
        <v>10961</v>
      </c>
      <c r="E5413" s="248" t="s">
        <v>24917</v>
      </c>
      <c r="F5413" s="247">
        <v>10.76</v>
      </c>
      <c r="G5413" s="247" t="s">
        <v>1373</v>
      </c>
      <c r="H5413" s="247" t="s">
        <v>14318</v>
      </c>
      <c r="I5413" s="247">
        <v>1</v>
      </c>
      <c r="J5413" s="247">
        <v>0</v>
      </c>
      <c r="K5413" s="247">
        <v>0</v>
      </c>
    </row>
    <row r="5414" spans="1:11">
      <c r="A5414" s="247" t="s">
        <v>24920</v>
      </c>
      <c r="B5414" s="247" t="s">
        <v>24921</v>
      </c>
      <c r="C5414" s="247" t="s">
        <v>1605</v>
      </c>
      <c r="D5414" s="247" t="s">
        <v>10961</v>
      </c>
      <c r="E5414" s="248" t="s">
        <v>24922</v>
      </c>
      <c r="F5414" s="247">
        <v>17.690000000000001</v>
      </c>
      <c r="G5414" s="247" t="s">
        <v>1373</v>
      </c>
      <c r="H5414" s="247" t="s">
        <v>14318</v>
      </c>
      <c r="I5414" s="247">
        <v>1</v>
      </c>
      <c r="J5414" s="247">
        <v>0</v>
      </c>
      <c r="K5414" s="247">
        <v>0</v>
      </c>
    </row>
    <row r="5415" spans="1:11">
      <c r="A5415" s="247" t="s">
        <v>24923</v>
      </c>
      <c r="B5415" s="247" t="s">
        <v>24924</v>
      </c>
      <c r="C5415" s="247" t="s">
        <v>1605</v>
      </c>
      <c r="D5415" s="247" t="s">
        <v>10961</v>
      </c>
      <c r="E5415" s="248" t="s">
        <v>24925</v>
      </c>
      <c r="F5415" s="247">
        <v>17.63</v>
      </c>
      <c r="G5415" s="247" t="s">
        <v>1373</v>
      </c>
      <c r="H5415" s="247" t="s">
        <v>14318</v>
      </c>
      <c r="I5415" s="247">
        <v>1</v>
      </c>
      <c r="J5415" s="247">
        <v>0</v>
      </c>
      <c r="K5415" s="247">
        <v>0</v>
      </c>
    </row>
    <row r="5416" spans="1:11">
      <c r="A5416" s="247" t="s">
        <v>24926</v>
      </c>
      <c r="B5416" s="247" t="s">
        <v>24927</v>
      </c>
      <c r="C5416" s="247" t="s">
        <v>1605</v>
      </c>
      <c r="D5416" s="247" t="s">
        <v>10961</v>
      </c>
      <c r="E5416" s="248" t="s">
        <v>24928</v>
      </c>
      <c r="F5416" s="247">
        <v>37.47</v>
      </c>
      <c r="G5416" s="247" t="s">
        <v>1373</v>
      </c>
      <c r="H5416" s="247" t="s">
        <v>14318</v>
      </c>
      <c r="I5416" s="247">
        <v>1</v>
      </c>
      <c r="J5416" s="247">
        <v>0</v>
      </c>
      <c r="K5416" s="247">
        <v>0</v>
      </c>
    </row>
    <row r="5417" spans="1:11">
      <c r="A5417" s="247" t="s">
        <v>24929</v>
      </c>
      <c r="B5417" s="247" t="s">
        <v>24930</v>
      </c>
      <c r="C5417" s="247" t="s">
        <v>1605</v>
      </c>
      <c r="D5417" s="247" t="s">
        <v>10961</v>
      </c>
      <c r="E5417" s="248" t="s">
        <v>24931</v>
      </c>
      <c r="F5417" s="247">
        <v>3.4</v>
      </c>
      <c r="G5417" s="247" t="s">
        <v>1373</v>
      </c>
      <c r="H5417" s="247" t="s">
        <v>14318</v>
      </c>
      <c r="I5417" s="247">
        <v>1</v>
      </c>
      <c r="J5417" s="247">
        <v>0</v>
      </c>
      <c r="K5417" s="247">
        <v>0</v>
      </c>
    </row>
    <row r="5418" spans="1:11">
      <c r="A5418" s="247" t="s">
        <v>11153</v>
      </c>
      <c r="B5418" s="247" t="s">
        <v>11152</v>
      </c>
      <c r="C5418" s="247" t="s">
        <v>1605</v>
      </c>
      <c r="D5418" s="247" t="s">
        <v>10961</v>
      </c>
      <c r="E5418" s="248" t="s">
        <v>11151</v>
      </c>
      <c r="F5418" s="247">
        <v>28.21</v>
      </c>
      <c r="G5418" s="247" t="s">
        <v>1373</v>
      </c>
      <c r="H5418" s="247" t="s">
        <v>14318</v>
      </c>
      <c r="I5418" s="247">
        <v>1</v>
      </c>
      <c r="J5418" s="247">
        <v>0</v>
      </c>
      <c r="K5418" s="247">
        <v>0</v>
      </c>
    </row>
    <row r="5419" spans="1:11">
      <c r="A5419" s="247" t="s">
        <v>11141</v>
      </c>
      <c r="B5419" s="247" t="s">
        <v>11140</v>
      </c>
      <c r="C5419" s="247" t="s">
        <v>1605</v>
      </c>
      <c r="D5419" s="247" t="s">
        <v>10961</v>
      </c>
      <c r="E5419" s="248" t="s">
        <v>11139</v>
      </c>
      <c r="F5419" s="247">
        <v>5.31</v>
      </c>
      <c r="G5419" s="247" t="s">
        <v>1373</v>
      </c>
      <c r="H5419" s="247" t="s">
        <v>14318</v>
      </c>
      <c r="I5419" s="247">
        <v>1</v>
      </c>
      <c r="J5419" s="247">
        <v>0</v>
      </c>
      <c r="K5419" s="247">
        <v>0</v>
      </c>
    </row>
    <row r="5420" spans="1:11">
      <c r="A5420" s="247" t="s">
        <v>11120</v>
      </c>
      <c r="B5420" s="247" t="s">
        <v>11119</v>
      </c>
      <c r="C5420" s="247" t="s">
        <v>1605</v>
      </c>
      <c r="D5420" s="247" t="s">
        <v>10961</v>
      </c>
      <c r="E5420" s="248" t="s">
        <v>11118</v>
      </c>
      <c r="F5420" s="247">
        <v>19.61</v>
      </c>
      <c r="G5420" s="247" t="s">
        <v>1373</v>
      </c>
      <c r="H5420" s="247" t="s">
        <v>14318</v>
      </c>
      <c r="I5420" s="247">
        <v>1</v>
      </c>
      <c r="J5420" s="247">
        <v>0</v>
      </c>
      <c r="K5420" s="247">
        <v>0</v>
      </c>
    </row>
    <row r="5421" spans="1:11">
      <c r="A5421" s="247" t="s">
        <v>24932</v>
      </c>
      <c r="B5421" s="247" t="s">
        <v>24933</v>
      </c>
      <c r="C5421" s="247" t="s">
        <v>1605</v>
      </c>
      <c r="D5421" s="247" t="s">
        <v>10961</v>
      </c>
      <c r="E5421" s="248" t="s">
        <v>24934</v>
      </c>
      <c r="F5421" s="247">
        <v>37.659999999999997</v>
      </c>
      <c r="G5421" s="247" t="s">
        <v>1373</v>
      </c>
      <c r="H5421" s="247" t="s">
        <v>14318</v>
      </c>
      <c r="I5421" s="247">
        <v>1</v>
      </c>
      <c r="J5421" s="247">
        <v>0</v>
      </c>
      <c r="K5421" s="247">
        <v>0</v>
      </c>
    </row>
    <row r="5422" spans="1:11">
      <c r="A5422" s="247" t="s">
        <v>10981</v>
      </c>
      <c r="B5422" s="247" t="s">
        <v>10980</v>
      </c>
      <c r="C5422" s="247" t="s">
        <v>1605</v>
      </c>
      <c r="D5422" s="247" t="s">
        <v>10961</v>
      </c>
      <c r="E5422" s="248" t="s">
        <v>10979</v>
      </c>
      <c r="F5422" s="247">
        <v>13.11</v>
      </c>
      <c r="G5422" s="247" t="s">
        <v>1373</v>
      </c>
      <c r="H5422" s="247" t="s">
        <v>14318</v>
      </c>
      <c r="I5422" s="247">
        <v>1</v>
      </c>
      <c r="J5422" s="247">
        <v>0</v>
      </c>
      <c r="K5422" s="247">
        <v>0</v>
      </c>
    </row>
    <row r="5423" spans="1:11">
      <c r="A5423" s="247" t="s">
        <v>10975</v>
      </c>
      <c r="B5423" s="247" t="s">
        <v>10974</v>
      </c>
      <c r="C5423" s="247" t="s">
        <v>1605</v>
      </c>
      <c r="D5423" s="247" t="s">
        <v>10961</v>
      </c>
      <c r="E5423" s="248" t="s">
        <v>10973</v>
      </c>
      <c r="F5423" s="247">
        <v>7.77</v>
      </c>
      <c r="G5423" s="247" t="s">
        <v>1373</v>
      </c>
      <c r="H5423" s="247" t="s">
        <v>14318</v>
      </c>
      <c r="I5423" s="247">
        <v>1</v>
      </c>
      <c r="J5423" s="247">
        <v>0</v>
      </c>
      <c r="K5423" s="247">
        <v>0</v>
      </c>
    </row>
    <row r="5424" spans="1:11">
      <c r="A5424" s="247" t="s">
        <v>10969</v>
      </c>
      <c r="B5424" s="247" t="s">
        <v>10968</v>
      </c>
      <c r="C5424" s="247" t="s">
        <v>1605</v>
      </c>
      <c r="D5424" s="247" t="s">
        <v>10961</v>
      </c>
      <c r="E5424" s="248" t="s">
        <v>10967</v>
      </c>
      <c r="F5424" s="247">
        <v>5.69</v>
      </c>
      <c r="G5424" s="247" t="s">
        <v>1373</v>
      </c>
      <c r="H5424" s="247" t="s">
        <v>14318</v>
      </c>
      <c r="I5424" s="247">
        <v>1</v>
      </c>
      <c r="J5424" s="247">
        <v>0</v>
      </c>
      <c r="K5424" s="247">
        <v>0</v>
      </c>
    </row>
    <row r="5425" spans="1:11">
      <c r="A5425" s="247" t="s">
        <v>10394</v>
      </c>
      <c r="B5425" s="247" t="s">
        <v>10393</v>
      </c>
      <c r="C5425" s="247" t="s">
        <v>1605</v>
      </c>
      <c r="D5425" s="247" t="s">
        <v>9834</v>
      </c>
      <c r="E5425" s="248" t="s">
        <v>10392</v>
      </c>
      <c r="F5425" s="247">
        <v>7.92</v>
      </c>
      <c r="G5425" s="247" t="s">
        <v>1373</v>
      </c>
      <c r="H5425" s="247" t="s">
        <v>14318</v>
      </c>
      <c r="I5425" s="247">
        <v>1</v>
      </c>
      <c r="J5425" s="247">
        <v>0</v>
      </c>
      <c r="K5425" s="247">
        <v>0</v>
      </c>
    </row>
    <row r="5426" spans="1:11">
      <c r="A5426" s="247" t="s">
        <v>10349</v>
      </c>
      <c r="B5426" s="247" t="s">
        <v>10348</v>
      </c>
      <c r="C5426" s="247" t="s">
        <v>1605</v>
      </c>
      <c r="D5426" s="247" t="s">
        <v>9834</v>
      </c>
      <c r="E5426" s="248" t="s">
        <v>10347</v>
      </c>
      <c r="F5426" s="247">
        <v>11.24</v>
      </c>
      <c r="G5426" s="247" t="s">
        <v>1373</v>
      </c>
      <c r="H5426" s="247" t="s">
        <v>14318</v>
      </c>
      <c r="I5426" s="247">
        <v>1</v>
      </c>
      <c r="J5426" s="247">
        <v>0</v>
      </c>
      <c r="K5426" s="247">
        <v>0</v>
      </c>
    </row>
    <row r="5427" spans="1:11">
      <c r="A5427" s="247" t="s">
        <v>10268</v>
      </c>
      <c r="B5427" s="247" t="s">
        <v>10267</v>
      </c>
      <c r="C5427" s="247" t="s">
        <v>1605</v>
      </c>
      <c r="D5427" s="247" t="s">
        <v>9834</v>
      </c>
      <c r="E5427" s="248" t="s">
        <v>10266</v>
      </c>
      <c r="F5427" s="247">
        <v>5.76</v>
      </c>
      <c r="G5427" s="247" t="s">
        <v>1373</v>
      </c>
      <c r="H5427" s="247" t="s">
        <v>14318</v>
      </c>
      <c r="I5427" s="247">
        <v>1</v>
      </c>
      <c r="J5427" s="247">
        <v>0</v>
      </c>
      <c r="K5427" s="247">
        <v>0</v>
      </c>
    </row>
    <row r="5428" spans="1:11">
      <c r="A5428" s="247" t="s">
        <v>4455</v>
      </c>
      <c r="B5428" s="247" t="s">
        <v>4454</v>
      </c>
      <c r="C5428" s="247" t="s">
        <v>1605</v>
      </c>
      <c r="D5428" s="247" t="s">
        <v>4416</v>
      </c>
      <c r="E5428" s="248" t="s">
        <v>4453</v>
      </c>
      <c r="F5428" s="247">
        <v>13.94</v>
      </c>
      <c r="G5428" s="247" t="s">
        <v>1373</v>
      </c>
      <c r="H5428" s="247" t="s">
        <v>14318</v>
      </c>
      <c r="I5428" s="247">
        <v>1</v>
      </c>
      <c r="J5428" s="247">
        <v>0</v>
      </c>
      <c r="K5428" s="247">
        <v>0</v>
      </c>
    </row>
    <row r="5429" spans="1:11">
      <c r="A5429" s="247" t="s">
        <v>6152</v>
      </c>
      <c r="B5429" s="247" t="s">
        <v>6151</v>
      </c>
      <c r="C5429" s="247" t="s">
        <v>1605</v>
      </c>
      <c r="D5429" s="247" t="s">
        <v>6146</v>
      </c>
      <c r="E5429" s="248" t="s">
        <v>6150</v>
      </c>
      <c r="F5429" s="247">
        <v>6.46</v>
      </c>
      <c r="G5429" s="247" t="s">
        <v>1373</v>
      </c>
      <c r="H5429" s="247" t="s">
        <v>14318</v>
      </c>
      <c r="I5429" s="247">
        <v>1</v>
      </c>
      <c r="J5429" s="247">
        <v>0</v>
      </c>
      <c r="K5429" s="247">
        <v>0</v>
      </c>
    </row>
    <row r="5430" spans="1:11">
      <c r="A5430" s="247" t="s">
        <v>9524</v>
      </c>
      <c r="B5430" s="247" t="s">
        <v>9523</v>
      </c>
      <c r="C5430" s="247" t="s">
        <v>1620</v>
      </c>
      <c r="D5430" s="247" t="s">
        <v>7606</v>
      </c>
      <c r="E5430" s="248" t="s">
        <v>9522</v>
      </c>
      <c r="F5430" s="247">
        <v>778.49</v>
      </c>
      <c r="G5430" s="247" t="s">
        <v>1367</v>
      </c>
      <c r="H5430" s="247" t="s">
        <v>14318</v>
      </c>
      <c r="I5430" s="247">
        <v>0</v>
      </c>
      <c r="J5430" s="247">
        <v>0</v>
      </c>
      <c r="K5430" s="247">
        <v>0</v>
      </c>
    </row>
    <row r="5431" spans="1:11">
      <c r="A5431" s="247" t="s">
        <v>9521</v>
      </c>
      <c r="B5431" s="247" t="s">
        <v>9520</v>
      </c>
      <c r="C5431" s="247" t="s">
        <v>1620</v>
      </c>
      <c r="D5431" s="247" t="s">
        <v>7606</v>
      </c>
      <c r="E5431" s="248" t="s">
        <v>9519</v>
      </c>
      <c r="F5431" s="247">
        <v>674.19</v>
      </c>
      <c r="G5431" s="247" t="s">
        <v>1367</v>
      </c>
      <c r="H5431" s="247" t="s">
        <v>14318</v>
      </c>
      <c r="I5431" s="247">
        <v>0</v>
      </c>
      <c r="J5431" s="247">
        <v>0</v>
      </c>
      <c r="K5431" s="247">
        <v>0</v>
      </c>
    </row>
    <row r="5432" spans="1:11">
      <c r="A5432" s="247" t="s">
        <v>9518</v>
      </c>
      <c r="B5432" s="247" t="s">
        <v>9517</v>
      </c>
      <c r="C5432" s="247" t="s">
        <v>1620</v>
      </c>
      <c r="D5432" s="247" t="s">
        <v>7606</v>
      </c>
      <c r="E5432" s="248" t="s">
        <v>9516</v>
      </c>
      <c r="F5432" s="247">
        <v>603.23</v>
      </c>
      <c r="G5432" s="247" t="s">
        <v>1367</v>
      </c>
      <c r="H5432" s="247" t="s">
        <v>14318</v>
      </c>
      <c r="I5432" s="247">
        <v>0</v>
      </c>
      <c r="J5432" s="247">
        <v>0</v>
      </c>
      <c r="K5432" s="247">
        <v>0</v>
      </c>
    </row>
    <row r="5433" spans="1:11">
      <c r="A5433" s="247" t="s">
        <v>9515</v>
      </c>
      <c r="B5433" s="247" t="s">
        <v>9514</v>
      </c>
      <c r="C5433" s="247" t="s">
        <v>1620</v>
      </c>
      <c r="D5433" s="247" t="s">
        <v>7606</v>
      </c>
      <c r="E5433" s="248" t="s">
        <v>9513</v>
      </c>
      <c r="F5433" s="247">
        <v>603.23</v>
      </c>
      <c r="G5433" s="247" t="s">
        <v>1367</v>
      </c>
      <c r="H5433" s="247" t="s">
        <v>14318</v>
      </c>
      <c r="I5433" s="247">
        <v>0</v>
      </c>
      <c r="J5433" s="247">
        <v>0</v>
      </c>
      <c r="K5433" s="247">
        <v>0</v>
      </c>
    </row>
    <row r="5434" spans="1:11">
      <c r="A5434" s="247" t="s">
        <v>9512</v>
      </c>
      <c r="B5434" s="247" t="s">
        <v>9511</v>
      </c>
      <c r="C5434" s="247" t="s">
        <v>1620</v>
      </c>
      <c r="D5434" s="247" t="s">
        <v>7606</v>
      </c>
      <c r="E5434" s="248" t="s">
        <v>9510</v>
      </c>
      <c r="F5434" s="247">
        <v>603.23</v>
      </c>
      <c r="G5434" s="247" t="s">
        <v>1367</v>
      </c>
      <c r="H5434" s="247" t="s">
        <v>14318</v>
      </c>
      <c r="I5434" s="247">
        <v>0</v>
      </c>
      <c r="J5434" s="247">
        <v>0</v>
      </c>
      <c r="K5434" s="247">
        <v>0</v>
      </c>
    </row>
    <row r="5435" spans="1:11">
      <c r="A5435" s="247" t="s">
        <v>9299</v>
      </c>
      <c r="B5435" s="247" t="s">
        <v>9298</v>
      </c>
      <c r="C5435" s="247" t="s">
        <v>1620</v>
      </c>
      <c r="D5435" s="247" t="s">
        <v>7606</v>
      </c>
      <c r="E5435" s="248" t="s">
        <v>24935</v>
      </c>
      <c r="F5435" s="247">
        <v>907.53</v>
      </c>
      <c r="G5435" s="247" t="s">
        <v>1367</v>
      </c>
      <c r="H5435" s="247" t="s">
        <v>14318</v>
      </c>
      <c r="I5435" s="247">
        <v>1</v>
      </c>
      <c r="J5435" s="247">
        <v>0</v>
      </c>
      <c r="K5435" s="247">
        <v>0</v>
      </c>
    </row>
    <row r="5436" spans="1:11">
      <c r="A5436" s="247" t="s">
        <v>9268</v>
      </c>
      <c r="B5436" s="247" t="s">
        <v>9267</v>
      </c>
      <c r="C5436" s="247" t="s">
        <v>1620</v>
      </c>
      <c r="D5436" s="247" t="s">
        <v>7606</v>
      </c>
      <c r="E5436" s="248" t="s">
        <v>9266</v>
      </c>
      <c r="F5436" s="247">
        <v>1705.38</v>
      </c>
      <c r="G5436" s="247" t="s">
        <v>1367</v>
      </c>
      <c r="H5436" s="247" t="s">
        <v>14318</v>
      </c>
      <c r="I5436" s="247">
        <v>0</v>
      </c>
      <c r="J5436" s="247">
        <v>0</v>
      </c>
      <c r="K5436" s="247">
        <v>0</v>
      </c>
    </row>
    <row r="5437" spans="1:11">
      <c r="A5437" s="247" t="s">
        <v>9223</v>
      </c>
      <c r="B5437" s="247" t="s">
        <v>9222</v>
      </c>
      <c r="C5437" s="247" t="s">
        <v>1620</v>
      </c>
      <c r="D5437" s="247" t="s">
        <v>7606</v>
      </c>
      <c r="E5437" s="248" t="s">
        <v>9221</v>
      </c>
      <c r="F5437" s="247">
        <v>920.43</v>
      </c>
      <c r="G5437" s="247" t="s">
        <v>1367</v>
      </c>
      <c r="H5437" s="247" t="s">
        <v>14318</v>
      </c>
      <c r="I5437" s="247">
        <v>0</v>
      </c>
      <c r="J5437" s="247">
        <v>0</v>
      </c>
      <c r="K5437" s="247">
        <v>0</v>
      </c>
    </row>
    <row r="5438" spans="1:11">
      <c r="A5438" s="247" t="s">
        <v>9172</v>
      </c>
      <c r="B5438" s="247" t="s">
        <v>9171</v>
      </c>
      <c r="C5438" s="247" t="s">
        <v>1620</v>
      </c>
      <c r="D5438" s="247" t="s">
        <v>7606</v>
      </c>
      <c r="E5438" s="248" t="s">
        <v>9170</v>
      </c>
      <c r="F5438" s="247">
        <v>778.49</v>
      </c>
      <c r="G5438" s="247" t="s">
        <v>1367</v>
      </c>
      <c r="H5438" s="247" t="s">
        <v>14318</v>
      </c>
      <c r="I5438" s="247">
        <v>0</v>
      </c>
      <c r="J5438" s="247">
        <v>0</v>
      </c>
      <c r="K5438" s="247">
        <v>0</v>
      </c>
    </row>
    <row r="5439" spans="1:11">
      <c r="A5439" s="247" t="s">
        <v>9169</v>
      </c>
      <c r="B5439" s="247" t="s">
        <v>9168</v>
      </c>
      <c r="C5439" s="247" t="s">
        <v>1620</v>
      </c>
      <c r="D5439" s="247" t="s">
        <v>7606</v>
      </c>
      <c r="E5439" s="248" t="s">
        <v>9167</v>
      </c>
      <c r="F5439" s="247">
        <v>1031.18</v>
      </c>
      <c r="G5439" s="247" t="s">
        <v>1367</v>
      </c>
      <c r="H5439" s="247" t="s">
        <v>14318</v>
      </c>
      <c r="I5439" s="247">
        <v>0</v>
      </c>
      <c r="J5439" s="247">
        <v>0</v>
      </c>
      <c r="K5439" s="247">
        <v>0</v>
      </c>
    </row>
    <row r="5440" spans="1:11">
      <c r="A5440" s="247" t="s">
        <v>9087</v>
      </c>
      <c r="B5440" s="247" t="s">
        <v>9086</v>
      </c>
      <c r="C5440" s="247" t="s">
        <v>1620</v>
      </c>
      <c r="D5440" s="247" t="s">
        <v>7606</v>
      </c>
      <c r="E5440" s="248" t="s">
        <v>9085</v>
      </c>
      <c r="F5440" s="247">
        <v>778.49</v>
      </c>
      <c r="G5440" s="247" t="s">
        <v>1367</v>
      </c>
      <c r="H5440" s="247" t="s">
        <v>14318</v>
      </c>
      <c r="I5440" s="247">
        <v>0</v>
      </c>
      <c r="J5440" s="247">
        <v>0</v>
      </c>
      <c r="K5440" s="247">
        <v>0</v>
      </c>
    </row>
    <row r="5441" spans="1:11">
      <c r="A5441" s="247" t="s">
        <v>8904</v>
      </c>
      <c r="B5441" s="247" t="s">
        <v>8903</v>
      </c>
      <c r="C5441" s="247" t="s">
        <v>1620</v>
      </c>
      <c r="D5441" s="247" t="s">
        <v>7606</v>
      </c>
      <c r="E5441" s="248" t="s">
        <v>8902</v>
      </c>
      <c r="F5441" s="247">
        <v>1031.18</v>
      </c>
      <c r="G5441" s="247" t="s">
        <v>1367</v>
      </c>
      <c r="H5441" s="247" t="s">
        <v>14318</v>
      </c>
      <c r="I5441" s="247">
        <v>0</v>
      </c>
      <c r="J5441" s="247">
        <v>0</v>
      </c>
      <c r="K5441" s="247">
        <v>0</v>
      </c>
    </row>
    <row r="5442" spans="1:11">
      <c r="A5442" s="247" t="s">
        <v>8901</v>
      </c>
      <c r="B5442" s="247" t="s">
        <v>8900</v>
      </c>
      <c r="C5442" s="247" t="s">
        <v>1620</v>
      </c>
      <c r="D5442" s="247" t="s">
        <v>7606</v>
      </c>
      <c r="E5442" s="248" t="s">
        <v>8899</v>
      </c>
      <c r="F5442" s="247">
        <v>603.23</v>
      </c>
      <c r="G5442" s="247" t="s">
        <v>1367</v>
      </c>
      <c r="H5442" s="247" t="s">
        <v>14318</v>
      </c>
      <c r="I5442" s="247">
        <v>0</v>
      </c>
      <c r="J5442" s="247">
        <v>0</v>
      </c>
      <c r="K5442" s="247">
        <v>0</v>
      </c>
    </row>
    <row r="5443" spans="1:11">
      <c r="A5443" s="247" t="s">
        <v>8898</v>
      </c>
      <c r="B5443" s="247" t="s">
        <v>8897</v>
      </c>
      <c r="C5443" s="247" t="s">
        <v>1620</v>
      </c>
      <c r="D5443" s="247" t="s">
        <v>7606</v>
      </c>
      <c r="E5443" s="248" t="s">
        <v>8896</v>
      </c>
      <c r="F5443" s="247">
        <v>603.23</v>
      </c>
      <c r="G5443" s="247" t="s">
        <v>1367</v>
      </c>
      <c r="H5443" s="247" t="s">
        <v>14318</v>
      </c>
      <c r="I5443" s="247">
        <v>0</v>
      </c>
      <c r="J5443" s="247">
        <v>0</v>
      </c>
      <c r="K5443" s="247">
        <v>0</v>
      </c>
    </row>
    <row r="5444" spans="1:11">
      <c r="A5444" s="247" t="s">
        <v>8892</v>
      </c>
      <c r="B5444" s="247" t="s">
        <v>8891</v>
      </c>
      <c r="C5444" s="247" t="s">
        <v>1620</v>
      </c>
      <c r="D5444" s="247" t="s">
        <v>7606</v>
      </c>
      <c r="E5444" s="248" t="s">
        <v>8890</v>
      </c>
      <c r="F5444" s="247">
        <v>603.23</v>
      </c>
      <c r="G5444" s="247" t="s">
        <v>1367</v>
      </c>
      <c r="H5444" s="247" t="s">
        <v>14318</v>
      </c>
      <c r="I5444" s="247">
        <v>0</v>
      </c>
      <c r="J5444" s="247">
        <v>0</v>
      </c>
      <c r="K5444" s="247">
        <v>0</v>
      </c>
    </row>
    <row r="5445" spans="1:11">
      <c r="A5445" s="247" t="s">
        <v>8889</v>
      </c>
      <c r="B5445" s="247" t="s">
        <v>8888</v>
      </c>
      <c r="C5445" s="247" t="s">
        <v>1620</v>
      </c>
      <c r="D5445" s="247" t="s">
        <v>7606</v>
      </c>
      <c r="E5445" s="248" t="s">
        <v>8887</v>
      </c>
      <c r="F5445" s="247">
        <v>674.19</v>
      </c>
      <c r="G5445" s="247" t="s">
        <v>1367</v>
      </c>
      <c r="H5445" s="247" t="s">
        <v>14318</v>
      </c>
      <c r="I5445" s="247">
        <v>0</v>
      </c>
      <c r="J5445" s="247">
        <v>0</v>
      </c>
      <c r="K5445" s="247">
        <v>0</v>
      </c>
    </row>
    <row r="5446" spans="1:11">
      <c r="A5446" s="247" t="s">
        <v>8886</v>
      </c>
      <c r="B5446" s="247" t="s">
        <v>8885</v>
      </c>
      <c r="C5446" s="247" t="s">
        <v>1620</v>
      </c>
      <c r="D5446" s="247" t="s">
        <v>7606</v>
      </c>
      <c r="E5446" s="248" t="s">
        <v>8884</v>
      </c>
      <c r="F5446" s="247">
        <v>973.12</v>
      </c>
      <c r="G5446" s="247" t="s">
        <v>1367</v>
      </c>
      <c r="H5446" s="247" t="s">
        <v>14318</v>
      </c>
      <c r="I5446" s="247">
        <v>0</v>
      </c>
      <c r="J5446" s="247">
        <v>0</v>
      </c>
      <c r="K5446" s="247">
        <v>0</v>
      </c>
    </row>
    <row r="5447" spans="1:11">
      <c r="A5447" s="247" t="s">
        <v>8883</v>
      </c>
      <c r="B5447" s="247" t="s">
        <v>8882</v>
      </c>
      <c r="C5447" s="247" t="s">
        <v>1620</v>
      </c>
      <c r="D5447" s="247" t="s">
        <v>7606</v>
      </c>
      <c r="E5447" s="248" t="s">
        <v>8881</v>
      </c>
      <c r="F5447" s="247">
        <v>973.12</v>
      </c>
      <c r="G5447" s="247" t="s">
        <v>1367</v>
      </c>
      <c r="H5447" s="247" t="s">
        <v>14318</v>
      </c>
      <c r="I5447" s="247">
        <v>0</v>
      </c>
      <c r="J5447" s="247">
        <v>0</v>
      </c>
      <c r="K5447" s="247">
        <v>0</v>
      </c>
    </row>
    <row r="5448" spans="1:11">
      <c r="A5448" s="247" t="s">
        <v>8880</v>
      </c>
      <c r="B5448" s="247" t="s">
        <v>8879</v>
      </c>
      <c r="C5448" s="247" t="s">
        <v>1620</v>
      </c>
      <c r="D5448" s="247" t="s">
        <v>7606</v>
      </c>
      <c r="E5448" s="248" t="s">
        <v>8878</v>
      </c>
      <c r="F5448" s="247">
        <v>973.12</v>
      </c>
      <c r="G5448" s="247" t="s">
        <v>1367</v>
      </c>
      <c r="H5448" s="247" t="s">
        <v>14318</v>
      </c>
      <c r="I5448" s="247">
        <v>0</v>
      </c>
      <c r="J5448" s="247">
        <v>0</v>
      </c>
      <c r="K5448" s="247">
        <v>0</v>
      </c>
    </row>
    <row r="5449" spans="1:11">
      <c r="A5449" s="247" t="s">
        <v>8877</v>
      </c>
      <c r="B5449" s="247" t="s">
        <v>8876</v>
      </c>
      <c r="C5449" s="247" t="s">
        <v>1620</v>
      </c>
      <c r="D5449" s="247" t="s">
        <v>7606</v>
      </c>
      <c r="E5449" s="248" t="s">
        <v>8875</v>
      </c>
      <c r="F5449" s="247">
        <v>998.92</v>
      </c>
      <c r="G5449" s="247" t="s">
        <v>1367</v>
      </c>
      <c r="H5449" s="247" t="s">
        <v>14318</v>
      </c>
      <c r="I5449" s="247">
        <v>0</v>
      </c>
      <c r="J5449" s="247">
        <v>0</v>
      </c>
      <c r="K5449" s="247">
        <v>0</v>
      </c>
    </row>
    <row r="5450" spans="1:11">
      <c r="A5450" s="247" t="s">
        <v>8661</v>
      </c>
      <c r="B5450" s="247" t="s">
        <v>8660</v>
      </c>
      <c r="C5450" s="247" t="s">
        <v>1620</v>
      </c>
      <c r="D5450" s="247" t="s">
        <v>7606</v>
      </c>
      <c r="E5450" s="248" t="s">
        <v>8659</v>
      </c>
      <c r="F5450" s="247">
        <v>843.01</v>
      </c>
      <c r="G5450" s="247" t="s">
        <v>1367</v>
      </c>
      <c r="H5450" s="247" t="s">
        <v>14318</v>
      </c>
      <c r="I5450" s="247">
        <v>0</v>
      </c>
      <c r="J5450" s="247">
        <v>0</v>
      </c>
      <c r="K5450" s="247">
        <v>0</v>
      </c>
    </row>
    <row r="5451" spans="1:11">
      <c r="A5451" s="247" t="s">
        <v>8604</v>
      </c>
      <c r="B5451" s="247" t="s">
        <v>8603</v>
      </c>
      <c r="C5451" s="247" t="s">
        <v>1620</v>
      </c>
      <c r="D5451" s="247" t="s">
        <v>7606</v>
      </c>
      <c r="E5451" s="248" t="s">
        <v>8602</v>
      </c>
      <c r="F5451" s="247">
        <v>674.19</v>
      </c>
      <c r="G5451" s="247" t="s">
        <v>1367</v>
      </c>
      <c r="H5451" s="247" t="s">
        <v>14318</v>
      </c>
      <c r="I5451" s="247">
        <v>0</v>
      </c>
      <c r="J5451" s="247">
        <v>0</v>
      </c>
      <c r="K5451" s="247">
        <v>0</v>
      </c>
    </row>
    <row r="5452" spans="1:11">
      <c r="A5452" s="247" t="s">
        <v>8601</v>
      </c>
      <c r="B5452" s="247" t="s">
        <v>8600</v>
      </c>
      <c r="C5452" s="247" t="s">
        <v>1620</v>
      </c>
      <c r="D5452" s="247" t="s">
        <v>7606</v>
      </c>
      <c r="E5452" s="248" t="s">
        <v>8599</v>
      </c>
      <c r="F5452" s="247">
        <v>2115.0500000000002</v>
      </c>
      <c r="G5452" s="247" t="s">
        <v>1367</v>
      </c>
      <c r="H5452" s="247" t="s">
        <v>14318</v>
      </c>
      <c r="I5452" s="247">
        <v>0</v>
      </c>
      <c r="J5452" s="247">
        <v>0</v>
      </c>
      <c r="K5452" s="247">
        <v>0</v>
      </c>
    </row>
    <row r="5453" spans="1:11">
      <c r="A5453" s="247" t="s">
        <v>8598</v>
      </c>
      <c r="B5453" s="247" t="s">
        <v>8597</v>
      </c>
      <c r="C5453" s="247" t="s">
        <v>1620</v>
      </c>
      <c r="D5453" s="247" t="s">
        <v>7606</v>
      </c>
      <c r="E5453" s="248" t="s">
        <v>8596</v>
      </c>
      <c r="F5453" s="247">
        <v>1407.53</v>
      </c>
      <c r="G5453" s="247" t="s">
        <v>1367</v>
      </c>
      <c r="H5453" s="247" t="s">
        <v>14318</v>
      </c>
      <c r="I5453" s="247">
        <v>0</v>
      </c>
      <c r="J5453" s="247">
        <v>0</v>
      </c>
      <c r="K5453" s="247">
        <v>0</v>
      </c>
    </row>
    <row r="5454" spans="1:11">
      <c r="A5454" s="247" t="s">
        <v>8583</v>
      </c>
      <c r="B5454" s="247" t="s">
        <v>8582</v>
      </c>
      <c r="C5454" s="247" t="s">
        <v>1620</v>
      </c>
      <c r="D5454" s="247" t="s">
        <v>7606</v>
      </c>
      <c r="E5454" s="248" t="s">
        <v>8581</v>
      </c>
      <c r="F5454" s="247">
        <v>907.53</v>
      </c>
      <c r="G5454" s="247" t="s">
        <v>1367</v>
      </c>
      <c r="H5454" s="247" t="s">
        <v>14318</v>
      </c>
      <c r="I5454" s="247">
        <v>0</v>
      </c>
      <c r="J5454" s="247">
        <v>0</v>
      </c>
      <c r="K5454" s="247">
        <v>0</v>
      </c>
    </row>
    <row r="5455" spans="1:11">
      <c r="A5455" s="247" t="s">
        <v>8580</v>
      </c>
      <c r="B5455" s="247" t="s">
        <v>8579</v>
      </c>
      <c r="C5455" s="247" t="s">
        <v>1620</v>
      </c>
      <c r="D5455" s="247" t="s">
        <v>7606</v>
      </c>
      <c r="E5455" s="248" t="s">
        <v>8578</v>
      </c>
      <c r="F5455" s="247">
        <v>1232.26</v>
      </c>
      <c r="G5455" s="247" t="s">
        <v>1367</v>
      </c>
      <c r="H5455" s="247" t="s">
        <v>14318</v>
      </c>
      <c r="I5455" s="247">
        <v>0</v>
      </c>
      <c r="J5455" s="247">
        <v>0</v>
      </c>
      <c r="K5455" s="247">
        <v>0</v>
      </c>
    </row>
    <row r="5456" spans="1:11">
      <c r="A5456" s="247" t="s">
        <v>8577</v>
      </c>
      <c r="B5456" s="247" t="s">
        <v>8576</v>
      </c>
      <c r="C5456" s="247" t="s">
        <v>1620</v>
      </c>
      <c r="D5456" s="247" t="s">
        <v>7606</v>
      </c>
      <c r="E5456" s="248" t="s">
        <v>8575</v>
      </c>
      <c r="F5456" s="247">
        <v>778.49</v>
      </c>
      <c r="G5456" s="247" t="s">
        <v>1367</v>
      </c>
      <c r="H5456" s="247" t="s">
        <v>14318</v>
      </c>
      <c r="I5456" s="247">
        <v>0</v>
      </c>
      <c r="J5456" s="247">
        <v>0</v>
      </c>
      <c r="K5456" s="247">
        <v>0</v>
      </c>
    </row>
    <row r="5457" spans="1:11">
      <c r="A5457" s="247" t="s">
        <v>8574</v>
      </c>
      <c r="B5457" s="247" t="s">
        <v>8573</v>
      </c>
      <c r="C5457" s="247" t="s">
        <v>1620</v>
      </c>
      <c r="D5457" s="247" t="s">
        <v>7606</v>
      </c>
      <c r="E5457" s="248" t="s">
        <v>8572</v>
      </c>
      <c r="F5457" s="247">
        <v>427.96</v>
      </c>
      <c r="G5457" s="247" t="s">
        <v>1367</v>
      </c>
      <c r="H5457" s="247" t="s">
        <v>14318</v>
      </c>
      <c r="I5457" s="247">
        <v>0</v>
      </c>
      <c r="J5457" s="247">
        <v>0</v>
      </c>
      <c r="K5457" s="247">
        <v>0</v>
      </c>
    </row>
    <row r="5458" spans="1:11">
      <c r="A5458" s="247" t="s">
        <v>8552</v>
      </c>
      <c r="B5458" s="247" t="s">
        <v>8551</v>
      </c>
      <c r="C5458" s="247" t="s">
        <v>1620</v>
      </c>
      <c r="D5458" s="247" t="s">
        <v>7606</v>
      </c>
      <c r="E5458" s="248" t="s">
        <v>8550</v>
      </c>
      <c r="F5458" s="247">
        <v>492.47</v>
      </c>
      <c r="G5458" s="247" t="s">
        <v>1367</v>
      </c>
      <c r="H5458" s="247" t="s">
        <v>14318</v>
      </c>
      <c r="I5458" s="247">
        <v>0</v>
      </c>
      <c r="J5458" s="247">
        <v>0</v>
      </c>
      <c r="K5458" s="247">
        <v>0</v>
      </c>
    </row>
    <row r="5459" spans="1:11">
      <c r="A5459" s="247" t="s">
        <v>8437</v>
      </c>
      <c r="B5459" s="247" t="s">
        <v>8436</v>
      </c>
      <c r="C5459" s="247" t="s">
        <v>1620</v>
      </c>
      <c r="D5459" s="247" t="s">
        <v>7606</v>
      </c>
      <c r="E5459" s="248" t="s">
        <v>8435</v>
      </c>
      <c r="F5459" s="247">
        <v>603.23</v>
      </c>
      <c r="G5459" s="247" t="s">
        <v>1367</v>
      </c>
      <c r="H5459" s="247" t="s">
        <v>14318</v>
      </c>
      <c r="I5459" s="247">
        <v>0</v>
      </c>
      <c r="J5459" s="247">
        <v>0</v>
      </c>
      <c r="K5459" s="247">
        <v>0</v>
      </c>
    </row>
    <row r="5460" spans="1:11">
      <c r="A5460" s="247" t="s">
        <v>17521</v>
      </c>
      <c r="B5460" s="247" t="s">
        <v>17520</v>
      </c>
      <c r="C5460" s="247" t="s">
        <v>1620</v>
      </c>
      <c r="D5460" s="247" t="s">
        <v>7606</v>
      </c>
      <c r="E5460" s="248" t="s">
        <v>24936</v>
      </c>
      <c r="F5460" s="247">
        <v>2764.52</v>
      </c>
      <c r="G5460" s="247" t="s">
        <v>1367</v>
      </c>
      <c r="H5460" s="247" t="s">
        <v>14318</v>
      </c>
      <c r="I5460" s="247">
        <v>0</v>
      </c>
      <c r="J5460" s="247">
        <v>0</v>
      </c>
      <c r="K5460" s="247">
        <v>0</v>
      </c>
    </row>
    <row r="5461" spans="1:11">
      <c r="A5461" s="247" t="s">
        <v>17518</v>
      </c>
      <c r="B5461" s="247" t="s">
        <v>17517</v>
      </c>
      <c r="C5461" s="247" t="s">
        <v>1620</v>
      </c>
      <c r="D5461" s="247" t="s">
        <v>7606</v>
      </c>
      <c r="E5461" s="248" t="s">
        <v>17516</v>
      </c>
      <c r="F5461" s="247">
        <v>1775.27</v>
      </c>
      <c r="G5461" s="247" t="s">
        <v>1367</v>
      </c>
      <c r="H5461" s="247" t="s">
        <v>14318</v>
      </c>
      <c r="I5461" s="247">
        <v>0</v>
      </c>
      <c r="J5461" s="247">
        <v>0</v>
      </c>
      <c r="K5461" s="247">
        <v>0</v>
      </c>
    </row>
    <row r="5462" spans="1:11">
      <c r="A5462" s="247" t="s">
        <v>7881</v>
      </c>
      <c r="B5462" s="247" t="s">
        <v>7880</v>
      </c>
      <c r="C5462" s="247" t="s">
        <v>1620</v>
      </c>
      <c r="D5462" s="247" t="s">
        <v>7606</v>
      </c>
      <c r="E5462" s="248" t="s">
        <v>7879</v>
      </c>
      <c r="F5462" s="247">
        <v>843.01</v>
      </c>
      <c r="G5462" s="247" t="s">
        <v>1367</v>
      </c>
      <c r="H5462" s="247" t="s">
        <v>14318</v>
      </c>
      <c r="I5462" s="247">
        <v>0</v>
      </c>
      <c r="J5462" s="247">
        <v>0</v>
      </c>
      <c r="K5462" s="247">
        <v>0</v>
      </c>
    </row>
    <row r="5463" spans="1:11">
      <c r="A5463" s="247" t="s">
        <v>7878</v>
      </c>
      <c r="B5463" s="247" t="s">
        <v>7877</v>
      </c>
      <c r="C5463" s="247" t="s">
        <v>1620</v>
      </c>
      <c r="D5463" s="247" t="s">
        <v>7606</v>
      </c>
      <c r="E5463" s="248" t="s">
        <v>7876</v>
      </c>
      <c r="F5463" s="247">
        <v>843.01</v>
      </c>
      <c r="G5463" s="247" t="s">
        <v>1367</v>
      </c>
      <c r="H5463" s="247" t="s">
        <v>14318</v>
      </c>
      <c r="I5463" s="247">
        <v>0</v>
      </c>
      <c r="J5463" s="247">
        <v>0</v>
      </c>
      <c r="K5463" s="247">
        <v>0</v>
      </c>
    </row>
    <row r="5464" spans="1:11">
      <c r="A5464" s="247" t="s">
        <v>7853</v>
      </c>
      <c r="B5464" s="247" t="s">
        <v>7852</v>
      </c>
      <c r="C5464" s="247" t="s">
        <v>1620</v>
      </c>
      <c r="D5464" s="247" t="s">
        <v>7606</v>
      </c>
      <c r="E5464" s="248" t="s">
        <v>7851</v>
      </c>
      <c r="F5464" s="247">
        <v>674.19</v>
      </c>
      <c r="G5464" s="247" t="s">
        <v>1367</v>
      </c>
      <c r="H5464" s="247" t="s">
        <v>14318</v>
      </c>
      <c r="I5464" s="247">
        <v>0</v>
      </c>
      <c r="J5464" s="247">
        <v>0</v>
      </c>
      <c r="K5464" s="247">
        <v>0</v>
      </c>
    </row>
    <row r="5465" spans="1:11">
      <c r="A5465" s="247" t="s">
        <v>7847</v>
      </c>
      <c r="B5465" s="247" t="s">
        <v>7846</v>
      </c>
      <c r="C5465" s="247" t="s">
        <v>1620</v>
      </c>
      <c r="D5465" s="247" t="s">
        <v>7606</v>
      </c>
      <c r="E5465" s="248" t="s">
        <v>7845</v>
      </c>
      <c r="F5465" s="247">
        <v>603.23</v>
      </c>
      <c r="G5465" s="247" t="s">
        <v>1367</v>
      </c>
      <c r="H5465" s="247" t="s">
        <v>14318</v>
      </c>
      <c r="I5465" s="247">
        <v>0</v>
      </c>
      <c r="J5465" s="247">
        <v>0</v>
      </c>
      <c r="K5465" s="247">
        <v>0</v>
      </c>
    </row>
    <row r="5466" spans="1:11">
      <c r="A5466" s="247" t="s">
        <v>7844</v>
      </c>
      <c r="B5466" s="247" t="s">
        <v>7843</v>
      </c>
      <c r="C5466" s="247" t="s">
        <v>1620</v>
      </c>
      <c r="D5466" s="247" t="s">
        <v>7606</v>
      </c>
      <c r="E5466" s="248" t="s">
        <v>7842</v>
      </c>
      <c r="F5466" s="247">
        <v>603.23</v>
      </c>
      <c r="G5466" s="247" t="s">
        <v>1367</v>
      </c>
      <c r="H5466" s="247" t="s">
        <v>14318</v>
      </c>
      <c r="I5466" s="247">
        <v>0</v>
      </c>
      <c r="J5466" s="247">
        <v>0</v>
      </c>
      <c r="K5466" s="247">
        <v>0</v>
      </c>
    </row>
    <row r="5467" spans="1:11">
      <c r="A5467" s="247" t="s">
        <v>7841</v>
      </c>
      <c r="B5467" s="247" t="s">
        <v>7840</v>
      </c>
      <c r="C5467" s="247" t="s">
        <v>1620</v>
      </c>
      <c r="D5467" s="247" t="s">
        <v>7606</v>
      </c>
      <c r="E5467" s="248" t="s">
        <v>7839</v>
      </c>
      <c r="F5467" s="247">
        <v>603.23</v>
      </c>
      <c r="G5467" s="247" t="s">
        <v>1367</v>
      </c>
      <c r="H5467" s="247" t="s">
        <v>14318</v>
      </c>
      <c r="I5467" s="247">
        <v>0</v>
      </c>
      <c r="J5467" s="247">
        <v>0</v>
      </c>
      <c r="K5467" s="247">
        <v>0</v>
      </c>
    </row>
    <row r="5468" spans="1:11">
      <c r="A5468" s="247" t="s">
        <v>7838</v>
      </c>
      <c r="B5468" s="247" t="s">
        <v>7837</v>
      </c>
      <c r="C5468" s="247" t="s">
        <v>1620</v>
      </c>
      <c r="D5468" s="247" t="s">
        <v>7606</v>
      </c>
      <c r="E5468" s="248" t="s">
        <v>7836</v>
      </c>
      <c r="F5468" s="247">
        <v>907.53</v>
      </c>
      <c r="G5468" s="247" t="s">
        <v>1367</v>
      </c>
      <c r="H5468" s="247" t="s">
        <v>14318</v>
      </c>
      <c r="I5468" s="247">
        <v>0</v>
      </c>
      <c r="J5468" s="247">
        <v>0</v>
      </c>
      <c r="K5468" s="247">
        <v>0</v>
      </c>
    </row>
    <row r="5469" spans="1:11">
      <c r="A5469" s="247" t="s">
        <v>7826</v>
      </c>
      <c r="B5469" s="247" t="s">
        <v>7825</v>
      </c>
      <c r="C5469" s="247" t="s">
        <v>1620</v>
      </c>
      <c r="D5469" s="247" t="s">
        <v>7606</v>
      </c>
      <c r="E5469" s="248" t="s">
        <v>7824</v>
      </c>
      <c r="F5469" s="247">
        <v>1212.9000000000001</v>
      </c>
      <c r="G5469" s="247" t="s">
        <v>1367</v>
      </c>
      <c r="H5469" s="247" t="s">
        <v>14318</v>
      </c>
      <c r="I5469" s="247">
        <v>0</v>
      </c>
      <c r="J5469" s="247">
        <v>0</v>
      </c>
      <c r="K5469" s="247">
        <v>0</v>
      </c>
    </row>
    <row r="5470" spans="1:11">
      <c r="A5470" s="247" t="s">
        <v>7823</v>
      </c>
      <c r="B5470" s="247" t="s">
        <v>7822</v>
      </c>
      <c r="C5470" s="247" t="s">
        <v>1620</v>
      </c>
      <c r="D5470" s="247" t="s">
        <v>7606</v>
      </c>
      <c r="E5470" s="248" t="s">
        <v>7821</v>
      </c>
      <c r="F5470" s="247">
        <v>843.01</v>
      </c>
      <c r="G5470" s="247" t="s">
        <v>1367</v>
      </c>
      <c r="H5470" s="247" t="s">
        <v>14318</v>
      </c>
      <c r="I5470" s="247">
        <v>0</v>
      </c>
      <c r="J5470" s="247">
        <v>0</v>
      </c>
      <c r="K5470" s="247">
        <v>0</v>
      </c>
    </row>
    <row r="5471" spans="1:11">
      <c r="A5471" s="247" t="s">
        <v>7717</v>
      </c>
      <c r="B5471" s="247" t="s">
        <v>7716</v>
      </c>
      <c r="C5471" s="247" t="s">
        <v>1620</v>
      </c>
      <c r="D5471" s="247" t="s">
        <v>7606</v>
      </c>
      <c r="E5471" s="248" t="s">
        <v>7715</v>
      </c>
      <c r="F5471" s="247">
        <v>778.49</v>
      </c>
      <c r="G5471" s="247" t="s">
        <v>1367</v>
      </c>
      <c r="H5471" s="247" t="s">
        <v>14318</v>
      </c>
      <c r="I5471" s="247">
        <v>0</v>
      </c>
      <c r="J5471" s="247">
        <v>0</v>
      </c>
      <c r="K5471" s="247">
        <v>0</v>
      </c>
    </row>
    <row r="5472" spans="1:11">
      <c r="A5472" s="247" t="s">
        <v>7614</v>
      </c>
      <c r="B5472" s="247" t="s">
        <v>7613</v>
      </c>
      <c r="C5472" s="247" t="s">
        <v>1620</v>
      </c>
      <c r="D5472" s="247" t="s">
        <v>7606</v>
      </c>
      <c r="E5472" s="248" t="s">
        <v>7612</v>
      </c>
      <c r="F5472" s="247">
        <v>791.4</v>
      </c>
      <c r="G5472" s="247" t="s">
        <v>1367</v>
      </c>
      <c r="H5472" s="247" t="s">
        <v>14318</v>
      </c>
      <c r="I5472" s="247">
        <v>0</v>
      </c>
      <c r="J5472" s="247">
        <v>0</v>
      </c>
      <c r="K5472" s="247">
        <v>0</v>
      </c>
    </row>
    <row r="5473" spans="1:11">
      <c r="A5473" s="247" t="s">
        <v>7611</v>
      </c>
      <c r="B5473" s="247" t="s">
        <v>7610</v>
      </c>
      <c r="C5473" s="247" t="s">
        <v>1620</v>
      </c>
      <c r="D5473" s="247" t="s">
        <v>7606</v>
      </c>
      <c r="E5473" s="248" t="s">
        <v>7609</v>
      </c>
      <c r="F5473" s="247">
        <v>1095.7</v>
      </c>
      <c r="G5473" s="247" t="s">
        <v>1367</v>
      </c>
      <c r="H5473" s="247" t="s">
        <v>14318</v>
      </c>
      <c r="I5473" s="247">
        <v>0</v>
      </c>
      <c r="J5473" s="247">
        <v>0</v>
      </c>
      <c r="K5473" s="247">
        <v>0</v>
      </c>
    </row>
    <row r="5474" spans="1:11">
      <c r="A5474" s="247" t="s">
        <v>16504</v>
      </c>
      <c r="B5474" s="247" t="s">
        <v>16503</v>
      </c>
      <c r="C5474" s="247" t="s">
        <v>1620</v>
      </c>
      <c r="D5474" s="247" t="s">
        <v>4416</v>
      </c>
      <c r="E5474" s="248" t="s">
        <v>24937</v>
      </c>
      <c r="F5474" s="247">
        <v>11.91</v>
      </c>
      <c r="G5474" s="247" t="s">
        <v>1373</v>
      </c>
      <c r="H5474" s="247" t="s">
        <v>14318</v>
      </c>
      <c r="I5474" s="247">
        <v>0</v>
      </c>
      <c r="J5474" s="247">
        <v>0</v>
      </c>
      <c r="K5474" s="247">
        <v>0</v>
      </c>
    </row>
    <row r="5475" spans="1:11">
      <c r="A5475" s="247" t="s">
        <v>16502</v>
      </c>
      <c r="B5475" s="247" t="s">
        <v>24938</v>
      </c>
      <c r="C5475" s="247" t="s">
        <v>1620</v>
      </c>
      <c r="D5475" s="247" t="s">
        <v>4416</v>
      </c>
      <c r="E5475" s="248" t="s">
        <v>24939</v>
      </c>
      <c r="F5475" s="247">
        <v>22.47</v>
      </c>
      <c r="G5475" s="247" t="s">
        <v>1373</v>
      </c>
      <c r="H5475" s="247" t="s">
        <v>14318</v>
      </c>
      <c r="I5475" s="247">
        <v>1</v>
      </c>
      <c r="J5475" s="247">
        <v>0</v>
      </c>
      <c r="K5475" s="247">
        <v>0</v>
      </c>
    </row>
    <row r="5476" spans="1:11">
      <c r="A5476" s="247" t="s">
        <v>24940</v>
      </c>
      <c r="B5476" s="247" t="s">
        <v>24941</v>
      </c>
      <c r="C5476" s="247" t="s">
        <v>1620</v>
      </c>
      <c r="D5476" s="247" t="s">
        <v>4886</v>
      </c>
      <c r="E5476" s="248" t="s">
        <v>24942</v>
      </c>
      <c r="F5476" s="247">
        <v>10657.14</v>
      </c>
      <c r="G5476" s="247" t="s">
        <v>1367</v>
      </c>
      <c r="H5476" s="247" t="s">
        <v>14318</v>
      </c>
      <c r="I5476" s="247">
        <v>3</v>
      </c>
      <c r="J5476" s="247">
        <v>0</v>
      </c>
      <c r="K5476" s="247">
        <v>0</v>
      </c>
    </row>
    <row r="5477" spans="1:11">
      <c r="A5477" s="247" t="s">
        <v>24943</v>
      </c>
      <c r="B5477" s="247" t="s">
        <v>24944</v>
      </c>
      <c r="C5477" s="247" t="s">
        <v>1620</v>
      </c>
      <c r="D5477" s="247" t="s">
        <v>4886</v>
      </c>
      <c r="E5477" s="248" t="s">
        <v>24945</v>
      </c>
      <c r="F5477" s="247">
        <v>2343.96</v>
      </c>
      <c r="G5477" s="247" t="s">
        <v>1367</v>
      </c>
      <c r="H5477" s="247" t="s">
        <v>14318</v>
      </c>
      <c r="I5477" s="247">
        <v>3</v>
      </c>
      <c r="J5477" s="247">
        <v>0</v>
      </c>
      <c r="K5477" s="247">
        <v>0</v>
      </c>
    </row>
    <row r="5478" spans="1:11">
      <c r="A5478" s="247" t="s">
        <v>24946</v>
      </c>
      <c r="B5478" s="247" t="s">
        <v>24947</v>
      </c>
      <c r="C5478" s="247" t="s">
        <v>1620</v>
      </c>
      <c r="D5478" s="247" t="s">
        <v>4886</v>
      </c>
      <c r="E5478" s="248" t="s">
        <v>24948</v>
      </c>
      <c r="F5478" s="247">
        <v>15149.45</v>
      </c>
      <c r="G5478" s="247" t="s">
        <v>1367</v>
      </c>
      <c r="H5478" s="247" t="s">
        <v>14318</v>
      </c>
      <c r="I5478" s="247">
        <v>3</v>
      </c>
      <c r="J5478" s="247">
        <v>0</v>
      </c>
      <c r="K5478" s="247">
        <v>0</v>
      </c>
    </row>
    <row r="5479" spans="1:11">
      <c r="A5479" s="247" t="s">
        <v>24949</v>
      </c>
      <c r="B5479" s="247" t="s">
        <v>24950</v>
      </c>
      <c r="C5479" s="247" t="s">
        <v>1620</v>
      </c>
      <c r="D5479" s="247" t="s">
        <v>4886</v>
      </c>
      <c r="E5479" s="248" t="s">
        <v>24951</v>
      </c>
      <c r="F5479" s="247">
        <v>12136.26</v>
      </c>
      <c r="G5479" s="247" t="s">
        <v>1367</v>
      </c>
      <c r="H5479" s="247" t="s">
        <v>14318</v>
      </c>
      <c r="I5479" s="247">
        <v>3</v>
      </c>
      <c r="J5479" s="247">
        <v>0</v>
      </c>
      <c r="K5479" s="247">
        <v>0</v>
      </c>
    </row>
    <row r="5480" spans="1:11">
      <c r="A5480" s="247" t="s">
        <v>24952</v>
      </c>
      <c r="B5480" s="247" t="s">
        <v>24953</v>
      </c>
      <c r="C5480" s="247" t="s">
        <v>1620</v>
      </c>
      <c r="D5480" s="247" t="s">
        <v>4886</v>
      </c>
      <c r="E5480" s="248" t="s">
        <v>24954</v>
      </c>
      <c r="F5480" s="247">
        <v>2343.96</v>
      </c>
      <c r="G5480" s="247" t="s">
        <v>1367</v>
      </c>
      <c r="H5480" s="247" t="s">
        <v>14318</v>
      </c>
      <c r="I5480" s="247">
        <v>3</v>
      </c>
      <c r="J5480" s="247">
        <v>0</v>
      </c>
      <c r="K5480" s="247">
        <v>0</v>
      </c>
    </row>
    <row r="5481" spans="1:11">
      <c r="A5481" s="247" t="s">
        <v>24955</v>
      </c>
      <c r="B5481" s="247" t="s">
        <v>24956</v>
      </c>
      <c r="C5481" s="247" t="s">
        <v>1620</v>
      </c>
      <c r="D5481" s="247" t="s">
        <v>4886</v>
      </c>
      <c r="E5481" s="248" t="s">
        <v>24957</v>
      </c>
      <c r="F5481" s="247">
        <v>1373.63</v>
      </c>
      <c r="G5481" s="247" t="s">
        <v>1367</v>
      </c>
      <c r="H5481" s="247" t="s">
        <v>14318</v>
      </c>
      <c r="I5481" s="247">
        <v>3</v>
      </c>
      <c r="J5481" s="247">
        <v>0</v>
      </c>
      <c r="K5481" s="247">
        <v>0</v>
      </c>
    </row>
    <row r="5482" spans="1:11">
      <c r="A5482" s="247" t="s">
        <v>24958</v>
      </c>
      <c r="B5482" s="247" t="s">
        <v>24959</v>
      </c>
      <c r="C5482" s="247" t="s">
        <v>1620</v>
      </c>
      <c r="D5482" s="247" t="s">
        <v>4886</v>
      </c>
      <c r="E5482" s="248" t="s">
        <v>24960</v>
      </c>
      <c r="F5482" s="247">
        <v>1775.82</v>
      </c>
      <c r="G5482" s="247" t="s">
        <v>1367</v>
      </c>
      <c r="H5482" s="247" t="s">
        <v>14318</v>
      </c>
      <c r="I5482" s="247">
        <v>3</v>
      </c>
      <c r="J5482" s="247">
        <v>0</v>
      </c>
      <c r="K5482" s="247">
        <v>0</v>
      </c>
    </row>
    <row r="5483" spans="1:11">
      <c r="A5483" s="247" t="s">
        <v>24961</v>
      </c>
      <c r="B5483" s="247" t="s">
        <v>24962</v>
      </c>
      <c r="C5483" s="247" t="s">
        <v>1620</v>
      </c>
      <c r="D5483" s="247" t="s">
        <v>4886</v>
      </c>
      <c r="E5483" s="248" t="s">
        <v>24963</v>
      </c>
      <c r="F5483" s="247">
        <v>3338.46</v>
      </c>
      <c r="G5483" s="247" t="s">
        <v>1367</v>
      </c>
      <c r="H5483" s="247" t="s">
        <v>14318</v>
      </c>
      <c r="I5483" s="247">
        <v>3</v>
      </c>
      <c r="J5483" s="247">
        <v>0</v>
      </c>
      <c r="K5483" s="247">
        <v>0</v>
      </c>
    </row>
    <row r="5484" spans="1:11">
      <c r="A5484" s="247" t="s">
        <v>24964</v>
      </c>
      <c r="B5484" s="247" t="s">
        <v>24965</v>
      </c>
      <c r="C5484" s="247" t="s">
        <v>1620</v>
      </c>
      <c r="D5484" s="247" t="s">
        <v>4886</v>
      </c>
      <c r="E5484" s="248" t="s">
        <v>24966</v>
      </c>
      <c r="F5484" s="247">
        <v>4191.21</v>
      </c>
      <c r="G5484" s="247" t="s">
        <v>1367</v>
      </c>
      <c r="H5484" s="247" t="s">
        <v>14318</v>
      </c>
      <c r="I5484" s="247">
        <v>3</v>
      </c>
      <c r="J5484" s="247">
        <v>0</v>
      </c>
      <c r="K5484" s="247">
        <v>0</v>
      </c>
    </row>
    <row r="5485" spans="1:11">
      <c r="A5485" s="247" t="s">
        <v>24967</v>
      </c>
      <c r="B5485" s="247" t="s">
        <v>24968</v>
      </c>
      <c r="C5485" s="247" t="s">
        <v>1620</v>
      </c>
      <c r="D5485" s="247" t="s">
        <v>4886</v>
      </c>
      <c r="E5485" s="248" t="s">
        <v>24969</v>
      </c>
      <c r="F5485" s="247">
        <v>14564.84</v>
      </c>
      <c r="G5485" s="247" t="s">
        <v>1367</v>
      </c>
      <c r="H5485" s="247" t="s">
        <v>14318</v>
      </c>
      <c r="I5485" s="247">
        <v>3</v>
      </c>
      <c r="J5485" s="247">
        <v>0</v>
      </c>
      <c r="K5485" s="247">
        <v>0</v>
      </c>
    </row>
    <row r="5486" spans="1:11">
      <c r="A5486" s="247" t="s">
        <v>24970</v>
      </c>
      <c r="B5486" s="247" t="s">
        <v>24971</v>
      </c>
      <c r="C5486" s="247" t="s">
        <v>1620</v>
      </c>
      <c r="D5486" s="247" t="s">
        <v>4886</v>
      </c>
      <c r="E5486" s="248" t="s">
        <v>24972</v>
      </c>
      <c r="F5486" s="247">
        <v>8240.66</v>
      </c>
      <c r="G5486" s="247" t="s">
        <v>1367</v>
      </c>
      <c r="H5486" s="247" t="s">
        <v>14318</v>
      </c>
      <c r="I5486" s="247">
        <v>3</v>
      </c>
      <c r="J5486" s="247">
        <v>0</v>
      </c>
      <c r="K5486" s="247">
        <v>0</v>
      </c>
    </row>
    <row r="5487" spans="1:11">
      <c r="A5487" s="247" t="s">
        <v>24973</v>
      </c>
      <c r="B5487" s="247" t="s">
        <v>24974</v>
      </c>
      <c r="C5487" s="247" t="s">
        <v>1620</v>
      </c>
      <c r="D5487" s="247" t="s">
        <v>4886</v>
      </c>
      <c r="E5487" s="248" t="s">
        <v>24975</v>
      </c>
      <c r="F5487" s="247">
        <v>2391.21</v>
      </c>
      <c r="G5487" s="247" t="s">
        <v>1367</v>
      </c>
      <c r="H5487" s="247" t="s">
        <v>14318</v>
      </c>
      <c r="I5487" s="247">
        <v>3</v>
      </c>
      <c r="J5487" s="247">
        <v>0</v>
      </c>
      <c r="K5487" s="247">
        <v>0</v>
      </c>
    </row>
    <row r="5488" spans="1:11">
      <c r="A5488" s="247" t="s">
        <v>24976</v>
      </c>
      <c r="B5488" s="247" t="s">
        <v>24977</v>
      </c>
      <c r="C5488" s="247" t="s">
        <v>1620</v>
      </c>
      <c r="D5488" s="247" t="s">
        <v>4886</v>
      </c>
      <c r="E5488" s="248" t="s">
        <v>24978</v>
      </c>
      <c r="F5488" s="247">
        <v>3131.87</v>
      </c>
      <c r="G5488" s="247" t="s">
        <v>1367</v>
      </c>
      <c r="H5488" s="247" t="s">
        <v>14318</v>
      </c>
      <c r="I5488" s="247">
        <v>3</v>
      </c>
      <c r="J5488" s="247">
        <v>0</v>
      </c>
      <c r="K5488" s="247">
        <v>0</v>
      </c>
    </row>
    <row r="5489" spans="1:11">
      <c r="A5489" s="247" t="s">
        <v>24979</v>
      </c>
      <c r="B5489" s="247" t="s">
        <v>24980</v>
      </c>
      <c r="C5489" s="247" t="s">
        <v>1620</v>
      </c>
      <c r="D5489" s="247" t="s">
        <v>4886</v>
      </c>
      <c r="E5489" s="248" t="s">
        <v>24981</v>
      </c>
      <c r="F5489" s="247">
        <v>3338.46</v>
      </c>
      <c r="G5489" s="247" t="s">
        <v>1367</v>
      </c>
      <c r="H5489" s="247" t="s">
        <v>14318</v>
      </c>
      <c r="I5489" s="247">
        <v>3</v>
      </c>
      <c r="J5489" s="247">
        <v>0</v>
      </c>
      <c r="K5489" s="247">
        <v>0</v>
      </c>
    </row>
    <row r="5490" spans="1:11">
      <c r="A5490" s="247" t="s">
        <v>14638</v>
      </c>
      <c r="B5490" s="247" t="s">
        <v>14637</v>
      </c>
      <c r="C5490" s="247" t="s">
        <v>1620</v>
      </c>
      <c r="D5490" s="247" t="s">
        <v>2054</v>
      </c>
      <c r="E5490" s="248" t="s">
        <v>24982</v>
      </c>
      <c r="F5490" s="247">
        <v>1832.97</v>
      </c>
      <c r="G5490" s="247" t="s">
        <v>1367</v>
      </c>
      <c r="H5490" s="247" t="s">
        <v>14318</v>
      </c>
      <c r="I5490" s="247">
        <v>1</v>
      </c>
      <c r="J5490" s="247">
        <v>0</v>
      </c>
      <c r="K5490" s="247">
        <v>0</v>
      </c>
    </row>
    <row r="5491" spans="1:11">
      <c r="A5491" s="247" t="s">
        <v>24983</v>
      </c>
      <c r="B5491" s="247" t="s">
        <v>24984</v>
      </c>
      <c r="C5491" s="247" t="s">
        <v>1620</v>
      </c>
      <c r="D5491" s="247" t="s">
        <v>2054</v>
      </c>
      <c r="E5491" s="248" t="s">
        <v>24985</v>
      </c>
      <c r="F5491" s="247">
        <v>3334.07</v>
      </c>
      <c r="G5491" s="247" t="s">
        <v>1367</v>
      </c>
      <c r="H5491" s="247" t="s">
        <v>14318</v>
      </c>
      <c r="I5491" s="247">
        <v>1</v>
      </c>
      <c r="J5491" s="247">
        <v>0</v>
      </c>
      <c r="K5491" s="247">
        <v>0</v>
      </c>
    </row>
    <row r="5492" spans="1:11">
      <c r="A5492" s="247" t="s">
        <v>16437</v>
      </c>
      <c r="B5492" s="247" t="s">
        <v>16436</v>
      </c>
      <c r="C5492" s="247" t="s">
        <v>1620</v>
      </c>
      <c r="D5492" s="247" t="s">
        <v>4315</v>
      </c>
      <c r="E5492" s="248" t="s">
        <v>16435</v>
      </c>
      <c r="F5492" s="247">
        <v>3282.42</v>
      </c>
      <c r="G5492" s="247" t="s">
        <v>1367</v>
      </c>
      <c r="H5492" s="247" t="s">
        <v>14318</v>
      </c>
      <c r="I5492" s="247">
        <v>3</v>
      </c>
      <c r="J5492" s="247">
        <v>0</v>
      </c>
      <c r="K5492" s="247">
        <v>0</v>
      </c>
    </row>
    <row r="5493" spans="1:11">
      <c r="A5493" s="247" t="s">
        <v>16434</v>
      </c>
      <c r="B5493" s="247" t="s">
        <v>16433</v>
      </c>
      <c r="C5493" s="247" t="s">
        <v>1620</v>
      </c>
      <c r="D5493" s="247" t="s">
        <v>4315</v>
      </c>
      <c r="E5493" s="248" t="s">
        <v>16432</v>
      </c>
      <c r="F5493" s="247">
        <v>7752.75</v>
      </c>
      <c r="G5493" s="247" t="s">
        <v>1367</v>
      </c>
      <c r="H5493" s="247" t="s">
        <v>14318</v>
      </c>
      <c r="I5493" s="247">
        <v>3</v>
      </c>
      <c r="J5493" s="247">
        <v>0</v>
      </c>
      <c r="K5493" s="247">
        <v>0</v>
      </c>
    </row>
    <row r="5494" spans="1:11">
      <c r="A5494" s="247" t="s">
        <v>16428</v>
      </c>
      <c r="B5494" s="247" t="s">
        <v>16427</v>
      </c>
      <c r="C5494" s="247" t="s">
        <v>1620</v>
      </c>
      <c r="D5494" s="247" t="s">
        <v>4315</v>
      </c>
      <c r="E5494" s="248" t="s">
        <v>16426</v>
      </c>
      <c r="F5494" s="247">
        <v>7047.25</v>
      </c>
      <c r="G5494" s="247" t="s">
        <v>1367</v>
      </c>
      <c r="H5494" s="247" t="s">
        <v>14318</v>
      </c>
      <c r="I5494" s="247">
        <v>3</v>
      </c>
      <c r="J5494" s="247">
        <v>0</v>
      </c>
      <c r="K5494" s="247">
        <v>0</v>
      </c>
    </row>
    <row r="5495" spans="1:11">
      <c r="A5495" s="247" t="s">
        <v>24986</v>
      </c>
      <c r="B5495" s="247" t="s">
        <v>24987</v>
      </c>
      <c r="C5495" s="247" t="s">
        <v>1620</v>
      </c>
      <c r="D5495" s="247" t="s">
        <v>4456</v>
      </c>
      <c r="E5495" s="248" t="s">
        <v>24988</v>
      </c>
      <c r="F5495" s="247">
        <v>802.2</v>
      </c>
      <c r="G5495" s="247" t="s">
        <v>1367</v>
      </c>
      <c r="H5495" s="247" t="s">
        <v>14318</v>
      </c>
      <c r="I5495" s="247">
        <v>1</v>
      </c>
      <c r="J5495" s="247">
        <v>0</v>
      </c>
      <c r="K5495" s="247">
        <v>0</v>
      </c>
    </row>
    <row r="5496" spans="1:11">
      <c r="A5496" s="247" t="s">
        <v>13913</v>
      </c>
      <c r="B5496" s="247" t="s">
        <v>24989</v>
      </c>
      <c r="C5496" s="247" t="s">
        <v>1620</v>
      </c>
      <c r="D5496" s="247" t="s">
        <v>5811</v>
      </c>
      <c r="E5496" s="248" t="s">
        <v>13915</v>
      </c>
      <c r="F5496" s="247">
        <v>3927.47</v>
      </c>
      <c r="G5496" s="247" t="s">
        <v>1367</v>
      </c>
      <c r="H5496" s="247" t="s">
        <v>14318</v>
      </c>
      <c r="I5496" s="247">
        <v>1</v>
      </c>
      <c r="J5496" s="247">
        <v>0</v>
      </c>
      <c r="K5496" s="247">
        <v>0</v>
      </c>
    </row>
    <row r="5497" spans="1:11">
      <c r="A5497" s="247" t="s">
        <v>16572</v>
      </c>
      <c r="B5497" s="247" t="s">
        <v>16571</v>
      </c>
      <c r="C5497" s="247" t="s">
        <v>1620</v>
      </c>
      <c r="D5497" s="247" t="s">
        <v>4456</v>
      </c>
      <c r="E5497" s="248" t="s">
        <v>16570</v>
      </c>
      <c r="F5497" s="247">
        <v>4593.41</v>
      </c>
      <c r="G5497" s="247" t="s">
        <v>1367</v>
      </c>
      <c r="H5497" s="247" t="s">
        <v>14318</v>
      </c>
      <c r="I5497" s="247">
        <v>1</v>
      </c>
      <c r="J5497" s="247">
        <v>0</v>
      </c>
      <c r="K5497" s="247">
        <v>0</v>
      </c>
    </row>
    <row r="5498" spans="1:11">
      <c r="A5498" s="247" t="s">
        <v>4581</v>
      </c>
      <c r="B5498" s="247" t="s">
        <v>4580</v>
      </c>
      <c r="C5498" s="247" t="s">
        <v>1620</v>
      </c>
      <c r="D5498" s="247" t="s">
        <v>4456</v>
      </c>
      <c r="E5498" s="248" t="s">
        <v>4579</v>
      </c>
      <c r="F5498" s="247">
        <v>1934.07</v>
      </c>
      <c r="G5498" s="247" t="s">
        <v>1367</v>
      </c>
      <c r="H5498" s="247" t="s">
        <v>14318</v>
      </c>
      <c r="I5498" s="247">
        <v>1</v>
      </c>
      <c r="J5498" s="247">
        <v>0</v>
      </c>
      <c r="K5498" s="247">
        <v>0</v>
      </c>
    </row>
    <row r="5499" spans="1:11">
      <c r="A5499" s="247" t="s">
        <v>4578</v>
      </c>
      <c r="B5499" s="247" t="s">
        <v>4577</v>
      </c>
      <c r="C5499" s="247" t="s">
        <v>1620</v>
      </c>
      <c r="D5499" s="247" t="s">
        <v>4456</v>
      </c>
      <c r="E5499" s="248" t="s">
        <v>4576</v>
      </c>
      <c r="F5499" s="247">
        <v>1227.47</v>
      </c>
      <c r="G5499" s="247" t="s">
        <v>1367</v>
      </c>
      <c r="H5499" s="247" t="s">
        <v>14318</v>
      </c>
      <c r="I5499" s="247">
        <v>1</v>
      </c>
      <c r="J5499" s="247">
        <v>0</v>
      </c>
      <c r="K5499" s="247">
        <v>0</v>
      </c>
    </row>
    <row r="5500" spans="1:11">
      <c r="A5500" s="247" t="s">
        <v>4550</v>
      </c>
      <c r="B5500" s="247" t="s">
        <v>4549</v>
      </c>
      <c r="C5500" s="247" t="s">
        <v>1620</v>
      </c>
      <c r="D5500" s="247" t="s">
        <v>4456</v>
      </c>
      <c r="E5500" s="248" t="s">
        <v>4548</v>
      </c>
      <c r="F5500" s="247">
        <v>4153.8500000000004</v>
      </c>
      <c r="G5500" s="247" t="s">
        <v>1367</v>
      </c>
      <c r="H5500" s="247" t="s">
        <v>14318</v>
      </c>
      <c r="I5500" s="247">
        <v>1</v>
      </c>
      <c r="J5500" s="247">
        <v>0</v>
      </c>
      <c r="K5500" s="247">
        <v>0</v>
      </c>
    </row>
    <row r="5501" spans="1:11">
      <c r="A5501" s="247" t="s">
        <v>5930</v>
      </c>
      <c r="B5501" s="247" t="s">
        <v>13916</v>
      </c>
      <c r="C5501" s="247" t="s">
        <v>1620</v>
      </c>
      <c r="D5501" s="247" t="s">
        <v>5811</v>
      </c>
      <c r="E5501" s="248" t="s">
        <v>5929</v>
      </c>
      <c r="F5501" s="247">
        <v>2325.27</v>
      </c>
      <c r="G5501" s="247" t="s">
        <v>1367</v>
      </c>
      <c r="H5501" s="247" t="s">
        <v>14318</v>
      </c>
      <c r="I5501" s="247">
        <v>1</v>
      </c>
      <c r="J5501" s="247">
        <v>0</v>
      </c>
      <c r="K5501" s="247">
        <v>0</v>
      </c>
    </row>
    <row r="5502" spans="1:11">
      <c r="A5502" s="247" t="s">
        <v>13926</v>
      </c>
      <c r="B5502" s="247" t="s">
        <v>16879</v>
      </c>
      <c r="C5502" s="247" t="s">
        <v>1620</v>
      </c>
      <c r="D5502" s="247" t="s">
        <v>5811</v>
      </c>
      <c r="E5502" s="248" t="s">
        <v>13927</v>
      </c>
      <c r="F5502" s="247">
        <v>1935.16</v>
      </c>
      <c r="G5502" s="247" t="s">
        <v>1367</v>
      </c>
      <c r="H5502" s="247" t="s">
        <v>14318</v>
      </c>
      <c r="I5502" s="247">
        <v>1</v>
      </c>
      <c r="J5502" s="247">
        <v>0</v>
      </c>
      <c r="K5502" s="247">
        <v>0</v>
      </c>
    </row>
    <row r="5503" spans="1:11">
      <c r="A5503" s="247" t="s">
        <v>13928</v>
      </c>
      <c r="B5503" s="247" t="s">
        <v>16562</v>
      </c>
      <c r="C5503" s="247" t="s">
        <v>1620</v>
      </c>
      <c r="D5503" s="247" t="s">
        <v>4456</v>
      </c>
      <c r="E5503" s="248" t="s">
        <v>13929</v>
      </c>
      <c r="F5503" s="247">
        <v>3268.13</v>
      </c>
      <c r="G5503" s="247" t="s">
        <v>1367</v>
      </c>
      <c r="H5503" s="247" t="s">
        <v>14318</v>
      </c>
      <c r="I5503" s="247">
        <v>1</v>
      </c>
      <c r="J5503" s="247">
        <v>0</v>
      </c>
      <c r="K5503" s="247">
        <v>0</v>
      </c>
    </row>
    <row r="5504" spans="1:11">
      <c r="A5504" s="247" t="s">
        <v>16534</v>
      </c>
      <c r="B5504" s="247" t="s">
        <v>24990</v>
      </c>
      <c r="C5504" s="247" t="s">
        <v>1620</v>
      </c>
      <c r="D5504" s="247" t="s">
        <v>4456</v>
      </c>
      <c r="E5504" s="248" t="s">
        <v>16532</v>
      </c>
      <c r="F5504" s="247">
        <v>13245.05</v>
      </c>
      <c r="G5504" s="247" t="s">
        <v>1367</v>
      </c>
      <c r="H5504" s="247" t="s">
        <v>14318</v>
      </c>
      <c r="I5504" s="247">
        <v>1</v>
      </c>
      <c r="J5504" s="247">
        <v>0</v>
      </c>
      <c r="K5504" s="247">
        <v>0</v>
      </c>
    </row>
    <row r="5505" spans="1:11">
      <c r="A5505" s="247" t="s">
        <v>24991</v>
      </c>
      <c r="B5505" s="247" t="s">
        <v>24992</v>
      </c>
      <c r="C5505" s="247" t="s">
        <v>1620</v>
      </c>
      <c r="D5505" s="247" t="s">
        <v>5811</v>
      </c>
      <c r="E5505" s="248" t="s">
        <v>24993</v>
      </c>
      <c r="F5505" s="247">
        <v>1186.81</v>
      </c>
      <c r="G5505" s="247" t="s">
        <v>1367</v>
      </c>
      <c r="H5505" s="247" t="s">
        <v>14318</v>
      </c>
      <c r="I5505" s="247">
        <v>1</v>
      </c>
      <c r="J5505" s="247">
        <v>0</v>
      </c>
      <c r="K5505" s="247">
        <v>0</v>
      </c>
    </row>
    <row r="5506" spans="1:11">
      <c r="A5506" s="247" t="s">
        <v>24994</v>
      </c>
      <c r="B5506" s="247" t="s">
        <v>24995</v>
      </c>
      <c r="C5506" s="247" t="s">
        <v>1620</v>
      </c>
      <c r="D5506" s="247" t="s">
        <v>5811</v>
      </c>
      <c r="E5506" s="248" t="s">
        <v>24996</v>
      </c>
      <c r="F5506" s="247">
        <v>641.76</v>
      </c>
      <c r="G5506" s="247" t="s">
        <v>1367</v>
      </c>
      <c r="H5506" s="247" t="s">
        <v>14318</v>
      </c>
      <c r="I5506" s="247">
        <v>1</v>
      </c>
      <c r="J5506" s="247">
        <v>0</v>
      </c>
      <c r="K5506" s="247">
        <v>0</v>
      </c>
    </row>
    <row r="5507" spans="1:11">
      <c r="A5507" s="247" t="s">
        <v>14447</v>
      </c>
      <c r="B5507" s="247" t="s">
        <v>14446</v>
      </c>
      <c r="C5507" s="247" t="s">
        <v>1620</v>
      </c>
      <c r="D5507" s="247" t="s">
        <v>1611</v>
      </c>
      <c r="E5507" s="248" t="s">
        <v>14445</v>
      </c>
      <c r="F5507" s="247">
        <v>7725.21</v>
      </c>
      <c r="G5507" s="247" t="s">
        <v>1367</v>
      </c>
      <c r="H5507" s="247" t="s">
        <v>14318</v>
      </c>
      <c r="I5507" s="247">
        <v>1</v>
      </c>
      <c r="J5507" s="247">
        <v>0</v>
      </c>
      <c r="K5507" s="247">
        <v>0</v>
      </c>
    </row>
    <row r="5508" spans="1:11">
      <c r="A5508" s="247" t="s">
        <v>14438</v>
      </c>
      <c r="B5508" s="247" t="s">
        <v>14437</v>
      </c>
      <c r="C5508" s="247" t="s">
        <v>1620</v>
      </c>
      <c r="D5508" s="247" t="s">
        <v>1611</v>
      </c>
      <c r="E5508" s="248" t="s">
        <v>14436</v>
      </c>
      <c r="F5508" s="247">
        <v>3894.74</v>
      </c>
      <c r="G5508" s="247" t="s">
        <v>1367</v>
      </c>
      <c r="H5508" s="247" t="s">
        <v>14318</v>
      </c>
      <c r="I5508" s="247">
        <v>1</v>
      </c>
      <c r="J5508" s="247">
        <v>0</v>
      </c>
      <c r="K5508" s="247">
        <v>0</v>
      </c>
    </row>
    <row r="5509" spans="1:11">
      <c r="A5509" s="247" t="s">
        <v>24997</v>
      </c>
      <c r="B5509" s="247" t="s">
        <v>24998</v>
      </c>
      <c r="C5509" s="247" t="s">
        <v>1620</v>
      </c>
      <c r="D5509" s="247" t="s">
        <v>1611</v>
      </c>
      <c r="E5509" s="248" t="s">
        <v>24999</v>
      </c>
      <c r="F5509" s="247">
        <v>12358.43</v>
      </c>
      <c r="G5509" s="247" t="s">
        <v>1367</v>
      </c>
      <c r="H5509" s="247" t="s">
        <v>14318</v>
      </c>
      <c r="I5509" s="247">
        <v>1</v>
      </c>
      <c r="J5509" s="247">
        <v>0</v>
      </c>
      <c r="K5509" s="247">
        <v>0</v>
      </c>
    </row>
    <row r="5510" spans="1:11">
      <c r="A5510" s="247" t="s">
        <v>25000</v>
      </c>
      <c r="B5510" s="247" t="s">
        <v>25001</v>
      </c>
      <c r="C5510" s="247" t="s">
        <v>1620</v>
      </c>
      <c r="D5510" s="247" t="s">
        <v>1611</v>
      </c>
      <c r="E5510" s="248" t="s">
        <v>25002</v>
      </c>
      <c r="F5510" s="247">
        <v>15986.52</v>
      </c>
      <c r="G5510" s="247" t="s">
        <v>1367</v>
      </c>
      <c r="H5510" s="247" t="s">
        <v>14318</v>
      </c>
      <c r="I5510" s="247">
        <v>1</v>
      </c>
      <c r="J5510" s="247">
        <v>0</v>
      </c>
      <c r="K5510" s="247">
        <v>0</v>
      </c>
    </row>
    <row r="5511" spans="1:11">
      <c r="A5511" s="247" t="s">
        <v>25003</v>
      </c>
      <c r="B5511" s="247" t="s">
        <v>25004</v>
      </c>
      <c r="C5511" s="247" t="s">
        <v>1620</v>
      </c>
      <c r="D5511" s="247" t="s">
        <v>1611</v>
      </c>
      <c r="E5511" s="248" t="s">
        <v>25005</v>
      </c>
      <c r="F5511" s="247">
        <v>9449.44</v>
      </c>
      <c r="G5511" s="247" t="s">
        <v>1367</v>
      </c>
      <c r="H5511" s="247" t="s">
        <v>14318</v>
      </c>
      <c r="I5511" s="247">
        <v>1</v>
      </c>
      <c r="J5511" s="247">
        <v>0</v>
      </c>
      <c r="K5511" s="247">
        <v>0</v>
      </c>
    </row>
    <row r="5512" spans="1:11">
      <c r="A5512" s="247" t="s">
        <v>25006</v>
      </c>
      <c r="B5512" s="247" t="s">
        <v>25007</v>
      </c>
      <c r="C5512" s="247" t="s">
        <v>5061</v>
      </c>
      <c r="D5512" s="247" t="s">
        <v>7107</v>
      </c>
      <c r="E5512" s="248" t="s">
        <v>25008</v>
      </c>
      <c r="F5512" s="247">
        <v>81.33</v>
      </c>
      <c r="G5512" s="247" t="s">
        <v>1373</v>
      </c>
      <c r="H5512" s="247" t="s">
        <v>14318</v>
      </c>
      <c r="I5512" s="247">
        <v>2</v>
      </c>
      <c r="J5512" s="247">
        <v>0</v>
      </c>
      <c r="K5512" s="247">
        <v>0</v>
      </c>
    </row>
    <row r="5513" spans="1:11">
      <c r="A5513" s="247" t="s">
        <v>25009</v>
      </c>
      <c r="B5513" s="247" t="s">
        <v>25010</v>
      </c>
      <c r="C5513" s="247" t="s">
        <v>5061</v>
      </c>
      <c r="D5513" s="247" t="s">
        <v>7107</v>
      </c>
      <c r="E5513" s="248" t="s">
        <v>25011</v>
      </c>
      <c r="F5513" s="247">
        <v>50.56</v>
      </c>
      <c r="G5513" s="247" t="s">
        <v>1373</v>
      </c>
      <c r="H5513" s="247" t="s">
        <v>14318</v>
      </c>
      <c r="I5513" s="247">
        <v>2</v>
      </c>
      <c r="J5513" s="247">
        <v>0</v>
      </c>
      <c r="K5513" s="247">
        <v>0</v>
      </c>
    </row>
    <row r="5514" spans="1:11">
      <c r="A5514" s="247" t="s">
        <v>5469</v>
      </c>
      <c r="B5514" s="247" t="s">
        <v>5468</v>
      </c>
      <c r="C5514" s="247" t="s">
        <v>5061</v>
      </c>
      <c r="D5514" s="247" t="s">
        <v>5027</v>
      </c>
      <c r="E5514" s="248" t="s">
        <v>13936</v>
      </c>
      <c r="F5514" s="247">
        <v>2.79</v>
      </c>
      <c r="G5514" s="247" t="s">
        <v>1373</v>
      </c>
      <c r="H5514" s="247" t="s">
        <v>14318</v>
      </c>
      <c r="I5514" s="247">
        <v>1</v>
      </c>
      <c r="J5514" s="247">
        <v>0</v>
      </c>
      <c r="K5514" s="247">
        <v>0</v>
      </c>
    </row>
    <row r="5515" spans="1:11">
      <c r="A5515" s="247" t="s">
        <v>5391</v>
      </c>
      <c r="B5515" s="247" t="s">
        <v>5390</v>
      </c>
      <c r="C5515" s="247" t="s">
        <v>5061</v>
      </c>
      <c r="D5515" s="247" t="s">
        <v>5027</v>
      </c>
      <c r="E5515" s="248" t="s">
        <v>13937</v>
      </c>
      <c r="F5515" s="247">
        <v>4.8099999999999996</v>
      </c>
      <c r="G5515" s="247" t="s">
        <v>1373</v>
      </c>
      <c r="H5515" s="247" t="s">
        <v>14318</v>
      </c>
      <c r="I5515" s="247">
        <v>1</v>
      </c>
      <c r="J5515" s="247">
        <v>0</v>
      </c>
      <c r="K5515" s="247">
        <v>0</v>
      </c>
    </row>
    <row r="5516" spans="1:11">
      <c r="A5516" s="247" t="s">
        <v>5389</v>
      </c>
      <c r="B5516" s="247" t="s">
        <v>5388</v>
      </c>
      <c r="C5516" s="247" t="s">
        <v>5061</v>
      </c>
      <c r="D5516" s="247" t="s">
        <v>5027</v>
      </c>
      <c r="E5516" s="248" t="s">
        <v>13938</v>
      </c>
      <c r="F5516" s="247">
        <v>2.74</v>
      </c>
      <c r="G5516" s="247" t="s">
        <v>1373</v>
      </c>
      <c r="H5516" s="247" t="s">
        <v>14318</v>
      </c>
      <c r="I5516" s="247">
        <v>1</v>
      </c>
      <c r="J5516" s="247">
        <v>0</v>
      </c>
      <c r="K5516" s="247">
        <v>0</v>
      </c>
    </row>
    <row r="5517" spans="1:11">
      <c r="A5517" s="247" t="s">
        <v>5387</v>
      </c>
      <c r="B5517" s="247" t="s">
        <v>5386</v>
      </c>
      <c r="C5517" s="247" t="s">
        <v>5061</v>
      </c>
      <c r="D5517" s="247" t="s">
        <v>5027</v>
      </c>
      <c r="E5517" s="248" t="s">
        <v>13939</v>
      </c>
      <c r="F5517" s="247">
        <v>3.95</v>
      </c>
      <c r="G5517" s="247" t="s">
        <v>1373</v>
      </c>
      <c r="H5517" s="247" t="s">
        <v>14318</v>
      </c>
      <c r="I5517" s="247">
        <v>1</v>
      </c>
      <c r="J5517" s="247">
        <v>0</v>
      </c>
      <c r="K5517" s="247">
        <v>0</v>
      </c>
    </row>
    <row r="5518" spans="1:11">
      <c r="A5518" s="247" t="s">
        <v>5385</v>
      </c>
      <c r="B5518" s="247" t="s">
        <v>5384</v>
      </c>
      <c r="C5518" s="247" t="s">
        <v>5061</v>
      </c>
      <c r="D5518" s="247" t="s">
        <v>5027</v>
      </c>
      <c r="E5518" s="248" t="s">
        <v>13940</v>
      </c>
      <c r="F5518" s="247">
        <v>2.74</v>
      </c>
      <c r="G5518" s="247" t="s">
        <v>1373</v>
      </c>
      <c r="H5518" s="247" t="s">
        <v>14318</v>
      </c>
      <c r="I5518" s="247">
        <v>1</v>
      </c>
      <c r="J5518" s="247">
        <v>0</v>
      </c>
      <c r="K5518" s="247">
        <v>0</v>
      </c>
    </row>
    <row r="5519" spans="1:11">
      <c r="A5519" s="247" t="s">
        <v>5380</v>
      </c>
      <c r="B5519" s="247" t="s">
        <v>5379</v>
      </c>
      <c r="C5519" s="247" t="s">
        <v>5061</v>
      </c>
      <c r="D5519" s="247" t="s">
        <v>5027</v>
      </c>
      <c r="E5519" s="248" t="s">
        <v>13941</v>
      </c>
      <c r="F5519" s="247">
        <v>3.01</v>
      </c>
      <c r="G5519" s="247" t="s">
        <v>1373</v>
      </c>
      <c r="H5519" s="247" t="s">
        <v>14318</v>
      </c>
      <c r="I5519" s="247">
        <v>5</v>
      </c>
      <c r="J5519" s="247">
        <v>0</v>
      </c>
      <c r="K5519" s="247">
        <v>0</v>
      </c>
    </row>
    <row r="5520" spans="1:11">
      <c r="A5520" s="247" t="s">
        <v>5272</v>
      </c>
      <c r="B5520" s="247" t="s">
        <v>5271</v>
      </c>
      <c r="C5520" s="247" t="s">
        <v>5061</v>
      </c>
      <c r="D5520" s="247" t="s">
        <v>5027</v>
      </c>
      <c r="E5520" s="248" t="s">
        <v>13942</v>
      </c>
      <c r="F5520" s="247">
        <v>4.33</v>
      </c>
      <c r="G5520" s="247" t="s">
        <v>1373</v>
      </c>
      <c r="H5520" s="247" t="s">
        <v>14318</v>
      </c>
      <c r="I5520" s="247">
        <v>5</v>
      </c>
      <c r="J5520" s="247">
        <v>0</v>
      </c>
      <c r="K5520" s="247">
        <v>0</v>
      </c>
    </row>
    <row r="5521" spans="1:11">
      <c r="A5521" s="247" t="s">
        <v>5218</v>
      </c>
      <c r="B5521" s="247" t="s">
        <v>5217</v>
      </c>
      <c r="C5521" s="247" t="s">
        <v>5061</v>
      </c>
      <c r="D5521" s="247" t="s">
        <v>5027</v>
      </c>
      <c r="E5521" s="248" t="s">
        <v>13944</v>
      </c>
      <c r="F5521" s="247">
        <v>2.87</v>
      </c>
      <c r="G5521" s="247" t="s">
        <v>1373</v>
      </c>
      <c r="H5521" s="247" t="s">
        <v>14318</v>
      </c>
      <c r="I5521" s="247">
        <v>2</v>
      </c>
      <c r="J5521" s="247">
        <v>0</v>
      </c>
      <c r="K5521" s="247">
        <v>0</v>
      </c>
    </row>
    <row r="5522" spans="1:11">
      <c r="A5522" s="247" t="s">
        <v>5216</v>
      </c>
      <c r="B5522" s="247" t="s">
        <v>5215</v>
      </c>
      <c r="C5522" s="247" t="s">
        <v>5061</v>
      </c>
      <c r="D5522" s="247" t="s">
        <v>5027</v>
      </c>
      <c r="E5522" s="248" t="s">
        <v>13945</v>
      </c>
      <c r="F5522" s="247">
        <v>4.1399999999999997</v>
      </c>
      <c r="G5522" s="247" t="s">
        <v>1373</v>
      </c>
      <c r="H5522" s="247" t="s">
        <v>14318</v>
      </c>
      <c r="I5522" s="247">
        <v>2</v>
      </c>
      <c r="J5522" s="247">
        <v>0</v>
      </c>
      <c r="K5522" s="247">
        <v>0</v>
      </c>
    </row>
    <row r="5523" spans="1:11">
      <c r="A5523" s="247" t="s">
        <v>5184</v>
      </c>
      <c r="B5523" s="247" t="s">
        <v>5183</v>
      </c>
      <c r="C5523" s="247" t="s">
        <v>5061</v>
      </c>
      <c r="D5523" s="247" t="s">
        <v>5027</v>
      </c>
      <c r="E5523" s="248" t="s">
        <v>13946</v>
      </c>
      <c r="F5523" s="247">
        <v>7.76</v>
      </c>
      <c r="G5523" s="247" t="s">
        <v>1373</v>
      </c>
      <c r="H5523" s="247" t="s">
        <v>14318</v>
      </c>
      <c r="I5523" s="247">
        <v>5</v>
      </c>
      <c r="J5523" s="247">
        <v>0</v>
      </c>
      <c r="K5523" s="247">
        <v>0</v>
      </c>
    </row>
    <row r="5524" spans="1:11">
      <c r="A5524" s="247" t="s">
        <v>5178</v>
      </c>
      <c r="B5524" s="247" t="s">
        <v>5177</v>
      </c>
      <c r="C5524" s="247" t="s">
        <v>5061</v>
      </c>
      <c r="D5524" s="247" t="s">
        <v>5027</v>
      </c>
      <c r="E5524" s="248" t="s">
        <v>13949</v>
      </c>
      <c r="F5524" s="247">
        <v>3.01</v>
      </c>
      <c r="G5524" s="247" t="s">
        <v>1373</v>
      </c>
      <c r="H5524" s="247" t="s">
        <v>14318</v>
      </c>
      <c r="I5524" s="247">
        <v>5</v>
      </c>
      <c r="J5524" s="247">
        <v>0</v>
      </c>
      <c r="K5524" s="247">
        <v>0</v>
      </c>
    </row>
    <row r="5525" spans="1:11">
      <c r="A5525" s="247" t="s">
        <v>5176</v>
      </c>
      <c r="B5525" s="247" t="s">
        <v>5175</v>
      </c>
      <c r="C5525" s="247" t="s">
        <v>5061</v>
      </c>
      <c r="D5525" s="247" t="s">
        <v>5027</v>
      </c>
      <c r="E5525" s="248" t="s">
        <v>13950</v>
      </c>
      <c r="F5525" s="247">
        <v>4.33</v>
      </c>
      <c r="G5525" s="247" t="s">
        <v>1373</v>
      </c>
      <c r="H5525" s="247" t="s">
        <v>14318</v>
      </c>
      <c r="I5525" s="247">
        <v>5</v>
      </c>
      <c r="J5525" s="247">
        <v>0</v>
      </c>
      <c r="K5525" s="247">
        <v>0</v>
      </c>
    </row>
    <row r="5526" spans="1:11">
      <c r="A5526" s="247" t="s">
        <v>5174</v>
      </c>
      <c r="B5526" s="247" t="s">
        <v>5173</v>
      </c>
      <c r="C5526" s="247" t="s">
        <v>5061</v>
      </c>
      <c r="D5526" s="247" t="s">
        <v>5027</v>
      </c>
      <c r="E5526" s="248" t="s">
        <v>13951</v>
      </c>
      <c r="F5526" s="247">
        <v>8.52</v>
      </c>
      <c r="G5526" s="247" t="s">
        <v>1373</v>
      </c>
      <c r="H5526" s="247" t="s">
        <v>14318</v>
      </c>
      <c r="I5526" s="247">
        <v>5</v>
      </c>
      <c r="J5526" s="247">
        <v>0</v>
      </c>
      <c r="K5526" s="247">
        <v>0</v>
      </c>
    </row>
    <row r="5527" spans="1:11">
      <c r="A5527" s="247" t="s">
        <v>5172</v>
      </c>
      <c r="B5527" s="247" t="s">
        <v>5171</v>
      </c>
      <c r="C5527" s="247" t="s">
        <v>5061</v>
      </c>
      <c r="D5527" s="247" t="s">
        <v>5027</v>
      </c>
      <c r="E5527" s="248" t="s">
        <v>13952</v>
      </c>
      <c r="F5527" s="247">
        <v>9.1999999999999993</v>
      </c>
      <c r="G5527" s="247" t="s">
        <v>1373</v>
      </c>
      <c r="H5527" s="247" t="s">
        <v>14318</v>
      </c>
      <c r="I5527" s="247">
        <v>5</v>
      </c>
      <c r="J5527" s="247">
        <v>0</v>
      </c>
      <c r="K5527" s="247">
        <v>0</v>
      </c>
    </row>
    <row r="5528" spans="1:11">
      <c r="A5528" s="247" t="s">
        <v>5134</v>
      </c>
      <c r="B5528" s="247" t="s">
        <v>5133</v>
      </c>
      <c r="C5528" s="247" t="s">
        <v>5061</v>
      </c>
      <c r="D5528" s="247" t="s">
        <v>5027</v>
      </c>
      <c r="E5528" s="248" t="s">
        <v>13954</v>
      </c>
      <c r="F5528" s="247">
        <v>8.2100000000000009</v>
      </c>
      <c r="G5528" s="247" t="s">
        <v>1373</v>
      </c>
      <c r="H5528" s="247" t="s">
        <v>14318</v>
      </c>
      <c r="I5528" s="247">
        <v>5</v>
      </c>
      <c r="J5528" s="247">
        <v>0</v>
      </c>
      <c r="K5528" s="247">
        <v>0</v>
      </c>
    </row>
    <row r="5529" spans="1:11">
      <c r="A5529" s="247" t="s">
        <v>5088</v>
      </c>
      <c r="B5529" s="247" t="s">
        <v>5087</v>
      </c>
      <c r="C5529" s="247" t="s">
        <v>5061</v>
      </c>
      <c r="D5529" s="247" t="s">
        <v>5027</v>
      </c>
      <c r="E5529" s="248" t="s">
        <v>13955</v>
      </c>
      <c r="F5529" s="247">
        <v>8.9</v>
      </c>
      <c r="G5529" s="247" t="s">
        <v>1373</v>
      </c>
      <c r="H5529" s="247" t="s">
        <v>14318</v>
      </c>
      <c r="I5529" s="247">
        <v>5</v>
      </c>
      <c r="J5529" s="247">
        <v>0</v>
      </c>
      <c r="K5529" s="247">
        <v>0</v>
      </c>
    </row>
    <row r="5530" spans="1:11">
      <c r="A5530" s="247" t="s">
        <v>5069</v>
      </c>
      <c r="B5530" s="247" t="s">
        <v>5068</v>
      </c>
      <c r="C5530" s="247" t="s">
        <v>5061</v>
      </c>
      <c r="D5530" s="247" t="s">
        <v>5027</v>
      </c>
      <c r="E5530" s="248" t="s">
        <v>25012</v>
      </c>
      <c r="F5530" s="247">
        <v>2.91</v>
      </c>
      <c r="G5530" s="247" t="s">
        <v>1373</v>
      </c>
      <c r="H5530" s="247" t="s">
        <v>14318</v>
      </c>
      <c r="I5530" s="247">
        <v>0</v>
      </c>
      <c r="J5530" s="247">
        <v>0</v>
      </c>
      <c r="K5530" s="247">
        <v>0</v>
      </c>
    </row>
    <row r="5531" spans="1:11">
      <c r="A5531" s="247" t="s">
        <v>25013</v>
      </c>
      <c r="B5531" s="247" t="s">
        <v>25014</v>
      </c>
      <c r="C5531" s="247" t="s">
        <v>5061</v>
      </c>
      <c r="D5531" s="247" t="s">
        <v>5027</v>
      </c>
      <c r="E5531" s="248" t="s">
        <v>25015</v>
      </c>
      <c r="F5531" s="247">
        <v>52.18</v>
      </c>
      <c r="G5531" s="247" t="s">
        <v>1373</v>
      </c>
      <c r="H5531" s="247" t="s">
        <v>14318</v>
      </c>
      <c r="I5531" s="247">
        <v>99</v>
      </c>
      <c r="J5531" s="247">
        <v>0</v>
      </c>
      <c r="K5531" s="247">
        <v>0</v>
      </c>
    </row>
    <row r="5532" spans="1:11">
      <c r="A5532" s="247" t="s">
        <v>25016</v>
      </c>
      <c r="B5532" s="247" t="s">
        <v>25017</v>
      </c>
      <c r="C5532" s="247" t="s">
        <v>5061</v>
      </c>
      <c r="D5532" s="247" t="s">
        <v>5027</v>
      </c>
      <c r="E5532" s="248" t="s">
        <v>25018</v>
      </c>
      <c r="F5532" s="247">
        <v>27.95</v>
      </c>
      <c r="G5532" s="247" t="s">
        <v>1373</v>
      </c>
      <c r="H5532" s="247" t="s">
        <v>14318</v>
      </c>
      <c r="I5532" s="247">
        <v>99</v>
      </c>
      <c r="J5532" s="247">
        <v>0</v>
      </c>
      <c r="K5532" s="247">
        <v>0</v>
      </c>
    </row>
    <row r="5533" spans="1:11">
      <c r="A5533" s="247" t="s">
        <v>25019</v>
      </c>
      <c r="B5533" s="247" t="s">
        <v>25020</v>
      </c>
      <c r="C5533" s="247" t="s">
        <v>5061</v>
      </c>
      <c r="D5533" s="247" t="s">
        <v>5027</v>
      </c>
      <c r="E5533" s="248" t="s">
        <v>25021</v>
      </c>
      <c r="F5533" s="247">
        <v>9.25</v>
      </c>
      <c r="G5533" s="247" t="s">
        <v>1373</v>
      </c>
      <c r="H5533" s="247" t="s">
        <v>14318</v>
      </c>
      <c r="I5533" s="247">
        <v>7</v>
      </c>
      <c r="J5533" s="247">
        <v>0</v>
      </c>
      <c r="K5533" s="247">
        <v>0</v>
      </c>
    </row>
    <row r="5534" spans="1:11">
      <c r="A5534" s="247" t="s">
        <v>25022</v>
      </c>
      <c r="B5534" s="247" t="s">
        <v>25023</v>
      </c>
      <c r="C5534" s="247" t="s">
        <v>5061</v>
      </c>
      <c r="D5534" s="247" t="s">
        <v>5027</v>
      </c>
      <c r="E5534" s="248" t="s">
        <v>25024</v>
      </c>
      <c r="F5534" s="247">
        <v>6.14</v>
      </c>
      <c r="G5534" s="247" t="s">
        <v>1373</v>
      </c>
      <c r="H5534" s="247" t="s">
        <v>14318</v>
      </c>
      <c r="I5534" s="247">
        <v>10</v>
      </c>
      <c r="J5534" s="247">
        <v>0</v>
      </c>
      <c r="K5534" s="247">
        <v>0</v>
      </c>
    </row>
    <row r="5535" spans="1:11">
      <c r="A5535" s="247" t="s">
        <v>25025</v>
      </c>
      <c r="B5535" s="247" t="s">
        <v>25026</v>
      </c>
      <c r="C5535" s="247" t="s">
        <v>5061</v>
      </c>
      <c r="D5535" s="247" t="s">
        <v>5027</v>
      </c>
      <c r="E5535" s="248" t="s">
        <v>25027</v>
      </c>
      <c r="F5535" s="247">
        <v>5.14</v>
      </c>
      <c r="G5535" s="247" t="s">
        <v>1373</v>
      </c>
      <c r="H5535" s="247" t="s">
        <v>14318</v>
      </c>
      <c r="I5535" s="247">
        <v>5</v>
      </c>
      <c r="J5535" s="247">
        <v>0</v>
      </c>
      <c r="K5535" s="247">
        <v>0</v>
      </c>
    </row>
    <row r="5536" spans="1:11">
      <c r="A5536" s="247" t="s">
        <v>25028</v>
      </c>
      <c r="B5536" s="247" t="s">
        <v>25029</v>
      </c>
      <c r="C5536" s="247" t="s">
        <v>5061</v>
      </c>
      <c r="D5536" s="247" t="s">
        <v>5027</v>
      </c>
      <c r="E5536" s="248" t="s">
        <v>25030</v>
      </c>
      <c r="F5536" s="247">
        <v>20.100000000000001</v>
      </c>
      <c r="G5536" s="247" t="s">
        <v>1373</v>
      </c>
      <c r="H5536" s="247" t="s">
        <v>14318</v>
      </c>
      <c r="I5536" s="247">
        <v>99</v>
      </c>
      <c r="J5536" s="247">
        <v>0</v>
      </c>
      <c r="K5536" s="247">
        <v>0</v>
      </c>
    </row>
    <row r="5537" spans="1:11">
      <c r="A5537" s="247" t="s">
        <v>25031</v>
      </c>
      <c r="B5537" s="247" t="s">
        <v>25032</v>
      </c>
      <c r="C5537" s="247" t="s">
        <v>5061</v>
      </c>
      <c r="D5537" s="247" t="s">
        <v>5027</v>
      </c>
      <c r="E5537" s="248" t="s">
        <v>25033</v>
      </c>
      <c r="F5537" s="247">
        <v>18.440000000000001</v>
      </c>
      <c r="G5537" s="247" t="s">
        <v>1373</v>
      </c>
      <c r="H5537" s="247" t="s">
        <v>14318</v>
      </c>
      <c r="I5537" s="247">
        <v>5</v>
      </c>
      <c r="J5537" s="247">
        <v>0</v>
      </c>
      <c r="K5537" s="247">
        <v>0</v>
      </c>
    </row>
    <row r="5538" spans="1:11">
      <c r="A5538" s="247" t="s">
        <v>25034</v>
      </c>
      <c r="B5538" s="247" t="s">
        <v>25035</v>
      </c>
      <c r="C5538" s="247" t="s">
        <v>5061</v>
      </c>
      <c r="D5538" s="247" t="s">
        <v>5027</v>
      </c>
      <c r="E5538" s="248" t="s">
        <v>25036</v>
      </c>
      <c r="F5538" s="247">
        <v>18.7</v>
      </c>
      <c r="G5538" s="247" t="s">
        <v>1373</v>
      </c>
      <c r="H5538" s="247" t="s">
        <v>14318</v>
      </c>
      <c r="I5538" s="247">
        <v>7</v>
      </c>
      <c r="J5538" s="247">
        <v>0</v>
      </c>
      <c r="K5538" s="247">
        <v>0</v>
      </c>
    </row>
    <row r="5539" spans="1:11">
      <c r="A5539" s="247" t="s">
        <v>25037</v>
      </c>
      <c r="B5539" s="247" t="s">
        <v>25038</v>
      </c>
      <c r="C5539" s="247" t="s">
        <v>5061</v>
      </c>
      <c r="D5539" s="247" t="s">
        <v>5027</v>
      </c>
      <c r="E5539" s="248" t="s">
        <v>25039</v>
      </c>
      <c r="F5539" s="247">
        <v>4.76</v>
      </c>
      <c r="G5539" s="247" t="s">
        <v>1373</v>
      </c>
      <c r="H5539" s="247" t="s">
        <v>14318</v>
      </c>
      <c r="I5539" s="247">
        <v>7</v>
      </c>
      <c r="J5539" s="247">
        <v>0</v>
      </c>
      <c r="K5539" s="247">
        <v>0</v>
      </c>
    </row>
    <row r="5540" spans="1:11">
      <c r="A5540" s="247" t="s">
        <v>25040</v>
      </c>
      <c r="B5540" s="247" t="s">
        <v>25041</v>
      </c>
      <c r="C5540" s="247" t="s">
        <v>5061</v>
      </c>
      <c r="D5540" s="247" t="s">
        <v>5027</v>
      </c>
      <c r="E5540" s="248" t="s">
        <v>25042</v>
      </c>
      <c r="F5540" s="247">
        <v>3.71</v>
      </c>
      <c r="G5540" s="247" t="s">
        <v>1373</v>
      </c>
      <c r="H5540" s="247" t="s">
        <v>14318</v>
      </c>
      <c r="I5540" s="247">
        <v>10</v>
      </c>
      <c r="J5540" s="247">
        <v>0</v>
      </c>
      <c r="K5540" s="247">
        <v>0</v>
      </c>
    </row>
    <row r="5541" spans="1:11">
      <c r="A5541" s="247" t="s">
        <v>25043</v>
      </c>
      <c r="B5541" s="247" t="s">
        <v>25044</v>
      </c>
      <c r="C5541" s="247" t="s">
        <v>5061</v>
      </c>
      <c r="D5541" s="247" t="s">
        <v>5027</v>
      </c>
      <c r="E5541" s="248" t="s">
        <v>25045</v>
      </c>
      <c r="F5541" s="247">
        <v>39.950000000000003</v>
      </c>
      <c r="G5541" s="247" t="s">
        <v>1373</v>
      </c>
      <c r="H5541" s="247" t="s">
        <v>14318</v>
      </c>
      <c r="I5541" s="247">
        <v>99</v>
      </c>
      <c r="J5541" s="247">
        <v>0</v>
      </c>
      <c r="K5541" s="247">
        <v>0</v>
      </c>
    </row>
    <row r="5542" spans="1:11">
      <c r="A5542" s="247" t="s">
        <v>25046</v>
      </c>
      <c r="B5542" s="247" t="s">
        <v>25047</v>
      </c>
      <c r="C5542" s="247" t="s">
        <v>5061</v>
      </c>
      <c r="D5542" s="247" t="s">
        <v>5027</v>
      </c>
      <c r="E5542" s="248" t="s">
        <v>25048</v>
      </c>
      <c r="F5542" s="247">
        <v>15.37</v>
      </c>
      <c r="G5542" s="247" t="s">
        <v>1373</v>
      </c>
      <c r="H5542" s="247" t="s">
        <v>14318</v>
      </c>
      <c r="I5542" s="247">
        <v>5</v>
      </c>
      <c r="J5542" s="247">
        <v>0</v>
      </c>
      <c r="K5542" s="247">
        <v>0</v>
      </c>
    </row>
    <row r="5543" spans="1:11">
      <c r="A5543" s="247" t="s">
        <v>25049</v>
      </c>
      <c r="B5543" s="247" t="s">
        <v>25050</v>
      </c>
      <c r="C5543" s="247" t="s">
        <v>5061</v>
      </c>
      <c r="D5543" s="247" t="s">
        <v>5027</v>
      </c>
      <c r="E5543" s="248" t="s">
        <v>25051</v>
      </c>
      <c r="F5543" s="247">
        <v>57.37</v>
      </c>
      <c r="G5543" s="247" t="s">
        <v>1373</v>
      </c>
      <c r="H5543" s="247" t="s">
        <v>14318</v>
      </c>
      <c r="I5543" s="247">
        <v>10</v>
      </c>
      <c r="J5543" s="247">
        <v>0</v>
      </c>
      <c r="K5543" s="247">
        <v>0</v>
      </c>
    </row>
    <row r="5544" spans="1:11">
      <c r="A5544" s="247" t="s">
        <v>25052</v>
      </c>
      <c r="B5544" s="247" t="s">
        <v>25053</v>
      </c>
      <c r="C5544" s="247" t="s">
        <v>5061</v>
      </c>
      <c r="D5544" s="247" t="s">
        <v>5027</v>
      </c>
      <c r="E5544" s="248" t="s">
        <v>25054</v>
      </c>
      <c r="F5544" s="247">
        <v>9.33</v>
      </c>
      <c r="G5544" s="247" t="s">
        <v>1373</v>
      </c>
      <c r="H5544" s="247" t="s">
        <v>14318</v>
      </c>
      <c r="I5544" s="247">
        <v>5</v>
      </c>
      <c r="J5544" s="247">
        <v>0</v>
      </c>
      <c r="K5544" s="247">
        <v>0</v>
      </c>
    </row>
    <row r="5545" spans="1:11">
      <c r="A5545" s="247" t="s">
        <v>25055</v>
      </c>
      <c r="B5545" s="247" t="s">
        <v>25056</v>
      </c>
      <c r="C5545" s="247" t="s">
        <v>5061</v>
      </c>
      <c r="D5545" s="247" t="s">
        <v>5027</v>
      </c>
      <c r="E5545" s="248" t="s">
        <v>25057</v>
      </c>
      <c r="F5545" s="247">
        <v>18.53</v>
      </c>
      <c r="G5545" s="247" t="s">
        <v>1373</v>
      </c>
      <c r="H5545" s="247" t="s">
        <v>14318</v>
      </c>
      <c r="I5545" s="247">
        <v>5</v>
      </c>
      <c r="J5545" s="247">
        <v>0</v>
      </c>
      <c r="K5545" s="247">
        <v>0</v>
      </c>
    </row>
    <row r="5546" spans="1:11">
      <c r="A5546" s="247" t="s">
        <v>25058</v>
      </c>
      <c r="B5546" s="247" t="s">
        <v>25059</v>
      </c>
      <c r="C5546" s="247" t="s">
        <v>5061</v>
      </c>
      <c r="D5546" s="247" t="s">
        <v>5027</v>
      </c>
      <c r="E5546" s="248" t="s">
        <v>25060</v>
      </c>
      <c r="F5546" s="247">
        <v>23.91</v>
      </c>
      <c r="G5546" s="247" t="s">
        <v>1373</v>
      </c>
      <c r="H5546" s="247" t="s">
        <v>14318</v>
      </c>
      <c r="I5546" s="247">
        <v>10</v>
      </c>
      <c r="J5546" s="247">
        <v>0</v>
      </c>
      <c r="K5546" s="247">
        <v>0</v>
      </c>
    </row>
    <row r="5547" spans="1:11">
      <c r="A5547" s="247" t="s">
        <v>25061</v>
      </c>
      <c r="B5547" s="247" t="s">
        <v>25062</v>
      </c>
      <c r="C5547" s="247" t="s">
        <v>5061</v>
      </c>
      <c r="D5547" s="247" t="s">
        <v>5027</v>
      </c>
      <c r="E5547" s="248" t="s">
        <v>25063</v>
      </c>
      <c r="F5547" s="247">
        <v>156.91999999999999</v>
      </c>
      <c r="G5547" s="247" t="s">
        <v>1373</v>
      </c>
      <c r="H5547" s="247" t="s">
        <v>14318</v>
      </c>
      <c r="I5547" s="247">
        <v>99</v>
      </c>
      <c r="J5547" s="247">
        <v>0</v>
      </c>
      <c r="K5547" s="247">
        <v>0</v>
      </c>
    </row>
    <row r="5548" spans="1:11">
      <c r="A5548" s="247" t="s">
        <v>25064</v>
      </c>
      <c r="B5548" s="247" t="s">
        <v>25065</v>
      </c>
      <c r="C5548" s="247" t="s">
        <v>5061</v>
      </c>
      <c r="D5548" s="247" t="s">
        <v>5027</v>
      </c>
      <c r="E5548" s="248" t="s">
        <v>25066</v>
      </c>
      <c r="F5548" s="247">
        <v>10.09</v>
      </c>
      <c r="G5548" s="247" t="s">
        <v>1373</v>
      </c>
      <c r="H5548" s="247" t="s">
        <v>14318</v>
      </c>
      <c r="I5548" s="247">
        <v>5</v>
      </c>
      <c r="J5548" s="247">
        <v>0</v>
      </c>
      <c r="K5548" s="247">
        <v>0</v>
      </c>
    </row>
    <row r="5549" spans="1:11">
      <c r="A5549" s="247" t="s">
        <v>25067</v>
      </c>
      <c r="B5549" s="247" t="s">
        <v>25068</v>
      </c>
      <c r="C5549" s="247" t="s">
        <v>4031</v>
      </c>
      <c r="D5549" s="247" t="s">
        <v>7107</v>
      </c>
      <c r="E5549" s="248" t="s">
        <v>25069</v>
      </c>
      <c r="F5549" s="247">
        <v>51.65</v>
      </c>
      <c r="G5549" s="247" t="s">
        <v>1373</v>
      </c>
      <c r="H5549" s="247" t="s">
        <v>14318</v>
      </c>
      <c r="I5549" s="247">
        <v>2</v>
      </c>
      <c r="J5549" s="247">
        <v>0</v>
      </c>
      <c r="K5549" s="247">
        <v>0</v>
      </c>
    </row>
    <row r="5550" spans="1:11">
      <c r="A5550" s="247" t="s">
        <v>25070</v>
      </c>
      <c r="B5550" s="247" t="s">
        <v>25071</v>
      </c>
      <c r="C5550" s="247" t="s">
        <v>4031</v>
      </c>
      <c r="D5550" s="247" t="s">
        <v>7107</v>
      </c>
      <c r="E5550" s="248" t="s">
        <v>25072</v>
      </c>
      <c r="F5550" s="247">
        <v>51.65</v>
      </c>
      <c r="G5550" s="247" t="s">
        <v>1373</v>
      </c>
      <c r="H5550" s="247" t="s">
        <v>14318</v>
      </c>
      <c r="I5550" s="247">
        <v>2</v>
      </c>
      <c r="J5550" s="247">
        <v>0</v>
      </c>
      <c r="K5550" s="247">
        <v>0</v>
      </c>
    </row>
    <row r="5551" spans="1:11">
      <c r="A5551" s="247" t="s">
        <v>25073</v>
      </c>
      <c r="B5551" s="247" t="s">
        <v>25074</v>
      </c>
      <c r="C5551" s="247" t="s">
        <v>4031</v>
      </c>
      <c r="D5551" s="247" t="s">
        <v>7107</v>
      </c>
      <c r="E5551" s="248" t="s">
        <v>25075</v>
      </c>
      <c r="F5551" s="247">
        <v>51.65</v>
      </c>
      <c r="G5551" s="247" t="s">
        <v>1373</v>
      </c>
      <c r="H5551" s="247" t="s">
        <v>14318</v>
      </c>
      <c r="I5551" s="247">
        <v>2</v>
      </c>
      <c r="J5551" s="247">
        <v>0</v>
      </c>
      <c r="K5551" s="247">
        <v>0</v>
      </c>
    </row>
    <row r="5552" spans="1:11">
      <c r="A5552" s="247" t="s">
        <v>25076</v>
      </c>
      <c r="B5552" s="247" t="s">
        <v>25077</v>
      </c>
      <c r="C5552" s="247" t="s">
        <v>4031</v>
      </c>
      <c r="D5552" s="247" t="s">
        <v>7107</v>
      </c>
      <c r="E5552" s="248" t="s">
        <v>25078</v>
      </c>
      <c r="F5552" s="247">
        <v>51.65</v>
      </c>
      <c r="G5552" s="247" t="s">
        <v>1373</v>
      </c>
      <c r="H5552" s="247" t="s">
        <v>14318</v>
      </c>
      <c r="I5552" s="247">
        <v>2</v>
      </c>
      <c r="J5552" s="247">
        <v>0</v>
      </c>
      <c r="K5552" s="247">
        <v>0</v>
      </c>
    </row>
    <row r="5553" spans="1:11">
      <c r="A5553" s="247" t="s">
        <v>25079</v>
      </c>
      <c r="B5553" s="247" t="s">
        <v>25080</v>
      </c>
      <c r="C5553" s="247" t="s">
        <v>4031</v>
      </c>
      <c r="D5553" s="247" t="s">
        <v>7107</v>
      </c>
      <c r="E5553" s="248" t="s">
        <v>25081</v>
      </c>
      <c r="F5553" s="247">
        <v>202.2</v>
      </c>
      <c r="G5553" s="247" t="s">
        <v>1373</v>
      </c>
      <c r="H5553" s="247" t="s">
        <v>14318</v>
      </c>
      <c r="I5553" s="247">
        <v>2</v>
      </c>
      <c r="J5553" s="247">
        <v>0</v>
      </c>
      <c r="K5553" s="247">
        <v>0</v>
      </c>
    </row>
    <row r="5554" spans="1:11">
      <c r="A5554" s="247" t="s">
        <v>25082</v>
      </c>
      <c r="B5554" s="247" t="s">
        <v>25083</v>
      </c>
      <c r="C5554" s="247" t="s">
        <v>4031</v>
      </c>
      <c r="D5554" s="247" t="s">
        <v>7107</v>
      </c>
      <c r="E5554" s="248" t="s">
        <v>25084</v>
      </c>
      <c r="F5554" s="247">
        <v>101.1</v>
      </c>
      <c r="G5554" s="247" t="s">
        <v>1373</v>
      </c>
      <c r="H5554" s="247" t="s">
        <v>14318</v>
      </c>
      <c r="I5554" s="247">
        <v>1</v>
      </c>
      <c r="J5554" s="247">
        <v>0</v>
      </c>
      <c r="K5554" s="247">
        <v>0</v>
      </c>
    </row>
    <row r="5555" spans="1:11">
      <c r="A5555" s="247" t="s">
        <v>7487</v>
      </c>
      <c r="B5555" s="247" t="s">
        <v>7486</v>
      </c>
      <c r="C5555" s="247" t="s">
        <v>4031</v>
      </c>
      <c r="D5555" s="247" t="s">
        <v>7107</v>
      </c>
      <c r="E5555" s="248" t="s">
        <v>7485</v>
      </c>
      <c r="F5555" s="247">
        <v>51.65</v>
      </c>
      <c r="G5555" s="247" t="s">
        <v>1373</v>
      </c>
      <c r="H5555" s="247" t="s">
        <v>14318</v>
      </c>
      <c r="I5555" s="247">
        <v>2</v>
      </c>
      <c r="J5555" s="247">
        <v>0</v>
      </c>
      <c r="K5555" s="247">
        <v>0</v>
      </c>
    </row>
    <row r="5556" spans="1:11">
      <c r="A5556" s="247" t="s">
        <v>7484</v>
      </c>
      <c r="B5556" s="247" t="s">
        <v>7483</v>
      </c>
      <c r="C5556" s="247" t="s">
        <v>4031</v>
      </c>
      <c r="D5556" s="247" t="s">
        <v>7107</v>
      </c>
      <c r="E5556" s="248" t="s">
        <v>7482</v>
      </c>
      <c r="F5556" s="247">
        <v>81.87</v>
      </c>
      <c r="G5556" s="247" t="s">
        <v>1373</v>
      </c>
      <c r="H5556" s="247" t="s">
        <v>14318</v>
      </c>
      <c r="I5556" s="247">
        <v>2</v>
      </c>
      <c r="J5556" s="247">
        <v>0</v>
      </c>
      <c r="K5556" s="247">
        <v>0</v>
      </c>
    </row>
    <row r="5557" spans="1:11">
      <c r="A5557" s="247" t="s">
        <v>7481</v>
      </c>
      <c r="B5557" s="247" t="s">
        <v>7480</v>
      </c>
      <c r="C5557" s="247" t="s">
        <v>4031</v>
      </c>
      <c r="D5557" s="247" t="s">
        <v>7107</v>
      </c>
      <c r="E5557" s="248" t="s">
        <v>7479</v>
      </c>
      <c r="F5557" s="247">
        <v>104.4</v>
      </c>
      <c r="G5557" s="247" t="s">
        <v>1373</v>
      </c>
      <c r="H5557" s="247" t="s">
        <v>14318</v>
      </c>
      <c r="I5557" s="247">
        <v>1</v>
      </c>
      <c r="J5557" s="247">
        <v>0</v>
      </c>
      <c r="K5557" s="247">
        <v>0</v>
      </c>
    </row>
    <row r="5558" spans="1:11">
      <c r="A5558" s="247" t="s">
        <v>7387</v>
      </c>
      <c r="B5558" s="247" t="s">
        <v>7386</v>
      </c>
      <c r="C5558" s="247" t="s">
        <v>4031</v>
      </c>
      <c r="D5558" s="247" t="s">
        <v>7107</v>
      </c>
      <c r="E5558" s="248" t="s">
        <v>7385</v>
      </c>
      <c r="F5558" s="247">
        <v>55.38</v>
      </c>
      <c r="G5558" s="247" t="s">
        <v>1373</v>
      </c>
      <c r="H5558" s="247" t="s">
        <v>14318</v>
      </c>
      <c r="I5558" s="247">
        <v>2</v>
      </c>
      <c r="J5558" s="247">
        <v>0</v>
      </c>
      <c r="K5558" s="247">
        <v>0</v>
      </c>
    </row>
    <row r="5559" spans="1:11">
      <c r="A5559" s="247" t="s">
        <v>13958</v>
      </c>
      <c r="B5559" s="247" t="s">
        <v>13959</v>
      </c>
      <c r="C5559" s="247" t="s">
        <v>4031</v>
      </c>
      <c r="D5559" s="247" t="s">
        <v>7107</v>
      </c>
      <c r="E5559" s="248" t="s">
        <v>13960</v>
      </c>
      <c r="F5559" s="247">
        <v>152.75</v>
      </c>
      <c r="G5559" s="247" t="s">
        <v>1373</v>
      </c>
      <c r="H5559" s="247" t="s">
        <v>14318</v>
      </c>
      <c r="I5559" s="247">
        <v>1</v>
      </c>
      <c r="J5559" s="247">
        <v>0</v>
      </c>
      <c r="K5559" s="247">
        <v>0</v>
      </c>
    </row>
    <row r="5560" spans="1:11">
      <c r="A5560" s="247" t="s">
        <v>25085</v>
      </c>
      <c r="B5560" s="247" t="s">
        <v>25086</v>
      </c>
      <c r="C5560" s="247" t="s">
        <v>4031</v>
      </c>
      <c r="D5560" s="247" t="s">
        <v>7107</v>
      </c>
      <c r="E5560" s="248" t="s">
        <v>25087</v>
      </c>
      <c r="F5560" s="247">
        <v>82.29</v>
      </c>
      <c r="G5560" s="247" t="s">
        <v>1373</v>
      </c>
      <c r="H5560" s="247" t="s">
        <v>14318</v>
      </c>
      <c r="I5560" s="247">
        <v>3</v>
      </c>
      <c r="J5560" s="247">
        <v>0</v>
      </c>
      <c r="K5560" s="247">
        <v>0</v>
      </c>
    </row>
    <row r="5561" spans="1:11">
      <c r="A5561" s="247" t="s">
        <v>18299</v>
      </c>
      <c r="B5561" s="247" t="s">
        <v>18298</v>
      </c>
      <c r="C5561" s="247" t="s">
        <v>4031</v>
      </c>
      <c r="D5561" s="247" t="s">
        <v>7107</v>
      </c>
      <c r="E5561" s="248" t="s">
        <v>7153</v>
      </c>
      <c r="F5561" s="247">
        <v>139.56</v>
      </c>
      <c r="G5561" s="247" t="s">
        <v>1373</v>
      </c>
      <c r="H5561" s="247" t="s">
        <v>14318</v>
      </c>
      <c r="I5561" s="247">
        <v>1</v>
      </c>
      <c r="J5561" s="247">
        <v>0</v>
      </c>
      <c r="K5561" s="247">
        <v>0</v>
      </c>
    </row>
    <row r="5562" spans="1:11">
      <c r="A5562" s="247" t="s">
        <v>25088</v>
      </c>
      <c r="B5562" s="247" t="s">
        <v>25089</v>
      </c>
      <c r="C5562" s="247" t="s">
        <v>4031</v>
      </c>
      <c r="D5562" s="247" t="s">
        <v>7107</v>
      </c>
      <c r="E5562" s="248" t="s">
        <v>7495</v>
      </c>
      <c r="F5562" s="247">
        <v>105.49</v>
      </c>
      <c r="G5562" s="247" t="s">
        <v>1373</v>
      </c>
      <c r="H5562" s="247" t="s">
        <v>14318</v>
      </c>
      <c r="I5562" s="247">
        <v>1</v>
      </c>
      <c r="J5562" s="247">
        <v>0</v>
      </c>
      <c r="K5562" s="247">
        <v>0</v>
      </c>
    </row>
    <row r="5563" spans="1:11">
      <c r="A5563" s="247" t="s">
        <v>25090</v>
      </c>
      <c r="B5563" s="247" t="s">
        <v>25091</v>
      </c>
      <c r="C5563" s="247" t="s">
        <v>4031</v>
      </c>
      <c r="D5563" s="247" t="s">
        <v>7107</v>
      </c>
      <c r="E5563" s="248" t="s">
        <v>7498</v>
      </c>
      <c r="F5563" s="247">
        <v>90.11</v>
      </c>
      <c r="G5563" s="247" t="s">
        <v>1373</v>
      </c>
      <c r="H5563" s="247" t="s">
        <v>14318</v>
      </c>
      <c r="I5563" s="247">
        <v>1</v>
      </c>
      <c r="J5563" s="247">
        <v>0</v>
      </c>
      <c r="K5563" s="247">
        <v>0</v>
      </c>
    </row>
    <row r="5564" spans="1:11">
      <c r="A5564" s="247" t="s">
        <v>25092</v>
      </c>
      <c r="B5564" s="247" t="s">
        <v>25093</v>
      </c>
      <c r="C5564" s="247" t="s">
        <v>4031</v>
      </c>
      <c r="D5564" s="247" t="s">
        <v>7107</v>
      </c>
      <c r="E5564" s="248" t="s">
        <v>7403</v>
      </c>
      <c r="F5564" s="247">
        <v>123.08</v>
      </c>
      <c r="G5564" s="247" t="s">
        <v>1373</v>
      </c>
      <c r="H5564" s="247" t="s">
        <v>14318</v>
      </c>
      <c r="I5564" s="247">
        <v>1</v>
      </c>
      <c r="J5564" s="247">
        <v>0</v>
      </c>
      <c r="K5564" s="247">
        <v>0</v>
      </c>
    </row>
    <row r="5565" spans="1:11">
      <c r="A5565" s="247" t="s">
        <v>25094</v>
      </c>
      <c r="B5565" s="247" t="s">
        <v>25095</v>
      </c>
      <c r="C5565" s="247" t="s">
        <v>4031</v>
      </c>
      <c r="D5565" s="247" t="s">
        <v>7107</v>
      </c>
      <c r="E5565" s="248" t="s">
        <v>25096</v>
      </c>
      <c r="F5565" s="247">
        <v>202.55</v>
      </c>
      <c r="G5565" s="247" t="s">
        <v>1373</v>
      </c>
      <c r="H5565" s="247" t="s">
        <v>14318</v>
      </c>
      <c r="I5565" s="247">
        <v>2</v>
      </c>
      <c r="J5565" s="247">
        <v>0</v>
      </c>
      <c r="K5565" s="247">
        <v>0</v>
      </c>
    </row>
    <row r="5566" spans="1:11">
      <c r="A5566" s="247" t="s">
        <v>18158</v>
      </c>
      <c r="B5566" s="247" t="s">
        <v>18157</v>
      </c>
      <c r="C5566" s="247" t="s">
        <v>4031</v>
      </c>
      <c r="D5566" s="247" t="s">
        <v>10879</v>
      </c>
      <c r="E5566" s="248" t="s">
        <v>18156</v>
      </c>
      <c r="F5566" s="247">
        <v>457.78</v>
      </c>
      <c r="G5566" s="247" t="s">
        <v>1373</v>
      </c>
      <c r="H5566" s="247" t="s">
        <v>14318</v>
      </c>
      <c r="I5566" s="247">
        <v>3</v>
      </c>
      <c r="J5566" s="247">
        <v>0</v>
      </c>
      <c r="K5566" s="247">
        <v>0</v>
      </c>
    </row>
    <row r="5567" spans="1:11">
      <c r="A5567" s="247" t="s">
        <v>18155</v>
      </c>
      <c r="B5567" s="247" t="s">
        <v>18154</v>
      </c>
      <c r="C5567" s="247" t="s">
        <v>4031</v>
      </c>
      <c r="D5567" s="247" t="s">
        <v>10879</v>
      </c>
      <c r="E5567" s="248" t="s">
        <v>18153</v>
      </c>
      <c r="F5567" s="247">
        <v>508.89</v>
      </c>
      <c r="G5567" s="247" t="s">
        <v>1373</v>
      </c>
      <c r="H5567" s="247" t="s">
        <v>14318</v>
      </c>
      <c r="I5567" s="247">
        <v>3</v>
      </c>
      <c r="J5567" s="247">
        <v>0</v>
      </c>
      <c r="K5567" s="247">
        <v>0</v>
      </c>
    </row>
    <row r="5568" spans="1:11">
      <c r="A5568" s="247" t="s">
        <v>18152</v>
      </c>
      <c r="B5568" s="247" t="s">
        <v>18151</v>
      </c>
      <c r="C5568" s="247" t="s">
        <v>4031</v>
      </c>
      <c r="D5568" s="247" t="s">
        <v>10879</v>
      </c>
      <c r="E5568" s="248" t="s">
        <v>18150</v>
      </c>
      <c r="F5568" s="247">
        <v>610</v>
      </c>
      <c r="G5568" s="247" t="s">
        <v>1373</v>
      </c>
      <c r="H5568" s="247" t="s">
        <v>14318</v>
      </c>
      <c r="I5568" s="247">
        <v>3</v>
      </c>
      <c r="J5568" s="247">
        <v>0</v>
      </c>
      <c r="K5568" s="247">
        <v>0</v>
      </c>
    </row>
    <row r="5569" spans="1:11">
      <c r="A5569" s="247" t="s">
        <v>18149</v>
      </c>
      <c r="B5569" s="247" t="s">
        <v>18148</v>
      </c>
      <c r="C5569" s="247" t="s">
        <v>4031</v>
      </c>
      <c r="D5569" s="247" t="s">
        <v>10879</v>
      </c>
      <c r="E5569" s="248" t="s">
        <v>18147</v>
      </c>
      <c r="F5569" s="247">
        <v>1017.78</v>
      </c>
      <c r="G5569" s="247" t="s">
        <v>1373</v>
      </c>
      <c r="H5569" s="247" t="s">
        <v>14318</v>
      </c>
      <c r="I5569" s="247">
        <v>3</v>
      </c>
      <c r="J5569" s="247">
        <v>0</v>
      </c>
      <c r="K5569" s="247">
        <v>0</v>
      </c>
    </row>
    <row r="5570" spans="1:11">
      <c r="A5570" s="247" t="s">
        <v>18146</v>
      </c>
      <c r="B5570" s="247" t="s">
        <v>18145</v>
      </c>
      <c r="C5570" s="247" t="s">
        <v>4031</v>
      </c>
      <c r="D5570" s="247" t="s">
        <v>10879</v>
      </c>
      <c r="E5570" s="248" t="s">
        <v>18144</v>
      </c>
      <c r="F5570" s="247">
        <v>712.22</v>
      </c>
      <c r="G5570" s="247" t="s">
        <v>1373</v>
      </c>
      <c r="H5570" s="247" t="s">
        <v>14318</v>
      </c>
      <c r="I5570" s="247">
        <v>3</v>
      </c>
      <c r="J5570" s="247">
        <v>0</v>
      </c>
      <c r="K5570" s="247">
        <v>0</v>
      </c>
    </row>
    <row r="5571" spans="1:11">
      <c r="A5571" s="247" t="s">
        <v>25097</v>
      </c>
      <c r="B5571" s="247" t="s">
        <v>25098</v>
      </c>
      <c r="C5571" s="247" t="s">
        <v>4031</v>
      </c>
      <c r="D5571" s="247" t="s">
        <v>10879</v>
      </c>
      <c r="E5571" s="248" t="s">
        <v>25099</v>
      </c>
      <c r="F5571" s="247">
        <v>1221.1099999999999</v>
      </c>
      <c r="G5571" s="247" t="s">
        <v>1373</v>
      </c>
      <c r="H5571" s="247" t="s">
        <v>14318</v>
      </c>
      <c r="I5571" s="247">
        <v>2</v>
      </c>
      <c r="J5571" s="247">
        <v>0</v>
      </c>
      <c r="K5571" s="247">
        <v>0</v>
      </c>
    </row>
    <row r="5572" spans="1:11">
      <c r="A5572" s="247" t="s">
        <v>25100</v>
      </c>
      <c r="B5572" s="247" t="s">
        <v>25101</v>
      </c>
      <c r="C5572" s="247" t="s">
        <v>4031</v>
      </c>
      <c r="D5572" s="247" t="s">
        <v>10879</v>
      </c>
      <c r="E5572" s="248" t="s">
        <v>25102</v>
      </c>
      <c r="F5572" s="247">
        <v>353.98</v>
      </c>
      <c r="G5572" s="247" t="s">
        <v>1373</v>
      </c>
      <c r="H5572" s="247" t="s">
        <v>14318</v>
      </c>
      <c r="I5572" s="247">
        <v>1</v>
      </c>
      <c r="J5572" s="247">
        <v>0</v>
      </c>
      <c r="K5572" s="247">
        <v>0</v>
      </c>
    </row>
    <row r="5573" spans="1:11">
      <c r="A5573" s="247" t="s">
        <v>11936</v>
      </c>
      <c r="B5573" s="247" t="s">
        <v>11935</v>
      </c>
      <c r="C5573" s="247" t="s">
        <v>4563</v>
      </c>
      <c r="D5573" s="247" t="s">
        <v>10961</v>
      </c>
      <c r="E5573" s="248" t="s">
        <v>11934</v>
      </c>
      <c r="F5573" s="247">
        <v>1545.45</v>
      </c>
      <c r="G5573" s="247" t="s">
        <v>1367</v>
      </c>
      <c r="H5573" s="247" t="s">
        <v>14318</v>
      </c>
      <c r="I5573" s="247">
        <v>0</v>
      </c>
      <c r="J5573" s="247">
        <v>3</v>
      </c>
      <c r="K5573" s="247">
        <v>0</v>
      </c>
    </row>
    <row r="5574" spans="1:11">
      <c r="A5574" s="247" t="s">
        <v>9596</v>
      </c>
      <c r="B5574" s="247" t="s">
        <v>9595</v>
      </c>
      <c r="C5574" s="247" t="s">
        <v>4563</v>
      </c>
      <c r="D5574" s="247" t="s">
        <v>7606</v>
      </c>
      <c r="E5574" s="248" t="s">
        <v>9594</v>
      </c>
      <c r="F5574" s="247">
        <v>1158.06</v>
      </c>
      <c r="G5574" s="247" t="s">
        <v>1367</v>
      </c>
      <c r="H5574" s="247" t="s">
        <v>14318</v>
      </c>
      <c r="I5574" s="247">
        <v>0</v>
      </c>
      <c r="J5574" s="247">
        <v>3</v>
      </c>
      <c r="K5574" s="247">
        <v>0</v>
      </c>
    </row>
    <row r="5575" spans="1:11">
      <c r="A5575" s="247" t="s">
        <v>9593</v>
      </c>
      <c r="B5575" s="247" t="s">
        <v>9592</v>
      </c>
      <c r="C5575" s="247" t="s">
        <v>4563</v>
      </c>
      <c r="D5575" s="247" t="s">
        <v>7606</v>
      </c>
      <c r="E5575" s="248" t="s">
        <v>9591</v>
      </c>
      <c r="F5575" s="247">
        <v>1440.86</v>
      </c>
      <c r="G5575" s="247" t="s">
        <v>1367</v>
      </c>
      <c r="H5575" s="247" t="s">
        <v>14318</v>
      </c>
      <c r="I5575" s="247">
        <v>0</v>
      </c>
      <c r="J5575" s="247">
        <v>0</v>
      </c>
      <c r="K5575" s="247">
        <v>0</v>
      </c>
    </row>
    <row r="5576" spans="1:11">
      <c r="A5576" s="247" t="s">
        <v>9590</v>
      </c>
      <c r="B5576" s="247" t="s">
        <v>9589</v>
      </c>
      <c r="C5576" s="247" t="s">
        <v>4563</v>
      </c>
      <c r="D5576" s="247" t="s">
        <v>7606</v>
      </c>
      <c r="E5576" s="248" t="s">
        <v>9588</v>
      </c>
      <c r="F5576" s="247">
        <v>150.54</v>
      </c>
      <c r="G5576" s="247" t="s">
        <v>1367</v>
      </c>
      <c r="H5576" s="247" t="s">
        <v>14318</v>
      </c>
      <c r="I5576" s="247">
        <v>0</v>
      </c>
      <c r="J5576" s="247">
        <v>0</v>
      </c>
      <c r="K5576" s="247">
        <v>0</v>
      </c>
    </row>
    <row r="5577" spans="1:11">
      <c r="A5577" s="247" t="s">
        <v>9241</v>
      </c>
      <c r="B5577" s="247" t="s">
        <v>9240</v>
      </c>
      <c r="C5577" s="247" t="s">
        <v>4563</v>
      </c>
      <c r="D5577" s="247" t="s">
        <v>7606</v>
      </c>
      <c r="E5577" s="248" t="s">
        <v>9239</v>
      </c>
      <c r="F5577" s="247">
        <v>256.99</v>
      </c>
      <c r="G5577" s="247" t="s">
        <v>1367</v>
      </c>
      <c r="H5577" s="247" t="s">
        <v>14318</v>
      </c>
      <c r="I5577" s="247">
        <v>0</v>
      </c>
      <c r="J5577" s="247">
        <v>0</v>
      </c>
      <c r="K5577" s="247">
        <v>0</v>
      </c>
    </row>
    <row r="5578" spans="1:11">
      <c r="A5578" s="247" t="s">
        <v>9238</v>
      </c>
      <c r="B5578" s="247" t="s">
        <v>9237</v>
      </c>
      <c r="C5578" s="247" t="s">
        <v>4563</v>
      </c>
      <c r="D5578" s="247" t="s">
        <v>7606</v>
      </c>
      <c r="E5578" s="248" t="s">
        <v>25103</v>
      </c>
      <c r="F5578" s="247">
        <v>1158.06</v>
      </c>
      <c r="G5578" s="247" t="s">
        <v>1367</v>
      </c>
      <c r="H5578" s="247" t="s">
        <v>14318</v>
      </c>
      <c r="I5578" s="247">
        <v>0</v>
      </c>
      <c r="J5578" s="247">
        <v>0</v>
      </c>
      <c r="K5578" s="247">
        <v>0</v>
      </c>
    </row>
    <row r="5579" spans="1:11">
      <c r="A5579" s="247" t="s">
        <v>9178</v>
      </c>
      <c r="B5579" s="247" t="s">
        <v>9177</v>
      </c>
      <c r="C5579" s="247" t="s">
        <v>4563</v>
      </c>
      <c r="D5579" s="247" t="s">
        <v>7606</v>
      </c>
      <c r="E5579" s="248" t="s">
        <v>9176</v>
      </c>
      <c r="F5579" s="247">
        <v>1166.67</v>
      </c>
      <c r="G5579" s="247" t="s">
        <v>1367</v>
      </c>
      <c r="H5579" s="247" t="s">
        <v>14318</v>
      </c>
      <c r="I5579" s="247">
        <v>0</v>
      </c>
      <c r="J5579" s="247">
        <v>3</v>
      </c>
      <c r="K5579" s="247">
        <v>0</v>
      </c>
    </row>
    <row r="5580" spans="1:11">
      <c r="A5580" s="247" t="s">
        <v>9107</v>
      </c>
      <c r="B5580" s="247" t="s">
        <v>9106</v>
      </c>
      <c r="C5580" s="247" t="s">
        <v>4563</v>
      </c>
      <c r="D5580" s="247" t="s">
        <v>7606</v>
      </c>
      <c r="E5580" s="248" t="s">
        <v>9105</v>
      </c>
      <c r="F5580" s="247">
        <v>237.63</v>
      </c>
      <c r="G5580" s="247" t="s">
        <v>1367</v>
      </c>
      <c r="H5580" s="247" t="s">
        <v>14318</v>
      </c>
      <c r="I5580" s="247">
        <v>0</v>
      </c>
      <c r="J5580" s="247">
        <v>3</v>
      </c>
      <c r="K5580" s="247">
        <v>0</v>
      </c>
    </row>
    <row r="5581" spans="1:11">
      <c r="A5581" s="247" t="s">
        <v>8456</v>
      </c>
      <c r="B5581" s="247" t="s">
        <v>8455</v>
      </c>
      <c r="C5581" s="247" t="s">
        <v>4563</v>
      </c>
      <c r="D5581" s="247" t="s">
        <v>7606</v>
      </c>
      <c r="E5581" s="248" t="s">
        <v>8454</v>
      </c>
      <c r="F5581" s="247">
        <v>1379.68</v>
      </c>
      <c r="G5581" s="247" t="s">
        <v>1367</v>
      </c>
      <c r="H5581" s="247" t="s">
        <v>14318</v>
      </c>
      <c r="I5581" s="247">
        <v>0</v>
      </c>
      <c r="J5581" s="247">
        <v>3</v>
      </c>
      <c r="K5581" s="247">
        <v>0</v>
      </c>
    </row>
    <row r="5582" spans="1:11">
      <c r="A5582" s="247" t="s">
        <v>8453</v>
      </c>
      <c r="B5582" s="247" t="s">
        <v>8452</v>
      </c>
      <c r="C5582" s="247" t="s">
        <v>4563</v>
      </c>
      <c r="D5582" s="247" t="s">
        <v>7606</v>
      </c>
      <c r="E5582" s="248" t="s">
        <v>8451</v>
      </c>
      <c r="F5582" s="247">
        <v>1379.68</v>
      </c>
      <c r="G5582" s="247" t="s">
        <v>1367</v>
      </c>
      <c r="H5582" s="247" t="s">
        <v>14318</v>
      </c>
      <c r="I5582" s="247">
        <v>0</v>
      </c>
      <c r="J5582" s="247">
        <v>3</v>
      </c>
      <c r="K5582" s="247">
        <v>0</v>
      </c>
    </row>
    <row r="5583" spans="1:11">
      <c r="A5583" s="247" t="s">
        <v>4666</v>
      </c>
      <c r="B5583" s="247" t="s">
        <v>4665</v>
      </c>
      <c r="C5583" s="247" t="s">
        <v>4563</v>
      </c>
      <c r="D5583" s="247" t="s">
        <v>4456</v>
      </c>
      <c r="E5583" s="248" t="s">
        <v>4664</v>
      </c>
      <c r="F5583" s="247">
        <v>6703.3</v>
      </c>
      <c r="G5583" s="247" t="s">
        <v>1367</v>
      </c>
      <c r="H5583" s="247" t="s">
        <v>14318</v>
      </c>
      <c r="I5583" s="247">
        <v>0</v>
      </c>
      <c r="J5583" s="247">
        <v>3</v>
      </c>
      <c r="K5583" s="247">
        <v>0</v>
      </c>
    </row>
    <row r="5584" spans="1:11">
      <c r="A5584" s="247" t="s">
        <v>4663</v>
      </c>
      <c r="B5584" s="247" t="s">
        <v>4662</v>
      </c>
      <c r="C5584" s="247" t="s">
        <v>4563</v>
      </c>
      <c r="D5584" s="247" t="s">
        <v>4456</v>
      </c>
      <c r="E5584" s="248" t="s">
        <v>4661</v>
      </c>
      <c r="F5584" s="247">
        <v>7362.64</v>
      </c>
      <c r="G5584" s="247" t="s">
        <v>1367</v>
      </c>
      <c r="H5584" s="247" t="s">
        <v>14318</v>
      </c>
      <c r="I5584" s="247">
        <v>0</v>
      </c>
      <c r="J5584" s="247">
        <v>3</v>
      </c>
      <c r="K5584" s="247">
        <v>0</v>
      </c>
    </row>
    <row r="5585" spans="1:11">
      <c r="A5585" s="247" t="s">
        <v>4660</v>
      </c>
      <c r="B5585" s="247" t="s">
        <v>4659</v>
      </c>
      <c r="C5585" s="247" t="s">
        <v>4563</v>
      </c>
      <c r="D5585" s="247" t="s">
        <v>4456</v>
      </c>
      <c r="E5585" s="248" t="s">
        <v>4658</v>
      </c>
      <c r="F5585" s="247">
        <v>10549.45</v>
      </c>
      <c r="G5585" s="247" t="s">
        <v>1367</v>
      </c>
      <c r="H5585" s="247" t="s">
        <v>14318</v>
      </c>
      <c r="I5585" s="247">
        <v>0</v>
      </c>
      <c r="J5585" s="247">
        <v>3</v>
      </c>
      <c r="K5585" s="247">
        <v>0</v>
      </c>
    </row>
    <row r="5586" spans="1:11">
      <c r="A5586" s="247" t="s">
        <v>25104</v>
      </c>
      <c r="B5586" s="247" t="s">
        <v>25105</v>
      </c>
      <c r="C5586" s="247" t="s">
        <v>7690</v>
      </c>
      <c r="D5586" s="247" t="s">
        <v>24101</v>
      </c>
      <c r="E5586" s="248" t="s">
        <v>25106</v>
      </c>
      <c r="F5586" s="247">
        <v>74.27</v>
      </c>
      <c r="G5586" s="247" t="s">
        <v>1367</v>
      </c>
      <c r="H5586" s="247" t="s">
        <v>14318</v>
      </c>
      <c r="I5586" s="247">
        <v>0</v>
      </c>
      <c r="J5586" s="247">
        <v>6</v>
      </c>
      <c r="K5586" s="247">
        <v>0</v>
      </c>
    </row>
    <row r="5587" spans="1:11">
      <c r="A5587" s="247" t="s">
        <v>9470</v>
      </c>
      <c r="B5587" s="247" t="s">
        <v>9469</v>
      </c>
      <c r="C5587" s="247" t="s">
        <v>7690</v>
      </c>
      <c r="D5587" s="247" t="s">
        <v>24101</v>
      </c>
      <c r="E5587" s="248" t="s">
        <v>9468</v>
      </c>
      <c r="F5587" s="247">
        <v>38.24</v>
      </c>
      <c r="G5587" s="247" t="s">
        <v>1367</v>
      </c>
      <c r="H5587" s="247" t="s">
        <v>14318</v>
      </c>
      <c r="I5587" s="247">
        <v>0</v>
      </c>
      <c r="J5587" s="247">
        <v>6</v>
      </c>
      <c r="K5587" s="247">
        <v>0</v>
      </c>
    </row>
    <row r="5588" spans="1:11">
      <c r="A5588" s="247" t="s">
        <v>9414</v>
      </c>
      <c r="B5588" s="247" t="s">
        <v>9413</v>
      </c>
      <c r="C5588" s="247" t="s">
        <v>7690</v>
      </c>
      <c r="D5588" s="247" t="s">
        <v>24101</v>
      </c>
      <c r="E5588" s="248" t="s">
        <v>9412</v>
      </c>
      <c r="F5588" s="247">
        <v>47.41</v>
      </c>
      <c r="G5588" s="247" t="s">
        <v>1367</v>
      </c>
      <c r="H5588" s="247" t="s">
        <v>14318</v>
      </c>
      <c r="I5588" s="247">
        <v>0</v>
      </c>
      <c r="J5588" s="247">
        <v>3</v>
      </c>
      <c r="K5588" s="247">
        <v>0</v>
      </c>
    </row>
    <row r="5589" spans="1:11">
      <c r="A5589" s="247" t="s">
        <v>8906</v>
      </c>
      <c r="B5589" s="247" t="s">
        <v>8905</v>
      </c>
      <c r="C5589" s="247" t="s">
        <v>7690</v>
      </c>
      <c r="D5589" s="247" t="s">
        <v>24101</v>
      </c>
      <c r="E5589" s="248" t="s">
        <v>13982</v>
      </c>
      <c r="F5589" s="247">
        <v>133.97</v>
      </c>
      <c r="G5589" s="247" t="s">
        <v>1367</v>
      </c>
      <c r="H5589" s="247" t="s">
        <v>14318</v>
      </c>
      <c r="I5589" s="247">
        <v>1</v>
      </c>
      <c r="J5589" s="247">
        <v>0</v>
      </c>
      <c r="K5589" s="247">
        <v>0</v>
      </c>
    </row>
    <row r="5590" spans="1:11">
      <c r="A5590" s="247" t="s">
        <v>8658</v>
      </c>
      <c r="B5590" s="247" t="s">
        <v>8657</v>
      </c>
      <c r="C5590" s="247" t="s">
        <v>7690</v>
      </c>
      <c r="D5590" s="247" t="s">
        <v>24101</v>
      </c>
      <c r="E5590" s="248" t="s">
        <v>25107</v>
      </c>
      <c r="F5590" s="247">
        <v>53.86</v>
      </c>
      <c r="G5590" s="247" t="s">
        <v>1367</v>
      </c>
      <c r="H5590" s="247" t="s">
        <v>14318</v>
      </c>
      <c r="I5590" s="247">
        <v>1</v>
      </c>
      <c r="J5590" s="247">
        <v>0</v>
      </c>
      <c r="K5590" s="247">
        <v>0</v>
      </c>
    </row>
    <row r="5591" spans="1:11">
      <c r="A5591" s="247" t="s">
        <v>8508</v>
      </c>
      <c r="B5591" s="247" t="s">
        <v>8507</v>
      </c>
      <c r="C5591" s="247" t="s">
        <v>7690</v>
      </c>
      <c r="D5591" s="247" t="s">
        <v>24101</v>
      </c>
      <c r="E5591" s="248" t="s">
        <v>13983</v>
      </c>
      <c r="F5591" s="247">
        <v>68.88</v>
      </c>
      <c r="G5591" s="247" t="s">
        <v>1367</v>
      </c>
      <c r="H5591" s="247" t="s">
        <v>14318</v>
      </c>
      <c r="I5591" s="247">
        <v>0</v>
      </c>
      <c r="J5591" s="247">
        <v>6</v>
      </c>
      <c r="K5591" s="247">
        <v>0</v>
      </c>
    </row>
    <row r="5592" spans="1:11">
      <c r="A5592" s="247" t="s">
        <v>8506</v>
      </c>
      <c r="B5592" s="247" t="s">
        <v>8505</v>
      </c>
      <c r="C5592" s="247" t="s">
        <v>7690</v>
      </c>
      <c r="D5592" s="247" t="s">
        <v>24101</v>
      </c>
      <c r="E5592" s="248" t="s">
        <v>13984</v>
      </c>
      <c r="F5592" s="247">
        <v>42.93</v>
      </c>
      <c r="G5592" s="247" t="s">
        <v>1367</v>
      </c>
      <c r="H5592" s="247" t="s">
        <v>14318</v>
      </c>
      <c r="I5592" s="247">
        <v>0</v>
      </c>
      <c r="J5592" s="247">
        <v>6</v>
      </c>
      <c r="K5592" s="247">
        <v>0</v>
      </c>
    </row>
    <row r="5593" spans="1:11">
      <c r="A5593" s="247" t="s">
        <v>8504</v>
      </c>
      <c r="B5593" s="247" t="s">
        <v>8503</v>
      </c>
      <c r="C5593" s="247" t="s">
        <v>7690</v>
      </c>
      <c r="D5593" s="247" t="s">
        <v>24101</v>
      </c>
      <c r="E5593" s="248" t="s">
        <v>25108</v>
      </c>
      <c r="F5593" s="247">
        <v>104.84</v>
      </c>
      <c r="G5593" s="247" t="s">
        <v>1367</v>
      </c>
      <c r="H5593" s="247" t="s">
        <v>14318</v>
      </c>
      <c r="I5593" s="247">
        <v>0</v>
      </c>
      <c r="J5593" s="247">
        <v>6</v>
      </c>
      <c r="K5593" s="247">
        <v>0</v>
      </c>
    </row>
    <row r="5594" spans="1:11">
      <c r="A5594" s="247" t="s">
        <v>8502</v>
      </c>
      <c r="B5594" s="247" t="s">
        <v>8501</v>
      </c>
      <c r="C5594" s="247" t="s">
        <v>7690</v>
      </c>
      <c r="D5594" s="247" t="s">
        <v>24101</v>
      </c>
      <c r="E5594" s="248" t="s">
        <v>13986</v>
      </c>
      <c r="F5594" s="247">
        <v>89.88</v>
      </c>
      <c r="G5594" s="247" t="s">
        <v>1367</v>
      </c>
      <c r="H5594" s="247" t="s">
        <v>14318</v>
      </c>
      <c r="I5594" s="247">
        <v>0</v>
      </c>
      <c r="J5594" s="247">
        <v>6</v>
      </c>
      <c r="K5594" s="247">
        <v>0</v>
      </c>
    </row>
    <row r="5595" spans="1:11">
      <c r="A5595" s="247" t="s">
        <v>8282</v>
      </c>
      <c r="B5595" s="247" t="s">
        <v>8281</v>
      </c>
      <c r="C5595" s="247" t="s">
        <v>7690</v>
      </c>
      <c r="D5595" s="247" t="s">
        <v>24101</v>
      </c>
      <c r="E5595" s="248" t="s">
        <v>17621</v>
      </c>
      <c r="F5595" s="247">
        <v>35.909999999999997</v>
      </c>
      <c r="G5595" s="247" t="s">
        <v>1367</v>
      </c>
      <c r="H5595" s="247" t="s">
        <v>14318</v>
      </c>
      <c r="I5595" s="247">
        <v>1</v>
      </c>
      <c r="J5595" s="247">
        <v>0</v>
      </c>
      <c r="K5595" s="247">
        <v>0</v>
      </c>
    </row>
    <row r="5596" spans="1:11">
      <c r="A5596" s="247" t="s">
        <v>13988</v>
      </c>
      <c r="B5596" s="247" t="s">
        <v>13989</v>
      </c>
      <c r="C5596" s="247" t="s">
        <v>7690</v>
      </c>
      <c r="D5596" s="247" t="s">
        <v>24101</v>
      </c>
      <c r="E5596" s="248" t="s">
        <v>13990</v>
      </c>
      <c r="F5596" s="247">
        <v>42.41</v>
      </c>
      <c r="G5596" s="247" t="s">
        <v>1367</v>
      </c>
      <c r="H5596" s="247" t="s">
        <v>14318</v>
      </c>
      <c r="I5596" s="247">
        <v>0</v>
      </c>
      <c r="J5596" s="247">
        <v>6</v>
      </c>
      <c r="K5596" s="247">
        <v>0</v>
      </c>
    </row>
    <row r="5597" spans="1:11">
      <c r="A5597" s="247" t="s">
        <v>8174</v>
      </c>
      <c r="B5597" s="247" t="s">
        <v>8173</v>
      </c>
      <c r="C5597" s="247" t="s">
        <v>7690</v>
      </c>
      <c r="D5597" s="247" t="s">
        <v>24101</v>
      </c>
      <c r="E5597" s="248" t="s">
        <v>8172</v>
      </c>
      <c r="F5597" s="247">
        <v>77.86</v>
      </c>
      <c r="G5597" s="247" t="s">
        <v>1367</v>
      </c>
      <c r="H5597" s="247" t="s">
        <v>14318</v>
      </c>
      <c r="I5597" s="247">
        <v>0</v>
      </c>
      <c r="J5597" s="247">
        <v>0</v>
      </c>
      <c r="K5597" s="247">
        <v>0</v>
      </c>
    </row>
    <row r="5598" spans="1:11">
      <c r="A5598" s="247" t="s">
        <v>8171</v>
      </c>
      <c r="B5598" s="247" t="s">
        <v>8170</v>
      </c>
      <c r="C5598" s="247" t="s">
        <v>7690</v>
      </c>
      <c r="D5598" s="247" t="s">
        <v>24101</v>
      </c>
      <c r="E5598" s="248" t="s">
        <v>8169</v>
      </c>
      <c r="F5598" s="247">
        <v>38.6</v>
      </c>
      <c r="G5598" s="247" t="s">
        <v>1367</v>
      </c>
      <c r="H5598" s="247" t="s">
        <v>14318</v>
      </c>
      <c r="I5598" s="247">
        <v>0</v>
      </c>
      <c r="J5598" s="247">
        <v>6</v>
      </c>
      <c r="K5598" s="247">
        <v>0</v>
      </c>
    </row>
    <row r="5599" spans="1:11">
      <c r="A5599" s="247" t="s">
        <v>8168</v>
      </c>
      <c r="B5599" s="247" t="s">
        <v>8167</v>
      </c>
      <c r="C5599" s="247" t="s">
        <v>7690</v>
      </c>
      <c r="D5599" s="247" t="s">
        <v>24101</v>
      </c>
      <c r="E5599" s="248" t="s">
        <v>25109</v>
      </c>
      <c r="F5599" s="247">
        <v>32.06</v>
      </c>
      <c r="G5599" s="247" t="s">
        <v>1367</v>
      </c>
      <c r="H5599" s="247" t="s">
        <v>14318</v>
      </c>
      <c r="I5599" s="247">
        <v>0</v>
      </c>
      <c r="J5599" s="247">
        <v>0</v>
      </c>
      <c r="K5599" s="247">
        <v>0</v>
      </c>
    </row>
    <row r="5600" spans="1:11">
      <c r="A5600" s="247" t="s">
        <v>8165</v>
      </c>
      <c r="B5600" s="247" t="s">
        <v>8164</v>
      </c>
      <c r="C5600" s="247" t="s">
        <v>7690</v>
      </c>
      <c r="D5600" s="247" t="s">
        <v>24101</v>
      </c>
      <c r="E5600" s="248" t="s">
        <v>8163</v>
      </c>
      <c r="F5600" s="247">
        <v>33.630000000000003</v>
      </c>
      <c r="G5600" s="247" t="s">
        <v>1367</v>
      </c>
      <c r="H5600" s="247" t="s">
        <v>14318</v>
      </c>
      <c r="I5600" s="247">
        <v>0</v>
      </c>
      <c r="J5600" s="247">
        <v>0</v>
      </c>
      <c r="K5600" s="247">
        <v>0</v>
      </c>
    </row>
    <row r="5601" spans="1:11">
      <c r="A5601" s="247" t="s">
        <v>8162</v>
      </c>
      <c r="B5601" s="247" t="s">
        <v>8161</v>
      </c>
      <c r="C5601" s="247" t="s">
        <v>7690</v>
      </c>
      <c r="D5601" s="247" t="s">
        <v>24101</v>
      </c>
      <c r="E5601" s="248" t="s">
        <v>8160</v>
      </c>
      <c r="F5601" s="247">
        <v>32.770000000000003</v>
      </c>
      <c r="G5601" s="247" t="s">
        <v>1367</v>
      </c>
      <c r="H5601" s="247" t="s">
        <v>14318</v>
      </c>
      <c r="I5601" s="247">
        <v>0</v>
      </c>
      <c r="J5601" s="247">
        <v>0</v>
      </c>
      <c r="K5601" s="247">
        <v>0</v>
      </c>
    </row>
    <row r="5602" spans="1:11">
      <c r="A5602" s="247" t="s">
        <v>8159</v>
      </c>
      <c r="B5602" s="247" t="s">
        <v>8158</v>
      </c>
      <c r="C5602" s="247" t="s">
        <v>7690</v>
      </c>
      <c r="D5602" s="247" t="s">
        <v>24101</v>
      </c>
      <c r="E5602" s="248" t="s">
        <v>17341</v>
      </c>
      <c r="F5602" s="247">
        <v>32.770000000000003</v>
      </c>
      <c r="G5602" s="247" t="s">
        <v>1367</v>
      </c>
      <c r="H5602" s="247" t="s">
        <v>14318</v>
      </c>
      <c r="I5602" s="247">
        <v>0</v>
      </c>
      <c r="J5602" s="247">
        <v>0</v>
      </c>
      <c r="K5602" s="247">
        <v>0</v>
      </c>
    </row>
    <row r="5603" spans="1:11">
      <c r="A5603" s="247" t="s">
        <v>8074</v>
      </c>
      <c r="B5603" s="247" t="s">
        <v>8073</v>
      </c>
      <c r="C5603" s="247" t="s">
        <v>7690</v>
      </c>
      <c r="D5603" s="247" t="s">
        <v>24101</v>
      </c>
      <c r="E5603" s="248" t="s">
        <v>13991</v>
      </c>
      <c r="F5603" s="247">
        <v>19.16</v>
      </c>
      <c r="G5603" s="247" t="s">
        <v>1367</v>
      </c>
      <c r="H5603" s="247" t="s">
        <v>14318</v>
      </c>
      <c r="I5603" s="247">
        <v>0</v>
      </c>
      <c r="J5603" s="247">
        <v>0</v>
      </c>
      <c r="K5603" s="247">
        <v>0</v>
      </c>
    </row>
    <row r="5604" spans="1:11">
      <c r="A5604" s="247" t="s">
        <v>8072</v>
      </c>
      <c r="B5604" s="247" t="s">
        <v>8071</v>
      </c>
      <c r="C5604" s="247" t="s">
        <v>7690</v>
      </c>
      <c r="D5604" s="247" t="s">
        <v>24101</v>
      </c>
      <c r="E5604" s="248" t="s">
        <v>25110</v>
      </c>
      <c r="F5604" s="247">
        <v>24.37</v>
      </c>
      <c r="G5604" s="247" t="s">
        <v>1367</v>
      </c>
      <c r="H5604" s="247" t="s">
        <v>14318</v>
      </c>
      <c r="I5604" s="247">
        <v>0</v>
      </c>
      <c r="J5604" s="247">
        <v>0</v>
      </c>
      <c r="K5604" s="247">
        <v>0</v>
      </c>
    </row>
    <row r="5605" spans="1:11">
      <c r="A5605" s="247" t="s">
        <v>7861</v>
      </c>
      <c r="B5605" s="247" t="s">
        <v>7860</v>
      </c>
      <c r="C5605" s="247" t="s">
        <v>7690</v>
      </c>
      <c r="D5605" s="247" t="s">
        <v>24101</v>
      </c>
      <c r="E5605" s="248" t="s">
        <v>25111</v>
      </c>
      <c r="F5605" s="247">
        <v>67.47</v>
      </c>
      <c r="G5605" s="247" t="s">
        <v>1367</v>
      </c>
      <c r="H5605" s="247" t="s">
        <v>14318</v>
      </c>
      <c r="I5605" s="247">
        <v>0</v>
      </c>
      <c r="J5605" s="247">
        <v>0</v>
      </c>
      <c r="K5605" s="247">
        <v>0</v>
      </c>
    </row>
    <row r="5606" spans="1:11">
      <c r="A5606" s="247" t="s">
        <v>7695</v>
      </c>
      <c r="B5606" s="247" t="s">
        <v>7694</v>
      </c>
      <c r="C5606" s="247" t="s">
        <v>7690</v>
      </c>
      <c r="D5606" s="247" t="s">
        <v>24101</v>
      </c>
      <c r="E5606" s="248" t="s">
        <v>7693</v>
      </c>
      <c r="F5606" s="247">
        <v>26.88</v>
      </c>
      <c r="G5606" s="247" t="s">
        <v>1367</v>
      </c>
      <c r="H5606" s="247" t="s">
        <v>14318</v>
      </c>
      <c r="I5606" s="247">
        <v>0</v>
      </c>
      <c r="J5606" s="247">
        <v>0</v>
      </c>
      <c r="K5606" s="247">
        <v>0</v>
      </c>
    </row>
    <row r="5607" spans="1:11">
      <c r="A5607" s="247" t="s">
        <v>7692</v>
      </c>
      <c r="B5607" s="247" t="s">
        <v>7691</v>
      </c>
      <c r="C5607" s="247" t="s">
        <v>7690</v>
      </c>
      <c r="D5607" s="247" t="s">
        <v>24101</v>
      </c>
      <c r="E5607" s="248" t="s">
        <v>13992</v>
      </c>
      <c r="F5607" s="247">
        <v>9.6300000000000008</v>
      </c>
      <c r="G5607" s="247" t="s">
        <v>1367</v>
      </c>
      <c r="H5607" s="247" t="s">
        <v>14318</v>
      </c>
      <c r="I5607" s="247">
        <v>0</v>
      </c>
      <c r="J5607" s="247">
        <v>0</v>
      </c>
      <c r="K5607" s="247">
        <v>0</v>
      </c>
    </row>
    <row r="5608" spans="1:11">
      <c r="A5608" s="247" t="s">
        <v>25112</v>
      </c>
      <c r="B5608" s="247" t="s">
        <v>25113</v>
      </c>
      <c r="C5608" s="247" t="s">
        <v>25114</v>
      </c>
      <c r="D5608" s="247" t="s">
        <v>25115</v>
      </c>
      <c r="E5608" s="248" t="s">
        <v>25116</v>
      </c>
      <c r="F5608" s="247">
        <v>791.76</v>
      </c>
      <c r="G5608" s="247" t="s">
        <v>1373</v>
      </c>
      <c r="H5608" s="247" t="s">
        <v>14318</v>
      </c>
      <c r="I5608" s="247">
        <v>0</v>
      </c>
      <c r="J5608" s="247">
        <v>6</v>
      </c>
      <c r="K5608" s="247">
        <v>0</v>
      </c>
    </row>
    <row r="5609" spans="1:11">
      <c r="A5609" s="247" t="s">
        <v>25117</v>
      </c>
      <c r="B5609" s="247" t="s">
        <v>25118</v>
      </c>
      <c r="C5609" s="247" t="s">
        <v>25114</v>
      </c>
      <c r="D5609" s="247" t="s">
        <v>25115</v>
      </c>
      <c r="E5609" s="248" t="s">
        <v>25119</v>
      </c>
      <c r="F5609" s="247">
        <v>1049.4100000000001</v>
      </c>
      <c r="G5609" s="247" t="s">
        <v>1373</v>
      </c>
      <c r="H5609" s="247" t="s">
        <v>14318</v>
      </c>
      <c r="I5609" s="247">
        <v>0</v>
      </c>
      <c r="J5609" s="247">
        <v>6</v>
      </c>
      <c r="K5609" s="247">
        <v>0</v>
      </c>
    </row>
    <row r="5610" spans="1:11">
      <c r="A5610" s="247" t="s">
        <v>25120</v>
      </c>
      <c r="B5610" s="247" t="s">
        <v>25121</v>
      </c>
      <c r="C5610" s="247" t="s">
        <v>25122</v>
      </c>
      <c r="D5610" s="247" t="s">
        <v>6343</v>
      </c>
      <c r="E5610" s="248" t="s">
        <v>25123</v>
      </c>
      <c r="F5610" s="247">
        <v>595.82000000000005</v>
      </c>
      <c r="G5610" s="247" t="s">
        <v>1367</v>
      </c>
      <c r="H5610" s="247" t="s">
        <v>14318</v>
      </c>
      <c r="I5610" s="247">
        <v>3</v>
      </c>
      <c r="J5610" s="247">
        <v>0</v>
      </c>
      <c r="K5610" s="247">
        <v>0</v>
      </c>
    </row>
    <row r="5611" spans="1:11">
      <c r="A5611" s="247" t="s">
        <v>25124</v>
      </c>
      <c r="B5611" s="247" t="s">
        <v>25125</v>
      </c>
      <c r="C5611" s="247" t="s">
        <v>25122</v>
      </c>
      <c r="D5611" s="247" t="s">
        <v>6343</v>
      </c>
      <c r="E5611" s="248" t="s">
        <v>25126</v>
      </c>
      <c r="F5611" s="247">
        <v>1103.31</v>
      </c>
      <c r="G5611" s="247" t="s">
        <v>1367</v>
      </c>
      <c r="H5611" s="247" t="s">
        <v>14318</v>
      </c>
      <c r="I5611" s="247">
        <v>3</v>
      </c>
      <c r="J5611" s="247">
        <v>0</v>
      </c>
      <c r="K5611" s="247">
        <v>0</v>
      </c>
    </row>
    <row r="5612" spans="1:11">
      <c r="A5612" s="247" t="s">
        <v>25127</v>
      </c>
      <c r="B5612" s="247" t="s">
        <v>25128</v>
      </c>
      <c r="C5612" s="247" t="s">
        <v>25122</v>
      </c>
      <c r="D5612" s="247" t="s">
        <v>6343</v>
      </c>
      <c r="E5612" s="248" t="s">
        <v>25129</v>
      </c>
      <c r="F5612" s="247">
        <v>665.85</v>
      </c>
      <c r="G5612" s="247" t="s">
        <v>1367</v>
      </c>
      <c r="H5612" s="247" t="s">
        <v>14318</v>
      </c>
      <c r="I5612" s="247">
        <v>3</v>
      </c>
      <c r="J5612" s="247">
        <v>0</v>
      </c>
      <c r="K5612" s="247">
        <v>0</v>
      </c>
    </row>
    <row r="5613" spans="1:11">
      <c r="A5613" s="247" t="s">
        <v>25130</v>
      </c>
      <c r="B5613" s="247" t="s">
        <v>25131</v>
      </c>
      <c r="C5613" s="247" t="s">
        <v>25122</v>
      </c>
      <c r="D5613" s="247" t="s">
        <v>6343</v>
      </c>
      <c r="E5613" s="248" t="s">
        <v>25132</v>
      </c>
      <c r="F5613" s="247">
        <v>368.33</v>
      </c>
      <c r="G5613" s="247" t="s">
        <v>1367</v>
      </c>
      <c r="H5613" s="247" t="s">
        <v>14318</v>
      </c>
      <c r="I5613" s="247">
        <v>0</v>
      </c>
      <c r="J5613" s="247">
        <v>0</v>
      </c>
      <c r="K5613" s="247">
        <v>0</v>
      </c>
    </row>
    <row r="5614" spans="1:11">
      <c r="A5614" s="247" t="s">
        <v>25133</v>
      </c>
      <c r="B5614" s="247" t="s">
        <v>25134</v>
      </c>
      <c r="C5614" s="247" t="s">
        <v>25122</v>
      </c>
      <c r="D5614" s="247" t="s">
        <v>6343</v>
      </c>
      <c r="E5614" s="248" t="s">
        <v>25135</v>
      </c>
      <c r="F5614" s="247">
        <v>5613.8</v>
      </c>
      <c r="G5614" s="247" t="s">
        <v>1367</v>
      </c>
      <c r="H5614" s="247" t="s">
        <v>14318</v>
      </c>
      <c r="I5614" s="247">
        <v>2</v>
      </c>
      <c r="J5614" s="247">
        <v>0</v>
      </c>
      <c r="K5614" s="247">
        <v>0</v>
      </c>
    </row>
    <row r="5615" spans="1:11">
      <c r="A5615" s="247" t="s">
        <v>25136</v>
      </c>
      <c r="B5615" s="247" t="s">
        <v>25137</v>
      </c>
      <c r="C5615" s="247" t="s">
        <v>25122</v>
      </c>
      <c r="D5615" s="247" t="s">
        <v>6343</v>
      </c>
      <c r="E5615" s="248" t="s">
        <v>25138</v>
      </c>
      <c r="F5615" s="247">
        <v>1569.06</v>
      </c>
      <c r="G5615" s="247" t="s">
        <v>1367</v>
      </c>
      <c r="H5615" s="247" t="s">
        <v>14318</v>
      </c>
      <c r="I5615" s="247">
        <v>3</v>
      </c>
      <c r="J5615" s="247">
        <v>0</v>
      </c>
      <c r="K5615" s="247">
        <v>0</v>
      </c>
    </row>
    <row r="5616" spans="1:11">
      <c r="A5616" s="247" t="s">
        <v>25139</v>
      </c>
      <c r="B5616" s="247" t="s">
        <v>25140</v>
      </c>
      <c r="C5616" s="247" t="s">
        <v>25122</v>
      </c>
      <c r="D5616" s="247" t="s">
        <v>6343</v>
      </c>
      <c r="E5616" s="248" t="s">
        <v>25141</v>
      </c>
      <c r="F5616" s="247">
        <v>7949.14</v>
      </c>
      <c r="G5616" s="247" t="s">
        <v>1367</v>
      </c>
      <c r="H5616" s="247" t="s">
        <v>14318</v>
      </c>
      <c r="I5616" s="247">
        <v>2</v>
      </c>
      <c r="J5616" s="247">
        <v>0</v>
      </c>
      <c r="K5616" s="247">
        <v>0</v>
      </c>
    </row>
    <row r="5617" spans="1:11">
      <c r="A5617" s="247" t="s">
        <v>25142</v>
      </c>
      <c r="B5617" s="247" t="s">
        <v>25143</v>
      </c>
      <c r="C5617" s="247" t="s">
        <v>25122</v>
      </c>
      <c r="D5617" s="247" t="s">
        <v>6343</v>
      </c>
      <c r="E5617" s="248" t="s">
        <v>25144</v>
      </c>
      <c r="F5617" s="247">
        <v>11996.59</v>
      </c>
      <c r="G5617" s="247" t="s">
        <v>1367</v>
      </c>
      <c r="H5617" s="247" t="s">
        <v>14318</v>
      </c>
      <c r="I5617" s="247">
        <v>1</v>
      </c>
      <c r="J5617" s="247">
        <v>0</v>
      </c>
      <c r="K5617" s="247">
        <v>0</v>
      </c>
    </row>
    <row r="5618" spans="1:11">
      <c r="A5618" s="247" t="s">
        <v>25145</v>
      </c>
      <c r="B5618" s="247" t="s">
        <v>25146</v>
      </c>
      <c r="C5618" s="247" t="s">
        <v>25122</v>
      </c>
      <c r="D5618" s="247" t="s">
        <v>6343</v>
      </c>
      <c r="E5618" s="248" t="s">
        <v>25147</v>
      </c>
      <c r="F5618" s="247">
        <v>6914.14</v>
      </c>
      <c r="G5618" s="247" t="s">
        <v>1367</v>
      </c>
      <c r="H5618" s="247" t="s">
        <v>14318</v>
      </c>
      <c r="I5618" s="247">
        <v>1</v>
      </c>
      <c r="J5618" s="247">
        <v>0</v>
      </c>
      <c r="K5618" s="247">
        <v>0</v>
      </c>
    </row>
    <row r="5619" spans="1:11">
      <c r="A5619" s="247" t="s">
        <v>25148</v>
      </c>
      <c r="B5619" s="247" t="s">
        <v>25149</v>
      </c>
      <c r="C5619" s="247" t="s">
        <v>25122</v>
      </c>
      <c r="D5619" s="247" t="s">
        <v>2933</v>
      </c>
      <c r="E5619" s="248" t="s">
        <v>25150</v>
      </c>
      <c r="F5619" s="247">
        <v>1500</v>
      </c>
      <c r="G5619" s="247" t="s">
        <v>1367</v>
      </c>
      <c r="H5619" s="247" t="s">
        <v>14318</v>
      </c>
      <c r="I5619" s="247">
        <v>1</v>
      </c>
      <c r="J5619" s="247">
        <v>0</v>
      </c>
      <c r="K5619" s="247">
        <v>0</v>
      </c>
    </row>
    <row r="5620" spans="1:11">
      <c r="A5620" s="247" t="s">
        <v>25151</v>
      </c>
      <c r="B5620" s="247" t="s">
        <v>25152</v>
      </c>
      <c r="C5620" s="247" t="s">
        <v>25122</v>
      </c>
      <c r="D5620" s="247" t="s">
        <v>6343</v>
      </c>
      <c r="E5620" s="248" t="s">
        <v>25153</v>
      </c>
      <c r="F5620" s="247">
        <v>251.17</v>
      </c>
      <c r="G5620" s="247" t="s">
        <v>1367</v>
      </c>
      <c r="H5620" s="247" t="s">
        <v>14318</v>
      </c>
      <c r="I5620" s="247">
        <v>5</v>
      </c>
      <c r="J5620" s="247">
        <v>0</v>
      </c>
      <c r="K5620" s="247">
        <v>0</v>
      </c>
    </row>
    <row r="5621" spans="1:11">
      <c r="A5621" s="247" t="s">
        <v>25154</v>
      </c>
      <c r="B5621" s="247" t="s">
        <v>25155</v>
      </c>
      <c r="C5621" s="247" t="s">
        <v>25122</v>
      </c>
      <c r="D5621" s="247" t="s">
        <v>6343</v>
      </c>
      <c r="E5621" s="248" t="s">
        <v>25156</v>
      </c>
      <c r="F5621" s="247">
        <v>161.34</v>
      </c>
      <c r="G5621" s="247" t="s">
        <v>1367</v>
      </c>
      <c r="H5621" s="247" t="s">
        <v>14318</v>
      </c>
      <c r="I5621" s="247">
        <v>5</v>
      </c>
      <c r="J5621" s="247">
        <v>0</v>
      </c>
      <c r="K5621" s="247">
        <v>0</v>
      </c>
    </row>
    <row r="5622" spans="1:11">
      <c r="A5622" s="247" t="s">
        <v>25157</v>
      </c>
      <c r="B5622" s="247" t="s">
        <v>25158</v>
      </c>
      <c r="C5622" s="247" t="s">
        <v>25122</v>
      </c>
      <c r="D5622" s="247" t="s">
        <v>6343</v>
      </c>
      <c r="E5622" s="248" t="s">
        <v>25159</v>
      </c>
      <c r="F5622" s="247">
        <v>174.11</v>
      </c>
      <c r="G5622" s="247" t="s">
        <v>1367</v>
      </c>
      <c r="H5622" s="247" t="s">
        <v>14318</v>
      </c>
      <c r="I5622" s="247">
        <v>5</v>
      </c>
      <c r="J5622" s="247">
        <v>0</v>
      </c>
      <c r="K5622" s="247">
        <v>0</v>
      </c>
    </row>
    <row r="5623" spans="1:11">
      <c r="A5623" s="247" t="s">
        <v>25160</v>
      </c>
      <c r="B5623" s="247" t="s">
        <v>25161</v>
      </c>
      <c r="C5623" s="247" t="s">
        <v>25122</v>
      </c>
      <c r="D5623" s="247" t="s">
        <v>6343</v>
      </c>
      <c r="E5623" s="248" t="s">
        <v>25162</v>
      </c>
      <c r="F5623" s="247">
        <v>317.39999999999998</v>
      </c>
      <c r="G5623" s="247" t="s">
        <v>1367</v>
      </c>
      <c r="H5623" s="247" t="s">
        <v>14318</v>
      </c>
      <c r="I5623" s="247">
        <v>5</v>
      </c>
      <c r="J5623" s="247">
        <v>0</v>
      </c>
      <c r="K5623" s="247">
        <v>0</v>
      </c>
    </row>
    <row r="5624" spans="1:11">
      <c r="A5624" s="247" t="s">
        <v>25163</v>
      </c>
      <c r="B5624" s="247" t="s">
        <v>25164</v>
      </c>
      <c r="C5624" s="247" t="s">
        <v>25122</v>
      </c>
      <c r="D5624" s="247" t="s">
        <v>6343</v>
      </c>
      <c r="E5624" s="248" t="s">
        <v>25165</v>
      </c>
      <c r="F5624" s="247">
        <v>203.55</v>
      </c>
      <c r="G5624" s="247" t="s">
        <v>1367</v>
      </c>
      <c r="H5624" s="247" t="s">
        <v>14318</v>
      </c>
      <c r="I5624" s="247">
        <v>5</v>
      </c>
      <c r="J5624" s="247">
        <v>0</v>
      </c>
      <c r="K5624" s="247">
        <v>0</v>
      </c>
    </row>
    <row r="5625" spans="1:11">
      <c r="A5625" s="247" t="s">
        <v>25166</v>
      </c>
      <c r="B5625" s="247" t="s">
        <v>25167</v>
      </c>
      <c r="C5625" s="247" t="s">
        <v>25122</v>
      </c>
      <c r="D5625" s="247" t="s">
        <v>6343</v>
      </c>
      <c r="E5625" s="248" t="s">
        <v>25168</v>
      </c>
      <c r="F5625" s="247">
        <v>317.39999999999998</v>
      </c>
      <c r="G5625" s="247" t="s">
        <v>1367</v>
      </c>
      <c r="H5625" s="247" t="s">
        <v>14318</v>
      </c>
      <c r="I5625" s="247">
        <v>5</v>
      </c>
      <c r="J5625" s="247">
        <v>0</v>
      </c>
      <c r="K5625" s="247">
        <v>0</v>
      </c>
    </row>
    <row r="5626" spans="1:11">
      <c r="A5626" s="247" t="s">
        <v>11576</v>
      </c>
      <c r="B5626" s="247" t="s">
        <v>11575</v>
      </c>
      <c r="C5626" s="247" t="s">
        <v>6354</v>
      </c>
      <c r="D5626" s="247" t="s">
        <v>10961</v>
      </c>
      <c r="E5626" s="248" t="s">
        <v>11574</v>
      </c>
      <c r="F5626" s="247">
        <v>272.05</v>
      </c>
      <c r="G5626" s="247" t="s">
        <v>1367</v>
      </c>
      <c r="H5626" s="247" t="s">
        <v>14318</v>
      </c>
      <c r="I5626" s="247">
        <v>2</v>
      </c>
      <c r="J5626" s="247">
        <v>0</v>
      </c>
      <c r="K5626" s="247">
        <v>0</v>
      </c>
    </row>
    <row r="5627" spans="1:11">
      <c r="A5627" s="247" t="s">
        <v>6834</v>
      </c>
      <c r="B5627" s="247" t="s">
        <v>6833</v>
      </c>
      <c r="C5627" s="247" t="s">
        <v>6354</v>
      </c>
      <c r="D5627" s="247" t="s">
        <v>6343</v>
      </c>
      <c r="E5627" s="248" t="s">
        <v>6832</v>
      </c>
      <c r="F5627" s="247">
        <v>1075.06</v>
      </c>
      <c r="G5627" s="247" t="s">
        <v>1367</v>
      </c>
      <c r="H5627" s="247" t="s">
        <v>14318</v>
      </c>
      <c r="I5627" s="247">
        <v>2</v>
      </c>
      <c r="J5627" s="247">
        <v>0</v>
      </c>
      <c r="K5627" s="247">
        <v>0</v>
      </c>
    </row>
    <row r="5628" spans="1:11">
      <c r="A5628" s="247" t="s">
        <v>6831</v>
      </c>
      <c r="B5628" s="247" t="s">
        <v>6830</v>
      </c>
      <c r="C5628" s="247" t="s">
        <v>6354</v>
      </c>
      <c r="D5628" s="247" t="s">
        <v>6343</v>
      </c>
      <c r="E5628" s="248" t="s">
        <v>6829</v>
      </c>
      <c r="F5628" s="247">
        <v>1168.0899999999999</v>
      </c>
      <c r="G5628" s="247" t="s">
        <v>1367</v>
      </c>
      <c r="H5628" s="247" t="s">
        <v>14318</v>
      </c>
      <c r="I5628" s="247">
        <v>3</v>
      </c>
      <c r="J5628" s="247">
        <v>0</v>
      </c>
      <c r="K5628" s="247">
        <v>0</v>
      </c>
    </row>
    <row r="5629" spans="1:11">
      <c r="A5629" s="247" t="s">
        <v>6828</v>
      </c>
      <c r="B5629" s="247" t="s">
        <v>6827</v>
      </c>
      <c r="C5629" s="247" t="s">
        <v>6354</v>
      </c>
      <c r="D5629" s="247" t="s">
        <v>6343</v>
      </c>
      <c r="E5629" s="248" t="s">
        <v>6826</v>
      </c>
      <c r="F5629" s="247">
        <v>1317.98</v>
      </c>
      <c r="G5629" s="247" t="s">
        <v>1367</v>
      </c>
      <c r="H5629" s="247" t="s">
        <v>14318</v>
      </c>
      <c r="I5629" s="247">
        <v>3</v>
      </c>
      <c r="J5629" s="247">
        <v>0</v>
      </c>
      <c r="K5629" s="247">
        <v>0</v>
      </c>
    </row>
    <row r="5630" spans="1:11">
      <c r="A5630" s="247" t="s">
        <v>6825</v>
      </c>
      <c r="B5630" s="247" t="s">
        <v>6824</v>
      </c>
      <c r="C5630" s="247" t="s">
        <v>6354</v>
      </c>
      <c r="D5630" s="247" t="s">
        <v>6343</v>
      </c>
      <c r="E5630" s="248" t="s">
        <v>6823</v>
      </c>
      <c r="F5630" s="247">
        <v>1653.93</v>
      </c>
      <c r="G5630" s="247" t="s">
        <v>1367</v>
      </c>
      <c r="H5630" s="247" t="s">
        <v>14318</v>
      </c>
      <c r="I5630" s="247">
        <v>2</v>
      </c>
      <c r="J5630" s="247">
        <v>0</v>
      </c>
      <c r="K5630" s="247">
        <v>0</v>
      </c>
    </row>
    <row r="5631" spans="1:11">
      <c r="A5631" s="247" t="s">
        <v>6822</v>
      </c>
      <c r="B5631" s="247" t="s">
        <v>6821</v>
      </c>
      <c r="C5631" s="247" t="s">
        <v>6354</v>
      </c>
      <c r="D5631" s="247" t="s">
        <v>6343</v>
      </c>
      <c r="E5631" s="248" t="s">
        <v>6820</v>
      </c>
      <c r="F5631" s="247">
        <v>3152.81</v>
      </c>
      <c r="G5631" s="247" t="s">
        <v>1367</v>
      </c>
      <c r="H5631" s="247" t="s">
        <v>14318</v>
      </c>
      <c r="I5631" s="247">
        <v>2</v>
      </c>
      <c r="J5631" s="247">
        <v>0</v>
      </c>
      <c r="K5631" s="247">
        <v>0</v>
      </c>
    </row>
    <row r="5632" spans="1:11">
      <c r="A5632" s="247" t="s">
        <v>6819</v>
      </c>
      <c r="B5632" s="247" t="s">
        <v>6818</v>
      </c>
      <c r="C5632" s="247" t="s">
        <v>6354</v>
      </c>
      <c r="D5632" s="247" t="s">
        <v>6343</v>
      </c>
      <c r="E5632" s="248" t="s">
        <v>6817</v>
      </c>
      <c r="F5632" s="247">
        <v>4858.43</v>
      </c>
      <c r="G5632" s="247" t="s">
        <v>1367</v>
      </c>
      <c r="H5632" s="247" t="s">
        <v>14318</v>
      </c>
      <c r="I5632" s="247">
        <v>2</v>
      </c>
      <c r="J5632" s="247">
        <v>0</v>
      </c>
      <c r="K5632" s="247">
        <v>0</v>
      </c>
    </row>
    <row r="5633" spans="1:11">
      <c r="A5633" s="247" t="s">
        <v>6816</v>
      </c>
      <c r="B5633" s="247" t="s">
        <v>6815</v>
      </c>
      <c r="C5633" s="247" t="s">
        <v>6354</v>
      </c>
      <c r="D5633" s="247" t="s">
        <v>6343</v>
      </c>
      <c r="E5633" s="248" t="s">
        <v>6814</v>
      </c>
      <c r="F5633" s="247">
        <v>1064.72</v>
      </c>
      <c r="G5633" s="247" t="s">
        <v>1367</v>
      </c>
      <c r="H5633" s="247" t="s">
        <v>14318</v>
      </c>
      <c r="I5633" s="247">
        <v>3</v>
      </c>
      <c r="J5633" s="247">
        <v>0</v>
      </c>
      <c r="K5633" s="247">
        <v>0</v>
      </c>
    </row>
    <row r="5634" spans="1:11">
      <c r="A5634" s="247" t="s">
        <v>6813</v>
      </c>
      <c r="B5634" s="247" t="s">
        <v>6812</v>
      </c>
      <c r="C5634" s="247" t="s">
        <v>6354</v>
      </c>
      <c r="D5634" s="247" t="s">
        <v>6343</v>
      </c>
      <c r="E5634" s="248" t="s">
        <v>6811</v>
      </c>
      <c r="F5634" s="247">
        <v>1312.81</v>
      </c>
      <c r="G5634" s="247" t="s">
        <v>1367</v>
      </c>
      <c r="H5634" s="247" t="s">
        <v>14318</v>
      </c>
      <c r="I5634" s="247">
        <v>3</v>
      </c>
      <c r="J5634" s="247">
        <v>0</v>
      </c>
      <c r="K5634" s="247">
        <v>0</v>
      </c>
    </row>
    <row r="5635" spans="1:11">
      <c r="A5635" s="247" t="s">
        <v>6810</v>
      </c>
      <c r="B5635" s="247" t="s">
        <v>6809</v>
      </c>
      <c r="C5635" s="247" t="s">
        <v>6354</v>
      </c>
      <c r="D5635" s="247" t="s">
        <v>6343</v>
      </c>
      <c r="E5635" s="248" t="s">
        <v>6808</v>
      </c>
      <c r="F5635" s="247">
        <v>594.38</v>
      </c>
      <c r="G5635" s="247" t="s">
        <v>1367</v>
      </c>
      <c r="H5635" s="247" t="s">
        <v>14318</v>
      </c>
      <c r="I5635" s="247">
        <v>2</v>
      </c>
      <c r="J5635" s="247">
        <v>0</v>
      </c>
      <c r="K5635" s="247">
        <v>0</v>
      </c>
    </row>
    <row r="5636" spans="1:11">
      <c r="A5636" s="247" t="s">
        <v>6749</v>
      </c>
      <c r="B5636" s="247" t="s">
        <v>6748</v>
      </c>
      <c r="C5636" s="247" t="s">
        <v>6354</v>
      </c>
      <c r="D5636" s="247" t="s">
        <v>6343</v>
      </c>
      <c r="E5636" s="248" t="s">
        <v>6747</v>
      </c>
      <c r="F5636" s="247">
        <v>2480.9</v>
      </c>
      <c r="G5636" s="247" t="s">
        <v>1367</v>
      </c>
      <c r="H5636" s="247" t="s">
        <v>14318</v>
      </c>
      <c r="I5636" s="247">
        <v>2</v>
      </c>
      <c r="J5636" s="247">
        <v>0</v>
      </c>
      <c r="K5636" s="247">
        <v>0</v>
      </c>
    </row>
    <row r="5637" spans="1:11">
      <c r="A5637" s="247" t="s">
        <v>6599</v>
      </c>
      <c r="B5637" s="247" t="s">
        <v>6598</v>
      </c>
      <c r="C5637" s="247" t="s">
        <v>6354</v>
      </c>
      <c r="D5637" s="247" t="s">
        <v>6343</v>
      </c>
      <c r="E5637" s="248" t="s">
        <v>6597</v>
      </c>
      <c r="F5637" s="247">
        <v>4134.83</v>
      </c>
      <c r="G5637" s="247" t="s">
        <v>1367</v>
      </c>
      <c r="H5637" s="247" t="s">
        <v>14318</v>
      </c>
      <c r="I5637" s="247">
        <v>2</v>
      </c>
      <c r="J5637" s="247">
        <v>0</v>
      </c>
      <c r="K5637" s="247">
        <v>0</v>
      </c>
    </row>
    <row r="5638" spans="1:11">
      <c r="A5638" s="247" t="s">
        <v>6438</v>
      </c>
      <c r="B5638" s="247" t="s">
        <v>6437</v>
      </c>
      <c r="C5638" s="247" t="s">
        <v>6354</v>
      </c>
      <c r="D5638" s="247" t="s">
        <v>6343</v>
      </c>
      <c r="E5638" s="248" t="s">
        <v>6436</v>
      </c>
      <c r="F5638" s="247">
        <v>5206.12</v>
      </c>
      <c r="G5638" s="247" t="s">
        <v>1367</v>
      </c>
      <c r="H5638" s="247" t="s">
        <v>14318</v>
      </c>
      <c r="I5638" s="247">
        <v>2</v>
      </c>
      <c r="J5638" s="247">
        <v>0</v>
      </c>
      <c r="K5638" s="247">
        <v>0</v>
      </c>
    </row>
    <row r="5639" spans="1:11">
      <c r="A5639" s="247" t="s">
        <v>6428</v>
      </c>
      <c r="B5639" s="247" t="s">
        <v>6427</v>
      </c>
      <c r="C5639" s="247" t="s">
        <v>6354</v>
      </c>
      <c r="D5639" s="247" t="s">
        <v>6343</v>
      </c>
      <c r="E5639" s="248" t="s">
        <v>6426</v>
      </c>
      <c r="F5639" s="247">
        <v>18666.88</v>
      </c>
      <c r="G5639" s="247" t="s">
        <v>1367</v>
      </c>
      <c r="H5639" s="247" t="s">
        <v>14318</v>
      </c>
      <c r="I5639" s="247">
        <v>2</v>
      </c>
      <c r="J5639" s="247">
        <v>0</v>
      </c>
      <c r="K5639" s="247">
        <v>0</v>
      </c>
    </row>
    <row r="5640" spans="1:11">
      <c r="A5640" s="247" t="s">
        <v>6425</v>
      </c>
      <c r="B5640" s="247" t="s">
        <v>6424</v>
      </c>
      <c r="C5640" s="247" t="s">
        <v>6354</v>
      </c>
      <c r="D5640" s="247" t="s">
        <v>6343</v>
      </c>
      <c r="E5640" s="248" t="s">
        <v>6423</v>
      </c>
      <c r="F5640" s="247">
        <v>20291.13</v>
      </c>
      <c r="G5640" s="247" t="s">
        <v>1367</v>
      </c>
      <c r="H5640" s="247" t="s">
        <v>14318</v>
      </c>
      <c r="I5640" s="247">
        <v>2</v>
      </c>
      <c r="J5640" s="247">
        <v>0</v>
      </c>
      <c r="K5640" s="247">
        <v>0</v>
      </c>
    </row>
    <row r="5641" spans="1:11">
      <c r="A5641" s="247" t="s">
        <v>6406</v>
      </c>
      <c r="B5641" s="247" t="s">
        <v>6405</v>
      </c>
      <c r="C5641" s="247" t="s">
        <v>6354</v>
      </c>
      <c r="D5641" s="247" t="s">
        <v>6343</v>
      </c>
      <c r="E5641" s="248" t="s">
        <v>6404</v>
      </c>
      <c r="F5641" s="247">
        <v>1127.28</v>
      </c>
      <c r="G5641" s="247" t="s">
        <v>1367</v>
      </c>
      <c r="H5641" s="247" t="s">
        <v>14318</v>
      </c>
      <c r="I5641" s="247">
        <v>3</v>
      </c>
      <c r="J5641" s="247">
        <v>0</v>
      </c>
      <c r="K5641" s="247">
        <v>0</v>
      </c>
    </row>
    <row r="5642" spans="1:11">
      <c r="A5642" s="247" t="s">
        <v>6403</v>
      </c>
      <c r="B5642" s="247" t="s">
        <v>6402</v>
      </c>
      <c r="C5642" s="247" t="s">
        <v>6354</v>
      </c>
      <c r="D5642" s="247" t="s">
        <v>6343</v>
      </c>
      <c r="E5642" s="248" t="s">
        <v>6401</v>
      </c>
      <c r="F5642" s="247">
        <v>1400.01</v>
      </c>
      <c r="G5642" s="247" t="s">
        <v>1367</v>
      </c>
      <c r="H5642" s="247" t="s">
        <v>14318</v>
      </c>
      <c r="I5642" s="247">
        <v>3</v>
      </c>
      <c r="J5642" s="247">
        <v>0</v>
      </c>
      <c r="K5642" s="247">
        <v>0</v>
      </c>
    </row>
    <row r="5643" spans="1:11">
      <c r="A5643" s="247" t="s">
        <v>6400</v>
      </c>
      <c r="B5643" s="247" t="s">
        <v>6399</v>
      </c>
      <c r="C5643" s="247" t="s">
        <v>6354</v>
      </c>
      <c r="D5643" s="247" t="s">
        <v>6343</v>
      </c>
      <c r="E5643" s="248" t="s">
        <v>6398</v>
      </c>
      <c r="F5643" s="247">
        <v>1715.17</v>
      </c>
      <c r="G5643" s="247" t="s">
        <v>1367</v>
      </c>
      <c r="H5643" s="247" t="s">
        <v>14318</v>
      </c>
      <c r="I5643" s="247">
        <v>3</v>
      </c>
      <c r="J5643" s="247">
        <v>0</v>
      </c>
      <c r="K5643" s="247">
        <v>0</v>
      </c>
    </row>
    <row r="5644" spans="1:11">
      <c r="A5644" s="247" t="s">
        <v>6397</v>
      </c>
      <c r="B5644" s="247" t="s">
        <v>6396</v>
      </c>
      <c r="C5644" s="247" t="s">
        <v>6354</v>
      </c>
      <c r="D5644" s="247" t="s">
        <v>6343</v>
      </c>
      <c r="E5644" s="248" t="s">
        <v>6395</v>
      </c>
      <c r="F5644" s="247">
        <v>2551.54</v>
      </c>
      <c r="G5644" s="247" t="s">
        <v>1367</v>
      </c>
      <c r="H5644" s="247" t="s">
        <v>14318</v>
      </c>
      <c r="I5644" s="247">
        <v>3</v>
      </c>
      <c r="J5644" s="247">
        <v>0</v>
      </c>
      <c r="K5644" s="247">
        <v>0</v>
      </c>
    </row>
    <row r="5645" spans="1:11">
      <c r="A5645" s="247" t="s">
        <v>6394</v>
      </c>
      <c r="B5645" s="247" t="s">
        <v>6393</v>
      </c>
      <c r="C5645" s="247" t="s">
        <v>6354</v>
      </c>
      <c r="D5645" s="247" t="s">
        <v>6343</v>
      </c>
      <c r="E5645" s="248" t="s">
        <v>6392</v>
      </c>
      <c r="F5645" s="247">
        <v>587.08000000000004</v>
      </c>
      <c r="G5645" s="247" t="s">
        <v>1367</v>
      </c>
      <c r="H5645" s="247" t="s">
        <v>14318</v>
      </c>
      <c r="I5645" s="247">
        <v>2</v>
      </c>
      <c r="J5645" s="247">
        <v>0</v>
      </c>
      <c r="K5645" s="247">
        <v>0</v>
      </c>
    </row>
    <row r="5646" spans="1:11">
      <c r="A5646" s="247" t="s">
        <v>6391</v>
      </c>
      <c r="B5646" s="247" t="s">
        <v>6390</v>
      </c>
      <c r="C5646" s="247" t="s">
        <v>6354</v>
      </c>
      <c r="D5646" s="247" t="s">
        <v>6343</v>
      </c>
      <c r="E5646" s="248" t="s">
        <v>6389</v>
      </c>
      <c r="F5646" s="247">
        <v>720.51</v>
      </c>
      <c r="G5646" s="247" t="s">
        <v>1367</v>
      </c>
      <c r="H5646" s="247" t="s">
        <v>14318</v>
      </c>
      <c r="I5646" s="247">
        <v>2</v>
      </c>
      <c r="J5646" s="247">
        <v>0</v>
      </c>
      <c r="K5646" s="247">
        <v>0</v>
      </c>
    </row>
    <row r="5647" spans="1:11">
      <c r="A5647" s="247" t="s">
        <v>6388</v>
      </c>
      <c r="B5647" s="247" t="s">
        <v>6387</v>
      </c>
      <c r="C5647" s="247" t="s">
        <v>6354</v>
      </c>
      <c r="D5647" s="247" t="s">
        <v>6343</v>
      </c>
      <c r="E5647" s="248" t="s">
        <v>6386</v>
      </c>
      <c r="F5647" s="247">
        <v>2304.1</v>
      </c>
      <c r="G5647" s="247" t="s">
        <v>1367</v>
      </c>
      <c r="H5647" s="247" t="s">
        <v>14318</v>
      </c>
      <c r="I5647" s="247">
        <v>1</v>
      </c>
      <c r="J5647" s="247">
        <v>0</v>
      </c>
      <c r="K5647" s="247">
        <v>0</v>
      </c>
    </row>
    <row r="5648" spans="1:11">
      <c r="A5648" s="247" t="s">
        <v>6385</v>
      </c>
      <c r="B5648" s="247" t="s">
        <v>6384</v>
      </c>
      <c r="C5648" s="247" t="s">
        <v>6354</v>
      </c>
      <c r="D5648" s="247" t="s">
        <v>6343</v>
      </c>
      <c r="E5648" s="248" t="s">
        <v>6383</v>
      </c>
      <c r="F5648" s="247">
        <v>3734.37</v>
      </c>
      <c r="G5648" s="247" t="s">
        <v>1367</v>
      </c>
      <c r="H5648" s="247" t="s">
        <v>14318</v>
      </c>
      <c r="I5648" s="247">
        <v>1</v>
      </c>
      <c r="J5648" s="247">
        <v>0</v>
      </c>
      <c r="K5648" s="247">
        <v>0</v>
      </c>
    </row>
    <row r="5649" spans="1:11">
      <c r="A5649" s="247" t="s">
        <v>6382</v>
      </c>
      <c r="B5649" s="247" t="s">
        <v>6381</v>
      </c>
      <c r="C5649" s="247" t="s">
        <v>6354</v>
      </c>
      <c r="D5649" s="247" t="s">
        <v>6343</v>
      </c>
      <c r="E5649" s="248" t="s">
        <v>6380</v>
      </c>
      <c r="F5649" s="247">
        <v>5206.12</v>
      </c>
      <c r="G5649" s="247" t="s">
        <v>1367</v>
      </c>
      <c r="H5649" s="247" t="s">
        <v>14318</v>
      </c>
      <c r="I5649" s="247">
        <v>2</v>
      </c>
      <c r="J5649" s="247">
        <v>0</v>
      </c>
      <c r="K5649" s="247">
        <v>0</v>
      </c>
    </row>
    <row r="5650" spans="1:11">
      <c r="A5650" s="247" t="s">
        <v>6379</v>
      </c>
      <c r="B5650" s="247" t="s">
        <v>6378</v>
      </c>
      <c r="C5650" s="247" t="s">
        <v>6354</v>
      </c>
      <c r="D5650" s="247" t="s">
        <v>6343</v>
      </c>
      <c r="E5650" s="248" t="s">
        <v>6377</v>
      </c>
      <c r="F5650" s="247">
        <v>181.46</v>
      </c>
      <c r="G5650" s="247" t="s">
        <v>1367</v>
      </c>
      <c r="H5650" s="247" t="s">
        <v>14318</v>
      </c>
      <c r="I5650" s="247">
        <v>3</v>
      </c>
      <c r="J5650" s="247">
        <v>0</v>
      </c>
      <c r="K5650" s="247">
        <v>0</v>
      </c>
    </row>
    <row r="5651" spans="1:11">
      <c r="A5651" s="247" t="s">
        <v>6376</v>
      </c>
      <c r="B5651" s="247" t="s">
        <v>6375</v>
      </c>
      <c r="C5651" s="247" t="s">
        <v>6354</v>
      </c>
      <c r="D5651" s="247" t="s">
        <v>6343</v>
      </c>
      <c r="E5651" s="248" t="s">
        <v>6374</v>
      </c>
      <c r="F5651" s="247">
        <v>202.81</v>
      </c>
      <c r="G5651" s="247" t="s">
        <v>1367</v>
      </c>
      <c r="H5651" s="247" t="s">
        <v>14318</v>
      </c>
      <c r="I5651" s="247">
        <v>5</v>
      </c>
      <c r="J5651" s="247">
        <v>0</v>
      </c>
      <c r="K5651" s="247">
        <v>0</v>
      </c>
    </row>
    <row r="5652" spans="1:11">
      <c r="A5652" s="247" t="s">
        <v>6373</v>
      </c>
      <c r="B5652" s="247" t="s">
        <v>6372</v>
      </c>
      <c r="C5652" s="247" t="s">
        <v>6354</v>
      </c>
      <c r="D5652" s="247" t="s">
        <v>6343</v>
      </c>
      <c r="E5652" s="248" t="s">
        <v>6371</v>
      </c>
      <c r="F5652" s="247">
        <v>315.16000000000003</v>
      </c>
      <c r="G5652" s="247" t="s">
        <v>1367</v>
      </c>
      <c r="H5652" s="247" t="s">
        <v>14318</v>
      </c>
      <c r="I5652" s="247">
        <v>3</v>
      </c>
      <c r="J5652" s="247">
        <v>0</v>
      </c>
      <c r="K5652" s="247">
        <v>0</v>
      </c>
    </row>
    <row r="5653" spans="1:11">
      <c r="A5653" s="247" t="s">
        <v>6370</v>
      </c>
      <c r="B5653" s="247" t="s">
        <v>6369</v>
      </c>
      <c r="C5653" s="247" t="s">
        <v>6354</v>
      </c>
      <c r="D5653" s="247" t="s">
        <v>6343</v>
      </c>
      <c r="E5653" s="248" t="s">
        <v>6368</v>
      </c>
      <c r="F5653" s="247">
        <v>509.1</v>
      </c>
      <c r="G5653" s="247" t="s">
        <v>1367</v>
      </c>
      <c r="H5653" s="247" t="s">
        <v>14318</v>
      </c>
      <c r="I5653" s="247">
        <v>3</v>
      </c>
      <c r="J5653" s="247">
        <v>0</v>
      </c>
      <c r="K5653" s="247">
        <v>0</v>
      </c>
    </row>
    <row r="5654" spans="1:11">
      <c r="A5654" s="247" t="s">
        <v>6367</v>
      </c>
      <c r="B5654" s="247" t="s">
        <v>6366</v>
      </c>
      <c r="C5654" s="247" t="s">
        <v>6354</v>
      </c>
      <c r="D5654" s="247" t="s">
        <v>6343</v>
      </c>
      <c r="E5654" s="248" t="s">
        <v>6365</v>
      </c>
      <c r="F5654" s="247">
        <v>7151.6</v>
      </c>
      <c r="G5654" s="247" t="s">
        <v>1367</v>
      </c>
      <c r="H5654" s="247" t="s">
        <v>14318</v>
      </c>
      <c r="I5654" s="247">
        <v>3</v>
      </c>
      <c r="J5654" s="247">
        <v>0</v>
      </c>
      <c r="K5654" s="247">
        <v>0</v>
      </c>
    </row>
    <row r="5655" spans="1:11">
      <c r="A5655" s="247" t="s">
        <v>6364</v>
      </c>
      <c r="B5655" s="247" t="s">
        <v>6363</v>
      </c>
      <c r="C5655" s="247" t="s">
        <v>6354</v>
      </c>
      <c r="D5655" s="247" t="s">
        <v>6343</v>
      </c>
      <c r="E5655" s="248" t="s">
        <v>6362</v>
      </c>
      <c r="F5655" s="247">
        <v>8666.76</v>
      </c>
      <c r="G5655" s="247" t="s">
        <v>1367</v>
      </c>
      <c r="H5655" s="247" t="s">
        <v>14318</v>
      </c>
      <c r="I5655" s="247">
        <v>3</v>
      </c>
      <c r="J5655" s="247">
        <v>0</v>
      </c>
      <c r="K5655" s="247">
        <v>0</v>
      </c>
    </row>
    <row r="5656" spans="1:11">
      <c r="A5656" s="247" t="s">
        <v>6361</v>
      </c>
      <c r="B5656" s="247" t="s">
        <v>6360</v>
      </c>
      <c r="C5656" s="247" t="s">
        <v>6354</v>
      </c>
      <c r="D5656" s="247" t="s">
        <v>6343</v>
      </c>
      <c r="E5656" s="248" t="s">
        <v>6359</v>
      </c>
      <c r="F5656" s="247">
        <v>13157.72</v>
      </c>
      <c r="G5656" s="247" t="s">
        <v>1367</v>
      </c>
      <c r="H5656" s="247" t="s">
        <v>14318</v>
      </c>
      <c r="I5656" s="247">
        <v>3</v>
      </c>
      <c r="J5656" s="247">
        <v>0</v>
      </c>
      <c r="K5656" s="247">
        <v>0</v>
      </c>
    </row>
    <row r="5657" spans="1:11">
      <c r="A5657" s="247" t="s">
        <v>6356</v>
      </c>
      <c r="B5657" s="247" t="s">
        <v>6355</v>
      </c>
      <c r="C5657" s="247" t="s">
        <v>6354</v>
      </c>
      <c r="D5657" s="247" t="s">
        <v>6343</v>
      </c>
      <c r="E5657" s="248" t="s">
        <v>6353</v>
      </c>
      <c r="F5657" s="247">
        <v>181.46</v>
      </c>
      <c r="G5657" s="247" t="s">
        <v>1367</v>
      </c>
      <c r="H5657" s="247" t="s">
        <v>14318</v>
      </c>
      <c r="I5657" s="247">
        <v>3</v>
      </c>
      <c r="J5657" s="247">
        <v>0</v>
      </c>
      <c r="K5657" s="247">
        <v>0</v>
      </c>
    </row>
    <row r="5658" spans="1:11">
      <c r="A5658" s="247" t="s">
        <v>11402</v>
      </c>
      <c r="B5658" s="247" t="s">
        <v>11401</v>
      </c>
      <c r="C5658" s="247" t="s">
        <v>1398</v>
      </c>
      <c r="D5658" s="247" t="s">
        <v>10961</v>
      </c>
      <c r="E5658" s="248" t="s">
        <v>11400</v>
      </c>
      <c r="F5658" s="247">
        <v>56.82</v>
      </c>
      <c r="G5658" s="247" t="s">
        <v>1373</v>
      </c>
      <c r="H5658" s="247" t="s">
        <v>14318</v>
      </c>
      <c r="I5658" s="247">
        <v>0</v>
      </c>
      <c r="J5658" s="247">
        <v>0</v>
      </c>
      <c r="K5658" s="247">
        <v>0</v>
      </c>
    </row>
    <row r="5659" spans="1:11">
      <c r="A5659" s="247" t="s">
        <v>25169</v>
      </c>
      <c r="B5659" s="247" t="s">
        <v>25170</v>
      </c>
      <c r="C5659" s="247" t="s">
        <v>1398</v>
      </c>
      <c r="D5659" s="247" t="s">
        <v>10961</v>
      </c>
      <c r="E5659" s="248" t="s">
        <v>25171</v>
      </c>
      <c r="F5659" s="247">
        <v>852.27</v>
      </c>
      <c r="G5659" s="247" t="s">
        <v>1367</v>
      </c>
      <c r="H5659" s="247" t="s">
        <v>14318</v>
      </c>
      <c r="I5659" s="247">
        <v>0</v>
      </c>
      <c r="J5659" s="247">
        <v>0</v>
      </c>
      <c r="K5659" s="247">
        <v>0</v>
      </c>
    </row>
    <row r="5660" spans="1:11">
      <c r="A5660" s="247" t="s">
        <v>25172</v>
      </c>
      <c r="B5660" s="247" t="s">
        <v>25173</v>
      </c>
      <c r="C5660" s="247" t="s">
        <v>1398</v>
      </c>
      <c r="D5660" s="247" t="s">
        <v>10961</v>
      </c>
      <c r="E5660" s="248" t="s">
        <v>25174</v>
      </c>
      <c r="F5660" s="247">
        <v>4674.24</v>
      </c>
      <c r="G5660" s="247" t="s">
        <v>1373</v>
      </c>
      <c r="H5660" s="247" t="s">
        <v>14318</v>
      </c>
      <c r="I5660" s="247">
        <v>0</v>
      </c>
      <c r="J5660" s="247">
        <v>3</v>
      </c>
      <c r="K5660" s="247">
        <v>0</v>
      </c>
    </row>
    <row r="5661" spans="1:11">
      <c r="A5661" s="247" t="s">
        <v>17775</v>
      </c>
      <c r="B5661" s="247" t="s">
        <v>17774</v>
      </c>
      <c r="C5661" s="247" t="s">
        <v>1398</v>
      </c>
      <c r="D5661" s="247" t="s">
        <v>9659</v>
      </c>
      <c r="E5661" s="248" t="s">
        <v>17773</v>
      </c>
      <c r="F5661" s="247">
        <v>7060.67</v>
      </c>
      <c r="G5661" s="247" t="s">
        <v>1367</v>
      </c>
      <c r="H5661" s="247" t="s">
        <v>14318</v>
      </c>
      <c r="I5661" s="247">
        <v>1</v>
      </c>
      <c r="J5661" s="247">
        <v>0</v>
      </c>
      <c r="K5661" s="247">
        <v>0</v>
      </c>
    </row>
    <row r="5662" spans="1:11">
      <c r="A5662" s="247" t="s">
        <v>14006</v>
      </c>
      <c r="B5662" s="247" t="s">
        <v>14007</v>
      </c>
      <c r="C5662" s="247" t="s">
        <v>1398</v>
      </c>
      <c r="D5662" s="247" t="s">
        <v>7606</v>
      </c>
      <c r="E5662" s="248" t="s">
        <v>14008</v>
      </c>
      <c r="F5662" s="247">
        <v>54.95</v>
      </c>
      <c r="G5662" s="247" t="s">
        <v>1373</v>
      </c>
      <c r="H5662" s="247" t="s">
        <v>14318</v>
      </c>
      <c r="I5662" s="247">
        <v>0</v>
      </c>
      <c r="J5662" s="247">
        <v>0</v>
      </c>
      <c r="K5662" s="247">
        <v>0</v>
      </c>
    </row>
    <row r="5663" spans="1:11">
      <c r="A5663" s="247" t="s">
        <v>25175</v>
      </c>
      <c r="B5663" s="247" t="s">
        <v>25176</v>
      </c>
      <c r="C5663" s="247" t="s">
        <v>1398</v>
      </c>
      <c r="D5663" s="247" t="s">
        <v>1369</v>
      </c>
      <c r="E5663" s="248" t="s">
        <v>25177</v>
      </c>
      <c r="F5663" s="247">
        <v>2641.11</v>
      </c>
      <c r="G5663" s="247" t="s">
        <v>1373</v>
      </c>
      <c r="H5663" s="247" t="s">
        <v>14318</v>
      </c>
      <c r="I5663" s="247">
        <v>3</v>
      </c>
      <c r="J5663" s="247">
        <v>0</v>
      </c>
      <c r="K5663" s="247">
        <v>0</v>
      </c>
    </row>
    <row r="5664" spans="1:11">
      <c r="A5664" s="247" t="s">
        <v>25178</v>
      </c>
      <c r="B5664" s="247" t="s">
        <v>25179</v>
      </c>
      <c r="C5664" s="247" t="s">
        <v>1398</v>
      </c>
      <c r="D5664" s="247" t="s">
        <v>1369</v>
      </c>
      <c r="E5664" s="248" t="s">
        <v>25180</v>
      </c>
      <c r="F5664" s="247">
        <v>10421.11</v>
      </c>
      <c r="G5664" s="247" t="s">
        <v>1367</v>
      </c>
      <c r="H5664" s="247" t="s">
        <v>14318</v>
      </c>
      <c r="I5664" s="247">
        <v>1</v>
      </c>
      <c r="J5664" s="247">
        <v>0</v>
      </c>
      <c r="K5664" s="247">
        <v>0</v>
      </c>
    </row>
    <row r="5665" spans="1:11">
      <c r="A5665" s="247" t="s">
        <v>25181</v>
      </c>
      <c r="B5665" s="247" t="s">
        <v>25182</v>
      </c>
      <c r="C5665" s="247" t="s">
        <v>1398</v>
      </c>
      <c r="D5665" s="247" t="s">
        <v>1369</v>
      </c>
      <c r="E5665" s="248" t="s">
        <v>25183</v>
      </c>
      <c r="F5665" s="247">
        <v>2552.2199999999998</v>
      </c>
      <c r="G5665" s="247" t="s">
        <v>1373</v>
      </c>
      <c r="H5665" s="247" t="s">
        <v>14318</v>
      </c>
      <c r="I5665" s="247">
        <v>3</v>
      </c>
      <c r="J5665" s="247">
        <v>0</v>
      </c>
      <c r="K5665" s="247">
        <v>0</v>
      </c>
    </row>
    <row r="5666" spans="1:11">
      <c r="A5666" s="247" t="s">
        <v>14032</v>
      </c>
      <c r="B5666" s="247" t="s">
        <v>14033</v>
      </c>
      <c r="C5666" s="247" t="s">
        <v>1398</v>
      </c>
      <c r="D5666" s="247" t="s">
        <v>1369</v>
      </c>
      <c r="E5666" s="248" t="s">
        <v>14034</v>
      </c>
      <c r="F5666" s="247">
        <v>505.56</v>
      </c>
      <c r="G5666" s="247" t="s">
        <v>1373</v>
      </c>
      <c r="H5666" s="247" t="s">
        <v>14318</v>
      </c>
      <c r="I5666" s="247">
        <v>3</v>
      </c>
      <c r="J5666" s="247">
        <v>0</v>
      </c>
      <c r="K5666" s="247">
        <v>0</v>
      </c>
    </row>
    <row r="5667" spans="1:11">
      <c r="A5667" s="247" t="s">
        <v>14342</v>
      </c>
      <c r="B5667" s="247" t="s">
        <v>14341</v>
      </c>
      <c r="C5667" s="247" t="s">
        <v>1398</v>
      </c>
      <c r="D5667" s="247" t="s">
        <v>1369</v>
      </c>
      <c r="E5667" s="248" t="s">
        <v>25184</v>
      </c>
      <c r="F5667" s="247">
        <v>605.55999999999995</v>
      </c>
      <c r="G5667" s="247" t="s">
        <v>1373</v>
      </c>
      <c r="H5667" s="247" t="s">
        <v>14318</v>
      </c>
      <c r="I5667" s="247">
        <v>3</v>
      </c>
      <c r="J5667" s="247">
        <v>0</v>
      </c>
      <c r="K5667" s="247">
        <v>0</v>
      </c>
    </row>
    <row r="5668" spans="1:11">
      <c r="A5668" s="247" t="s">
        <v>14339</v>
      </c>
      <c r="B5668" s="247" t="s">
        <v>14338</v>
      </c>
      <c r="C5668" s="247" t="s">
        <v>1398</v>
      </c>
      <c r="D5668" s="247" t="s">
        <v>1369</v>
      </c>
      <c r="E5668" s="248" t="s">
        <v>14337</v>
      </c>
      <c r="F5668" s="247">
        <v>732.22</v>
      </c>
      <c r="G5668" s="247" t="s">
        <v>1373</v>
      </c>
      <c r="H5668" s="247" t="s">
        <v>14318</v>
      </c>
      <c r="I5668" s="247">
        <v>3</v>
      </c>
      <c r="J5668" s="247">
        <v>0</v>
      </c>
      <c r="K5668" s="247">
        <v>0</v>
      </c>
    </row>
    <row r="5669" spans="1:11">
      <c r="A5669" s="247" t="s">
        <v>14336</v>
      </c>
      <c r="B5669" s="247" t="s">
        <v>14335</v>
      </c>
      <c r="C5669" s="247" t="s">
        <v>1398</v>
      </c>
      <c r="D5669" s="247" t="s">
        <v>1369</v>
      </c>
      <c r="E5669" s="248" t="s">
        <v>14334</v>
      </c>
      <c r="F5669" s="247">
        <v>932.22</v>
      </c>
      <c r="G5669" s="247" t="s">
        <v>1373</v>
      </c>
      <c r="H5669" s="247" t="s">
        <v>14318</v>
      </c>
      <c r="I5669" s="247">
        <v>3</v>
      </c>
      <c r="J5669" s="247">
        <v>0</v>
      </c>
      <c r="K5669" s="247">
        <v>0</v>
      </c>
    </row>
    <row r="5670" spans="1:11">
      <c r="A5670" s="247" t="s">
        <v>14333</v>
      </c>
      <c r="B5670" s="247" t="s">
        <v>14332</v>
      </c>
      <c r="C5670" s="247" t="s">
        <v>1398</v>
      </c>
      <c r="D5670" s="247" t="s">
        <v>1369</v>
      </c>
      <c r="E5670" s="248" t="s">
        <v>14331</v>
      </c>
      <c r="F5670" s="247">
        <v>763.33</v>
      </c>
      <c r="G5670" s="247" t="s">
        <v>1373</v>
      </c>
      <c r="H5670" s="247" t="s">
        <v>14318</v>
      </c>
      <c r="I5670" s="247">
        <v>3</v>
      </c>
      <c r="J5670" s="247">
        <v>0</v>
      </c>
      <c r="K5670" s="247">
        <v>0</v>
      </c>
    </row>
    <row r="5671" spans="1:11">
      <c r="A5671" s="247" t="s">
        <v>14330</v>
      </c>
      <c r="B5671" s="247" t="s">
        <v>14329</v>
      </c>
      <c r="C5671" s="247" t="s">
        <v>1398</v>
      </c>
      <c r="D5671" s="247" t="s">
        <v>1369</v>
      </c>
      <c r="E5671" s="248" t="s">
        <v>14328</v>
      </c>
      <c r="F5671" s="247">
        <v>615.55999999999995</v>
      </c>
      <c r="G5671" s="247" t="s">
        <v>1373</v>
      </c>
      <c r="H5671" s="247" t="s">
        <v>14318</v>
      </c>
      <c r="I5671" s="247">
        <v>3</v>
      </c>
      <c r="J5671" s="247">
        <v>0</v>
      </c>
      <c r="K5671" s="247">
        <v>0</v>
      </c>
    </row>
    <row r="5672" spans="1:11">
      <c r="A5672" s="247" t="s">
        <v>25185</v>
      </c>
      <c r="B5672" s="247" t="s">
        <v>25186</v>
      </c>
      <c r="C5672" s="247" t="s">
        <v>1398</v>
      </c>
      <c r="D5672" s="247" t="s">
        <v>1369</v>
      </c>
      <c r="E5672" s="248" t="s">
        <v>25187</v>
      </c>
      <c r="F5672" s="247">
        <v>862.22</v>
      </c>
      <c r="G5672" s="247" t="s">
        <v>1373</v>
      </c>
      <c r="H5672" s="247" t="s">
        <v>14318</v>
      </c>
      <c r="I5672" s="247">
        <v>3</v>
      </c>
      <c r="J5672" s="247">
        <v>0</v>
      </c>
      <c r="K5672" s="247">
        <v>0</v>
      </c>
    </row>
    <row r="5673" spans="1:11">
      <c r="A5673" s="247" t="s">
        <v>25188</v>
      </c>
      <c r="B5673" s="247" t="s">
        <v>25189</v>
      </c>
      <c r="C5673" s="247" t="s">
        <v>1398</v>
      </c>
      <c r="D5673" s="247" t="s">
        <v>1369</v>
      </c>
      <c r="E5673" s="248" t="s">
        <v>25190</v>
      </c>
      <c r="F5673" s="247">
        <v>1337.78</v>
      </c>
      <c r="G5673" s="247" t="s">
        <v>1373</v>
      </c>
      <c r="H5673" s="247" t="s">
        <v>14318</v>
      </c>
      <c r="I5673" s="247">
        <v>3</v>
      </c>
      <c r="J5673" s="247">
        <v>0</v>
      </c>
      <c r="K5673" s="247">
        <v>0</v>
      </c>
    </row>
    <row r="5674" spans="1:11">
      <c r="A5674" s="247" t="s">
        <v>25191</v>
      </c>
      <c r="B5674" s="247" t="s">
        <v>25192</v>
      </c>
      <c r="C5674" s="247" t="s">
        <v>1398</v>
      </c>
      <c r="D5674" s="247" t="s">
        <v>1369</v>
      </c>
      <c r="E5674" s="248" t="s">
        <v>25193</v>
      </c>
      <c r="F5674" s="247">
        <v>1431.11</v>
      </c>
      <c r="G5674" s="247" t="s">
        <v>1373</v>
      </c>
      <c r="H5674" s="247" t="s">
        <v>14318</v>
      </c>
      <c r="I5674" s="247">
        <v>3</v>
      </c>
      <c r="J5674" s="247">
        <v>0</v>
      </c>
      <c r="K5674" s="247">
        <v>0</v>
      </c>
    </row>
    <row r="5675" spans="1:11">
      <c r="A5675" s="247" t="s">
        <v>25194</v>
      </c>
      <c r="B5675" s="247" t="s">
        <v>25195</v>
      </c>
      <c r="C5675" s="247" t="s">
        <v>1398</v>
      </c>
      <c r="D5675" s="247" t="s">
        <v>1369</v>
      </c>
      <c r="E5675" s="248" t="s">
        <v>25196</v>
      </c>
      <c r="F5675" s="247">
        <v>1581.11</v>
      </c>
      <c r="G5675" s="247" t="s">
        <v>1373</v>
      </c>
      <c r="H5675" s="247" t="s">
        <v>14318</v>
      </c>
      <c r="I5675" s="247">
        <v>3</v>
      </c>
      <c r="J5675" s="247">
        <v>0</v>
      </c>
      <c r="K5675" s="247">
        <v>0</v>
      </c>
    </row>
    <row r="5676" spans="1:11">
      <c r="A5676" s="247" t="s">
        <v>25197</v>
      </c>
      <c r="B5676" s="247" t="s">
        <v>25198</v>
      </c>
      <c r="C5676" s="247" t="s">
        <v>1398</v>
      </c>
      <c r="D5676" s="247" t="s">
        <v>1369</v>
      </c>
      <c r="E5676" s="248" t="s">
        <v>25199</v>
      </c>
      <c r="F5676" s="247">
        <v>7843.33</v>
      </c>
      <c r="G5676" s="247" t="s">
        <v>1373</v>
      </c>
      <c r="H5676" s="247" t="s">
        <v>14318</v>
      </c>
      <c r="I5676" s="247">
        <v>3</v>
      </c>
      <c r="J5676" s="247">
        <v>0</v>
      </c>
      <c r="K5676" s="247">
        <v>0</v>
      </c>
    </row>
    <row r="5677" spans="1:11">
      <c r="A5677" s="247" t="s">
        <v>25200</v>
      </c>
      <c r="B5677" s="247" t="s">
        <v>25201</v>
      </c>
      <c r="C5677" s="247" t="s">
        <v>1398</v>
      </c>
      <c r="D5677" s="247" t="s">
        <v>1369</v>
      </c>
      <c r="E5677" s="248" t="s">
        <v>25202</v>
      </c>
      <c r="F5677" s="247">
        <v>501.11</v>
      </c>
      <c r="G5677" s="247" t="s">
        <v>1373</v>
      </c>
      <c r="H5677" s="247" t="s">
        <v>14318</v>
      </c>
      <c r="I5677" s="247">
        <v>3</v>
      </c>
      <c r="J5677" s="247">
        <v>0</v>
      </c>
      <c r="K5677" s="247">
        <v>0</v>
      </c>
    </row>
    <row r="5678" spans="1:11">
      <c r="A5678" s="247" t="s">
        <v>25203</v>
      </c>
      <c r="B5678" s="247" t="s">
        <v>25204</v>
      </c>
      <c r="C5678" s="247" t="s">
        <v>1398</v>
      </c>
      <c r="D5678" s="247" t="s">
        <v>1369</v>
      </c>
      <c r="E5678" s="248" t="s">
        <v>25205</v>
      </c>
      <c r="F5678" s="247">
        <v>3230</v>
      </c>
      <c r="G5678" s="247" t="s">
        <v>1373</v>
      </c>
      <c r="H5678" s="247" t="s">
        <v>14318</v>
      </c>
      <c r="I5678" s="247">
        <v>3</v>
      </c>
      <c r="J5678" s="247">
        <v>0</v>
      </c>
      <c r="K5678" s="247">
        <v>0</v>
      </c>
    </row>
    <row r="5679" spans="1:11">
      <c r="A5679" s="247" t="s">
        <v>25206</v>
      </c>
      <c r="B5679" s="247" t="s">
        <v>25207</v>
      </c>
      <c r="C5679" s="247" t="s">
        <v>1398</v>
      </c>
      <c r="D5679" s="247" t="s">
        <v>1369</v>
      </c>
      <c r="E5679" s="248" t="s">
        <v>25208</v>
      </c>
      <c r="F5679" s="247">
        <v>3913.33</v>
      </c>
      <c r="G5679" s="247" t="s">
        <v>1373</v>
      </c>
      <c r="H5679" s="247" t="s">
        <v>14318</v>
      </c>
      <c r="I5679" s="247">
        <v>3</v>
      </c>
      <c r="J5679" s="247">
        <v>0</v>
      </c>
      <c r="K5679" s="247">
        <v>0</v>
      </c>
    </row>
    <row r="5680" spans="1:11">
      <c r="A5680" s="247" t="s">
        <v>25209</v>
      </c>
      <c r="B5680" s="247" t="s">
        <v>25210</v>
      </c>
      <c r="C5680" s="247" t="s">
        <v>1398</v>
      </c>
      <c r="D5680" s="247" t="s">
        <v>1369</v>
      </c>
      <c r="E5680" s="248" t="s">
        <v>25211</v>
      </c>
      <c r="F5680" s="247">
        <v>930</v>
      </c>
      <c r="G5680" s="247" t="s">
        <v>1373</v>
      </c>
      <c r="H5680" s="247" t="s">
        <v>14318</v>
      </c>
      <c r="I5680" s="247">
        <v>3</v>
      </c>
      <c r="J5680" s="247">
        <v>0</v>
      </c>
      <c r="K5680" s="247">
        <v>0</v>
      </c>
    </row>
    <row r="5681" spans="1:11">
      <c r="A5681" s="247" t="s">
        <v>25212</v>
      </c>
      <c r="B5681" s="247" t="s">
        <v>25213</v>
      </c>
      <c r="C5681" s="247" t="s">
        <v>1398</v>
      </c>
      <c r="D5681" s="247" t="s">
        <v>1369</v>
      </c>
      <c r="E5681" s="248" t="s">
        <v>25214</v>
      </c>
      <c r="F5681" s="247">
        <v>7357.78</v>
      </c>
      <c r="G5681" s="247" t="s">
        <v>1373</v>
      </c>
      <c r="H5681" s="247" t="s">
        <v>14318</v>
      </c>
      <c r="I5681" s="247">
        <v>3</v>
      </c>
      <c r="J5681" s="247">
        <v>0</v>
      </c>
      <c r="K5681" s="247">
        <v>0</v>
      </c>
    </row>
    <row r="5682" spans="1:11">
      <c r="A5682" s="247" t="s">
        <v>25215</v>
      </c>
      <c r="B5682" s="247" t="s">
        <v>25216</v>
      </c>
      <c r="C5682" s="247" t="s">
        <v>1398</v>
      </c>
      <c r="D5682" s="247" t="s">
        <v>1369</v>
      </c>
      <c r="E5682" s="248" t="s">
        <v>25217</v>
      </c>
      <c r="F5682" s="247">
        <v>6202.22</v>
      </c>
      <c r="G5682" s="247" t="s">
        <v>1373</v>
      </c>
      <c r="H5682" s="247" t="s">
        <v>14318</v>
      </c>
      <c r="I5682" s="247">
        <v>3</v>
      </c>
      <c r="J5682" s="247">
        <v>0</v>
      </c>
      <c r="K5682" s="247">
        <v>0</v>
      </c>
    </row>
    <row r="5683" spans="1:11">
      <c r="A5683" s="247" t="s">
        <v>25218</v>
      </c>
      <c r="B5683" s="247" t="s">
        <v>25219</v>
      </c>
      <c r="C5683" s="247" t="s">
        <v>1398</v>
      </c>
      <c r="D5683" s="247" t="s">
        <v>1369</v>
      </c>
      <c r="E5683" s="248" t="s">
        <v>25220</v>
      </c>
      <c r="F5683" s="247">
        <v>1444.44</v>
      </c>
      <c r="G5683" s="247" t="s">
        <v>1373</v>
      </c>
      <c r="H5683" s="247" t="s">
        <v>14318</v>
      </c>
      <c r="I5683" s="247">
        <v>3</v>
      </c>
      <c r="J5683" s="247">
        <v>0</v>
      </c>
      <c r="K5683" s="247">
        <v>0</v>
      </c>
    </row>
    <row r="5684" spans="1:11">
      <c r="A5684" s="247" t="s">
        <v>25221</v>
      </c>
      <c r="B5684" s="247" t="s">
        <v>25222</v>
      </c>
      <c r="C5684" s="247" t="s">
        <v>14037</v>
      </c>
      <c r="D5684" s="247" t="s">
        <v>1664</v>
      </c>
      <c r="E5684" s="248" t="s">
        <v>25223</v>
      </c>
      <c r="F5684" s="247">
        <v>84.31</v>
      </c>
      <c r="G5684" s="247" t="s">
        <v>1373</v>
      </c>
      <c r="H5684" s="247" t="s">
        <v>14318</v>
      </c>
      <c r="I5684" s="247">
        <v>1</v>
      </c>
      <c r="J5684" s="247">
        <v>0</v>
      </c>
      <c r="K5684" s="247">
        <v>0</v>
      </c>
    </row>
    <row r="5685" spans="1:11">
      <c r="A5685" s="247" t="s">
        <v>25224</v>
      </c>
      <c r="B5685" s="247" t="s">
        <v>25225</v>
      </c>
      <c r="C5685" s="247" t="s">
        <v>14037</v>
      </c>
      <c r="D5685" s="247" t="s">
        <v>1664</v>
      </c>
      <c r="E5685" s="248" t="s">
        <v>25226</v>
      </c>
      <c r="F5685" s="247">
        <v>100</v>
      </c>
      <c r="G5685" s="247" t="s">
        <v>1373</v>
      </c>
      <c r="H5685" s="247" t="s">
        <v>14318</v>
      </c>
      <c r="I5685" s="247">
        <v>1</v>
      </c>
      <c r="J5685" s="247">
        <v>0</v>
      </c>
      <c r="K5685" s="247">
        <v>0</v>
      </c>
    </row>
    <row r="5686" spans="1:11">
      <c r="A5686" s="247" t="s">
        <v>14043</v>
      </c>
      <c r="B5686" s="247" t="s">
        <v>14044</v>
      </c>
      <c r="C5686" s="247" t="s">
        <v>14042</v>
      </c>
      <c r="D5686" s="247" t="s">
        <v>2156</v>
      </c>
      <c r="E5686" s="248" t="s">
        <v>14045</v>
      </c>
      <c r="F5686" s="247">
        <v>119.54</v>
      </c>
      <c r="G5686" s="247" t="s">
        <v>1367</v>
      </c>
      <c r="H5686" s="247" t="s">
        <v>14318</v>
      </c>
      <c r="I5686" s="247">
        <v>0</v>
      </c>
      <c r="J5686" s="247">
        <v>0</v>
      </c>
      <c r="K5686" s="247">
        <v>0</v>
      </c>
    </row>
    <row r="5687" spans="1:11">
      <c r="A5687" s="247" t="s">
        <v>14046</v>
      </c>
      <c r="B5687" s="247" t="s">
        <v>14047</v>
      </c>
      <c r="C5687" s="247" t="s">
        <v>14042</v>
      </c>
      <c r="D5687" s="247" t="s">
        <v>2156</v>
      </c>
      <c r="E5687" s="248" t="s">
        <v>14048</v>
      </c>
      <c r="F5687" s="247">
        <v>508.05</v>
      </c>
      <c r="G5687" s="247" t="s">
        <v>1367</v>
      </c>
      <c r="H5687" s="247" t="s">
        <v>14318</v>
      </c>
      <c r="I5687" s="247">
        <v>0</v>
      </c>
      <c r="J5687" s="247">
        <v>0</v>
      </c>
      <c r="K5687" s="247">
        <v>0</v>
      </c>
    </row>
    <row r="5688" spans="1:11">
      <c r="A5688" s="247" t="s">
        <v>14049</v>
      </c>
      <c r="B5688" s="247" t="s">
        <v>14050</v>
      </c>
      <c r="C5688" s="247" t="s">
        <v>14042</v>
      </c>
      <c r="D5688" s="247" t="s">
        <v>2156</v>
      </c>
      <c r="E5688" s="248" t="s">
        <v>14051</v>
      </c>
      <c r="F5688" s="247">
        <v>202.3</v>
      </c>
      <c r="G5688" s="247" t="s">
        <v>1367</v>
      </c>
      <c r="H5688" s="247" t="s">
        <v>14318</v>
      </c>
      <c r="I5688" s="247">
        <v>0</v>
      </c>
      <c r="J5688" s="247">
        <v>0</v>
      </c>
      <c r="K5688" s="247">
        <v>0</v>
      </c>
    </row>
    <row r="5689" spans="1:11">
      <c r="A5689" s="247" t="s">
        <v>14052</v>
      </c>
      <c r="B5689" s="247" t="s">
        <v>14053</v>
      </c>
      <c r="C5689" s="247" t="s">
        <v>14042</v>
      </c>
      <c r="D5689" s="247" t="s">
        <v>2156</v>
      </c>
      <c r="E5689" s="248" t="s">
        <v>15087</v>
      </c>
      <c r="F5689" s="247">
        <v>1219.31</v>
      </c>
      <c r="G5689" s="247" t="s">
        <v>1367</v>
      </c>
      <c r="H5689" s="247" t="s">
        <v>14318</v>
      </c>
      <c r="I5689" s="247">
        <v>0</v>
      </c>
      <c r="J5689" s="247">
        <v>0</v>
      </c>
      <c r="K5689" s="247">
        <v>0</v>
      </c>
    </row>
    <row r="5690" spans="1:11">
      <c r="A5690" s="247" t="s">
        <v>14054</v>
      </c>
      <c r="B5690" s="247" t="s">
        <v>14055</v>
      </c>
      <c r="C5690" s="247" t="s">
        <v>14042</v>
      </c>
      <c r="D5690" s="247" t="s">
        <v>2156</v>
      </c>
      <c r="E5690" s="248" t="s">
        <v>14056</v>
      </c>
      <c r="F5690" s="247">
        <v>717.24</v>
      </c>
      <c r="G5690" s="247" t="s">
        <v>1367</v>
      </c>
      <c r="H5690" s="247" t="s">
        <v>14318</v>
      </c>
      <c r="I5690" s="247">
        <v>0</v>
      </c>
      <c r="J5690" s="247">
        <v>0</v>
      </c>
      <c r="K5690" s="247">
        <v>0</v>
      </c>
    </row>
    <row r="5691" spans="1:11">
      <c r="A5691" s="247" t="s">
        <v>14057</v>
      </c>
      <c r="B5691" s="247" t="s">
        <v>14058</v>
      </c>
      <c r="C5691" s="247" t="s">
        <v>14042</v>
      </c>
      <c r="D5691" s="247" t="s">
        <v>2156</v>
      </c>
      <c r="E5691" s="248" t="s">
        <v>14059</v>
      </c>
      <c r="F5691" s="247">
        <v>866.67</v>
      </c>
      <c r="G5691" s="247" t="s">
        <v>1367</v>
      </c>
      <c r="H5691" s="247" t="s">
        <v>14318</v>
      </c>
      <c r="I5691" s="247">
        <v>0</v>
      </c>
      <c r="J5691" s="247">
        <v>0</v>
      </c>
      <c r="K5691" s="247">
        <v>0</v>
      </c>
    </row>
    <row r="5692" spans="1:11">
      <c r="A5692" s="247" t="s">
        <v>14060</v>
      </c>
      <c r="B5692" s="247" t="s">
        <v>14061</v>
      </c>
      <c r="C5692" s="247" t="s">
        <v>14042</v>
      </c>
      <c r="D5692" s="247" t="s">
        <v>2156</v>
      </c>
      <c r="E5692" s="248" t="s">
        <v>15086</v>
      </c>
      <c r="F5692" s="247">
        <v>239.08</v>
      </c>
      <c r="G5692" s="247" t="s">
        <v>1367</v>
      </c>
      <c r="H5692" s="247" t="s">
        <v>14318</v>
      </c>
      <c r="I5692" s="247">
        <v>0</v>
      </c>
      <c r="J5692" s="247">
        <v>0</v>
      </c>
      <c r="K5692" s="247">
        <v>0</v>
      </c>
    </row>
    <row r="5693" spans="1:11">
      <c r="A5693" s="247" t="s">
        <v>14062</v>
      </c>
      <c r="B5693" s="247" t="s">
        <v>14063</v>
      </c>
      <c r="C5693" s="247" t="s">
        <v>14042</v>
      </c>
      <c r="D5693" s="247" t="s">
        <v>2156</v>
      </c>
      <c r="E5693" s="248" t="s">
        <v>14064</v>
      </c>
      <c r="F5693" s="247">
        <v>371.22</v>
      </c>
      <c r="G5693" s="247" t="s">
        <v>1367</v>
      </c>
      <c r="H5693" s="247" t="s">
        <v>14318</v>
      </c>
      <c r="I5693" s="247">
        <v>0</v>
      </c>
      <c r="J5693" s="247">
        <v>0</v>
      </c>
      <c r="K5693" s="247">
        <v>0</v>
      </c>
    </row>
    <row r="5694" spans="1:11">
      <c r="A5694" s="247" t="s">
        <v>14065</v>
      </c>
      <c r="B5694" s="247" t="s">
        <v>14066</v>
      </c>
      <c r="C5694" s="247" t="s">
        <v>14042</v>
      </c>
      <c r="D5694" s="247" t="s">
        <v>2156</v>
      </c>
      <c r="E5694" s="248" t="s">
        <v>14067</v>
      </c>
      <c r="F5694" s="247">
        <v>240.88</v>
      </c>
      <c r="G5694" s="247" t="s">
        <v>1367</v>
      </c>
      <c r="H5694" s="247" t="s">
        <v>14318</v>
      </c>
      <c r="I5694" s="247">
        <v>0</v>
      </c>
      <c r="J5694" s="247">
        <v>0</v>
      </c>
      <c r="K5694" s="247">
        <v>0</v>
      </c>
    </row>
    <row r="5695" spans="1:11">
      <c r="A5695" s="247" t="s">
        <v>14068</v>
      </c>
      <c r="B5695" s="247" t="s">
        <v>14069</v>
      </c>
      <c r="C5695" s="247" t="s">
        <v>14042</v>
      </c>
      <c r="D5695" s="247" t="s">
        <v>2156</v>
      </c>
      <c r="E5695" s="248" t="s">
        <v>14070</v>
      </c>
      <c r="F5695" s="247">
        <v>189.17</v>
      </c>
      <c r="G5695" s="247" t="s">
        <v>1367</v>
      </c>
      <c r="H5695" s="247" t="s">
        <v>14318</v>
      </c>
      <c r="I5695" s="247">
        <v>0</v>
      </c>
      <c r="J5695" s="247">
        <v>0</v>
      </c>
      <c r="K5695" s="247">
        <v>0</v>
      </c>
    </row>
    <row r="5696" spans="1:11">
      <c r="A5696" s="247" t="s">
        <v>14071</v>
      </c>
      <c r="B5696" s="247" t="s">
        <v>14072</v>
      </c>
      <c r="C5696" s="247" t="s">
        <v>14042</v>
      </c>
      <c r="D5696" s="247" t="s">
        <v>2156</v>
      </c>
      <c r="E5696" s="248" t="s">
        <v>14073</v>
      </c>
      <c r="F5696" s="247">
        <v>440.13</v>
      </c>
      <c r="G5696" s="247" t="s">
        <v>1367</v>
      </c>
      <c r="H5696" s="247" t="s">
        <v>14318</v>
      </c>
      <c r="I5696" s="247">
        <v>0</v>
      </c>
      <c r="J5696" s="247">
        <v>0</v>
      </c>
      <c r="K5696" s="247">
        <v>0</v>
      </c>
    </row>
    <row r="5697" spans="1:11">
      <c r="A5697" s="247" t="s">
        <v>14074</v>
      </c>
      <c r="B5697" s="247" t="s">
        <v>14075</v>
      </c>
      <c r="C5697" s="247" t="s">
        <v>14042</v>
      </c>
      <c r="D5697" s="247" t="s">
        <v>2156</v>
      </c>
      <c r="E5697" s="248" t="s">
        <v>14076</v>
      </c>
      <c r="F5697" s="247">
        <v>11747.68</v>
      </c>
      <c r="G5697" s="247" t="s">
        <v>1367</v>
      </c>
      <c r="H5697" s="247" t="s">
        <v>14318</v>
      </c>
      <c r="I5697" s="247">
        <v>0</v>
      </c>
      <c r="J5697" s="247">
        <v>0</v>
      </c>
      <c r="K5697" s="247">
        <v>0</v>
      </c>
    </row>
    <row r="5698" spans="1:11">
      <c r="A5698" s="247" t="s">
        <v>14077</v>
      </c>
      <c r="B5698" s="247" t="s">
        <v>14078</v>
      </c>
      <c r="C5698" s="247" t="s">
        <v>14042</v>
      </c>
      <c r="D5698" s="247" t="s">
        <v>2156</v>
      </c>
      <c r="E5698" s="248" t="s">
        <v>14079</v>
      </c>
      <c r="F5698" s="247">
        <v>7025</v>
      </c>
      <c r="G5698" s="247" t="s">
        <v>1367</v>
      </c>
      <c r="H5698" s="247" t="s">
        <v>14318</v>
      </c>
      <c r="I5698" s="247">
        <v>0</v>
      </c>
      <c r="J5698" s="247">
        <v>0</v>
      </c>
      <c r="K5698" s="247">
        <v>0</v>
      </c>
    </row>
    <row r="5699" spans="1:11">
      <c r="A5699" s="247" t="s">
        <v>14080</v>
      </c>
      <c r="B5699" s="247" t="s">
        <v>14081</v>
      </c>
      <c r="C5699" s="247" t="s">
        <v>14042</v>
      </c>
      <c r="D5699" s="247" t="s">
        <v>2156</v>
      </c>
      <c r="E5699" s="248" t="s">
        <v>14082</v>
      </c>
      <c r="F5699" s="247">
        <v>336.13</v>
      </c>
      <c r="G5699" s="247" t="s">
        <v>1367</v>
      </c>
      <c r="H5699" s="247" t="s">
        <v>14318</v>
      </c>
      <c r="I5699" s="247">
        <v>0</v>
      </c>
      <c r="J5699" s="247">
        <v>0</v>
      </c>
      <c r="K5699" s="247">
        <v>0</v>
      </c>
    </row>
    <row r="5700" spans="1:11">
      <c r="A5700" s="247" t="s">
        <v>14083</v>
      </c>
      <c r="B5700" s="247" t="s">
        <v>14084</v>
      </c>
      <c r="C5700" s="247" t="s">
        <v>14042</v>
      </c>
      <c r="D5700" s="247" t="s">
        <v>2156</v>
      </c>
      <c r="E5700" s="248" t="s">
        <v>14085</v>
      </c>
      <c r="F5700" s="247">
        <v>370.07</v>
      </c>
      <c r="G5700" s="247" t="s">
        <v>1367</v>
      </c>
      <c r="H5700" s="247" t="s">
        <v>14318</v>
      </c>
      <c r="I5700" s="247">
        <v>0</v>
      </c>
      <c r="J5700" s="247">
        <v>0</v>
      </c>
      <c r="K5700" s="247">
        <v>0</v>
      </c>
    </row>
    <row r="5701" spans="1:11">
      <c r="A5701" s="247" t="s">
        <v>14086</v>
      </c>
      <c r="B5701" s="247" t="s">
        <v>14087</v>
      </c>
      <c r="C5701" s="247" t="s">
        <v>14042</v>
      </c>
      <c r="D5701" s="247" t="s">
        <v>2156</v>
      </c>
      <c r="E5701" s="248" t="s">
        <v>14088</v>
      </c>
      <c r="F5701" s="247">
        <v>402.37</v>
      </c>
      <c r="G5701" s="247" t="s">
        <v>1367</v>
      </c>
      <c r="H5701" s="247" t="s">
        <v>14318</v>
      </c>
      <c r="I5701" s="247">
        <v>0</v>
      </c>
      <c r="J5701" s="247">
        <v>0</v>
      </c>
      <c r="K5701" s="247">
        <v>0</v>
      </c>
    </row>
    <row r="5702" spans="1:11">
      <c r="A5702" s="247" t="s">
        <v>14089</v>
      </c>
      <c r="B5702" s="247" t="s">
        <v>14090</v>
      </c>
      <c r="C5702" s="247" t="s">
        <v>14042</v>
      </c>
      <c r="D5702" s="247" t="s">
        <v>2156</v>
      </c>
      <c r="E5702" s="248" t="s">
        <v>14091</v>
      </c>
      <c r="F5702" s="247">
        <v>421.53</v>
      </c>
      <c r="G5702" s="247" t="s">
        <v>1367</v>
      </c>
      <c r="H5702" s="247" t="s">
        <v>14318</v>
      </c>
      <c r="I5702" s="247">
        <v>0</v>
      </c>
      <c r="J5702" s="247">
        <v>0</v>
      </c>
      <c r="K5702" s="247">
        <v>0</v>
      </c>
    </row>
    <row r="5703" spans="1:11">
      <c r="A5703" s="247" t="s">
        <v>14092</v>
      </c>
      <c r="B5703" s="247" t="s">
        <v>14093</v>
      </c>
      <c r="C5703" s="247" t="s">
        <v>14042</v>
      </c>
      <c r="D5703" s="247" t="s">
        <v>2156</v>
      </c>
      <c r="E5703" s="248" t="s">
        <v>14094</v>
      </c>
      <c r="F5703" s="247">
        <v>547.44000000000005</v>
      </c>
      <c r="G5703" s="247" t="s">
        <v>1367</v>
      </c>
      <c r="H5703" s="247" t="s">
        <v>14318</v>
      </c>
      <c r="I5703" s="247">
        <v>0</v>
      </c>
      <c r="J5703" s="247">
        <v>0</v>
      </c>
      <c r="K5703" s="247">
        <v>0</v>
      </c>
    </row>
    <row r="5704" spans="1:11">
      <c r="A5704" s="247" t="s">
        <v>14095</v>
      </c>
      <c r="B5704" s="247" t="s">
        <v>14096</v>
      </c>
      <c r="C5704" s="247" t="s">
        <v>14042</v>
      </c>
      <c r="D5704" s="247" t="s">
        <v>2156</v>
      </c>
      <c r="E5704" s="248" t="s">
        <v>14097</v>
      </c>
      <c r="F5704" s="247">
        <v>312.82</v>
      </c>
      <c r="G5704" s="247" t="s">
        <v>1367</v>
      </c>
      <c r="H5704" s="247" t="s">
        <v>14318</v>
      </c>
      <c r="I5704" s="247">
        <v>0</v>
      </c>
      <c r="J5704" s="247">
        <v>0</v>
      </c>
      <c r="K5704" s="247">
        <v>0</v>
      </c>
    </row>
    <row r="5705" spans="1:11">
      <c r="A5705" s="247" t="s">
        <v>14098</v>
      </c>
      <c r="B5705" s="247" t="s">
        <v>14099</v>
      </c>
      <c r="C5705" s="247" t="s">
        <v>14042</v>
      </c>
      <c r="D5705" s="247" t="s">
        <v>2156</v>
      </c>
      <c r="E5705" s="248" t="s">
        <v>14100</v>
      </c>
      <c r="F5705" s="247">
        <v>251.51</v>
      </c>
      <c r="G5705" s="247" t="s">
        <v>1367</v>
      </c>
      <c r="H5705" s="247" t="s">
        <v>14318</v>
      </c>
      <c r="I5705" s="247">
        <v>0</v>
      </c>
      <c r="J5705" s="247">
        <v>0</v>
      </c>
      <c r="K5705" s="247">
        <v>0</v>
      </c>
    </row>
    <row r="5706" spans="1:11">
      <c r="A5706" s="247" t="s">
        <v>14101</v>
      </c>
      <c r="B5706" s="247" t="s">
        <v>14102</v>
      </c>
      <c r="C5706" s="247" t="s">
        <v>14042</v>
      </c>
      <c r="D5706" s="247" t="s">
        <v>2156</v>
      </c>
      <c r="E5706" s="248" t="s">
        <v>14103</v>
      </c>
      <c r="F5706" s="247">
        <v>192.08</v>
      </c>
      <c r="G5706" s="247" t="s">
        <v>1367</v>
      </c>
      <c r="H5706" s="247" t="s">
        <v>14318</v>
      </c>
      <c r="I5706" s="247">
        <v>0</v>
      </c>
      <c r="J5706" s="247">
        <v>0</v>
      </c>
      <c r="K5706" s="247">
        <v>0</v>
      </c>
    </row>
    <row r="5707" spans="1:11">
      <c r="A5707" s="247" t="s">
        <v>14104</v>
      </c>
      <c r="B5707" s="247" t="s">
        <v>14105</v>
      </c>
      <c r="C5707" s="247" t="s">
        <v>14042</v>
      </c>
      <c r="D5707" s="247" t="s">
        <v>2156</v>
      </c>
      <c r="E5707" s="248" t="s">
        <v>14106</v>
      </c>
      <c r="F5707" s="247">
        <v>234.4</v>
      </c>
      <c r="G5707" s="247" t="s">
        <v>1367</v>
      </c>
      <c r="H5707" s="247" t="s">
        <v>14318</v>
      </c>
      <c r="I5707" s="247">
        <v>0</v>
      </c>
      <c r="J5707" s="247">
        <v>0</v>
      </c>
      <c r="K5707" s="247">
        <v>0</v>
      </c>
    </row>
    <row r="5708" spans="1:11">
      <c r="A5708" s="247" t="s">
        <v>14107</v>
      </c>
      <c r="B5708" s="247" t="s">
        <v>14108</v>
      </c>
      <c r="C5708" s="247" t="s">
        <v>14042</v>
      </c>
      <c r="D5708" s="247" t="s">
        <v>2156</v>
      </c>
      <c r="E5708" s="248" t="s">
        <v>14109</v>
      </c>
      <c r="F5708" s="247">
        <v>211.47</v>
      </c>
      <c r="G5708" s="247" t="s">
        <v>1367</v>
      </c>
      <c r="H5708" s="247" t="s">
        <v>14318</v>
      </c>
      <c r="I5708" s="247">
        <v>0</v>
      </c>
      <c r="J5708" s="247">
        <v>0</v>
      </c>
      <c r="K5708" s="247">
        <v>0</v>
      </c>
    </row>
    <row r="5709" spans="1:11">
      <c r="A5709" s="247" t="s">
        <v>14110</v>
      </c>
      <c r="B5709" s="247" t="s">
        <v>14111</v>
      </c>
      <c r="C5709" s="247" t="s">
        <v>14042</v>
      </c>
      <c r="D5709" s="247" t="s">
        <v>2156</v>
      </c>
      <c r="E5709" s="248" t="s">
        <v>14112</v>
      </c>
      <c r="F5709" s="247">
        <v>298.47000000000003</v>
      </c>
      <c r="G5709" s="247" t="s">
        <v>1367</v>
      </c>
      <c r="H5709" s="247" t="s">
        <v>14318</v>
      </c>
      <c r="I5709" s="247">
        <v>0</v>
      </c>
      <c r="J5709" s="247">
        <v>0</v>
      </c>
      <c r="K5709" s="247">
        <v>0</v>
      </c>
    </row>
    <row r="5710" spans="1:11">
      <c r="A5710" s="247" t="s">
        <v>14113</v>
      </c>
      <c r="B5710" s="247" t="s">
        <v>14114</v>
      </c>
      <c r="C5710" s="247" t="s">
        <v>14042</v>
      </c>
      <c r="D5710" s="247" t="s">
        <v>2156</v>
      </c>
      <c r="E5710" s="248" t="s">
        <v>14115</v>
      </c>
      <c r="F5710" s="247">
        <v>285.83999999999997</v>
      </c>
      <c r="G5710" s="247" t="s">
        <v>1367</v>
      </c>
      <c r="H5710" s="247" t="s">
        <v>14318</v>
      </c>
      <c r="I5710" s="247">
        <v>0</v>
      </c>
      <c r="J5710" s="247">
        <v>0</v>
      </c>
      <c r="K5710" s="247">
        <v>0</v>
      </c>
    </row>
    <row r="5711" spans="1:11">
      <c r="A5711" s="247" t="s">
        <v>14116</v>
      </c>
      <c r="B5711" s="247" t="s">
        <v>14117</v>
      </c>
      <c r="C5711" s="247" t="s">
        <v>14042</v>
      </c>
      <c r="D5711" s="247" t="s">
        <v>2156</v>
      </c>
      <c r="E5711" s="248" t="s">
        <v>14118</v>
      </c>
      <c r="F5711" s="247">
        <v>250.96</v>
      </c>
      <c r="G5711" s="247" t="s">
        <v>1367</v>
      </c>
      <c r="H5711" s="247" t="s">
        <v>14318</v>
      </c>
      <c r="I5711" s="247">
        <v>0</v>
      </c>
      <c r="J5711" s="247">
        <v>0</v>
      </c>
      <c r="K5711" s="247">
        <v>0</v>
      </c>
    </row>
    <row r="5712" spans="1:11">
      <c r="A5712" s="247" t="s">
        <v>14119</v>
      </c>
      <c r="B5712" s="247" t="s">
        <v>14120</v>
      </c>
      <c r="C5712" s="247" t="s">
        <v>14042</v>
      </c>
      <c r="D5712" s="247" t="s">
        <v>2156</v>
      </c>
      <c r="E5712" s="248" t="s">
        <v>14121</v>
      </c>
      <c r="F5712" s="247">
        <v>255</v>
      </c>
      <c r="G5712" s="247" t="s">
        <v>1367</v>
      </c>
      <c r="H5712" s="247" t="s">
        <v>14318</v>
      </c>
      <c r="I5712" s="247">
        <v>0</v>
      </c>
      <c r="J5712" s="247">
        <v>0</v>
      </c>
      <c r="K5712" s="247">
        <v>0</v>
      </c>
    </row>
    <row r="5713" spans="1:11">
      <c r="A5713" s="247" t="s">
        <v>14122</v>
      </c>
      <c r="B5713" s="247" t="s">
        <v>14123</v>
      </c>
      <c r="C5713" s="247" t="s">
        <v>14042</v>
      </c>
      <c r="D5713" s="247" t="s">
        <v>2156</v>
      </c>
      <c r="E5713" s="248" t="s">
        <v>14124</v>
      </c>
      <c r="F5713" s="247">
        <v>300</v>
      </c>
      <c r="G5713" s="247" t="s">
        <v>1367</v>
      </c>
      <c r="H5713" s="247" t="s">
        <v>14318</v>
      </c>
      <c r="I5713" s="247">
        <v>0</v>
      </c>
      <c r="J5713" s="247">
        <v>0</v>
      </c>
      <c r="K5713" s="247">
        <v>0</v>
      </c>
    </row>
    <row r="5714" spans="1:11">
      <c r="A5714" s="247" t="s">
        <v>14125</v>
      </c>
      <c r="B5714" s="247" t="s">
        <v>14126</v>
      </c>
      <c r="C5714" s="247" t="s">
        <v>14042</v>
      </c>
      <c r="D5714" s="247" t="s">
        <v>2156</v>
      </c>
      <c r="E5714" s="248" t="s">
        <v>14127</v>
      </c>
      <c r="F5714" s="247">
        <v>285</v>
      </c>
      <c r="G5714" s="247" t="s">
        <v>1367</v>
      </c>
      <c r="H5714" s="247" t="s">
        <v>14318</v>
      </c>
      <c r="I5714" s="247">
        <v>0</v>
      </c>
      <c r="J5714" s="247">
        <v>0</v>
      </c>
      <c r="K5714" s="247">
        <v>0</v>
      </c>
    </row>
    <row r="5715" spans="1:11">
      <c r="A5715" s="247" t="s">
        <v>14128</v>
      </c>
      <c r="B5715" s="247" t="s">
        <v>14129</v>
      </c>
      <c r="C5715" s="247" t="s">
        <v>14042</v>
      </c>
      <c r="D5715" s="247" t="s">
        <v>2156</v>
      </c>
      <c r="E5715" s="248" t="s">
        <v>14130</v>
      </c>
      <c r="F5715" s="247">
        <v>255</v>
      </c>
      <c r="G5715" s="247" t="s">
        <v>1367</v>
      </c>
      <c r="H5715" s="247" t="s">
        <v>14318</v>
      </c>
      <c r="I5715" s="247">
        <v>0</v>
      </c>
      <c r="J5715" s="247">
        <v>0</v>
      </c>
      <c r="K5715" s="247">
        <v>0</v>
      </c>
    </row>
    <row r="5716" spans="1:11">
      <c r="A5716" s="247" t="s">
        <v>14131</v>
      </c>
      <c r="B5716" s="247" t="s">
        <v>14132</v>
      </c>
      <c r="C5716" s="247" t="s">
        <v>14042</v>
      </c>
      <c r="D5716" s="247" t="s">
        <v>2156</v>
      </c>
      <c r="E5716" s="248" t="s">
        <v>14133</v>
      </c>
      <c r="F5716" s="247">
        <v>272.86</v>
      </c>
      <c r="G5716" s="247" t="s">
        <v>1367</v>
      </c>
      <c r="H5716" s="247" t="s">
        <v>14318</v>
      </c>
      <c r="I5716" s="247">
        <v>0</v>
      </c>
      <c r="J5716" s="247">
        <v>0</v>
      </c>
      <c r="K5716" s="247">
        <v>0</v>
      </c>
    </row>
    <row r="5717" spans="1:11">
      <c r="A5717" s="247" t="s">
        <v>14134</v>
      </c>
      <c r="B5717" s="247" t="s">
        <v>14135</v>
      </c>
      <c r="C5717" s="247" t="s">
        <v>14042</v>
      </c>
      <c r="D5717" s="247" t="s">
        <v>2156</v>
      </c>
      <c r="E5717" s="248" t="s">
        <v>14136</v>
      </c>
      <c r="F5717" s="247">
        <v>250.96</v>
      </c>
      <c r="G5717" s="247" t="s">
        <v>1367</v>
      </c>
      <c r="H5717" s="247" t="s">
        <v>14318</v>
      </c>
      <c r="I5717" s="247">
        <v>0</v>
      </c>
      <c r="J5717" s="247">
        <v>0</v>
      </c>
      <c r="K5717" s="247">
        <v>0</v>
      </c>
    </row>
    <row r="5718" spans="1:11">
      <c r="A5718" s="247" t="s">
        <v>14137</v>
      </c>
      <c r="B5718" s="247" t="s">
        <v>14138</v>
      </c>
      <c r="C5718" s="247" t="s">
        <v>14042</v>
      </c>
      <c r="D5718" s="247" t="s">
        <v>2156</v>
      </c>
      <c r="E5718" s="248" t="s">
        <v>14139</v>
      </c>
      <c r="F5718" s="247">
        <v>270</v>
      </c>
      <c r="G5718" s="247" t="s">
        <v>1367</v>
      </c>
      <c r="H5718" s="247" t="s">
        <v>14318</v>
      </c>
      <c r="I5718" s="247">
        <v>0</v>
      </c>
      <c r="J5718" s="247">
        <v>0</v>
      </c>
      <c r="K5718" s="247">
        <v>0</v>
      </c>
    </row>
    <row r="5719" spans="1:11">
      <c r="A5719" s="247" t="s">
        <v>14979</v>
      </c>
      <c r="B5719" s="247" t="s">
        <v>14978</v>
      </c>
      <c r="C5719" s="247" t="s">
        <v>14042</v>
      </c>
      <c r="D5719" s="247" t="s">
        <v>2156</v>
      </c>
      <c r="E5719" s="248" t="s">
        <v>14977</v>
      </c>
      <c r="F5719" s="247">
        <v>437.96</v>
      </c>
      <c r="G5719" s="247" t="s">
        <v>1367</v>
      </c>
      <c r="H5719" s="247" t="s">
        <v>14318</v>
      </c>
      <c r="I5719" s="247">
        <v>0</v>
      </c>
      <c r="J5719" s="247">
        <v>0</v>
      </c>
      <c r="K5719" s="247">
        <v>0</v>
      </c>
    </row>
    <row r="5720" spans="1:11">
      <c r="A5720" s="247" t="s">
        <v>14976</v>
      </c>
      <c r="B5720" s="247" t="s">
        <v>14975</v>
      </c>
      <c r="C5720" s="247" t="s">
        <v>14042</v>
      </c>
      <c r="D5720" s="247" t="s">
        <v>2156</v>
      </c>
      <c r="E5720" s="248" t="s">
        <v>14974</v>
      </c>
      <c r="F5720" s="247">
        <v>437.96</v>
      </c>
      <c r="G5720" s="247" t="s">
        <v>1367</v>
      </c>
      <c r="H5720" s="247" t="s">
        <v>14318</v>
      </c>
      <c r="I5720" s="247">
        <v>0</v>
      </c>
      <c r="J5720" s="247">
        <v>0</v>
      </c>
      <c r="K5720" s="247">
        <v>0</v>
      </c>
    </row>
    <row r="5721" spans="1:11">
      <c r="A5721" s="247" t="s">
        <v>14937</v>
      </c>
      <c r="B5721" s="247" t="s">
        <v>14936</v>
      </c>
      <c r="C5721" s="247" t="s">
        <v>14042</v>
      </c>
      <c r="D5721" s="247" t="s">
        <v>2156</v>
      </c>
      <c r="E5721" s="248" t="s">
        <v>14935</v>
      </c>
      <c r="F5721" s="247">
        <v>250.26</v>
      </c>
      <c r="G5721" s="247" t="s">
        <v>1367</v>
      </c>
      <c r="H5721" s="247" t="s">
        <v>14318</v>
      </c>
      <c r="I5721" s="247">
        <v>0</v>
      </c>
      <c r="J5721" s="247">
        <v>0</v>
      </c>
      <c r="K5721" s="247">
        <v>0</v>
      </c>
    </row>
    <row r="5722" spans="1:11">
      <c r="A5722" s="247" t="s">
        <v>14934</v>
      </c>
      <c r="B5722" s="247" t="s">
        <v>14933</v>
      </c>
      <c r="C5722" s="247" t="s">
        <v>14042</v>
      </c>
      <c r="D5722" s="247" t="s">
        <v>2156</v>
      </c>
      <c r="E5722" s="248" t="s">
        <v>14932</v>
      </c>
      <c r="F5722" s="247">
        <v>250.26</v>
      </c>
      <c r="G5722" s="247" t="s">
        <v>1367</v>
      </c>
      <c r="H5722" s="247" t="s">
        <v>14318</v>
      </c>
      <c r="I5722" s="247">
        <v>0</v>
      </c>
      <c r="J5722" s="247">
        <v>0</v>
      </c>
      <c r="K5722" s="247">
        <v>0</v>
      </c>
    </row>
    <row r="5723" spans="1:11">
      <c r="A5723" s="247" t="s">
        <v>14859</v>
      </c>
      <c r="B5723" s="247" t="s">
        <v>14858</v>
      </c>
      <c r="C5723" s="247" t="s">
        <v>14042</v>
      </c>
      <c r="D5723" s="247" t="s">
        <v>2156</v>
      </c>
      <c r="E5723" s="248" t="s">
        <v>14857</v>
      </c>
      <c r="F5723" s="247">
        <v>14113.5</v>
      </c>
      <c r="G5723" s="247" t="s">
        <v>1367</v>
      </c>
      <c r="H5723" s="247" t="s">
        <v>14318</v>
      </c>
      <c r="I5723" s="247">
        <v>0</v>
      </c>
      <c r="J5723" s="247">
        <v>0</v>
      </c>
      <c r="K5723" s="247">
        <v>0</v>
      </c>
    </row>
    <row r="5724" spans="1:11">
      <c r="A5724" s="247" t="s">
        <v>14856</v>
      </c>
      <c r="B5724" s="247" t="s">
        <v>14855</v>
      </c>
      <c r="C5724" s="247" t="s">
        <v>14042</v>
      </c>
      <c r="D5724" s="247" t="s">
        <v>2156</v>
      </c>
      <c r="E5724" s="248" t="s">
        <v>14854</v>
      </c>
      <c r="F5724" s="247">
        <v>1254.53</v>
      </c>
      <c r="G5724" s="247" t="s">
        <v>1367</v>
      </c>
      <c r="H5724" s="247" t="s">
        <v>14318</v>
      </c>
      <c r="I5724" s="247">
        <v>0</v>
      </c>
      <c r="J5724" s="247">
        <v>0</v>
      </c>
      <c r="K5724" s="247">
        <v>0</v>
      </c>
    </row>
    <row r="5725" spans="1:11">
      <c r="A5725" s="247" t="s">
        <v>25227</v>
      </c>
      <c r="B5725" s="247" t="s">
        <v>25228</v>
      </c>
      <c r="C5725" s="247" t="s">
        <v>14042</v>
      </c>
      <c r="D5725" s="247" t="s">
        <v>2156</v>
      </c>
      <c r="E5725" s="248" t="s">
        <v>25229</v>
      </c>
      <c r="F5725" s="247">
        <v>471.53</v>
      </c>
      <c r="G5725" s="247" t="s">
        <v>1367</v>
      </c>
      <c r="H5725" s="247" t="s">
        <v>14318</v>
      </c>
      <c r="I5725" s="247">
        <v>0</v>
      </c>
      <c r="J5725" s="247">
        <v>0</v>
      </c>
      <c r="K5725" s="247">
        <v>0</v>
      </c>
    </row>
    <row r="5726" spans="1:11">
      <c r="A5726" s="247" t="s">
        <v>25230</v>
      </c>
      <c r="B5726" s="247" t="s">
        <v>25231</v>
      </c>
      <c r="C5726" s="247" t="s">
        <v>14042</v>
      </c>
      <c r="D5726" s="247" t="s">
        <v>2156</v>
      </c>
      <c r="E5726" s="248" t="s">
        <v>25232</v>
      </c>
      <c r="F5726" s="247">
        <v>240</v>
      </c>
      <c r="G5726" s="247" t="s">
        <v>1367</v>
      </c>
      <c r="H5726" s="247" t="s">
        <v>14318</v>
      </c>
      <c r="I5726" s="247">
        <v>0</v>
      </c>
      <c r="J5726" s="247">
        <v>0</v>
      </c>
      <c r="K5726" s="247">
        <v>0</v>
      </c>
    </row>
    <row r="5727" spans="1:11">
      <c r="A5727" s="247" t="s">
        <v>25233</v>
      </c>
      <c r="B5727" s="247" t="s">
        <v>25234</v>
      </c>
      <c r="C5727" s="247" t="s">
        <v>14042</v>
      </c>
      <c r="D5727" s="247" t="s">
        <v>2156</v>
      </c>
      <c r="E5727" s="248" t="s">
        <v>25235</v>
      </c>
      <c r="F5727" s="247">
        <v>1434.48</v>
      </c>
      <c r="G5727" s="247" t="s">
        <v>1367</v>
      </c>
      <c r="H5727" s="247" t="s">
        <v>14318</v>
      </c>
      <c r="I5727" s="247">
        <v>0</v>
      </c>
      <c r="J5727" s="247">
        <v>0</v>
      </c>
      <c r="K5727" s="247">
        <v>0</v>
      </c>
    </row>
    <row r="5728" spans="1:11">
      <c r="A5728" s="247" t="s">
        <v>25236</v>
      </c>
      <c r="B5728" s="247" t="s">
        <v>25237</v>
      </c>
      <c r="C5728" s="247" t="s">
        <v>14042</v>
      </c>
      <c r="D5728" s="247" t="s">
        <v>2156</v>
      </c>
      <c r="E5728" s="248" t="s">
        <v>25238</v>
      </c>
      <c r="F5728" s="247">
        <v>3046.46</v>
      </c>
      <c r="G5728" s="247" t="s">
        <v>1367</v>
      </c>
      <c r="H5728" s="247" t="s">
        <v>14318</v>
      </c>
      <c r="I5728" s="247">
        <v>0</v>
      </c>
      <c r="J5728" s="247">
        <v>0</v>
      </c>
      <c r="K5728" s="247">
        <v>0</v>
      </c>
    </row>
    <row r="5729" spans="1:11">
      <c r="A5729" s="247" t="s">
        <v>25239</v>
      </c>
      <c r="B5729" s="247" t="s">
        <v>25240</v>
      </c>
      <c r="C5729" s="247" t="s">
        <v>14042</v>
      </c>
      <c r="D5729" s="247" t="s">
        <v>2156</v>
      </c>
      <c r="E5729" s="248" t="s">
        <v>25241</v>
      </c>
      <c r="F5729" s="247">
        <v>1821.76</v>
      </c>
      <c r="G5729" s="247" t="s">
        <v>1367</v>
      </c>
      <c r="H5729" s="247" t="s">
        <v>14318</v>
      </c>
      <c r="I5729" s="247">
        <v>0</v>
      </c>
      <c r="J5729" s="247">
        <v>0</v>
      </c>
      <c r="K5729" s="247">
        <v>0</v>
      </c>
    </row>
    <row r="5730" spans="1:11">
      <c r="A5730" s="247" t="s">
        <v>25242</v>
      </c>
      <c r="B5730" s="247" t="s">
        <v>25243</v>
      </c>
      <c r="C5730" s="247" t="s">
        <v>14042</v>
      </c>
      <c r="D5730" s="247" t="s">
        <v>2156</v>
      </c>
      <c r="E5730" s="248" t="s">
        <v>25244</v>
      </c>
      <c r="F5730" s="247">
        <v>717.24</v>
      </c>
      <c r="G5730" s="247" t="s">
        <v>1367</v>
      </c>
      <c r="H5730" s="247" t="s">
        <v>14318</v>
      </c>
      <c r="I5730" s="247">
        <v>0</v>
      </c>
      <c r="J5730" s="247">
        <v>0</v>
      </c>
      <c r="K5730" s="247">
        <v>0</v>
      </c>
    </row>
    <row r="5731" spans="1:11">
      <c r="A5731" s="247" t="s">
        <v>25245</v>
      </c>
      <c r="B5731" s="247" t="s">
        <v>25246</v>
      </c>
      <c r="C5731" s="247" t="s">
        <v>14042</v>
      </c>
      <c r="D5731" s="247" t="s">
        <v>2156</v>
      </c>
      <c r="E5731" s="248" t="s">
        <v>25247</v>
      </c>
      <c r="F5731" s="247">
        <v>216</v>
      </c>
      <c r="G5731" s="247" t="s">
        <v>1367</v>
      </c>
      <c r="H5731" s="247" t="s">
        <v>14318</v>
      </c>
      <c r="I5731" s="247">
        <v>0</v>
      </c>
      <c r="J5731" s="247">
        <v>0</v>
      </c>
      <c r="K5731" s="247">
        <v>0</v>
      </c>
    </row>
    <row r="5732" spans="1:11">
      <c r="A5732" s="247" t="s">
        <v>25248</v>
      </c>
      <c r="B5732" s="247" t="s">
        <v>25249</v>
      </c>
      <c r="C5732" s="247" t="s">
        <v>14042</v>
      </c>
      <c r="D5732" s="247" t="s">
        <v>2156</v>
      </c>
      <c r="E5732" s="248" t="s">
        <v>25250</v>
      </c>
      <c r="F5732" s="247">
        <v>228</v>
      </c>
      <c r="G5732" s="247" t="s">
        <v>1367</v>
      </c>
      <c r="H5732" s="247" t="s">
        <v>14318</v>
      </c>
      <c r="I5732" s="247">
        <v>0</v>
      </c>
      <c r="J5732" s="247">
        <v>0</v>
      </c>
      <c r="K5732" s="247">
        <v>0</v>
      </c>
    </row>
    <row r="5733" spans="1:11">
      <c r="A5733" s="247" t="s">
        <v>11458</v>
      </c>
      <c r="B5733" s="247" t="s">
        <v>11457</v>
      </c>
      <c r="C5733" s="247" t="s">
        <v>14820</v>
      </c>
      <c r="D5733" s="247" t="s">
        <v>10961</v>
      </c>
      <c r="E5733" s="248" t="s">
        <v>18610</v>
      </c>
      <c r="F5733" s="247">
        <v>646.89</v>
      </c>
      <c r="G5733" s="247" t="s">
        <v>1373</v>
      </c>
      <c r="H5733" s="247" t="s">
        <v>14318</v>
      </c>
      <c r="I5733" s="247">
        <v>3</v>
      </c>
      <c r="J5733" s="247">
        <v>0</v>
      </c>
      <c r="K5733" s="247">
        <v>0</v>
      </c>
    </row>
    <row r="5734" spans="1:11">
      <c r="A5734" s="247" t="s">
        <v>11336</v>
      </c>
      <c r="B5734" s="247" t="s">
        <v>11335</v>
      </c>
      <c r="C5734" s="247" t="s">
        <v>14820</v>
      </c>
      <c r="D5734" s="247" t="s">
        <v>10961</v>
      </c>
      <c r="E5734" s="248" t="s">
        <v>18605</v>
      </c>
      <c r="F5734" s="247">
        <v>188.42</v>
      </c>
      <c r="G5734" s="247" t="s">
        <v>1373</v>
      </c>
      <c r="H5734" s="247" t="s">
        <v>14318</v>
      </c>
      <c r="I5734" s="247">
        <v>1</v>
      </c>
      <c r="J5734" s="247">
        <v>0</v>
      </c>
      <c r="K5734" s="247">
        <v>0</v>
      </c>
    </row>
    <row r="5735" spans="1:11">
      <c r="A5735" s="247" t="s">
        <v>14203</v>
      </c>
      <c r="B5735" s="247" t="s">
        <v>14204</v>
      </c>
      <c r="C5735" s="247" t="s">
        <v>14820</v>
      </c>
      <c r="D5735" s="247" t="s">
        <v>10961</v>
      </c>
      <c r="E5735" s="248" t="s">
        <v>18595</v>
      </c>
      <c r="F5735" s="247">
        <v>4148.53</v>
      </c>
      <c r="G5735" s="247" t="s">
        <v>1373</v>
      </c>
      <c r="H5735" s="247" t="s">
        <v>14318</v>
      </c>
      <c r="I5735" s="247">
        <v>5</v>
      </c>
      <c r="J5735" s="247">
        <v>0</v>
      </c>
      <c r="K5735" s="247">
        <v>0</v>
      </c>
    </row>
    <row r="5736" spans="1:11">
      <c r="A5736" s="247" t="s">
        <v>14205</v>
      </c>
      <c r="B5736" s="247" t="s">
        <v>14206</v>
      </c>
      <c r="C5736" s="247" t="s">
        <v>14820</v>
      </c>
      <c r="D5736" s="247" t="s">
        <v>10961</v>
      </c>
      <c r="E5736" s="248" t="s">
        <v>18587</v>
      </c>
      <c r="F5736" s="247">
        <v>2220.3200000000002</v>
      </c>
      <c r="G5736" s="247" t="s">
        <v>1373</v>
      </c>
      <c r="H5736" s="247" t="s">
        <v>14318</v>
      </c>
      <c r="I5736" s="247">
        <v>5</v>
      </c>
      <c r="J5736" s="247">
        <v>0</v>
      </c>
      <c r="K5736" s="247">
        <v>0</v>
      </c>
    </row>
    <row r="5737" spans="1:11">
      <c r="A5737" s="247" t="s">
        <v>25251</v>
      </c>
      <c r="B5737" s="247" t="s">
        <v>25252</v>
      </c>
      <c r="C5737" s="247" t="s">
        <v>14820</v>
      </c>
      <c r="D5737" s="247" t="s">
        <v>10961</v>
      </c>
      <c r="E5737" s="248" t="s">
        <v>25253</v>
      </c>
      <c r="F5737" s="247">
        <v>3918.06</v>
      </c>
      <c r="G5737" s="247" t="s">
        <v>1373</v>
      </c>
      <c r="H5737" s="247" t="s">
        <v>14318</v>
      </c>
      <c r="I5737" s="247">
        <v>5</v>
      </c>
      <c r="J5737" s="247">
        <v>0</v>
      </c>
      <c r="K5737" s="247">
        <v>0</v>
      </c>
    </row>
    <row r="5738" spans="1:11">
      <c r="A5738" s="247" t="s">
        <v>25254</v>
      </c>
      <c r="B5738" s="247" t="s">
        <v>25255</v>
      </c>
      <c r="C5738" s="247" t="s">
        <v>14820</v>
      </c>
      <c r="D5738" s="247" t="s">
        <v>10961</v>
      </c>
      <c r="E5738" s="248" t="s">
        <v>25256</v>
      </c>
      <c r="F5738" s="247">
        <v>783.89</v>
      </c>
      <c r="G5738" s="247" t="s">
        <v>1373</v>
      </c>
      <c r="H5738" s="247" t="s">
        <v>14318</v>
      </c>
      <c r="I5738" s="247">
        <v>1</v>
      </c>
      <c r="J5738" s="247">
        <v>0</v>
      </c>
      <c r="K5738" s="247">
        <v>0</v>
      </c>
    </row>
    <row r="5739" spans="1:11">
      <c r="A5739" s="247" t="s">
        <v>5170</v>
      </c>
      <c r="B5739" s="247" t="s">
        <v>5169</v>
      </c>
      <c r="C5739" s="247" t="s">
        <v>14820</v>
      </c>
      <c r="D5739" s="247" t="s">
        <v>5027</v>
      </c>
      <c r="E5739" s="248" t="s">
        <v>16813</v>
      </c>
      <c r="F5739" s="247">
        <v>66.540000000000006</v>
      </c>
      <c r="G5739" s="247" t="s">
        <v>1373</v>
      </c>
      <c r="H5739" s="247" t="s">
        <v>14318</v>
      </c>
      <c r="I5739" s="247">
        <v>3</v>
      </c>
      <c r="J5739" s="247">
        <v>0</v>
      </c>
      <c r="K5739" s="247">
        <v>0</v>
      </c>
    </row>
    <row r="5740" spans="1:11">
      <c r="A5740" s="247" t="s">
        <v>16755</v>
      </c>
      <c r="B5740" s="247" t="s">
        <v>16754</v>
      </c>
      <c r="C5740" s="247" t="s">
        <v>14820</v>
      </c>
      <c r="D5740" s="247" t="s">
        <v>5027</v>
      </c>
      <c r="E5740" s="248" t="s">
        <v>16753</v>
      </c>
      <c r="F5740" s="247">
        <v>141.71</v>
      </c>
      <c r="G5740" s="247" t="s">
        <v>1373</v>
      </c>
      <c r="H5740" s="247" t="s">
        <v>14318</v>
      </c>
      <c r="I5740" s="247">
        <v>3</v>
      </c>
      <c r="J5740" s="247">
        <v>0</v>
      </c>
      <c r="K5740" s="247">
        <v>0</v>
      </c>
    </row>
    <row r="5741" spans="1:11">
      <c r="A5741" s="247" t="s">
        <v>10947</v>
      </c>
      <c r="B5741" s="247" t="s">
        <v>10946</v>
      </c>
      <c r="C5741" s="247" t="s">
        <v>14820</v>
      </c>
      <c r="D5741" s="247" t="s">
        <v>10879</v>
      </c>
      <c r="E5741" s="248" t="s">
        <v>18297</v>
      </c>
      <c r="F5741" s="247">
        <v>631.03</v>
      </c>
      <c r="G5741" s="247" t="s">
        <v>1373</v>
      </c>
      <c r="H5741" s="247" t="s">
        <v>14318</v>
      </c>
      <c r="I5741" s="247">
        <v>3</v>
      </c>
      <c r="J5741" s="247">
        <v>0</v>
      </c>
      <c r="K5741" s="247">
        <v>0</v>
      </c>
    </row>
    <row r="5742" spans="1:11">
      <c r="A5742" s="247" t="s">
        <v>10945</v>
      </c>
      <c r="B5742" s="247" t="s">
        <v>10944</v>
      </c>
      <c r="C5742" s="247" t="s">
        <v>14820</v>
      </c>
      <c r="D5742" s="247" t="s">
        <v>10879</v>
      </c>
      <c r="E5742" s="248" t="s">
        <v>18296</v>
      </c>
      <c r="F5742" s="247">
        <v>400.59</v>
      </c>
      <c r="G5742" s="247" t="s">
        <v>1373</v>
      </c>
      <c r="H5742" s="247" t="s">
        <v>14318</v>
      </c>
      <c r="I5742" s="247">
        <v>2</v>
      </c>
      <c r="J5742" s="247">
        <v>0</v>
      </c>
      <c r="K5742" s="247">
        <v>0</v>
      </c>
    </row>
    <row r="5743" spans="1:11">
      <c r="A5743" s="247" t="s">
        <v>25257</v>
      </c>
      <c r="B5743" s="247" t="s">
        <v>25258</v>
      </c>
      <c r="C5743" s="247" t="s">
        <v>14820</v>
      </c>
      <c r="D5743" s="247" t="s">
        <v>10879</v>
      </c>
      <c r="E5743" s="248" t="s">
        <v>25259</v>
      </c>
      <c r="F5743" s="247">
        <v>176.21</v>
      </c>
      <c r="G5743" s="247" t="s">
        <v>1373</v>
      </c>
      <c r="H5743" s="247" t="s">
        <v>14318</v>
      </c>
      <c r="I5743" s="247">
        <v>2</v>
      </c>
      <c r="J5743" s="247">
        <v>0</v>
      </c>
      <c r="K5743" s="247">
        <v>0</v>
      </c>
    </row>
    <row r="5744" spans="1:11">
      <c r="A5744" s="247" t="s">
        <v>10943</v>
      </c>
      <c r="B5744" s="247" t="s">
        <v>10942</v>
      </c>
      <c r="C5744" s="247" t="s">
        <v>14820</v>
      </c>
      <c r="D5744" s="247" t="s">
        <v>10879</v>
      </c>
      <c r="E5744" s="248" t="s">
        <v>18295</v>
      </c>
      <c r="F5744" s="247">
        <v>500.92</v>
      </c>
      <c r="G5744" s="247" t="s">
        <v>1373</v>
      </c>
      <c r="H5744" s="247" t="s">
        <v>14318</v>
      </c>
      <c r="I5744" s="247">
        <v>2</v>
      </c>
      <c r="J5744" s="247">
        <v>0</v>
      </c>
      <c r="K5744" s="247">
        <v>0</v>
      </c>
    </row>
    <row r="5745" spans="1:11">
      <c r="A5745" s="247" t="s">
        <v>14224</v>
      </c>
      <c r="B5745" s="247" t="s">
        <v>14225</v>
      </c>
      <c r="C5745" s="247" t="s">
        <v>14820</v>
      </c>
      <c r="D5745" s="247" t="s">
        <v>10879</v>
      </c>
      <c r="E5745" s="248" t="s">
        <v>18280</v>
      </c>
      <c r="F5745" s="247">
        <v>802.65</v>
      </c>
      <c r="G5745" s="247" t="s">
        <v>1373</v>
      </c>
      <c r="H5745" s="247" t="s">
        <v>14318</v>
      </c>
      <c r="I5745" s="247">
        <v>2</v>
      </c>
      <c r="J5745" s="247">
        <v>0</v>
      </c>
      <c r="K5745" s="247">
        <v>0</v>
      </c>
    </row>
    <row r="5746" spans="1:11">
      <c r="A5746" s="247" t="s">
        <v>14226</v>
      </c>
      <c r="B5746" s="247" t="s">
        <v>14227</v>
      </c>
      <c r="C5746" s="247" t="s">
        <v>14820</v>
      </c>
      <c r="D5746" s="247" t="s">
        <v>10879</v>
      </c>
      <c r="E5746" s="248" t="s">
        <v>18279</v>
      </c>
      <c r="F5746" s="247">
        <v>522.09</v>
      </c>
      <c r="G5746" s="247" t="s">
        <v>1373</v>
      </c>
      <c r="H5746" s="247" t="s">
        <v>14318</v>
      </c>
      <c r="I5746" s="247">
        <v>2</v>
      </c>
      <c r="J5746" s="247">
        <v>0</v>
      </c>
      <c r="K5746" s="247">
        <v>0</v>
      </c>
    </row>
    <row r="5747" spans="1:11">
      <c r="A5747" s="247" t="s">
        <v>18218</v>
      </c>
      <c r="B5747" s="247" t="s">
        <v>18217</v>
      </c>
      <c r="C5747" s="247" t="s">
        <v>14820</v>
      </c>
      <c r="D5747" s="247" t="s">
        <v>10879</v>
      </c>
      <c r="E5747" s="248" t="s">
        <v>18216</v>
      </c>
      <c r="F5747" s="247">
        <v>1010.75</v>
      </c>
      <c r="G5747" s="247" t="s">
        <v>1373</v>
      </c>
      <c r="H5747" s="247" t="s">
        <v>14318</v>
      </c>
      <c r="I5747" s="247">
        <v>3</v>
      </c>
      <c r="J5747" s="247">
        <v>0</v>
      </c>
      <c r="K5747" s="247">
        <v>0</v>
      </c>
    </row>
    <row r="5748" spans="1:11">
      <c r="A5748" s="247" t="s">
        <v>18212</v>
      </c>
      <c r="B5748" s="247" t="s">
        <v>18211</v>
      </c>
      <c r="C5748" s="247" t="s">
        <v>14820</v>
      </c>
      <c r="D5748" s="247" t="s">
        <v>10879</v>
      </c>
      <c r="E5748" s="248" t="s">
        <v>18210</v>
      </c>
      <c r="F5748" s="247">
        <v>1263.42</v>
      </c>
      <c r="G5748" s="247" t="s">
        <v>1373</v>
      </c>
      <c r="H5748" s="247" t="s">
        <v>14318</v>
      </c>
      <c r="I5748" s="247">
        <v>3</v>
      </c>
      <c r="J5748" s="247">
        <v>0</v>
      </c>
      <c r="K5748" s="247">
        <v>0</v>
      </c>
    </row>
    <row r="5749" spans="1:11">
      <c r="A5749" s="247" t="s">
        <v>18170</v>
      </c>
      <c r="B5749" s="247" t="s">
        <v>18169</v>
      </c>
      <c r="C5749" s="247" t="s">
        <v>14820</v>
      </c>
      <c r="D5749" s="247" t="s">
        <v>10879</v>
      </c>
      <c r="E5749" s="248" t="s">
        <v>18168</v>
      </c>
      <c r="F5749" s="247">
        <v>1894.45</v>
      </c>
      <c r="G5749" s="247" t="s">
        <v>1373</v>
      </c>
      <c r="H5749" s="247" t="s">
        <v>14318</v>
      </c>
      <c r="I5749" s="247">
        <v>3</v>
      </c>
      <c r="J5749" s="247">
        <v>0</v>
      </c>
      <c r="K5749" s="247">
        <v>0</v>
      </c>
    </row>
    <row r="5750" spans="1:11">
      <c r="A5750" s="247" t="s">
        <v>18164</v>
      </c>
      <c r="B5750" s="247" t="s">
        <v>18163</v>
      </c>
      <c r="C5750" s="247" t="s">
        <v>14820</v>
      </c>
      <c r="D5750" s="247" t="s">
        <v>10879</v>
      </c>
      <c r="E5750" s="248" t="s">
        <v>18162</v>
      </c>
      <c r="F5750" s="247">
        <v>1767.42</v>
      </c>
      <c r="G5750" s="247" t="s">
        <v>1373</v>
      </c>
      <c r="H5750" s="247" t="s">
        <v>14318</v>
      </c>
      <c r="I5750" s="247">
        <v>5</v>
      </c>
      <c r="J5750" s="247">
        <v>0</v>
      </c>
      <c r="K5750" s="247">
        <v>0</v>
      </c>
    </row>
    <row r="5751" spans="1:11">
      <c r="A5751" s="247" t="s">
        <v>18161</v>
      </c>
      <c r="B5751" s="247" t="s">
        <v>18160</v>
      </c>
      <c r="C5751" s="247" t="s">
        <v>14820</v>
      </c>
      <c r="D5751" s="247" t="s">
        <v>10879</v>
      </c>
      <c r="E5751" s="248" t="s">
        <v>18159</v>
      </c>
      <c r="F5751" s="247">
        <v>2147.12</v>
      </c>
      <c r="G5751" s="247" t="s">
        <v>1373</v>
      </c>
      <c r="H5751" s="247" t="s">
        <v>14318</v>
      </c>
      <c r="I5751" s="247">
        <v>3</v>
      </c>
      <c r="J5751" s="247">
        <v>0</v>
      </c>
      <c r="K5751" s="247">
        <v>0</v>
      </c>
    </row>
    <row r="5752" spans="1:11">
      <c r="A5752" s="247" t="s">
        <v>25260</v>
      </c>
      <c r="B5752" s="247" t="s">
        <v>25261</v>
      </c>
      <c r="C5752" s="247" t="s">
        <v>14820</v>
      </c>
      <c r="D5752" s="247" t="s">
        <v>10879</v>
      </c>
      <c r="E5752" s="248" t="s">
        <v>25262</v>
      </c>
      <c r="F5752" s="247">
        <v>1389.08</v>
      </c>
      <c r="G5752" s="247" t="s">
        <v>1373</v>
      </c>
      <c r="H5752" s="247" t="s">
        <v>14318</v>
      </c>
      <c r="I5752" s="247">
        <v>3</v>
      </c>
      <c r="J5752" s="247">
        <v>0</v>
      </c>
      <c r="K5752" s="247">
        <v>0</v>
      </c>
    </row>
    <row r="5753" spans="1:11">
      <c r="A5753" s="247" t="s">
        <v>25263</v>
      </c>
      <c r="B5753" s="247" t="s">
        <v>25264</v>
      </c>
      <c r="C5753" s="247" t="s">
        <v>14820</v>
      </c>
      <c r="D5753" s="247" t="s">
        <v>10879</v>
      </c>
      <c r="E5753" s="248" t="s">
        <v>25265</v>
      </c>
      <c r="F5753" s="247">
        <v>5050.93</v>
      </c>
      <c r="G5753" s="247" t="s">
        <v>1373</v>
      </c>
      <c r="H5753" s="247" t="s">
        <v>14318</v>
      </c>
      <c r="I5753" s="247">
        <v>5</v>
      </c>
      <c r="J5753" s="247">
        <v>0</v>
      </c>
      <c r="K5753" s="247">
        <v>0</v>
      </c>
    </row>
    <row r="5754" spans="1:11">
      <c r="A5754" s="247" t="s">
        <v>25266</v>
      </c>
      <c r="B5754" s="247" t="s">
        <v>25267</v>
      </c>
      <c r="C5754" s="247" t="s">
        <v>14820</v>
      </c>
      <c r="D5754" s="247" t="s">
        <v>10879</v>
      </c>
      <c r="E5754" s="248" t="s">
        <v>25268</v>
      </c>
      <c r="F5754" s="247">
        <v>535.12</v>
      </c>
      <c r="G5754" s="247" t="s">
        <v>1373</v>
      </c>
      <c r="H5754" s="247" t="s">
        <v>14318</v>
      </c>
      <c r="I5754" s="247">
        <v>2</v>
      </c>
      <c r="J5754" s="247">
        <v>0</v>
      </c>
      <c r="K5754" s="247">
        <v>0</v>
      </c>
    </row>
    <row r="5755" spans="1:11">
      <c r="A5755" s="247" t="s">
        <v>25269</v>
      </c>
      <c r="B5755" s="247" t="s">
        <v>25270</v>
      </c>
      <c r="C5755" s="247" t="s">
        <v>14820</v>
      </c>
      <c r="D5755" s="247" t="s">
        <v>10879</v>
      </c>
      <c r="E5755" s="248" t="s">
        <v>25271</v>
      </c>
      <c r="F5755" s="247">
        <v>267.54000000000002</v>
      </c>
      <c r="G5755" s="247" t="s">
        <v>1373</v>
      </c>
      <c r="H5755" s="247" t="s">
        <v>14318</v>
      </c>
      <c r="I5755" s="247">
        <v>2</v>
      </c>
      <c r="J5755" s="247">
        <v>0</v>
      </c>
      <c r="K5755" s="247">
        <v>0</v>
      </c>
    </row>
    <row r="5756" spans="1:11">
      <c r="A5756" s="247" t="s">
        <v>25272</v>
      </c>
      <c r="B5756" s="247" t="s">
        <v>25273</v>
      </c>
      <c r="C5756" s="247" t="s">
        <v>14820</v>
      </c>
      <c r="D5756" s="247" t="s">
        <v>10879</v>
      </c>
      <c r="E5756" s="248" t="s">
        <v>25274</v>
      </c>
      <c r="F5756" s="247">
        <v>334.08</v>
      </c>
      <c r="G5756" s="247" t="s">
        <v>1373</v>
      </c>
      <c r="H5756" s="247" t="s">
        <v>14318</v>
      </c>
      <c r="I5756" s="247">
        <v>2</v>
      </c>
      <c r="J5756" s="247">
        <v>0</v>
      </c>
      <c r="K5756" s="247">
        <v>0</v>
      </c>
    </row>
    <row r="5757" spans="1:11">
      <c r="A5757" s="247" t="s">
        <v>25275</v>
      </c>
      <c r="B5757" s="247" t="s">
        <v>25276</v>
      </c>
      <c r="C5757" s="247" t="s">
        <v>14820</v>
      </c>
      <c r="D5757" s="247" t="s">
        <v>10879</v>
      </c>
      <c r="E5757" s="248" t="s">
        <v>25277</v>
      </c>
      <c r="F5757" s="247">
        <v>227.07</v>
      </c>
      <c r="G5757" s="247" t="s">
        <v>1373</v>
      </c>
      <c r="H5757" s="247" t="s">
        <v>14318</v>
      </c>
      <c r="I5757" s="247">
        <v>2</v>
      </c>
      <c r="J5757" s="247">
        <v>0</v>
      </c>
      <c r="K5757" s="247">
        <v>0</v>
      </c>
    </row>
    <row r="5758" spans="1:11">
      <c r="A5758" s="247" t="s">
        <v>25278</v>
      </c>
      <c r="B5758" s="247" t="s">
        <v>25279</v>
      </c>
      <c r="C5758" s="247" t="s">
        <v>14820</v>
      </c>
      <c r="D5758" s="247" t="s">
        <v>10879</v>
      </c>
      <c r="E5758" s="248" t="s">
        <v>25280</v>
      </c>
      <c r="F5758" s="247">
        <v>600.17999999999995</v>
      </c>
      <c r="G5758" s="247" t="s">
        <v>1373</v>
      </c>
      <c r="H5758" s="247" t="s">
        <v>14318</v>
      </c>
      <c r="I5758" s="247">
        <v>3</v>
      </c>
      <c r="J5758" s="247">
        <v>0</v>
      </c>
      <c r="K5758" s="247">
        <v>0</v>
      </c>
    </row>
    <row r="5759" spans="1:11">
      <c r="A5759" s="247" t="s">
        <v>2163</v>
      </c>
      <c r="B5759" s="247" t="s">
        <v>2162</v>
      </c>
      <c r="C5759" s="247" t="s">
        <v>14820</v>
      </c>
      <c r="D5759" s="247" t="s">
        <v>2156</v>
      </c>
      <c r="E5759" s="248" t="s">
        <v>14819</v>
      </c>
      <c r="F5759" s="247">
        <v>53.4</v>
      </c>
      <c r="G5759" s="247" t="s">
        <v>1373</v>
      </c>
      <c r="H5759" s="247" t="s">
        <v>14318</v>
      </c>
      <c r="I5759" s="247">
        <v>0</v>
      </c>
      <c r="J5759" s="247">
        <v>0</v>
      </c>
      <c r="K5759" s="247">
        <v>0</v>
      </c>
    </row>
    <row r="5760" spans="1:11">
      <c r="A5760" s="247" t="s">
        <v>4857</v>
      </c>
      <c r="B5760" s="247" t="s">
        <v>4856</v>
      </c>
      <c r="C5760" s="247" t="s">
        <v>1815</v>
      </c>
      <c r="D5760" s="247" t="s">
        <v>4667</v>
      </c>
      <c r="E5760" s="248" t="s">
        <v>4855</v>
      </c>
      <c r="F5760" s="247">
        <v>11.51</v>
      </c>
      <c r="G5760" s="247" t="s">
        <v>1373</v>
      </c>
      <c r="H5760" s="247" t="s">
        <v>14318</v>
      </c>
      <c r="I5760" s="247">
        <v>1</v>
      </c>
      <c r="J5760" s="247">
        <v>0</v>
      </c>
      <c r="K5760" s="247">
        <v>0</v>
      </c>
    </row>
    <row r="5761" spans="1:11">
      <c r="A5761" s="247" t="s">
        <v>5576</v>
      </c>
      <c r="B5761" s="247" t="s">
        <v>5575</v>
      </c>
      <c r="C5761" s="247" t="s">
        <v>1781</v>
      </c>
      <c r="D5761" s="247" t="s">
        <v>5487</v>
      </c>
      <c r="E5761" s="248" t="s">
        <v>5574</v>
      </c>
      <c r="F5761" s="247">
        <v>220.45</v>
      </c>
      <c r="G5761" s="247" t="s">
        <v>1367</v>
      </c>
      <c r="H5761" s="247" t="s">
        <v>14318</v>
      </c>
      <c r="I5761" s="247">
        <v>10</v>
      </c>
      <c r="J5761" s="247">
        <v>0</v>
      </c>
      <c r="K5761" s="247">
        <v>0</v>
      </c>
    </row>
    <row r="5762" spans="1:11">
      <c r="A5762" s="247" t="s">
        <v>5573</v>
      </c>
      <c r="B5762" s="247" t="s">
        <v>5572</v>
      </c>
      <c r="C5762" s="247" t="s">
        <v>1781</v>
      </c>
      <c r="D5762" s="247" t="s">
        <v>5487</v>
      </c>
      <c r="E5762" s="248" t="s">
        <v>5571</v>
      </c>
      <c r="F5762" s="247">
        <v>339.77</v>
      </c>
      <c r="G5762" s="247" t="s">
        <v>1367</v>
      </c>
      <c r="H5762" s="247" t="s">
        <v>14318</v>
      </c>
      <c r="I5762" s="247">
        <v>10</v>
      </c>
      <c r="J5762" s="247">
        <v>0</v>
      </c>
      <c r="K5762" s="247">
        <v>0</v>
      </c>
    </row>
    <row r="5763" spans="1:11">
      <c r="A5763" s="247" t="s">
        <v>10647</v>
      </c>
      <c r="B5763" s="247" t="s">
        <v>10646</v>
      </c>
      <c r="C5763" s="247" t="s">
        <v>1781</v>
      </c>
      <c r="D5763" s="247" t="s">
        <v>10596</v>
      </c>
      <c r="E5763" s="248" t="s">
        <v>10645</v>
      </c>
      <c r="F5763" s="247">
        <v>225</v>
      </c>
      <c r="G5763" s="247" t="s">
        <v>1367</v>
      </c>
      <c r="H5763" s="247" t="s">
        <v>14318</v>
      </c>
      <c r="I5763" s="247">
        <v>99</v>
      </c>
      <c r="J5763" s="247">
        <v>0</v>
      </c>
      <c r="K5763" s="247">
        <v>0</v>
      </c>
    </row>
    <row r="5764" spans="1:11">
      <c r="A5764" s="247" t="s">
        <v>25281</v>
      </c>
      <c r="B5764" s="247" t="s">
        <v>25282</v>
      </c>
      <c r="C5764" s="247" t="s">
        <v>1781</v>
      </c>
      <c r="D5764" s="247" t="s">
        <v>10596</v>
      </c>
      <c r="E5764" s="248" t="s">
        <v>25283</v>
      </c>
      <c r="F5764" s="247">
        <v>289.77</v>
      </c>
      <c r="G5764" s="247" t="s">
        <v>1367</v>
      </c>
      <c r="H5764" s="247" t="s">
        <v>14318</v>
      </c>
      <c r="I5764" s="247">
        <v>99</v>
      </c>
      <c r="J5764" s="247">
        <v>0</v>
      </c>
      <c r="K5764" s="247">
        <v>0</v>
      </c>
    </row>
    <row r="5765" spans="1:11">
      <c r="A5765" s="247" t="s">
        <v>10644</v>
      </c>
      <c r="B5765" s="247" t="s">
        <v>10643</v>
      </c>
      <c r="C5765" s="247" t="s">
        <v>1781</v>
      </c>
      <c r="D5765" s="247" t="s">
        <v>10596</v>
      </c>
      <c r="E5765" s="248" t="s">
        <v>10642</v>
      </c>
      <c r="F5765" s="247">
        <v>289.77</v>
      </c>
      <c r="G5765" s="247" t="s">
        <v>1367</v>
      </c>
      <c r="H5765" s="247" t="s">
        <v>14318</v>
      </c>
      <c r="I5765" s="247">
        <v>99</v>
      </c>
      <c r="J5765" s="247">
        <v>0</v>
      </c>
      <c r="K5765" s="247">
        <v>0</v>
      </c>
    </row>
    <row r="5766" spans="1:11">
      <c r="A5766" s="247" t="s">
        <v>3924</v>
      </c>
      <c r="B5766" s="247" t="s">
        <v>3923</v>
      </c>
      <c r="C5766" s="247" t="s">
        <v>1781</v>
      </c>
      <c r="D5766" s="247" t="s">
        <v>3919</v>
      </c>
      <c r="E5766" s="248" t="s">
        <v>3922</v>
      </c>
      <c r="F5766" s="247">
        <v>186.67</v>
      </c>
      <c r="G5766" s="247" t="s">
        <v>1367</v>
      </c>
      <c r="H5766" s="247" t="s">
        <v>14318</v>
      </c>
      <c r="I5766" s="247">
        <v>1</v>
      </c>
      <c r="J5766" s="247">
        <v>0</v>
      </c>
      <c r="K5766" s="247">
        <v>0</v>
      </c>
    </row>
    <row r="5767" spans="1:11">
      <c r="A5767" s="247" t="s">
        <v>25284</v>
      </c>
      <c r="B5767" s="247" t="s">
        <v>25285</v>
      </c>
      <c r="C5767" s="247" t="s">
        <v>1781</v>
      </c>
      <c r="D5767" s="247" t="s">
        <v>10596</v>
      </c>
      <c r="E5767" s="248" t="s">
        <v>25286</v>
      </c>
      <c r="F5767" s="247">
        <v>429.55</v>
      </c>
      <c r="G5767" s="247" t="s">
        <v>1367</v>
      </c>
      <c r="H5767" s="247" t="s">
        <v>14318</v>
      </c>
      <c r="I5767" s="247">
        <v>99</v>
      </c>
      <c r="J5767" s="247">
        <v>12</v>
      </c>
      <c r="K5767" s="247">
        <v>30</v>
      </c>
    </row>
    <row r="5768" spans="1:11">
      <c r="A5768" s="247" t="s">
        <v>11828</v>
      </c>
      <c r="B5768" s="247" t="s">
        <v>11827</v>
      </c>
      <c r="C5768" s="247" t="s">
        <v>1781</v>
      </c>
      <c r="D5768" s="247" t="s">
        <v>10961</v>
      </c>
      <c r="E5768" s="248" t="s">
        <v>11826</v>
      </c>
      <c r="F5768" s="247">
        <v>120.45</v>
      </c>
      <c r="G5768" s="247" t="s">
        <v>1367</v>
      </c>
      <c r="H5768" s="247" t="s">
        <v>14318</v>
      </c>
      <c r="I5768" s="247">
        <v>1</v>
      </c>
      <c r="J5768" s="247">
        <v>0</v>
      </c>
      <c r="K5768" s="247">
        <v>0</v>
      </c>
    </row>
    <row r="5769" spans="1:11">
      <c r="A5769" s="247" t="s">
        <v>11570</v>
      </c>
      <c r="B5769" s="247" t="s">
        <v>11569</v>
      </c>
      <c r="C5769" s="247" t="s">
        <v>1781</v>
      </c>
      <c r="D5769" s="247" t="s">
        <v>10961</v>
      </c>
      <c r="E5769" s="248" t="s">
        <v>11568</v>
      </c>
      <c r="F5769" s="247">
        <v>45.45</v>
      </c>
      <c r="G5769" s="247" t="s">
        <v>1367</v>
      </c>
      <c r="H5769" s="247" t="s">
        <v>14318</v>
      </c>
      <c r="I5769" s="247">
        <v>99</v>
      </c>
      <c r="J5769" s="247">
        <v>0</v>
      </c>
      <c r="K5769" s="247">
        <v>0</v>
      </c>
    </row>
    <row r="5770" spans="1:11">
      <c r="A5770" s="247" t="s">
        <v>25287</v>
      </c>
      <c r="B5770" s="247" t="s">
        <v>25288</v>
      </c>
      <c r="C5770" s="247" t="s">
        <v>1781</v>
      </c>
      <c r="D5770" s="247" t="s">
        <v>10596</v>
      </c>
      <c r="E5770" s="248" t="s">
        <v>25289</v>
      </c>
      <c r="F5770" s="247">
        <v>289.77</v>
      </c>
      <c r="G5770" s="247" t="s">
        <v>1367</v>
      </c>
      <c r="H5770" s="247" t="s">
        <v>14318</v>
      </c>
      <c r="I5770" s="247">
        <v>99</v>
      </c>
      <c r="J5770" s="247">
        <v>0</v>
      </c>
      <c r="K5770" s="247">
        <v>0</v>
      </c>
    </row>
    <row r="5771" spans="1:11">
      <c r="A5771" s="247" t="s">
        <v>3921</v>
      </c>
      <c r="B5771" s="247" t="s">
        <v>3920</v>
      </c>
      <c r="C5771" s="247" t="s">
        <v>1781</v>
      </c>
      <c r="D5771" s="247" t="s">
        <v>3919</v>
      </c>
      <c r="E5771" s="248" t="s">
        <v>3918</v>
      </c>
      <c r="F5771" s="247">
        <v>329.55</v>
      </c>
      <c r="G5771" s="247" t="s">
        <v>1367</v>
      </c>
      <c r="H5771" s="247" t="s">
        <v>14318</v>
      </c>
      <c r="I5771" s="247">
        <v>1</v>
      </c>
      <c r="J5771" s="247">
        <v>0</v>
      </c>
      <c r="K5771" s="247">
        <v>0</v>
      </c>
    </row>
    <row r="5772" spans="1:11">
      <c r="A5772" s="247" t="s">
        <v>10626</v>
      </c>
      <c r="B5772" s="247" t="s">
        <v>10625</v>
      </c>
      <c r="C5772" s="247" t="s">
        <v>1781</v>
      </c>
      <c r="D5772" s="247" t="s">
        <v>10596</v>
      </c>
      <c r="E5772" s="248" t="s">
        <v>10624</v>
      </c>
      <c r="F5772" s="247">
        <v>113.64</v>
      </c>
      <c r="G5772" s="247" t="s">
        <v>1367</v>
      </c>
      <c r="H5772" s="247" t="s">
        <v>14318</v>
      </c>
      <c r="I5772" s="247">
        <v>99</v>
      </c>
      <c r="J5772" s="247">
        <v>0</v>
      </c>
      <c r="K5772" s="247">
        <v>0</v>
      </c>
    </row>
    <row r="5773" spans="1:11">
      <c r="A5773" s="247" t="s">
        <v>5510</v>
      </c>
      <c r="B5773" s="247" t="s">
        <v>5509</v>
      </c>
      <c r="C5773" s="247" t="s">
        <v>1781</v>
      </c>
      <c r="D5773" s="247" t="s">
        <v>5487</v>
      </c>
      <c r="E5773" s="248" t="s">
        <v>25290</v>
      </c>
      <c r="F5773" s="247">
        <v>250</v>
      </c>
      <c r="G5773" s="247" t="s">
        <v>1367</v>
      </c>
      <c r="H5773" s="247" t="s">
        <v>14318</v>
      </c>
      <c r="I5773" s="247">
        <v>99</v>
      </c>
      <c r="J5773" s="247">
        <v>0</v>
      </c>
      <c r="K5773" s="247">
        <v>0</v>
      </c>
    </row>
    <row r="5774" spans="1:11">
      <c r="A5774" s="247" t="s">
        <v>5507</v>
      </c>
      <c r="B5774" s="247" t="s">
        <v>5506</v>
      </c>
      <c r="C5774" s="247" t="s">
        <v>1781</v>
      </c>
      <c r="D5774" s="247" t="s">
        <v>5487</v>
      </c>
      <c r="E5774" s="248" t="s">
        <v>5505</v>
      </c>
      <c r="F5774" s="247">
        <v>396.99</v>
      </c>
      <c r="G5774" s="247" t="s">
        <v>1367</v>
      </c>
      <c r="H5774" s="247" t="s">
        <v>14318</v>
      </c>
      <c r="I5774" s="247">
        <v>99</v>
      </c>
      <c r="J5774" s="247">
        <v>0</v>
      </c>
      <c r="K5774" s="247">
        <v>0</v>
      </c>
    </row>
    <row r="5775" spans="1:11">
      <c r="A5775" s="247" t="s">
        <v>10620</v>
      </c>
      <c r="B5775" s="247" t="s">
        <v>10619</v>
      </c>
      <c r="C5775" s="247" t="s">
        <v>1781</v>
      </c>
      <c r="D5775" s="247" t="s">
        <v>10596</v>
      </c>
      <c r="E5775" s="248" t="s">
        <v>10618</v>
      </c>
      <c r="F5775" s="247">
        <v>437.5</v>
      </c>
      <c r="G5775" s="247" t="s">
        <v>1367</v>
      </c>
      <c r="H5775" s="247" t="s">
        <v>14318</v>
      </c>
      <c r="I5775" s="247">
        <v>99</v>
      </c>
      <c r="J5775" s="247">
        <v>0</v>
      </c>
      <c r="K5775" s="247">
        <v>0</v>
      </c>
    </row>
    <row r="5776" spans="1:11">
      <c r="A5776" s="247" t="s">
        <v>5504</v>
      </c>
      <c r="B5776" s="247" t="s">
        <v>5503</v>
      </c>
      <c r="C5776" s="247" t="s">
        <v>1781</v>
      </c>
      <c r="D5776" s="247" t="s">
        <v>5487</v>
      </c>
      <c r="E5776" s="248" t="s">
        <v>5502</v>
      </c>
      <c r="F5776" s="247">
        <v>366.26</v>
      </c>
      <c r="G5776" s="247" t="s">
        <v>1367</v>
      </c>
      <c r="H5776" s="247" t="s">
        <v>14318</v>
      </c>
      <c r="I5776" s="247">
        <v>99</v>
      </c>
      <c r="J5776" s="247">
        <v>0</v>
      </c>
      <c r="K5776" s="247">
        <v>0</v>
      </c>
    </row>
    <row r="5777" spans="1:11">
      <c r="A5777" s="247" t="s">
        <v>25291</v>
      </c>
      <c r="B5777" s="247" t="s">
        <v>25292</v>
      </c>
      <c r="C5777" s="247" t="s">
        <v>1781</v>
      </c>
      <c r="D5777" s="247" t="s">
        <v>5487</v>
      </c>
      <c r="E5777" s="248" t="s">
        <v>25293</v>
      </c>
      <c r="F5777" s="247">
        <v>237.5</v>
      </c>
      <c r="G5777" s="247" t="s">
        <v>1367</v>
      </c>
      <c r="H5777" s="247" t="s">
        <v>14318</v>
      </c>
      <c r="I5777" s="247">
        <v>1</v>
      </c>
      <c r="J5777" s="247">
        <v>0</v>
      </c>
      <c r="K5777" s="247">
        <v>0</v>
      </c>
    </row>
    <row r="5778" spans="1:11">
      <c r="A5778" s="247" t="s">
        <v>18413</v>
      </c>
      <c r="B5778" s="247" t="s">
        <v>18412</v>
      </c>
      <c r="C5778" s="247" t="s">
        <v>1781</v>
      </c>
      <c r="D5778" s="247" t="s">
        <v>10961</v>
      </c>
      <c r="E5778" s="248" t="s">
        <v>18411</v>
      </c>
      <c r="F5778" s="247">
        <v>90.91</v>
      </c>
      <c r="G5778" s="247" t="s">
        <v>1367</v>
      </c>
      <c r="H5778" s="247" t="s">
        <v>14318</v>
      </c>
      <c r="I5778" s="247">
        <v>1</v>
      </c>
      <c r="J5778" s="247">
        <v>0</v>
      </c>
      <c r="K5778" s="247">
        <v>0</v>
      </c>
    </row>
    <row r="5779" spans="1:11">
      <c r="A5779" s="247" t="s">
        <v>16820</v>
      </c>
      <c r="B5779" s="247" t="s">
        <v>16819</v>
      </c>
      <c r="C5779" s="247" t="s">
        <v>1781</v>
      </c>
      <c r="D5779" s="247" t="s">
        <v>5487</v>
      </c>
      <c r="E5779" s="248" t="s">
        <v>16818</v>
      </c>
      <c r="F5779" s="247">
        <v>237.5</v>
      </c>
      <c r="G5779" s="247" t="s">
        <v>1367</v>
      </c>
      <c r="H5779" s="247" t="s">
        <v>14318</v>
      </c>
      <c r="I5779" s="247">
        <v>1</v>
      </c>
      <c r="J5779" s="247">
        <v>0</v>
      </c>
      <c r="K5779" s="247">
        <v>0</v>
      </c>
    </row>
    <row r="5780" spans="1:11">
      <c r="A5780" s="247" t="s">
        <v>25294</v>
      </c>
      <c r="B5780" s="247" t="s">
        <v>25295</v>
      </c>
      <c r="C5780" s="247" t="s">
        <v>1781</v>
      </c>
      <c r="D5780" s="247" t="s">
        <v>10596</v>
      </c>
      <c r="E5780" s="248" t="s">
        <v>25296</v>
      </c>
      <c r="F5780" s="247">
        <v>272.73</v>
      </c>
      <c r="G5780" s="247" t="s">
        <v>1367</v>
      </c>
      <c r="H5780" s="247" t="s">
        <v>14318</v>
      </c>
      <c r="I5780" s="247">
        <v>5</v>
      </c>
      <c r="J5780" s="247">
        <v>0</v>
      </c>
      <c r="K5780" s="247">
        <v>0</v>
      </c>
    </row>
    <row r="5781" spans="1:11">
      <c r="A5781" s="247" t="s">
        <v>25297</v>
      </c>
      <c r="B5781" s="247" t="s">
        <v>25298</v>
      </c>
      <c r="C5781" s="247" t="s">
        <v>1781</v>
      </c>
      <c r="D5781" s="247" t="s">
        <v>10961</v>
      </c>
      <c r="E5781" s="248" t="s">
        <v>25299</v>
      </c>
      <c r="F5781" s="247">
        <v>176.14</v>
      </c>
      <c r="G5781" s="247" t="s">
        <v>1367</v>
      </c>
      <c r="H5781" s="247" t="s">
        <v>14318</v>
      </c>
      <c r="I5781" s="247">
        <v>1</v>
      </c>
      <c r="J5781" s="247">
        <v>0</v>
      </c>
      <c r="K5781" s="247">
        <v>0</v>
      </c>
    </row>
    <row r="5782" spans="1:11">
      <c r="A5782" s="247" t="s">
        <v>11208</v>
      </c>
      <c r="B5782" s="247" t="s">
        <v>11207</v>
      </c>
      <c r="C5782" s="247" t="s">
        <v>1781</v>
      </c>
      <c r="D5782" s="247" t="s">
        <v>10961</v>
      </c>
      <c r="E5782" s="248" t="s">
        <v>11206</v>
      </c>
      <c r="F5782" s="247">
        <v>164.77</v>
      </c>
      <c r="G5782" s="247" t="s">
        <v>1367</v>
      </c>
      <c r="H5782" s="247" t="s">
        <v>14318</v>
      </c>
      <c r="I5782" s="247">
        <v>1</v>
      </c>
      <c r="J5782" s="247">
        <v>0</v>
      </c>
      <c r="K5782" s="247">
        <v>0</v>
      </c>
    </row>
    <row r="5783" spans="1:11">
      <c r="A5783" s="247" t="s">
        <v>11205</v>
      </c>
      <c r="B5783" s="247" t="s">
        <v>11204</v>
      </c>
      <c r="C5783" s="247" t="s">
        <v>1781</v>
      </c>
      <c r="D5783" s="247" t="s">
        <v>10961</v>
      </c>
      <c r="E5783" s="248" t="s">
        <v>11203</v>
      </c>
      <c r="F5783" s="247">
        <v>121.59</v>
      </c>
      <c r="G5783" s="247" t="s">
        <v>1367</v>
      </c>
      <c r="H5783" s="247" t="s">
        <v>14318</v>
      </c>
      <c r="I5783" s="247">
        <v>1</v>
      </c>
      <c r="J5783" s="247">
        <v>0</v>
      </c>
      <c r="K5783" s="247">
        <v>0</v>
      </c>
    </row>
    <row r="5784" spans="1:11">
      <c r="A5784" s="247" t="s">
        <v>1872</v>
      </c>
      <c r="B5784" s="247" t="s">
        <v>1871</v>
      </c>
      <c r="C5784" s="247" t="s">
        <v>1781</v>
      </c>
      <c r="D5784" s="247" t="s">
        <v>1763</v>
      </c>
      <c r="E5784" s="248" t="s">
        <v>1870</v>
      </c>
      <c r="F5784" s="247">
        <v>56.18</v>
      </c>
      <c r="G5784" s="247" t="s">
        <v>1367</v>
      </c>
      <c r="H5784" s="247" t="s">
        <v>14318</v>
      </c>
      <c r="I5784" s="247">
        <v>1</v>
      </c>
      <c r="J5784" s="247">
        <v>0</v>
      </c>
      <c r="K5784" s="247">
        <v>0</v>
      </c>
    </row>
    <row r="5785" spans="1:11">
      <c r="A5785" s="247" t="s">
        <v>25300</v>
      </c>
      <c r="B5785" s="247" t="s">
        <v>25301</v>
      </c>
      <c r="C5785" s="247" t="s">
        <v>1781</v>
      </c>
      <c r="D5785" s="247" t="s">
        <v>1763</v>
      </c>
      <c r="E5785" s="248" t="s">
        <v>25302</v>
      </c>
      <c r="F5785" s="247">
        <v>75.28</v>
      </c>
      <c r="G5785" s="247" t="s">
        <v>1367</v>
      </c>
      <c r="H5785" s="247" t="s">
        <v>14318</v>
      </c>
      <c r="I5785" s="247">
        <v>1</v>
      </c>
      <c r="J5785" s="247">
        <v>0</v>
      </c>
      <c r="K5785" s="247">
        <v>0</v>
      </c>
    </row>
    <row r="5786" spans="1:11">
      <c r="A5786" s="247" t="s">
        <v>25303</v>
      </c>
      <c r="B5786" s="247" t="s">
        <v>25304</v>
      </c>
      <c r="C5786" s="247" t="s">
        <v>1781</v>
      </c>
      <c r="D5786" s="247" t="s">
        <v>4667</v>
      </c>
      <c r="E5786" s="248" t="s">
        <v>25305</v>
      </c>
      <c r="F5786" s="247">
        <v>78.650000000000006</v>
      </c>
      <c r="G5786" s="247" t="s">
        <v>1367</v>
      </c>
      <c r="H5786" s="247" t="s">
        <v>14318</v>
      </c>
      <c r="I5786" s="247">
        <v>1</v>
      </c>
      <c r="J5786" s="247">
        <v>0</v>
      </c>
      <c r="K5786" s="247">
        <v>0</v>
      </c>
    </row>
    <row r="5787" spans="1:11">
      <c r="A5787" s="247" t="s">
        <v>25306</v>
      </c>
      <c r="B5787" s="247" t="s">
        <v>25307</v>
      </c>
      <c r="C5787" s="247" t="s">
        <v>1781</v>
      </c>
      <c r="D5787" s="247" t="s">
        <v>4667</v>
      </c>
      <c r="E5787" s="248" t="s">
        <v>25308</v>
      </c>
      <c r="F5787" s="247">
        <v>78.650000000000006</v>
      </c>
      <c r="G5787" s="247" t="s">
        <v>1367</v>
      </c>
      <c r="H5787" s="247" t="s">
        <v>14318</v>
      </c>
      <c r="I5787" s="247">
        <v>1</v>
      </c>
      <c r="J5787" s="247">
        <v>0</v>
      </c>
      <c r="K5787" s="247">
        <v>0</v>
      </c>
    </row>
    <row r="5788" spans="1:11">
      <c r="A5788" s="247" t="s">
        <v>25309</v>
      </c>
      <c r="B5788" s="247" t="s">
        <v>25310</v>
      </c>
      <c r="C5788" s="247" t="s">
        <v>1781</v>
      </c>
      <c r="D5788" s="247" t="s">
        <v>4667</v>
      </c>
      <c r="E5788" s="248" t="s">
        <v>25311</v>
      </c>
      <c r="F5788" s="247">
        <v>24.72</v>
      </c>
      <c r="G5788" s="247" t="s">
        <v>1367</v>
      </c>
      <c r="H5788" s="247" t="s">
        <v>14318</v>
      </c>
      <c r="I5788" s="247">
        <v>1</v>
      </c>
      <c r="J5788" s="247">
        <v>0</v>
      </c>
      <c r="K5788" s="247">
        <v>0</v>
      </c>
    </row>
    <row r="5789" spans="1:11">
      <c r="A5789" s="247" t="s">
        <v>25312</v>
      </c>
      <c r="B5789" s="247" t="s">
        <v>25313</v>
      </c>
      <c r="C5789" s="247" t="s">
        <v>1781</v>
      </c>
      <c r="D5789" s="247" t="s">
        <v>4667</v>
      </c>
      <c r="E5789" s="248" t="s">
        <v>25314</v>
      </c>
      <c r="F5789" s="247">
        <v>26.98</v>
      </c>
      <c r="G5789" s="247" t="s">
        <v>1367</v>
      </c>
      <c r="H5789" s="247" t="s">
        <v>14318</v>
      </c>
      <c r="I5789" s="247">
        <v>1</v>
      </c>
      <c r="J5789" s="247">
        <v>0</v>
      </c>
      <c r="K5789" s="247">
        <v>0</v>
      </c>
    </row>
    <row r="5790" spans="1:11">
      <c r="A5790" s="247" t="s">
        <v>25315</v>
      </c>
      <c r="B5790" s="247" t="s">
        <v>25316</v>
      </c>
      <c r="C5790" s="247" t="s">
        <v>1781</v>
      </c>
      <c r="D5790" s="247" t="s">
        <v>4667</v>
      </c>
      <c r="E5790" s="248" t="s">
        <v>25317</v>
      </c>
      <c r="F5790" s="247">
        <v>26.98</v>
      </c>
      <c r="G5790" s="247" t="s">
        <v>1367</v>
      </c>
      <c r="H5790" s="247" t="s">
        <v>14318</v>
      </c>
      <c r="I5790" s="247">
        <v>1</v>
      </c>
      <c r="J5790" s="247">
        <v>0</v>
      </c>
      <c r="K5790" s="247">
        <v>0</v>
      </c>
    </row>
    <row r="5791" spans="1:11">
      <c r="A5791" s="247" t="s">
        <v>25318</v>
      </c>
      <c r="B5791" s="247" t="s">
        <v>25319</v>
      </c>
      <c r="C5791" s="247" t="s">
        <v>1781</v>
      </c>
      <c r="D5791" s="247" t="s">
        <v>4667</v>
      </c>
      <c r="E5791" s="248" t="s">
        <v>25320</v>
      </c>
      <c r="F5791" s="247">
        <v>26.98</v>
      </c>
      <c r="G5791" s="247" t="s">
        <v>1367</v>
      </c>
      <c r="H5791" s="247" t="s">
        <v>14318</v>
      </c>
      <c r="I5791" s="247">
        <v>1</v>
      </c>
      <c r="J5791" s="247">
        <v>0</v>
      </c>
      <c r="K5791" s="247">
        <v>0</v>
      </c>
    </row>
    <row r="5792" spans="1:11">
      <c r="A5792" s="247" t="s">
        <v>4719</v>
      </c>
      <c r="B5792" s="247" t="s">
        <v>4718</v>
      </c>
      <c r="C5792" s="247" t="s">
        <v>1781</v>
      </c>
      <c r="D5792" s="247" t="s">
        <v>4667</v>
      </c>
      <c r="E5792" s="248" t="s">
        <v>4717</v>
      </c>
      <c r="F5792" s="247">
        <v>20.22</v>
      </c>
      <c r="G5792" s="247" t="s">
        <v>1367</v>
      </c>
      <c r="H5792" s="247" t="s">
        <v>14318</v>
      </c>
      <c r="I5792" s="247">
        <v>1</v>
      </c>
      <c r="J5792" s="247">
        <v>0</v>
      </c>
      <c r="K5792" s="247">
        <v>0</v>
      </c>
    </row>
    <row r="5793" spans="1:11">
      <c r="A5793" s="247" t="s">
        <v>14148</v>
      </c>
      <c r="B5793" s="247" t="s">
        <v>14149</v>
      </c>
      <c r="C5793" s="247" t="s">
        <v>1781</v>
      </c>
      <c r="D5793" s="247" t="s">
        <v>10430</v>
      </c>
      <c r="E5793" s="248" t="s">
        <v>14150</v>
      </c>
      <c r="F5793" s="247">
        <v>321.83999999999997</v>
      </c>
      <c r="G5793" s="247" t="s">
        <v>1367</v>
      </c>
      <c r="H5793" s="247" t="s">
        <v>14318</v>
      </c>
      <c r="I5793" s="247">
        <v>1</v>
      </c>
      <c r="J5793" s="247">
        <v>0</v>
      </c>
      <c r="K5793" s="247">
        <v>0</v>
      </c>
    </row>
    <row r="5794" spans="1:11">
      <c r="A5794" s="247" t="s">
        <v>25321</v>
      </c>
      <c r="B5794" s="247" t="s">
        <v>25322</v>
      </c>
      <c r="C5794" s="247" t="s">
        <v>1781</v>
      </c>
      <c r="D5794" s="247" t="s">
        <v>10430</v>
      </c>
      <c r="E5794" s="248" t="s">
        <v>25323</v>
      </c>
      <c r="F5794" s="247">
        <v>252.87</v>
      </c>
      <c r="G5794" s="247" t="s">
        <v>1367</v>
      </c>
      <c r="H5794" s="247" t="s">
        <v>14318</v>
      </c>
      <c r="I5794" s="247">
        <v>1</v>
      </c>
      <c r="J5794" s="247">
        <v>0</v>
      </c>
      <c r="K5794" s="247">
        <v>0</v>
      </c>
    </row>
    <row r="5795" spans="1:11">
      <c r="A5795" s="247" t="s">
        <v>25324</v>
      </c>
      <c r="B5795" s="247" t="s">
        <v>25325</v>
      </c>
      <c r="C5795" s="247" t="s">
        <v>1781</v>
      </c>
      <c r="D5795" s="247" t="s">
        <v>10430</v>
      </c>
      <c r="E5795" s="248" t="s">
        <v>25326</v>
      </c>
      <c r="F5795" s="247">
        <v>68.97</v>
      </c>
      <c r="G5795" s="247" t="s">
        <v>1367</v>
      </c>
      <c r="H5795" s="247" t="s">
        <v>14318</v>
      </c>
      <c r="I5795" s="247">
        <v>1</v>
      </c>
      <c r="J5795" s="247">
        <v>0</v>
      </c>
      <c r="K5795" s="247">
        <v>0</v>
      </c>
    </row>
    <row r="5796" spans="1:11">
      <c r="A5796" s="247" t="s">
        <v>25327</v>
      </c>
      <c r="B5796" s="247" t="s">
        <v>25328</v>
      </c>
      <c r="C5796" s="247" t="s">
        <v>1781</v>
      </c>
      <c r="D5796" s="247" t="s">
        <v>10430</v>
      </c>
      <c r="E5796" s="248" t="s">
        <v>25329</v>
      </c>
      <c r="F5796" s="247">
        <v>68.97</v>
      </c>
      <c r="G5796" s="247" t="s">
        <v>1367</v>
      </c>
      <c r="H5796" s="247" t="s">
        <v>14318</v>
      </c>
      <c r="I5796" s="247">
        <v>1</v>
      </c>
      <c r="J5796" s="247">
        <v>0</v>
      </c>
      <c r="K5796" s="247">
        <v>0</v>
      </c>
    </row>
    <row r="5797" spans="1:11">
      <c r="A5797" s="247" t="s">
        <v>25330</v>
      </c>
      <c r="B5797" s="247" t="s">
        <v>25331</v>
      </c>
      <c r="C5797" s="247" t="s">
        <v>1781</v>
      </c>
      <c r="D5797" s="247" t="s">
        <v>10430</v>
      </c>
      <c r="E5797" s="248" t="s">
        <v>25332</v>
      </c>
      <c r="F5797" s="247">
        <v>152.87</v>
      </c>
      <c r="G5797" s="247" t="s">
        <v>1367</v>
      </c>
      <c r="H5797" s="247" t="s">
        <v>14318</v>
      </c>
      <c r="I5797" s="247">
        <v>1</v>
      </c>
      <c r="J5797" s="247">
        <v>0</v>
      </c>
      <c r="K5797" s="247">
        <v>0</v>
      </c>
    </row>
    <row r="5798" spans="1:11">
      <c r="A5798" s="247" t="s">
        <v>25333</v>
      </c>
      <c r="B5798" s="247" t="s">
        <v>25334</v>
      </c>
      <c r="C5798" s="247" t="s">
        <v>1781</v>
      </c>
      <c r="D5798" s="247" t="s">
        <v>10654</v>
      </c>
      <c r="E5798" s="248" t="s">
        <v>25335</v>
      </c>
      <c r="F5798" s="247">
        <v>48.88</v>
      </c>
      <c r="G5798" s="247" t="s">
        <v>1367</v>
      </c>
      <c r="H5798" s="247" t="s">
        <v>14318</v>
      </c>
      <c r="I5798" s="247">
        <v>1</v>
      </c>
      <c r="J5798" s="247">
        <v>0</v>
      </c>
      <c r="K5798" s="247">
        <v>0</v>
      </c>
    </row>
    <row r="5799" spans="1:11">
      <c r="A5799" s="247" t="s">
        <v>25336</v>
      </c>
      <c r="B5799" s="247" t="s">
        <v>25337</v>
      </c>
      <c r="C5799" s="247" t="s">
        <v>25338</v>
      </c>
      <c r="D5799" s="247" t="s">
        <v>2933</v>
      </c>
      <c r="E5799" s="248" t="s">
        <v>25339</v>
      </c>
      <c r="F5799" s="247">
        <v>44.88</v>
      </c>
      <c r="G5799" s="247" t="s">
        <v>1373</v>
      </c>
      <c r="H5799" s="247" t="s">
        <v>14318</v>
      </c>
      <c r="I5799" s="247">
        <v>2</v>
      </c>
      <c r="J5799" s="247">
        <v>0</v>
      </c>
      <c r="K5799" s="247">
        <v>0</v>
      </c>
    </row>
    <row r="5800" spans="1:11">
      <c r="A5800" s="247" t="s">
        <v>25340</v>
      </c>
      <c r="B5800" s="247" t="s">
        <v>25341</v>
      </c>
      <c r="C5800" s="247" t="s">
        <v>25338</v>
      </c>
      <c r="D5800" s="247" t="s">
        <v>2933</v>
      </c>
      <c r="E5800" s="248" t="s">
        <v>25342</v>
      </c>
      <c r="F5800" s="247">
        <v>18.670000000000002</v>
      </c>
      <c r="G5800" s="247" t="s">
        <v>1373</v>
      </c>
      <c r="H5800" s="247" t="s">
        <v>14318</v>
      </c>
      <c r="I5800" s="247">
        <v>2</v>
      </c>
      <c r="J5800" s="247">
        <v>0</v>
      </c>
      <c r="K5800" s="247">
        <v>0</v>
      </c>
    </row>
    <row r="5801" spans="1:11">
      <c r="A5801" s="247" t="s">
        <v>25343</v>
      </c>
      <c r="B5801" s="247" t="s">
        <v>25344</v>
      </c>
      <c r="C5801" s="247" t="s">
        <v>25338</v>
      </c>
      <c r="D5801" s="247" t="s">
        <v>2933</v>
      </c>
      <c r="E5801" s="248" t="s">
        <v>25345</v>
      </c>
      <c r="F5801" s="247">
        <v>21.98</v>
      </c>
      <c r="G5801" s="247" t="s">
        <v>1373</v>
      </c>
      <c r="H5801" s="247" t="s">
        <v>14318</v>
      </c>
      <c r="I5801" s="247">
        <v>2</v>
      </c>
      <c r="J5801" s="247">
        <v>0</v>
      </c>
      <c r="K5801" s="247">
        <v>0</v>
      </c>
    </row>
    <row r="5802" spans="1:11">
      <c r="A5802" s="247" t="s">
        <v>25346</v>
      </c>
      <c r="B5802" s="247" t="s">
        <v>25347</v>
      </c>
      <c r="C5802" s="247" t="s">
        <v>25338</v>
      </c>
      <c r="D5802" s="247" t="s">
        <v>2933</v>
      </c>
      <c r="E5802" s="248" t="s">
        <v>25348</v>
      </c>
      <c r="F5802" s="247">
        <v>19.64</v>
      </c>
      <c r="G5802" s="247" t="s">
        <v>1373</v>
      </c>
      <c r="H5802" s="247" t="s">
        <v>14318</v>
      </c>
      <c r="I5802" s="247">
        <v>2</v>
      </c>
      <c r="J5802" s="247">
        <v>0</v>
      </c>
      <c r="K5802" s="247">
        <v>0</v>
      </c>
    </row>
    <row r="5803" spans="1:11">
      <c r="A5803" s="247" t="s">
        <v>25349</v>
      </c>
      <c r="B5803" s="247" t="s">
        <v>25350</v>
      </c>
      <c r="C5803" s="247" t="s">
        <v>25338</v>
      </c>
      <c r="D5803" s="247" t="s">
        <v>2933</v>
      </c>
      <c r="E5803" s="248" t="s">
        <v>25351</v>
      </c>
      <c r="F5803" s="247">
        <v>6.74</v>
      </c>
      <c r="G5803" s="247" t="s">
        <v>1373</v>
      </c>
      <c r="H5803" s="247" t="s">
        <v>14318</v>
      </c>
      <c r="I5803" s="247">
        <v>2</v>
      </c>
      <c r="J5803" s="247">
        <v>0</v>
      </c>
      <c r="K5803" s="247">
        <v>0</v>
      </c>
    </row>
    <row r="5804" spans="1:11">
      <c r="A5804" s="247" t="s">
        <v>25352</v>
      </c>
      <c r="B5804" s="247" t="s">
        <v>25353</v>
      </c>
      <c r="C5804" s="247" t="s">
        <v>25338</v>
      </c>
      <c r="D5804" s="247" t="s">
        <v>2933</v>
      </c>
      <c r="E5804" s="248" t="s">
        <v>25354</v>
      </c>
      <c r="F5804" s="247">
        <v>19.82</v>
      </c>
      <c r="G5804" s="247" t="s">
        <v>1373</v>
      </c>
      <c r="H5804" s="247" t="s">
        <v>14318</v>
      </c>
      <c r="I5804" s="247">
        <v>2</v>
      </c>
      <c r="J5804" s="247">
        <v>0</v>
      </c>
      <c r="K5804" s="247">
        <v>0</v>
      </c>
    </row>
    <row r="5805" spans="1:11">
      <c r="A5805" s="247" t="s">
        <v>25355</v>
      </c>
      <c r="B5805" s="247" t="s">
        <v>25356</v>
      </c>
      <c r="C5805" s="247" t="s">
        <v>25338</v>
      </c>
      <c r="D5805" s="247" t="s">
        <v>2933</v>
      </c>
      <c r="E5805" s="248" t="s">
        <v>25357</v>
      </c>
      <c r="F5805" s="247">
        <v>4.92</v>
      </c>
      <c r="G5805" s="247" t="s">
        <v>1373</v>
      </c>
      <c r="H5805" s="247" t="s">
        <v>14318</v>
      </c>
      <c r="I5805" s="247">
        <v>2</v>
      </c>
      <c r="J5805" s="247">
        <v>0</v>
      </c>
      <c r="K5805" s="247">
        <v>0</v>
      </c>
    </row>
    <row r="5806" spans="1:11">
      <c r="A5806" s="247" t="s">
        <v>25358</v>
      </c>
      <c r="B5806" s="247" t="s">
        <v>25359</v>
      </c>
      <c r="C5806" s="247" t="s">
        <v>25338</v>
      </c>
      <c r="D5806" s="247" t="s">
        <v>2933</v>
      </c>
      <c r="E5806" s="248" t="s">
        <v>25360</v>
      </c>
      <c r="F5806" s="247">
        <v>22.35</v>
      </c>
      <c r="G5806" s="247" t="s">
        <v>1373</v>
      </c>
      <c r="H5806" s="247" t="s">
        <v>14318</v>
      </c>
      <c r="I5806" s="247">
        <v>2</v>
      </c>
      <c r="J5806" s="247">
        <v>0</v>
      </c>
      <c r="K5806" s="247">
        <v>0</v>
      </c>
    </row>
    <row r="5807" spans="1:11">
      <c r="A5807" s="247" t="s">
        <v>25361</v>
      </c>
      <c r="B5807" s="247" t="s">
        <v>25362</v>
      </c>
      <c r="C5807" s="247" t="s">
        <v>25338</v>
      </c>
      <c r="D5807" s="247" t="s">
        <v>2933</v>
      </c>
      <c r="E5807" s="248" t="s">
        <v>25363</v>
      </c>
      <c r="F5807" s="247">
        <v>12.67</v>
      </c>
      <c r="G5807" s="247" t="s">
        <v>1373</v>
      </c>
      <c r="H5807" s="247" t="s">
        <v>14318</v>
      </c>
      <c r="I5807" s="247">
        <v>2</v>
      </c>
      <c r="J5807" s="247">
        <v>0</v>
      </c>
      <c r="K5807" s="247">
        <v>0</v>
      </c>
    </row>
    <row r="5808" spans="1:11">
      <c r="A5808" s="247" t="s">
        <v>25364</v>
      </c>
      <c r="B5808" s="247" t="s">
        <v>25365</v>
      </c>
      <c r="C5808" s="247" t="s">
        <v>25338</v>
      </c>
      <c r="D5808" s="247" t="s">
        <v>2933</v>
      </c>
      <c r="E5808" s="248" t="s">
        <v>25366</v>
      </c>
      <c r="F5808" s="247">
        <v>11.1</v>
      </c>
      <c r="G5808" s="247" t="s">
        <v>1373</v>
      </c>
      <c r="H5808" s="247" t="s">
        <v>14318</v>
      </c>
      <c r="I5808" s="247">
        <v>2</v>
      </c>
      <c r="J5808" s="247">
        <v>0</v>
      </c>
      <c r="K5808" s="247">
        <v>0</v>
      </c>
    </row>
    <row r="5809" spans="1:11">
      <c r="A5809" s="247" t="s">
        <v>25367</v>
      </c>
      <c r="B5809" s="247" t="s">
        <v>25368</v>
      </c>
      <c r="C5809" s="247" t="s">
        <v>25338</v>
      </c>
      <c r="D5809" s="247" t="s">
        <v>2933</v>
      </c>
      <c r="E5809" s="248" t="s">
        <v>25369</v>
      </c>
      <c r="F5809" s="247">
        <v>20.2</v>
      </c>
      <c r="G5809" s="247" t="s">
        <v>1373</v>
      </c>
      <c r="H5809" s="247" t="s">
        <v>14318</v>
      </c>
      <c r="I5809" s="247">
        <v>2</v>
      </c>
      <c r="J5809" s="247">
        <v>0</v>
      </c>
      <c r="K5809" s="247">
        <v>0</v>
      </c>
    </row>
    <row r="5810" spans="1:11">
      <c r="A5810" s="247" t="s">
        <v>25370</v>
      </c>
      <c r="B5810" s="247" t="s">
        <v>25371</v>
      </c>
      <c r="C5810" s="247" t="s">
        <v>25338</v>
      </c>
      <c r="D5810" s="247" t="s">
        <v>2933</v>
      </c>
      <c r="E5810" s="248" t="s">
        <v>25372</v>
      </c>
      <c r="F5810" s="247">
        <v>9.57</v>
      </c>
      <c r="G5810" s="247" t="s">
        <v>1373</v>
      </c>
      <c r="H5810" s="247" t="s">
        <v>14318</v>
      </c>
      <c r="I5810" s="247">
        <v>2</v>
      </c>
      <c r="J5810" s="247">
        <v>0</v>
      </c>
      <c r="K5810" s="247">
        <v>0</v>
      </c>
    </row>
    <row r="5811" spans="1:11">
      <c r="A5811" s="247" t="s">
        <v>25373</v>
      </c>
      <c r="B5811" s="247" t="s">
        <v>25374</v>
      </c>
      <c r="C5811" s="247" t="s">
        <v>25338</v>
      </c>
      <c r="D5811" s="247" t="s">
        <v>2933</v>
      </c>
      <c r="E5811" s="248" t="s">
        <v>25375</v>
      </c>
      <c r="F5811" s="247">
        <v>12.25</v>
      </c>
      <c r="G5811" s="247" t="s">
        <v>1373</v>
      </c>
      <c r="H5811" s="247" t="s">
        <v>14318</v>
      </c>
      <c r="I5811" s="247">
        <v>2</v>
      </c>
      <c r="J5811" s="247">
        <v>0</v>
      </c>
      <c r="K5811" s="247">
        <v>0</v>
      </c>
    </row>
    <row r="5812" spans="1:11">
      <c r="A5812" s="247" t="s">
        <v>25376</v>
      </c>
      <c r="B5812" s="247" t="s">
        <v>25377</v>
      </c>
      <c r="C5812" s="247" t="s">
        <v>25338</v>
      </c>
      <c r="D5812" s="247" t="s">
        <v>2933</v>
      </c>
      <c r="E5812" s="248" t="s">
        <v>25378</v>
      </c>
      <c r="F5812" s="247">
        <v>5.55</v>
      </c>
      <c r="G5812" s="247" t="s">
        <v>1373</v>
      </c>
      <c r="H5812" s="247" t="s">
        <v>14318</v>
      </c>
      <c r="I5812" s="247">
        <v>2</v>
      </c>
      <c r="J5812" s="247">
        <v>0</v>
      </c>
      <c r="K5812" s="247">
        <v>0</v>
      </c>
    </row>
    <row r="5813" spans="1:11">
      <c r="A5813" s="247" t="s">
        <v>25379</v>
      </c>
      <c r="B5813" s="247" t="s">
        <v>25380</v>
      </c>
      <c r="C5813" s="247" t="s">
        <v>25338</v>
      </c>
      <c r="D5813" s="247" t="s">
        <v>2933</v>
      </c>
      <c r="E5813" s="248" t="s">
        <v>25381</v>
      </c>
      <c r="F5813" s="247">
        <v>47.82</v>
      </c>
      <c r="G5813" s="247" t="s">
        <v>1373</v>
      </c>
      <c r="H5813" s="247" t="s">
        <v>14318</v>
      </c>
      <c r="I5813" s="247">
        <v>2</v>
      </c>
      <c r="J5813" s="247">
        <v>0</v>
      </c>
      <c r="K5813" s="247">
        <v>0</v>
      </c>
    </row>
    <row r="5814" spans="1:11">
      <c r="A5814" s="247" t="s">
        <v>25382</v>
      </c>
      <c r="B5814" s="247" t="s">
        <v>25383</v>
      </c>
      <c r="C5814" s="247" t="s">
        <v>25338</v>
      </c>
      <c r="D5814" s="247" t="s">
        <v>2933</v>
      </c>
      <c r="E5814" s="248" t="s">
        <v>25384</v>
      </c>
      <c r="F5814" s="247">
        <v>21.73</v>
      </c>
      <c r="G5814" s="247" t="s">
        <v>1373</v>
      </c>
      <c r="H5814" s="247" t="s">
        <v>14318</v>
      </c>
      <c r="I5814" s="247">
        <v>2</v>
      </c>
      <c r="J5814" s="247">
        <v>0</v>
      </c>
      <c r="K5814" s="247">
        <v>0</v>
      </c>
    </row>
    <row r="5815" spans="1:11">
      <c r="A5815" s="247" t="s">
        <v>25385</v>
      </c>
      <c r="B5815" s="247" t="s">
        <v>25386</v>
      </c>
      <c r="C5815" s="247" t="s">
        <v>25387</v>
      </c>
      <c r="D5815" s="247" t="s">
        <v>1664</v>
      </c>
      <c r="E5815" s="248" t="s">
        <v>25388</v>
      </c>
      <c r="F5815" s="247">
        <v>26.35</v>
      </c>
      <c r="G5815" s="247" t="s">
        <v>1373</v>
      </c>
      <c r="H5815" s="247" t="s">
        <v>14318</v>
      </c>
      <c r="I5815" s="247">
        <v>1</v>
      </c>
      <c r="J5815" s="247">
        <v>0</v>
      </c>
      <c r="K5815" s="247">
        <v>0</v>
      </c>
    </row>
    <row r="5816" spans="1:11">
      <c r="A5816" s="247" t="s">
        <v>25389</v>
      </c>
      <c r="B5816" s="247" t="s">
        <v>25390</v>
      </c>
      <c r="C5816" s="247" t="s">
        <v>1623</v>
      </c>
      <c r="D5816" s="247" t="s">
        <v>7107</v>
      </c>
      <c r="E5816" s="248" t="s">
        <v>25391</v>
      </c>
      <c r="F5816" s="247">
        <v>816.48</v>
      </c>
      <c r="G5816" s="247" t="s">
        <v>1367</v>
      </c>
      <c r="H5816" s="247" t="s">
        <v>14318</v>
      </c>
      <c r="I5816" s="247">
        <v>3</v>
      </c>
      <c r="J5816" s="247">
        <v>0</v>
      </c>
      <c r="K5816" s="247">
        <v>0</v>
      </c>
    </row>
    <row r="5817" spans="1:11">
      <c r="A5817" s="247" t="s">
        <v>7289</v>
      </c>
      <c r="B5817" s="247" t="s">
        <v>7288</v>
      </c>
      <c r="C5817" s="247" t="s">
        <v>1623</v>
      </c>
      <c r="D5817" s="247" t="s">
        <v>7107</v>
      </c>
      <c r="E5817" s="248" t="s">
        <v>7287</v>
      </c>
      <c r="F5817" s="247">
        <v>1131.8699999999999</v>
      </c>
      <c r="G5817" s="247" t="s">
        <v>1367</v>
      </c>
      <c r="H5817" s="247" t="s">
        <v>14318</v>
      </c>
      <c r="I5817" s="247">
        <v>3</v>
      </c>
      <c r="J5817" s="247">
        <v>0</v>
      </c>
      <c r="K5817" s="247">
        <v>0</v>
      </c>
    </row>
    <row r="5818" spans="1:11">
      <c r="A5818" s="247" t="s">
        <v>7286</v>
      </c>
      <c r="B5818" s="247" t="s">
        <v>7285</v>
      </c>
      <c r="C5818" s="247" t="s">
        <v>1623</v>
      </c>
      <c r="D5818" s="247" t="s">
        <v>7107</v>
      </c>
      <c r="E5818" s="248" t="s">
        <v>25392</v>
      </c>
      <c r="F5818" s="247">
        <v>907.69</v>
      </c>
      <c r="G5818" s="247" t="s">
        <v>1367</v>
      </c>
      <c r="H5818" s="247" t="s">
        <v>14318</v>
      </c>
      <c r="I5818" s="247">
        <v>3</v>
      </c>
      <c r="J5818" s="247">
        <v>0</v>
      </c>
      <c r="K5818" s="247">
        <v>0</v>
      </c>
    </row>
    <row r="5819" spans="1:11">
      <c r="A5819" s="247" t="s">
        <v>7196</v>
      </c>
      <c r="B5819" s="247" t="s">
        <v>7195</v>
      </c>
      <c r="C5819" s="247" t="s">
        <v>1623</v>
      </c>
      <c r="D5819" s="247" t="s">
        <v>7107</v>
      </c>
      <c r="E5819" s="248" t="s">
        <v>7194</v>
      </c>
      <c r="F5819" s="247">
        <v>1049.45</v>
      </c>
      <c r="G5819" s="247" t="s">
        <v>1367</v>
      </c>
      <c r="H5819" s="247" t="s">
        <v>14318</v>
      </c>
      <c r="I5819" s="247">
        <v>3</v>
      </c>
      <c r="J5819" s="247">
        <v>0</v>
      </c>
      <c r="K5819" s="247">
        <v>0</v>
      </c>
    </row>
    <row r="5820" spans="1:11">
      <c r="A5820" s="247" t="s">
        <v>17244</v>
      </c>
      <c r="B5820" s="247" t="s">
        <v>17243</v>
      </c>
      <c r="C5820" s="247" t="s">
        <v>1623</v>
      </c>
      <c r="D5820" s="247" t="s">
        <v>7107</v>
      </c>
      <c r="E5820" s="248" t="s">
        <v>17242</v>
      </c>
      <c r="F5820" s="247">
        <v>706.59</v>
      </c>
      <c r="G5820" s="247" t="s">
        <v>1367</v>
      </c>
      <c r="H5820" s="247" t="s">
        <v>14318</v>
      </c>
      <c r="I5820" s="247">
        <v>1</v>
      </c>
      <c r="J5820" s="247">
        <v>0</v>
      </c>
      <c r="K5820" s="247">
        <v>0</v>
      </c>
    </row>
    <row r="5821" spans="1:11">
      <c r="A5821" s="247" t="s">
        <v>7193</v>
      </c>
      <c r="B5821" s="247" t="s">
        <v>7192</v>
      </c>
      <c r="C5821" s="247" t="s">
        <v>1623</v>
      </c>
      <c r="D5821" s="247" t="s">
        <v>7107</v>
      </c>
      <c r="E5821" s="248" t="s">
        <v>7191</v>
      </c>
      <c r="F5821" s="247">
        <v>1049.45</v>
      </c>
      <c r="G5821" s="247" t="s">
        <v>1367</v>
      </c>
      <c r="H5821" s="247" t="s">
        <v>14318</v>
      </c>
      <c r="I5821" s="247">
        <v>1</v>
      </c>
      <c r="J5821" s="247">
        <v>0</v>
      </c>
      <c r="K5821" s="247">
        <v>0</v>
      </c>
    </row>
    <row r="5822" spans="1:11">
      <c r="A5822" s="247" t="s">
        <v>7171</v>
      </c>
      <c r="B5822" s="247" t="s">
        <v>7170</v>
      </c>
      <c r="C5822" s="247" t="s">
        <v>1623</v>
      </c>
      <c r="D5822" s="247" t="s">
        <v>7107</v>
      </c>
      <c r="E5822" s="248" t="s">
        <v>7169</v>
      </c>
      <c r="F5822" s="247">
        <v>1449.45</v>
      </c>
      <c r="G5822" s="247" t="s">
        <v>1367</v>
      </c>
      <c r="H5822" s="247" t="s">
        <v>14318</v>
      </c>
      <c r="I5822" s="247">
        <v>1</v>
      </c>
      <c r="J5822" s="247">
        <v>0</v>
      </c>
      <c r="K5822" s="247">
        <v>0</v>
      </c>
    </row>
    <row r="5823" spans="1:11">
      <c r="A5823" s="247" t="s">
        <v>14154</v>
      </c>
      <c r="B5823" s="247" t="s">
        <v>14155</v>
      </c>
      <c r="C5823" s="247" t="s">
        <v>1623</v>
      </c>
      <c r="D5823" s="247" t="s">
        <v>7107</v>
      </c>
      <c r="E5823" s="248" t="s">
        <v>14156</v>
      </c>
      <c r="F5823" s="247">
        <v>1416.48</v>
      </c>
      <c r="G5823" s="247" t="s">
        <v>1367</v>
      </c>
      <c r="H5823" s="247" t="s">
        <v>14318</v>
      </c>
      <c r="I5823" s="247">
        <v>1</v>
      </c>
      <c r="J5823" s="247">
        <v>0</v>
      </c>
      <c r="K5823" s="247">
        <v>0</v>
      </c>
    </row>
    <row r="5824" spans="1:11">
      <c r="A5824" s="247" t="s">
        <v>25393</v>
      </c>
      <c r="B5824" s="247" t="s">
        <v>25394</v>
      </c>
      <c r="C5824" s="247" t="s">
        <v>1623</v>
      </c>
      <c r="D5824" s="247" t="s">
        <v>7107</v>
      </c>
      <c r="E5824" s="248" t="s">
        <v>25395</v>
      </c>
      <c r="F5824" s="247">
        <v>831.87</v>
      </c>
      <c r="G5824" s="247" t="s">
        <v>1367</v>
      </c>
      <c r="H5824" s="247" t="s">
        <v>14318</v>
      </c>
      <c r="I5824" s="247">
        <v>1</v>
      </c>
      <c r="J5824" s="247">
        <v>0</v>
      </c>
      <c r="K5824" s="247">
        <v>0</v>
      </c>
    </row>
    <row r="5825" spans="1:11">
      <c r="A5825" s="247" t="s">
        <v>17225</v>
      </c>
      <c r="B5825" s="247" t="s">
        <v>17224</v>
      </c>
      <c r="C5825" s="247" t="s">
        <v>1623</v>
      </c>
      <c r="D5825" s="247" t="s">
        <v>7107</v>
      </c>
      <c r="E5825" s="248" t="s">
        <v>17223</v>
      </c>
      <c r="F5825" s="247">
        <v>831.87</v>
      </c>
      <c r="G5825" s="247" t="s">
        <v>1367</v>
      </c>
      <c r="H5825" s="247" t="s">
        <v>14318</v>
      </c>
      <c r="I5825" s="247">
        <v>1</v>
      </c>
      <c r="J5825" s="247">
        <v>0</v>
      </c>
      <c r="K5825" s="247">
        <v>0</v>
      </c>
    </row>
    <row r="5826" spans="1:11">
      <c r="A5826" s="247" t="s">
        <v>17204</v>
      </c>
      <c r="B5826" s="247" t="s">
        <v>17203</v>
      </c>
      <c r="C5826" s="247" t="s">
        <v>1623</v>
      </c>
      <c r="D5826" s="247" t="s">
        <v>7107</v>
      </c>
      <c r="E5826" s="248" t="s">
        <v>17202</v>
      </c>
      <c r="F5826" s="247">
        <v>1520.33</v>
      </c>
      <c r="G5826" s="247" t="s">
        <v>1367</v>
      </c>
      <c r="H5826" s="247" t="s">
        <v>14318</v>
      </c>
      <c r="I5826" s="247">
        <v>3</v>
      </c>
      <c r="J5826" s="247">
        <v>0</v>
      </c>
      <c r="K5826" s="247">
        <v>0</v>
      </c>
    </row>
    <row r="5827" spans="1:11">
      <c r="A5827" s="247" t="s">
        <v>17201</v>
      </c>
      <c r="B5827" s="247" t="s">
        <v>17200</v>
      </c>
      <c r="C5827" s="247" t="s">
        <v>1623</v>
      </c>
      <c r="D5827" s="247" t="s">
        <v>7107</v>
      </c>
      <c r="E5827" s="248" t="s">
        <v>25396</v>
      </c>
      <c r="F5827" s="247">
        <v>1132.44</v>
      </c>
      <c r="G5827" s="247" t="s">
        <v>1367</v>
      </c>
      <c r="H5827" s="247" t="s">
        <v>14318</v>
      </c>
      <c r="I5827" s="247">
        <v>3</v>
      </c>
      <c r="J5827" s="247">
        <v>0</v>
      </c>
      <c r="K5827" s="247">
        <v>0</v>
      </c>
    </row>
    <row r="5828" spans="1:11">
      <c r="A5828" s="247" t="s">
        <v>25397</v>
      </c>
      <c r="B5828" s="247" t="s">
        <v>25398</v>
      </c>
      <c r="C5828" s="247" t="s">
        <v>1623</v>
      </c>
      <c r="D5828" s="247" t="s">
        <v>7107</v>
      </c>
      <c r="E5828" s="248" t="s">
        <v>25399</v>
      </c>
      <c r="F5828" s="247">
        <v>1470.33</v>
      </c>
      <c r="G5828" s="247" t="s">
        <v>1367</v>
      </c>
      <c r="H5828" s="247" t="s">
        <v>14318</v>
      </c>
      <c r="I5828" s="247">
        <v>1</v>
      </c>
      <c r="J5828" s="247">
        <v>0</v>
      </c>
      <c r="K5828" s="247">
        <v>0</v>
      </c>
    </row>
    <row r="5829" spans="1:11">
      <c r="A5829" s="247" t="s">
        <v>25400</v>
      </c>
      <c r="B5829" s="247" t="s">
        <v>25401</v>
      </c>
      <c r="C5829" s="247" t="s">
        <v>1623</v>
      </c>
      <c r="D5829" s="247" t="s">
        <v>7107</v>
      </c>
      <c r="E5829" s="248" t="s">
        <v>25402</v>
      </c>
      <c r="F5829" s="247">
        <v>1483.52</v>
      </c>
      <c r="G5829" s="247" t="s">
        <v>1367</v>
      </c>
      <c r="H5829" s="247" t="s">
        <v>14318</v>
      </c>
      <c r="I5829" s="247">
        <v>2</v>
      </c>
      <c r="J5829" s="247">
        <v>0</v>
      </c>
      <c r="K5829" s="247">
        <v>0</v>
      </c>
    </row>
    <row r="5830" spans="1:11">
      <c r="A5830" s="247" t="s">
        <v>25403</v>
      </c>
      <c r="B5830" s="247" t="s">
        <v>25404</v>
      </c>
      <c r="C5830" s="247" t="s">
        <v>1623</v>
      </c>
      <c r="D5830" s="247" t="s">
        <v>7107</v>
      </c>
      <c r="E5830" s="248" t="s">
        <v>25405</v>
      </c>
      <c r="F5830" s="247">
        <v>1483.52</v>
      </c>
      <c r="G5830" s="247" t="s">
        <v>1367</v>
      </c>
      <c r="H5830" s="247" t="s">
        <v>14318</v>
      </c>
      <c r="I5830" s="247">
        <v>2</v>
      </c>
      <c r="J5830" s="247">
        <v>0</v>
      </c>
      <c r="K5830" s="247">
        <v>0</v>
      </c>
    </row>
    <row r="5831" spans="1:11">
      <c r="A5831" s="247" t="s">
        <v>25406</v>
      </c>
      <c r="B5831" s="247" t="s">
        <v>25407</v>
      </c>
      <c r="C5831" s="247" t="s">
        <v>1623</v>
      </c>
      <c r="D5831" s="247" t="s">
        <v>7107</v>
      </c>
      <c r="E5831" s="248" t="s">
        <v>25408</v>
      </c>
      <c r="F5831" s="247">
        <v>1483.52</v>
      </c>
      <c r="G5831" s="247" t="s">
        <v>1367</v>
      </c>
      <c r="H5831" s="247" t="s">
        <v>14318</v>
      </c>
      <c r="I5831" s="247">
        <v>2</v>
      </c>
      <c r="J5831" s="247">
        <v>0</v>
      </c>
      <c r="K5831" s="247">
        <v>0</v>
      </c>
    </row>
    <row r="5832" spans="1:11">
      <c r="A5832" s="247" t="s">
        <v>25409</v>
      </c>
      <c r="B5832" s="247" t="s">
        <v>25410</v>
      </c>
      <c r="C5832" s="247" t="s">
        <v>1623</v>
      </c>
      <c r="D5832" s="247" t="s">
        <v>7107</v>
      </c>
      <c r="E5832" s="248" t="s">
        <v>25411</v>
      </c>
      <c r="F5832" s="247">
        <v>2164.84</v>
      </c>
      <c r="G5832" s="247" t="s">
        <v>1367</v>
      </c>
      <c r="H5832" s="247" t="s">
        <v>14318</v>
      </c>
      <c r="I5832" s="247">
        <v>1</v>
      </c>
      <c r="J5832" s="247">
        <v>0</v>
      </c>
      <c r="K5832" s="247">
        <v>0</v>
      </c>
    </row>
    <row r="5833" spans="1:11">
      <c r="A5833" s="247" t="s">
        <v>25412</v>
      </c>
      <c r="B5833" s="247" t="s">
        <v>25413</v>
      </c>
      <c r="C5833" s="247" t="s">
        <v>1623</v>
      </c>
      <c r="D5833" s="247" t="s">
        <v>7107</v>
      </c>
      <c r="E5833" s="248" t="s">
        <v>25414</v>
      </c>
      <c r="F5833" s="247">
        <v>950.55</v>
      </c>
      <c r="G5833" s="247" t="s">
        <v>1367</v>
      </c>
      <c r="H5833" s="247" t="s">
        <v>14318</v>
      </c>
      <c r="I5833" s="247">
        <v>2</v>
      </c>
      <c r="J5833" s="247">
        <v>0</v>
      </c>
      <c r="K5833" s="247">
        <v>0</v>
      </c>
    </row>
    <row r="5834" spans="1:11">
      <c r="A5834" s="247" t="s">
        <v>25415</v>
      </c>
      <c r="B5834" s="247" t="s">
        <v>25416</v>
      </c>
      <c r="C5834" s="247" t="s">
        <v>1623</v>
      </c>
      <c r="D5834" s="247" t="s">
        <v>7107</v>
      </c>
      <c r="E5834" s="248" t="s">
        <v>25417</v>
      </c>
      <c r="F5834" s="247">
        <v>950.55</v>
      </c>
      <c r="G5834" s="247" t="s">
        <v>1367</v>
      </c>
      <c r="H5834" s="247" t="s">
        <v>14318</v>
      </c>
      <c r="I5834" s="247">
        <v>2</v>
      </c>
      <c r="J5834" s="247">
        <v>0</v>
      </c>
      <c r="K5834" s="247">
        <v>0</v>
      </c>
    </row>
    <row r="5835" spans="1:11">
      <c r="A5835" s="247" t="s">
        <v>25418</v>
      </c>
      <c r="B5835" s="247" t="s">
        <v>25419</v>
      </c>
      <c r="C5835" s="247" t="s">
        <v>1623</v>
      </c>
      <c r="D5835" s="247" t="s">
        <v>7107</v>
      </c>
      <c r="E5835" s="248" t="s">
        <v>25420</v>
      </c>
      <c r="F5835" s="247">
        <v>950.55</v>
      </c>
      <c r="G5835" s="247" t="s">
        <v>1367</v>
      </c>
      <c r="H5835" s="247" t="s">
        <v>14318</v>
      </c>
      <c r="I5835" s="247">
        <v>2</v>
      </c>
      <c r="J5835" s="247">
        <v>0</v>
      </c>
      <c r="K5835" s="247">
        <v>0</v>
      </c>
    </row>
    <row r="5836" spans="1:11">
      <c r="A5836" s="247" t="s">
        <v>25421</v>
      </c>
      <c r="B5836" s="247" t="s">
        <v>25422</v>
      </c>
      <c r="C5836" s="247" t="s">
        <v>1623</v>
      </c>
      <c r="D5836" s="247" t="s">
        <v>7107</v>
      </c>
      <c r="E5836" s="248" t="s">
        <v>25423</v>
      </c>
      <c r="F5836" s="247">
        <v>725.27</v>
      </c>
      <c r="G5836" s="247" t="s">
        <v>1367</v>
      </c>
      <c r="H5836" s="247" t="s">
        <v>14318</v>
      </c>
      <c r="I5836" s="247">
        <v>3</v>
      </c>
      <c r="J5836" s="247">
        <v>0</v>
      </c>
      <c r="K5836" s="247">
        <v>0</v>
      </c>
    </row>
    <row r="5837" spans="1:11">
      <c r="A5837" s="247" t="s">
        <v>15863</v>
      </c>
      <c r="B5837" s="247" t="s">
        <v>15862</v>
      </c>
      <c r="C5837" s="247" t="s">
        <v>1623</v>
      </c>
      <c r="D5837" s="247" t="s">
        <v>3925</v>
      </c>
      <c r="E5837" s="248" t="s">
        <v>15861</v>
      </c>
      <c r="F5837" s="247">
        <v>11539.56</v>
      </c>
      <c r="G5837" s="247" t="s">
        <v>1367</v>
      </c>
      <c r="H5837" s="247" t="s">
        <v>14318</v>
      </c>
      <c r="I5837" s="247">
        <v>1</v>
      </c>
      <c r="J5837" s="247">
        <v>0</v>
      </c>
      <c r="K5837" s="247">
        <v>0</v>
      </c>
    </row>
    <row r="5838" spans="1:11">
      <c r="A5838" s="247" t="s">
        <v>25424</v>
      </c>
      <c r="B5838" s="247" t="s">
        <v>25425</v>
      </c>
      <c r="C5838" s="247" t="s">
        <v>1623</v>
      </c>
      <c r="D5838" s="247" t="s">
        <v>3925</v>
      </c>
      <c r="E5838" s="248" t="s">
        <v>25426</v>
      </c>
      <c r="F5838" s="247">
        <v>18005.91</v>
      </c>
      <c r="G5838" s="247" t="s">
        <v>1367</v>
      </c>
      <c r="H5838" s="247" t="s">
        <v>14318</v>
      </c>
      <c r="I5838" s="247">
        <v>1</v>
      </c>
      <c r="J5838" s="247">
        <v>0</v>
      </c>
      <c r="K5838" s="247">
        <v>0</v>
      </c>
    </row>
    <row r="5839" spans="1:11">
      <c r="A5839" s="247" t="s">
        <v>25427</v>
      </c>
      <c r="B5839" s="247" t="s">
        <v>25428</v>
      </c>
      <c r="C5839" s="247" t="s">
        <v>1623</v>
      </c>
      <c r="D5839" s="247" t="s">
        <v>3925</v>
      </c>
      <c r="E5839" s="248" t="s">
        <v>25429</v>
      </c>
      <c r="F5839" s="247">
        <v>20666.919999999998</v>
      </c>
      <c r="G5839" s="247" t="s">
        <v>1367</v>
      </c>
      <c r="H5839" s="247" t="s">
        <v>14318</v>
      </c>
      <c r="I5839" s="247">
        <v>3</v>
      </c>
      <c r="J5839" s="247">
        <v>0</v>
      </c>
      <c r="K5839" s="247">
        <v>0</v>
      </c>
    </row>
    <row r="5840" spans="1:11">
      <c r="A5840" s="247" t="s">
        <v>25430</v>
      </c>
      <c r="B5840" s="247" t="s">
        <v>25431</v>
      </c>
      <c r="C5840" s="247" t="s">
        <v>1623</v>
      </c>
      <c r="D5840" s="247" t="s">
        <v>3925</v>
      </c>
      <c r="E5840" s="248" t="s">
        <v>25432</v>
      </c>
      <c r="F5840" s="247">
        <v>20461.47</v>
      </c>
      <c r="G5840" s="247" t="s">
        <v>1367</v>
      </c>
      <c r="H5840" s="247" t="s">
        <v>14318</v>
      </c>
      <c r="I5840" s="247">
        <v>1</v>
      </c>
      <c r="J5840" s="247">
        <v>0</v>
      </c>
      <c r="K5840" s="247">
        <v>0</v>
      </c>
    </row>
    <row r="5841" spans="1:11">
      <c r="A5841" s="247" t="s">
        <v>25433</v>
      </c>
      <c r="B5841" s="247" t="s">
        <v>25434</v>
      </c>
      <c r="C5841" s="247" t="s">
        <v>1623</v>
      </c>
      <c r="D5841" s="247" t="s">
        <v>3925</v>
      </c>
      <c r="E5841" s="248" t="s">
        <v>25435</v>
      </c>
      <c r="F5841" s="247">
        <v>11153.85</v>
      </c>
      <c r="G5841" s="247" t="s">
        <v>1367</v>
      </c>
      <c r="H5841" s="247" t="s">
        <v>14318</v>
      </c>
      <c r="I5841" s="247">
        <v>1</v>
      </c>
      <c r="J5841" s="247">
        <v>0</v>
      </c>
      <c r="K5841" s="247">
        <v>0</v>
      </c>
    </row>
    <row r="5842" spans="1:11">
      <c r="A5842" s="247" t="s">
        <v>25436</v>
      </c>
      <c r="B5842" s="247" t="s">
        <v>25437</v>
      </c>
      <c r="C5842" s="247" t="s">
        <v>1623</v>
      </c>
      <c r="D5842" s="247" t="s">
        <v>3925</v>
      </c>
      <c r="E5842" s="248" t="s">
        <v>25438</v>
      </c>
      <c r="F5842" s="247">
        <v>10164.84</v>
      </c>
      <c r="G5842" s="247" t="s">
        <v>1367</v>
      </c>
      <c r="H5842" s="247" t="s">
        <v>14318</v>
      </c>
      <c r="I5842" s="247">
        <v>1</v>
      </c>
      <c r="J5842" s="247">
        <v>0</v>
      </c>
      <c r="K5842" s="247">
        <v>0</v>
      </c>
    </row>
    <row r="5843" spans="1:11">
      <c r="A5843" s="247" t="s">
        <v>25439</v>
      </c>
      <c r="B5843" s="247" t="s">
        <v>25440</v>
      </c>
      <c r="C5843" s="247" t="s">
        <v>1623</v>
      </c>
      <c r="D5843" s="247" t="s">
        <v>3925</v>
      </c>
      <c r="E5843" s="248" t="s">
        <v>25441</v>
      </c>
      <c r="F5843" s="247">
        <v>14686.47</v>
      </c>
      <c r="G5843" s="247" t="s">
        <v>1367</v>
      </c>
      <c r="H5843" s="247" t="s">
        <v>14318</v>
      </c>
      <c r="I5843" s="247">
        <v>1</v>
      </c>
      <c r="J5843" s="247">
        <v>0</v>
      </c>
      <c r="K5843" s="247">
        <v>0</v>
      </c>
    </row>
    <row r="5844" spans="1:11">
      <c r="A5844" s="247" t="s">
        <v>25442</v>
      </c>
      <c r="B5844" s="247" t="s">
        <v>25443</v>
      </c>
      <c r="C5844" s="247" t="s">
        <v>1623</v>
      </c>
      <c r="D5844" s="247" t="s">
        <v>3925</v>
      </c>
      <c r="E5844" s="248" t="s">
        <v>25444</v>
      </c>
      <c r="F5844" s="247">
        <v>23144.22</v>
      </c>
      <c r="G5844" s="247" t="s">
        <v>1367</v>
      </c>
      <c r="H5844" s="247" t="s">
        <v>14318</v>
      </c>
      <c r="I5844" s="247">
        <v>1</v>
      </c>
      <c r="J5844" s="247">
        <v>0</v>
      </c>
      <c r="K5844" s="247">
        <v>0</v>
      </c>
    </row>
    <row r="5845" spans="1:11">
      <c r="A5845" s="247" t="s">
        <v>25445</v>
      </c>
      <c r="B5845" s="247" t="s">
        <v>25446</v>
      </c>
      <c r="C5845" s="247" t="s">
        <v>1623</v>
      </c>
      <c r="D5845" s="247" t="s">
        <v>3925</v>
      </c>
      <c r="E5845" s="248" t="s">
        <v>25447</v>
      </c>
      <c r="F5845" s="247">
        <v>9120.8799999999992</v>
      </c>
      <c r="G5845" s="247" t="s">
        <v>1367</v>
      </c>
      <c r="H5845" s="247" t="s">
        <v>14318</v>
      </c>
      <c r="I5845" s="247">
        <v>1</v>
      </c>
      <c r="J5845" s="247">
        <v>0</v>
      </c>
      <c r="K5845" s="247">
        <v>0</v>
      </c>
    </row>
    <row r="5846" spans="1:11">
      <c r="A5846" s="247" t="s">
        <v>25448</v>
      </c>
      <c r="B5846" s="247" t="s">
        <v>25449</v>
      </c>
      <c r="C5846" s="247" t="s">
        <v>1623</v>
      </c>
      <c r="D5846" s="247" t="s">
        <v>3925</v>
      </c>
      <c r="E5846" s="248" t="s">
        <v>25450</v>
      </c>
      <c r="F5846" s="247">
        <v>21793.41</v>
      </c>
      <c r="G5846" s="247" t="s">
        <v>1367</v>
      </c>
      <c r="H5846" s="247" t="s">
        <v>14318</v>
      </c>
      <c r="I5846" s="247">
        <v>3</v>
      </c>
      <c r="J5846" s="247">
        <v>0</v>
      </c>
      <c r="K5846" s="247">
        <v>0</v>
      </c>
    </row>
    <row r="5847" spans="1:11">
      <c r="A5847" s="247" t="s">
        <v>25451</v>
      </c>
      <c r="B5847" s="247" t="s">
        <v>25452</v>
      </c>
      <c r="C5847" s="247" t="s">
        <v>1623</v>
      </c>
      <c r="D5847" s="247" t="s">
        <v>3925</v>
      </c>
      <c r="E5847" s="248" t="s">
        <v>25453</v>
      </c>
      <c r="F5847" s="247">
        <v>17818.349999999999</v>
      </c>
      <c r="G5847" s="247" t="s">
        <v>1367</v>
      </c>
      <c r="H5847" s="247" t="s">
        <v>14318</v>
      </c>
      <c r="I5847" s="247">
        <v>1</v>
      </c>
      <c r="J5847" s="247">
        <v>0</v>
      </c>
      <c r="K5847" s="247">
        <v>0</v>
      </c>
    </row>
    <row r="5848" spans="1:11">
      <c r="A5848" s="247" t="s">
        <v>25454</v>
      </c>
      <c r="B5848" s="247" t="s">
        <v>25455</v>
      </c>
      <c r="C5848" s="247" t="s">
        <v>1623</v>
      </c>
      <c r="D5848" s="247" t="s">
        <v>3925</v>
      </c>
      <c r="E5848" s="248" t="s">
        <v>25456</v>
      </c>
      <c r="F5848" s="247">
        <v>8121.31</v>
      </c>
      <c r="G5848" s="247" t="s">
        <v>1367</v>
      </c>
      <c r="H5848" s="247" t="s">
        <v>14318</v>
      </c>
      <c r="I5848" s="247">
        <v>1</v>
      </c>
      <c r="J5848" s="247">
        <v>0</v>
      </c>
      <c r="K5848" s="247">
        <v>0</v>
      </c>
    </row>
    <row r="5849" spans="1:11">
      <c r="A5849" s="247" t="s">
        <v>25457</v>
      </c>
      <c r="B5849" s="247" t="s">
        <v>25458</v>
      </c>
      <c r="C5849" s="247" t="s">
        <v>1623</v>
      </c>
      <c r="D5849" s="247" t="s">
        <v>3925</v>
      </c>
      <c r="E5849" s="248" t="s">
        <v>25459</v>
      </c>
      <c r="F5849" s="247">
        <v>15644.99</v>
      </c>
      <c r="G5849" s="247" t="s">
        <v>1367</v>
      </c>
      <c r="H5849" s="247" t="s">
        <v>14318</v>
      </c>
      <c r="I5849" s="247">
        <v>1</v>
      </c>
      <c r="J5849" s="247">
        <v>0</v>
      </c>
      <c r="K5849" s="247">
        <v>0</v>
      </c>
    </row>
    <row r="5850" spans="1:11">
      <c r="A5850" s="247" t="s">
        <v>25460</v>
      </c>
      <c r="B5850" s="247" t="s">
        <v>25461</v>
      </c>
      <c r="C5850" s="247" t="s">
        <v>1623</v>
      </c>
      <c r="D5850" s="247" t="s">
        <v>3925</v>
      </c>
      <c r="E5850" s="248" t="s">
        <v>25462</v>
      </c>
      <c r="F5850" s="247">
        <v>5824.18</v>
      </c>
      <c r="G5850" s="247" t="s">
        <v>1367</v>
      </c>
      <c r="H5850" s="247" t="s">
        <v>14318</v>
      </c>
      <c r="I5850" s="247">
        <v>1</v>
      </c>
      <c r="J5850" s="247">
        <v>0</v>
      </c>
      <c r="K5850" s="247">
        <v>0</v>
      </c>
    </row>
    <row r="5851" spans="1:11">
      <c r="A5851" s="247" t="s">
        <v>25463</v>
      </c>
      <c r="B5851" s="247" t="s">
        <v>25464</v>
      </c>
      <c r="C5851" s="247" t="s">
        <v>1623</v>
      </c>
      <c r="D5851" s="247" t="s">
        <v>3925</v>
      </c>
      <c r="E5851" s="248" t="s">
        <v>25465</v>
      </c>
      <c r="F5851" s="247">
        <v>12032.97</v>
      </c>
      <c r="G5851" s="247" t="s">
        <v>1367</v>
      </c>
      <c r="H5851" s="247" t="s">
        <v>14318</v>
      </c>
      <c r="I5851" s="247">
        <v>1</v>
      </c>
      <c r="J5851" s="247">
        <v>0</v>
      </c>
      <c r="K5851" s="247">
        <v>0</v>
      </c>
    </row>
    <row r="5852" spans="1:11">
      <c r="A5852" s="247" t="s">
        <v>25466</v>
      </c>
      <c r="B5852" s="247" t="s">
        <v>25467</v>
      </c>
      <c r="C5852" s="247" t="s">
        <v>1623</v>
      </c>
      <c r="D5852" s="247" t="s">
        <v>3925</v>
      </c>
      <c r="E5852" s="248" t="s">
        <v>25468</v>
      </c>
      <c r="F5852" s="247">
        <v>10987.91</v>
      </c>
      <c r="G5852" s="247" t="s">
        <v>1367</v>
      </c>
      <c r="H5852" s="247" t="s">
        <v>14318</v>
      </c>
      <c r="I5852" s="247">
        <v>1</v>
      </c>
      <c r="J5852" s="247">
        <v>0</v>
      </c>
      <c r="K5852" s="247">
        <v>0</v>
      </c>
    </row>
    <row r="5853" spans="1:11">
      <c r="A5853" s="247" t="s">
        <v>5081</v>
      </c>
      <c r="B5853" s="247" t="s">
        <v>5080</v>
      </c>
      <c r="C5853" s="247" t="s">
        <v>1623</v>
      </c>
      <c r="D5853" s="247" t="s">
        <v>5027</v>
      </c>
      <c r="E5853" s="248" t="s">
        <v>14168</v>
      </c>
      <c r="F5853" s="247">
        <v>85.82</v>
      </c>
      <c r="G5853" s="247" t="s">
        <v>1367</v>
      </c>
      <c r="H5853" s="247" t="s">
        <v>14318</v>
      </c>
      <c r="I5853" s="247">
        <v>2</v>
      </c>
      <c r="J5853" s="247">
        <v>0</v>
      </c>
      <c r="K5853" s="247">
        <v>0</v>
      </c>
    </row>
    <row r="5854" spans="1:11">
      <c r="A5854" s="247" t="s">
        <v>5079</v>
      </c>
      <c r="B5854" s="247" t="s">
        <v>5078</v>
      </c>
      <c r="C5854" s="247" t="s">
        <v>1623</v>
      </c>
      <c r="D5854" s="247" t="s">
        <v>5027</v>
      </c>
      <c r="E5854" s="248" t="s">
        <v>14169</v>
      </c>
      <c r="F5854" s="247">
        <v>164.84</v>
      </c>
      <c r="G5854" s="247" t="s">
        <v>1367</v>
      </c>
      <c r="H5854" s="247" t="s">
        <v>14318</v>
      </c>
      <c r="I5854" s="247">
        <v>2</v>
      </c>
      <c r="J5854" s="247">
        <v>0</v>
      </c>
      <c r="K5854" s="247">
        <v>0</v>
      </c>
    </row>
    <row r="5855" spans="1:11">
      <c r="A5855" s="247" t="s">
        <v>5075</v>
      </c>
      <c r="B5855" s="247" t="s">
        <v>5074</v>
      </c>
      <c r="C5855" s="247" t="s">
        <v>1623</v>
      </c>
      <c r="D5855" s="247" t="s">
        <v>5027</v>
      </c>
      <c r="E5855" s="248" t="s">
        <v>14171</v>
      </c>
      <c r="F5855" s="247">
        <v>46.59</v>
      </c>
      <c r="G5855" s="247" t="s">
        <v>1367</v>
      </c>
      <c r="H5855" s="247" t="s">
        <v>14318</v>
      </c>
      <c r="I5855" s="247">
        <v>5</v>
      </c>
      <c r="J5855" s="247">
        <v>0</v>
      </c>
      <c r="K5855" s="247">
        <v>0</v>
      </c>
    </row>
    <row r="5856" spans="1:11">
      <c r="A5856" s="247" t="s">
        <v>5073</v>
      </c>
      <c r="B5856" s="247" t="s">
        <v>5072</v>
      </c>
      <c r="C5856" s="247" t="s">
        <v>1623</v>
      </c>
      <c r="D5856" s="247" t="s">
        <v>5027</v>
      </c>
      <c r="E5856" s="248" t="s">
        <v>14172</v>
      </c>
      <c r="F5856" s="247">
        <v>82.42</v>
      </c>
      <c r="G5856" s="247" t="s">
        <v>1367</v>
      </c>
      <c r="H5856" s="247" t="s">
        <v>14318</v>
      </c>
      <c r="I5856" s="247">
        <v>5</v>
      </c>
      <c r="J5856" s="247">
        <v>0</v>
      </c>
      <c r="K5856" s="247">
        <v>0</v>
      </c>
    </row>
    <row r="5857" spans="1:11">
      <c r="A5857" s="247" t="s">
        <v>5071</v>
      </c>
      <c r="B5857" s="247" t="s">
        <v>5070</v>
      </c>
      <c r="C5857" s="247" t="s">
        <v>1623</v>
      </c>
      <c r="D5857" s="247" t="s">
        <v>5027</v>
      </c>
      <c r="E5857" s="248" t="s">
        <v>14173</v>
      </c>
      <c r="F5857" s="247">
        <v>169.56</v>
      </c>
      <c r="G5857" s="247" t="s">
        <v>1367</v>
      </c>
      <c r="H5857" s="247" t="s">
        <v>14318</v>
      </c>
      <c r="I5857" s="247">
        <v>5</v>
      </c>
      <c r="J5857" s="247">
        <v>0</v>
      </c>
      <c r="K5857" s="247">
        <v>0</v>
      </c>
    </row>
    <row r="5858" spans="1:11">
      <c r="A5858" s="247" t="s">
        <v>16730</v>
      </c>
      <c r="B5858" s="247" t="s">
        <v>16729</v>
      </c>
      <c r="C5858" s="247" t="s">
        <v>1623</v>
      </c>
      <c r="D5858" s="247" t="s">
        <v>5027</v>
      </c>
      <c r="E5858" s="248" t="s">
        <v>16728</v>
      </c>
      <c r="F5858" s="247">
        <v>100.71</v>
      </c>
      <c r="G5858" s="247" t="s">
        <v>1367</v>
      </c>
      <c r="H5858" s="247" t="s">
        <v>14318</v>
      </c>
      <c r="I5858" s="247">
        <v>2</v>
      </c>
      <c r="J5858" s="247">
        <v>0</v>
      </c>
      <c r="K5858" s="247">
        <v>0</v>
      </c>
    </row>
    <row r="5859" spans="1:11">
      <c r="A5859" s="247" t="s">
        <v>16727</v>
      </c>
      <c r="B5859" s="247" t="s">
        <v>16726</v>
      </c>
      <c r="C5859" s="247" t="s">
        <v>1623</v>
      </c>
      <c r="D5859" s="247" t="s">
        <v>5027</v>
      </c>
      <c r="E5859" s="248" t="s">
        <v>16725</v>
      </c>
      <c r="F5859" s="247">
        <v>185.69</v>
      </c>
      <c r="G5859" s="247" t="s">
        <v>1367</v>
      </c>
      <c r="H5859" s="247" t="s">
        <v>14318</v>
      </c>
      <c r="I5859" s="247">
        <v>2</v>
      </c>
      <c r="J5859" s="247">
        <v>0</v>
      </c>
      <c r="K5859" s="247">
        <v>0</v>
      </c>
    </row>
    <row r="5860" spans="1:11">
      <c r="A5860" s="247" t="s">
        <v>16724</v>
      </c>
      <c r="B5860" s="247" t="s">
        <v>16723</v>
      </c>
      <c r="C5860" s="247" t="s">
        <v>1623</v>
      </c>
      <c r="D5860" s="247" t="s">
        <v>5027</v>
      </c>
      <c r="E5860" s="248" t="s">
        <v>16722</v>
      </c>
      <c r="F5860" s="247">
        <v>183.65</v>
      </c>
      <c r="G5860" s="247" t="s">
        <v>1367</v>
      </c>
      <c r="H5860" s="247" t="s">
        <v>14318</v>
      </c>
      <c r="I5860" s="247">
        <v>0</v>
      </c>
      <c r="J5860" s="247">
        <v>0</v>
      </c>
      <c r="K5860" s="247">
        <v>0</v>
      </c>
    </row>
    <row r="5861" spans="1:11">
      <c r="A5861" s="247" t="s">
        <v>16721</v>
      </c>
      <c r="B5861" s="247" t="s">
        <v>16720</v>
      </c>
      <c r="C5861" s="247" t="s">
        <v>1623</v>
      </c>
      <c r="D5861" s="247" t="s">
        <v>5027</v>
      </c>
      <c r="E5861" s="248" t="s">
        <v>16719</v>
      </c>
      <c r="F5861" s="247">
        <v>100.71</v>
      </c>
      <c r="G5861" s="247" t="s">
        <v>1367</v>
      </c>
      <c r="H5861" s="247" t="s">
        <v>14318</v>
      </c>
      <c r="I5861" s="247">
        <v>2</v>
      </c>
      <c r="J5861" s="247">
        <v>0</v>
      </c>
      <c r="K5861" s="247">
        <v>0</v>
      </c>
    </row>
    <row r="5862" spans="1:11">
      <c r="A5862" s="247" t="s">
        <v>25469</v>
      </c>
      <c r="B5862" s="247" t="s">
        <v>25470</v>
      </c>
      <c r="C5862" s="247" t="s">
        <v>1623</v>
      </c>
      <c r="D5862" s="247" t="s">
        <v>5027</v>
      </c>
      <c r="E5862" s="248" t="s">
        <v>25471</v>
      </c>
      <c r="F5862" s="247">
        <v>38.67</v>
      </c>
      <c r="G5862" s="247" t="s">
        <v>1367</v>
      </c>
      <c r="H5862" s="247" t="s">
        <v>14318</v>
      </c>
      <c r="I5862" s="247">
        <v>2</v>
      </c>
      <c r="J5862" s="247">
        <v>0</v>
      </c>
      <c r="K5862" s="247">
        <v>0</v>
      </c>
    </row>
    <row r="5863" spans="1:11">
      <c r="A5863" s="247" t="s">
        <v>25472</v>
      </c>
      <c r="B5863" s="247" t="s">
        <v>25473</v>
      </c>
      <c r="C5863" s="247" t="s">
        <v>1623</v>
      </c>
      <c r="D5863" s="247" t="s">
        <v>5027</v>
      </c>
      <c r="E5863" s="248" t="s">
        <v>25474</v>
      </c>
      <c r="F5863" s="247">
        <v>70.88</v>
      </c>
      <c r="G5863" s="247" t="s">
        <v>1367</v>
      </c>
      <c r="H5863" s="247" t="s">
        <v>14318</v>
      </c>
      <c r="I5863" s="247">
        <v>2</v>
      </c>
      <c r="J5863" s="247">
        <v>0</v>
      </c>
      <c r="K5863" s="247">
        <v>0</v>
      </c>
    </row>
    <row r="5864" spans="1:11">
      <c r="A5864" s="247" t="s">
        <v>25475</v>
      </c>
      <c r="B5864" s="247" t="s">
        <v>25476</v>
      </c>
      <c r="C5864" s="247" t="s">
        <v>1623</v>
      </c>
      <c r="D5864" s="247" t="s">
        <v>5027</v>
      </c>
      <c r="E5864" s="248" t="s">
        <v>25477</v>
      </c>
      <c r="F5864" s="247">
        <v>163.74</v>
      </c>
      <c r="G5864" s="247" t="s">
        <v>1367</v>
      </c>
      <c r="H5864" s="247" t="s">
        <v>14318</v>
      </c>
      <c r="I5864" s="247">
        <v>2</v>
      </c>
      <c r="J5864" s="247">
        <v>0</v>
      </c>
      <c r="K5864" s="247">
        <v>0</v>
      </c>
    </row>
    <row r="5865" spans="1:11">
      <c r="A5865" s="247" t="s">
        <v>25478</v>
      </c>
      <c r="B5865" s="247" t="s">
        <v>25479</v>
      </c>
      <c r="C5865" s="247" t="s">
        <v>1623</v>
      </c>
      <c r="D5865" s="247" t="s">
        <v>5027</v>
      </c>
      <c r="E5865" s="248" t="s">
        <v>25480</v>
      </c>
      <c r="F5865" s="247">
        <v>39.79</v>
      </c>
      <c r="G5865" s="247" t="s">
        <v>1367</v>
      </c>
      <c r="H5865" s="247" t="s">
        <v>14318</v>
      </c>
      <c r="I5865" s="247">
        <v>2</v>
      </c>
      <c r="J5865" s="247">
        <v>0</v>
      </c>
      <c r="K5865" s="247">
        <v>0</v>
      </c>
    </row>
    <row r="5866" spans="1:11">
      <c r="A5866" s="247" t="s">
        <v>25481</v>
      </c>
      <c r="B5866" s="247" t="s">
        <v>25482</v>
      </c>
      <c r="C5866" s="247" t="s">
        <v>1623</v>
      </c>
      <c r="D5866" s="247" t="s">
        <v>5027</v>
      </c>
      <c r="E5866" s="248" t="s">
        <v>25483</v>
      </c>
      <c r="F5866" s="247">
        <v>97.8</v>
      </c>
      <c r="G5866" s="247" t="s">
        <v>1367</v>
      </c>
      <c r="H5866" s="247" t="s">
        <v>14318</v>
      </c>
      <c r="I5866" s="247">
        <v>3</v>
      </c>
      <c r="J5866" s="247">
        <v>0</v>
      </c>
      <c r="K5866" s="247">
        <v>0</v>
      </c>
    </row>
    <row r="5867" spans="1:11">
      <c r="A5867" s="247" t="s">
        <v>25484</v>
      </c>
      <c r="B5867" s="247" t="s">
        <v>25485</v>
      </c>
      <c r="C5867" s="247" t="s">
        <v>1623</v>
      </c>
      <c r="D5867" s="247" t="s">
        <v>5027</v>
      </c>
      <c r="E5867" s="248" t="s">
        <v>25486</v>
      </c>
      <c r="F5867" s="247">
        <v>132.97</v>
      </c>
      <c r="G5867" s="247" t="s">
        <v>1367</v>
      </c>
      <c r="H5867" s="247" t="s">
        <v>14318</v>
      </c>
      <c r="I5867" s="247">
        <v>2</v>
      </c>
      <c r="J5867" s="247">
        <v>0</v>
      </c>
      <c r="K5867" s="247">
        <v>0</v>
      </c>
    </row>
    <row r="5868" spans="1:11">
      <c r="A5868" s="247" t="s">
        <v>25487</v>
      </c>
      <c r="B5868" s="247" t="s">
        <v>25488</v>
      </c>
      <c r="C5868" s="247" t="s">
        <v>1623</v>
      </c>
      <c r="D5868" s="247" t="s">
        <v>5027</v>
      </c>
      <c r="E5868" s="248" t="s">
        <v>25489</v>
      </c>
      <c r="F5868" s="247">
        <v>66.81</v>
      </c>
      <c r="G5868" s="247" t="s">
        <v>1367</v>
      </c>
      <c r="H5868" s="247" t="s">
        <v>14318</v>
      </c>
      <c r="I5868" s="247">
        <v>2</v>
      </c>
      <c r="J5868" s="247">
        <v>0</v>
      </c>
      <c r="K5868" s="247">
        <v>0</v>
      </c>
    </row>
    <row r="5869" spans="1:11">
      <c r="A5869" s="247" t="s">
        <v>25490</v>
      </c>
      <c r="B5869" s="247" t="s">
        <v>25491</v>
      </c>
      <c r="C5869" s="247" t="s">
        <v>1623</v>
      </c>
      <c r="D5869" s="247" t="s">
        <v>5027</v>
      </c>
      <c r="E5869" s="248" t="s">
        <v>25492</v>
      </c>
      <c r="F5869" s="247">
        <v>167.03</v>
      </c>
      <c r="G5869" s="247" t="s">
        <v>1367</v>
      </c>
      <c r="H5869" s="247" t="s">
        <v>14318</v>
      </c>
      <c r="I5869" s="247">
        <v>3</v>
      </c>
      <c r="J5869" s="247">
        <v>0</v>
      </c>
      <c r="K5869" s="247">
        <v>0</v>
      </c>
    </row>
    <row r="5870" spans="1:11">
      <c r="A5870" s="247" t="s">
        <v>25493</v>
      </c>
      <c r="B5870" s="247" t="s">
        <v>25494</v>
      </c>
      <c r="C5870" s="247" t="s">
        <v>1623</v>
      </c>
      <c r="D5870" s="247" t="s">
        <v>5027</v>
      </c>
      <c r="E5870" s="248" t="s">
        <v>25495</v>
      </c>
      <c r="F5870" s="247">
        <v>353.85</v>
      </c>
      <c r="G5870" s="247" t="s">
        <v>1367</v>
      </c>
      <c r="H5870" s="247" t="s">
        <v>14318</v>
      </c>
      <c r="I5870" s="247">
        <v>3</v>
      </c>
      <c r="J5870" s="247">
        <v>0</v>
      </c>
      <c r="K5870" s="247">
        <v>0</v>
      </c>
    </row>
    <row r="5871" spans="1:11">
      <c r="A5871" s="247" t="s">
        <v>25496</v>
      </c>
      <c r="B5871" s="247" t="s">
        <v>25497</v>
      </c>
      <c r="C5871" s="247" t="s">
        <v>1623</v>
      </c>
      <c r="D5871" s="247" t="s">
        <v>5027</v>
      </c>
      <c r="E5871" s="248" t="s">
        <v>25498</v>
      </c>
      <c r="F5871" s="247">
        <v>1268.1300000000001</v>
      </c>
      <c r="G5871" s="247" t="s">
        <v>1367</v>
      </c>
      <c r="H5871" s="247" t="s">
        <v>14318</v>
      </c>
      <c r="I5871" s="247">
        <v>5</v>
      </c>
      <c r="J5871" s="247">
        <v>0</v>
      </c>
      <c r="K5871" s="247">
        <v>0</v>
      </c>
    </row>
    <row r="5872" spans="1:11">
      <c r="A5872" s="247" t="s">
        <v>12050</v>
      </c>
      <c r="B5872" s="247" t="s">
        <v>12049</v>
      </c>
      <c r="C5872" s="247" t="s">
        <v>2934</v>
      </c>
      <c r="D5872" s="247" t="s">
        <v>10961</v>
      </c>
      <c r="E5872" s="248" t="s">
        <v>12048</v>
      </c>
      <c r="F5872" s="247">
        <v>5.45</v>
      </c>
      <c r="G5872" s="247" t="s">
        <v>1373</v>
      </c>
      <c r="H5872" s="247" t="s">
        <v>14318</v>
      </c>
      <c r="I5872" s="247">
        <v>2</v>
      </c>
      <c r="J5872" s="247">
        <v>0</v>
      </c>
      <c r="K5872" s="247">
        <v>0</v>
      </c>
    </row>
    <row r="5873" spans="1:11">
      <c r="A5873" s="247" t="s">
        <v>12047</v>
      </c>
      <c r="B5873" s="247" t="s">
        <v>12046</v>
      </c>
      <c r="C5873" s="247" t="s">
        <v>2934</v>
      </c>
      <c r="D5873" s="247" t="s">
        <v>10961</v>
      </c>
      <c r="E5873" s="248" t="s">
        <v>12045</v>
      </c>
      <c r="F5873" s="247">
        <v>10.19</v>
      </c>
      <c r="G5873" s="247" t="s">
        <v>1373</v>
      </c>
      <c r="H5873" s="247" t="s">
        <v>14318</v>
      </c>
      <c r="I5873" s="247">
        <v>2</v>
      </c>
      <c r="J5873" s="247">
        <v>0</v>
      </c>
      <c r="K5873" s="247">
        <v>0</v>
      </c>
    </row>
    <row r="5874" spans="1:11">
      <c r="A5874" s="247" t="s">
        <v>11999</v>
      </c>
      <c r="B5874" s="247" t="s">
        <v>11998</v>
      </c>
      <c r="C5874" s="247" t="s">
        <v>2934</v>
      </c>
      <c r="D5874" s="247" t="s">
        <v>10961</v>
      </c>
      <c r="E5874" s="248" t="s">
        <v>11997</v>
      </c>
      <c r="F5874" s="247">
        <v>27.27</v>
      </c>
      <c r="G5874" s="247" t="s">
        <v>1373</v>
      </c>
      <c r="H5874" s="247" t="s">
        <v>14318</v>
      </c>
      <c r="I5874" s="247">
        <v>2</v>
      </c>
      <c r="J5874" s="247">
        <v>0</v>
      </c>
      <c r="K5874" s="247">
        <v>0</v>
      </c>
    </row>
    <row r="5875" spans="1:11">
      <c r="A5875" s="247" t="s">
        <v>11972</v>
      </c>
      <c r="B5875" s="247" t="s">
        <v>11971</v>
      </c>
      <c r="C5875" s="247" t="s">
        <v>2934</v>
      </c>
      <c r="D5875" s="247" t="s">
        <v>10961</v>
      </c>
      <c r="E5875" s="248" t="s">
        <v>11970</v>
      </c>
      <c r="F5875" s="247">
        <v>36.700000000000003</v>
      </c>
      <c r="G5875" s="247" t="s">
        <v>1373</v>
      </c>
      <c r="H5875" s="247" t="s">
        <v>14318</v>
      </c>
      <c r="I5875" s="247">
        <v>2</v>
      </c>
      <c r="J5875" s="247">
        <v>0</v>
      </c>
      <c r="K5875" s="247">
        <v>0</v>
      </c>
    </row>
    <row r="5876" spans="1:11">
      <c r="A5876" s="247" t="s">
        <v>11966</v>
      </c>
      <c r="B5876" s="247" t="s">
        <v>11965</v>
      </c>
      <c r="C5876" s="247" t="s">
        <v>2934</v>
      </c>
      <c r="D5876" s="247" t="s">
        <v>10961</v>
      </c>
      <c r="E5876" s="248" t="s">
        <v>14174</v>
      </c>
      <c r="F5876" s="247">
        <v>35.909999999999997</v>
      </c>
      <c r="G5876" s="247" t="s">
        <v>1373</v>
      </c>
      <c r="H5876" s="247" t="s">
        <v>14318</v>
      </c>
      <c r="I5876" s="247">
        <v>2</v>
      </c>
      <c r="J5876" s="247">
        <v>0</v>
      </c>
      <c r="K5876" s="247">
        <v>0</v>
      </c>
    </row>
    <row r="5877" spans="1:11">
      <c r="A5877" s="247" t="s">
        <v>11961</v>
      </c>
      <c r="B5877" s="247" t="s">
        <v>11960</v>
      </c>
      <c r="C5877" s="247" t="s">
        <v>2934</v>
      </c>
      <c r="D5877" s="247" t="s">
        <v>10961</v>
      </c>
      <c r="E5877" s="248" t="s">
        <v>25499</v>
      </c>
      <c r="F5877" s="247">
        <v>46.93</v>
      </c>
      <c r="G5877" s="247" t="s">
        <v>1373</v>
      </c>
      <c r="H5877" s="247" t="s">
        <v>14318</v>
      </c>
      <c r="I5877" s="247">
        <v>2</v>
      </c>
      <c r="J5877" s="247">
        <v>0</v>
      </c>
      <c r="K5877" s="247">
        <v>0</v>
      </c>
    </row>
    <row r="5878" spans="1:11">
      <c r="A5878" s="247" t="s">
        <v>11947</v>
      </c>
      <c r="B5878" s="247" t="s">
        <v>11946</v>
      </c>
      <c r="C5878" s="247" t="s">
        <v>2934</v>
      </c>
      <c r="D5878" s="247" t="s">
        <v>10961</v>
      </c>
      <c r="E5878" s="248" t="s">
        <v>11945</v>
      </c>
      <c r="F5878" s="247">
        <v>15.57</v>
      </c>
      <c r="G5878" s="247" t="s">
        <v>1373</v>
      </c>
      <c r="H5878" s="247" t="s">
        <v>14318</v>
      </c>
      <c r="I5878" s="247">
        <v>2</v>
      </c>
      <c r="J5878" s="247">
        <v>0</v>
      </c>
      <c r="K5878" s="247">
        <v>0</v>
      </c>
    </row>
    <row r="5879" spans="1:11">
      <c r="A5879" s="247" t="s">
        <v>11938</v>
      </c>
      <c r="B5879" s="247" t="s">
        <v>11937</v>
      </c>
      <c r="C5879" s="247" t="s">
        <v>2934</v>
      </c>
      <c r="D5879" s="247" t="s">
        <v>10961</v>
      </c>
      <c r="E5879" s="248" t="s">
        <v>14175</v>
      </c>
      <c r="F5879" s="247">
        <v>21.55</v>
      </c>
      <c r="G5879" s="247" t="s">
        <v>1373</v>
      </c>
      <c r="H5879" s="247" t="s">
        <v>14318</v>
      </c>
      <c r="I5879" s="247">
        <v>2</v>
      </c>
      <c r="J5879" s="247">
        <v>0</v>
      </c>
      <c r="K5879" s="247">
        <v>0</v>
      </c>
    </row>
    <row r="5880" spans="1:11">
      <c r="A5880" s="247" t="s">
        <v>11912</v>
      </c>
      <c r="B5880" s="247" t="s">
        <v>11911</v>
      </c>
      <c r="C5880" s="247" t="s">
        <v>2934</v>
      </c>
      <c r="D5880" s="247" t="s">
        <v>10961</v>
      </c>
      <c r="E5880" s="248" t="s">
        <v>11910</v>
      </c>
      <c r="F5880" s="247">
        <v>3.86</v>
      </c>
      <c r="G5880" s="247" t="s">
        <v>1373</v>
      </c>
      <c r="H5880" s="247" t="s">
        <v>14318</v>
      </c>
      <c r="I5880" s="247">
        <v>2</v>
      </c>
      <c r="J5880" s="247">
        <v>0</v>
      </c>
      <c r="K5880" s="247">
        <v>0</v>
      </c>
    </row>
    <row r="5881" spans="1:11">
      <c r="A5881" s="247" t="s">
        <v>11906</v>
      </c>
      <c r="B5881" s="247" t="s">
        <v>11905</v>
      </c>
      <c r="C5881" s="247" t="s">
        <v>2934</v>
      </c>
      <c r="D5881" s="247" t="s">
        <v>10961</v>
      </c>
      <c r="E5881" s="248" t="s">
        <v>11904</v>
      </c>
      <c r="F5881" s="247">
        <v>28.52</v>
      </c>
      <c r="G5881" s="247" t="s">
        <v>1373</v>
      </c>
      <c r="H5881" s="247" t="s">
        <v>14318</v>
      </c>
      <c r="I5881" s="247">
        <v>2</v>
      </c>
      <c r="J5881" s="247">
        <v>0</v>
      </c>
      <c r="K5881" s="247">
        <v>0</v>
      </c>
    </row>
    <row r="5882" spans="1:11">
      <c r="A5882" s="247" t="s">
        <v>11903</v>
      </c>
      <c r="B5882" s="247" t="s">
        <v>11902</v>
      </c>
      <c r="C5882" s="247" t="s">
        <v>2934</v>
      </c>
      <c r="D5882" s="247" t="s">
        <v>10961</v>
      </c>
      <c r="E5882" s="248" t="s">
        <v>11901</v>
      </c>
      <c r="F5882" s="247">
        <v>43.64</v>
      </c>
      <c r="G5882" s="247" t="s">
        <v>1373</v>
      </c>
      <c r="H5882" s="247" t="s">
        <v>14318</v>
      </c>
      <c r="I5882" s="247">
        <v>2</v>
      </c>
      <c r="J5882" s="247">
        <v>0</v>
      </c>
      <c r="K5882" s="247">
        <v>0</v>
      </c>
    </row>
    <row r="5883" spans="1:11">
      <c r="A5883" s="247" t="s">
        <v>11877</v>
      </c>
      <c r="B5883" s="247" t="s">
        <v>11876</v>
      </c>
      <c r="C5883" s="247" t="s">
        <v>2934</v>
      </c>
      <c r="D5883" s="247" t="s">
        <v>10961</v>
      </c>
      <c r="E5883" s="248" t="s">
        <v>11875</v>
      </c>
      <c r="F5883" s="247">
        <v>29.32</v>
      </c>
      <c r="G5883" s="247" t="s">
        <v>1373</v>
      </c>
      <c r="H5883" s="247" t="s">
        <v>14318</v>
      </c>
      <c r="I5883" s="247">
        <v>2</v>
      </c>
      <c r="J5883" s="247">
        <v>0</v>
      </c>
      <c r="K5883" s="247">
        <v>0</v>
      </c>
    </row>
    <row r="5884" spans="1:11">
      <c r="A5884" s="247" t="s">
        <v>11854</v>
      </c>
      <c r="B5884" s="247" t="s">
        <v>11853</v>
      </c>
      <c r="C5884" s="247" t="s">
        <v>2934</v>
      </c>
      <c r="D5884" s="247" t="s">
        <v>10961</v>
      </c>
      <c r="E5884" s="248" t="s">
        <v>11852</v>
      </c>
      <c r="F5884" s="247">
        <v>48.64</v>
      </c>
      <c r="G5884" s="247" t="s">
        <v>1373</v>
      </c>
      <c r="H5884" s="247" t="s">
        <v>14318</v>
      </c>
      <c r="I5884" s="247">
        <v>2</v>
      </c>
      <c r="J5884" s="247">
        <v>0</v>
      </c>
      <c r="K5884" s="247">
        <v>0</v>
      </c>
    </row>
    <row r="5885" spans="1:11">
      <c r="A5885" s="247" t="s">
        <v>11851</v>
      </c>
      <c r="B5885" s="247" t="s">
        <v>11850</v>
      </c>
      <c r="C5885" s="247" t="s">
        <v>2934</v>
      </c>
      <c r="D5885" s="247" t="s">
        <v>10961</v>
      </c>
      <c r="E5885" s="248" t="s">
        <v>11849</v>
      </c>
      <c r="F5885" s="247">
        <v>21.55</v>
      </c>
      <c r="G5885" s="247" t="s">
        <v>1373</v>
      </c>
      <c r="H5885" s="247" t="s">
        <v>14318</v>
      </c>
      <c r="I5885" s="247">
        <v>2</v>
      </c>
      <c r="J5885" s="247">
        <v>0</v>
      </c>
      <c r="K5885" s="247">
        <v>0</v>
      </c>
    </row>
    <row r="5886" spans="1:11">
      <c r="A5886" s="247" t="s">
        <v>11848</v>
      </c>
      <c r="B5886" s="247" t="s">
        <v>11847</v>
      </c>
      <c r="C5886" s="247" t="s">
        <v>2934</v>
      </c>
      <c r="D5886" s="247" t="s">
        <v>10961</v>
      </c>
      <c r="E5886" s="248" t="s">
        <v>11846</v>
      </c>
      <c r="F5886" s="247">
        <v>28.52</v>
      </c>
      <c r="G5886" s="247" t="s">
        <v>1373</v>
      </c>
      <c r="H5886" s="247" t="s">
        <v>14318</v>
      </c>
      <c r="I5886" s="247">
        <v>2</v>
      </c>
      <c r="J5886" s="247">
        <v>0</v>
      </c>
      <c r="K5886" s="247">
        <v>0</v>
      </c>
    </row>
    <row r="5887" spans="1:11">
      <c r="A5887" s="247" t="s">
        <v>11770</v>
      </c>
      <c r="B5887" s="247" t="s">
        <v>11769</v>
      </c>
      <c r="C5887" s="247" t="s">
        <v>2934</v>
      </c>
      <c r="D5887" s="247" t="s">
        <v>10961</v>
      </c>
      <c r="E5887" s="248" t="s">
        <v>11768</v>
      </c>
      <c r="F5887" s="247">
        <v>50.91</v>
      </c>
      <c r="G5887" s="247" t="s">
        <v>1373</v>
      </c>
      <c r="H5887" s="247" t="s">
        <v>14318</v>
      </c>
      <c r="I5887" s="247">
        <v>2</v>
      </c>
      <c r="J5887" s="247">
        <v>0</v>
      </c>
      <c r="K5887" s="247">
        <v>0</v>
      </c>
    </row>
    <row r="5888" spans="1:11">
      <c r="A5888" s="247" t="s">
        <v>11534</v>
      </c>
      <c r="B5888" s="247" t="s">
        <v>11533</v>
      </c>
      <c r="C5888" s="247" t="s">
        <v>2934</v>
      </c>
      <c r="D5888" s="247" t="s">
        <v>10961</v>
      </c>
      <c r="E5888" s="248" t="s">
        <v>11532</v>
      </c>
      <c r="F5888" s="247">
        <v>32.729999999999997</v>
      </c>
      <c r="G5888" s="247" t="s">
        <v>1373</v>
      </c>
      <c r="H5888" s="247" t="s">
        <v>14318</v>
      </c>
      <c r="I5888" s="247">
        <v>2</v>
      </c>
      <c r="J5888" s="247">
        <v>0</v>
      </c>
      <c r="K5888" s="247">
        <v>0</v>
      </c>
    </row>
    <row r="5889" spans="1:11">
      <c r="A5889" s="247" t="s">
        <v>11280</v>
      </c>
      <c r="B5889" s="247" t="s">
        <v>11279</v>
      </c>
      <c r="C5889" s="247" t="s">
        <v>2934</v>
      </c>
      <c r="D5889" s="247" t="s">
        <v>10961</v>
      </c>
      <c r="E5889" s="248" t="s">
        <v>11278</v>
      </c>
      <c r="F5889" s="247">
        <v>21.02</v>
      </c>
      <c r="G5889" s="247" t="s">
        <v>1373</v>
      </c>
      <c r="H5889" s="247" t="s">
        <v>14318</v>
      </c>
      <c r="I5889" s="247">
        <v>2</v>
      </c>
      <c r="J5889" s="247">
        <v>0</v>
      </c>
      <c r="K5889" s="247">
        <v>0</v>
      </c>
    </row>
    <row r="5890" spans="1:11">
      <c r="A5890" s="247" t="s">
        <v>14176</v>
      </c>
      <c r="B5890" s="247" t="s">
        <v>14177</v>
      </c>
      <c r="C5890" s="247" t="s">
        <v>2934</v>
      </c>
      <c r="D5890" s="247" t="s">
        <v>10961</v>
      </c>
      <c r="E5890" s="248" t="s">
        <v>14178</v>
      </c>
      <c r="F5890" s="247">
        <v>202.02</v>
      </c>
      <c r="G5890" s="247" t="s">
        <v>1373</v>
      </c>
      <c r="H5890" s="247" t="s">
        <v>14318</v>
      </c>
      <c r="I5890" s="247">
        <v>2</v>
      </c>
      <c r="J5890" s="247">
        <v>0</v>
      </c>
      <c r="K5890" s="247">
        <v>0</v>
      </c>
    </row>
    <row r="5891" spans="1:11">
      <c r="A5891" s="247" t="s">
        <v>18494</v>
      </c>
      <c r="B5891" s="247" t="s">
        <v>18493</v>
      </c>
      <c r="C5891" s="247" t="s">
        <v>2934</v>
      </c>
      <c r="D5891" s="247" t="s">
        <v>10961</v>
      </c>
      <c r="E5891" s="248" t="s">
        <v>18492</v>
      </c>
      <c r="F5891" s="247">
        <v>2.27</v>
      </c>
      <c r="G5891" s="247" t="s">
        <v>1373</v>
      </c>
      <c r="H5891" s="247" t="s">
        <v>14318</v>
      </c>
      <c r="I5891" s="247">
        <v>2</v>
      </c>
      <c r="J5891" s="247">
        <v>0</v>
      </c>
      <c r="K5891" s="247">
        <v>0</v>
      </c>
    </row>
    <row r="5892" spans="1:11">
      <c r="A5892" s="247" t="s">
        <v>18398</v>
      </c>
      <c r="B5892" s="247" t="s">
        <v>18397</v>
      </c>
      <c r="C5892" s="247" t="s">
        <v>2934</v>
      </c>
      <c r="D5892" s="247" t="s">
        <v>10961</v>
      </c>
      <c r="E5892" s="248" t="s">
        <v>25500</v>
      </c>
      <c r="F5892" s="247">
        <v>33.520000000000003</v>
      </c>
      <c r="G5892" s="247" t="s">
        <v>1373</v>
      </c>
      <c r="H5892" s="247" t="s">
        <v>14318</v>
      </c>
      <c r="I5892" s="247">
        <v>2</v>
      </c>
      <c r="J5892" s="247">
        <v>0</v>
      </c>
      <c r="K5892" s="247">
        <v>0</v>
      </c>
    </row>
    <row r="5893" spans="1:11">
      <c r="A5893" s="247" t="s">
        <v>11136</v>
      </c>
      <c r="B5893" s="247" t="s">
        <v>11135</v>
      </c>
      <c r="C5893" s="247" t="s">
        <v>2934</v>
      </c>
      <c r="D5893" s="247" t="s">
        <v>10961</v>
      </c>
      <c r="E5893" s="248" t="s">
        <v>14179</v>
      </c>
      <c r="F5893" s="247">
        <v>12.13</v>
      </c>
      <c r="G5893" s="247" t="s">
        <v>1373</v>
      </c>
      <c r="H5893" s="247" t="s">
        <v>14318</v>
      </c>
      <c r="I5893" s="247">
        <v>2</v>
      </c>
      <c r="J5893" s="247">
        <v>0</v>
      </c>
      <c r="K5893" s="247">
        <v>0</v>
      </c>
    </row>
    <row r="5894" spans="1:11">
      <c r="A5894" s="247" t="s">
        <v>11134</v>
      </c>
      <c r="B5894" s="247" t="s">
        <v>11133</v>
      </c>
      <c r="C5894" s="247" t="s">
        <v>2934</v>
      </c>
      <c r="D5894" s="247" t="s">
        <v>10961</v>
      </c>
      <c r="E5894" s="248" t="s">
        <v>14180</v>
      </c>
      <c r="F5894" s="247">
        <v>19.53</v>
      </c>
      <c r="G5894" s="247" t="s">
        <v>1373</v>
      </c>
      <c r="H5894" s="247" t="s">
        <v>14318</v>
      </c>
      <c r="I5894" s="247">
        <v>2</v>
      </c>
      <c r="J5894" s="247">
        <v>0</v>
      </c>
      <c r="K5894" s="247">
        <v>0</v>
      </c>
    </row>
    <row r="5895" spans="1:11">
      <c r="A5895" s="247" t="s">
        <v>11105</v>
      </c>
      <c r="B5895" s="247" t="s">
        <v>11104</v>
      </c>
      <c r="C5895" s="247" t="s">
        <v>2934</v>
      </c>
      <c r="D5895" s="247" t="s">
        <v>10961</v>
      </c>
      <c r="E5895" s="248" t="s">
        <v>11103</v>
      </c>
      <c r="F5895" s="247">
        <v>28.86</v>
      </c>
      <c r="G5895" s="247" t="s">
        <v>1373</v>
      </c>
      <c r="H5895" s="247" t="s">
        <v>14318</v>
      </c>
      <c r="I5895" s="247">
        <v>2</v>
      </c>
      <c r="J5895" s="247">
        <v>0</v>
      </c>
      <c r="K5895" s="247">
        <v>0</v>
      </c>
    </row>
    <row r="5896" spans="1:11">
      <c r="A5896" s="247" t="s">
        <v>11055</v>
      </c>
      <c r="B5896" s="247" t="s">
        <v>11054</v>
      </c>
      <c r="C5896" s="247" t="s">
        <v>2934</v>
      </c>
      <c r="D5896" s="247" t="s">
        <v>10961</v>
      </c>
      <c r="E5896" s="248" t="s">
        <v>11053</v>
      </c>
      <c r="F5896" s="247">
        <v>21.16</v>
      </c>
      <c r="G5896" s="247" t="s">
        <v>1373</v>
      </c>
      <c r="H5896" s="247" t="s">
        <v>14318</v>
      </c>
      <c r="I5896" s="247">
        <v>2</v>
      </c>
      <c r="J5896" s="247">
        <v>0</v>
      </c>
      <c r="K5896" s="247">
        <v>0</v>
      </c>
    </row>
    <row r="5897" spans="1:11">
      <c r="A5897" s="247" t="s">
        <v>11052</v>
      </c>
      <c r="B5897" s="247" t="s">
        <v>11051</v>
      </c>
      <c r="C5897" s="247" t="s">
        <v>2934</v>
      </c>
      <c r="D5897" s="247" t="s">
        <v>10961</v>
      </c>
      <c r="E5897" s="248" t="s">
        <v>11050</v>
      </c>
      <c r="F5897" s="247">
        <v>41.52</v>
      </c>
      <c r="G5897" s="247" t="s">
        <v>1373</v>
      </c>
      <c r="H5897" s="247" t="s">
        <v>14318</v>
      </c>
      <c r="I5897" s="247">
        <v>2</v>
      </c>
      <c r="J5897" s="247">
        <v>0</v>
      </c>
      <c r="K5897" s="247">
        <v>0</v>
      </c>
    </row>
    <row r="5898" spans="1:11">
      <c r="A5898" s="247" t="s">
        <v>11022</v>
      </c>
      <c r="B5898" s="247" t="s">
        <v>11021</v>
      </c>
      <c r="C5898" s="247" t="s">
        <v>2934</v>
      </c>
      <c r="D5898" s="247" t="s">
        <v>10961</v>
      </c>
      <c r="E5898" s="248" t="s">
        <v>11020</v>
      </c>
      <c r="F5898" s="247">
        <v>47.73</v>
      </c>
      <c r="G5898" s="247" t="s">
        <v>1373</v>
      </c>
      <c r="H5898" s="247" t="s">
        <v>14318</v>
      </c>
      <c r="I5898" s="247">
        <v>2</v>
      </c>
      <c r="J5898" s="247">
        <v>0</v>
      </c>
      <c r="K5898" s="247">
        <v>0</v>
      </c>
    </row>
    <row r="5899" spans="1:11">
      <c r="A5899" s="247" t="s">
        <v>10993</v>
      </c>
      <c r="B5899" s="247" t="s">
        <v>10992</v>
      </c>
      <c r="C5899" s="247" t="s">
        <v>2934</v>
      </c>
      <c r="D5899" s="247" t="s">
        <v>10961</v>
      </c>
      <c r="E5899" s="248" t="s">
        <v>10991</v>
      </c>
      <c r="F5899" s="247">
        <v>79.55</v>
      </c>
      <c r="G5899" s="247" t="s">
        <v>1373</v>
      </c>
      <c r="H5899" s="247" t="s">
        <v>14318</v>
      </c>
      <c r="I5899" s="247">
        <v>2</v>
      </c>
      <c r="J5899" s="247">
        <v>0</v>
      </c>
      <c r="K5899" s="247">
        <v>0</v>
      </c>
    </row>
    <row r="5900" spans="1:11">
      <c r="A5900" s="247" t="s">
        <v>10990</v>
      </c>
      <c r="B5900" s="247" t="s">
        <v>10989</v>
      </c>
      <c r="C5900" s="247" t="s">
        <v>2934</v>
      </c>
      <c r="D5900" s="247" t="s">
        <v>10961</v>
      </c>
      <c r="E5900" s="248" t="s">
        <v>10988</v>
      </c>
      <c r="F5900" s="247">
        <v>32.950000000000003</v>
      </c>
      <c r="G5900" s="247" t="s">
        <v>1373</v>
      </c>
      <c r="H5900" s="247" t="s">
        <v>14318</v>
      </c>
      <c r="I5900" s="247">
        <v>2</v>
      </c>
      <c r="J5900" s="247">
        <v>0</v>
      </c>
      <c r="K5900" s="247">
        <v>0</v>
      </c>
    </row>
    <row r="5901" spans="1:11">
      <c r="A5901" s="247" t="s">
        <v>10213</v>
      </c>
      <c r="B5901" s="247" t="s">
        <v>10212</v>
      </c>
      <c r="C5901" s="247" t="s">
        <v>2934</v>
      </c>
      <c r="D5901" s="247" t="s">
        <v>9834</v>
      </c>
      <c r="E5901" s="248" t="s">
        <v>10211</v>
      </c>
      <c r="F5901" s="247">
        <v>10</v>
      </c>
      <c r="G5901" s="247" t="s">
        <v>1373</v>
      </c>
      <c r="H5901" s="247" t="s">
        <v>14318</v>
      </c>
      <c r="I5901" s="247">
        <v>2</v>
      </c>
      <c r="J5901" s="247">
        <v>0</v>
      </c>
      <c r="K5901" s="247">
        <v>0</v>
      </c>
    </row>
    <row r="5902" spans="1:11">
      <c r="A5902" s="247" t="s">
        <v>10151</v>
      </c>
      <c r="B5902" s="247" t="s">
        <v>10150</v>
      </c>
      <c r="C5902" s="247" t="s">
        <v>2934</v>
      </c>
      <c r="D5902" s="247" t="s">
        <v>9834</v>
      </c>
      <c r="E5902" s="248" t="s">
        <v>10149</v>
      </c>
      <c r="F5902" s="247">
        <v>40.11</v>
      </c>
      <c r="G5902" s="247" t="s">
        <v>1373</v>
      </c>
      <c r="H5902" s="247" t="s">
        <v>14318</v>
      </c>
      <c r="I5902" s="247">
        <v>2</v>
      </c>
      <c r="J5902" s="247">
        <v>0</v>
      </c>
      <c r="K5902" s="247">
        <v>0</v>
      </c>
    </row>
    <row r="5903" spans="1:11">
      <c r="A5903" s="247" t="s">
        <v>10137</v>
      </c>
      <c r="B5903" s="247" t="s">
        <v>10136</v>
      </c>
      <c r="C5903" s="247" t="s">
        <v>2934</v>
      </c>
      <c r="D5903" s="247" t="s">
        <v>9834</v>
      </c>
      <c r="E5903" s="248" t="s">
        <v>10135</v>
      </c>
      <c r="F5903" s="247">
        <v>7.47</v>
      </c>
      <c r="G5903" s="247" t="s">
        <v>1373</v>
      </c>
      <c r="H5903" s="247" t="s">
        <v>14318</v>
      </c>
      <c r="I5903" s="247">
        <v>2</v>
      </c>
      <c r="J5903" s="247">
        <v>0</v>
      </c>
      <c r="K5903" s="247">
        <v>0</v>
      </c>
    </row>
    <row r="5904" spans="1:11">
      <c r="A5904" s="247" t="s">
        <v>9943</v>
      </c>
      <c r="B5904" s="247" t="s">
        <v>9942</v>
      </c>
      <c r="C5904" s="247" t="s">
        <v>2934</v>
      </c>
      <c r="D5904" s="247" t="s">
        <v>9834</v>
      </c>
      <c r="E5904" s="248" t="s">
        <v>9941</v>
      </c>
      <c r="F5904" s="247">
        <v>5.98</v>
      </c>
      <c r="G5904" s="247" t="s">
        <v>1373</v>
      </c>
      <c r="H5904" s="247" t="s">
        <v>14318</v>
      </c>
      <c r="I5904" s="247">
        <v>2</v>
      </c>
      <c r="J5904" s="247">
        <v>0</v>
      </c>
      <c r="K5904" s="247">
        <v>0</v>
      </c>
    </row>
    <row r="5905" spans="1:11">
      <c r="A5905" s="247" t="s">
        <v>9722</v>
      </c>
      <c r="B5905" s="247" t="s">
        <v>9721</v>
      </c>
      <c r="C5905" s="247" t="s">
        <v>2934</v>
      </c>
      <c r="D5905" s="247" t="s">
        <v>9659</v>
      </c>
      <c r="E5905" s="248" t="s">
        <v>9720</v>
      </c>
      <c r="F5905" s="247">
        <v>53.48</v>
      </c>
      <c r="G5905" s="247" t="s">
        <v>1373</v>
      </c>
      <c r="H5905" s="247" t="s">
        <v>14318</v>
      </c>
      <c r="I5905" s="247">
        <v>2</v>
      </c>
      <c r="J5905" s="247">
        <v>0</v>
      </c>
      <c r="K5905" s="247">
        <v>0</v>
      </c>
    </row>
    <row r="5906" spans="1:11">
      <c r="A5906" s="247" t="s">
        <v>9719</v>
      </c>
      <c r="B5906" s="247" t="s">
        <v>9718</v>
      </c>
      <c r="C5906" s="247" t="s">
        <v>2934</v>
      </c>
      <c r="D5906" s="247" t="s">
        <v>9659</v>
      </c>
      <c r="E5906" s="248" t="s">
        <v>9717</v>
      </c>
      <c r="F5906" s="247">
        <v>88.88</v>
      </c>
      <c r="G5906" s="247" t="s">
        <v>1373</v>
      </c>
      <c r="H5906" s="247" t="s">
        <v>14318</v>
      </c>
      <c r="I5906" s="247">
        <v>2</v>
      </c>
      <c r="J5906" s="247">
        <v>0</v>
      </c>
      <c r="K5906" s="247">
        <v>0</v>
      </c>
    </row>
    <row r="5907" spans="1:11">
      <c r="A5907" s="247" t="s">
        <v>25501</v>
      </c>
      <c r="B5907" s="247" t="s">
        <v>25502</v>
      </c>
      <c r="C5907" s="247" t="s">
        <v>2934</v>
      </c>
      <c r="D5907" s="247" t="s">
        <v>9659</v>
      </c>
      <c r="E5907" s="248" t="s">
        <v>25503</v>
      </c>
      <c r="F5907" s="247">
        <v>28.09</v>
      </c>
      <c r="G5907" s="247" t="s">
        <v>1373</v>
      </c>
      <c r="H5907" s="247" t="s">
        <v>14318</v>
      </c>
      <c r="I5907" s="247">
        <v>2</v>
      </c>
      <c r="J5907" s="247">
        <v>0</v>
      </c>
      <c r="K5907" s="247">
        <v>0</v>
      </c>
    </row>
    <row r="5908" spans="1:11">
      <c r="A5908" s="247" t="s">
        <v>3767</v>
      </c>
      <c r="B5908" s="247" t="s">
        <v>3766</v>
      </c>
      <c r="C5908" s="247" t="s">
        <v>2934</v>
      </c>
      <c r="D5908" s="247" t="s">
        <v>2933</v>
      </c>
      <c r="E5908" s="248" t="s">
        <v>3765</v>
      </c>
      <c r="F5908" s="247">
        <v>40.340000000000003</v>
      </c>
      <c r="G5908" s="247" t="s">
        <v>1373</v>
      </c>
      <c r="H5908" s="247" t="s">
        <v>14318</v>
      </c>
      <c r="I5908" s="247">
        <v>2</v>
      </c>
      <c r="J5908" s="247">
        <v>0</v>
      </c>
      <c r="K5908" s="247">
        <v>0</v>
      </c>
    </row>
    <row r="5909" spans="1:11">
      <c r="A5909" s="247" t="s">
        <v>3764</v>
      </c>
      <c r="B5909" s="247" t="s">
        <v>3763</v>
      </c>
      <c r="C5909" s="247" t="s">
        <v>2934</v>
      </c>
      <c r="D5909" s="247" t="s">
        <v>2933</v>
      </c>
      <c r="E5909" s="248" t="s">
        <v>3762</v>
      </c>
      <c r="F5909" s="247">
        <v>7.87</v>
      </c>
      <c r="G5909" s="247" t="s">
        <v>1373</v>
      </c>
      <c r="H5909" s="247" t="s">
        <v>14318</v>
      </c>
      <c r="I5909" s="247">
        <v>2</v>
      </c>
      <c r="J5909" s="247">
        <v>0</v>
      </c>
      <c r="K5909" s="247">
        <v>0</v>
      </c>
    </row>
    <row r="5910" spans="1:11">
      <c r="A5910" s="247" t="s">
        <v>3755</v>
      </c>
      <c r="B5910" s="247" t="s">
        <v>3754</v>
      </c>
      <c r="C5910" s="247" t="s">
        <v>2934</v>
      </c>
      <c r="D5910" s="247" t="s">
        <v>2933</v>
      </c>
      <c r="E5910" s="248" t="s">
        <v>14181</v>
      </c>
      <c r="F5910" s="247">
        <v>36.4</v>
      </c>
      <c r="G5910" s="247" t="s">
        <v>1373</v>
      </c>
      <c r="H5910" s="247" t="s">
        <v>14318</v>
      </c>
      <c r="I5910" s="247">
        <v>2</v>
      </c>
      <c r="J5910" s="247">
        <v>0</v>
      </c>
      <c r="K5910" s="247">
        <v>0</v>
      </c>
    </row>
    <row r="5911" spans="1:11">
      <c r="A5911" s="247" t="s">
        <v>3750</v>
      </c>
      <c r="B5911" s="247" t="s">
        <v>3749</v>
      </c>
      <c r="C5911" s="247" t="s">
        <v>2934</v>
      </c>
      <c r="D5911" s="247" t="s">
        <v>2933</v>
      </c>
      <c r="E5911" s="248" t="s">
        <v>3748</v>
      </c>
      <c r="F5911" s="247">
        <v>59.26</v>
      </c>
      <c r="G5911" s="247" t="s">
        <v>1373</v>
      </c>
      <c r="H5911" s="247" t="s">
        <v>14318</v>
      </c>
      <c r="I5911" s="247">
        <v>2</v>
      </c>
      <c r="J5911" s="247">
        <v>0</v>
      </c>
      <c r="K5911" s="247">
        <v>0</v>
      </c>
    </row>
    <row r="5912" spans="1:11">
      <c r="A5912" s="247" t="s">
        <v>3726</v>
      </c>
      <c r="B5912" s="247" t="s">
        <v>3725</v>
      </c>
      <c r="C5912" s="247" t="s">
        <v>2934</v>
      </c>
      <c r="D5912" s="247" t="s">
        <v>2933</v>
      </c>
      <c r="E5912" s="248" t="s">
        <v>3724</v>
      </c>
      <c r="F5912" s="247">
        <v>111.64</v>
      </c>
      <c r="G5912" s="247" t="s">
        <v>1373</v>
      </c>
      <c r="H5912" s="247" t="s">
        <v>14318</v>
      </c>
      <c r="I5912" s="247">
        <v>2</v>
      </c>
      <c r="J5912" s="247">
        <v>0</v>
      </c>
      <c r="K5912" s="247">
        <v>0</v>
      </c>
    </row>
    <row r="5913" spans="1:11">
      <c r="A5913" s="247" t="s">
        <v>3723</v>
      </c>
      <c r="B5913" s="247" t="s">
        <v>3722</v>
      </c>
      <c r="C5913" s="247" t="s">
        <v>2934</v>
      </c>
      <c r="D5913" s="247" t="s">
        <v>2933</v>
      </c>
      <c r="E5913" s="248" t="s">
        <v>3721</v>
      </c>
      <c r="F5913" s="247">
        <v>35.17</v>
      </c>
      <c r="G5913" s="247" t="s">
        <v>1373</v>
      </c>
      <c r="H5913" s="247" t="s">
        <v>14318</v>
      </c>
      <c r="I5913" s="247">
        <v>2</v>
      </c>
      <c r="J5913" s="247">
        <v>0</v>
      </c>
      <c r="K5913" s="247">
        <v>0</v>
      </c>
    </row>
    <row r="5914" spans="1:11">
      <c r="A5914" s="247" t="s">
        <v>3717</v>
      </c>
      <c r="B5914" s="247" t="s">
        <v>3716</v>
      </c>
      <c r="C5914" s="247" t="s">
        <v>2934</v>
      </c>
      <c r="D5914" s="247" t="s">
        <v>2933</v>
      </c>
      <c r="E5914" s="248" t="s">
        <v>3715</v>
      </c>
      <c r="F5914" s="247">
        <v>417.74</v>
      </c>
      <c r="G5914" s="247" t="s">
        <v>1373</v>
      </c>
      <c r="H5914" s="247" t="s">
        <v>14318</v>
      </c>
      <c r="I5914" s="247">
        <v>2</v>
      </c>
      <c r="J5914" s="247">
        <v>0</v>
      </c>
      <c r="K5914" s="247">
        <v>0</v>
      </c>
    </row>
    <row r="5915" spans="1:11">
      <c r="A5915" s="247" t="s">
        <v>3706</v>
      </c>
      <c r="B5915" s="247" t="s">
        <v>3705</v>
      </c>
      <c r="C5915" s="247" t="s">
        <v>2934</v>
      </c>
      <c r="D5915" s="247" t="s">
        <v>2933</v>
      </c>
      <c r="E5915" s="248" t="s">
        <v>3704</v>
      </c>
      <c r="F5915" s="247">
        <v>199.75</v>
      </c>
      <c r="G5915" s="247" t="s">
        <v>1373</v>
      </c>
      <c r="H5915" s="247" t="s">
        <v>14318</v>
      </c>
      <c r="I5915" s="247">
        <v>2</v>
      </c>
      <c r="J5915" s="247">
        <v>0</v>
      </c>
      <c r="K5915" s="247">
        <v>0</v>
      </c>
    </row>
    <row r="5916" spans="1:11">
      <c r="A5916" s="247" t="s">
        <v>3694</v>
      </c>
      <c r="B5916" s="247" t="s">
        <v>3693</v>
      </c>
      <c r="C5916" s="247" t="s">
        <v>2934</v>
      </c>
      <c r="D5916" s="247" t="s">
        <v>2933</v>
      </c>
      <c r="E5916" s="248" t="s">
        <v>3692</v>
      </c>
      <c r="F5916" s="247">
        <v>16.850000000000001</v>
      </c>
      <c r="G5916" s="247" t="s">
        <v>1373</v>
      </c>
      <c r="H5916" s="247" t="s">
        <v>14318</v>
      </c>
      <c r="I5916" s="247">
        <v>2</v>
      </c>
      <c r="J5916" s="247">
        <v>0</v>
      </c>
      <c r="K5916" s="247">
        <v>0</v>
      </c>
    </row>
    <row r="5917" spans="1:11">
      <c r="A5917" s="247" t="s">
        <v>3682</v>
      </c>
      <c r="B5917" s="247" t="s">
        <v>3681</v>
      </c>
      <c r="C5917" s="247" t="s">
        <v>2934</v>
      </c>
      <c r="D5917" s="247" t="s">
        <v>2933</v>
      </c>
      <c r="E5917" s="248" t="s">
        <v>3680</v>
      </c>
      <c r="F5917" s="247">
        <v>58.34</v>
      </c>
      <c r="G5917" s="247" t="s">
        <v>1373</v>
      </c>
      <c r="H5917" s="247" t="s">
        <v>14318</v>
      </c>
      <c r="I5917" s="247">
        <v>2</v>
      </c>
      <c r="J5917" s="247">
        <v>0</v>
      </c>
      <c r="K5917" s="247">
        <v>0</v>
      </c>
    </row>
    <row r="5918" spans="1:11">
      <c r="A5918" s="247" t="s">
        <v>3679</v>
      </c>
      <c r="B5918" s="247" t="s">
        <v>3678</v>
      </c>
      <c r="C5918" s="247" t="s">
        <v>2934</v>
      </c>
      <c r="D5918" s="247" t="s">
        <v>2933</v>
      </c>
      <c r="E5918" s="248" t="s">
        <v>3677</v>
      </c>
      <c r="F5918" s="247">
        <v>186.44</v>
      </c>
      <c r="G5918" s="247" t="s">
        <v>1373</v>
      </c>
      <c r="H5918" s="247" t="s">
        <v>14318</v>
      </c>
      <c r="I5918" s="247">
        <v>2</v>
      </c>
      <c r="J5918" s="247">
        <v>0</v>
      </c>
      <c r="K5918" s="247">
        <v>0</v>
      </c>
    </row>
    <row r="5919" spans="1:11">
      <c r="A5919" s="247" t="s">
        <v>3676</v>
      </c>
      <c r="B5919" s="247" t="s">
        <v>3675</v>
      </c>
      <c r="C5919" s="247" t="s">
        <v>2934</v>
      </c>
      <c r="D5919" s="247" t="s">
        <v>2933</v>
      </c>
      <c r="E5919" s="248" t="s">
        <v>15680</v>
      </c>
      <c r="F5919" s="247">
        <v>233.04</v>
      </c>
      <c r="G5919" s="247" t="s">
        <v>1373</v>
      </c>
      <c r="H5919" s="247" t="s">
        <v>14318</v>
      </c>
      <c r="I5919" s="247">
        <v>2</v>
      </c>
      <c r="J5919" s="247">
        <v>0</v>
      </c>
      <c r="K5919" s="247">
        <v>0</v>
      </c>
    </row>
    <row r="5920" spans="1:11">
      <c r="A5920" s="247" t="s">
        <v>3674</v>
      </c>
      <c r="B5920" s="247" t="s">
        <v>3673</v>
      </c>
      <c r="C5920" s="247" t="s">
        <v>2934</v>
      </c>
      <c r="D5920" s="247" t="s">
        <v>2933</v>
      </c>
      <c r="E5920" s="248" t="s">
        <v>3672</v>
      </c>
      <c r="F5920" s="247">
        <v>27.93</v>
      </c>
      <c r="G5920" s="247" t="s">
        <v>1373</v>
      </c>
      <c r="H5920" s="247" t="s">
        <v>14318</v>
      </c>
      <c r="I5920" s="247">
        <v>2</v>
      </c>
      <c r="J5920" s="247">
        <v>0</v>
      </c>
      <c r="K5920" s="247">
        <v>0</v>
      </c>
    </row>
    <row r="5921" spans="1:11">
      <c r="A5921" s="247" t="s">
        <v>3671</v>
      </c>
      <c r="B5921" s="247" t="s">
        <v>3670</v>
      </c>
      <c r="C5921" s="247" t="s">
        <v>2934</v>
      </c>
      <c r="D5921" s="247" t="s">
        <v>2933</v>
      </c>
      <c r="E5921" s="248" t="s">
        <v>3669</v>
      </c>
      <c r="F5921" s="247">
        <v>20.9</v>
      </c>
      <c r="G5921" s="247" t="s">
        <v>1373</v>
      </c>
      <c r="H5921" s="247" t="s">
        <v>14318</v>
      </c>
      <c r="I5921" s="247">
        <v>2</v>
      </c>
      <c r="J5921" s="247">
        <v>0</v>
      </c>
      <c r="K5921" s="247">
        <v>0</v>
      </c>
    </row>
    <row r="5922" spans="1:11">
      <c r="A5922" s="247" t="s">
        <v>15676</v>
      </c>
      <c r="B5922" s="247" t="s">
        <v>15675</v>
      </c>
      <c r="C5922" s="247" t="s">
        <v>2934</v>
      </c>
      <c r="D5922" s="247" t="s">
        <v>2933</v>
      </c>
      <c r="E5922" s="248" t="s">
        <v>25504</v>
      </c>
      <c r="F5922" s="247">
        <v>312.94</v>
      </c>
      <c r="G5922" s="247" t="s">
        <v>1373</v>
      </c>
      <c r="H5922" s="247" t="s">
        <v>14318</v>
      </c>
      <c r="I5922" s="247">
        <v>2</v>
      </c>
      <c r="J5922" s="247">
        <v>0</v>
      </c>
      <c r="K5922" s="247">
        <v>0</v>
      </c>
    </row>
    <row r="5923" spans="1:11">
      <c r="A5923" s="247" t="s">
        <v>3656</v>
      </c>
      <c r="B5923" s="247" t="s">
        <v>3655</v>
      </c>
      <c r="C5923" s="247" t="s">
        <v>2934</v>
      </c>
      <c r="D5923" s="247" t="s">
        <v>2933</v>
      </c>
      <c r="E5923" s="248" t="s">
        <v>3654</v>
      </c>
      <c r="F5923" s="247">
        <v>28.31</v>
      </c>
      <c r="G5923" s="247" t="s">
        <v>1373</v>
      </c>
      <c r="H5923" s="247" t="s">
        <v>14318</v>
      </c>
      <c r="I5923" s="247">
        <v>2</v>
      </c>
      <c r="J5923" s="247">
        <v>0</v>
      </c>
      <c r="K5923" s="247">
        <v>0</v>
      </c>
    </row>
    <row r="5924" spans="1:11">
      <c r="A5924" s="247" t="s">
        <v>3653</v>
      </c>
      <c r="B5924" s="247" t="s">
        <v>3652</v>
      </c>
      <c r="C5924" s="247" t="s">
        <v>2934</v>
      </c>
      <c r="D5924" s="247" t="s">
        <v>2933</v>
      </c>
      <c r="E5924" s="248" t="s">
        <v>25505</v>
      </c>
      <c r="F5924" s="247">
        <v>33.82</v>
      </c>
      <c r="G5924" s="247" t="s">
        <v>1373</v>
      </c>
      <c r="H5924" s="247" t="s">
        <v>14318</v>
      </c>
      <c r="I5924" s="247">
        <v>2</v>
      </c>
      <c r="J5924" s="247">
        <v>0</v>
      </c>
      <c r="K5924" s="247">
        <v>0</v>
      </c>
    </row>
    <row r="5925" spans="1:11">
      <c r="A5925" s="247" t="s">
        <v>3650</v>
      </c>
      <c r="B5925" s="247" t="s">
        <v>3649</v>
      </c>
      <c r="C5925" s="247" t="s">
        <v>2934</v>
      </c>
      <c r="D5925" s="247" t="s">
        <v>2933</v>
      </c>
      <c r="E5925" s="248" t="s">
        <v>3648</v>
      </c>
      <c r="F5925" s="247">
        <v>26.4</v>
      </c>
      <c r="G5925" s="247" t="s">
        <v>1373</v>
      </c>
      <c r="H5925" s="247" t="s">
        <v>14318</v>
      </c>
      <c r="I5925" s="247">
        <v>2</v>
      </c>
      <c r="J5925" s="247">
        <v>0</v>
      </c>
      <c r="K5925" s="247">
        <v>0</v>
      </c>
    </row>
    <row r="5926" spans="1:11">
      <c r="A5926" s="247" t="s">
        <v>3647</v>
      </c>
      <c r="B5926" s="247" t="s">
        <v>3646</v>
      </c>
      <c r="C5926" s="247" t="s">
        <v>2934</v>
      </c>
      <c r="D5926" s="247" t="s">
        <v>2933</v>
      </c>
      <c r="E5926" s="248" t="s">
        <v>3645</v>
      </c>
      <c r="F5926" s="247">
        <v>15.62</v>
      </c>
      <c r="G5926" s="247" t="s">
        <v>1373</v>
      </c>
      <c r="H5926" s="247" t="s">
        <v>14318</v>
      </c>
      <c r="I5926" s="247">
        <v>2</v>
      </c>
      <c r="J5926" s="247">
        <v>0</v>
      </c>
      <c r="K5926" s="247">
        <v>0</v>
      </c>
    </row>
    <row r="5927" spans="1:11">
      <c r="A5927" s="247" t="s">
        <v>3639</v>
      </c>
      <c r="B5927" s="247" t="s">
        <v>3638</v>
      </c>
      <c r="C5927" s="247" t="s">
        <v>2934</v>
      </c>
      <c r="D5927" s="247" t="s">
        <v>2933</v>
      </c>
      <c r="E5927" s="248" t="s">
        <v>3637</v>
      </c>
      <c r="F5927" s="247">
        <v>12.7</v>
      </c>
      <c r="G5927" s="247" t="s">
        <v>1373</v>
      </c>
      <c r="H5927" s="247" t="s">
        <v>14318</v>
      </c>
      <c r="I5927" s="247">
        <v>2</v>
      </c>
      <c r="J5927" s="247">
        <v>0</v>
      </c>
      <c r="K5927" s="247">
        <v>0</v>
      </c>
    </row>
    <row r="5928" spans="1:11">
      <c r="A5928" s="247" t="s">
        <v>3636</v>
      </c>
      <c r="B5928" s="247" t="s">
        <v>3635</v>
      </c>
      <c r="C5928" s="247" t="s">
        <v>2934</v>
      </c>
      <c r="D5928" s="247" t="s">
        <v>2933</v>
      </c>
      <c r="E5928" s="248" t="s">
        <v>3634</v>
      </c>
      <c r="F5928" s="247">
        <v>6.96</v>
      </c>
      <c r="G5928" s="247" t="s">
        <v>1373</v>
      </c>
      <c r="H5928" s="247" t="s">
        <v>14318</v>
      </c>
      <c r="I5928" s="247">
        <v>2</v>
      </c>
      <c r="J5928" s="247">
        <v>0</v>
      </c>
      <c r="K5928" s="247">
        <v>0</v>
      </c>
    </row>
    <row r="5929" spans="1:11">
      <c r="A5929" s="247" t="s">
        <v>3624</v>
      </c>
      <c r="B5929" s="247" t="s">
        <v>3623</v>
      </c>
      <c r="C5929" s="247" t="s">
        <v>2934</v>
      </c>
      <c r="D5929" s="247" t="s">
        <v>2933</v>
      </c>
      <c r="E5929" s="248" t="s">
        <v>3622</v>
      </c>
      <c r="F5929" s="247">
        <v>9.66</v>
      </c>
      <c r="G5929" s="247" t="s">
        <v>1373</v>
      </c>
      <c r="H5929" s="247" t="s">
        <v>14318</v>
      </c>
      <c r="I5929" s="247">
        <v>2</v>
      </c>
      <c r="J5929" s="247">
        <v>0</v>
      </c>
      <c r="K5929" s="247">
        <v>0</v>
      </c>
    </row>
    <row r="5930" spans="1:11">
      <c r="A5930" s="247" t="s">
        <v>3621</v>
      </c>
      <c r="B5930" s="247" t="s">
        <v>3620</v>
      </c>
      <c r="C5930" s="247" t="s">
        <v>2934</v>
      </c>
      <c r="D5930" s="247" t="s">
        <v>2933</v>
      </c>
      <c r="E5930" s="248" t="s">
        <v>3619</v>
      </c>
      <c r="F5930" s="247">
        <v>15.17</v>
      </c>
      <c r="G5930" s="247" t="s">
        <v>1373</v>
      </c>
      <c r="H5930" s="247" t="s">
        <v>14318</v>
      </c>
      <c r="I5930" s="247">
        <v>2</v>
      </c>
      <c r="J5930" s="247">
        <v>0</v>
      </c>
      <c r="K5930" s="247">
        <v>0</v>
      </c>
    </row>
    <row r="5931" spans="1:11">
      <c r="A5931" s="247" t="s">
        <v>3618</v>
      </c>
      <c r="B5931" s="247" t="s">
        <v>3617</v>
      </c>
      <c r="C5931" s="247" t="s">
        <v>2934</v>
      </c>
      <c r="D5931" s="247" t="s">
        <v>2933</v>
      </c>
      <c r="E5931" s="248" t="s">
        <v>3616</v>
      </c>
      <c r="F5931" s="247">
        <v>63.26</v>
      </c>
      <c r="G5931" s="247" t="s">
        <v>1373</v>
      </c>
      <c r="H5931" s="247" t="s">
        <v>14318</v>
      </c>
      <c r="I5931" s="247">
        <v>2</v>
      </c>
      <c r="J5931" s="247">
        <v>0</v>
      </c>
      <c r="K5931" s="247">
        <v>0</v>
      </c>
    </row>
    <row r="5932" spans="1:11">
      <c r="A5932" s="247" t="s">
        <v>3615</v>
      </c>
      <c r="B5932" s="247" t="s">
        <v>3614</v>
      </c>
      <c r="C5932" s="247" t="s">
        <v>2934</v>
      </c>
      <c r="D5932" s="247" t="s">
        <v>2933</v>
      </c>
      <c r="E5932" s="248" t="s">
        <v>3613</v>
      </c>
      <c r="F5932" s="247">
        <v>30.11</v>
      </c>
      <c r="G5932" s="247" t="s">
        <v>1373</v>
      </c>
      <c r="H5932" s="247" t="s">
        <v>14318</v>
      </c>
      <c r="I5932" s="247">
        <v>2</v>
      </c>
      <c r="J5932" s="247">
        <v>0</v>
      </c>
      <c r="K5932" s="247">
        <v>0</v>
      </c>
    </row>
    <row r="5933" spans="1:11">
      <c r="A5933" s="247" t="s">
        <v>14182</v>
      </c>
      <c r="B5933" s="247" t="s">
        <v>14183</v>
      </c>
      <c r="C5933" s="247" t="s">
        <v>2934</v>
      </c>
      <c r="D5933" s="247" t="s">
        <v>2933</v>
      </c>
      <c r="E5933" s="248" t="s">
        <v>14184</v>
      </c>
      <c r="F5933" s="247">
        <v>22.47</v>
      </c>
      <c r="G5933" s="247" t="s">
        <v>1373</v>
      </c>
      <c r="H5933" s="247" t="s">
        <v>14318</v>
      </c>
      <c r="I5933" s="247">
        <v>2</v>
      </c>
      <c r="J5933" s="247">
        <v>0</v>
      </c>
      <c r="K5933" s="247">
        <v>0</v>
      </c>
    </row>
    <row r="5934" spans="1:11">
      <c r="A5934" s="247" t="s">
        <v>15666</v>
      </c>
      <c r="B5934" s="247" t="s">
        <v>15665</v>
      </c>
      <c r="C5934" s="247" t="s">
        <v>2934</v>
      </c>
      <c r="D5934" s="247" t="s">
        <v>2933</v>
      </c>
      <c r="E5934" s="248" t="s">
        <v>15664</v>
      </c>
      <c r="F5934" s="247">
        <v>223.93</v>
      </c>
      <c r="G5934" s="247" t="s">
        <v>1373</v>
      </c>
      <c r="H5934" s="247" t="s">
        <v>14318</v>
      </c>
      <c r="I5934" s="247">
        <v>2</v>
      </c>
      <c r="J5934" s="247">
        <v>0</v>
      </c>
      <c r="K5934" s="247">
        <v>0</v>
      </c>
    </row>
    <row r="5935" spans="1:11">
      <c r="A5935" s="247" t="s">
        <v>3580</v>
      </c>
      <c r="B5935" s="247" t="s">
        <v>3579</v>
      </c>
      <c r="C5935" s="247" t="s">
        <v>2934</v>
      </c>
      <c r="D5935" s="247" t="s">
        <v>2933</v>
      </c>
      <c r="E5935" s="248" t="s">
        <v>3578</v>
      </c>
      <c r="F5935" s="247">
        <v>14.61</v>
      </c>
      <c r="G5935" s="247" t="s">
        <v>1373</v>
      </c>
      <c r="H5935" s="247" t="s">
        <v>14318</v>
      </c>
      <c r="I5935" s="247">
        <v>2</v>
      </c>
      <c r="J5935" s="247">
        <v>0</v>
      </c>
      <c r="K5935" s="247">
        <v>0</v>
      </c>
    </row>
    <row r="5936" spans="1:11">
      <c r="A5936" s="247" t="s">
        <v>3577</v>
      </c>
      <c r="B5936" s="247" t="s">
        <v>3576</v>
      </c>
      <c r="C5936" s="247" t="s">
        <v>2934</v>
      </c>
      <c r="D5936" s="247" t="s">
        <v>2933</v>
      </c>
      <c r="E5936" s="248" t="s">
        <v>3575</v>
      </c>
      <c r="F5936" s="247">
        <v>6.97</v>
      </c>
      <c r="G5936" s="247" t="s">
        <v>1373</v>
      </c>
      <c r="H5936" s="247" t="s">
        <v>14318</v>
      </c>
      <c r="I5936" s="247">
        <v>2</v>
      </c>
      <c r="J5936" s="247">
        <v>0</v>
      </c>
      <c r="K5936" s="247">
        <v>0</v>
      </c>
    </row>
    <row r="5937" spans="1:11">
      <c r="A5937" s="247" t="s">
        <v>3568</v>
      </c>
      <c r="B5937" s="247" t="s">
        <v>3567</v>
      </c>
      <c r="C5937" s="247" t="s">
        <v>2934</v>
      </c>
      <c r="D5937" s="247" t="s">
        <v>2933</v>
      </c>
      <c r="E5937" s="248" t="s">
        <v>3566</v>
      </c>
      <c r="F5937" s="247">
        <v>479.4</v>
      </c>
      <c r="G5937" s="247" t="s">
        <v>1373</v>
      </c>
      <c r="H5937" s="247" t="s">
        <v>14318</v>
      </c>
      <c r="I5937" s="247">
        <v>2</v>
      </c>
      <c r="J5937" s="247">
        <v>0</v>
      </c>
      <c r="K5937" s="247">
        <v>0</v>
      </c>
    </row>
    <row r="5938" spans="1:11">
      <c r="A5938" s="247" t="s">
        <v>3565</v>
      </c>
      <c r="B5938" s="247" t="s">
        <v>3564</v>
      </c>
      <c r="C5938" s="247" t="s">
        <v>2934</v>
      </c>
      <c r="D5938" s="247" t="s">
        <v>2933</v>
      </c>
      <c r="E5938" s="248" t="s">
        <v>3563</v>
      </c>
      <c r="F5938" s="247">
        <v>11.24</v>
      </c>
      <c r="G5938" s="247" t="s">
        <v>1373</v>
      </c>
      <c r="H5938" s="247" t="s">
        <v>14318</v>
      </c>
      <c r="I5938" s="247">
        <v>2</v>
      </c>
      <c r="J5938" s="247">
        <v>0</v>
      </c>
      <c r="K5938" s="247">
        <v>0</v>
      </c>
    </row>
    <row r="5939" spans="1:11">
      <c r="A5939" s="247" t="s">
        <v>3562</v>
      </c>
      <c r="B5939" s="247" t="s">
        <v>3561</v>
      </c>
      <c r="C5939" s="247" t="s">
        <v>2934</v>
      </c>
      <c r="D5939" s="247" t="s">
        <v>2933</v>
      </c>
      <c r="E5939" s="248" t="s">
        <v>3560</v>
      </c>
      <c r="F5939" s="247">
        <v>14.94</v>
      </c>
      <c r="G5939" s="247" t="s">
        <v>1373</v>
      </c>
      <c r="H5939" s="247" t="s">
        <v>14318</v>
      </c>
      <c r="I5939" s="247">
        <v>2</v>
      </c>
      <c r="J5939" s="247">
        <v>0</v>
      </c>
      <c r="K5939" s="247">
        <v>0</v>
      </c>
    </row>
    <row r="5940" spans="1:11">
      <c r="A5940" s="247" t="s">
        <v>3547</v>
      </c>
      <c r="B5940" s="247" t="s">
        <v>3546</v>
      </c>
      <c r="C5940" s="247" t="s">
        <v>2934</v>
      </c>
      <c r="D5940" s="247" t="s">
        <v>2933</v>
      </c>
      <c r="E5940" s="248" t="s">
        <v>3545</v>
      </c>
      <c r="F5940" s="247">
        <v>28.31</v>
      </c>
      <c r="G5940" s="247" t="s">
        <v>1373</v>
      </c>
      <c r="H5940" s="247" t="s">
        <v>14318</v>
      </c>
      <c r="I5940" s="247">
        <v>2</v>
      </c>
      <c r="J5940" s="247">
        <v>0</v>
      </c>
      <c r="K5940" s="247">
        <v>0</v>
      </c>
    </row>
    <row r="5941" spans="1:11">
      <c r="A5941" s="247" t="s">
        <v>3514</v>
      </c>
      <c r="B5941" s="247" t="s">
        <v>3513</v>
      </c>
      <c r="C5941" s="247" t="s">
        <v>2934</v>
      </c>
      <c r="D5941" s="247" t="s">
        <v>2933</v>
      </c>
      <c r="E5941" s="248" t="s">
        <v>15660</v>
      </c>
      <c r="F5941" s="247">
        <v>37.979999999999997</v>
      </c>
      <c r="G5941" s="247" t="s">
        <v>1373</v>
      </c>
      <c r="H5941" s="247" t="s">
        <v>14318</v>
      </c>
      <c r="I5941" s="247">
        <v>2</v>
      </c>
      <c r="J5941" s="247">
        <v>0</v>
      </c>
      <c r="K5941" s="247">
        <v>0</v>
      </c>
    </row>
    <row r="5942" spans="1:11">
      <c r="A5942" s="247" t="s">
        <v>3483</v>
      </c>
      <c r="B5942" s="247" t="s">
        <v>3482</v>
      </c>
      <c r="C5942" s="247" t="s">
        <v>2934</v>
      </c>
      <c r="D5942" s="247" t="s">
        <v>2933</v>
      </c>
      <c r="E5942" s="248" t="s">
        <v>3481</v>
      </c>
      <c r="F5942" s="247">
        <v>213.07</v>
      </c>
      <c r="G5942" s="247" t="s">
        <v>1373</v>
      </c>
      <c r="H5942" s="247" t="s">
        <v>14318</v>
      </c>
      <c r="I5942" s="247">
        <v>2</v>
      </c>
      <c r="J5942" s="247">
        <v>0</v>
      </c>
      <c r="K5942" s="247">
        <v>0</v>
      </c>
    </row>
    <row r="5943" spans="1:11">
      <c r="A5943" s="247" t="s">
        <v>3472</v>
      </c>
      <c r="B5943" s="247" t="s">
        <v>3471</v>
      </c>
      <c r="C5943" s="247" t="s">
        <v>2934</v>
      </c>
      <c r="D5943" s="247" t="s">
        <v>2933</v>
      </c>
      <c r="E5943" s="248" t="s">
        <v>3470</v>
      </c>
      <c r="F5943" s="247">
        <v>15.62</v>
      </c>
      <c r="G5943" s="247" t="s">
        <v>1373</v>
      </c>
      <c r="H5943" s="247" t="s">
        <v>14318</v>
      </c>
      <c r="I5943" s="247">
        <v>2</v>
      </c>
      <c r="J5943" s="247">
        <v>0</v>
      </c>
      <c r="K5943" s="247">
        <v>0</v>
      </c>
    </row>
    <row r="5944" spans="1:11">
      <c r="A5944" s="247" t="s">
        <v>3466</v>
      </c>
      <c r="B5944" s="247" t="s">
        <v>3465</v>
      </c>
      <c r="C5944" s="247" t="s">
        <v>2934</v>
      </c>
      <c r="D5944" s="247" t="s">
        <v>2933</v>
      </c>
      <c r="E5944" s="248" t="s">
        <v>25506</v>
      </c>
      <c r="F5944" s="247">
        <v>55.06</v>
      </c>
      <c r="G5944" s="247" t="s">
        <v>1373</v>
      </c>
      <c r="H5944" s="247" t="s">
        <v>14318</v>
      </c>
      <c r="I5944" s="247">
        <v>2</v>
      </c>
      <c r="J5944" s="247">
        <v>0</v>
      </c>
      <c r="K5944" s="247">
        <v>0</v>
      </c>
    </row>
    <row r="5945" spans="1:11">
      <c r="A5945" s="247" t="s">
        <v>3461</v>
      </c>
      <c r="B5945" s="247" t="s">
        <v>3460</v>
      </c>
      <c r="C5945" s="247" t="s">
        <v>2934</v>
      </c>
      <c r="D5945" s="247" t="s">
        <v>2933</v>
      </c>
      <c r="E5945" s="248" t="s">
        <v>3459</v>
      </c>
      <c r="F5945" s="247">
        <v>9.67</v>
      </c>
      <c r="G5945" s="247" t="s">
        <v>1373</v>
      </c>
      <c r="H5945" s="247" t="s">
        <v>14318</v>
      </c>
      <c r="I5945" s="247">
        <v>2</v>
      </c>
      <c r="J5945" s="247">
        <v>0</v>
      </c>
      <c r="K5945" s="247">
        <v>0</v>
      </c>
    </row>
    <row r="5946" spans="1:11">
      <c r="A5946" s="247" t="s">
        <v>3449</v>
      </c>
      <c r="B5946" s="247" t="s">
        <v>3448</v>
      </c>
      <c r="C5946" s="247" t="s">
        <v>2934</v>
      </c>
      <c r="D5946" s="247" t="s">
        <v>2933</v>
      </c>
      <c r="E5946" s="248" t="s">
        <v>3447</v>
      </c>
      <c r="F5946" s="247">
        <v>133.16999999999999</v>
      </c>
      <c r="G5946" s="247" t="s">
        <v>1373</v>
      </c>
      <c r="H5946" s="247" t="s">
        <v>14318</v>
      </c>
      <c r="I5946" s="247">
        <v>2</v>
      </c>
      <c r="J5946" s="247">
        <v>0</v>
      </c>
      <c r="K5946" s="247">
        <v>0</v>
      </c>
    </row>
    <row r="5947" spans="1:11">
      <c r="A5947" s="247" t="s">
        <v>3437</v>
      </c>
      <c r="B5947" s="247" t="s">
        <v>3436</v>
      </c>
      <c r="C5947" s="247" t="s">
        <v>2934</v>
      </c>
      <c r="D5947" s="247" t="s">
        <v>2933</v>
      </c>
      <c r="E5947" s="248" t="s">
        <v>3435</v>
      </c>
      <c r="F5947" s="247">
        <v>26.29</v>
      </c>
      <c r="G5947" s="247" t="s">
        <v>1373</v>
      </c>
      <c r="H5947" s="247" t="s">
        <v>14318</v>
      </c>
      <c r="I5947" s="247">
        <v>2</v>
      </c>
      <c r="J5947" s="247">
        <v>0</v>
      </c>
      <c r="K5947" s="247">
        <v>0</v>
      </c>
    </row>
    <row r="5948" spans="1:11">
      <c r="A5948" s="247" t="s">
        <v>3413</v>
      </c>
      <c r="B5948" s="247" t="s">
        <v>3412</v>
      </c>
      <c r="C5948" s="247" t="s">
        <v>2934</v>
      </c>
      <c r="D5948" s="247" t="s">
        <v>2933</v>
      </c>
      <c r="E5948" s="248" t="s">
        <v>14185</v>
      </c>
      <c r="F5948" s="247">
        <v>33.15</v>
      </c>
      <c r="G5948" s="247" t="s">
        <v>1373</v>
      </c>
      <c r="H5948" s="247" t="s">
        <v>14318</v>
      </c>
      <c r="I5948" s="247">
        <v>2</v>
      </c>
      <c r="J5948" s="247">
        <v>0</v>
      </c>
      <c r="K5948" s="247">
        <v>0</v>
      </c>
    </row>
    <row r="5949" spans="1:11">
      <c r="A5949" s="247" t="s">
        <v>3411</v>
      </c>
      <c r="B5949" s="247" t="s">
        <v>3410</v>
      </c>
      <c r="C5949" s="247" t="s">
        <v>2934</v>
      </c>
      <c r="D5949" s="247" t="s">
        <v>2933</v>
      </c>
      <c r="E5949" s="248" t="s">
        <v>3409</v>
      </c>
      <c r="F5949" s="247">
        <v>166.46</v>
      </c>
      <c r="G5949" s="247" t="s">
        <v>1373</v>
      </c>
      <c r="H5949" s="247" t="s">
        <v>14318</v>
      </c>
      <c r="I5949" s="247">
        <v>2</v>
      </c>
      <c r="J5949" s="247">
        <v>0</v>
      </c>
      <c r="K5949" s="247">
        <v>0</v>
      </c>
    </row>
    <row r="5950" spans="1:11">
      <c r="A5950" s="247" t="s">
        <v>15645</v>
      </c>
      <c r="B5950" s="247" t="s">
        <v>15644</v>
      </c>
      <c r="C5950" s="247" t="s">
        <v>2934</v>
      </c>
      <c r="D5950" s="247" t="s">
        <v>2933</v>
      </c>
      <c r="E5950" s="248" t="s">
        <v>15643</v>
      </c>
      <c r="F5950" s="247">
        <v>23.6</v>
      </c>
      <c r="G5950" s="247" t="s">
        <v>1373</v>
      </c>
      <c r="H5950" s="247" t="s">
        <v>14318</v>
      </c>
      <c r="I5950" s="247">
        <v>2</v>
      </c>
      <c r="J5950" s="247">
        <v>0</v>
      </c>
      <c r="K5950" s="247">
        <v>0</v>
      </c>
    </row>
    <row r="5951" spans="1:11">
      <c r="A5951" s="247" t="s">
        <v>3408</v>
      </c>
      <c r="B5951" s="247" t="s">
        <v>3407</v>
      </c>
      <c r="C5951" s="247" t="s">
        <v>2934</v>
      </c>
      <c r="D5951" s="247" t="s">
        <v>2933</v>
      </c>
      <c r="E5951" s="248" t="s">
        <v>3406</v>
      </c>
      <c r="F5951" s="247">
        <v>35.39</v>
      </c>
      <c r="G5951" s="247" t="s">
        <v>1373</v>
      </c>
      <c r="H5951" s="247" t="s">
        <v>14318</v>
      </c>
      <c r="I5951" s="247">
        <v>2</v>
      </c>
      <c r="J5951" s="247">
        <v>0</v>
      </c>
      <c r="K5951" s="247">
        <v>0</v>
      </c>
    </row>
    <row r="5952" spans="1:11">
      <c r="A5952" s="247" t="s">
        <v>3405</v>
      </c>
      <c r="B5952" s="247" t="s">
        <v>3404</v>
      </c>
      <c r="C5952" s="247" t="s">
        <v>2934</v>
      </c>
      <c r="D5952" s="247" t="s">
        <v>2933</v>
      </c>
      <c r="E5952" s="248" t="s">
        <v>3403</v>
      </c>
      <c r="F5952" s="247">
        <v>73.25</v>
      </c>
      <c r="G5952" s="247" t="s">
        <v>1373</v>
      </c>
      <c r="H5952" s="247" t="s">
        <v>14318</v>
      </c>
      <c r="I5952" s="247">
        <v>2</v>
      </c>
      <c r="J5952" s="247">
        <v>0</v>
      </c>
      <c r="K5952" s="247">
        <v>0</v>
      </c>
    </row>
    <row r="5953" spans="1:11">
      <c r="A5953" s="247" t="s">
        <v>3397</v>
      </c>
      <c r="B5953" s="247" t="s">
        <v>3396</v>
      </c>
      <c r="C5953" s="247" t="s">
        <v>2934</v>
      </c>
      <c r="D5953" s="247" t="s">
        <v>2933</v>
      </c>
      <c r="E5953" s="248" t="s">
        <v>3395</v>
      </c>
      <c r="F5953" s="247">
        <v>40.64</v>
      </c>
      <c r="G5953" s="247" t="s">
        <v>1373</v>
      </c>
      <c r="H5953" s="247" t="s">
        <v>14318</v>
      </c>
      <c r="I5953" s="247">
        <v>2</v>
      </c>
      <c r="J5953" s="247">
        <v>0</v>
      </c>
      <c r="K5953" s="247">
        <v>0</v>
      </c>
    </row>
    <row r="5954" spans="1:11">
      <c r="A5954" s="247" t="s">
        <v>3394</v>
      </c>
      <c r="B5954" s="247" t="s">
        <v>3393</v>
      </c>
      <c r="C5954" s="247" t="s">
        <v>2934</v>
      </c>
      <c r="D5954" s="247" t="s">
        <v>2933</v>
      </c>
      <c r="E5954" s="248" t="s">
        <v>3392</v>
      </c>
      <c r="F5954" s="247">
        <v>46.9</v>
      </c>
      <c r="G5954" s="247" t="s">
        <v>1373</v>
      </c>
      <c r="H5954" s="247" t="s">
        <v>14318</v>
      </c>
      <c r="I5954" s="247">
        <v>2</v>
      </c>
      <c r="J5954" s="247">
        <v>0</v>
      </c>
      <c r="K5954" s="247">
        <v>0</v>
      </c>
    </row>
    <row r="5955" spans="1:11">
      <c r="A5955" s="247" t="s">
        <v>3391</v>
      </c>
      <c r="B5955" s="247" t="s">
        <v>3390</v>
      </c>
      <c r="C5955" s="247" t="s">
        <v>2934</v>
      </c>
      <c r="D5955" s="247" t="s">
        <v>2933</v>
      </c>
      <c r="E5955" s="248" t="s">
        <v>3389</v>
      </c>
      <c r="F5955" s="247">
        <v>95.51</v>
      </c>
      <c r="G5955" s="247" t="s">
        <v>1373</v>
      </c>
      <c r="H5955" s="247" t="s">
        <v>14318</v>
      </c>
      <c r="I5955" s="247">
        <v>2</v>
      </c>
      <c r="J5955" s="247">
        <v>0</v>
      </c>
      <c r="K5955" s="247">
        <v>0</v>
      </c>
    </row>
    <row r="5956" spans="1:11">
      <c r="A5956" s="247" t="s">
        <v>3388</v>
      </c>
      <c r="B5956" s="247" t="s">
        <v>3387</v>
      </c>
      <c r="C5956" s="247" t="s">
        <v>2934</v>
      </c>
      <c r="D5956" s="247" t="s">
        <v>2933</v>
      </c>
      <c r="E5956" s="248" t="s">
        <v>15639</v>
      </c>
      <c r="F5956" s="247">
        <v>119.85</v>
      </c>
      <c r="G5956" s="247" t="s">
        <v>1373</v>
      </c>
      <c r="H5956" s="247" t="s">
        <v>14318</v>
      </c>
      <c r="I5956" s="247">
        <v>2</v>
      </c>
      <c r="J5956" s="247">
        <v>0</v>
      </c>
      <c r="K5956" s="247">
        <v>0</v>
      </c>
    </row>
    <row r="5957" spans="1:11">
      <c r="A5957" s="247" t="s">
        <v>3381</v>
      </c>
      <c r="B5957" s="247" t="s">
        <v>3380</v>
      </c>
      <c r="C5957" s="247" t="s">
        <v>2934</v>
      </c>
      <c r="D5957" s="247" t="s">
        <v>2933</v>
      </c>
      <c r="E5957" s="248" t="s">
        <v>3379</v>
      </c>
      <c r="F5957" s="247">
        <v>100.83</v>
      </c>
      <c r="G5957" s="247" t="s">
        <v>1373</v>
      </c>
      <c r="H5957" s="247" t="s">
        <v>14318</v>
      </c>
      <c r="I5957" s="247">
        <v>2</v>
      </c>
      <c r="J5957" s="247">
        <v>0</v>
      </c>
      <c r="K5957" s="247">
        <v>0</v>
      </c>
    </row>
    <row r="5958" spans="1:11">
      <c r="A5958" s="247" t="s">
        <v>3378</v>
      </c>
      <c r="B5958" s="247" t="s">
        <v>3377</v>
      </c>
      <c r="C5958" s="247" t="s">
        <v>2934</v>
      </c>
      <c r="D5958" s="247" t="s">
        <v>2933</v>
      </c>
      <c r="E5958" s="248" t="s">
        <v>3376</v>
      </c>
      <c r="F5958" s="247">
        <v>15.39</v>
      </c>
      <c r="G5958" s="247" t="s">
        <v>1373</v>
      </c>
      <c r="H5958" s="247" t="s">
        <v>14318</v>
      </c>
      <c r="I5958" s="247">
        <v>2</v>
      </c>
      <c r="J5958" s="247">
        <v>0</v>
      </c>
      <c r="K5958" s="247">
        <v>0</v>
      </c>
    </row>
    <row r="5959" spans="1:11">
      <c r="A5959" s="247" t="s">
        <v>3356</v>
      </c>
      <c r="B5959" s="247" t="s">
        <v>3355</v>
      </c>
      <c r="C5959" s="247" t="s">
        <v>2934</v>
      </c>
      <c r="D5959" s="247" t="s">
        <v>2933</v>
      </c>
      <c r="E5959" s="248" t="s">
        <v>25507</v>
      </c>
      <c r="F5959" s="247">
        <v>30.73</v>
      </c>
      <c r="G5959" s="247" t="s">
        <v>1373</v>
      </c>
      <c r="H5959" s="247" t="s">
        <v>14318</v>
      </c>
      <c r="I5959" s="247">
        <v>2</v>
      </c>
      <c r="J5959" s="247">
        <v>0</v>
      </c>
      <c r="K5959" s="247">
        <v>0</v>
      </c>
    </row>
    <row r="5960" spans="1:11">
      <c r="A5960" s="247" t="s">
        <v>3353</v>
      </c>
      <c r="B5960" s="247" t="s">
        <v>3352</v>
      </c>
      <c r="C5960" s="247" t="s">
        <v>2934</v>
      </c>
      <c r="D5960" s="247" t="s">
        <v>2933</v>
      </c>
      <c r="E5960" s="248" t="s">
        <v>3351</v>
      </c>
      <c r="F5960" s="247">
        <v>26.46</v>
      </c>
      <c r="G5960" s="247" t="s">
        <v>1373</v>
      </c>
      <c r="H5960" s="247" t="s">
        <v>14318</v>
      </c>
      <c r="I5960" s="247">
        <v>2</v>
      </c>
      <c r="J5960" s="247">
        <v>0</v>
      </c>
      <c r="K5960" s="247">
        <v>0</v>
      </c>
    </row>
    <row r="5961" spans="1:11">
      <c r="A5961" s="247" t="s">
        <v>3332</v>
      </c>
      <c r="B5961" s="247" t="s">
        <v>3331</v>
      </c>
      <c r="C5961" s="247" t="s">
        <v>2934</v>
      </c>
      <c r="D5961" s="247" t="s">
        <v>2933</v>
      </c>
      <c r="E5961" s="248" t="s">
        <v>3330</v>
      </c>
      <c r="F5961" s="247">
        <v>49.7</v>
      </c>
      <c r="G5961" s="247" t="s">
        <v>1373</v>
      </c>
      <c r="H5961" s="247" t="s">
        <v>14318</v>
      </c>
      <c r="I5961" s="247">
        <v>2</v>
      </c>
      <c r="J5961" s="247">
        <v>0</v>
      </c>
      <c r="K5961" s="247">
        <v>0</v>
      </c>
    </row>
    <row r="5962" spans="1:11">
      <c r="A5962" s="247" t="s">
        <v>3280</v>
      </c>
      <c r="B5962" s="247" t="s">
        <v>3279</v>
      </c>
      <c r="C5962" s="247" t="s">
        <v>2934</v>
      </c>
      <c r="D5962" s="247" t="s">
        <v>2933</v>
      </c>
      <c r="E5962" s="248" t="s">
        <v>3278</v>
      </c>
      <c r="F5962" s="247">
        <v>22.81</v>
      </c>
      <c r="G5962" s="247" t="s">
        <v>1373</v>
      </c>
      <c r="H5962" s="247" t="s">
        <v>14318</v>
      </c>
      <c r="I5962" s="247">
        <v>2</v>
      </c>
      <c r="J5962" s="247">
        <v>0</v>
      </c>
      <c r="K5962" s="247">
        <v>0</v>
      </c>
    </row>
    <row r="5963" spans="1:11">
      <c r="A5963" s="247" t="s">
        <v>3256</v>
      </c>
      <c r="B5963" s="247" t="s">
        <v>3255</v>
      </c>
      <c r="C5963" s="247" t="s">
        <v>2934</v>
      </c>
      <c r="D5963" s="247" t="s">
        <v>2933</v>
      </c>
      <c r="E5963" s="248" t="s">
        <v>15622</v>
      </c>
      <c r="F5963" s="247">
        <v>22.06</v>
      </c>
      <c r="G5963" s="247" t="s">
        <v>1373</v>
      </c>
      <c r="H5963" s="247" t="s">
        <v>14318</v>
      </c>
      <c r="I5963" s="247">
        <v>2</v>
      </c>
      <c r="J5963" s="247">
        <v>0</v>
      </c>
      <c r="K5963" s="247">
        <v>0</v>
      </c>
    </row>
    <row r="5964" spans="1:11">
      <c r="A5964" s="247" t="s">
        <v>3246</v>
      </c>
      <c r="B5964" s="247" t="s">
        <v>3245</v>
      </c>
      <c r="C5964" s="247" t="s">
        <v>2934</v>
      </c>
      <c r="D5964" s="247" t="s">
        <v>2933</v>
      </c>
      <c r="E5964" s="248" t="s">
        <v>3244</v>
      </c>
      <c r="F5964" s="247">
        <v>17.64</v>
      </c>
      <c r="G5964" s="247" t="s">
        <v>1373</v>
      </c>
      <c r="H5964" s="247" t="s">
        <v>14318</v>
      </c>
      <c r="I5964" s="247">
        <v>2</v>
      </c>
      <c r="J5964" s="247">
        <v>0</v>
      </c>
      <c r="K5964" s="247">
        <v>0</v>
      </c>
    </row>
    <row r="5965" spans="1:11">
      <c r="A5965" s="247" t="s">
        <v>3243</v>
      </c>
      <c r="B5965" s="247" t="s">
        <v>3242</v>
      </c>
      <c r="C5965" s="247" t="s">
        <v>2934</v>
      </c>
      <c r="D5965" s="247" t="s">
        <v>2933</v>
      </c>
      <c r="E5965" s="248" t="s">
        <v>3241</v>
      </c>
      <c r="F5965" s="247">
        <v>47.19</v>
      </c>
      <c r="G5965" s="247" t="s">
        <v>1373</v>
      </c>
      <c r="H5965" s="247" t="s">
        <v>14318</v>
      </c>
      <c r="I5965" s="247">
        <v>2</v>
      </c>
      <c r="J5965" s="247">
        <v>0</v>
      </c>
      <c r="K5965" s="247">
        <v>0</v>
      </c>
    </row>
    <row r="5966" spans="1:11">
      <c r="A5966" s="247" t="s">
        <v>3240</v>
      </c>
      <c r="B5966" s="247" t="s">
        <v>3239</v>
      </c>
      <c r="C5966" s="247" t="s">
        <v>2934</v>
      </c>
      <c r="D5966" s="247" t="s">
        <v>2933</v>
      </c>
      <c r="E5966" s="248" t="s">
        <v>3238</v>
      </c>
      <c r="F5966" s="247">
        <v>86.52</v>
      </c>
      <c r="G5966" s="247" t="s">
        <v>1373</v>
      </c>
      <c r="H5966" s="247" t="s">
        <v>14318</v>
      </c>
      <c r="I5966" s="247">
        <v>2</v>
      </c>
      <c r="J5966" s="247">
        <v>0</v>
      </c>
      <c r="K5966" s="247">
        <v>0</v>
      </c>
    </row>
    <row r="5967" spans="1:11">
      <c r="A5967" s="247" t="s">
        <v>3237</v>
      </c>
      <c r="B5967" s="247" t="s">
        <v>3236</v>
      </c>
      <c r="C5967" s="247" t="s">
        <v>2934</v>
      </c>
      <c r="D5967" s="247" t="s">
        <v>2933</v>
      </c>
      <c r="E5967" s="248" t="s">
        <v>3235</v>
      </c>
      <c r="F5967" s="247">
        <v>19.100000000000001</v>
      </c>
      <c r="G5967" s="247" t="s">
        <v>1373</v>
      </c>
      <c r="H5967" s="247" t="s">
        <v>14318</v>
      </c>
      <c r="I5967" s="247">
        <v>2</v>
      </c>
      <c r="J5967" s="247">
        <v>0</v>
      </c>
      <c r="K5967" s="247">
        <v>0</v>
      </c>
    </row>
    <row r="5968" spans="1:11">
      <c r="A5968" s="247" t="s">
        <v>3234</v>
      </c>
      <c r="B5968" s="247" t="s">
        <v>3233</v>
      </c>
      <c r="C5968" s="247" t="s">
        <v>2934</v>
      </c>
      <c r="D5968" s="247" t="s">
        <v>2933</v>
      </c>
      <c r="E5968" s="248" t="s">
        <v>3232</v>
      </c>
      <c r="F5968" s="247">
        <v>37.08</v>
      </c>
      <c r="G5968" s="247" t="s">
        <v>1373</v>
      </c>
      <c r="H5968" s="247" t="s">
        <v>14318</v>
      </c>
      <c r="I5968" s="247">
        <v>2</v>
      </c>
      <c r="J5968" s="247">
        <v>0</v>
      </c>
      <c r="K5968" s="247">
        <v>0</v>
      </c>
    </row>
    <row r="5969" spans="1:11">
      <c r="A5969" s="247" t="s">
        <v>3231</v>
      </c>
      <c r="B5969" s="247" t="s">
        <v>3230</v>
      </c>
      <c r="C5969" s="247" t="s">
        <v>2934</v>
      </c>
      <c r="D5969" s="247" t="s">
        <v>2933</v>
      </c>
      <c r="E5969" s="248" t="s">
        <v>3229</v>
      </c>
      <c r="F5969" s="247">
        <v>86.56</v>
      </c>
      <c r="G5969" s="247" t="s">
        <v>1373</v>
      </c>
      <c r="H5969" s="247" t="s">
        <v>14318</v>
      </c>
      <c r="I5969" s="247">
        <v>2</v>
      </c>
      <c r="J5969" s="247">
        <v>0</v>
      </c>
      <c r="K5969" s="247">
        <v>0</v>
      </c>
    </row>
    <row r="5970" spans="1:11">
      <c r="A5970" s="247" t="s">
        <v>3228</v>
      </c>
      <c r="B5970" s="247" t="s">
        <v>3227</v>
      </c>
      <c r="C5970" s="247" t="s">
        <v>2934</v>
      </c>
      <c r="D5970" s="247" t="s">
        <v>2933</v>
      </c>
      <c r="E5970" s="248" t="s">
        <v>3226</v>
      </c>
      <c r="F5970" s="247">
        <v>25.84</v>
      </c>
      <c r="G5970" s="247" t="s">
        <v>1373</v>
      </c>
      <c r="H5970" s="247" t="s">
        <v>14318</v>
      </c>
      <c r="I5970" s="247">
        <v>2</v>
      </c>
      <c r="J5970" s="247">
        <v>0</v>
      </c>
      <c r="K5970" s="247">
        <v>0</v>
      </c>
    </row>
    <row r="5971" spans="1:11">
      <c r="A5971" s="247" t="s">
        <v>3225</v>
      </c>
      <c r="B5971" s="247" t="s">
        <v>3224</v>
      </c>
      <c r="C5971" s="247" t="s">
        <v>2934</v>
      </c>
      <c r="D5971" s="247" t="s">
        <v>2933</v>
      </c>
      <c r="E5971" s="248" t="s">
        <v>25508</v>
      </c>
      <c r="F5971" s="247">
        <v>19.66</v>
      </c>
      <c r="G5971" s="247" t="s">
        <v>1373</v>
      </c>
      <c r="H5971" s="247" t="s">
        <v>14318</v>
      </c>
      <c r="I5971" s="247">
        <v>2</v>
      </c>
      <c r="J5971" s="247">
        <v>0</v>
      </c>
      <c r="K5971" s="247">
        <v>0</v>
      </c>
    </row>
    <row r="5972" spans="1:11">
      <c r="A5972" s="247" t="s">
        <v>3215</v>
      </c>
      <c r="B5972" s="247" t="s">
        <v>3214</v>
      </c>
      <c r="C5972" s="247" t="s">
        <v>2934</v>
      </c>
      <c r="D5972" s="247" t="s">
        <v>2933</v>
      </c>
      <c r="E5972" s="248" t="s">
        <v>3213</v>
      </c>
      <c r="F5972" s="247">
        <v>253.02</v>
      </c>
      <c r="G5972" s="247" t="s">
        <v>1373</v>
      </c>
      <c r="H5972" s="247" t="s">
        <v>14318</v>
      </c>
      <c r="I5972" s="247">
        <v>2</v>
      </c>
      <c r="J5972" s="247">
        <v>0</v>
      </c>
      <c r="K5972" s="247">
        <v>0</v>
      </c>
    </row>
    <row r="5973" spans="1:11">
      <c r="A5973" s="247" t="s">
        <v>3206</v>
      </c>
      <c r="B5973" s="247" t="s">
        <v>3205</v>
      </c>
      <c r="C5973" s="247" t="s">
        <v>2934</v>
      </c>
      <c r="D5973" s="247" t="s">
        <v>2933</v>
      </c>
      <c r="E5973" s="248" t="s">
        <v>3204</v>
      </c>
      <c r="F5973" s="247">
        <v>33.799999999999997</v>
      </c>
      <c r="G5973" s="247" t="s">
        <v>1373</v>
      </c>
      <c r="H5973" s="247" t="s">
        <v>14318</v>
      </c>
      <c r="I5973" s="247">
        <v>2</v>
      </c>
      <c r="J5973" s="247">
        <v>0</v>
      </c>
      <c r="K5973" s="247">
        <v>0</v>
      </c>
    </row>
    <row r="5974" spans="1:11">
      <c r="A5974" s="247" t="s">
        <v>3203</v>
      </c>
      <c r="B5974" s="247" t="s">
        <v>3202</v>
      </c>
      <c r="C5974" s="247" t="s">
        <v>2934</v>
      </c>
      <c r="D5974" s="247" t="s">
        <v>2933</v>
      </c>
      <c r="E5974" s="248" t="s">
        <v>3201</v>
      </c>
      <c r="F5974" s="247">
        <v>166.46</v>
      </c>
      <c r="G5974" s="247" t="s">
        <v>1373</v>
      </c>
      <c r="H5974" s="247" t="s">
        <v>14318</v>
      </c>
      <c r="I5974" s="247">
        <v>2</v>
      </c>
      <c r="J5974" s="247">
        <v>0</v>
      </c>
      <c r="K5974" s="247">
        <v>0</v>
      </c>
    </row>
    <row r="5975" spans="1:11">
      <c r="A5975" s="247" t="s">
        <v>3187</v>
      </c>
      <c r="B5975" s="247" t="s">
        <v>3186</v>
      </c>
      <c r="C5975" s="247" t="s">
        <v>2934</v>
      </c>
      <c r="D5975" s="247" t="s">
        <v>2933</v>
      </c>
      <c r="E5975" s="248" t="s">
        <v>3185</v>
      </c>
      <c r="F5975" s="247">
        <v>60.11</v>
      </c>
      <c r="G5975" s="247" t="s">
        <v>1373</v>
      </c>
      <c r="H5975" s="247" t="s">
        <v>14318</v>
      </c>
      <c r="I5975" s="247">
        <v>2</v>
      </c>
      <c r="J5975" s="247">
        <v>0</v>
      </c>
      <c r="K5975" s="247">
        <v>0</v>
      </c>
    </row>
    <row r="5976" spans="1:11">
      <c r="A5976" s="247" t="s">
        <v>3184</v>
      </c>
      <c r="B5976" s="247" t="s">
        <v>3183</v>
      </c>
      <c r="C5976" s="247" t="s">
        <v>2934</v>
      </c>
      <c r="D5976" s="247" t="s">
        <v>2933</v>
      </c>
      <c r="E5976" s="248" t="s">
        <v>3182</v>
      </c>
      <c r="F5976" s="247">
        <v>24.49</v>
      </c>
      <c r="G5976" s="247" t="s">
        <v>1373</v>
      </c>
      <c r="H5976" s="247" t="s">
        <v>14318</v>
      </c>
      <c r="I5976" s="247">
        <v>2</v>
      </c>
      <c r="J5976" s="247">
        <v>0</v>
      </c>
      <c r="K5976" s="247">
        <v>0</v>
      </c>
    </row>
    <row r="5977" spans="1:11">
      <c r="A5977" s="247" t="s">
        <v>14186</v>
      </c>
      <c r="B5977" s="247" t="s">
        <v>14187</v>
      </c>
      <c r="C5977" s="247" t="s">
        <v>2934</v>
      </c>
      <c r="D5977" s="247" t="s">
        <v>2933</v>
      </c>
      <c r="E5977" s="248" t="s">
        <v>14188</v>
      </c>
      <c r="F5977" s="247">
        <v>17.420000000000002</v>
      </c>
      <c r="G5977" s="247" t="s">
        <v>1373</v>
      </c>
      <c r="H5977" s="247" t="s">
        <v>14318</v>
      </c>
      <c r="I5977" s="247">
        <v>2</v>
      </c>
      <c r="J5977" s="247">
        <v>0</v>
      </c>
      <c r="K5977" s="247">
        <v>0</v>
      </c>
    </row>
    <row r="5978" spans="1:11">
      <c r="A5978" s="247" t="s">
        <v>14189</v>
      </c>
      <c r="B5978" s="247" t="s">
        <v>14190</v>
      </c>
      <c r="C5978" s="247" t="s">
        <v>2934</v>
      </c>
      <c r="D5978" s="247" t="s">
        <v>2933</v>
      </c>
      <c r="E5978" s="248" t="s">
        <v>25509</v>
      </c>
      <c r="F5978" s="247">
        <v>64.099999999999994</v>
      </c>
      <c r="G5978" s="247" t="s">
        <v>1373</v>
      </c>
      <c r="H5978" s="247" t="s">
        <v>14318</v>
      </c>
      <c r="I5978" s="247">
        <v>2</v>
      </c>
      <c r="J5978" s="247">
        <v>0</v>
      </c>
      <c r="K5978" s="247">
        <v>0</v>
      </c>
    </row>
    <row r="5979" spans="1:11">
      <c r="A5979" s="247" t="s">
        <v>14191</v>
      </c>
      <c r="B5979" s="247" t="s">
        <v>14192</v>
      </c>
      <c r="C5979" s="247" t="s">
        <v>2934</v>
      </c>
      <c r="D5979" s="247" t="s">
        <v>2933</v>
      </c>
      <c r="E5979" s="248" t="s">
        <v>14193</v>
      </c>
      <c r="F5979" s="247">
        <v>168.09</v>
      </c>
      <c r="G5979" s="247" t="s">
        <v>1373</v>
      </c>
      <c r="H5979" s="247" t="s">
        <v>14318</v>
      </c>
      <c r="I5979" s="247">
        <v>2</v>
      </c>
      <c r="J5979" s="247">
        <v>0</v>
      </c>
      <c r="K5979" s="247">
        <v>0</v>
      </c>
    </row>
    <row r="5980" spans="1:11">
      <c r="A5980" s="247" t="s">
        <v>14194</v>
      </c>
      <c r="B5980" s="247" t="s">
        <v>14195</v>
      </c>
      <c r="C5980" s="247" t="s">
        <v>2934</v>
      </c>
      <c r="D5980" s="247" t="s">
        <v>2933</v>
      </c>
      <c r="E5980" s="248" t="s">
        <v>14196</v>
      </c>
      <c r="F5980" s="247">
        <v>129.84</v>
      </c>
      <c r="G5980" s="247" t="s">
        <v>1373</v>
      </c>
      <c r="H5980" s="247" t="s">
        <v>14318</v>
      </c>
      <c r="I5980" s="247">
        <v>2</v>
      </c>
      <c r="J5980" s="247">
        <v>0</v>
      </c>
      <c r="K5980" s="247">
        <v>0</v>
      </c>
    </row>
    <row r="5981" spans="1:11">
      <c r="A5981" s="247" t="s">
        <v>15575</v>
      </c>
      <c r="B5981" s="247" t="s">
        <v>15574</v>
      </c>
      <c r="C5981" s="247" t="s">
        <v>2934</v>
      </c>
      <c r="D5981" s="247" t="s">
        <v>2933</v>
      </c>
      <c r="E5981" s="248" t="s">
        <v>15573</v>
      </c>
      <c r="F5981" s="247">
        <v>32.56</v>
      </c>
      <c r="G5981" s="247" t="s">
        <v>1373</v>
      </c>
      <c r="H5981" s="247" t="s">
        <v>14318</v>
      </c>
      <c r="I5981" s="247">
        <v>2</v>
      </c>
      <c r="J5981" s="247">
        <v>0</v>
      </c>
      <c r="K5981" s="247">
        <v>0</v>
      </c>
    </row>
    <row r="5982" spans="1:11">
      <c r="A5982" s="247" t="s">
        <v>15572</v>
      </c>
      <c r="B5982" s="247" t="s">
        <v>15571</v>
      </c>
      <c r="C5982" s="247" t="s">
        <v>2934</v>
      </c>
      <c r="D5982" s="247" t="s">
        <v>2933</v>
      </c>
      <c r="E5982" s="248" t="s">
        <v>15570</v>
      </c>
      <c r="F5982" s="247">
        <v>37.450000000000003</v>
      </c>
      <c r="G5982" s="247" t="s">
        <v>1373</v>
      </c>
      <c r="H5982" s="247" t="s">
        <v>14318</v>
      </c>
      <c r="I5982" s="247">
        <v>2</v>
      </c>
      <c r="J5982" s="247">
        <v>0</v>
      </c>
      <c r="K5982" s="247">
        <v>0</v>
      </c>
    </row>
    <row r="5983" spans="1:11">
      <c r="A5983" s="247" t="s">
        <v>15569</v>
      </c>
      <c r="B5983" s="247" t="s">
        <v>15568</v>
      </c>
      <c r="C5983" s="247" t="s">
        <v>2934</v>
      </c>
      <c r="D5983" s="247" t="s">
        <v>2933</v>
      </c>
      <c r="E5983" s="248" t="s">
        <v>15567</v>
      </c>
      <c r="F5983" s="247">
        <v>47.19</v>
      </c>
      <c r="G5983" s="247" t="s">
        <v>1373</v>
      </c>
      <c r="H5983" s="247" t="s">
        <v>14318</v>
      </c>
      <c r="I5983" s="247">
        <v>2</v>
      </c>
      <c r="J5983" s="247">
        <v>0</v>
      </c>
      <c r="K5983" s="247">
        <v>0</v>
      </c>
    </row>
    <row r="5984" spans="1:11">
      <c r="A5984" s="247" t="s">
        <v>15566</v>
      </c>
      <c r="B5984" s="247" t="s">
        <v>15565</v>
      </c>
      <c r="C5984" s="247" t="s">
        <v>2934</v>
      </c>
      <c r="D5984" s="247" t="s">
        <v>2933</v>
      </c>
      <c r="E5984" s="248" t="s">
        <v>15564</v>
      </c>
      <c r="F5984" s="247">
        <v>54.02</v>
      </c>
      <c r="G5984" s="247" t="s">
        <v>1373</v>
      </c>
      <c r="H5984" s="247" t="s">
        <v>14318</v>
      </c>
      <c r="I5984" s="247">
        <v>2</v>
      </c>
      <c r="J5984" s="247">
        <v>0</v>
      </c>
      <c r="K5984" s="247">
        <v>0</v>
      </c>
    </row>
    <row r="5985" spans="1:11">
      <c r="A5985" s="247" t="s">
        <v>15563</v>
      </c>
      <c r="B5985" s="247" t="s">
        <v>15562</v>
      </c>
      <c r="C5985" s="247" t="s">
        <v>2934</v>
      </c>
      <c r="D5985" s="247" t="s">
        <v>2933</v>
      </c>
      <c r="E5985" s="248" t="s">
        <v>25510</v>
      </c>
      <c r="F5985" s="247">
        <v>5.96</v>
      </c>
      <c r="G5985" s="247" t="s">
        <v>1373</v>
      </c>
      <c r="H5985" s="247" t="s">
        <v>14318</v>
      </c>
      <c r="I5985" s="247">
        <v>2</v>
      </c>
      <c r="J5985" s="247">
        <v>0</v>
      </c>
      <c r="K5985" s="247">
        <v>0</v>
      </c>
    </row>
    <row r="5986" spans="1:11">
      <c r="A5986" s="247" t="s">
        <v>15539</v>
      </c>
      <c r="B5986" s="247" t="s">
        <v>15538</v>
      </c>
      <c r="C5986" s="247" t="s">
        <v>2934</v>
      </c>
      <c r="D5986" s="247" t="s">
        <v>2933</v>
      </c>
      <c r="E5986" s="248" t="s">
        <v>25511</v>
      </c>
      <c r="F5986" s="247">
        <v>121.91</v>
      </c>
      <c r="G5986" s="247" t="s">
        <v>1373</v>
      </c>
      <c r="H5986" s="247" t="s">
        <v>14318</v>
      </c>
      <c r="I5986" s="247">
        <v>2</v>
      </c>
      <c r="J5986" s="247">
        <v>0</v>
      </c>
      <c r="K5986" s="247">
        <v>0</v>
      </c>
    </row>
    <row r="5987" spans="1:11">
      <c r="A5987" s="247" t="s">
        <v>15536</v>
      </c>
      <c r="B5987" s="247" t="s">
        <v>15535</v>
      </c>
      <c r="C5987" s="247" t="s">
        <v>2934</v>
      </c>
      <c r="D5987" s="247" t="s">
        <v>2933</v>
      </c>
      <c r="E5987" s="248" t="s">
        <v>15534</v>
      </c>
      <c r="F5987" s="247">
        <v>126.51</v>
      </c>
      <c r="G5987" s="247" t="s">
        <v>1373</v>
      </c>
      <c r="H5987" s="247" t="s">
        <v>14318</v>
      </c>
      <c r="I5987" s="247">
        <v>2</v>
      </c>
      <c r="J5987" s="247">
        <v>0</v>
      </c>
      <c r="K5987" s="247">
        <v>0</v>
      </c>
    </row>
    <row r="5988" spans="1:11">
      <c r="A5988" s="247" t="s">
        <v>15470</v>
      </c>
      <c r="B5988" s="247" t="s">
        <v>15469</v>
      </c>
      <c r="C5988" s="247" t="s">
        <v>2934</v>
      </c>
      <c r="D5988" s="247" t="s">
        <v>2933</v>
      </c>
      <c r="E5988" s="248" t="s">
        <v>15468</v>
      </c>
      <c r="F5988" s="247">
        <v>85.71</v>
      </c>
      <c r="G5988" s="247" t="s">
        <v>1373</v>
      </c>
      <c r="H5988" s="247" t="s">
        <v>14318</v>
      </c>
      <c r="I5988" s="247">
        <v>2</v>
      </c>
      <c r="J5988" s="247">
        <v>0</v>
      </c>
      <c r="K5988" s="247">
        <v>0</v>
      </c>
    </row>
    <row r="5989" spans="1:11">
      <c r="A5989" s="247" t="s">
        <v>15467</v>
      </c>
      <c r="B5989" s="247" t="s">
        <v>15466</v>
      </c>
      <c r="C5989" s="247" t="s">
        <v>2934</v>
      </c>
      <c r="D5989" s="247" t="s">
        <v>2933</v>
      </c>
      <c r="E5989" s="248" t="s">
        <v>25512</v>
      </c>
      <c r="F5989" s="247">
        <v>20.9</v>
      </c>
      <c r="G5989" s="247" t="s">
        <v>1373</v>
      </c>
      <c r="H5989" s="247" t="s">
        <v>14318</v>
      </c>
      <c r="I5989" s="247">
        <v>2</v>
      </c>
      <c r="J5989" s="247">
        <v>0</v>
      </c>
      <c r="K5989" s="247">
        <v>0</v>
      </c>
    </row>
    <row r="5990" spans="1:11">
      <c r="A5990" s="247" t="s">
        <v>15464</v>
      </c>
      <c r="B5990" s="247" t="s">
        <v>15463</v>
      </c>
      <c r="C5990" s="247" t="s">
        <v>2934</v>
      </c>
      <c r="D5990" s="247" t="s">
        <v>2933</v>
      </c>
      <c r="E5990" s="248" t="s">
        <v>15462</v>
      </c>
      <c r="F5990" s="247">
        <v>111.24</v>
      </c>
      <c r="G5990" s="247" t="s">
        <v>1373</v>
      </c>
      <c r="H5990" s="247" t="s">
        <v>14318</v>
      </c>
      <c r="I5990" s="247">
        <v>2</v>
      </c>
      <c r="J5990" s="247">
        <v>0</v>
      </c>
      <c r="K5990" s="247">
        <v>0</v>
      </c>
    </row>
    <row r="5991" spans="1:11">
      <c r="A5991" s="247" t="s">
        <v>15410</v>
      </c>
      <c r="B5991" s="247" t="s">
        <v>15409</v>
      </c>
      <c r="C5991" s="247" t="s">
        <v>2934</v>
      </c>
      <c r="D5991" s="247" t="s">
        <v>2933</v>
      </c>
      <c r="E5991" s="248" t="s">
        <v>15408</v>
      </c>
      <c r="F5991" s="247">
        <v>122.47</v>
      </c>
      <c r="G5991" s="247" t="s">
        <v>1373</v>
      </c>
      <c r="H5991" s="247" t="s">
        <v>14318</v>
      </c>
      <c r="I5991" s="247">
        <v>2</v>
      </c>
      <c r="J5991" s="247">
        <v>0</v>
      </c>
      <c r="K5991" s="247">
        <v>0</v>
      </c>
    </row>
    <row r="5992" spans="1:11">
      <c r="A5992" s="247" t="s">
        <v>15395</v>
      </c>
      <c r="B5992" s="247" t="s">
        <v>15394</v>
      </c>
      <c r="C5992" s="247" t="s">
        <v>2934</v>
      </c>
      <c r="D5992" s="247" t="s">
        <v>2933</v>
      </c>
      <c r="E5992" s="248" t="s">
        <v>15393</v>
      </c>
      <c r="F5992" s="247">
        <v>73.150000000000006</v>
      </c>
      <c r="G5992" s="247" t="s">
        <v>1373</v>
      </c>
      <c r="H5992" s="247" t="s">
        <v>14318</v>
      </c>
      <c r="I5992" s="247">
        <v>2</v>
      </c>
      <c r="J5992" s="247">
        <v>0</v>
      </c>
      <c r="K5992" s="247">
        <v>0</v>
      </c>
    </row>
    <row r="5993" spans="1:11">
      <c r="A5993" s="247" t="s">
        <v>25513</v>
      </c>
      <c r="B5993" s="247" t="s">
        <v>25514</v>
      </c>
      <c r="C5993" s="247" t="s">
        <v>2934</v>
      </c>
      <c r="D5993" s="247" t="s">
        <v>2933</v>
      </c>
      <c r="E5993" s="248" t="s">
        <v>25515</v>
      </c>
      <c r="F5993" s="247">
        <v>1930.92</v>
      </c>
      <c r="G5993" s="247" t="s">
        <v>1373</v>
      </c>
      <c r="H5993" s="247" t="s">
        <v>14318</v>
      </c>
      <c r="I5993" s="247">
        <v>2</v>
      </c>
      <c r="J5993" s="247">
        <v>0</v>
      </c>
      <c r="K5993" s="247">
        <v>0</v>
      </c>
    </row>
    <row r="5994" spans="1:11">
      <c r="A5994" s="247" t="s">
        <v>25516</v>
      </c>
      <c r="B5994" s="247" t="s">
        <v>25517</v>
      </c>
      <c r="C5994" s="247" t="s">
        <v>2934</v>
      </c>
      <c r="D5994" s="247" t="s">
        <v>2933</v>
      </c>
      <c r="E5994" s="248" t="s">
        <v>25518</v>
      </c>
      <c r="F5994" s="247">
        <v>49.7</v>
      </c>
      <c r="G5994" s="247" t="s">
        <v>1373</v>
      </c>
      <c r="H5994" s="247" t="s">
        <v>14318</v>
      </c>
      <c r="I5994" s="247">
        <v>2</v>
      </c>
      <c r="J5994" s="247">
        <v>0</v>
      </c>
      <c r="K5994" s="247">
        <v>0</v>
      </c>
    </row>
    <row r="5995" spans="1:11">
      <c r="A5995" s="247" t="s">
        <v>25519</v>
      </c>
      <c r="B5995" s="247" t="s">
        <v>25520</v>
      </c>
      <c r="C5995" s="247" t="s">
        <v>2934</v>
      </c>
      <c r="D5995" s="247" t="s">
        <v>2933</v>
      </c>
      <c r="E5995" s="248" t="s">
        <v>25521</v>
      </c>
      <c r="F5995" s="247">
        <v>46.52</v>
      </c>
      <c r="G5995" s="247" t="s">
        <v>1373</v>
      </c>
      <c r="H5995" s="247" t="s">
        <v>14318</v>
      </c>
      <c r="I5995" s="247">
        <v>2</v>
      </c>
      <c r="J5995" s="247">
        <v>0</v>
      </c>
      <c r="K5995" s="247">
        <v>0</v>
      </c>
    </row>
    <row r="5996" spans="1:11">
      <c r="A5996" s="247" t="s">
        <v>25522</v>
      </c>
      <c r="B5996" s="247" t="s">
        <v>25523</v>
      </c>
      <c r="C5996" s="247" t="s">
        <v>2934</v>
      </c>
      <c r="D5996" s="247" t="s">
        <v>2933</v>
      </c>
      <c r="E5996" s="248" t="s">
        <v>25524</v>
      </c>
      <c r="F5996" s="247">
        <v>114.52</v>
      </c>
      <c r="G5996" s="247" t="s">
        <v>1373</v>
      </c>
      <c r="H5996" s="247" t="s">
        <v>14318</v>
      </c>
      <c r="I5996" s="247">
        <v>2</v>
      </c>
      <c r="J5996" s="247">
        <v>0</v>
      </c>
      <c r="K5996" s="247">
        <v>0</v>
      </c>
    </row>
    <row r="5997" spans="1:11">
      <c r="A5997" s="247" t="s">
        <v>3071</v>
      </c>
      <c r="B5997" s="247" t="s">
        <v>3070</v>
      </c>
      <c r="C5997" s="247" t="s">
        <v>2934</v>
      </c>
      <c r="D5997" s="247" t="s">
        <v>2933</v>
      </c>
      <c r="E5997" s="248" t="s">
        <v>3069</v>
      </c>
      <c r="F5997" s="247">
        <v>3.52</v>
      </c>
      <c r="G5997" s="247" t="s">
        <v>1373</v>
      </c>
      <c r="H5997" s="247" t="s">
        <v>14318</v>
      </c>
      <c r="I5997" s="247">
        <v>2</v>
      </c>
      <c r="J5997" s="247">
        <v>0</v>
      </c>
      <c r="K5997" s="247">
        <v>0</v>
      </c>
    </row>
    <row r="5998" spans="1:11">
      <c r="A5998" s="247" t="s">
        <v>3068</v>
      </c>
      <c r="B5998" s="247" t="s">
        <v>3067</v>
      </c>
      <c r="C5998" s="247" t="s">
        <v>2934</v>
      </c>
      <c r="D5998" s="247" t="s">
        <v>2933</v>
      </c>
      <c r="E5998" s="248" t="s">
        <v>25525</v>
      </c>
      <c r="F5998" s="247">
        <v>6.4</v>
      </c>
      <c r="G5998" s="247" t="s">
        <v>1373</v>
      </c>
      <c r="H5998" s="247" t="s">
        <v>14318</v>
      </c>
      <c r="I5998" s="247">
        <v>2</v>
      </c>
      <c r="J5998" s="247">
        <v>0</v>
      </c>
      <c r="K5998" s="247">
        <v>0</v>
      </c>
    </row>
    <row r="5999" spans="1:11">
      <c r="A5999" s="247" t="s">
        <v>3065</v>
      </c>
      <c r="B5999" s="247" t="s">
        <v>3064</v>
      </c>
      <c r="C5999" s="247" t="s">
        <v>2934</v>
      </c>
      <c r="D5999" s="247" t="s">
        <v>2933</v>
      </c>
      <c r="E5999" s="248" t="s">
        <v>25526</v>
      </c>
      <c r="F5999" s="247">
        <v>7.3</v>
      </c>
      <c r="G5999" s="247" t="s">
        <v>1373</v>
      </c>
      <c r="H5999" s="247" t="s">
        <v>14318</v>
      </c>
      <c r="I5999" s="247">
        <v>2</v>
      </c>
      <c r="J5999" s="247">
        <v>0</v>
      </c>
      <c r="K5999" s="247">
        <v>0</v>
      </c>
    </row>
    <row r="6000" spans="1:11">
      <c r="A6000" s="247" t="s">
        <v>3062</v>
      </c>
      <c r="B6000" s="247" t="s">
        <v>3061</v>
      </c>
      <c r="C6000" s="247" t="s">
        <v>2934</v>
      </c>
      <c r="D6000" s="247" t="s">
        <v>2933</v>
      </c>
      <c r="E6000" s="248" t="s">
        <v>3060</v>
      </c>
      <c r="F6000" s="247">
        <v>20.67</v>
      </c>
      <c r="G6000" s="247" t="s">
        <v>1373</v>
      </c>
      <c r="H6000" s="247" t="s">
        <v>14318</v>
      </c>
      <c r="I6000" s="247">
        <v>2</v>
      </c>
      <c r="J6000" s="247">
        <v>0</v>
      </c>
      <c r="K6000" s="247">
        <v>0</v>
      </c>
    </row>
    <row r="6001" spans="1:11">
      <c r="A6001" s="247" t="s">
        <v>3059</v>
      </c>
      <c r="B6001" s="247" t="s">
        <v>3058</v>
      </c>
      <c r="C6001" s="247" t="s">
        <v>2934</v>
      </c>
      <c r="D6001" s="247" t="s">
        <v>2933</v>
      </c>
      <c r="E6001" s="248" t="s">
        <v>25527</v>
      </c>
      <c r="F6001" s="247">
        <v>17.64</v>
      </c>
      <c r="G6001" s="247" t="s">
        <v>1373</v>
      </c>
      <c r="H6001" s="247" t="s">
        <v>14318</v>
      </c>
      <c r="I6001" s="247">
        <v>2</v>
      </c>
      <c r="J6001" s="247">
        <v>0</v>
      </c>
      <c r="K6001" s="247">
        <v>0</v>
      </c>
    </row>
    <row r="6002" spans="1:11">
      <c r="A6002" s="247" t="s">
        <v>3056</v>
      </c>
      <c r="B6002" s="247" t="s">
        <v>3055</v>
      </c>
      <c r="C6002" s="247" t="s">
        <v>2934</v>
      </c>
      <c r="D6002" s="247" t="s">
        <v>2933</v>
      </c>
      <c r="E6002" s="248" t="s">
        <v>3054</v>
      </c>
      <c r="F6002" s="247">
        <v>8.09</v>
      </c>
      <c r="G6002" s="247" t="s">
        <v>1373</v>
      </c>
      <c r="H6002" s="247" t="s">
        <v>14318</v>
      </c>
      <c r="I6002" s="247">
        <v>2</v>
      </c>
      <c r="J6002" s="247">
        <v>0</v>
      </c>
      <c r="K6002" s="247">
        <v>0</v>
      </c>
    </row>
    <row r="6003" spans="1:11">
      <c r="A6003" s="247" t="s">
        <v>3050</v>
      </c>
      <c r="B6003" s="247" t="s">
        <v>3049</v>
      </c>
      <c r="C6003" s="247" t="s">
        <v>2934</v>
      </c>
      <c r="D6003" s="247" t="s">
        <v>2933</v>
      </c>
      <c r="E6003" s="248" t="s">
        <v>3048</v>
      </c>
      <c r="F6003" s="247">
        <v>17.25</v>
      </c>
      <c r="G6003" s="247" t="s">
        <v>1373</v>
      </c>
      <c r="H6003" s="247" t="s">
        <v>14318</v>
      </c>
      <c r="I6003" s="247">
        <v>2</v>
      </c>
      <c r="J6003" s="247">
        <v>0</v>
      </c>
      <c r="K6003" s="247">
        <v>0</v>
      </c>
    </row>
    <row r="6004" spans="1:11">
      <c r="A6004" s="247" t="s">
        <v>3047</v>
      </c>
      <c r="B6004" s="247" t="s">
        <v>3046</v>
      </c>
      <c r="C6004" s="247" t="s">
        <v>2934</v>
      </c>
      <c r="D6004" s="247" t="s">
        <v>2933</v>
      </c>
      <c r="E6004" s="248" t="s">
        <v>14197</v>
      </c>
      <c r="F6004" s="247">
        <v>50.45</v>
      </c>
      <c r="G6004" s="247" t="s">
        <v>1373</v>
      </c>
      <c r="H6004" s="247" t="s">
        <v>14318</v>
      </c>
      <c r="I6004" s="247">
        <v>2</v>
      </c>
      <c r="J6004" s="247">
        <v>0</v>
      </c>
      <c r="K6004" s="247">
        <v>0</v>
      </c>
    </row>
    <row r="6005" spans="1:11">
      <c r="A6005" s="247" t="s">
        <v>3045</v>
      </c>
      <c r="B6005" s="247" t="s">
        <v>3044</v>
      </c>
      <c r="C6005" s="247" t="s">
        <v>2934</v>
      </c>
      <c r="D6005" s="247" t="s">
        <v>2933</v>
      </c>
      <c r="E6005" s="248" t="s">
        <v>3043</v>
      </c>
      <c r="F6005" s="247">
        <v>11.01</v>
      </c>
      <c r="G6005" s="247" t="s">
        <v>1373</v>
      </c>
      <c r="H6005" s="247" t="s">
        <v>14318</v>
      </c>
      <c r="I6005" s="247">
        <v>2</v>
      </c>
      <c r="J6005" s="247">
        <v>0</v>
      </c>
      <c r="K6005" s="247">
        <v>0</v>
      </c>
    </row>
    <row r="6006" spans="1:11">
      <c r="A6006" s="247" t="s">
        <v>3042</v>
      </c>
      <c r="B6006" s="247" t="s">
        <v>3041</v>
      </c>
      <c r="C6006" s="247" t="s">
        <v>2934</v>
      </c>
      <c r="D6006" s="247" t="s">
        <v>2933</v>
      </c>
      <c r="E6006" s="248" t="s">
        <v>14198</v>
      </c>
      <c r="F6006" s="247">
        <v>36.4</v>
      </c>
      <c r="G6006" s="247" t="s">
        <v>1373</v>
      </c>
      <c r="H6006" s="247" t="s">
        <v>14318</v>
      </c>
      <c r="I6006" s="247">
        <v>2</v>
      </c>
      <c r="J6006" s="247">
        <v>0</v>
      </c>
      <c r="K6006" s="247">
        <v>0</v>
      </c>
    </row>
    <row r="6007" spans="1:11">
      <c r="A6007" s="247" t="s">
        <v>3040</v>
      </c>
      <c r="B6007" s="247" t="s">
        <v>3039</v>
      </c>
      <c r="C6007" s="247" t="s">
        <v>2934</v>
      </c>
      <c r="D6007" s="247" t="s">
        <v>2933</v>
      </c>
      <c r="E6007" s="248" t="s">
        <v>3038</v>
      </c>
      <c r="F6007" s="247">
        <v>25.39</v>
      </c>
      <c r="G6007" s="247" t="s">
        <v>1373</v>
      </c>
      <c r="H6007" s="247" t="s">
        <v>14318</v>
      </c>
      <c r="I6007" s="247">
        <v>2</v>
      </c>
      <c r="J6007" s="247">
        <v>0</v>
      </c>
      <c r="K6007" s="247">
        <v>0</v>
      </c>
    </row>
    <row r="6008" spans="1:11">
      <c r="A6008" s="247" t="s">
        <v>3037</v>
      </c>
      <c r="B6008" s="247" t="s">
        <v>3036</v>
      </c>
      <c r="C6008" s="247" t="s">
        <v>2934</v>
      </c>
      <c r="D6008" s="247" t="s">
        <v>2933</v>
      </c>
      <c r="E6008" s="248" t="s">
        <v>3035</v>
      </c>
      <c r="F6008" s="247">
        <v>23.26</v>
      </c>
      <c r="G6008" s="247" t="s">
        <v>1373</v>
      </c>
      <c r="H6008" s="247" t="s">
        <v>14318</v>
      </c>
      <c r="I6008" s="247">
        <v>2</v>
      </c>
      <c r="J6008" s="247">
        <v>0</v>
      </c>
      <c r="K6008" s="247">
        <v>0</v>
      </c>
    </row>
    <row r="6009" spans="1:11">
      <c r="A6009" s="247" t="s">
        <v>3034</v>
      </c>
      <c r="B6009" s="247" t="s">
        <v>3033</v>
      </c>
      <c r="C6009" s="247" t="s">
        <v>2934</v>
      </c>
      <c r="D6009" s="247" t="s">
        <v>2933</v>
      </c>
      <c r="E6009" s="248" t="s">
        <v>3032</v>
      </c>
      <c r="F6009" s="247">
        <v>82.83</v>
      </c>
      <c r="G6009" s="247" t="s">
        <v>1373</v>
      </c>
      <c r="H6009" s="247" t="s">
        <v>14318</v>
      </c>
      <c r="I6009" s="247">
        <v>2</v>
      </c>
      <c r="J6009" s="247">
        <v>0</v>
      </c>
      <c r="K6009" s="247">
        <v>0</v>
      </c>
    </row>
    <row r="6010" spans="1:11">
      <c r="A6010" s="247" t="s">
        <v>3028</v>
      </c>
      <c r="B6010" s="247" t="s">
        <v>3027</v>
      </c>
      <c r="C6010" s="247" t="s">
        <v>2934</v>
      </c>
      <c r="D6010" s="247" t="s">
        <v>2933</v>
      </c>
      <c r="E6010" s="248" t="s">
        <v>3026</v>
      </c>
      <c r="F6010" s="247">
        <v>50.81</v>
      </c>
      <c r="G6010" s="247" t="s">
        <v>1373</v>
      </c>
      <c r="H6010" s="247" t="s">
        <v>14318</v>
      </c>
      <c r="I6010" s="247">
        <v>2</v>
      </c>
      <c r="J6010" s="247">
        <v>0</v>
      </c>
      <c r="K6010" s="247">
        <v>0</v>
      </c>
    </row>
    <row r="6011" spans="1:11">
      <c r="A6011" s="247" t="s">
        <v>3025</v>
      </c>
      <c r="B6011" s="247" t="s">
        <v>3024</v>
      </c>
      <c r="C6011" s="247" t="s">
        <v>2934</v>
      </c>
      <c r="D6011" s="247" t="s">
        <v>2933</v>
      </c>
      <c r="E6011" s="248" t="s">
        <v>3023</v>
      </c>
      <c r="F6011" s="247">
        <v>109.43</v>
      </c>
      <c r="G6011" s="247" t="s">
        <v>1373</v>
      </c>
      <c r="H6011" s="247" t="s">
        <v>14318</v>
      </c>
      <c r="I6011" s="247">
        <v>2</v>
      </c>
      <c r="J6011" s="247">
        <v>0</v>
      </c>
      <c r="K6011" s="247">
        <v>0</v>
      </c>
    </row>
    <row r="6012" spans="1:11">
      <c r="A6012" s="247" t="s">
        <v>2995</v>
      </c>
      <c r="B6012" s="247" t="s">
        <v>2994</v>
      </c>
      <c r="C6012" s="247" t="s">
        <v>2934</v>
      </c>
      <c r="D6012" s="247" t="s">
        <v>2933</v>
      </c>
      <c r="E6012" s="248" t="s">
        <v>2993</v>
      </c>
      <c r="F6012" s="247">
        <v>47.19</v>
      </c>
      <c r="G6012" s="247" t="s">
        <v>1373</v>
      </c>
      <c r="H6012" s="247" t="s">
        <v>14318</v>
      </c>
      <c r="I6012" s="247">
        <v>2</v>
      </c>
      <c r="J6012" s="247">
        <v>0</v>
      </c>
      <c r="K6012" s="247">
        <v>0</v>
      </c>
    </row>
    <row r="6013" spans="1:11">
      <c r="A6013" s="247" t="s">
        <v>2992</v>
      </c>
      <c r="B6013" s="247" t="s">
        <v>2991</v>
      </c>
      <c r="C6013" s="247" t="s">
        <v>2934</v>
      </c>
      <c r="D6013" s="247" t="s">
        <v>2933</v>
      </c>
      <c r="E6013" s="248" t="s">
        <v>25528</v>
      </c>
      <c r="F6013" s="247">
        <v>40.340000000000003</v>
      </c>
      <c r="G6013" s="247" t="s">
        <v>1373</v>
      </c>
      <c r="H6013" s="247" t="s">
        <v>14318</v>
      </c>
      <c r="I6013" s="247">
        <v>2</v>
      </c>
      <c r="J6013" s="247">
        <v>0</v>
      </c>
      <c r="K6013" s="247">
        <v>0</v>
      </c>
    </row>
    <row r="6014" spans="1:11">
      <c r="A6014" s="247" t="s">
        <v>2989</v>
      </c>
      <c r="B6014" s="247" t="s">
        <v>2988</v>
      </c>
      <c r="C6014" s="247" t="s">
        <v>2934</v>
      </c>
      <c r="D6014" s="247" t="s">
        <v>2933</v>
      </c>
      <c r="E6014" s="248" t="s">
        <v>25529</v>
      </c>
      <c r="F6014" s="247">
        <v>11.91</v>
      </c>
      <c r="G6014" s="247" t="s">
        <v>1373</v>
      </c>
      <c r="H6014" s="247" t="s">
        <v>14318</v>
      </c>
      <c r="I6014" s="247">
        <v>2</v>
      </c>
      <c r="J6014" s="247">
        <v>0</v>
      </c>
      <c r="K6014" s="247">
        <v>0</v>
      </c>
    </row>
    <row r="6015" spans="1:11">
      <c r="A6015" s="247" t="s">
        <v>2986</v>
      </c>
      <c r="B6015" s="247" t="s">
        <v>2985</v>
      </c>
      <c r="C6015" s="247" t="s">
        <v>2934</v>
      </c>
      <c r="D6015" s="247" t="s">
        <v>2933</v>
      </c>
      <c r="E6015" s="248" t="s">
        <v>2984</v>
      </c>
      <c r="F6015" s="247">
        <v>34.04</v>
      </c>
      <c r="G6015" s="247" t="s">
        <v>1373</v>
      </c>
      <c r="H6015" s="247" t="s">
        <v>14318</v>
      </c>
      <c r="I6015" s="247">
        <v>2</v>
      </c>
      <c r="J6015" s="247">
        <v>0</v>
      </c>
      <c r="K6015" s="247">
        <v>0</v>
      </c>
    </row>
    <row r="6016" spans="1:11">
      <c r="A6016" s="247" t="s">
        <v>2980</v>
      </c>
      <c r="B6016" s="247" t="s">
        <v>2979</v>
      </c>
      <c r="C6016" s="247" t="s">
        <v>2934</v>
      </c>
      <c r="D6016" s="247" t="s">
        <v>2933</v>
      </c>
      <c r="E6016" s="248" t="s">
        <v>2978</v>
      </c>
      <c r="F6016" s="247">
        <v>58.43</v>
      </c>
      <c r="G6016" s="247" t="s">
        <v>1373</v>
      </c>
      <c r="H6016" s="247" t="s">
        <v>14318</v>
      </c>
      <c r="I6016" s="247">
        <v>2</v>
      </c>
      <c r="J6016" s="247">
        <v>0</v>
      </c>
      <c r="K6016" s="247">
        <v>0</v>
      </c>
    </row>
    <row r="6017" spans="1:11">
      <c r="A6017" s="247" t="s">
        <v>2977</v>
      </c>
      <c r="B6017" s="247" t="s">
        <v>2976</v>
      </c>
      <c r="C6017" s="247" t="s">
        <v>2934</v>
      </c>
      <c r="D6017" s="247" t="s">
        <v>2933</v>
      </c>
      <c r="E6017" s="248" t="s">
        <v>2975</v>
      </c>
      <c r="F6017" s="247">
        <v>79.22</v>
      </c>
      <c r="G6017" s="247" t="s">
        <v>1373</v>
      </c>
      <c r="H6017" s="247" t="s">
        <v>14318</v>
      </c>
      <c r="I6017" s="247">
        <v>2</v>
      </c>
      <c r="J6017" s="247">
        <v>0</v>
      </c>
      <c r="K6017" s="247">
        <v>0</v>
      </c>
    </row>
    <row r="6018" spans="1:11">
      <c r="A6018" s="247" t="s">
        <v>2974</v>
      </c>
      <c r="B6018" s="247" t="s">
        <v>2973</v>
      </c>
      <c r="C6018" s="247" t="s">
        <v>2934</v>
      </c>
      <c r="D6018" s="247" t="s">
        <v>2933</v>
      </c>
      <c r="E6018" s="248" t="s">
        <v>2972</v>
      </c>
      <c r="F6018" s="247">
        <v>6.18</v>
      </c>
      <c r="G6018" s="247" t="s">
        <v>1373</v>
      </c>
      <c r="H6018" s="247" t="s">
        <v>14318</v>
      </c>
      <c r="I6018" s="247">
        <v>2</v>
      </c>
      <c r="J6018" s="247">
        <v>0</v>
      </c>
      <c r="K6018" s="247">
        <v>0</v>
      </c>
    </row>
    <row r="6019" spans="1:11">
      <c r="A6019" s="247" t="s">
        <v>2960</v>
      </c>
      <c r="B6019" s="247" t="s">
        <v>2959</v>
      </c>
      <c r="C6019" s="247" t="s">
        <v>2934</v>
      </c>
      <c r="D6019" s="247" t="s">
        <v>2933</v>
      </c>
      <c r="E6019" s="248" t="s">
        <v>2958</v>
      </c>
      <c r="F6019" s="247">
        <v>57.08</v>
      </c>
      <c r="G6019" s="247" t="s">
        <v>1373</v>
      </c>
      <c r="H6019" s="247" t="s">
        <v>14318</v>
      </c>
      <c r="I6019" s="247">
        <v>2</v>
      </c>
      <c r="J6019" s="247">
        <v>0</v>
      </c>
      <c r="K6019" s="247">
        <v>0</v>
      </c>
    </row>
    <row r="6020" spans="1:11">
      <c r="A6020" s="247" t="s">
        <v>2945</v>
      </c>
      <c r="B6020" s="247" t="s">
        <v>2944</v>
      </c>
      <c r="C6020" s="247" t="s">
        <v>2934</v>
      </c>
      <c r="D6020" s="247" t="s">
        <v>2933</v>
      </c>
      <c r="E6020" s="248" t="s">
        <v>2943</v>
      </c>
      <c r="F6020" s="247">
        <v>14.94</v>
      </c>
      <c r="G6020" s="247" t="s">
        <v>1373</v>
      </c>
      <c r="H6020" s="247" t="s">
        <v>14318</v>
      </c>
      <c r="I6020" s="247">
        <v>2</v>
      </c>
      <c r="J6020" s="247">
        <v>0</v>
      </c>
      <c r="K6020" s="247">
        <v>0</v>
      </c>
    </row>
    <row r="6021" spans="1:11">
      <c r="A6021" s="247" t="s">
        <v>2939</v>
      </c>
      <c r="B6021" s="247" t="s">
        <v>2938</v>
      </c>
      <c r="C6021" s="247" t="s">
        <v>2934</v>
      </c>
      <c r="D6021" s="247" t="s">
        <v>2933</v>
      </c>
      <c r="E6021" s="248" t="s">
        <v>2937</v>
      </c>
      <c r="F6021" s="247">
        <v>8.31</v>
      </c>
      <c r="G6021" s="247" t="s">
        <v>1373</v>
      </c>
      <c r="H6021" s="247" t="s">
        <v>14318</v>
      </c>
      <c r="I6021" s="247">
        <v>2</v>
      </c>
      <c r="J6021" s="247">
        <v>0</v>
      </c>
      <c r="K6021" s="247">
        <v>0</v>
      </c>
    </row>
    <row r="6022" spans="1:11">
      <c r="A6022" s="247" t="s">
        <v>2936</v>
      </c>
      <c r="B6022" s="247" t="s">
        <v>2935</v>
      </c>
      <c r="C6022" s="247" t="s">
        <v>2934</v>
      </c>
      <c r="D6022" s="247" t="s">
        <v>2933</v>
      </c>
      <c r="E6022" s="248" t="s">
        <v>2932</v>
      </c>
      <c r="F6022" s="247">
        <v>36.619999999999997</v>
      </c>
      <c r="G6022" s="247" t="s">
        <v>1373</v>
      </c>
      <c r="H6022" s="247" t="s">
        <v>14318</v>
      </c>
      <c r="I6022" s="247">
        <v>2</v>
      </c>
      <c r="J6022" s="247">
        <v>0</v>
      </c>
      <c r="K6022" s="247">
        <v>0</v>
      </c>
    </row>
    <row r="6023" spans="1:11">
      <c r="A6023" s="247" t="s">
        <v>12216</v>
      </c>
      <c r="B6023" s="247" t="s">
        <v>12215</v>
      </c>
      <c r="C6023" s="247" t="s">
        <v>2917</v>
      </c>
      <c r="D6023" s="247" t="s">
        <v>10961</v>
      </c>
      <c r="E6023" s="248" t="s">
        <v>12214</v>
      </c>
      <c r="F6023" s="247">
        <v>4.54</v>
      </c>
      <c r="G6023" s="247" t="s">
        <v>1373</v>
      </c>
      <c r="H6023" s="247" t="s">
        <v>14318</v>
      </c>
      <c r="I6023" s="247">
        <v>1</v>
      </c>
      <c r="J6023" s="247">
        <v>0</v>
      </c>
      <c r="K6023" s="247">
        <v>0</v>
      </c>
    </row>
    <row r="6024" spans="1:11">
      <c r="A6024" s="247" t="s">
        <v>18593</v>
      </c>
      <c r="B6024" s="247" t="s">
        <v>18592</v>
      </c>
      <c r="C6024" s="247" t="s">
        <v>2917</v>
      </c>
      <c r="D6024" s="247" t="s">
        <v>10961</v>
      </c>
      <c r="E6024" s="248" t="s">
        <v>25530</v>
      </c>
      <c r="F6024" s="247">
        <v>13.26</v>
      </c>
      <c r="G6024" s="247" t="s">
        <v>1373</v>
      </c>
      <c r="H6024" s="247" t="s">
        <v>14318</v>
      </c>
      <c r="I6024" s="247">
        <v>1</v>
      </c>
      <c r="J6024" s="247">
        <v>0</v>
      </c>
      <c r="K6024" s="247">
        <v>0</v>
      </c>
    </row>
    <row r="6025" spans="1:11">
      <c r="A6025" s="247" t="s">
        <v>25531</v>
      </c>
      <c r="B6025" s="247" t="s">
        <v>25532</v>
      </c>
      <c r="C6025" s="247" t="s">
        <v>2917</v>
      </c>
      <c r="D6025" s="247" t="s">
        <v>7107</v>
      </c>
      <c r="E6025" s="248" t="s">
        <v>25533</v>
      </c>
      <c r="F6025" s="247">
        <v>98.86</v>
      </c>
      <c r="G6025" s="247" t="s">
        <v>1373</v>
      </c>
      <c r="H6025" s="247" t="s">
        <v>14318</v>
      </c>
      <c r="I6025" s="247">
        <v>3</v>
      </c>
      <c r="J6025" s="247">
        <v>0</v>
      </c>
      <c r="K6025" s="247">
        <v>0</v>
      </c>
    </row>
    <row r="6026" spans="1:11">
      <c r="A6026" s="247" t="s">
        <v>25534</v>
      </c>
      <c r="B6026" s="247" t="s">
        <v>25535</v>
      </c>
      <c r="C6026" s="247" t="s">
        <v>2917</v>
      </c>
      <c r="D6026" s="247" t="s">
        <v>7107</v>
      </c>
      <c r="E6026" s="248" t="s">
        <v>25536</v>
      </c>
      <c r="F6026" s="247">
        <v>93.14</v>
      </c>
      <c r="G6026" s="247" t="s">
        <v>1373</v>
      </c>
      <c r="H6026" s="247" t="s">
        <v>14318</v>
      </c>
      <c r="I6026" s="247">
        <v>3</v>
      </c>
      <c r="J6026" s="247">
        <v>0</v>
      </c>
      <c r="K6026" s="247">
        <v>0</v>
      </c>
    </row>
    <row r="6027" spans="1:11">
      <c r="A6027" s="247" t="s">
        <v>7409</v>
      </c>
      <c r="B6027" s="247" t="s">
        <v>7408</v>
      </c>
      <c r="C6027" s="247" t="s">
        <v>2917</v>
      </c>
      <c r="D6027" s="247" t="s">
        <v>7107</v>
      </c>
      <c r="E6027" s="248" t="s">
        <v>25537</v>
      </c>
      <c r="F6027" s="247">
        <v>57.14</v>
      </c>
      <c r="G6027" s="247" t="s">
        <v>1373</v>
      </c>
      <c r="H6027" s="247" t="s">
        <v>14318</v>
      </c>
      <c r="I6027" s="247">
        <v>2</v>
      </c>
      <c r="J6027" s="247">
        <v>0</v>
      </c>
      <c r="K6027" s="247">
        <v>0</v>
      </c>
    </row>
    <row r="6028" spans="1:11">
      <c r="A6028" s="247" t="s">
        <v>7407</v>
      </c>
      <c r="B6028" s="247" t="s">
        <v>7406</v>
      </c>
      <c r="C6028" s="247" t="s">
        <v>2917</v>
      </c>
      <c r="D6028" s="247" t="s">
        <v>7107</v>
      </c>
      <c r="E6028" s="248" t="s">
        <v>25538</v>
      </c>
      <c r="F6028" s="247">
        <v>57.14</v>
      </c>
      <c r="G6028" s="247" t="s">
        <v>1373</v>
      </c>
      <c r="H6028" s="247" t="s">
        <v>14318</v>
      </c>
      <c r="I6028" s="247">
        <v>2</v>
      </c>
      <c r="J6028" s="247">
        <v>0</v>
      </c>
      <c r="K6028" s="247">
        <v>0</v>
      </c>
    </row>
    <row r="6029" spans="1:11">
      <c r="A6029" s="247" t="s">
        <v>25539</v>
      </c>
      <c r="B6029" s="247" t="s">
        <v>25540</v>
      </c>
      <c r="C6029" s="247" t="s">
        <v>2917</v>
      </c>
      <c r="D6029" s="247" t="s">
        <v>7107</v>
      </c>
      <c r="E6029" s="248" t="s">
        <v>25541</v>
      </c>
      <c r="F6029" s="247">
        <v>93.14</v>
      </c>
      <c r="G6029" s="247" t="s">
        <v>1373</v>
      </c>
      <c r="H6029" s="247" t="s">
        <v>14318</v>
      </c>
      <c r="I6029" s="247">
        <v>3</v>
      </c>
      <c r="J6029" s="247">
        <v>0</v>
      </c>
      <c r="K6029" s="247">
        <v>0</v>
      </c>
    </row>
    <row r="6030" spans="1:11">
      <c r="A6030" s="247" t="s">
        <v>25542</v>
      </c>
      <c r="B6030" s="247" t="s">
        <v>25543</v>
      </c>
      <c r="C6030" s="247" t="s">
        <v>2917</v>
      </c>
      <c r="D6030" s="247" t="s">
        <v>7107</v>
      </c>
      <c r="E6030" s="248" t="s">
        <v>25544</v>
      </c>
      <c r="F6030" s="247">
        <v>81.14</v>
      </c>
      <c r="G6030" s="247" t="s">
        <v>1373</v>
      </c>
      <c r="H6030" s="247" t="s">
        <v>14318</v>
      </c>
      <c r="I6030" s="247">
        <v>1</v>
      </c>
      <c r="J6030" s="247">
        <v>0</v>
      </c>
      <c r="K6030" s="247">
        <v>0</v>
      </c>
    </row>
    <row r="6031" spans="1:11">
      <c r="A6031" s="247" t="s">
        <v>25545</v>
      </c>
      <c r="B6031" s="247" t="s">
        <v>25546</v>
      </c>
      <c r="C6031" s="247" t="s">
        <v>2917</v>
      </c>
      <c r="D6031" s="247" t="s">
        <v>7107</v>
      </c>
      <c r="E6031" s="248" t="s">
        <v>25547</v>
      </c>
      <c r="F6031" s="247">
        <v>165.71</v>
      </c>
      <c r="G6031" s="247" t="s">
        <v>1373</v>
      </c>
      <c r="H6031" s="247" t="s">
        <v>14318</v>
      </c>
      <c r="I6031" s="247">
        <v>1</v>
      </c>
      <c r="J6031" s="247">
        <v>0</v>
      </c>
      <c r="K6031" s="247">
        <v>0</v>
      </c>
    </row>
    <row r="6032" spans="1:11">
      <c r="A6032" s="247" t="s">
        <v>25548</v>
      </c>
      <c r="B6032" s="247" t="s">
        <v>25549</v>
      </c>
      <c r="C6032" s="247" t="s">
        <v>2917</v>
      </c>
      <c r="D6032" s="247" t="s">
        <v>7107</v>
      </c>
      <c r="E6032" s="248" t="s">
        <v>25550</v>
      </c>
      <c r="F6032" s="247">
        <v>331.43</v>
      </c>
      <c r="G6032" s="247" t="s">
        <v>1373</v>
      </c>
      <c r="H6032" s="247" t="s">
        <v>14318</v>
      </c>
      <c r="I6032" s="247">
        <v>1</v>
      </c>
      <c r="J6032" s="247">
        <v>0</v>
      </c>
      <c r="K6032" s="247">
        <v>0</v>
      </c>
    </row>
    <row r="6033" spans="1:11">
      <c r="A6033" s="247" t="s">
        <v>25551</v>
      </c>
      <c r="B6033" s="247" t="s">
        <v>25552</v>
      </c>
      <c r="C6033" s="247" t="s">
        <v>2917</v>
      </c>
      <c r="D6033" s="247" t="s">
        <v>7107</v>
      </c>
      <c r="E6033" s="248" t="s">
        <v>25553</v>
      </c>
      <c r="F6033" s="247">
        <v>48.57</v>
      </c>
      <c r="G6033" s="247" t="s">
        <v>1373</v>
      </c>
      <c r="H6033" s="247" t="s">
        <v>14318</v>
      </c>
      <c r="I6033" s="247">
        <v>1</v>
      </c>
      <c r="J6033" s="247">
        <v>0</v>
      </c>
      <c r="K6033" s="247">
        <v>0</v>
      </c>
    </row>
    <row r="6034" spans="1:11">
      <c r="A6034" s="247" t="s">
        <v>5464</v>
      </c>
      <c r="B6034" s="247" t="s">
        <v>5463</v>
      </c>
      <c r="C6034" s="247" t="s">
        <v>2917</v>
      </c>
      <c r="D6034" s="247" t="s">
        <v>5027</v>
      </c>
      <c r="E6034" s="248" t="s">
        <v>25554</v>
      </c>
      <c r="F6034" s="247">
        <v>3.2</v>
      </c>
      <c r="G6034" s="247" t="s">
        <v>1373</v>
      </c>
      <c r="H6034" s="247" t="s">
        <v>14318</v>
      </c>
      <c r="I6034" s="247">
        <v>5</v>
      </c>
      <c r="J6034" s="247">
        <v>0</v>
      </c>
      <c r="K6034" s="247">
        <v>0</v>
      </c>
    </row>
    <row r="6035" spans="1:11">
      <c r="A6035" s="247" t="s">
        <v>5461</v>
      </c>
      <c r="B6035" s="247" t="s">
        <v>5460</v>
      </c>
      <c r="C6035" s="247" t="s">
        <v>2917</v>
      </c>
      <c r="D6035" s="247" t="s">
        <v>5027</v>
      </c>
      <c r="E6035" s="248" t="s">
        <v>25555</v>
      </c>
      <c r="F6035" s="247">
        <v>3.2</v>
      </c>
      <c r="G6035" s="247" t="s">
        <v>1373</v>
      </c>
      <c r="H6035" s="247" t="s">
        <v>14318</v>
      </c>
      <c r="I6035" s="247">
        <v>5</v>
      </c>
      <c r="J6035" s="247">
        <v>0</v>
      </c>
      <c r="K6035" s="247">
        <v>0</v>
      </c>
    </row>
    <row r="6036" spans="1:11">
      <c r="A6036" s="247" t="s">
        <v>5455</v>
      </c>
      <c r="B6036" s="247" t="s">
        <v>5454</v>
      </c>
      <c r="C6036" s="247" t="s">
        <v>2917</v>
      </c>
      <c r="D6036" s="247" t="s">
        <v>5027</v>
      </c>
      <c r="E6036" s="248" t="s">
        <v>25556</v>
      </c>
      <c r="F6036" s="247">
        <v>3.54</v>
      </c>
      <c r="G6036" s="247" t="s">
        <v>1373</v>
      </c>
      <c r="H6036" s="247" t="s">
        <v>14318</v>
      </c>
      <c r="I6036" s="247">
        <v>10</v>
      </c>
      <c r="J6036" s="247">
        <v>0</v>
      </c>
      <c r="K6036" s="247">
        <v>0</v>
      </c>
    </row>
    <row r="6037" spans="1:11">
      <c r="A6037" s="247" t="s">
        <v>5452</v>
      </c>
      <c r="B6037" s="247" t="s">
        <v>5451</v>
      </c>
      <c r="C6037" s="247" t="s">
        <v>2917</v>
      </c>
      <c r="D6037" s="247" t="s">
        <v>5027</v>
      </c>
      <c r="E6037" s="248" t="s">
        <v>25557</v>
      </c>
      <c r="F6037" s="247">
        <v>5.2</v>
      </c>
      <c r="G6037" s="247" t="s">
        <v>1373</v>
      </c>
      <c r="H6037" s="247" t="s">
        <v>14318</v>
      </c>
      <c r="I6037" s="247">
        <v>10</v>
      </c>
      <c r="J6037" s="247">
        <v>0</v>
      </c>
      <c r="K6037" s="247">
        <v>0</v>
      </c>
    </row>
    <row r="6038" spans="1:11">
      <c r="A6038" s="247" t="s">
        <v>5449</v>
      </c>
      <c r="B6038" s="247" t="s">
        <v>5448</v>
      </c>
      <c r="C6038" s="247" t="s">
        <v>2917</v>
      </c>
      <c r="D6038" s="247" t="s">
        <v>5027</v>
      </c>
      <c r="E6038" s="248" t="s">
        <v>25558</v>
      </c>
      <c r="F6038" s="247">
        <v>5.37</v>
      </c>
      <c r="G6038" s="247" t="s">
        <v>1373</v>
      </c>
      <c r="H6038" s="247" t="s">
        <v>14318</v>
      </c>
      <c r="I6038" s="247">
        <v>10</v>
      </c>
      <c r="J6038" s="247">
        <v>0</v>
      </c>
      <c r="K6038" s="247">
        <v>0</v>
      </c>
    </row>
    <row r="6039" spans="1:11">
      <c r="A6039" s="247" t="s">
        <v>25559</v>
      </c>
      <c r="B6039" s="247" t="s">
        <v>25560</v>
      </c>
      <c r="C6039" s="247" t="s">
        <v>2917</v>
      </c>
      <c r="D6039" s="247" t="s">
        <v>5027</v>
      </c>
      <c r="E6039" s="248" t="s">
        <v>25561</v>
      </c>
      <c r="F6039" s="247">
        <v>9.9499999999999993</v>
      </c>
      <c r="G6039" s="247" t="s">
        <v>1373</v>
      </c>
      <c r="H6039" s="247" t="s">
        <v>14318</v>
      </c>
      <c r="I6039" s="247">
        <v>10</v>
      </c>
      <c r="J6039" s="247">
        <v>0</v>
      </c>
      <c r="K6039" s="247">
        <v>0</v>
      </c>
    </row>
    <row r="6040" spans="1:11">
      <c r="A6040" s="247" t="s">
        <v>16817</v>
      </c>
      <c r="B6040" s="247" t="s">
        <v>16816</v>
      </c>
      <c r="C6040" s="247" t="s">
        <v>2917</v>
      </c>
      <c r="D6040" s="247" t="s">
        <v>5027</v>
      </c>
      <c r="E6040" s="248" t="s">
        <v>25562</v>
      </c>
      <c r="F6040" s="247">
        <v>15.09</v>
      </c>
      <c r="G6040" s="247" t="s">
        <v>1373</v>
      </c>
      <c r="H6040" s="247" t="s">
        <v>14318</v>
      </c>
      <c r="I6040" s="247">
        <v>99</v>
      </c>
      <c r="J6040" s="247">
        <v>0</v>
      </c>
      <c r="K6040" s="247">
        <v>0</v>
      </c>
    </row>
    <row r="6041" spans="1:11">
      <c r="A6041" s="247" t="s">
        <v>5366</v>
      </c>
      <c r="B6041" s="247" t="s">
        <v>5365</v>
      </c>
      <c r="C6041" s="247" t="s">
        <v>2917</v>
      </c>
      <c r="D6041" s="247" t="s">
        <v>5027</v>
      </c>
      <c r="E6041" s="248" t="s">
        <v>25563</v>
      </c>
      <c r="F6041" s="247">
        <v>2.34</v>
      </c>
      <c r="G6041" s="247" t="s">
        <v>1373</v>
      </c>
      <c r="H6041" s="247" t="s">
        <v>14318</v>
      </c>
      <c r="I6041" s="247">
        <v>10</v>
      </c>
      <c r="J6041" s="247">
        <v>0</v>
      </c>
      <c r="K6041" s="247">
        <v>0</v>
      </c>
    </row>
    <row r="6042" spans="1:11">
      <c r="A6042" s="247" t="s">
        <v>5348</v>
      </c>
      <c r="B6042" s="247" t="s">
        <v>5347</v>
      </c>
      <c r="C6042" s="247" t="s">
        <v>2917</v>
      </c>
      <c r="D6042" s="247" t="s">
        <v>5027</v>
      </c>
      <c r="E6042" s="248" t="s">
        <v>25564</v>
      </c>
      <c r="F6042" s="247">
        <v>4.57</v>
      </c>
      <c r="G6042" s="247" t="s">
        <v>1373</v>
      </c>
      <c r="H6042" s="247" t="s">
        <v>14318</v>
      </c>
      <c r="I6042" s="247">
        <v>5</v>
      </c>
      <c r="J6042" s="247">
        <v>0</v>
      </c>
      <c r="K6042" s="247">
        <v>0</v>
      </c>
    </row>
    <row r="6043" spans="1:11">
      <c r="A6043" s="247" t="s">
        <v>25565</v>
      </c>
      <c r="B6043" s="247" t="s">
        <v>25566</v>
      </c>
      <c r="C6043" s="247" t="s">
        <v>2917</v>
      </c>
      <c r="D6043" s="247" t="s">
        <v>5027</v>
      </c>
      <c r="E6043" s="248" t="s">
        <v>25567</v>
      </c>
      <c r="F6043" s="247">
        <v>4.2300000000000004</v>
      </c>
      <c r="G6043" s="247" t="s">
        <v>1373</v>
      </c>
      <c r="H6043" s="247" t="s">
        <v>14318</v>
      </c>
      <c r="I6043" s="247">
        <v>10</v>
      </c>
      <c r="J6043" s="247">
        <v>0</v>
      </c>
      <c r="K6043" s="247">
        <v>0</v>
      </c>
    </row>
    <row r="6044" spans="1:11">
      <c r="A6044" s="247" t="s">
        <v>5342</v>
      </c>
      <c r="B6044" s="247" t="s">
        <v>5341</v>
      </c>
      <c r="C6044" s="247" t="s">
        <v>2917</v>
      </c>
      <c r="D6044" s="247" t="s">
        <v>5027</v>
      </c>
      <c r="E6044" s="248" t="s">
        <v>25568</v>
      </c>
      <c r="F6044" s="247">
        <v>2.34</v>
      </c>
      <c r="G6044" s="247" t="s">
        <v>1373</v>
      </c>
      <c r="H6044" s="247" t="s">
        <v>14318</v>
      </c>
      <c r="I6044" s="247">
        <v>10</v>
      </c>
      <c r="J6044" s="247">
        <v>0</v>
      </c>
      <c r="K6044" s="247">
        <v>0</v>
      </c>
    </row>
    <row r="6045" spans="1:11">
      <c r="A6045" s="247" t="s">
        <v>5332</v>
      </c>
      <c r="B6045" s="247" t="s">
        <v>5331</v>
      </c>
      <c r="C6045" s="247" t="s">
        <v>2917</v>
      </c>
      <c r="D6045" s="247" t="s">
        <v>5027</v>
      </c>
      <c r="E6045" s="248" t="s">
        <v>25569</v>
      </c>
      <c r="F6045" s="247">
        <v>4.57</v>
      </c>
      <c r="G6045" s="247" t="s">
        <v>1373</v>
      </c>
      <c r="H6045" s="247" t="s">
        <v>14318</v>
      </c>
      <c r="I6045" s="247">
        <v>5</v>
      </c>
      <c r="J6045" s="247">
        <v>0</v>
      </c>
      <c r="K6045" s="247">
        <v>0</v>
      </c>
    </row>
    <row r="6046" spans="1:11">
      <c r="A6046" s="247" t="s">
        <v>5119</v>
      </c>
      <c r="B6046" s="247" t="s">
        <v>5118</v>
      </c>
      <c r="C6046" s="247" t="s">
        <v>2917</v>
      </c>
      <c r="D6046" s="247" t="s">
        <v>5027</v>
      </c>
      <c r="E6046" s="248" t="s">
        <v>25570</v>
      </c>
      <c r="F6046" s="247">
        <v>7.71</v>
      </c>
      <c r="G6046" s="247" t="s">
        <v>1373</v>
      </c>
      <c r="H6046" s="247" t="s">
        <v>14318</v>
      </c>
      <c r="I6046" s="247">
        <v>10</v>
      </c>
      <c r="J6046" s="247">
        <v>0</v>
      </c>
      <c r="K6046" s="247">
        <v>0</v>
      </c>
    </row>
    <row r="6047" spans="1:11">
      <c r="A6047" s="247" t="s">
        <v>16764</v>
      </c>
      <c r="B6047" s="247" t="s">
        <v>16763</v>
      </c>
      <c r="C6047" s="247" t="s">
        <v>2917</v>
      </c>
      <c r="D6047" s="247" t="s">
        <v>5027</v>
      </c>
      <c r="E6047" s="248" t="s">
        <v>25571</v>
      </c>
      <c r="F6047" s="247">
        <v>21.03</v>
      </c>
      <c r="G6047" s="247" t="s">
        <v>1373</v>
      </c>
      <c r="H6047" s="247" t="s">
        <v>14318</v>
      </c>
      <c r="I6047" s="247">
        <v>10</v>
      </c>
      <c r="J6047" s="247">
        <v>0</v>
      </c>
      <c r="K6047" s="247">
        <v>0</v>
      </c>
    </row>
    <row r="6048" spans="1:11">
      <c r="A6048" s="247" t="s">
        <v>16761</v>
      </c>
      <c r="B6048" s="247" t="s">
        <v>16760</v>
      </c>
      <c r="C6048" s="247" t="s">
        <v>2917</v>
      </c>
      <c r="D6048" s="247" t="s">
        <v>5027</v>
      </c>
      <c r="E6048" s="248" t="s">
        <v>25572</v>
      </c>
      <c r="F6048" s="247">
        <v>47.43</v>
      </c>
      <c r="G6048" s="247" t="s">
        <v>1373</v>
      </c>
      <c r="H6048" s="247" t="s">
        <v>14318</v>
      </c>
      <c r="I6048" s="247">
        <v>10</v>
      </c>
      <c r="J6048" s="247">
        <v>0</v>
      </c>
      <c r="K6048" s="247">
        <v>0</v>
      </c>
    </row>
    <row r="6049" spans="1:11">
      <c r="A6049" s="247" t="s">
        <v>16758</v>
      </c>
      <c r="B6049" s="247" t="s">
        <v>16757</v>
      </c>
      <c r="C6049" s="247" t="s">
        <v>2917</v>
      </c>
      <c r="D6049" s="247" t="s">
        <v>5027</v>
      </c>
      <c r="E6049" s="248" t="s">
        <v>25573</v>
      </c>
      <c r="F6049" s="247">
        <v>23.2</v>
      </c>
      <c r="G6049" s="247" t="s">
        <v>1373</v>
      </c>
      <c r="H6049" s="247" t="s">
        <v>14318</v>
      </c>
      <c r="I6049" s="247">
        <v>10</v>
      </c>
      <c r="J6049" s="247">
        <v>0</v>
      </c>
      <c r="K6049" s="247">
        <v>0</v>
      </c>
    </row>
    <row r="6050" spans="1:11">
      <c r="A6050" s="247" t="s">
        <v>25574</v>
      </c>
      <c r="B6050" s="247" t="s">
        <v>25575</v>
      </c>
      <c r="C6050" s="247" t="s">
        <v>2917</v>
      </c>
      <c r="D6050" s="247" t="s">
        <v>5027</v>
      </c>
      <c r="E6050" s="248" t="s">
        <v>25576</v>
      </c>
      <c r="F6050" s="247">
        <v>47.2</v>
      </c>
      <c r="G6050" s="247" t="s">
        <v>1373</v>
      </c>
      <c r="H6050" s="247" t="s">
        <v>14318</v>
      </c>
      <c r="I6050" s="247">
        <v>10</v>
      </c>
      <c r="J6050" s="247">
        <v>0</v>
      </c>
      <c r="K6050" s="247">
        <v>0</v>
      </c>
    </row>
    <row r="6051" spans="1:11">
      <c r="A6051" s="247" t="s">
        <v>25577</v>
      </c>
      <c r="B6051" s="247" t="s">
        <v>25578</v>
      </c>
      <c r="C6051" s="247" t="s">
        <v>2917</v>
      </c>
      <c r="D6051" s="247" t="s">
        <v>5027</v>
      </c>
      <c r="E6051" s="248" t="s">
        <v>25579</v>
      </c>
      <c r="F6051" s="247">
        <v>42.05</v>
      </c>
      <c r="G6051" s="247" t="s">
        <v>1373</v>
      </c>
      <c r="H6051" s="247" t="s">
        <v>14318</v>
      </c>
      <c r="I6051" s="247">
        <v>10</v>
      </c>
      <c r="J6051" s="247">
        <v>0</v>
      </c>
      <c r="K6051" s="247">
        <v>0</v>
      </c>
    </row>
    <row r="6052" spans="1:11">
      <c r="A6052" s="247" t="s">
        <v>25580</v>
      </c>
      <c r="B6052" s="247" t="s">
        <v>25581</v>
      </c>
      <c r="C6052" s="247" t="s">
        <v>2917</v>
      </c>
      <c r="D6052" s="247" t="s">
        <v>5027</v>
      </c>
      <c r="E6052" s="248" t="s">
        <v>25582</v>
      </c>
      <c r="F6052" s="247">
        <v>7.66</v>
      </c>
      <c r="G6052" s="247" t="s">
        <v>1373</v>
      </c>
      <c r="H6052" s="247" t="s">
        <v>14318</v>
      </c>
      <c r="I6052" s="247">
        <v>10</v>
      </c>
      <c r="J6052" s="247">
        <v>0</v>
      </c>
      <c r="K6052" s="247">
        <v>0</v>
      </c>
    </row>
    <row r="6053" spans="1:11">
      <c r="A6053" s="247" t="s">
        <v>18664</v>
      </c>
      <c r="B6053" s="247" t="s">
        <v>18663</v>
      </c>
      <c r="C6053" s="247" t="s">
        <v>2161</v>
      </c>
      <c r="D6053" s="247" t="s">
        <v>10961</v>
      </c>
      <c r="E6053" s="248" t="s">
        <v>25583</v>
      </c>
      <c r="F6053" s="247">
        <v>40.130000000000003</v>
      </c>
      <c r="G6053" s="247" t="s">
        <v>1373</v>
      </c>
      <c r="H6053" s="247" t="s">
        <v>14318</v>
      </c>
      <c r="I6053" s="247">
        <v>3</v>
      </c>
      <c r="J6053" s="247">
        <v>0</v>
      </c>
      <c r="K6053" s="247">
        <v>0</v>
      </c>
    </row>
    <row r="6054" spans="1:11">
      <c r="A6054" s="247" t="s">
        <v>12023</v>
      </c>
      <c r="B6054" s="247" t="s">
        <v>12022</v>
      </c>
      <c r="C6054" s="247" t="s">
        <v>2161</v>
      </c>
      <c r="D6054" s="247" t="s">
        <v>10961</v>
      </c>
      <c r="E6054" s="248" t="s">
        <v>25584</v>
      </c>
      <c r="F6054" s="247">
        <v>42.56</v>
      </c>
      <c r="G6054" s="247" t="s">
        <v>1373</v>
      </c>
      <c r="H6054" s="247" t="s">
        <v>14318</v>
      </c>
      <c r="I6054" s="247">
        <v>1</v>
      </c>
      <c r="J6054" s="247">
        <v>0</v>
      </c>
      <c r="K6054" s="247">
        <v>0</v>
      </c>
    </row>
    <row r="6055" spans="1:11">
      <c r="A6055" s="247" t="s">
        <v>14200</v>
      </c>
      <c r="B6055" s="247" t="s">
        <v>14201</v>
      </c>
      <c r="C6055" s="247" t="s">
        <v>2161</v>
      </c>
      <c r="D6055" s="247" t="s">
        <v>10961</v>
      </c>
      <c r="E6055" s="248" t="s">
        <v>25585</v>
      </c>
      <c r="F6055" s="247">
        <v>40.47</v>
      </c>
      <c r="G6055" s="247" t="s">
        <v>1373</v>
      </c>
      <c r="H6055" s="247" t="s">
        <v>14318</v>
      </c>
      <c r="I6055" s="247">
        <v>1</v>
      </c>
      <c r="J6055" s="247">
        <v>0</v>
      </c>
      <c r="K6055" s="247">
        <v>0</v>
      </c>
    </row>
    <row r="6056" spans="1:11">
      <c r="A6056" s="247" t="s">
        <v>12011</v>
      </c>
      <c r="B6056" s="247" t="s">
        <v>12010</v>
      </c>
      <c r="C6056" s="247" t="s">
        <v>2161</v>
      </c>
      <c r="D6056" s="247" t="s">
        <v>10961</v>
      </c>
      <c r="E6056" s="248" t="s">
        <v>25586</v>
      </c>
      <c r="F6056" s="247">
        <v>40.130000000000003</v>
      </c>
      <c r="G6056" s="247" t="s">
        <v>1373</v>
      </c>
      <c r="H6056" s="247" t="s">
        <v>14318</v>
      </c>
      <c r="I6056" s="247">
        <v>3</v>
      </c>
      <c r="J6056" s="247">
        <v>0</v>
      </c>
      <c r="K6056" s="247">
        <v>0</v>
      </c>
    </row>
    <row r="6057" spans="1:11">
      <c r="A6057" s="247" t="s">
        <v>25587</v>
      </c>
      <c r="B6057" s="247" t="s">
        <v>25588</v>
      </c>
      <c r="C6057" s="247" t="s">
        <v>2161</v>
      </c>
      <c r="D6057" s="247" t="s">
        <v>10961</v>
      </c>
      <c r="E6057" s="248" t="s">
        <v>25589</v>
      </c>
      <c r="F6057" s="247">
        <v>25.53</v>
      </c>
      <c r="G6057" s="247" t="s">
        <v>1373</v>
      </c>
      <c r="H6057" s="247" t="s">
        <v>14318</v>
      </c>
      <c r="I6057" s="247">
        <v>1</v>
      </c>
      <c r="J6057" s="247">
        <v>0</v>
      </c>
      <c r="K6057" s="247">
        <v>0</v>
      </c>
    </row>
    <row r="6058" spans="1:11">
      <c r="A6058" s="247" t="s">
        <v>25590</v>
      </c>
      <c r="B6058" s="247" t="s">
        <v>25591</v>
      </c>
      <c r="C6058" s="247" t="s">
        <v>2161</v>
      </c>
      <c r="D6058" s="247" t="s">
        <v>10961</v>
      </c>
      <c r="E6058" s="248" t="s">
        <v>25592</v>
      </c>
      <c r="F6058" s="247">
        <v>62.01</v>
      </c>
      <c r="G6058" s="247" t="s">
        <v>1373</v>
      </c>
      <c r="H6058" s="247" t="s">
        <v>14318</v>
      </c>
      <c r="I6058" s="247">
        <v>5</v>
      </c>
      <c r="J6058" s="247">
        <v>0</v>
      </c>
      <c r="K6058" s="247">
        <v>0</v>
      </c>
    </row>
    <row r="6059" spans="1:11">
      <c r="A6059" s="247" t="s">
        <v>11969</v>
      </c>
      <c r="B6059" s="247" t="s">
        <v>11968</v>
      </c>
      <c r="C6059" s="247" t="s">
        <v>2161</v>
      </c>
      <c r="D6059" s="247" t="s">
        <v>10961</v>
      </c>
      <c r="E6059" s="248" t="s">
        <v>25593</v>
      </c>
      <c r="F6059" s="247">
        <v>22.65</v>
      </c>
      <c r="G6059" s="247" t="s">
        <v>1373</v>
      </c>
      <c r="H6059" s="247" t="s">
        <v>14318</v>
      </c>
      <c r="I6059" s="247">
        <v>1</v>
      </c>
      <c r="J6059" s="247">
        <v>0</v>
      </c>
      <c r="K6059" s="247">
        <v>0</v>
      </c>
    </row>
    <row r="6060" spans="1:11">
      <c r="A6060" s="247" t="s">
        <v>11897</v>
      </c>
      <c r="B6060" s="247" t="s">
        <v>11896</v>
      </c>
      <c r="C6060" s="247" t="s">
        <v>2161</v>
      </c>
      <c r="D6060" s="247" t="s">
        <v>10961</v>
      </c>
      <c r="E6060" s="248" t="s">
        <v>25594</v>
      </c>
      <c r="F6060" s="247">
        <v>31.61</v>
      </c>
      <c r="G6060" s="247" t="s">
        <v>1373</v>
      </c>
      <c r="H6060" s="247" t="s">
        <v>14318</v>
      </c>
      <c r="I6060" s="247">
        <v>3</v>
      </c>
      <c r="J6060" s="247">
        <v>0</v>
      </c>
      <c r="K6060" s="247">
        <v>0</v>
      </c>
    </row>
    <row r="6061" spans="1:11">
      <c r="A6061" s="247" t="s">
        <v>11825</v>
      </c>
      <c r="B6061" s="247" t="s">
        <v>11824</v>
      </c>
      <c r="C6061" s="247" t="s">
        <v>2161</v>
      </c>
      <c r="D6061" s="247" t="s">
        <v>10961</v>
      </c>
      <c r="E6061" s="248" t="s">
        <v>25595</v>
      </c>
      <c r="F6061" s="247">
        <v>114.3</v>
      </c>
      <c r="G6061" s="247" t="s">
        <v>1373</v>
      </c>
      <c r="H6061" s="247" t="s">
        <v>14318</v>
      </c>
      <c r="I6061" s="247">
        <v>3</v>
      </c>
      <c r="J6061" s="247">
        <v>0</v>
      </c>
      <c r="K6061" s="247">
        <v>0</v>
      </c>
    </row>
    <row r="6062" spans="1:11">
      <c r="A6062" s="247" t="s">
        <v>11813</v>
      </c>
      <c r="B6062" s="247" t="s">
        <v>11812</v>
      </c>
      <c r="C6062" s="247" t="s">
        <v>2161</v>
      </c>
      <c r="D6062" s="247" t="s">
        <v>10961</v>
      </c>
      <c r="E6062" s="248" t="s">
        <v>25596</v>
      </c>
      <c r="F6062" s="247">
        <v>26.75</v>
      </c>
      <c r="G6062" s="247" t="s">
        <v>1373</v>
      </c>
      <c r="H6062" s="247" t="s">
        <v>14318</v>
      </c>
      <c r="I6062" s="247">
        <v>3</v>
      </c>
      <c r="J6062" s="247">
        <v>0</v>
      </c>
      <c r="K6062" s="247">
        <v>0</v>
      </c>
    </row>
    <row r="6063" spans="1:11">
      <c r="A6063" s="247" t="s">
        <v>11801</v>
      </c>
      <c r="B6063" s="247" t="s">
        <v>11800</v>
      </c>
      <c r="C6063" s="247" t="s">
        <v>2161</v>
      </c>
      <c r="D6063" s="247" t="s">
        <v>10961</v>
      </c>
      <c r="E6063" s="248" t="s">
        <v>25597</v>
      </c>
      <c r="F6063" s="247">
        <v>8.51</v>
      </c>
      <c r="G6063" s="247" t="s">
        <v>1373</v>
      </c>
      <c r="H6063" s="247" t="s">
        <v>14318</v>
      </c>
      <c r="I6063" s="247">
        <v>2</v>
      </c>
      <c r="J6063" s="247">
        <v>0</v>
      </c>
      <c r="K6063" s="247">
        <v>0</v>
      </c>
    </row>
    <row r="6064" spans="1:11">
      <c r="A6064" s="247" t="s">
        <v>3773</v>
      </c>
      <c r="B6064" s="247" t="s">
        <v>3772</v>
      </c>
      <c r="C6064" s="247" t="s">
        <v>2161</v>
      </c>
      <c r="D6064" s="247" t="s">
        <v>2933</v>
      </c>
      <c r="E6064" s="248" t="s">
        <v>25598</v>
      </c>
      <c r="F6064" s="247">
        <v>44.48</v>
      </c>
      <c r="G6064" s="247" t="s">
        <v>1373</v>
      </c>
      <c r="H6064" s="247" t="s">
        <v>14318</v>
      </c>
      <c r="I6064" s="247">
        <v>2</v>
      </c>
      <c r="J6064" s="247">
        <v>0</v>
      </c>
      <c r="K6064" s="247">
        <v>0</v>
      </c>
    </row>
    <row r="6065" spans="1:11">
      <c r="A6065" s="247" t="s">
        <v>3770</v>
      </c>
      <c r="B6065" s="247" t="s">
        <v>3769</v>
      </c>
      <c r="C6065" s="247" t="s">
        <v>2161</v>
      </c>
      <c r="D6065" s="247" t="s">
        <v>2933</v>
      </c>
      <c r="E6065" s="248" t="s">
        <v>25599</v>
      </c>
      <c r="F6065" s="247">
        <v>132.25</v>
      </c>
      <c r="G6065" s="247" t="s">
        <v>1373</v>
      </c>
      <c r="H6065" s="247" t="s">
        <v>14318</v>
      </c>
      <c r="I6065" s="247">
        <v>2</v>
      </c>
      <c r="J6065" s="247">
        <v>0</v>
      </c>
      <c r="K6065" s="247">
        <v>0</v>
      </c>
    </row>
    <row r="6066" spans="1:11">
      <c r="A6066" s="247" t="s">
        <v>25600</v>
      </c>
      <c r="B6066" s="247" t="s">
        <v>25601</v>
      </c>
      <c r="C6066" s="247" t="s">
        <v>2161</v>
      </c>
      <c r="D6066" s="247" t="s">
        <v>10961</v>
      </c>
      <c r="E6066" s="248" t="s">
        <v>25602</v>
      </c>
      <c r="F6066" s="247">
        <v>36.479999999999997</v>
      </c>
      <c r="G6066" s="247" t="s">
        <v>1373</v>
      </c>
      <c r="H6066" s="247" t="s">
        <v>14318</v>
      </c>
      <c r="I6066" s="247">
        <v>1</v>
      </c>
      <c r="J6066" s="247">
        <v>0</v>
      </c>
      <c r="K6066" s="247">
        <v>0</v>
      </c>
    </row>
    <row r="6067" spans="1:11">
      <c r="A6067" s="247" t="s">
        <v>11516</v>
      </c>
      <c r="B6067" s="247" t="s">
        <v>11515</v>
      </c>
      <c r="C6067" s="247" t="s">
        <v>2161</v>
      </c>
      <c r="D6067" s="247" t="s">
        <v>10961</v>
      </c>
      <c r="E6067" s="248" t="s">
        <v>25603</v>
      </c>
      <c r="F6067" s="247">
        <v>20.67</v>
      </c>
      <c r="G6067" s="247" t="s">
        <v>1373</v>
      </c>
      <c r="H6067" s="247" t="s">
        <v>14318</v>
      </c>
      <c r="I6067" s="247">
        <v>2</v>
      </c>
      <c r="J6067" s="247">
        <v>0</v>
      </c>
      <c r="K6067" s="247">
        <v>0</v>
      </c>
    </row>
    <row r="6068" spans="1:11">
      <c r="A6068" s="247" t="s">
        <v>25604</v>
      </c>
      <c r="B6068" s="247" t="s">
        <v>25605</v>
      </c>
      <c r="C6068" s="247" t="s">
        <v>2161</v>
      </c>
      <c r="D6068" s="247" t="s">
        <v>6119</v>
      </c>
      <c r="E6068" s="248" t="s">
        <v>25606</v>
      </c>
      <c r="F6068" s="247">
        <v>16.690000000000001</v>
      </c>
      <c r="G6068" s="247" t="s">
        <v>1373</v>
      </c>
      <c r="H6068" s="247" t="s">
        <v>14318</v>
      </c>
      <c r="I6068" s="247">
        <v>1</v>
      </c>
      <c r="J6068" s="247">
        <v>0</v>
      </c>
      <c r="K6068" s="247">
        <v>0</v>
      </c>
    </row>
    <row r="6069" spans="1:11">
      <c r="A6069" s="247" t="s">
        <v>11253</v>
      </c>
      <c r="B6069" s="247" t="s">
        <v>11252</v>
      </c>
      <c r="C6069" s="247" t="s">
        <v>2161</v>
      </c>
      <c r="D6069" s="247" t="s">
        <v>10961</v>
      </c>
      <c r="E6069" s="248" t="s">
        <v>25607</v>
      </c>
      <c r="F6069" s="247">
        <v>35.26</v>
      </c>
      <c r="G6069" s="247" t="s">
        <v>1373</v>
      </c>
      <c r="H6069" s="247" t="s">
        <v>14318</v>
      </c>
      <c r="I6069" s="247">
        <v>3</v>
      </c>
      <c r="J6069" s="247">
        <v>0</v>
      </c>
      <c r="K6069" s="247">
        <v>0</v>
      </c>
    </row>
    <row r="6070" spans="1:11">
      <c r="A6070" s="247" t="s">
        <v>11250</v>
      </c>
      <c r="B6070" s="247" t="s">
        <v>11249</v>
      </c>
      <c r="C6070" s="247" t="s">
        <v>2161</v>
      </c>
      <c r="D6070" s="247" t="s">
        <v>10961</v>
      </c>
      <c r="E6070" s="248" t="s">
        <v>25608</v>
      </c>
      <c r="F6070" s="247">
        <v>60.8</v>
      </c>
      <c r="G6070" s="247" t="s">
        <v>1373</v>
      </c>
      <c r="H6070" s="247" t="s">
        <v>14318</v>
      </c>
      <c r="I6070" s="247">
        <v>3</v>
      </c>
      <c r="J6070" s="247">
        <v>0</v>
      </c>
      <c r="K6070" s="247">
        <v>0</v>
      </c>
    </row>
    <row r="6071" spans="1:11">
      <c r="A6071" s="247" t="s">
        <v>11247</v>
      </c>
      <c r="B6071" s="247" t="s">
        <v>11246</v>
      </c>
      <c r="C6071" s="247" t="s">
        <v>2161</v>
      </c>
      <c r="D6071" s="247" t="s">
        <v>10961</v>
      </c>
      <c r="E6071" s="248" t="s">
        <v>25609</v>
      </c>
      <c r="F6071" s="247">
        <v>74.17</v>
      </c>
      <c r="G6071" s="247" t="s">
        <v>1373</v>
      </c>
      <c r="H6071" s="247" t="s">
        <v>14318</v>
      </c>
      <c r="I6071" s="247">
        <v>3</v>
      </c>
      <c r="J6071" s="247">
        <v>0</v>
      </c>
      <c r="K6071" s="247">
        <v>0</v>
      </c>
    </row>
    <row r="6072" spans="1:11">
      <c r="A6072" s="247" t="s">
        <v>14210</v>
      </c>
      <c r="B6072" s="247" t="s">
        <v>14211</v>
      </c>
      <c r="C6072" s="247" t="s">
        <v>2161</v>
      </c>
      <c r="D6072" s="247" t="s">
        <v>10961</v>
      </c>
      <c r="E6072" s="248" t="s">
        <v>25610</v>
      </c>
      <c r="F6072" s="247">
        <v>53.5</v>
      </c>
      <c r="G6072" s="247" t="s">
        <v>1373</v>
      </c>
      <c r="H6072" s="247" t="s">
        <v>14318</v>
      </c>
      <c r="I6072" s="247">
        <v>2</v>
      </c>
      <c r="J6072" s="247">
        <v>0</v>
      </c>
      <c r="K6072" s="247">
        <v>0</v>
      </c>
    </row>
    <row r="6073" spans="1:11">
      <c r="A6073" s="247" t="s">
        <v>18572</v>
      </c>
      <c r="B6073" s="247" t="s">
        <v>18571</v>
      </c>
      <c r="C6073" s="247" t="s">
        <v>2161</v>
      </c>
      <c r="D6073" s="247" t="s">
        <v>10961</v>
      </c>
      <c r="E6073" s="248" t="s">
        <v>25611</v>
      </c>
      <c r="F6073" s="247">
        <v>14.59</v>
      </c>
      <c r="G6073" s="247" t="s">
        <v>1373</v>
      </c>
      <c r="H6073" s="247" t="s">
        <v>14318</v>
      </c>
      <c r="I6073" s="247">
        <v>2</v>
      </c>
      <c r="J6073" s="247">
        <v>0</v>
      </c>
      <c r="K6073" s="247">
        <v>0</v>
      </c>
    </row>
    <row r="6074" spans="1:11">
      <c r="A6074" s="247" t="s">
        <v>18566</v>
      </c>
      <c r="B6074" s="247" t="s">
        <v>18565</v>
      </c>
      <c r="C6074" s="247" t="s">
        <v>2161</v>
      </c>
      <c r="D6074" s="247" t="s">
        <v>10961</v>
      </c>
      <c r="E6074" s="248" t="s">
        <v>25612</v>
      </c>
      <c r="F6074" s="247">
        <v>48.94</v>
      </c>
      <c r="G6074" s="247" t="s">
        <v>1373</v>
      </c>
      <c r="H6074" s="247" t="s">
        <v>14318</v>
      </c>
      <c r="I6074" s="247">
        <v>1</v>
      </c>
      <c r="J6074" s="247">
        <v>0</v>
      </c>
      <c r="K6074" s="247">
        <v>0</v>
      </c>
    </row>
    <row r="6075" spans="1:11">
      <c r="A6075" s="247" t="s">
        <v>18512</v>
      </c>
      <c r="B6075" s="247" t="s">
        <v>18511</v>
      </c>
      <c r="C6075" s="247" t="s">
        <v>2161</v>
      </c>
      <c r="D6075" s="247" t="s">
        <v>10961</v>
      </c>
      <c r="E6075" s="248" t="s">
        <v>25613</v>
      </c>
      <c r="F6075" s="247">
        <v>27.97</v>
      </c>
      <c r="G6075" s="247" t="s">
        <v>1373</v>
      </c>
      <c r="H6075" s="247" t="s">
        <v>14318</v>
      </c>
      <c r="I6075" s="247">
        <v>3</v>
      </c>
      <c r="J6075" s="247">
        <v>0</v>
      </c>
      <c r="K6075" s="247">
        <v>0</v>
      </c>
    </row>
    <row r="6076" spans="1:11">
      <c r="A6076" s="247" t="s">
        <v>25614</v>
      </c>
      <c r="B6076" s="247" t="s">
        <v>25615</v>
      </c>
      <c r="C6076" s="247" t="s">
        <v>2161</v>
      </c>
      <c r="D6076" s="247" t="s">
        <v>10961</v>
      </c>
      <c r="E6076" s="248" t="s">
        <v>25616</v>
      </c>
      <c r="F6076" s="247">
        <v>43.77</v>
      </c>
      <c r="G6076" s="247" t="s">
        <v>1373</v>
      </c>
      <c r="H6076" s="247" t="s">
        <v>14318</v>
      </c>
      <c r="I6076" s="247">
        <v>3</v>
      </c>
      <c r="J6076" s="247">
        <v>0</v>
      </c>
      <c r="K6076" s="247">
        <v>0</v>
      </c>
    </row>
    <row r="6077" spans="1:11">
      <c r="A6077" s="247" t="s">
        <v>25617</v>
      </c>
      <c r="B6077" s="247" t="s">
        <v>25618</v>
      </c>
      <c r="C6077" s="247" t="s">
        <v>2161</v>
      </c>
      <c r="D6077" s="247" t="s">
        <v>10961</v>
      </c>
      <c r="E6077" s="248" t="s">
        <v>25619</v>
      </c>
      <c r="F6077" s="247">
        <v>69.31</v>
      </c>
      <c r="G6077" s="247" t="s">
        <v>1373</v>
      </c>
      <c r="H6077" s="247" t="s">
        <v>14318</v>
      </c>
      <c r="I6077" s="247">
        <v>2</v>
      </c>
      <c r="J6077" s="247">
        <v>0</v>
      </c>
      <c r="K6077" s="247">
        <v>0</v>
      </c>
    </row>
    <row r="6078" spans="1:11">
      <c r="A6078" s="247" t="s">
        <v>25620</v>
      </c>
      <c r="B6078" s="247" t="s">
        <v>25621</v>
      </c>
      <c r="C6078" s="247" t="s">
        <v>2161</v>
      </c>
      <c r="D6078" s="247" t="s">
        <v>10961</v>
      </c>
      <c r="E6078" s="248" t="s">
        <v>25622</v>
      </c>
      <c r="F6078" s="247">
        <v>255.34</v>
      </c>
      <c r="G6078" s="247" t="s">
        <v>1373</v>
      </c>
      <c r="H6078" s="247" t="s">
        <v>14318</v>
      </c>
      <c r="I6078" s="247">
        <v>2</v>
      </c>
      <c r="J6078" s="247">
        <v>0</v>
      </c>
      <c r="K6078" s="247">
        <v>0</v>
      </c>
    </row>
    <row r="6079" spans="1:11">
      <c r="A6079" s="247" t="s">
        <v>25623</v>
      </c>
      <c r="B6079" s="247" t="s">
        <v>25624</v>
      </c>
      <c r="C6079" s="247" t="s">
        <v>2161</v>
      </c>
      <c r="D6079" s="247" t="s">
        <v>10961</v>
      </c>
      <c r="E6079" s="248" t="s">
        <v>25625</v>
      </c>
      <c r="F6079" s="247">
        <v>104.88</v>
      </c>
      <c r="G6079" s="247" t="s">
        <v>1373</v>
      </c>
      <c r="H6079" s="247" t="s">
        <v>14318</v>
      </c>
      <c r="I6079" s="247">
        <v>1</v>
      </c>
      <c r="J6079" s="247">
        <v>0</v>
      </c>
      <c r="K6079" s="247">
        <v>0</v>
      </c>
    </row>
    <row r="6080" spans="1:11">
      <c r="A6080" s="247" t="s">
        <v>11087</v>
      </c>
      <c r="B6080" s="247" t="s">
        <v>11086</v>
      </c>
      <c r="C6080" s="247" t="s">
        <v>2161</v>
      </c>
      <c r="D6080" s="247" t="s">
        <v>10961</v>
      </c>
      <c r="E6080" s="248" t="s">
        <v>25626</v>
      </c>
      <c r="F6080" s="247">
        <v>46.2</v>
      </c>
      <c r="G6080" s="247" t="s">
        <v>1373</v>
      </c>
      <c r="H6080" s="247" t="s">
        <v>14318</v>
      </c>
      <c r="I6080" s="247">
        <v>3</v>
      </c>
      <c r="J6080" s="247">
        <v>0</v>
      </c>
      <c r="K6080" s="247">
        <v>0</v>
      </c>
    </row>
    <row r="6081" spans="1:11">
      <c r="A6081" s="247" t="s">
        <v>11010</v>
      </c>
      <c r="B6081" s="247" t="s">
        <v>18329</v>
      </c>
      <c r="C6081" s="247" t="s">
        <v>2161</v>
      </c>
      <c r="D6081" s="247" t="s">
        <v>10961</v>
      </c>
      <c r="E6081" s="248" t="s">
        <v>25627</v>
      </c>
      <c r="F6081" s="247">
        <v>82.68</v>
      </c>
      <c r="G6081" s="247" t="s">
        <v>1373</v>
      </c>
      <c r="H6081" s="247" t="s">
        <v>14318</v>
      </c>
      <c r="I6081" s="247">
        <v>3</v>
      </c>
      <c r="J6081" s="247">
        <v>0</v>
      </c>
      <c r="K6081" s="247">
        <v>0</v>
      </c>
    </row>
    <row r="6082" spans="1:11">
      <c r="A6082" s="247" t="s">
        <v>11008</v>
      </c>
      <c r="B6082" s="247" t="s">
        <v>11007</v>
      </c>
      <c r="C6082" s="247" t="s">
        <v>2161</v>
      </c>
      <c r="D6082" s="247" t="s">
        <v>10961</v>
      </c>
      <c r="E6082" s="248" t="s">
        <v>25628</v>
      </c>
      <c r="F6082" s="247">
        <v>55.93</v>
      </c>
      <c r="G6082" s="247" t="s">
        <v>1373</v>
      </c>
      <c r="H6082" s="247" t="s">
        <v>14318</v>
      </c>
      <c r="I6082" s="247">
        <v>3</v>
      </c>
      <c r="J6082" s="247">
        <v>0</v>
      </c>
      <c r="K6082" s="247">
        <v>0</v>
      </c>
    </row>
    <row r="6083" spans="1:11">
      <c r="A6083" s="247" t="s">
        <v>11002</v>
      </c>
      <c r="B6083" s="247" t="s">
        <v>11001</v>
      </c>
      <c r="C6083" s="247" t="s">
        <v>2161</v>
      </c>
      <c r="D6083" s="247" t="s">
        <v>10961</v>
      </c>
      <c r="E6083" s="248" t="s">
        <v>25629</v>
      </c>
      <c r="F6083" s="247">
        <v>6.69</v>
      </c>
      <c r="G6083" s="247" t="s">
        <v>1373</v>
      </c>
      <c r="H6083" s="247" t="s">
        <v>14318</v>
      </c>
      <c r="I6083" s="247">
        <v>0</v>
      </c>
      <c r="J6083" s="247">
        <v>0</v>
      </c>
      <c r="K6083" s="247">
        <v>0</v>
      </c>
    </row>
    <row r="6084" spans="1:11">
      <c r="A6084" s="247" t="s">
        <v>18312</v>
      </c>
      <c r="B6084" s="247" t="s">
        <v>18311</v>
      </c>
      <c r="C6084" s="247" t="s">
        <v>2161</v>
      </c>
      <c r="D6084" s="247" t="s">
        <v>10961</v>
      </c>
      <c r="E6084" s="248" t="s">
        <v>18310</v>
      </c>
      <c r="F6084" s="247">
        <v>19.45</v>
      </c>
      <c r="G6084" s="247" t="s">
        <v>1373</v>
      </c>
      <c r="H6084" s="247" t="s">
        <v>14318</v>
      </c>
      <c r="I6084" s="247">
        <v>2</v>
      </c>
      <c r="J6084" s="247">
        <v>0</v>
      </c>
      <c r="K6084" s="247">
        <v>0</v>
      </c>
    </row>
    <row r="6085" spans="1:11">
      <c r="A6085" s="247" t="s">
        <v>10380</v>
      </c>
      <c r="B6085" s="247" t="s">
        <v>10379</v>
      </c>
      <c r="C6085" s="247" t="s">
        <v>2161</v>
      </c>
      <c r="D6085" s="247" t="s">
        <v>9834</v>
      </c>
      <c r="E6085" s="248" t="s">
        <v>25630</v>
      </c>
      <c r="F6085" s="247">
        <v>7.75</v>
      </c>
      <c r="G6085" s="247" t="s">
        <v>1373</v>
      </c>
      <c r="H6085" s="247" t="s">
        <v>14318</v>
      </c>
      <c r="I6085" s="247">
        <v>1</v>
      </c>
      <c r="J6085" s="247">
        <v>0</v>
      </c>
      <c r="K6085" s="247">
        <v>0</v>
      </c>
    </row>
    <row r="6086" spans="1:11">
      <c r="A6086" s="247" t="s">
        <v>25631</v>
      </c>
      <c r="B6086" s="247" t="s">
        <v>25632</v>
      </c>
      <c r="C6086" s="247" t="s">
        <v>2161</v>
      </c>
      <c r="D6086" s="247" t="s">
        <v>9834</v>
      </c>
      <c r="E6086" s="248" t="s">
        <v>25633</v>
      </c>
      <c r="F6086" s="247">
        <v>20.67</v>
      </c>
      <c r="G6086" s="247" t="s">
        <v>1373</v>
      </c>
      <c r="H6086" s="247" t="s">
        <v>14318</v>
      </c>
      <c r="I6086" s="247">
        <v>1</v>
      </c>
      <c r="J6086" s="247">
        <v>0</v>
      </c>
      <c r="K6086" s="247">
        <v>0</v>
      </c>
    </row>
    <row r="6087" spans="1:11">
      <c r="A6087" s="247" t="s">
        <v>10218</v>
      </c>
      <c r="B6087" s="247" t="s">
        <v>10217</v>
      </c>
      <c r="C6087" s="247" t="s">
        <v>2161</v>
      </c>
      <c r="D6087" s="247" t="s">
        <v>9834</v>
      </c>
      <c r="E6087" s="248" t="s">
        <v>25634</v>
      </c>
      <c r="F6087" s="247">
        <v>10.59</v>
      </c>
      <c r="G6087" s="247" t="s">
        <v>1373</v>
      </c>
      <c r="H6087" s="247" t="s">
        <v>14318</v>
      </c>
      <c r="I6087" s="247">
        <v>2</v>
      </c>
      <c r="J6087" s="247">
        <v>0</v>
      </c>
      <c r="K6087" s="247">
        <v>0</v>
      </c>
    </row>
    <row r="6088" spans="1:11">
      <c r="A6088" s="247" t="s">
        <v>9694</v>
      </c>
      <c r="B6088" s="247" t="s">
        <v>9693</v>
      </c>
      <c r="C6088" s="247" t="s">
        <v>2161</v>
      </c>
      <c r="D6088" s="247" t="s">
        <v>9659</v>
      </c>
      <c r="E6088" s="248" t="s">
        <v>25635</v>
      </c>
      <c r="F6088" s="247">
        <v>91.37</v>
      </c>
      <c r="G6088" s="247" t="s">
        <v>1373</v>
      </c>
      <c r="H6088" s="247" t="s">
        <v>14318</v>
      </c>
      <c r="I6088" s="247">
        <v>3</v>
      </c>
      <c r="J6088" s="247">
        <v>0</v>
      </c>
      <c r="K6088" s="247">
        <v>0</v>
      </c>
    </row>
    <row r="6089" spans="1:11">
      <c r="A6089" s="247" t="s">
        <v>9691</v>
      </c>
      <c r="B6089" s="247" t="s">
        <v>9690</v>
      </c>
      <c r="C6089" s="247" t="s">
        <v>2161</v>
      </c>
      <c r="D6089" s="247" t="s">
        <v>9659</v>
      </c>
      <c r="E6089" s="248" t="s">
        <v>25636</v>
      </c>
      <c r="F6089" s="247">
        <v>138.27000000000001</v>
      </c>
      <c r="G6089" s="247" t="s">
        <v>1373</v>
      </c>
      <c r="H6089" s="247" t="s">
        <v>14318</v>
      </c>
      <c r="I6089" s="247">
        <v>3</v>
      </c>
      <c r="J6089" s="247">
        <v>0</v>
      </c>
      <c r="K6089" s="247">
        <v>0</v>
      </c>
    </row>
    <row r="6090" spans="1:11">
      <c r="A6090" s="247" t="s">
        <v>9688</v>
      </c>
      <c r="B6090" s="247" t="s">
        <v>9687</v>
      </c>
      <c r="C6090" s="247" t="s">
        <v>2161</v>
      </c>
      <c r="D6090" s="247" t="s">
        <v>9659</v>
      </c>
      <c r="E6090" s="248" t="s">
        <v>25637</v>
      </c>
      <c r="F6090" s="247">
        <v>163.52000000000001</v>
      </c>
      <c r="G6090" s="247" t="s">
        <v>1373</v>
      </c>
      <c r="H6090" s="247" t="s">
        <v>14318</v>
      </c>
      <c r="I6090" s="247">
        <v>3</v>
      </c>
      <c r="J6090" s="247">
        <v>0</v>
      </c>
      <c r="K6090" s="247">
        <v>0</v>
      </c>
    </row>
    <row r="6091" spans="1:11">
      <c r="A6091" s="247" t="s">
        <v>9685</v>
      </c>
      <c r="B6091" s="247" t="s">
        <v>9684</v>
      </c>
      <c r="C6091" s="247" t="s">
        <v>2161</v>
      </c>
      <c r="D6091" s="247" t="s">
        <v>9659</v>
      </c>
      <c r="E6091" s="248" t="s">
        <v>25638</v>
      </c>
      <c r="F6091" s="247">
        <v>132.25</v>
      </c>
      <c r="G6091" s="247" t="s">
        <v>1373</v>
      </c>
      <c r="H6091" s="247" t="s">
        <v>14318</v>
      </c>
      <c r="I6091" s="247">
        <v>3</v>
      </c>
      <c r="J6091" s="247">
        <v>0</v>
      </c>
      <c r="K6091" s="247">
        <v>0</v>
      </c>
    </row>
    <row r="6092" spans="1:11">
      <c r="A6092" s="247" t="s">
        <v>17758</v>
      </c>
      <c r="B6092" s="247" t="s">
        <v>17757</v>
      </c>
      <c r="C6092" s="247" t="s">
        <v>2161</v>
      </c>
      <c r="D6092" s="247" t="s">
        <v>9659</v>
      </c>
      <c r="E6092" s="248" t="s">
        <v>25639</v>
      </c>
      <c r="F6092" s="247">
        <v>959.39</v>
      </c>
      <c r="G6092" s="247" t="s">
        <v>1373</v>
      </c>
      <c r="H6092" s="247" t="s">
        <v>14318</v>
      </c>
      <c r="I6092" s="247">
        <v>3</v>
      </c>
      <c r="J6092" s="247">
        <v>0</v>
      </c>
      <c r="K6092" s="247">
        <v>0</v>
      </c>
    </row>
    <row r="6093" spans="1:11">
      <c r="A6093" s="247" t="s">
        <v>17755</v>
      </c>
      <c r="B6093" s="247" t="s">
        <v>17754</v>
      </c>
      <c r="C6093" s="247" t="s">
        <v>2161</v>
      </c>
      <c r="D6093" s="247" t="s">
        <v>9659</v>
      </c>
      <c r="E6093" s="248" t="s">
        <v>25640</v>
      </c>
      <c r="F6093" s="247">
        <v>119.02</v>
      </c>
      <c r="G6093" s="247" t="s">
        <v>1373</v>
      </c>
      <c r="H6093" s="247" t="s">
        <v>14318</v>
      </c>
      <c r="I6093" s="247">
        <v>3</v>
      </c>
      <c r="J6093" s="247">
        <v>0</v>
      </c>
      <c r="K6093" s="247">
        <v>0</v>
      </c>
    </row>
    <row r="6094" spans="1:11">
      <c r="A6094" s="247" t="s">
        <v>17743</v>
      </c>
      <c r="B6094" s="247" t="s">
        <v>17742</v>
      </c>
      <c r="C6094" s="247" t="s">
        <v>2161</v>
      </c>
      <c r="D6094" s="247" t="s">
        <v>9659</v>
      </c>
      <c r="E6094" s="248" t="s">
        <v>17741</v>
      </c>
      <c r="F6094" s="247">
        <v>138.27000000000001</v>
      </c>
      <c r="G6094" s="247" t="s">
        <v>1373</v>
      </c>
      <c r="H6094" s="247" t="s">
        <v>14318</v>
      </c>
      <c r="I6094" s="247">
        <v>3</v>
      </c>
      <c r="J6094" s="247">
        <v>0</v>
      </c>
      <c r="K6094" s="247">
        <v>0</v>
      </c>
    </row>
    <row r="6095" spans="1:11">
      <c r="A6095" s="247" t="s">
        <v>17740</v>
      </c>
      <c r="B6095" s="247" t="s">
        <v>17739</v>
      </c>
      <c r="C6095" s="247" t="s">
        <v>2161</v>
      </c>
      <c r="D6095" s="247" t="s">
        <v>9659</v>
      </c>
      <c r="E6095" s="248" t="s">
        <v>17738</v>
      </c>
      <c r="F6095" s="247">
        <v>119.02</v>
      </c>
      <c r="G6095" s="247" t="s">
        <v>1373</v>
      </c>
      <c r="H6095" s="247" t="s">
        <v>14318</v>
      </c>
      <c r="I6095" s="247">
        <v>3</v>
      </c>
      <c r="J6095" s="247">
        <v>0</v>
      </c>
      <c r="K6095" s="247">
        <v>0</v>
      </c>
    </row>
    <row r="6096" spans="1:11">
      <c r="A6096" s="247" t="s">
        <v>17737</v>
      </c>
      <c r="B6096" s="247" t="s">
        <v>17736</v>
      </c>
      <c r="C6096" s="247" t="s">
        <v>2161</v>
      </c>
      <c r="D6096" s="247" t="s">
        <v>9659</v>
      </c>
      <c r="E6096" s="248" t="s">
        <v>25641</v>
      </c>
      <c r="F6096" s="247">
        <v>378.71</v>
      </c>
      <c r="G6096" s="247" t="s">
        <v>1373</v>
      </c>
      <c r="H6096" s="247" t="s">
        <v>14318</v>
      </c>
      <c r="I6096" s="247">
        <v>3</v>
      </c>
      <c r="J6096" s="247">
        <v>0</v>
      </c>
      <c r="K6096" s="247">
        <v>0</v>
      </c>
    </row>
    <row r="6097" spans="1:11">
      <c r="A6097" s="247" t="s">
        <v>25642</v>
      </c>
      <c r="B6097" s="247" t="s">
        <v>25643</v>
      </c>
      <c r="C6097" s="247" t="s">
        <v>2161</v>
      </c>
      <c r="D6097" s="247" t="s">
        <v>2810</v>
      </c>
      <c r="E6097" s="248" t="s">
        <v>25644</v>
      </c>
      <c r="F6097" s="247">
        <v>504.94</v>
      </c>
      <c r="G6097" s="247" t="s">
        <v>1373</v>
      </c>
      <c r="H6097" s="247" t="s">
        <v>14318</v>
      </c>
      <c r="I6097" s="247">
        <v>2</v>
      </c>
      <c r="J6097" s="247">
        <v>0</v>
      </c>
      <c r="K6097" s="247">
        <v>0</v>
      </c>
    </row>
    <row r="6098" spans="1:11">
      <c r="A6098" s="247" t="s">
        <v>6329</v>
      </c>
      <c r="B6098" s="247" t="s">
        <v>6328</v>
      </c>
      <c r="C6098" s="247" t="s">
        <v>2161</v>
      </c>
      <c r="D6098" s="247" t="s">
        <v>6327</v>
      </c>
      <c r="E6098" s="248" t="s">
        <v>25645</v>
      </c>
      <c r="F6098" s="247">
        <v>18.45</v>
      </c>
      <c r="G6098" s="247" t="s">
        <v>1373</v>
      </c>
      <c r="H6098" s="247" t="s">
        <v>14318</v>
      </c>
      <c r="I6098" s="247">
        <v>3</v>
      </c>
      <c r="J6098" s="247">
        <v>0</v>
      </c>
      <c r="K6098" s="247">
        <v>0</v>
      </c>
    </row>
    <row r="6099" spans="1:11">
      <c r="A6099" s="247" t="s">
        <v>3738</v>
      </c>
      <c r="B6099" s="247" t="s">
        <v>3737</v>
      </c>
      <c r="C6099" s="247" t="s">
        <v>2161</v>
      </c>
      <c r="D6099" s="247" t="s">
        <v>2933</v>
      </c>
      <c r="E6099" s="248" t="s">
        <v>25646</v>
      </c>
      <c r="F6099" s="247">
        <v>334.24</v>
      </c>
      <c r="G6099" s="247" t="s">
        <v>1373</v>
      </c>
      <c r="H6099" s="247" t="s">
        <v>14318</v>
      </c>
      <c r="I6099" s="247">
        <v>3</v>
      </c>
      <c r="J6099" s="247">
        <v>0</v>
      </c>
      <c r="K6099" s="247">
        <v>0</v>
      </c>
    </row>
    <row r="6100" spans="1:11">
      <c r="A6100" s="247" t="s">
        <v>3729</v>
      </c>
      <c r="B6100" s="247" t="s">
        <v>3728</v>
      </c>
      <c r="C6100" s="247" t="s">
        <v>2161</v>
      </c>
      <c r="D6100" s="247" t="s">
        <v>2933</v>
      </c>
      <c r="E6100" s="248" t="s">
        <v>25647</v>
      </c>
      <c r="F6100" s="247">
        <v>87.76</v>
      </c>
      <c r="G6100" s="247" t="s">
        <v>1373</v>
      </c>
      <c r="H6100" s="247" t="s">
        <v>14318</v>
      </c>
      <c r="I6100" s="247">
        <v>3</v>
      </c>
      <c r="J6100" s="247">
        <v>0</v>
      </c>
      <c r="K6100" s="247">
        <v>0</v>
      </c>
    </row>
    <row r="6101" spans="1:11">
      <c r="A6101" s="247" t="s">
        <v>3665</v>
      </c>
      <c r="B6101" s="247" t="s">
        <v>3664</v>
      </c>
      <c r="C6101" s="247" t="s">
        <v>2161</v>
      </c>
      <c r="D6101" s="247" t="s">
        <v>2933</v>
      </c>
      <c r="E6101" s="248" t="s">
        <v>25648</v>
      </c>
      <c r="F6101" s="247">
        <v>220.01</v>
      </c>
      <c r="G6101" s="247" t="s">
        <v>1373</v>
      </c>
      <c r="H6101" s="247" t="s">
        <v>14318</v>
      </c>
      <c r="I6101" s="247">
        <v>3</v>
      </c>
      <c r="J6101" s="247">
        <v>0</v>
      </c>
      <c r="K6101" s="247">
        <v>0</v>
      </c>
    </row>
    <row r="6102" spans="1:11">
      <c r="A6102" s="247" t="s">
        <v>3644</v>
      </c>
      <c r="B6102" s="247" t="s">
        <v>15673</v>
      </c>
      <c r="C6102" s="247" t="s">
        <v>2161</v>
      </c>
      <c r="D6102" s="247" t="s">
        <v>2933</v>
      </c>
      <c r="E6102" s="248" t="s">
        <v>25649</v>
      </c>
      <c r="F6102" s="247">
        <v>40.880000000000003</v>
      </c>
      <c r="G6102" s="247" t="s">
        <v>1373</v>
      </c>
      <c r="H6102" s="247" t="s">
        <v>14318</v>
      </c>
      <c r="I6102" s="247">
        <v>3</v>
      </c>
      <c r="J6102" s="247">
        <v>0</v>
      </c>
      <c r="K6102" s="247">
        <v>0</v>
      </c>
    </row>
    <row r="6103" spans="1:11">
      <c r="A6103" s="247" t="s">
        <v>3642</v>
      </c>
      <c r="B6103" s="247" t="s">
        <v>3641</v>
      </c>
      <c r="C6103" s="247" t="s">
        <v>2161</v>
      </c>
      <c r="D6103" s="247" t="s">
        <v>2933</v>
      </c>
      <c r="E6103" s="248" t="s">
        <v>25650</v>
      </c>
      <c r="F6103" s="247">
        <v>54.1</v>
      </c>
      <c r="G6103" s="247" t="s">
        <v>1373</v>
      </c>
      <c r="H6103" s="247" t="s">
        <v>14318</v>
      </c>
      <c r="I6103" s="247">
        <v>3</v>
      </c>
      <c r="J6103" s="247">
        <v>0</v>
      </c>
      <c r="K6103" s="247">
        <v>0</v>
      </c>
    </row>
    <row r="6104" spans="1:11">
      <c r="A6104" s="247" t="s">
        <v>3630</v>
      </c>
      <c r="B6104" s="247" t="s">
        <v>3629</v>
      </c>
      <c r="C6104" s="247" t="s">
        <v>2161</v>
      </c>
      <c r="D6104" s="247" t="s">
        <v>2933</v>
      </c>
      <c r="E6104" s="248" t="s">
        <v>25651</v>
      </c>
      <c r="F6104" s="247">
        <v>19.84</v>
      </c>
      <c r="G6104" s="247" t="s">
        <v>1373</v>
      </c>
      <c r="H6104" s="247" t="s">
        <v>14318</v>
      </c>
      <c r="I6104" s="247">
        <v>3</v>
      </c>
      <c r="J6104" s="247">
        <v>0</v>
      </c>
      <c r="K6104" s="247">
        <v>0</v>
      </c>
    </row>
    <row r="6105" spans="1:11">
      <c r="A6105" s="247" t="s">
        <v>3463</v>
      </c>
      <c r="B6105" s="247" t="s">
        <v>14214</v>
      </c>
      <c r="C6105" s="247" t="s">
        <v>2161</v>
      </c>
      <c r="D6105" s="247" t="s">
        <v>2933</v>
      </c>
      <c r="E6105" s="248" t="s">
        <v>25652</v>
      </c>
      <c r="F6105" s="247">
        <v>113.62</v>
      </c>
      <c r="G6105" s="247" t="s">
        <v>1373</v>
      </c>
      <c r="H6105" s="247" t="s">
        <v>14318</v>
      </c>
      <c r="I6105" s="247">
        <v>3</v>
      </c>
      <c r="J6105" s="247">
        <v>0</v>
      </c>
      <c r="K6105" s="247">
        <v>0</v>
      </c>
    </row>
    <row r="6106" spans="1:11">
      <c r="A6106" s="247" t="s">
        <v>3350</v>
      </c>
      <c r="B6106" s="247" t="s">
        <v>3349</v>
      </c>
      <c r="C6106" s="247" t="s">
        <v>2161</v>
      </c>
      <c r="D6106" s="247" t="s">
        <v>2933</v>
      </c>
      <c r="E6106" s="248" t="s">
        <v>25653</v>
      </c>
      <c r="F6106" s="247">
        <v>144.27000000000001</v>
      </c>
      <c r="G6106" s="247" t="s">
        <v>1373</v>
      </c>
      <c r="H6106" s="247" t="s">
        <v>14318</v>
      </c>
      <c r="I6106" s="247">
        <v>3</v>
      </c>
      <c r="J6106" s="247">
        <v>0</v>
      </c>
      <c r="K6106" s="247">
        <v>0</v>
      </c>
    </row>
    <row r="6107" spans="1:11">
      <c r="A6107" s="247" t="s">
        <v>3342</v>
      </c>
      <c r="B6107" s="247" t="s">
        <v>3341</v>
      </c>
      <c r="C6107" s="247" t="s">
        <v>2161</v>
      </c>
      <c r="D6107" s="247" t="s">
        <v>2933</v>
      </c>
      <c r="E6107" s="248" t="s">
        <v>25654</v>
      </c>
      <c r="F6107" s="247">
        <v>34.869999999999997</v>
      </c>
      <c r="G6107" s="247" t="s">
        <v>1373</v>
      </c>
      <c r="H6107" s="247" t="s">
        <v>14318</v>
      </c>
      <c r="I6107" s="247">
        <v>3</v>
      </c>
      <c r="J6107" s="247">
        <v>0</v>
      </c>
      <c r="K6107" s="247">
        <v>0</v>
      </c>
    </row>
    <row r="6108" spans="1:11">
      <c r="A6108" s="247" t="s">
        <v>3329</v>
      </c>
      <c r="B6108" s="247" t="s">
        <v>3328</v>
      </c>
      <c r="C6108" s="247" t="s">
        <v>2161</v>
      </c>
      <c r="D6108" s="247" t="s">
        <v>2933</v>
      </c>
      <c r="E6108" s="248" t="s">
        <v>25655</v>
      </c>
      <c r="F6108" s="247">
        <v>353.46</v>
      </c>
      <c r="G6108" s="247" t="s">
        <v>1373</v>
      </c>
      <c r="H6108" s="247" t="s">
        <v>14318</v>
      </c>
      <c r="I6108" s="247">
        <v>3</v>
      </c>
      <c r="J6108" s="247">
        <v>0</v>
      </c>
      <c r="K6108" s="247">
        <v>0</v>
      </c>
    </row>
    <row r="6109" spans="1:11">
      <c r="A6109" s="247" t="s">
        <v>3326</v>
      </c>
      <c r="B6109" s="247" t="s">
        <v>15629</v>
      </c>
      <c r="C6109" s="247" t="s">
        <v>2161</v>
      </c>
      <c r="D6109" s="247" t="s">
        <v>2933</v>
      </c>
      <c r="E6109" s="248" t="s">
        <v>25656</v>
      </c>
      <c r="F6109" s="247">
        <v>233.25</v>
      </c>
      <c r="G6109" s="247" t="s">
        <v>1373</v>
      </c>
      <c r="H6109" s="247" t="s">
        <v>14318</v>
      </c>
      <c r="I6109" s="247">
        <v>3</v>
      </c>
      <c r="J6109" s="247">
        <v>0</v>
      </c>
      <c r="K6109" s="247">
        <v>0</v>
      </c>
    </row>
    <row r="6110" spans="1:11">
      <c r="A6110" s="247" t="s">
        <v>3311</v>
      </c>
      <c r="B6110" s="247" t="s">
        <v>3310</v>
      </c>
      <c r="C6110" s="247" t="s">
        <v>2161</v>
      </c>
      <c r="D6110" s="247" t="s">
        <v>2933</v>
      </c>
      <c r="E6110" s="248" t="s">
        <v>25657</v>
      </c>
      <c r="F6110" s="247">
        <v>27.65</v>
      </c>
      <c r="G6110" s="247" t="s">
        <v>1373</v>
      </c>
      <c r="H6110" s="247" t="s">
        <v>14318</v>
      </c>
      <c r="I6110" s="247">
        <v>3</v>
      </c>
      <c r="J6110" s="247">
        <v>0</v>
      </c>
      <c r="K6110" s="247">
        <v>0</v>
      </c>
    </row>
    <row r="6111" spans="1:11">
      <c r="A6111" s="247" t="s">
        <v>3308</v>
      </c>
      <c r="B6111" s="247" t="s">
        <v>3307</v>
      </c>
      <c r="C6111" s="247" t="s">
        <v>2161</v>
      </c>
      <c r="D6111" s="247" t="s">
        <v>2933</v>
      </c>
      <c r="E6111" s="248" t="s">
        <v>25658</v>
      </c>
      <c r="F6111" s="247">
        <v>182.74</v>
      </c>
      <c r="G6111" s="247" t="s">
        <v>1373</v>
      </c>
      <c r="H6111" s="247" t="s">
        <v>14318</v>
      </c>
      <c r="I6111" s="247">
        <v>3</v>
      </c>
      <c r="J6111" s="247">
        <v>0</v>
      </c>
      <c r="K6111" s="247">
        <v>0</v>
      </c>
    </row>
    <row r="6112" spans="1:11">
      <c r="A6112" s="247" t="s">
        <v>3251</v>
      </c>
      <c r="B6112" s="247" t="s">
        <v>15621</v>
      </c>
      <c r="C6112" s="247" t="s">
        <v>2161</v>
      </c>
      <c r="D6112" s="247" t="s">
        <v>2933</v>
      </c>
      <c r="E6112" s="248" t="s">
        <v>25659</v>
      </c>
      <c r="F6112" s="247">
        <v>92.57</v>
      </c>
      <c r="G6112" s="247" t="s">
        <v>1373</v>
      </c>
      <c r="H6112" s="247" t="s">
        <v>14318</v>
      </c>
      <c r="I6112" s="247">
        <v>3</v>
      </c>
      <c r="J6112" s="247">
        <v>0</v>
      </c>
      <c r="K6112" s="247">
        <v>0</v>
      </c>
    </row>
    <row r="6113" spans="1:11">
      <c r="A6113" s="247" t="s">
        <v>3175</v>
      </c>
      <c r="B6113" s="247" t="s">
        <v>3174</v>
      </c>
      <c r="C6113" s="247" t="s">
        <v>2161</v>
      </c>
      <c r="D6113" s="247" t="s">
        <v>2933</v>
      </c>
      <c r="E6113" s="248" t="s">
        <v>25660</v>
      </c>
      <c r="F6113" s="247">
        <v>283.73</v>
      </c>
      <c r="G6113" s="247" t="s">
        <v>1373</v>
      </c>
      <c r="H6113" s="247" t="s">
        <v>14318</v>
      </c>
      <c r="I6113" s="247">
        <v>3</v>
      </c>
      <c r="J6113" s="247">
        <v>0</v>
      </c>
      <c r="K6113" s="247">
        <v>0</v>
      </c>
    </row>
    <row r="6114" spans="1:11">
      <c r="A6114" s="247" t="s">
        <v>14215</v>
      </c>
      <c r="B6114" s="247" t="s">
        <v>14216</v>
      </c>
      <c r="C6114" s="247" t="s">
        <v>2161</v>
      </c>
      <c r="D6114" s="247" t="s">
        <v>2933</v>
      </c>
      <c r="E6114" s="248" t="s">
        <v>25661</v>
      </c>
      <c r="F6114" s="247">
        <v>144.27000000000001</v>
      </c>
      <c r="G6114" s="247" t="s">
        <v>1373</v>
      </c>
      <c r="H6114" s="247" t="s">
        <v>14318</v>
      </c>
      <c r="I6114" s="247">
        <v>3</v>
      </c>
      <c r="J6114" s="247">
        <v>0</v>
      </c>
      <c r="K6114" s="247">
        <v>0</v>
      </c>
    </row>
    <row r="6115" spans="1:11">
      <c r="A6115" s="247" t="s">
        <v>14218</v>
      </c>
      <c r="B6115" s="247" t="s">
        <v>14219</v>
      </c>
      <c r="C6115" s="247" t="s">
        <v>2161</v>
      </c>
      <c r="D6115" s="247" t="s">
        <v>2933</v>
      </c>
      <c r="E6115" s="248" t="s">
        <v>14220</v>
      </c>
      <c r="F6115" s="247">
        <v>194.78</v>
      </c>
      <c r="G6115" s="247" t="s">
        <v>1373</v>
      </c>
      <c r="H6115" s="247" t="s">
        <v>14318</v>
      </c>
      <c r="I6115" s="247">
        <v>3</v>
      </c>
      <c r="J6115" s="247">
        <v>0</v>
      </c>
      <c r="K6115" s="247">
        <v>0</v>
      </c>
    </row>
    <row r="6116" spans="1:11">
      <c r="A6116" s="247" t="s">
        <v>15599</v>
      </c>
      <c r="B6116" s="247" t="s">
        <v>15598</v>
      </c>
      <c r="C6116" s="247" t="s">
        <v>2161</v>
      </c>
      <c r="D6116" s="247" t="s">
        <v>2933</v>
      </c>
      <c r="E6116" s="248" t="s">
        <v>15597</v>
      </c>
      <c r="F6116" s="247">
        <v>201.98</v>
      </c>
      <c r="G6116" s="247" t="s">
        <v>1373</v>
      </c>
      <c r="H6116" s="247" t="s">
        <v>14318</v>
      </c>
      <c r="I6116" s="247">
        <v>3</v>
      </c>
      <c r="J6116" s="247">
        <v>0</v>
      </c>
      <c r="K6116" s="247">
        <v>0</v>
      </c>
    </row>
    <row r="6117" spans="1:11">
      <c r="A6117" s="247" t="s">
        <v>15530</v>
      </c>
      <c r="B6117" s="247" t="s">
        <v>25662</v>
      </c>
      <c r="C6117" s="247" t="s">
        <v>2161</v>
      </c>
      <c r="D6117" s="247" t="s">
        <v>2933</v>
      </c>
      <c r="E6117" s="248" t="s">
        <v>25663</v>
      </c>
      <c r="F6117" s="247">
        <v>62.52</v>
      </c>
      <c r="G6117" s="247" t="s">
        <v>1373</v>
      </c>
      <c r="H6117" s="247" t="s">
        <v>14318</v>
      </c>
      <c r="I6117" s="247">
        <v>3</v>
      </c>
      <c r="J6117" s="247">
        <v>0</v>
      </c>
      <c r="K6117" s="247">
        <v>0</v>
      </c>
    </row>
    <row r="6118" spans="1:11">
      <c r="A6118" s="247" t="s">
        <v>15479</v>
      </c>
      <c r="B6118" s="247" t="s">
        <v>15478</v>
      </c>
      <c r="C6118" s="247" t="s">
        <v>2161</v>
      </c>
      <c r="D6118" s="247" t="s">
        <v>2933</v>
      </c>
      <c r="E6118" s="248" t="s">
        <v>25664</v>
      </c>
      <c r="F6118" s="247">
        <v>718.94</v>
      </c>
      <c r="G6118" s="247" t="s">
        <v>1373</v>
      </c>
      <c r="H6118" s="247" t="s">
        <v>14318</v>
      </c>
      <c r="I6118" s="247">
        <v>3</v>
      </c>
      <c r="J6118" s="247">
        <v>0</v>
      </c>
      <c r="K6118" s="247">
        <v>0</v>
      </c>
    </row>
    <row r="6119" spans="1:11">
      <c r="A6119" s="247" t="s">
        <v>15476</v>
      </c>
      <c r="B6119" s="247" t="s">
        <v>15475</v>
      </c>
      <c r="C6119" s="247" t="s">
        <v>2161</v>
      </c>
      <c r="D6119" s="247" t="s">
        <v>2933</v>
      </c>
      <c r="E6119" s="248" t="s">
        <v>25665</v>
      </c>
      <c r="F6119" s="247">
        <v>50.49</v>
      </c>
      <c r="G6119" s="247" t="s">
        <v>1373</v>
      </c>
      <c r="H6119" s="247" t="s">
        <v>14318</v>
      </c>
      <c r="I6119" s="247">
        <v>3</v>
      </c>
      <c r="J6119" s="247">
        <v>0</v>
      </c>
      <c r="K6119" s="247">
        <v>0</v>
      </c>
    </row>
    <row r="6120" spans="1:11">
      <c r="A6120" s="247" t="s">
        <v>15401</v>
      </c>
      <c r="B6120" s="247" t="s">
        <v>15400</v>
      </c>
      <c r="C6120" s="247" t="s">
        <v>2161</v>
      </c>
      <c r="D6120" s="247" t="s">
        <v>2933</v>
      </c>
      <c r="E6120" s="248" t="s">
        <v>25666</v>
      </c>
      <c r="F6120" s="247">
        <v>85.39</v>
      </c>
      <c r="G6120" s="247" t="s">
        <v>1373</v>
      </c>
      <c r="H6120" s="247" t="s">
        <v>14318</v>
      </c>
      <c r="I6120" s="247">
        <v>3</v>
      </c>
      <c r="J6120" s="247">
        <v>0</v>
      </c>
      <c r="K6120" s="247">
        <v>0</v>
      </c>
    </row>
    <row r="6121" spans="1:11">
      <c r="A6121" s="247" t="s">
        <v>15398</v>
      </c>
      <c r="B6121" s="247" t="s">
        <v>15397</v>
      </c>
      <c r="C6121" s="247" t="s">
        <v>2161</v>
      </c>
      <c r="D6121" s="247" t="s">
        <v>2933</v>
      </c>
      <c r="E6121" s="248" t="s">
        <v>25667</v>
      </c>
      <c r="F6121" s="247">
        <v>227.22</v>
      </c>
      <c r="G6121" s="247" t="s">
        <v>1373</v>
      </c>
      <c r="H6121" s="247" t="s">
        <v>14318</v>
      </c>
      <c r="I6121" s="247">
        <v>3</v>
      </c>
      <c r="J6121" s="247">
        <v>0</v>
      </c>
      <c r="K6121" s="247">
        <v>0</v>
      </c>
    </row>
    <row r="6122" spans="1:11">
      <c r="A6122" s="247" t="s">
        <v>25668</v>
      </c>
      <c r="B6122" s="247" t="s">
        <v>25669</v>
      </c>
      <c r="C6122" s="247" t="s">
        <v>2161</v>
      </c>
      <c r="D6122" s="247" t="s">
        <v>2933</v>
      </c>
      <c r="E6122" s="248" t="s">
        <v>25670</v>
      </c>
      <c r="F6122" s="247">
        <v>435.22</v>
      </c>
      <c r="G6122" s="247" t="s">
        <v>1373</v>
      </c>
      <c r="H6122" s="247" t="s">
        <v>14318</v>
      </c>
      <c r="I6122" s="247">
        <v>3</v>
      </c>
      <c r="J6122" s="247">
        <v>0</v>
      </c>
      <c r="K6122" s="247">
        <v>0</v>
      </c>
    </row>
    <row r="6123" spans="1:11">
      <c r="A6123" s="247" t="s">
        <v>3105</v>
      </c>
      <c r="B6123" s="247" t="s">
        <v>3104</v>
      </c>
      <c r="C6123" s="247" t="s">
        <v>2161</v>
      </c>
      <c r="D6123" s="247" t="s">
        <v>2933</v>
      </c>
      <c r="E6123" s="248" t="s">
        <v>25671</v>
      </c>
      <c r="F6123" s="247">
        <v>13.22</v>
      </c>
      <c r="G6123" s="247" t="s">
        <v>1373</v>
      </c>
      <c r="H6123" s="247" t="s">
        <v>14318</v>
      </c>
      <c r="I6123" s="247">
        <v>3</v>
      </c>
      <c r="J6123" s="247">
        <v>0</v>
      </c>
      <c r="K6123" s="247">
        <v>0</v>
      </c>
    </row>
    <row r="6124" spans="1:11">
      <c r="A6124" s="247" t="s">
        <v>3103</v>
      </c>
      <c r="B6124" s="247" t="s">
        <v>3102</v>
      </c>
      <c r="C6124" s="247" t="s">
        <v>2161</v>
      </c>
      <c r="D6124" s="247" t="s">
        <v>2933</v>
      </c>
      <c r="E6124" s="248" t="s">
        <v>25672</v>
      </c>
      <c r="F6124" s="247">
        <v>36.07</v>
      </c>
      <c r="G6124" s="247" t="s">
        <v>1373</v>
      </c>
      <c r="H6124" s="247" t="s">
        <v>14318</v>
      </c>
      <c r="I6124" s="247">
        <v>3</v>
      </c>
      <c r="J6124" s="247">
        <v>0</v>
      </c>
      <c r="K6124" s="247">
        <v>0</v>
      </c>
    </row>
    <row r="6125" spans="1:11">
      <c r="A6125" s="247" t="s">
        <v>15379</v>
      </c>
      <c r="B6125" s="247" t="s">
        <v>15378</v>
      </c>
      <c r="C6125" s="247" t="s">
        <v>2161</v>
      </c>
      <c r="D6125" s="247" t="s">
        <v>2933</v>
      </c>
      <c r="E6125" s="248" t="s">
        <v>25673</v>
      </c>
      <c r="F6125" s="247">
        <v>71.52</v>
      </c>
      <c r="G6125" s="247" t="s">
        <v>1373</v>
      </c>
      <c r="H6125" s="247" t="s">
        <v>14318</v>
      </c>
      <c r="I6125" s="247">
        <v>3</v>
      </c>
      <c r="J6125" s="247">
        <v>0</v>
      </c>
      <c r="K6125" s="247">
        <v>0</v>
      </c>
    </row>
    <row r="6126" spans="1:11">
      <c r="A6126" s="247" t="s">
        <v>25674</v>
      </c>
      <c r="B6126" s="247" t="s">
        <v>25675</v>
      </c>
      <c r="C6126" s="247" t="s">
        <v>2161</v>
      </c>
      <c r="D6126" s="247" t="s">
        <v>2933</v>
      </c>
      <c r="E6126" s="248" t="s">
        <v>25676</v>
      </c>
      <c r="F6126" s="247">
        <v>30.06</v>
      </c>
      <c r="G6126" s="247" t="s">
        <v>1373</v>
      </c>
      <c r="H6126" s="247" t="s">
        <v>14318</v>
      </c>
      <c r="I6126" s="247">
        <v>3</v>
      </c>
      <c r="J6126" s="247">
        <v>0</v>
      </c>
      <c r="K6126" s="247">
        <v>0</v>
      </c>
    </row>
    <row r="6127" spans="1:11">
      <c r="A6127" s="247" t="s">
        <v>3100</v>
      </c>
      <c r="B6127" s="247" t="s">
        <v>3099</v>
      </c>
      <c r="C6127" s="247" t="s">
        <v>2161</v>
      </c>
      <c r="D6127" s="247" t="s">
        <v>2933</v>
      </c>
      <c r="E6127" s="248" t="s">
        <v>25677</v>
      </c>
      <c r="F6127" s="247">
        <v>119.02</v>
      </c>
      <c r="G6127" s="247" t="s">
        <v>1373</v>
      </c>
      <c r="H6127" s="247" t="s">
        <v>14318</v>
      </c>
      <c r="I6127" s="247">
        <v>5</v>
      </c>
      <c r="J6127" s="247">
        <v>0</v>
      </c>
      <c r="K6127" s="247">
        <v>0</v>
      </c>
    </row>
    <row r="6128" spans="1:11">
      <c r="A6128" s="247" t="s">
        <v>3098</v>
      </c>
      <c r="B6128" s="247" t="s">
        <v>3097</v>
      </c>
      <c r="C6128" s="247" t="s">
        <v>2161</v>
      </c>
      <c r="D6128" s="247" t="s">
        <v>2933</v>
      </c>
      <c r="E6128" s="248" t="s">
        <v>25678</v>
      </c>
      <c r="F6128" s="247">
        <v>10.220000000000001</v>
      </c>
      <c r="G6128" s="247" t="s">
        <v>1373</v>
      </c>
      <c r="H6128" s="247" t="s">
        <v>14318</v>
      </c>
      <c r="I6128" s="247">
        <v>5</v>
      </c>
      <c r="J6128" s="247">
        <v>0</v>
      </c>
      <c r="K6128" s="247">
        <v>0</v>
      </c>
    </row>
    <row r="6129" spans="1:11">
      <c r="A6129" s="247" t="s">
        <v>25679</v>
      </c>
      <c r="B6129" s="247" t="s">
        <v>25680</v>
      </c>
      <c r="C6129" s="247" t="s">
        <v>2161</v>
      </c>
      <c r="D6129" s="247" t="s">
        <v>2933</v>
      </c>
      <c r="E6129" s="248" t="s">
        <v>25681</v>
      </c>
      <c r="F6129" s="247">
        <v>12.63</v>
      </c>
      <c r="G6129" s="247" t="s">
        <v>1373</v>
      </c>
      <c r="H6129" s="247" t="s">
        <v>14318</v>
      </c>
      <c r="I6129" s="247">
        <v>5</v>
      </c>
      <c r="J6129" s="247">
        <v>0</v>
      </c>
      <c r="K6129" s="247">
        <v>0</v>
      </c>
    </row>
    <row r="6130" spans="1:11">
      <c r="A6130" s="247" t="s">
        <v>15375</v>
      </c>
      <c r="B6130" s="247" t="s">
        <v>15374</v>
      </c>
      <c r="C6130" s="247" t="s">
        <v>2161</v>
      </c>
      <c r="D6130" s="247" t="s">
        <v>2933</v>
      </c>
      <c r="E6130" s="248" t="s">
        <v>25682</v>
      </c>
      <c r="F6130" s="247">
        <v>171.92</v>
      </c>
      <c r="G6130" s="247" t="s">
        <v>1373</v>
      </c>
      <c r="H6130" s="247" t="s">
        <v>14318</v>
      </c>
      <c r="I6130" s="247">
        <v>3</v>
      </c>
      <c r="J6130" s="247">
        <v>0</v>
      </c>
      <c r="K6130" s="247">
        <v>0</v>
      </c>
    </row>
    <row r="6131" spans="1:11">
      <c r="A6131" s="247" t="s">
        <v>3001</v>
      </c>
      <c r="B6131" s="247" t="s">
        <v>3000</v>
      </c>
      <c r="C6131" s="247" t="s">
        <v>2161</v>
      </c>
      <c r="D6131" s="247" t="s">
        <v>2933</v>
      </c>
      <c r="E6131" s="248" t="s">
        <v>25683</v>
      </c>
      <c r="F6131" s="247">
        <v>201.98</v>
      </c>
      <c r="G6131" s="247" t="s">
        <v>1373</v>
      </c>
      <c r="H6131" s="247" t="s">
        <v>14318</v>
      </c>
      <c r="I6131" s="247">
        <v>3</v>
      </c>
      <c r="J6131" s="247">
        <v>0</v>
      </c>
      <c r="K6131" s="247">
        <v>0</v>
      </c>
    </row>
    <row r="6132" spans="1:11">
      <c r="A6132" s="247" t="s">
        <v>2983</v>
      </c>
      <c r="B6132" s="247" t="s">
        <v>2982</v>
      </c>
      <c r="C6132" s="247" t="s">
        <v>2161</v>
      </c>
      <c r="D6132" s="247" t="s">
        <v>2933</v>
      </c>
      <c r="E6132" s="248" t="s">
        <v>25684</v>
      </c>
      <c r="F6132" s="247">
        <v>20.440000000000001</v>
      </c>
      <c r="G6132" s="247" t="s">
        <v>1373</v>
      </c>
      <c r="H6132" s="247" t="s">
        <v>14318</v>
      </c>
      <c r="I6132" s="247">
        <v>2</v>
      </c>
      <c r="J6132" s="247">
        <v>0</v>
      </c>
      <c r="K6132" s="247">
        <v>0</v>
      </c>
    </row>
    <row r="6133" spans="1:11">
      <c r="A6133" s="247" t="s">
        <v>2971</v>
      </c>
      <c r="B6133" s="247" t="s">
        <v>2970</v>
      </c>
      <c r="C6133" s="247" t="s">
        <v>2161</v>
      </c>
      <c r="D6133" s="247" t="s">
        <v>2933</v>
      </c>
      <c r="E6133" s="248" t="s">
        <v>25685</v>
      </c>
      <c r="F6133" s="247">
        <v>50.49</v>
      </c>
      <c r="G6133" s="247" t="s">
        <v>1373</v>
      </c>
      <c r="H6133" s="247" t="s">
        <v>14318</v>
      </c>
      <c r="I6133" s="247">
        <v>3</v>
      </c>
      <c r="J6133" s="247">
        <v>0</v>
      </c>
      <c r="K6133" s="247">
        <v>0</v>
      </c>
    </row>
    <row r="6134" spans="1:11">
      <c r="A6134" s="247" t="s">
        <v>2942</v>
      </c>
      <c r="B6134" s="247" t="s">
        <v>2941</v>
      </c>
      <c r="C6134" s="247" t="s">
        <v>2161</v>
      </c>
      <c r="D6134" s="247" t="s">
        <v>2933</v>
      </c>
      <c r="E6134" s="248" t="s">
        <v>25686</v>
      </c>
      <c r="F6134" s="247">
        <v>38.619999999999997</v>
      </c>
      <c r="G6134" s="247" t="s">
        <v>1373</v>
      </c>
      <c r="H6134" s="247" t="s">
        <v>14318</v>
      </c>
      <c r="I6134" s="247">
        <v>3</v>
      </c>
      <c r="J6134" s="247">
        <v>0</v>
      </c>
      <c r="K6134" s="247">
        <v>0</v>
      </c>
    </row>
    <row r="6135" spans="1:11">
      <c r="A6135" s="247" t="s">
        <v>14221</v>
      </c>
      <c r="B6135" s="247" t="s">
        <v>14222</v>
      </c>
      <c r="C6135" s="247" t="s">
        <v>2161</v>
      </c>
      <c r="D6135" s="247" t="s">
        <v>2933</v>
      </c>
      <c r="E6135" s="248" t="s">
        <v>25687</v>
      </c>
      <c r="F6135" s="247">
        <v>466.49</v>
      </c>
      <c r="G6135" s="247" t="s">
        <v>1373</v>
      </c>
      <c r="H6135" s="247" t="s">
        <v>14318</v>
      </c>
      <c r="I6135" s="247">
        <v>3</v>
      </c>
      <c r="J6135" s="247">
        <v>0</v>
      </c>
      <c r="K6135" s="247">
        <v>0</v>
      </c>
    </row>
    <row r="6136" spans="1:11">
      <c r="A6136" s="247" t="s">
        <v>18215</v>
      </c>
      <c r="B6136" s="247" t="s">
        <v>18214</v>
      </c>
      <c r="C6136" s="247" t="s">
        <v>2161</v>
      </c>
      <c r="D6136" s="247" t="s">
        <v>10879</v>
      </c>
      <c r="E6136" s="248" t="s">
        <v>18213</v>
      </c>
      <c r="F6136" s="247">
        <v>101.12</v>
      </c>
      <c r="G6136" s="247" t="s">
        <v>1373</v>
      </c>
      <c r="H6136" s="247" t="s">
        <v>14318</v>
      </c>
      <c r="I6136" s="247">
        <v>2</v>
      </c>
      <c r="J6136" s="247">
        <v>0</v>
      </c>
      <c r="K6136" s="247">
        <v>0</v>
      </c>
    </row>
    <row r="6137" spans="1:11">
      <c r="A6137" s="247" t="s">
        <v>10960</v>
      </c>
      <c r="B6137" s="247" t="s">
        <v>10959</v>
      </c>
      <c r="C6137" s="247" t="s">
        <v>6459</v>
      </c>
      <c r="D6137" s="247" t="s">
        <v>10958</v>
      </c>
      <c r="E6137" s="248" t="s">
        <v>10957</v>
      </c>
      <c r="F6137" s="247">
        <v>11102.25</v>
      </c>
      <c r="G6137" s="247" t="s">
        <v>1367</v>
      </c>
      <c r="H6137" s="247" t="s">
        <v>14318</v>
      </c>
      <c r="I6137" s="247">
        <v>1</v>
      </c>
      <c r="J6137" s="247">
        <v>0</v>
      </c>
      <c r="K6137" s="247">
        <v>0</v>
      </c>
    </row>
    <row r="6138" spans="1:11">
      <c r="A6138" s="247" t="s">
        <v>25688</v>
      </c>
      <c r="B6138" s="247" t="s">
        <v>25689</v>
      </c>
      <c r="C6138" s="247" t="s">
        <v>6459</v>
      </c>
      <c r="D6138" s="247" t="s">
        <v>10961</v>
      </c>
      <c r="E6138" s="248" t="s">
        <v>25690</v>
      </c>
      <c r="F6138" s="247">
        <v>20303.75</v>
      </c>
      <c r="G6138" s="247" t="s">
        <v>1367</v>
      </c>
      <c r="H6138" s="247" t="s">
        <v>14318</v>
      </c>
      <c r="I6138" s="247">
        <v>1</v>
      </c>
      <c r="J6138" s="247">
        <v>0</v>
      </c>
      <c r="K6138" s="247">
        <v>0</v>
      </c>
    </row>
    <row r="6139" spans="1:11">
      <c r="A6139" s="247" t="s">
        <v>25691</v>
      </c>
      <c r="B6139" s="247" t="s">
        <v>25692</v>
      </c>
      <c r="C6139" s="247" t="s">
        <v>6459</v>
      </c>
      <c r="D6139" s="247" t="s">
        <v>10961</v>
      </c>
      <c r="E6139" s="248" t="s">
        <v>25693</v>
      </c>
      <c r="F6139" s="247">
        <v>2544.08</v>
      </c>
      <c r="G6139" s="247" t="s">
        <v>1367</v>
      </c>
      <c r="H6139" s="247" t="s">
        <v>14318</v>
      </c>
      <c r="I6139" s="247">
        <v>1</v>
      </c>
      <c r="J6139" s="247">
        <v>0</v>
      </c>
      <c r="K6139" s="247">
        <v>0</v>
      </c>
    </row>
    <row r="6140" spans="1:11">
      <c r="A6140" s="247" t="s">
        <v>7102</v>
      </c>
      <c r="B6140" s="247" t="s">
        <v>7101</v>
      </c>
      <c r="C6140" s="247" t="s">
        <v>6459</v>
      </c>
      <c r="D6140" s="247" t="s">
        <v>6343</v>
      </c>
      <c r="E6140" s="248" t="s">
        <v>25694</v>
      </c>
      <c r="F6140" s="247">
        <v>117.98</v>
      </c>
      <c r="G6140" s="247" t="s">
        <v>1367</v>
      </c>
      <c r="H6140" s="247" t="s">
        <v>14318</v>
      </c>
      <c r="I6140" s="247">
        <v>10</v>
      </c>
      <c r="J6140" s="247">
        <v>0</v>
      </c>
      <c r="K6140" s="247">
        <v>0</v>
      </c>
    </row>
    <row r="6141" spans="1:11">
      <c r="A6141" s="247" t="s">
        <v>7099</v>
      </c>
      <c r="B6141" s="247" t="s">
        <v>7098</v>
      </c>
      <c r="C6141" s="247" t="s">
        <v>6459</v>
      </c>
      <c r="D6141" s="247" t="s">
        <v>6343</v>
      </c>
      <c r="E6141" s="248" t="s">
        <v>25695</v>
      </c>
      <c r="F6141" s="247">
        <v>140.44999999999999</v>
      </c>
      <c r="G6141" s="247" t="s">
        <v>1367</v>
      </c>
      <c r="H6141" s="247" t="s">
        <v>14318</v>
      </c>
      <c r="I6141" s="247">
        <v>10</v>
      </c>
      <c r="J6141" s="247">
        <v>0</v>
      </c>
      <c r="K6141" s="247">
        <v>0</v>
      </c>
    </row>
    <row r="6142" spans="1:11">
      <c r="A6142" s="247" t="s">
        <v>7096</v>
      </c>
      <c r="B6142" s="247" t="s">
        <v>7095</v>
      </c>
      <c r="C6142" s="247" t="s">
        <v>6459</v>
      </c>
      <c r="D6142" s="247" t="s">
        <v>6343</v>
      </c>
      <c r="E6142" s="248" t="s">
        <v>25696</v>
      </c>
      <c r="F6142" s="247">
        <v>201.12</v>
      </c>
      <c r="G6142" s="247" t="s">
        <v>1367</v>
      </c>
      <c r="H6142" s="247" t="s">
        <v>14318</v>
      </c>
      <c r="I6142" s="247">
        <v>2</v>
      </c>
      <c r="J6142" s="247">
        <v>0</v>
      </c>
      <c r="K6142" s="247">
        <v>0</v>
      </c>
    </row>
    <row r="6143" spans="1:11">
      <c r="A6143" s="247" t="s">
        <v>25697</v>
      </c>
      <c r="B6143" s="247" t="s">
        <v>25698</v>
      </c>
      <c r="C6143" s="247" t="s">
        <v>6459</v>
      </c>
      <c r="D6143" s="247" t="s">
        <v>10961</v>
      </c>
      <c r="E6143" s="248" t="s">
        <v>25699</v>
      </c>
      <c r="F6143" s="247">
        <v>984.09</v>
      </c>
      <c r="G6143" s="247" t="s">
        <v>1367</v>
      </c>
      <c r="H6143" s="247" t="s">
        <v>14318</v>
      </c>
      <c r="I6143" s="247">
        <v>1</v>
      </c>
      <c r="J6143" s="247">
        <v>0</v>
      </c>
      <c r="K6143" s="247">
        <v>0</v>
      </c>
    </row>
    <row r="6144" spans="1:11">
      <c r="A6144" s="247" t="s">
        <v>7081</v>
      </c>
      <c r="B6144" s="247" t="s">
        <v>7080</v>
      </c>
      <c r="C6144" s="247" t="s">
        <v>6459</v>
      </c>
      <c r="D6144" s="247" t="s">
        <v>6343</v>
      </c>
      <c r="E6144" s="248" t="s">
        <v>7079</v>
      </c>
      <c r="F6144" s="247">
        <v>5332.35</v>
      </c>
      <c r="G6144" s="247" t="s">
        <v>1367</v>
      </c>
      <c r="H6144" s="247" t="s">
        <v>14318</v>
      </c>
      <c r="I6144" s="247">
        <v>2</v>
      </c>
      <c r="J6144" s="247">
        <v>0</v>
      </c>
      <c r="K6144" s="247">
        <v>0</v>
      </c>
    </row>
    <row r="6145" spans="1:11">
      <c r="A6145" s="247" t="s">
        <v>7078</v>
      </c>
      <c r="B6145" s="247" t="s">
        <v>7077</v>
      </c>
      <c r="C6145" s="247" t="s">
        <v>6459</v>
      </c>
      <c r="D6145" s="247" t="s">
        <v>6343</v>
      </c>
      <c r="E6145" s="248" t="s">
        <v>7076</v>
      </c>
      <c r="F6145" s="247">
        <v>3698.24</v>
      </c>
      <c r="G6145" s="247" t="s">
        <v>1367</v>
      </c>
      <c r="H6145" s="247" t="s">
        <v>14318</v>
      </c>
      <c r="I6145" s="247">
        <v>2</v>
      </c>
      <c r="J6145" s="247">
        <v>0</v>
      </c>
      <c r="K6145" s="247">
        <v>0</v>
      </c>
    </row>
    <row r="6146" spans="1:11">
      <c r="A6146" s="247" t="s">
        <v>11232</v>
      </c>
      <c r="B6146" s="247" t="s">
        <v>11231</v>
      </c>
      <c r="C6146" s="247" t="s">
        <v>6459</v>
      </c>
      <c r="D6146" s="247" t="s">
        <v>10961</v>
      </c>
      <c r="E6146" s="248" t="s">
        <v>11230</v>
      </c>
      <c r="F6146" s="247">
        <v>3465.91</v>
      </c>
      <c r="G6146" s="247" t="s">
        <v>1367</v>
      </c>
      <c r="H6146" s="247" t="s">
        <v>14318</v>
      </c>
      <c r="I6146" s="247">
        <v>2</v>
      </c>
      <c r="J6146" s="247">
        <v>0</v>
      </c>
      <c r="K6146" s="247">
        <v>0</v>
      </c>
    </row>
    <row r="6147" spans="1:11">
      <c r="A6147" s="247" t="s">
        <v>14228</v>
      </c>
      <c r="B6147" s="247" t="s">
        <v>14229</v>
      </c>
      <c r="C6147" s="247" t="s">
        <v>6459</v>
      </c>
      <c r="D6147" s="247" t="s">
        <v>10961</v>
      </c>
      <c r="E6147" s="248" t="s">
        <v>14230</v>
      </c>
      <c r="F6147" s="247">
        <v>23285.34</v>
      </c>
      <c r="G6147" s="247" t="s">
        <v>1367</v>
      </c>
      <c r="H6147" s="247" t="s">
        <v>14318</v>
      </c>
      <c r="I6147" s="247">
        <v>5</v>
      </c>
      <c r="J6147" s="247">
        <v>0</v>
      </c>
      <c r="K6147" s="247">
        <v>0</v>
      </c>
    </row>
    <row r="6148" spans="1:11">
      <c r="A6148" s="247" t="s">
        <v>25700</v>
      </c>
      <c r="B6148" s="247" t="s">
        <v>25701</v>
      </c>
      <c r="C6148" s="247" t="s">
        <v>6459</v>
      </c>
      <c r="D6148" s="247" t="s">
        <v>6343</v>
      </c>
      <c r="E6148" s="248" t="s">
        <v>25702</v>
      </c>
      <c r="F6148" s="247">
        <v>191.01</v>
      </c>
      <c r="G6148" s="247" t="s">
        <v>1367</v>
      </c>
      <c r="H6148" s="247" t="s">
        <v>14318</v>
      </c>
      <c r="I6148" s="247">
        <v>10</v>
      </c>
      <c r="J6148" s="247">
        <v>0</v>
      </c>
      <c r="K6148" s="247">
        <v>0</v>
      </c>
    </row>
    <row r="6149" spans="1:11">
      <c r="A6149" s="247" t="s">
        <v>25703</v>
      </c>
      <c r="B6149" s="247" t="s">
        <v>25704</v>
      </c>
      <c r="C6149" s="247" t="s">
        <v>6459</v>
      </c>
      <c r="D6149" s="247" t="s">
        <v>6343</v>
      </c>
      <c r="E6149" s="248" t="s">
        <v>25705</v>
      </c>
      <c r="F6149" s="247">
        <v>20623.599999999999</v>
      </c>
      <c r="G6149" s="247" t="s">
        <v>1367</v>
      </c>
      <c r="H6149" s="247" t="s">
        <v>14318</v>
      </c>
      <c r="I6149" s="247">
        <v>2</v>
      </c>
      <c r="J6149" s="247">
        <v>0</v>
      </c>
      <c r="K6149" s="247">
        <v>0</v>
      </c>
    </row>
    <row r="6150" spans="1:11">
      <c r="A6150" s="247" t="s">
        <v>25706</v>
      </c>
      <c r="B6150" s="247" t="s">
        <v>25707</v>
      </c>
      <c r="C6150" s="247" t="s">
        <v>6459</v>
      </c>
      <c r="D6150" s="247" t="s">
        <v>10961</v>
      </c>
      <c r="E6150" s="248" t="s">
        <v>25708</v>
      </c>
      <c r="F6150" s="247">
        <v>553.16999999999996</v>
      </c>
      <c r="G6150" s="247" t="s">
        <v>1367</v>
      </c>
      <c r="H6150" s="247" t="s">
        <v>14318</v>
      </c>
      <c r="I6150" s="247">
        <v>9</v>
      </c>
      <c r="J6150" s="247">
        <v>0</v>
      </c>
      <c r="K6150" s="247">
        <v>0</v>
      </c>
    </row>
    <row r="6151" spans="1:11">
      <c r="A6151" s="247" t="s">
        <v>25709</v>
      </c>
      <c r="B6151" s="247" t="s">
        <v>25710</v>
      </c>
      <c r="C6151" s="247" t="s">
        <v>6459</v>
      </c>
      <c r="D6151" s="247" t="s">
        <v>3775</v>
      </c>
      <c r="E6151" s="248" t="s">
        <v>25711</v>
      </c>
      <c r="F6151" s="247">
        <v>1907.05</v>
      </c>
      <c r="G6151" s="247" t="s">
        <v>1367</v>
      </c>
      <c r="H6151" s="247" t="s">
        <v>14318</v>
      </c>
      <c r="I6151" s="247">
        <v>5</v>
      </c>
      <c r="J6151" s="247">
        <v>0</v>
      </c>
      <c r="K6151" s="247">
        <v>0</v>
      </c>
    </row>
    <row r="6152" spans="1:11">
      <c r="A6152" s="247" t="s">
        <v>25712</v>
      </c>
      <c r="B6152" s="247" t="s">
        <v>25713</v>
      </c>
      <c r="C6152" s="247" t="s">
        <v>6459</v>
      </c>
      <c r="D6152" s="247" t="s">
        <v>6343</v>
      </c>
      <c r="E6152" s="248" t="s">
        <v>25714</v>
      </c>
      <c r="F6152" s="247">
        <v>29213.48</v>
      </c>
      <c r="G6152" s="247" t="s">
        <v>1367</v>
      </c>
      <c r="H6152" s="247" t="s">
        <v>14318</v>
      </c>
      <c r="I6152" s="247">
        <v>2</v>
      </c>
      <c r="J6152" s="247">
        <v>0</v>
      </c>
      <c r="K6152" s="247">
        <v>0</v>
      </c>
    </row>
    <row r="6153" spans="1:11">
      <c r="A6153" s="247" t="s">
        <v>25715</v>
      </c>
      <c r="B6153" s="247" t="s">
        <v>25716</v>
      </c>
      <c r="C6153" s="247" t="s">
        <v>6459</v>
      </c>
      <c r="D6153" s="247" t="s">
        <v>10961</v>
      </c>
      <c r="E6153" s="248" t="s">
        <v>25717</v>
      </c>
      <c r="F6153" s="247">
        <v>4211.3599999999997</v>
      </c>
      <c r="G6153" s="247" t="s">
        <v>1367</v>
      </c>
      <c r="H6153" s="247" t="s">
        <v>14318</v>
      </c>
      <c r="I6153" s="247">
        <v>2</v>
      </c>
      <c r="J6153" s="247">
        <v>0</v>
      </c>
      <c r="K6153" s="247">
        <v>0</v>
      </c>
    </row>
    <row r="6154" spans="1:11">
      <c r="A6154" s="247" t="s">
        <v>7060</v>
      </c>
      <c r="B6154" s="247" t="s">
        <v>7059</v>
      </c>
      <c r="C6154" s="247" t="s">
        <v>6459</v>
      </c>
      <c r="D6154" s="247" t="s">
        <v>6343</v>
      </c>
      <c r="E6154" s="248" t="s">
        <v>25718</v>
      </c>
      <c r="F6154" s="247">
        <v>259.55</v>
      </c>
      <c r="G6154" s="247" t="s">
        <v>1367</v>
      </c>
      <c r="H6154" s="247" t="s">
        <v>14318</v>
      </c>
      <c r="I6154" s="247">
        <v>10</v>
      </c>
      <c r="J6154" s="247">
        <v>0</v>
      </c>
      <c r="K6154" s="247">
        <v>0</v>
      </c>
    </row>
    <row r="6155" spans="1:11">
      <c r="A6155" s="247" t="s">
        <v>25719</v>
      </c>
      <c r="B6155" s="247" t="s">
        <v>25720</v>
      </c>
      <c r="C6155" s="247" t="s">
        <v>6459</v>
      </c>
      <c r="D6155" s="247" t="s">
        <v>10961</v>
      </c>
      <c r="E6155" s="248" t="s">
        <v>25721</v>
      </c>
      <c r="F6155" s="247">
        <v>1948.41</v>
      </c>
      <c r="G6155" s="247" t="s">
        <v>1367</v>
      </c>
      <c r="H6155" s="247" t="s">
        <v>14318</v>
      </c>
      <c r="I6155" s="247">
        <v>1</v>
      </c>
      <c r="J6155" s="247">
        <v>0</v>
      </c>
      <c r="K6155" s="247">
        <v>0</v>
      </c>
    </row>
    <row r="6156" spans="1:11">
      <c r="A6156" s="247" t="s">
        <v>25722</v>
      </c>
      <c r="B6156" s="247" t="s">
        <v>25723</v>
      </c>
      <c r="C6156" s="247" t="s">
        <v>6459</v>
      </c>
      <c r="D6156" s="247" t="s">
        <v>10961</v>
      </c>
      <c r="E6156" s="248" t="s">
        <v>25724</v>
      </c>
      <c r="F6156" s="247">
        <v>1855.68</v>
      </c>
      <c r="G6156" s="247" t="s">
        <v>1367</v>
      </c>
      <c r="H6156" s="247" t="s">
        <v>14318</v>
      </c>
      <c r="I6156" s="247">
        <v>2</v>
      </c>
      <c r="J6156" s="247">
        <v>0</v>
      </c>
      <c r="K6156" s="247">
        <v>0</v>
      </c>
    </row>
    <row r="6157" spans="1:11">
      <c r="A6157" s="247" t="s">
        <v>7057</v>
      </c>
      <c r="B6157" s="247" t="s">
        <v>7056</v>
      </c>
      <c r="C6157" s="247" t="s">
        <v>6459</v>
      </c>
      <c r="D6157" s="247" t="s">
        <v>6343</v>
      </c>
      <c r="E6157" s="248" t="s">
        <v>7055</v>
      </c>
      <c r="F6157" s="247">
        <v>804.49</v>
      </c>
      <c r="G6157" s="247" t="s">
        <v>1367</v>
      </c>
      <c r="H6157" s="247" t="s">
        <v>14318</v>
      </c>
      <c r="I6157" s="247">
        <v>1</v>
      </c>
      <c r="J6157" s="247">
        <v>0</v>
      </c>
      <c r="K6157" s="247">
        <v>0</v>
      </c>
    </row>
    <row r="6158" spans="1:11">
      <c r="A6158" s="247" t="s">
        <v>25725</v>
      </c>
      <c r="B6158" s="247" t="s">
        <v>25726</v>
      </c>
      <c r="C6158" s="247" t="s">
        <v>6459</v>
      </c>
      <c r="D6158" s="247" t="s">
        <v>6343</v>
      </c>
      <c r="E6158" s="248" t="s">
        <v>25727</v>
      </c>
      <c r="F6158" s="247">
        <v>1014.87</v>
      </c>
      <c r="G6158" s="247" t="s">
        <v>1367</v>
      </c>
      <c r="H6158" s="247" t="s">
        <v>14318</v>
      </c>
      <c r="I6158" s="247">
        <v>5</v>
      </c>
      <c r="J6158" s="247">
        <v>0</v>
      </c>
      <c r="K6158" s="247">
        <v>0</v>
      </c>
    </row>
    <row r="6159" spans="1:11">
      <c r="A6159" s="247" t="s">
        <v>7010</v>
      </c>
      <c r="B6159" s="247" t="s">
        <v>7009</v>
      </c>
      <c r="C6159" s="247" t="s">
        <v>6459</v>
      </c>
      <c r="D6159" s="247" t="s">
        <v>6343</v>
      </c>
      <c r="E6159" s="248" t="s">
        <v>7008</v>
      </c>
      <c r="F6159" s="247">
        <v>14755.06</v>
      </c>
      <c r="G6159" s="247" t="s">
        <v>1367</v>
      </c>
      <c r="H6159" s="247" t="s">
        <v>14318</v>
      </c>
      <c r="I6159" s="247">
        <v>2</v>
      </c>
      <c r="J6159" s="247">
        <v>0</v>
      </c>
      <c r="K6159" s="247">
        <v>0</v>
      </c>
    </row>
    <row r="6160" spans="1:11">
      <c r="A6160" s="247" t="s">
        <v>25728</v>
      </c>
      <c r="B6160" s="247" t="s">
        <v>25729</v>
      </c>
      <c r="C6160" s="247" t="s">
        <v>6459</v>
      </c>
      <c r="D6160" s="247" t="s">
        <v>6343</v>
      </c>
      <c r="E6160" s="248" t="s">
        <v>25730</v>
      </c>
      <c r="F6160" s="247">
        <v>5686.52</v>
      </c>
      <c r="G6160" s="247" t="s">
        <v>1367</v>
      </c>
      <c r="H6160" s="247" t="s">
        <v>14318</v>
      </c>
      <c r="I6160" s="247">
        <v>2</v>
      </c>
      <c r="J6160" s="247">
        <v>0</v>
      </c>
      <c r="K6160" s="247">
        <v>0</v>
      </c>
    </row>
    <row r="6161" spans="1:11">
      <c r="A6161" s="247" t="s">
        <v>7004</v>
      </c>
      <c r="B6161" s="247" t="s">
        <v>7003</v>
      </c>
      <c r="C6161" s="247" t="s">
        <v>6459</v>
      </c>
      <c r="D6161" s="247" t="s">
        <v>6343</v>
      </c>
      <c r="E6161" s="248" t="s">
        <v>7002</v>
      </c>
      <c r="F6161" s="247">
        <v>3695.51</v>
      </c>
      <c r="G6161" s="247" t="s">
        <v>1367</v>
      </c>
      <c r="H6161" s="247" t="s">
        <v>14318</v>
      </c>
      <c r="I6161" s="247">
        <v>2</v>
      </c>
      <c r="J6161" s="247">
        <v>0</v>
      </c>
      <c r="K6161" s="247">
        <v>0</v>
      </c>
    </row>
    <row r="6162" spans="1:11">
      <c r="A6162" s="247" t="s">
        <v>25731</v>
      </c>
      <c r="B6162" s="247" t="s">
        <v>25732</v>
      </c>
      <c r="C6162" s="247" t="s">
        <v>6459</v>
      </c>
      <c r="D6162" s="247" t="s">
        <v>6343</v>
      </c>
      <c r="E6162" s="248" t="s">
        <v>25733</v>
      </c>
      <c r="F6162" s="247">
        <v>21419.1</v>
      </c>
      <c r="G6162" s="247" t="s">
        <v>1367</v>
      </c>
      <c r="H6162" s="247" t="s">
        <v>14318</v>
      </c>
      <c r="I6162" s="247">
        <v>2</v>
      </c>
      <c r="J6162" s="247">
        <v>0</v>
      </c>
      <c r="K6162" s="247">
        <v>0</v>
      </c>
    </row>
    <row r="6163" spans="1:11">
      <c r="A6163" s="247" t="s">
        <v>25734</v>
      </c>
      <c r="B6163" s="247" t="s">
        <v>25735</v>
      </c>
      <c r="C6163" s="247" t="s">
        <v>6459</v>
      </c>
      <c r="D6163" s="247" t="s">
        <v>6343</v>
      </c>
      <c r="E6163" s="248" t="s">
        <v>25736</v>
      </c>
      <c r="F6163" s="247">
        <v>619.24</v>
      </c>
      <c r="G6163" s="247" t="s">
        <v>1367</v>
      </c>
      <c r="H6163" s="247" t="s">
        <v>14318</v>
      </c>
      <c r="I6163" s="247">
        <v>1</v>
      </c>
      <c r="J6163" s="247">
        <v>0</v>
      </c>
      <c r="K6163" s="247">
        <v>0</v>
      </c>
    </row>
    <row r="6164" spans="1:11">
      <c r="A6164" s="247" t="s">
        <v>25737</v>
      </c>
      <c r="B6164" s="247" t="s">
        <v>25738</v>
      </c>
      <c r="C6164" s="247" t="s">
        <v>6459</v>
      </c>
      <c r="D6164" s="247" t="s">
        <v>6343</v>
      </c>
      <c r="E6164" s="248" t="s">
        <v>25739</v>
      </c>
      <c r="F6164" s="247">
        <v>1743.82</v>
      </c>
      <c r="G6164" s="247" t="s">
        <v>1367</v>
      </c>
      <c r="H6164" s="247" t="s">
        <v>14318</v>
      </c>
      <c r="I6164" s="247">
        <v>3</v>
      </c>
      <c r="J6164" s="247">
        <v>0</v>
      </c>
      <c r="K6164" s="247">
        <v>0</v>
      </c>
    </row>
    <row r="6165" spans="1:11">
      <c r="A6165" s="247" t="s">
        <v>25740</v>
      </c>
      <c r="B6165" s="247" t="s">
        <v>25741</v>
      </c>
      <c r="C6165" s="247" t="s">
        <v>6459</v>
      </c>
      <c r="D6165" s="247" t="s">
        <v>6343</v>
      </c>
      <c r="E6165" s="248" t="s">
        <v>25742</v>
      </c>
      <c r="F6165" s="247">
        <v>10989.46</v>
      </c>
      <c r="G6165" s="247" t="s">
        <v>1367</v>
      </c>
      <c r="H6165" s="247" t="s">
        <v>14318</v>
      </c>
      <c r="I6165" s="247">
        <v>1</v>
      </c>
      <c r="J6165" s="247">
        <v>0</v>
      </c>
      <c r="K6165" s="247">
        <v>0</v>
      </c>
    </row>
    <row r="6166" spans="1:11">
      <c r="A6166" s="247" t="s">
        <v>6998</v>
      </c>
      <c r="B6166" s="247" t="s">
        <v>6997</v>
      </c>
      <c r="C6166" s="247" t="s">
        <v>6459</v>
      </c>
      <c r="D6166" s="247" t="s">
        <v>6343</v>
      </c>
      <c r="E6166" s="248" t="s">
        <v>25743</v>
      </c>
      <c r="F6166" s="247">
        <v>16598.88</v>
      </c>
      <c r="G6166" s="247" t="s">
        <v>1367</v>
      </c>
      <c r="H6166" s="247" t="s">
        <v>14318</v>
      </c>
      <c r="I6166" s="247">
        <v>2</v>
      </c>
      <c r="J6166" s="247">
        <v>0</v>
      </c>
      <c r="K6166" s="247">
        <v>0</v>
      </c>
    </row>
    <row r="6167" spans="1:11">
      <c r="A6167" s="247" t="s">
        <v>25744</v>
      </c>
      <c r="B6167" s="247" t="s">
        <v>25745</v>
      </c>
      <c r="C6167" s="247" t="s">
        <v>6459</v>
      </c>
      <c r="D6167" s="247" t="s">
        <v>6343</v>
      </c>
      <c r="E6167" s="248" t="s">
        <v>25746</v>
      </c>
      <c r="F6167" s="247">
        <v>4303.37</v>
      </c>
      <c r="G6167" s="247" t="s">
        <v>1367</v>
      </c>
      <c r="H6167" s="247" t="s">
        <v>14318</v>
      </c>
      <c r="I6167" s="247">
        <v>2</v>
      </c>
      <c r="J6167" s="247">
        <v>0</v>
      </c>
      <c r="K6167" s="247">
        <v>0</v>
      </c>
    </row>
    <row r="6168" spans="1:11">
      <c r="A6168" s="247" t="s">
        <v>25747</v>
      </c>
      <c r="B6168" s="247" t="s">
        <v>25748</v>
      </c>
      <c r="C6168" s="247" t="s">
        <v>6459</v>
      </c>
      <c r="D6168" s="247" t="s">
        <v>6343</v>
      </c>
      <c r="E6168" s="248" t="s">
        <v>25749</v>
      </c>
      <c r="F6168" s="247">
        <v>20440.45</v>
      </c>
      <c r="G6168" s="247" t="s">
        <v>1367</v>
      </c>
      <c r="H6168" s="247" t="s">
        <v>14318</v>
      </c>
      <c r="I6168" s="247">
        <v>2</v>
      </c>
      <c r="J6168" s="247">
        <v>0</v>
      </c>
      <c r="K6168" s="247">
        <v>0</v>
      </c>
    </row>
    <row r="6169" spans="1:11">
      <c r="A6169" s="247" t="s">
        <v>6989</v>
      </c>
      <c r="B6169" s="247" t="s">
        <v>6988</v>
      </c>
      <c r="C6169" s="247" t="s">
        <v>6459</v>
      </c>
      <c r="D6169" s="247" t="s">
        <v>6343</v>
      </c>
      <c r="E6169" s="248" t="s">
        <v>6987</v>
      </c>
      <c r="F6169" s="247">
        <v>1116.8499999999999</v>
      </c>
      <c r="G6169" s="247" t="s">
        <v>1367</v>
      </c>
      <c r="H6169" s="247" t="s">
        <v>14318</v>
      </c>
      <c r="I6169" s="247">
        <v>2</v>
      </c>
      <c r="J6169" s="247">
        <v>0</v>
      </c>
      <c r="K6169" s="247">
        <v>0</v>
      </c>
    </row>
    <row r="6170" spans="1:11">
      <c r="A6170" s="247" t="s">
        <v>6983</v>
      </c>
      <c r="B6170" s="247" t="s">
        <v>6982</v>
      </c>
      <c r="C6170" s="247" t="s">
        <v>6459</v>
      </c>
      <c r="D6170" s="247" t="s">
        <v>6343</v>
      </c>
      <c r="E6170" s="248" t="s">
        <v>6981</v>
      </c>
      <c r="F6170" s="247">
        <v>15214.61</v>
      </c>
      <c r="G6170" s="247" t="s">
        <v>1367</v>
      </c>
      <c r="H6170" s="247" t="s">
        <v>14318</v>
      </c>
      <c r="I6170" s="247">
        <v>2</v>
      </c>
      <c r="J6170" s="247">
        <v>0</v>
      </c>
      <c r="K6170" s="247">
        <v>0</v>
      </c>
    </row>
    <row r="6171" spans="1:11">
      <c r="A6171" s="247" t="s">
        <v>6980</v>
      </c>
      <c r="B6171" s="247" t="s">
        <v>6979</v>
      </c>
      <c r="C6171" s="247" t="s">
        <v>6459</v>
      </c>
      <c r="D6171" s="247" t="s">
        <v>6343</v>
      </c>
      <c r="E6171" s="248" t="s">
        <v>6978</v>
      </c>
      <c r="F6171" s="247">
        <v>7223.6</v>
      </c>
      <c r="G6171" s="247" t="s">
        <v>1367</v>
      </c>
      <c r="H6171" s="247" t="s">
        <v>14318</v>
      </c>
      <c r="I6171" s="247">
        <v>2</v>
      </c>
      <c r="J6171" s="247">
        <v>0</v>
      </c>
      <c r="K6171" s="247">
        <v>0</v>
      </c>
    </row>
    <row r="6172" spans="1:11">
      <c r="A6172" s="247" t="s">
        <v>6974</v>
      </c>
      <c r="B6172" s="247" t="s">
        <v>6973</v>
      </c>
      <c r="C6172" s="247" t="s">
        <v>6459</v>
      </c>
      <c r="D6172" s="247" t="s">
        <v>6343</v>
      </c>
      <c r="E6172" s="248" t="s">
        <v>6972</v>
      </c>
      <c r="F6172" s="247">
        <v>10604.49</v>
      </c>
      <c r="G6172" s="247" t="s">
        <v>1367</v>
      </c>
      <c r="H6172" s="247" t="s">
        <v>14318</v>
      </c>
      <c r="I6172" s="247">
        <v>2</v>
      </c>
      <c r="J6172" s="247">
        <v>0</v>
      </c>
      <c r="K6172" s="247">
        <v>0</v>
      </c>
    </row>
    <row r="6173" spans="1:11">
      <c r="A6173" s="247" t="s">
        <v>6968</v>
      </c>
      <c r="B6173" s="247" t="s">
        <v>6967</v>
      </c>
      <c r="C6173" s="247" t="s">
        <v>6459</v>
      </c>
      <c r="D6173" s="247" t="s">
        <v>6343</v>
      </c>
      <c r="E6173" s="248" t="s">
        <v>6966</v>
      </c>
      <c r="F6173" s="247">
        <v>4057.3</v>
      </c>
      <c r="G6173" s="247" t="s">
        <v>1367</v>
      </c>
      <c r="H6173" s="247" t="s">
        <v>14318</v>
      </c>
      <c r="I6173" s="247">
        <v>2</v>
      </c>
      <c r="J6173" s="247">
        <v>0</v>
      </c>
      <c r="K6173" s="247">
        <v>0</v>
      </c>
    </row>
    <row r="6174" spans="1:11">
      <c r="A6174" s="247" t="s">
        <v>6959</v>
      </c>
      <c r="B6174" s="247" t="s">
        <v>6958</v>
      </c>
      <c r="C6174" s="247" t="s">
        <v>6459</v>
      </c>
      <c r="D6174" s="247" t="s">
        <v>6343</v>
      </c>
      <c r="E6174" s="248" t="s">
        <v>6957</v>
      </c>
      <c r="F6174" s="247">
        <v>14732.58</v>
      </c>
      <c r="G6174" s="247" t="s">
        <v>1367</v>
      </c>
      <c r="H6174" s="247" t="s">
        <v>14318</v>
      </c>
      <c r="I6174" s="247">
        <v>1</v>
      </c>
      <c r="J6174" s="247">
        <v>0</v>
      </c>
      <c r="K6174" s="247">
        <v>0</v>
      </c>
    </row>
    <row r="6175" spans="1:11">
      <c r="A6175" s="247" t="s">
        <v>25750</v>
      </c>
      <c r="B6175" s="247" t="s">
        <v>25751</v>
      </c>
      <c r="C6175" s="247" t="s">
        <v>6459</v>
      </c>
      <c r="D6175" s="247" t="s">
        <v>6343</v>
      </c>
      <c r="E6175" s="248" t="s">
        <v>25752</v>
      </c>
      <c r="F6175" s="247">
        <v>7608.92</v>
      </c>
      <c r="G6175" s="247" t="s">
        <v>1367</v>
      </c>
      <c r="H6175" s="247" t="s">
        <v>14318</v>
      </c>
      <c r="I6175" s="247">
        <v>1</v>
      </c>
      <c r="J6175" s="247">
        <v>0</v>
      </c>
      <c r="K6175" s="247">
        <v>0</v>
      </c>
    </row>
    <row r="6176" spans="1:11">
      <c r="A6176" s="247" t="s">
        <v>17055</v>
      </c>
      <c r="B6176" s="247" t="s">
        <v>17054</v>
      </c>
      <c r="C6176" s="247" t="s">
        <v>6459</v>
      </c>
      <c r="D6176" s="247" t="s">
        <v>6343</v>
      </c>
      <c r="E6176" s="248" t="s">
        <v>17053</v>
      </c>
      <c r="F6176" s="247">
        <v>14601.12</v>
      </c>
      <c r="G6176" s="247" t="s">
        <v>1367</v>
      </c>
      <c r="H6176" s="247" t="s">
        <v>14318</v>
      </c>
      <c r="I6176" s="247">
        <v>2</v>
      </c>
      <c r="J6176" s="247">
        <v>0</v>
      </c>
      <c r="K6176" s="247">
        <v>0</v>
      </c>
    </row>
    <row r="6177" spans="1:11">
      <c r="A6177" s="247" t="s">
        <v>17052</v>
      </c>
      <c r="B6177" s="247" t="s">
        <v>17051</v>
      </c>
      <c r="C6177" s="247" t="s">
        <v>6459</v>
      </c>
      <c r="D6177" s="247" t="s">
        <v>6343</v>
      </c>
      <c r="E6177" s="248" t="s">
        <v>17050</v>
      </c>
      <c r="F6177" s="247">
        <v>23053.93</v>
      </c>
      <c r="G6177" s="247" t="s">
        <v>1367</v>
      </c>
      <c r="H6177" s="247" t="s">
        <v>14318</v>
      </c>
      <c r="I6177" s="247">
        <v>1</v>
      </c>
      <c r="J6177" s="247">
        <v>0</v>
      </c>
      <c r="K6177" s="247">
        <v>0</v>
      </c>
    </row>
    <row r="6178" spans="1:11">
      <c r="A6178" s="247" t="s">
        <v>6947</v>
      </c>
      <c r="B6178" s="247" t="s">
        <v>6946</v>
      </c>
      <c r="C6178" s="247" t="s">
        <v>6459</v>
      </c>
      <c r="D6178" s="247" t="s">
        <v>6343</v>
      </c>
      <c r="E6178" s="248" t="s">
        <v>6945</v>
      </c>
      <c r="F6178" s="247">
        <v>12294.38</v>
      </c>
      <c r="G6178" s="247" t="s">
        <v>1367</v>
      </c>
      <c r="H6178" s="247" t="s">
        <v>14318</v>
      </c>
      <c r="I6178" s="247">
        <v>1</v>
      </c>
      <c r="J6178" s="247">
        <v>0</v>
      </c>
      <c r="K6178" s="247">
        <v>0</v>
      </c>
    </row>
    <row r="6179" spans="1:11">
      <c r="A6179" s="247" t="s">
        <v>6944</v>
      </c>
      <c r="B6179" s="247" t="s">
        <v>6943</v>
      </c>
      <c r="C6179" s="247" t="s">
        <v>6459</v>
      </c>
      <c r="D6179" s="247" t="s">
        <v>6343</v>
      </c>
      <c r="E6179" s="248" t="s">
        <v>14234</v>
      </c>
      <c r="F6179" s="247">
        <v>3226.97</v>
      </c>
      <c r="G6179" s="247" t="s">
        <v>1367</v>
      </c>
      <c r="H6179" s="247" t="s">
        <v>14318</v>
      </c>
      <c r="I6179" s="247">
        <v>3</v>
      </c>
      <c r="J6179" s="247">
        <v>0</v>
      </c>
      <c r="K6179" s="247">
        <v>0</v>
      </c>
    </row>
    <row r="6180" spans="1:11">
      <c r="A6180" s="247" t="s">
        <v>25753</v>
      </c>
      <c r="B6180" s="247" t="s">
        <v>25754</v>
      </c>
      <c r="C6180" s="247" t="s">
        <v>6459</v>
      </c>
      <c r="D6180" s="247" t="s">
        <v>6343</v>
      </c>
      <c r="E6180" s="248" t="s">
        <v>25755</v>
      </c>
      <c r="F6180" s="247">
        <v>25691.01</v>
      </c>
      <c r="G6180" s="247" t="s">
        <v>1367</v>
      </c>
      <c r="H6180" s="247" t="s">
        <v>14318</v>
      </c>
      <c r="I6180" s="247">
        <v>1</v>
      </c>
      <c r="J6180" s="247">
        <v>0</v>
      </c>
      <c r="K6180" s="247">
        <v>0</v>
      </c>
    </row>
    <row r="6181" spans="1:11">
      <c r="A6181" s="247" t="s">
        <v>6916</v>
      </c>
      <c r="B6181" s="247" t="s">
        <v>6915</v>
      </c>
      <c r="C6181" s="247" t="s">
        <v>6459</v>
      </c>
      <c r="D6181" s="247" t="s">
        <v>6343</v>
      </c>
      <c r="E6181" s="248" t="s">
        <v>6914</v>
      </c>
      <c r="F6181" s="247">
        <v>3387.64</v>
      </c>
      <c r="G6181" s="247" t="s">
        <v>1367</v>
      </c>
      <c r="H6181" s="247" t="s">
        <v>14318</v>
      </c>
      <c r="I6181" s="247">
        <v>2</v>
      </c>
      <c r="J6181" s="247">
        <v>0</v>
      </c>
      <c r="K6181" s="247">
        <v>0</v>
      </c>
    </row>
    <row r="6182" spans="1:11">
      <c r="A6182" s="247" t="s">
        <v>6913</v>
      </c>
      <c r="B6182" s="247" t="s">
        <v>6912</v>
      </c>
      <c r="C6182" s="247" t="s">
        <v>6459</v>
      </c>
      <c r="D6182" s="247" t="s">
        <v>6343</v>
      </c>
      <c r="E6182" s="248" t="s">
        <v>6911</v>
      </c>
      <c r="F6182" s="247">
        <v>1807.87</v>
      </c>
      <c r="G6182" s="247" t="s">
        <v>1367</v>
      </c>
      <c r="H6182" s="247" t="s">
        <v>14318</v>
      </c>
      <c r="I6182" s="247">
        <v>2</v>
      </c>
      <c r="J6182" s="247">
        <v>0</v>
      </c>
      <c r="K6182" s="247">
        <v>0</v>
      </c>
    </row>
    <row r="6183" spans="1:11">
      <c r="A6183" s="247" t="s">
        <v>6910</v>
      </c>
      <c r="B6183" s="247" t="s">
        <v>6909</v>
      </c>
      <c r="C6183" s="247" t="s">
        <v>6459</v>
      </c>
      <c r="D6183" s="247" t="s">
        <v>6343</v>
      </c>
      <c r="E6183" s="248" t="s">
        <v>6908</v>
      </c>
      <c r="F6183" s="247">
        <v>1998.88</v>
      </c>
      <c r="G6183" s="247" t="s">
        <v>1367</v>
      </c>
      <c r="H6183" s="247" t="s">
        <v>14318</v>
      </c>
      <c r="I6183" s="247">
        <v>3</v>
      </c>
      <c r="J6183" s="247">
        <v>0</v>
      </c>
      <c r="K6183" s="247">
        <v>0</v>
      </c>
    </row>
    <row r="6184" spans="1:11">
      <c r="A6184" s="247" t="s">
        <v>6849</v>
      </c>
      <c r="B6184" s="247" t="s">
        <v>6848</v>
      </c>
      <c r="C6184" s="247" t="s">
        <v>6459</v>
      </c>
      <c r="D6184" s="247" t="s">
        <v>6343</v>
      </c>
      <c r="E6184" s="248" t="s">
        <v>6847</v>
      </c>
      <c r="F6184" s="247">
        <v>914.61</v>
      </c>
      <c r="G6184" s="247" t="s">
        <v>1367</v>
      </c>
      <c r="H6184" s="247" t="s">
        <v>14318</v>
      </c>
      <c r="I6184" s="247">
        <v>3</v>
      </c>
      <c r="J6184" s="247">
        <v>0</v>
      </c>
      <c r="K6184" s="247">
        <v>0</v>
      </c>
    </row>
    <row r="6185" spans="1:11">
      <c r="A6185" s="247" t="s">
        <v>6846</v>
      </c>
      <c r="B6185" s="247" t="s">
        <v>6845</v>
      </c>
      <c r="C6185" s="247" t="s">
        <v>6459</v>
      </c>
      <c r="D6185" s="247" t="s">
        <v>6343</v>
      </c>
      <c r="E6185" s="248" t="s">
        <v>6844</v>
      </c>
      <c r="F6185" s="247">
        <v>1187.6400000000001</v>
      </c>
      <c r="G6185" s="247" t="s">
        <v>1367</v>
      </c>
      <c r="H6185" s="247" t="s">
        <v>14318</v>
      </c>
      <c r="I6185" s="247">
        <v>2</v>
      </c>
      <c r="J6185" s="247">
        <v>0</v>
      </c>
      <c r="K6185" s="247">
        <v>0</v>
      </c>
    </row>
    <row r="6186" spans="1:11">
      <c r="A6186" s="247" t="s">
        <v>6843</v>
      </c>
      <c r="B6186" s="247" t="s">
        <v>6842</v>
      </c>
      <c r="C6186" s="247" t="s">
        <v>6459</v>
      </c>
      <c r="D6186" s="247" t="s">
        <v>6343</v>
      </c>
      <c r="E6186" s="248" t="s">
        <v>6841</v>
      </c>
      <c r="F6186" s="247">
        <v>1637.08</v>
      </c>
      <c r="G6186" s="247" t="s">
        <v>1367</v>
      </c>
      <c r="H6186" s="247" t="s">
        <v>14318</v>
      </c>
      <c r="I6186" s="247">
        <v>2</v>
      </c>
      <c r="J6186" s="247">
        <v>0</v>
      </c>
      <c r="K6186" s="247">
        <v>0</v>
      </c>
    </row>
    <row r="6187" spans="1:11">
      <c r="A6187" s="247" t="s">
        <v>6840</v>
      </c>
      <c r="B6187" s="247" t="s">
        <v>6839</v>
      </c>
      <c r="C6187" s="247" t="s">
        <v>6459</v>
      </c>
      <c r="D6187" s="247" t="s">
        <v>6343</v>
      </c>
      <c r="E6187" s="248" t="s">
        <v>6838</v>
      </c>
      <c r="F6187" s="247">
        <v>1921.35</v>
      </c>
      <c r="G6187" s="247" t="s">
        <v>1367</v>
      </c>
      <c r="H6187" s="247" t="s">
        <v>14318</v>
      </c>
      <c r="I6187" s="247">
        <v>2</v>
      </c>
      <c r="J6187" s="247">
        <v>0</v>
      </c>
      <c r="K6187" s="247">
        <v>0</v>
      </c>
    </row>
    <row r="6188" spans="1:11">
      <c r="A6188" s="247" t="s">
        <v>14235</v>
      </c>
      <c r="B6188" s="247" t="s">
        <v>14236</v>
      </c>
      <c r="C6188" s="247" t="s">
        <v>6459</v>
      </c>
      <c r="D6188" s="247" t="s">
        <v>6343</v>
      </c>
      <c r="E6188" s="248" t="s">
        <v>14237</v>
      </c>
      <c r="F6188" s="247">
        <v>3532.85</v>
      </c>
      <c r="G6188" s="247" t="s">
        <v>1367</v>
      </c>
      <c r="H6188" s="247" t="s">
        <v>14318</v>
      </c>
      <c r="I6188" s="247">
        <v>2</v>
      </c>
      <c r="J6188" s="247">
        <v>0</v>
      </c>
      <c r="K6188" s="247">
        <v>0</v>
      </c>
    </row>
    <row r="6189" spans="1:11">
      <c r="A6189" s="247" t="s">
        <v>6743</v>
      </c>
      <c r="B6189" s="247" t="s">
        <v>6742</v>
      </c>
      <c r="C6189" s="247" t="s">
        <v>6459</v>
      </c>
      <c r="D6189" s="247" t="s">
        <v>6343</v>
      </c>
      <c r="E6189" s="248" t="s">
        <v>6741</v>
      </c>
      <c r="F6189" s="247">
        <v>11371.91</v>
      </c>
      <c r="G6189" s="247" t="s">
        <v>1367</v>
      </c>
      <c r="H6189" s="247" t="s">
        <v>14318</v>
      </c>
      <c r="I6189" s="247">
        <v>2</v>
      </c>
      <c r="J6189" s="247">
        <v>0</v>
      </c>
      <c r="K6189" s="247">
        <v>0</v>
      </c>
    </row>
    <row r="6190" spans="1:11">
      <c r="A6190" s="247" t="s">
        <v>6740</v>
      </c>
      <c r="B6190" s="247" t="s">
        <v>6739</v>
      </c>
      <c r="C6190" s="247" t="s">
        <v>6459</v>
      </c>
      <c r="D6190" s="247" t="s">
        <v>6343</v>
      </c>
      <c r="E6190" s="248" t="s">
        <v>6738</v>
      </c>
      <c r="F6190" s="247">
        <v>1698.88</v>
      </c>
      <c r="G6190" s="247" t="s">
        <v>1367</v>
      </c>
      <c r="H6190" s="247" t="s">
        <v>14318</v>
      </c>
      <c r="I6190" s="247">
        <v>2</v>
      </c>
      <c r="J6190" s="247">
        <v>0</v>
      </c>
      <c r="K6190" s="247">
        <v>0</v>
      </c>
    </row>
    <row r="6191" spans="1:11">
      <c r="A6191" s="247" t="s">
        <v>6731</v>
      </c>
      <c r="B6191" s="247" t="s">
        <v>6730</v>
      </c>
      <c r="C6191" s="247" t="s">
        <v>6459</v>
      </c>
      <c r="D6191" s="247" t="s">
        <v>6343</v>
      </c>
      <c r="E6191" s="248" t="s">
        <v>6729</v>
      </c>
      <c r="F6191" s="247">
        <v>1998.88</v>
      </c>
      <c r="G6191" s="247" t="s">
        <v>1367</v>
      </c>
      <c r="H6191" s="247" t="s">
        <v>14318</v>
      </c>
      <c r="I6191" s="247">
        <v>2</v>
      </c>
      <c r="J6191" s="247">
        <v>0</v>
      </c>
      <c r="K6191" s="247">
        <v>0</v>
      </c>
    </row>
    <row r="6192" spans="1:11">
      <c r="A6192" s="247" t="s">
        <v>6719</v>
      </c>
      <c r="B6192" s="247" t="s">
        <v>6718</v>
      </c>
      <c r="C6192" s="247" t="s">
        <v>6459</v>
      </c>
      <c r="D6192" s="247" t="s">
        <v>6343</v>
      </c>
      <c r="E6192" s="248" t="s">
        <v>6717</v>
      </c>
      <c r="F6192" s="247">
        <v>864.04</v>
      </c>
      <c r="G6192" s="247" t="s">
        <v>1367</v>
      </c>
      <c r="H6192" s="247" t="s">
        <v>14318</v>
      </c>
      <c r="I6192" s="247">
        <v>2</v>
      </c>
      <c r="J6192" s="247">
        <v>0</v>
      </c>
      <c r="K6192" s="247">
        <v>0</v>
      </c>
    </row>
    <row r="6193" spans="1:11">
      <c r="A6193" s="247" t="s">
        <v>6702</v>
      </c>
      <c r="B6193" s="247" t="s">
        <v>6701</v>
      </c>
      <c r="C6193" s="247" t="s">
        <v>6459</v>
      </c>
      <c r="D6193" s="247" t="s">
        <v>6343</v>
      </c>
      <c r="E6193" s="248" t="s">
        <v>6700</v>
      </c>
      <c r="F6193" s="247">
        <v>1596.63</v>
      </c>
      <c r="G6193" s="247" t="s">
        <v>1367</v>
      </c>
      <c r="H6193" s="247" t="s">
        <v>14318</v>
      </c>
      <c r="I6193" s="247">
        <v>2</v>
      </c>
      <c r="J6193" s="247">
        <v>0</v>
      </c>
      <c r="K6193" s="247">
        <v>0</v>
      </c>
    </row>
    <row r="6194" spans="1:11">
      <c r="A6194" s="247" t="s">
        <v>6685</v>
      </c>
      <c r="B6194" s="247" t="s">
        <v>6684</v>
      </c>
      <c r="C6194" s="247" t="s">
        <v>6459</v>
      </c>
      <c r="D6194" s="247" t="s">
        <v>6343</v>
      </c>
      <c r="E6194" s="248" t="s">
        <v>6683</v>
      </c>
      <c r="F6194" s="247">
        <v>2089.89</v>
      </c>
      <c r="G6194" s="247" t="s">
        <v>1367</v>
      </c>
      <c r="H6194" s="247" t="s">
        <v>14318</v>
      </c>
      <c r="I6194" s="247">
        <v>2</v>
      </c>
      <c r="J6194" s="247">
        <v>0</v>
      </c>
      <c r="K6194" s="247">
        <v>0</v>
      </c>
    </row>
    <row r="6195" spans="1:11">
      <c r="A6195" s="247" t="s">
        <v>6644</v>
      </c>
      <c r="B6195" s="247" t="s">
        <v>6643</v>
      </c>
      <c r="C6195" s="247" t="s">
        <v>6459</v>
      </c>
      <c r="D6195" s="247" t="s">
        <v>6343</v>
      </c>
      <c r="E6195" s="248" t="s">
        <v>6642</v>
      </c>
      <c r="F6195" s="247">
        <v>2151.69</v>
      </c>
      <c r="G6195" s="247" t="s">
        <v>1367</v>
      </c>
      <c r="H6195" s="247" t="s">
        <v>14318</v>
      </c>
      <c r="I6195" s="247">
        <v>2</v>
      </c>
      <c r="J6195" s="247">
        <v>0</v>
      </c>
      <c r="K6195" s="247">
        <v>0</v>
      </c>
    </row>
    <row r="6196" spans="1:11">
      <c r="A6196" s="247" t="s">
        <v>6626</v>
      </c>
      <c r="B6196" s="247" t="s">
        <v>6625</v>
      </c>
      <c r="C6196" s="247" t="s">
        <v>6459</v>
      </c>
      <c r="D6196" s="247" t="s">
        <v>6343</v>
      </c>
      <c r="E6196" s="248" t="s">
        <v>6624</v>
      </c>
      <c r="F6196" s="247">
        <v>2043.82</v>
      </c>
      <c r="G6196" s="247" t="s">
        <v>1367</v>
      </c>
      <c r="H6196" s="247" t="s">
        <v>14318</v>
      </c>
      <c r="I6196" s="247">
        <v>3</v>
      </c>
      <c r="J6196" s="247">
        <v>0</v>
      </c>
      <c r="K6196" s="247">
        <v>0</v>
      </c>
    </row>
    <row r="6197" spans="1:11">
      <c r="A6197" s="247" t="s">
        <v>6508</v>
      </c>
      <c r="B6197" s="247" t="s">
        <v>6507</v>
      </c>
      <c r="C6197" s="247" t="s">
        <v>6459</v>
      </c>
      <c r="D6197" s="247" t="s">
        <v>6343</v>
      </c>
      <c r="E6197" s="248" t="s">
        <v>6506</v>
      </c>
      <c r="F6197" s="247">
        <v>2947.19</v>
      </c>
      <c r="G6197" s="247" t="s">
        <v>1367</v>
      </c>
      <c r="H6197" s="247" t="s">
        <v>14318</v>
      </c>
      <c r="I6197" s="247">
        <v>3</v>
      </c>
      <c r="J6197" s="247">
        <v>0</v>
      </c>
      <c r="K6197" s="247">
        <v>0</v>
      </c>
    </row>
    <row r="6198" spans="1:11">
      <c r="A6198" s="247" t="s">
        <v>6505</v>
      </c>
      <c r="B6198" s="247" t="s">
        <v>6504</v>
      </c>
      <c r="C6198" s="247" t="s">
        <v>6459</v>
      </c>
      <c r="D6198" s="247" t="s">
        <v>6343</v>
      </c>
      <c r="E6198" s="248" t="s">
        <v>6503</v>
      </c>
      <c r="F6198" s="247">
        <v>20561.8</v>
      </c>
      <c r="G6198" s="247" t="s">
        <v>1367</v>
      </c>
      <c r="H6198" s="247" t="s">
        <v>14318</v>
      </c>
      <c r="I6198" s="247">
        <v>2</v>
      </c>
      <c r="J6198" s="247">
        <v>0</v>
      </c>
      <c r="K6198" s="247">
        <v>0</v>
      </c>
    </row>
    <row r="6199" spans="1:11">
      <c r="A6199" s="247" t="s">
        <v>6502</v>
      </c>
      <c r="B6199" s="247" t="s">
        <v>6501</v>
      </c>
      <c r="C6199" s="247" t="s">
        <v>6459</v>
      </c>
      <c r="D6199" s="247" t="s">
        <v>6343</v>
      </c>
      <c r="E6199" s="248" t="s">
        <v>6500</v>
      </c>
      <c r="F6199" s="247">
        <v>12846.07</v>
      </c>
      <c r="G6199" s="247" t="s">
        <v>1367</v>
      </c>
      <c r="H6199" s="247" t="s">
        <v>14318</v>
      </c>
      <c r="I6199" s="247">
        <v>2</v>
      </c>
      <c r="J6199" s="247">
        <v>0</v>
      </c>
      <c r="K6199" s="247">
        <v>0</v>
      </c>
    </row>
    <row r="6200" spans="1:11">
      <c r="A6200" s="247" t="s">
        <v>6499</v>
      </c>
      <c r="B6200" s="247" t="s">
        <v>6498</v>
      </c>
      <c r="C6200" s="247" t="s">
        <v>6459</v>
      </c>
      <c r="D6200" s="247" t="s">
        <v>6343</v>
      </c>
      <c r="E6200" s="248" t="s">
        <v>6497</v>
      </c>
      <c r="F6200" s="247">
        <v>18776.400000000001</v>
      </c>
      <c r="G6200" s="247" t="s">
        <v>1367</v>
      </c>
      <c r="H6200" s="247" t="s">
        <v>14318</v>
      </c>
      <c r="I6200" s="247">
        <v>2</v>
      </c>
      <c r="J6200" s="247">
        <v>0</v>
      </c>
      <c r="K6200" s="247">
        <v>0</v>
      </c>
    </row>
    <row r="6201" spans="1:11">
      <c r="A6201" s="247" t="s">
        <v>6493</v>
      </c>
      <c r="B6201" s="247" t="s">
        <v>6492</v>
      </c>
      <c r="C6201" s="247" t="s">
        <v>6459</v>
      </c>
      <c r="D6201" s="247" t="s">
        <v>6343</v>
      </c>
      <c r="E6201" s="248" t="s">
        <v>6491</v>
      </c>
      <c r="F6201" s="247">
        <v>181897.75</v>
      </c>
      <c r="G6201" s="247" t="s">
        <v>1367</v>
      </c>
      <c r="H6201" s="247" t="s">
        <v>14318</v>
      </c>
      <c r="I6201" s="247">
        <v>2</v>
      </c>
      <c r="J6201" s="247">
        <v>0</v>
      </c>
      <c r="K6201" s="247">
        <v>0</v>
      </c>
    </row>
    <row r="6202" spans="1:11">
      <c r="A6202" s="247" t="s">
        <v>6461</v>
      </c>
      <c r="B6202" s="247" t="s">
        <v>6460</v>
      </c>
      <c r="C6202" s="247" t="s">
        <v>6459</v>
      </c>
      <c r="D6202" s="247" t="s">
        <v>6343</v>
      </c>
      <c r="E6202" s="248" t="s">
        <v>6458</v>
      </c>
      <c r="F6202" s="247">
        <v>10413.48</v>
      </c>
      <c r="G6202" s="247" t="s">
        <v>1367</v>
      </c>
      <c r="H6202" s="247" t="s">
        <v>14318</v>
      </c>
      <c r="I6202" s="247">
        <v>2</v>
      </c>
      <c r="J6202" s="247">
        <v>0</v>
      </c>
      <c r="K6202" s="247">
        <v>0</v>
      </c>
    </row>
    <row r="6203" spans="1:11">
      <c r="A6203" s="247" t="s">
        <v>25756</v>
      </c>
      <c r="B6203" s="247" t="s">
        <v>25757</v>
      </c>
      <c r="C6203" s="247" t="s">
        <v>6459</v>
      </c>
      <c r="D6203" s="247" t="s">
        <v>2933</v>
      </c>
      <c r="E6203" s="248" t="s">
        <v>25758</v>
      </c>
      <c r="F6203" s="247">
        <v>3351.72</v>
      </c>
      <c r="G6203" s="247" t="s">
        <v>1367</v>
      </c>
      <c r="H6203" s="247" t="s">
        <v>14318</v>
      </c>
      <c r="I6203" s="247">
        <v>2</v>
      </c>
      <c r="J6203" s="247">
        <v>0</v>
      </c>
      <c r="K6203" s="247">
        <v>0</v>
      </c>
    </row>
    <row r="6204" spans="1:11">
      <c r="A6204" s="247" t="s">
        <v>17881</v>
      </c>
      <c r="B6204" s="247" t="s">
        <v>17880</v>
      </c>
      <c r="C6204" s="247" t="s">
        <v>5318</v>
      </c>
      <c r="D6204" s="247" t="s">
        <v>9834</v>
      </c>
      <c r="E6204" s="248" t="s">
        <v>17879</v>
      </c>
      <c r="F6204" s="247">
        <v>0.57999999999999996</v>
      </c>
      <c r="G6204" s="247" t="s">
        <v>1373</v>
      </c>
      <c r="H6204" s="247" t="s">
        <v>14318</v>
      </c>
      <c r="I6204" s="247">
        <v>0</v>
      </c>
      <c r="J6204" s="247">
        <v>0</v>
      </c>
      <c r="K6204" s="247">
        <v>0</v>
      </c>
    </row>
    <row r="6205" spans="1:11">
      <c r="A6205" s="247" t="s">
        <v>25759</v>
      </c>
      <c r="B6205" s="247" t="s">
        <v>287</v>
      </c>
      <c r="C6205" s="247" t="s">
        <v>5318</v>
      </c>
      <c r="D6205" s="247" t="s">
        <v>9834</v>
      </c>
      <c r="E6205" s="248" t="s">
        <v>25760</v>
      </c>
      <c r="F6205" s="247">
        <v>58.14</v>
      </c>
      <c r="G6205" s="247" t="s">
        <v>1367</v>
      </c>
      <c r="H6205" s="247" t="s">
        <v>14318</v>
      </c>
      <c r="I6205" s="247">
        <v>0</v>
      </c>
      <c r="J6205" s="247">
        <v>3</v>
      </c>
      <c r="K6205" s="247">
        <v>0</v>
      </c>
    </row>
    <row r="6206" spans="1:11">
      <c r="A6206" s="247" t="s">
        <v>25761</v>
      </c>
      <c r="B6206" s="247" t="s">
        <v>10240</v>
      </c>
      <c r="C6206" s="247" t="s">
        <v>5318</v>
      </c>
      <c r="D6206" s="247" t="s">
        <v>9834</v>
      </c>
      <c r="E6206" s="248" t="s">
        <v>25762</v>
      </c>
      <c r="F6206" s="247">
        <v>0.57999999999999996</v>
      </c>
      <c r="G6206" s="247" t="s">
        <v>1373</v>
      </c>
      <c r="H6206" s="247" t="s">
        <v>14318</v>
      </c>
      <c r="I6206" s="247">
        <v>0</v>
      </c>
      <c r="J6206" s="247">
        <v>0</v>
      </c>
      <c r="K6206" s="247">
        <v>0</v>
      </c>
    </row>
    <row r="6207" spans="1:11">
      <c r="A6207" s="247" t="s">
        <v>5320</v>
      </c>
      <c r="B6207" s="247" t="s">
        <v>5319</v>
      </c>
      <c r="C6207" s="247" t="s">
        <v>5318</v>
      </c>
      <c r="D6207" s="247" t="s">
        <v>5027</v>
      </c>
      <c r="E6207" s="248" t="s">
        <v>5317</v>
      </c>
      <c r="F6207" s="247">
        <v>23.08</v>
      </c>
      <c r="G6207" s="247" t="s">
        <v>1373</v>
      </c>
      <c r="H6207" s="247" t="s">
        <v>14318</v>
      </c>
      <c r="I6207" s="247">
        <v>2</v>
      </c>
      <c r="J6207" s="247">
        <v>0</v>
      </c>
      <c r="K6207" s="247">
        <v>0</v>
      </c>
    </row>
    <row r="6208" spans="1:11">
      <c r="A6208" s="247" t="s">
        <v>14238</v>
      </c>
      <c r="B6208" s="247" t="s">
        <v>14239</v>
      </c>
      <c r="C6208" s="247" t="s">
        <v>5318</v>
      </c>
      <c r="D6208" s="247" t="s">
        <v>9659</v>
      </c>
      <c r="E6208" s="248" t="s">
        <v>14240</v>
      </c>
      <c r="F6208" s="247">
        <v>70</v>
      </c>
      <c r="G6208" s="247" t="s">
        <v>1373</v>
      </c>
      <c r="H6208" s="247" t="s">
        <v>14318</v>
      </c>
      <c r="I6208" s="247">
        <v>1</v>
      </c>
      <c r="J6208" s="247">
        <v>0</v>
      </c>
      <c r="K6208" s="247">
        <v>0</v>
      </c>
    </row>
    <row r="6209" spans="1:11">
      <c r="A6209" s="247" t="s">
        <v>8434</v>
      </c>
      <c r="B6209" s="247" t="s">
        <v>8433</v>
      </c>
      <c r="C6209" s="247" t="s">
        <v>5132</v>
      </c>
      <c r="D6209" s="247" t="s">
        <v>7606</v>
      </c>
      <c r="E6209" s="248" t="s">
        <v>8432</v>
      </c>
      <c r="F6209" s="247">
        <v>2.4300000000000002</v>
      </c>
      <c r="G6209" s="247" t="s">
        <v>1373</v>
      </c>
      <c r="H6209" s="247" t="s">
        <v>14318</v>
      </c>
      <c r="I6209" s="247">
        <v>99</v>
      </c>
      <c r="J6209" s="247">
        <v>0</v>
      </c>
      <c r="K6209" s="247">
        <v>0</v>
      </c>
    </row>
    <row r="6210" spans="1:11">
      <c r="A6210" s="247" t="s">
        <v>25763</v>
      </c>
      <c r="B6210" s="247" t="s">
        <v>25764</v>
      </c>
      <c r="C6210" s="247" t="s">
        <v>25765</v>
      </c>
      <c r="D6210" s="247" t="s">
        <v>5027</v>
      </c>
      <c r="E6210" s="248" t="s">
        <v>25766</v>
      </c>
      <c r="F6210" s="247">
        <v>10.63</v>
      </c>
      <c r="G6210" s="247" t="s">
        <v>1373</v>
      </c>
      <c r="H6210" s="247" t="s">
        <v>14318</v>
      </c>
      <c r="I6210" s="247">
        <v>5</v>
      </c>
      <c r="J6210" s="247">
        <v>0</v>
      </c>
      <c r="K6210" s="247">
        <v>0</v>
      </c>
    </row>
    <row r="6211" spans="1:11">
      <c r="A6211" s="247" t="s">
        <v>25767</v>
      </c>
      <c r="B6211" s="247" t="s">
        <v>25768</v>
      </c>
      <c r="C6211" s="247" t="s">
        <v>25765</v>
      </c>
      <c r="D6211" s="247" t="s">
        <v>5027</v>
      </c>
      <c r="E6211" s="248" t="s">
        <v>25769</v>
      </c>
      <c r="F6211" s="247">
        <v>20.91</v>
      </c>
      <c r="G6211" s="247" t="s">
        <v>1373</v>
      </c>
      <c r="H6211" s="247" t="s">
        <v>14318</v>
      </c>
      <c r="I6211" s="247">
        <v>5</v>
      </c>
      <c r="J6211" s="247">
        <v>0</v>
      </c>
      <c r="K6211" s="247">
        <v>0</v>
      </c>
    </row>
    <row r="6212" spans="1:11">
      <c r="A6212" s="247" t="s">
        <v>25770</v>
      </c>
      <c r="B6212" s="247" t="s">
        <v>25771</v>
      </c>
      <c r="C6212" s="247" t="s">
        <v>25765</v>
      </c>
      <c r="D6212" s="247" t="s">
        <v>5027</v>
      </c>
      <c r="E6212" s="248" t="s">
        <v>25772</v>
      </c>
      <c r="F6212" s="247">
        <v>4.91</v>
      </c>
      <c r="G6212" s="247" t="s">
        <v>1373</v>
      </c>
      <c r="H6212" s="247" t="s">
        <v>14318</v>
      </c>
      <c r="I6212" s="247">
        <v>5</v>
      </c>
      <c r="J6212" s="247">
        <v>0</v>
      </c>
      <c r="K6212" s="247">
        <v>0</v>
      </c>
    </row>
    <row r="6213" spans="1:11">
      <c r="A6213" s="247" t="s">
        <v>25773</v>
      </c>
      <c r="B6213" s="247" t="s">
        <v>25774</v>
      </c>
      <c r="C6213" s="247" t="s">
        <v>6344</v>
      </c>
      <c r="D6213" s="247" t="s">
        <v>6343</v>
      </c>
      <c r="E6213" s="248" t="s">
        <v>25775</v>
      </c>
      <c r="F6213" s="247">
        <v>8251.15</v>
      </c>
      <c r="G6213" s="247" t="s">
        <v>1367</v>
      </c>
      <c r="H6213" s="247" t="s">
        <v>14318</v>
      </c>
      <c r="I6213" s="247">
        <v>3</v>
      </c>
      <c r="J6213" s="247">
        <v>0</v>
      </c>
      <c r="K6213" s="247">
        <v>0</v>
      </c>
    </row>
    <row r="6214" spans="1:11">
      <c r="A6214" s="247" t="s">
        <v>25776</v>
      </c>
      <c r="B6214" s="247" t="s">
        <v>25777</v>
      </c>
      <c r="C6214" s="247" t="s">
        <v>6344</v>
      </c>
      <c r="D6214" s="247" t="s">
        <v>6343</v>
      </c>
      <c r="E6214" s="248" t="s">
        <v>25778</v>
      </c>
      <c r="F6214" s="247">
        <v>15216.39</v>
      </c>
      <c r="G6214" s="247" t="s">
        <v>1367</v>
      </c>
      <c r="H6214" s="247" t="s">
        <v>14318</v>
      </c>
      <c r="I6214" s="247">
        <v>2</v>
      </c>
      <c r="J6214" s="247">
        <v>0</v>
      </c>
      <c r="K6214" s="247">
        <v>0</v>
      </c>
    </row>
    <row r="6215" spans="1:11">
      <c r="A6215" s="247" t="s">
        <v>25779</v>
      </c>
      <c r="B6215" s="247" t="s">
        <v>25780</v>
      </c>
      <c r="C6215" s="247" t="s">
        <v>6344</v>
      </c>
      <c r="D6215" s="247" t="s">
        <v>6343</v>
      </c>
      <c r="E6215" s="248" t="s">
        <v>25781</v>
      </c>
      <c r="F6215" s="247">
        <v>1908.99</v>
      </c>
      <c r="G6215" s="247" t="s">
        <v>1367</v>
      </c>
      <c r="H6215" s="247" t="s">
        <v>14318</v>
      </c>
      <c r="I6215" s="247">
        <v>1</v>
      </c>
      <c r="J6215" s="247">
        <v>0</v>
      </c>
      <c r="K6215" s="247">
        <v>0</v>
      </c>
    </row>
    <row r="6216" spans="1:11">
      <c r="A6216" s="247" t="s">
        <v>25782</v>
      </c>
      <c r="B6216" s="247" t="s">
        <v>25783</v>
      </c>
      <c r="C6216" s="247" t="s">
        <v>6344</v>
      </c>
      <c r="D6216" s="247" t="s">
        <v>6343</v>
      </c>
      <c r="E6216" s="248" t="s">
        <v>25784</v>
      </c>
      <c r="F6216" s="247">
        <v>46067.42</v>
      </c>
      <c r="G6216" s="247" t="s">
        <v>1367</v>
      </c>
      <c r="H6216" s="247" t="s">
        <v>14318</v>
      </c>
      <c r="I6216" s="247">
        <v>2</v>
      </c>
      <c r="J6216" s="247">
        <v>0</v>
      </c>
      <c r="K6216" s="247">
        <v>0</v>
      </c>
    </row>
    <row r="6217" spans="1:11">
      <c r="A6217" s="247" t="s">
        <v>25785</v>
      </c>
      <c r="B6217" s="247" t="s">
        <v>25786</v>
      </c>
      <c r="C6217" s="247" t="s">
        <v>6344</v>
      </c>
      <c r="D6217" s="247" t="s">
        <v>6343</v>
      </c>
      <c r="E6217" s="248" t="s">
        <v>25787</v>
      </c>
      <c r="F6217" s="247">
        <v>86516.85</v>
      </c>
      <c r="G6217" s="247" t="s">
        <v>1367</v>
      </c>
      <c r="H6217" s="247" t="s">
        <v>14318</v>
      </c>
      <c r="I6217" s="247">
        <v>2</v>
      </c>
      <c r="J6217" s="247">
        <v>0</v>
      </c>
      <c r="K6217" s="247">
        <v>0</v>
      </c>
    </row>
    <row r="6218" spans="1:11">
      <c r="A6218" s="247" t="s">
        <v>6919</v>
      </c>
      <c r="B6218" s="247" t="s">
        <v>6918</v>
      </c>
      <c r="C6218" s="247" t="s">
        <v>6344</v>
      </c>
      <c r="D6218" s="247" t="s">
        <v>6343</v>
      </c>
      <c r="E6218" s="248" t="s">
        <v>6917</v>
      </c>
      <c r="F6218" s="247">
        <v>8670.34</v>
      </c>
      <c r="G6218" s="247" t="s">
        <v>1367</v>
      </c>
      <c r="H6218" s="247" t="s">
        <v>14318</v>
      </c>
      <c r="I6218" s="247">
        <v>3</v>
      </c>
      <c r="J6218" s="247">
        <v>0</v>
      </c>
      <c r="K6218" s="247">
        <v>0</v>
      </c>
    </row>
    <row r="6219" spans="1:11">
      <c r="A6219" s="247" t="s">
        <v>17040</v>
      </c>
      <c r="B6219" s="247" t="s">
        <v>17039</v>
      </c>
      <c r="C6219" s="247" t="s">
        <v>6344</v>
      </c>
      <c r="D6219" s="247" t="s">
        <v>6343</v>
      </c>
      <c r="E6219" s="248" t="s">
        <v>17038</v>
      </c>
      <c r="F6219" s="247">
        <v>4719.1000000000004</v>
      </c>
      <c r="G6219" s="247" t="s">
        <v>1367</v>
      </c>
      <c r="H6219" s="247" t="s">
        <v>14318</v>
      </c>
      <c r="I6219" s="247">
        <v>2</v>
      </c>
      <c r="J6219" s="247">
        <v>0</v>
      </c>
      <c r="K6219" s="247">
        <v>0</v>
      </c>
    </row>
    <row r="6220" spans="1:11">
      <c r="A6220" s="247" t="s">
        <v>6764</v>
      </c>
      <c r="B6220" s="247" t="s">
        <v>6763</v>
      </c>
      <c r="C6220" s="247" t="s">
        <v>6344</v>
      </c>
      <c r="D6220" s="247" t="s">
        <v>6343</v>
      </c>
      <c r="E6220" s="248" t="s">
        <v>6762</v>
      </c>
      <c r="F6220" s="247">
        <v>2523.54</v>
      </c>
      <c r="G6220" s="247" t="s">
        <v>1367</v>
      </c>
      <c r="H6220" s="247" t="s">
        <v>14318</v>
      </c>
      <c r="I6220" s="247">
        <v>3</v>
      </c>
      <c r="J6220" s="247">
        <v>0</v>
      </c>
      <c r="K6220" s="247">
        <v>0</v>
      </c>
    </row>
    <row r="6221" spans="1:11">
      <c r="A6221" s="247" t="s">
        <v>6758</v>
      </c>
      <c r="B6221" s="247" t="s">
        <v>6757</v>
      </c>
      <c r="C6221" s="247" t="s">
        <v>6344</v>
      </c>
      <c r="D6221" s="247" t="s">
        <v>6343</v>
      </c>
      <c r="E6221" s="248" t="s">
        <v>6756</v>
      </c>
      <c r="F6221" s="247">
        <v>3738.76</v>
      </c>
      <c r="G6221" s="247" t="s">
        <v>1367</v>
      </c>
      <c r="H6221" s="247" t="s">
        <v>14318</v>
      </c>
      <c r="I6221" s="247">
        <v>3</v>
      </c>
      <c r="J6221" s="247">
        <v>0</v>
      </c>
      <c r="K6221" s="247">
        <v>0</v>
      </c>
    </row>
    <row r="6222" spans="1:11">
      <c r="A6222" s="247" t="s">
        <v>6755</v>
      </c>
      <c r="B6222" s="247" t="s">
        <v>6754</v>
      </c>
      <c r="C6222" s="247" t="s">
        <v>6344</v>
      </c>
      <c r="D6222" s="247" t="s">
        <v>6343</v>
      </c>
      <c r="E6222" s="248" t="s">
        <v>6753</v>
      </c>
      <c r="F6222" s="247">
        <v>1816.85</v>
      </c>
      <c r="G6222" s="247" t="s">
        <v>1367</v>
      </c>
      <c r="H6222" s="247" t="s">
        <v>14318</v>
      </c>
      <c r="I6222" s="247">
        <v>3</v>
      </c>
      <c r="J6222" s="247">
        <v>0</v>
      </c>
      <c r="K6222" s="247">
        <v>0</v>
      </c>
    </row>
    <row r="6223" spans="1:11">
      <c r="A6223" s="247" t="s">
        <v>6737</v>
      </c>
      <c r="B6223" s="247" t="s">
        <v>6736</v>
      </c>
      <c r="C6223" s="247" t="s">
        <v>6344</v>
      </c>
      <c r="D6223" s="247" t="s">
        <v>6343</v>
      </c>
      <c r="E6223" s="248" t="s">
        <v>6735</v>
      </c>
      <c r="F6223" s="247">
        <v>848.22</v>
      </c>
      <c r="G6223" s="247" t="s">
        <v>1367</v>
      </c>
      <c r="H6223" s="247" t="s">
        <v>14318</v>
      </c>
      <c r="I6223" s="247">
        <v>3</v>
      </c>
      <c r="J6223" s="247">
        <v>0</v>
      </c>
      <c r="K6223" s="247">
        <v>0</v>
      </c>
    </row>
    <row r="6224" spans="1:11">
      <c r="A6224" s="247" t="s">
        <v>6716</v>
      </c>
      <c r="B6224" s="247" t="s">
        <v>6715</v>
      </c>
      <c r="C6224" s="247" t="s">
        <v>6344</v>
      </c>
      <c r="D6224" s="247" t="s">
        <v>6343</v>
      </c>
      <c r="E6224" s="248" t="s">
        <v>6714</v>
      </c>
      <c r="F6224" s="247">
        <v>985.11</v>
      </c>
      <c r="G6224" s="247" t="s">
        <v>1367</v>
      </c>
      <c r="H6224" s="247" t="s">
        <v>14318</v>
      </c>
      <c r="I6224" s="247">
        <v>3</v>
      </c>
      <c r="J6224" s="247">
        <v>0</v>
      </c>
      <c r="K6224" s="247">
        <v>0</v>
      </c>
    </row>
    <row r="6225" spans="1:11">
      <c r="A6225" s="247" t="s">
        <v>6713</v>
      </c>
      <c r="B6225" s="247" t="s">
        <v>6712</v>
      </c>
      <c r="C6225" s="247" t="s">
        <v>6344</v>
      </c>
      <c r="D6225" s="247" t="s">
        <v>6343</v>
      </c>
      <c r="E6225" s="248" t="s">
        <v>6711</v>
      </c>
      <c r="F6225" s="247">
        <v>1448.54</v>
      </c>
      <c r="G6225" s="247" t="s">
        <v>1367</v>
      </c>
      <c r="H6225" s="247" t="s">
        <v>14318</v>
      </c>
      <c r="I6225" s="247">
        <v>1</v>
      </c>
      <c r="J6225" s="247">
        <v>0</v>
      </c>
      <c r="K6225" s="247">
        <v>0</v>
      </c>
    </row>
    <row r="6226" spans="1:11">
      <c r="A6226" s="247" t="s">
        <v>6707</v>
      </c>
      <c r="B6226" s="247" t="s">
        <v>6706</v>
      </c>
      <c r="C6226" s="247" t="s">
        <v>6344</v>
      </c>
      <c r="D6226" s="247" t="s">
        <v>6343</v>
      </c>
      <c r="E6226" s="248" t="s">
        <v>6705</v>
      </c>
      <c r="F6226" s="247">
        <v>951.62</v>
      </c>
      <c r="G6226" s="247" t="s">
        <v>1367</v>
      </c>
      <c r="H6226" s="247" t="s">
        <v>14318</v>
      </c>
      <c r="I6226" s="247">
        <v>3</v>
      </c>
      <c r="J6226" s="247">
        <v>0</v>
      </c>
      <c r="K6226" s="247">
        <v>0</v>
      </c>
    </row>
    <row r="6227" spans="1:11">
      <c r="A6227" s="247" t="s">
        <v>6635</v>
      </c>
      <c r="B6227" s="247" t="s">
        <v>6634</v>
      </c>
      <c r="C6227" s="247" t="s">
        <v>6344</v>
      </c>
      <c r="D6227" s="247" t="s">
        <v>6343</v>
      </c>
      <c r="E6227" s="248" t="s">
        <v>6633</v>
      </c>
      <c r="F6227" s="247">
        <v>1297.75</v>
      </c>
      <c r="G6227" s="247" t="s">
        <v>1367</v>
      </c>
      <c r="H6227" s="247" t="s">
        <v>14318</v>
      </c>
      <c r="I6227" s="247">
        <v>3</v>
      </c>
      <c r="J6227" s="247">
        <v>0</v>
      </c>
      <c r="K6227" s="247">
        <v>0</v>
      </c>
    </row>
    <row r="6228" spans="1:11">
      <c r="A6228" s="247" t="s">
        <v>6531</v>
      </c>
      <c r="B6228" s="247" t="s">
        <v>6530</v>
      </c>
      <c r="C6228" s="247" t="s">
        <v>6344</v>
      </c>
      <c r="D6228" s="247" t="s">
        <v>6343</v>
      </c>
      <c r="E6228" s="248" t="s">
        <v>6529</v>
      </c>
      <c r="F6228" s="247">
        <v>689.44</v>
      </c>
      <c r="G6228" s="247" t="s">
        <v>1367</v>
      </c>
      <c r="H6228" s="247" t="s">
        <v>14318</v>
      </c>
      <c r="I6228" s="247">
        <v>3</v>
      </c>
      <c r="J6228" s="247">
        <v>0</v>
      </c>
      <c r="K6228" s="247">
        <v>0</v>
      </c>
    </row>
    <row r="6229" spans="1:11">
      <c r="A6229" s="247" t="s">
        <v>16955</v>
      </c>
      <c r="B6229" s="247" t="s">
        <v>16954</v>
      </c>
      <c r="C6229" s="247" t="s">
        <v>6344</v>
      </c>
      <c r="D6229" s="247" t="s">
        <v>6343</v>
      </c>
      <c r="E6229" s="248" t="s">
        <v>16953</v>
      </c>
      <c r="F6229" s="247">
        <v>1551.12</v>
      </c>
      <c r="G6229" s="247" t="s">
        <v>1367</v>
      </c>
      <c r="H6229" s="247" t="s">
        <v>14318</v>
      </c>
      <c r="I6229" s="247">
        <v>3</v>
      </c>
      <c r="J6229" s="247">
        <v>0</v>
      </c>
      <c r="K6229" s="247">
        <v>0</v>
      </c>
    </row>
    <row r="6230" spans="1:11">
      <c r="A6230" s="247" t="s">
        <v>6441</v>
      </c>
      <c r="B6230" s="247" t="s">
        <v>6440</v>
      </c>
      <c r="C6230" s="247" t="s">
        <v>6344</v>
      </c>
      <c r="D6230" s="247" t="s">
        <v>6343</v>
      </c>
      <c r="E6230" s="248" t="s">
        <v>6439</v>
      </c>
      <c r="F6230" s="247">
        <v>180.29</v>
      </c>
      <c r="G6230" s="247" t="s">
        <v>1367</v>
      </c>
      <c r="H6230" s="247" t="s">
        <v>14318</v>
      </c>
      <c r="I6230" s="247">
        <v>5</v>
      </c>
      <c r="J6230" s="247">
        <v>0</v>
      </c>
      <c r="K6230" s="247">
        <v>0</v>
      </c>
    </row>
    <row r="6231" spans="1:11">
      <c r="A6231" s="247" t="s">
        <v>6349</v>
      </c>
      <c r="B6231" s="247" t="s">
        <v>6348</v>
      </c>
      <c r="C6231" s="247" t="s">
        <v>6344</v>
      </c>
      <c r="D6231" s="247" t="s">
        <v>6343</v>
      </c>
      <c r="E6231" s="248" t="s">
        <v>6347</v>
      </c>
      <c r="F6231" s="247">
        <v>376.18</v>
      </c>
      <c r="G6231" s="247" t="s">
        <v>1367</v>
      </c>
      <c r="H6231" s="247" t="s">
        <v>14318</v>
      </c>
      <c r="I6231" s="247">
        <v>5</v>
      </c>
      <c r="J6231" s="247">
        <v>0</v>
      </c>
      <c r="K6231" s="247">
        <v>0</v>
      </c>
    </row>
    <row r="6232" spans="1:11">
      <c r="A6232" s="247" t="s">
        <v>6346</v>
      </c>
      <c r="B6232" s="247" t="s">
        <v>6345</v>
      </c>
      <c r="C6232" s="247" t="s">
        <v>6344</v>
      </c>
      <c r="D6232" s="247" t="s">
        <v>6343</v>
      </c>
      <c r="E6232" s="248" t="s">
        <v>6342</v>
      </c>
      <c r="F6232" s="247">
        <v>272.52999999999997</v>
      </c>
      <c r="G6232" s="247" t="s">
        <v>1367</v>
      </c>
      <c r="H6232" s="247" t="s">
        <v>14318</v>
      </c>
      <c r="I6232" s="247">
        <v>5</v>
      </c>
      <c r="J6232" s="247">
        <v>0</v>
      </c>
      <c r="K6232" s="247">
        <v>0</v>
      </c>
    </row>
    <row r="6233" spans="1:11">
      <c r="A6233" s="247" t="s">
        <v>25788</v>
      </c>
      <c r="B6233" s="247" t="s">
        <v>25789</v>
      </c>
      <c r="C6233" s="247" t="s">
        <v>25790</v>
      </c>
      <c r="D6233" s="247" t="s">
        <v>5487</v>
      </c>
      <c r="E6233" s="248" t="s">
        <v>25791</v>
      </c>
      <c r="F6233" s="247">
        <v>17.100000000000001</v>
      </c>
      <c r="G6233" s="247" t="s">
        <v>1373</v>
      </c>
      <c r="H6233" s="247" t="s">
        <v>14318</v>
      </c>
      <c r="I6233" s="247">
        <v>1</v>
      </c>
      <c r="J6233" s="247">
        <v>0</v>
      </c>
      <c r="K6233" s="247">
        <v>0</v>
      </c>
    </row>
    <row r="6234" spans="1:11">
      <c r="A6234" s="247" t="s">
        <v>25792</v>
      </c>
      <c r="B6234" s="247" t="s">
        <v>25793</v>
      </c>
      <c r="C6234" s="247" t="s">
        <v>25790</v>
      </c>
      <c r="D6234" s="247" t="s">
        <v>4886</v>
      </c>
      <c r="E6234" s="248" t="s">
        <v>25794</v>
      </c>
      <c r="F6234" s="247">
        <v>250.29</v>
      </c>
      <c r="G6234" s="247" t="s">
        <v>1373</v>
      </c>
      <c r="H6234" s="247" t="s">
        <v>14318</v>
      </c>
      <c r="I6234" s="247">
        <v>3</v>
      </c>
      <c r="J6234" s="247">
        <v>0</v>
      </c>
      <c r="K6234" s="247">
        <v>0</v>
      </c>
    </row>
    <row r="6235" spans="1:11">
      <c r="A6235" s="247" t="s">
        <v>25795</v>
      </c>
      <c r="B6235" s="247" t="s">
        <v>25796</v>
      </c>
      <c r="C6235" s="247" t="s">
        <v>25790</v>
      </c>
      <c r="D6235" s="247" t="s">
        <v>4886</v>
      </c>
      <c r="E6235" s="248" t="s">
        <v>25797</v>
      </c>
      <c r="F6235" s="247">
        <v>141.71</v>
      </c>
      <c r="G6235" s="247" t="s">
        <v>1373</v>
      </c>
      <c r="H6235" s="247" t="s">
        <v>14318</v>
      </c>
      <c r="I6235" s="247">
        <v>3</v>
      </c>
      <c r="J6235" s="247">
        <v>0</v>
      </c>
      <c r="K6235" s="247">
        <v>0</v>
      </c>
    </row>
    <row r="6236" spans="1:11">
      <c r="A6236" s="247" t="s">
        <v>25798</v>
      </c>
      <c r="B6236" s="247" t="s">
        <v>25799</v>
      </c>
      <c r="C6236" s="247" t="s">
        <v>25790</v>
      </c>
      <c r="D6236" s="247" t="s">
        <v>4886</v>
      </c>
      <c r="E6236" s="248" t="s">
        <v>25800</v>
      </c>
      <c r="F6236" s="247">
        <v>350.86</v>
      </c>
      <c r="G6236" s="247" t="s">
        <v>1373</v>
      </c>
      <c r="H6236" s="247" t="s">
        <v>14318</v>
      </c>
      <c r="I6236" s="247">
        <v>3</v>
      </c>
      <c r="J6236" s="247">
        <v>0</v>
      </c>
      <c r="K6236" s="247">
        <v>0</v>
      </c>
    </row>
    <row r="6237" spans="1:11">
      <c r="A6237" s="247" t="s">
        <v>25801</v>
      </c>
      <c r="B6237" s="247" t="s">
        <v>25802</v>
      </c>
      <c r="C6237" s="247" t="s">
        <v>25790</v>
      </c>
      <c r="D6237" s="247" t="s">
        <v>4886</v>
      </c>
      <c r="E6237" s="248" t="s">
        <v>25803</v>
      </c>
      <c r="F6237" s="247">
        <v>235.16</v>
      </c>
      <c r="G6237" s="247" t="s">
        <v>1373</v>
      </c>
      <c r="H6237" s="247" t="s">
        <v>14318</v>
      </c>
      <c r="I6237" s="247">
        <v>3</v>
      </c>
      <c r="J6237" s="247">
        <v>0</v>
      </c>
      <c r="K6237" s="247">
        <v>0</v>
      </c>
    </row>
    <row r="6238" spans="1:11">
      <c r="A6238" s="247" t="s">
        <v>25804</v>
      </c>
      <c r="B6238" s="247" t="s">
        <v>25805</v>
      </c>
      <c r="C6238" s="247" t="s">
        <v>25790</v>
      </c>
      <c r="D6238" s="247" t="s">
        <v>4886</v>
      </c>
      <c r="E6238" s="248" t="s">
        <v>25806</v>
      </c>
      <c r="F6238" s="247">
        <v>225.14</v>
      </c>
      <c r="G6238" s="247" t="s">
        <v>1373</v>
      </c>
      <c r="H6238" s="247" t="s">
        <v>14318</v>
      </c>
      <c r="I6238" s="247">
        <v>3</v>
      </c>
      <c r="J6238" s="247">
        <v>0</v>
      </c>
      <c r="K6238" s="247">
        <v>0</v>
      </c>
    </row>
    <row r="6239" spans="1:11">
      <c r="A6239" s="247" t="s">
        <v>25807</v>
      </c>
      <c r="B6239" s="247" t="s">
        <v>25808</v>
      </c>
      <c r="C6239" s="247" t="s">
        <v>25790</v>
      </c>
      <c r="D6239" s="247" t="s">
        <v>4886</v>
      </c>
      <c r="E6239" s="248" t="s">
        <v>25809</v>
      </c>
      <c r="F6239" s="247">
        <v>150.86000000000001</v>
      </c>
      <c r="G6239" s="247" t="s">
        <v>1373</v>
      </c>
      <c r="H6239" s="247" t="s">
        <v>14318</v>
      </c>
      <c r="I6239" s="247">
        <v>3</v>
      </c>
      <c r="J6239" s="247">
        <v>0</v>
      </c>
      <c r="K6239" s="247">
        <v>0</v>
      </c>
    </row>
    <row r="6240" spans="1:11">
      <c r="A6240" s="247" t="s">
        <v>25810</v>
      </c>
      <c r="B6240" s="247" t="s">
        <v>25811</v>
      </c>
      <c r="C6240" s="247" t="s">
        <v>25790</v>
      </c>
      <c r="D6240" s="247" t="s">
        <v>4886</v>
      </c>
      <c r="E6240" s="248" t="s">
        <v>25812</v>
      </c>
      <c r="F6240" s="247">
        <v>92.57</v>
      </c>
      <c r="G6240" s="247" t="s">
        <v>1373</v>
      </c>
      <c r="H6240" s="247" t="s">
        <v>14318</v>
      </c>
      <c r="I6240" s="247">
        <v>3</v>
      </c>
      <c r="J6240" s="247">
        <v>0</v>
      </c>
      <c r="K6240" s="247">
        <v>0</v>
      </c>
    </row>
    <row r="6241" spans="1:11">
      <c r="A6241" s="247" t="s">
        <v>25813</v>
      </c>
      <c r="B6241" s="247" t="s">
        <v>25814</v>
      </c>
      <c r="C6241" s="247" t="s">
        <v>25790</v>
      </c>
      <c r="D6241" s="247" t="s">
        <v>4886</v>
      </c>
      <c r="E6241" s="248" t="s">
        <v>25815</v>
      </c>
      <c r="F6241" s="247">
        <v>131.43</v>
      </c>
      <c r="G6241" s="247" t="s">
        <v>1373</v>
      </c>
      <c r="H6241" s="247" t="s">
        <v>14318</v>
      </c>
      <c r="I6241" s="247">
        <v>3</v>
      </c>
      <c r="J6241" s="247">
        <v>0</v>
      </c>
      <c r="K6241" s="247">
        <v>0</v>
      </c>
    </row>
    <row r="6242" spans="1:11">
      <c r="A6242" s="247" t="s">
        <v>25816</v>
      </c>
      <c r="B6242" s="247" t="s">
        <v>25817</v>
      </c>
      <c r="C6242" s="247" t="s">
        <v>25790</v>
      </c>
      <c r="D6242" s="247" t="s">
        <v>4886</v>
      </c>
      <c r="E6242" s="248" t="s">
        <v>25818</v>
      </c>
      <c r="F6242" s="247">
        <v>233.14</v>
      </c>
      <c r="G6242" s="247" t="s">
        <v>1373</v>
      </c>
      <c r="H6242" s="247" t="s">
        <v>14318</v>
      </c>
      <c r="I6242" s="247">
        <v>3</v>
      </c>
      <c r="J6242" s="247">
        <v>0</v>
      </c>
      <c r="K6242" s="247">
        <v>0</v>
      </c>
    </row>
    <row r="6243" spans="1:11">
      <c r="A6243" s="247" t="s">
        <v>25819</v>
      </c>
      <c r="B6243" s="247" t="s">
        <v>25820</v>
      </c>
      <c r="C6243" s="247" t="s">
        <v>25790</v>
      </c>
      <c r="D6243" s="247" t="s">
        <v>4886</v>
      </c>
      <c r="E6243" s="248" t="s">
        <v>25821</v>
      </c>
      <c r="F6243" s="247">
        <v>514.29</v>
      </c>
      <c r="G6243" s="247" t="s">
        <v>1373</v>
      </c>
      <c r="H6243" s="247" t="s">
        <v>14318</v>
      </c>
      <c r="I6243" s="247">
        <v>3</v>
      </c>
      <c r="J6243" s="247">
        <v>0</v>
      </c>
      <c r="K6243" s="247">
        <v>0</v>
      </c>
    </row>
    <row r="6244" spans="1:11">
      <c r="A6244" s="247" t="s">
        <v>25822</v>
      </c>
      <c r="B6244" s="247" t="s">
        <v>25823</v>
      </c>
      <c r="C6244" s="247" t="s">
        <v>25790</v>
      </c>
      <c r="D6244" s="247" t="s">
        <v>4886</v>
      </c>
      <c r="E6244" s="248" t="s">
        <v>25824</v>
      </c>
      <c r="F6244" s="247">
        <v>130.29</v>
      </c>
      <c r="G6244" s="247" t="s">
        <v>1373</v>
      </c>
      <c r="H6244" s="247" t="s">
        <v>14318</v>
      </c>
      <c r="I6244" s="247">
        <v>3</v>
      </c>
      <c r="J6244" s="247">
        <v>0</v>
      </c>
      <c r="K6244" s="247">
        <v>0</v>
      </c>
    </row>
    <row r="6245" spans="1:11">
      <c r="A6245" s="247" t="s">
        <v>25825</v>
      </c>
      <c r="B6245" s="247" t="s">
        <v>25826</v>
      </c>
      <c r="C6245" s="247" t="s">
        <v>25790</v>
      </c>
      <c r="D6245" s="247" t="s">
        <v>1369</v>
      </c>
      <c r="E6245" s="248" t="s">
        <v>25827</v>
      </c>
      <c r="F6245" s="247">
        <v>529.24</v>
      </c>
      <c r="G6245" s="247" t="s">
        <v>1373</v>
      </c>
      <c r="H6245" s="247" t="s">
        <v>14318</v>
      </c>
      <c r="I6245" s="247">
        <v>3</v>
      </c>
      <c r="J6245" s="247">
        <v>0</v>
      </c>
      <c r="K6245" s="247">
        <v>0</v>
      </c>
    </row>
    <row r="6246" spans="1:11">
      <c r="A6246" s="247" t="s">
        <v>25828</v>
      </c>
      <c r="B6246" s="247" t="s">
        <v>25829</v>
      </c>
      <c r="C6246" s="247" t="s">
        <v>25790</v>
      </c>
      <c r="D6246" s="247" t="s">
        <v>1369</v>
      </c>
      <c r="E6246" s="248" t="s">
        <v>25830</v>
      </c>
      <c r="F6246" s="247">
        <v>484.18</v>
      </c>
      <c r="G6246" s="247" t="s">
        <v>1373</v>
      </c>
      <c r="H6246" s="247" t="s">
        <v>14318</v>
      </c>
      <c r="I6246" s="247">
        <v>3</v>
      </c>
      <c r="J6246" s="247">
        <v>0</v>
      </c>
      <c r="K6246" s="247">
        <v>0</v>
      </c>
    </row>
    <row r="6247" spans="1:11">
      <c r="A6247" s="247" t="s">
        <v>25831</v>
      </c>
      <c r="B6247" s="247" t="s">
        <v>25832</v>
      </c>
      <c r="C6247" s="247" t="s">
        <v>25790</v>
      </c>
      <c r="D6247" s="247" t="s">
        <v>1369</v>
      </c>
      <c r="E6247" s="248" t="s">
        <v>25833</v>
      </c>
      <c r="F6247" s="247">
        <v>657.51</v>
      </c>
      <c r="G6247" s="247" t="s">
        <v>1373</v>
      </c>
      <c r="H6247" s="247" t="s">
        <v>14318</v>
      </c>
      <c r="I6247" s="247">
        <v>3</v>
      </c>
      <c r="J6247" s="247">
        <v>0</v>
      </c>
      <c r="K6247" s="247">
        <v>0</v>
      </c>
    </row>
    <row r="6248" spans="1:11">
      <c r="A6248" s="247" t="s">
        <v>25834</v>
      </c>
      <c r="B6248" s="247" t="s">
        <v>25835</v>
      </c>
      <c r="C6248" s="247" t="s">
        <v>25790</v>
      </c>
      <c r="D6248" s="247" t="s">
        <v>1369</v>
      </c>
      <c r="E6248" s="248" t="s">
        <v>25836</v>
      </c>
      <c r="F6248" s="247">
        <v>310.83999999999997</v>
      </c>
      <c r="G6248" s="247" t="s">
        <v>1373</v>
      </c>
      <c r="H6248" s="247" t="s">
        <v>14318</v>
      </c>
      <c r="I6248" s="247">
        <v>3</v>
      </c>
      <c r="J6248" s="247">
        <v>0</v>
      </c>
      <c r="K6248" s="247">
        <v>0</v>
      </c>
    </row>
    <row r="6249" spans="1:11">
      <c r="A6249" s="247" t="s">
        <v>25837</v>
      </c>
      <c r="B6249" s="247" t="s">
        <v>25838</v>
      </c>
      <c r="C6249" s="247" t="s">
        <v>25790</v>
      </c>
      <c r="D6249" s="247" t="s">
        <v>1369</v>
      </c>
      <c r="E6249" s="248" t="s">
        <v>25839</v>
      </c>
      <c r="F6249" s="247">
        <v>322.39999999999998</v>
      </c>
      <c r="G6249" s="247" t="s">
        <v>1373</v>
      </c>
      <c r="H6249" s="247" t="s">
        <v>14318</v>
      </c>
      <c r="I6249" s="247">
        <v>3</v>
      </c>
      <c r="J6249" s="247">
        <v>0</v>
      </c>
      <c r="K6249" s="247">
        <v>0</v>
      </c>
    </row>
    <row r="6250" spans="1:11">
      <c r="A6250" s="247" t="s">
        <v>25840</v>
      </c>
      <c r="B6250" s="247" t="s">
        <v>25841</v>
      </c>
      <c r="C6250" s="247" t="s">
        <v>25790</v>
      </c>
      <c r="D6250" s="247" t="s">
        <v>1369</v>
      </c>
      <c r="E6250" s="248" t="s">
        <v>25842</v>
      </c>
      <c r="F6250" s="247">
        <v>658.67</v>
      </c>
      <c r="G6250" s="247" t="s">
        <v>1373</v>
      </c>
      <c r="H6250" s="247" t="s">
        <v>14318</v>
      </c>
      <c r="I6250" s="247">
        <v>3</v>
      </c>
      <c r="J6250" s="247">
        <v>0</v>
      </c>
      <c r="K6250" s="247">
        <v>0</v>
      </c>
    </row>
    <row r="6251" spans="1:11">
      <c r="A6251" s="247" t="s">
        <v>25843</v>
      </c>
      <c r="B6251" s="247" t="s">
        <v>25844</v>
      </c>
      <c r="C6251" s="247" t="s">
        <v>25790</v>
      </c>
      <c r="D6251" s="247" t="s">
        <v>1369</v>
      </c>
      <c r="E6251" s="248" t="s">
        <v>25845</v>
      </c>
      <c r="F6251" s="247">
        <v>434.49</v>
      </c>
      <c r="G6251" s="247" t="s">
        <v>1373</v>
      </c>
      <c r="H6251" s="247" t="s">
        <v>14318</v>
      </c>
      <c r="I6251" s="247">
        <v>3</v>
      </c>
      <c r="J6251" s="247">
        <v>0</v>
      </c>
      <c r="K6251" s="247">
        <v>0</v>
      </c>
    </row>
    <row r="6252" spans="1:11">
      <c r="A6252" s="247" t="s">
        <v>25846</v>
      </c>
      <c r="B6252" s="247" t="s">
        <v>25847</v>
      </c>
      <c r="C6252" s="247" t="s">
        <v>25790</v>
      </c>
      <c r="D6252" s="247" t="s">
        <v>1369</v>
      </c>
      <c r="E6252" s="248" t="s">
        <v>25848</v>
      </c>
      <c r="F6252" s="247">
        <v>692.18</v>
      </c>
      <c r="G6252" s="247" t="s">
        <v>1373</v>
      </c>
      <c r="H6252" s="247" t="s">
        <v>14318</v>
      </c>
      <c r="I6252" s="247">
        <v>3</v>
      </c>
      <c r="J6252" s="247">
        <v>0</v>
      </c>
      <c r="K6252" s="247">
        <v>0</v>
      </c>
    </row>
    <row r="6253" spans="1:11">
      <c r="A6253" s="247" t="s">
        <v>25849</v>
      </c>
      <c r="B6253" s="247" t="s">
        <v>25850</v>
      </c>
      <c r="C6253" s="247" t="s">
        <v>25790</v>
      </c>
      <c r="D6253" s="247" t="s">
        <v>1369</v>
      </c>
      <c r="E6253" s="248" t="s">
        <v>25851</v>
      </c>
      <c r="F6253" s="247">
        <v>481.87</v>
      </c>
      <c r="G6253" s="247" t="s">
        <v>1373</v>
      </c>
      <c r="H6253" s="247" t="s">
        <v>14318</v>
      </c>
      <c r="I6253" s="247">
        <v>3</v>
      </c>
      <c r="J6253" s="247">
        <v>0</v>
      </c>
      <c r="K6253" s="247">
        <v>0</v>
      </c>
    </row>
    <row r="6254" spans="1:11">
      <c r="A6254" s="247" t="s">
        <v>25852</v>
      </c>
      <c r="B6254" s="247" t="s">
        <v>25853</v>
      </c>
      <c r="C6254" s="247" t="s">
        <v>25790</v>
      </c>
      <c r="D6254" s="247" t="s">
        <v>1369</v>
      </c>
      <c r="E6254" s="248" t="s">
        <v>25854</v>
      </c>
      <c r="F6254" s="247">
        <v>706.04</v>
      </c>
      <c r="G6254" s="247" t="s">
        <v>1373</v>
      </c>
      <c r="H6254" s="247" t="s">
        <v>14318</v>
      </c>
      <c r="I6254" s="247">
        <v>3</v>
      </c>
      <c r="J6254" s="247">
        <v>0</v>
      </c>
      <c r="K6254" s="247">
        <v>0</v>
      </c>
    </row>
    <row r="6255" spans="1:11">
      <c r="A6255" s="247" t="s">
        <v>25855</v>
      </c>
      <c r="B6255" s="247" t="s">
        <v>25856</v>
      </c>
      <c r="C6255" s="247" t="s">
        <v>25790</v>
      </c>
      <c r="D6255" s="247" t="s">
        <v>1369</v>
      </c>
      <c r="E6255" s="248" t="s">
        <v>25857</v>
      </c>
      <c r="F6255" s="247">
        <v>1000.71</v>
      </c>
      <c r="G6255" s="247" t="s">
        <v>1373</v>
      </c>
      <c r="H6255" s="247" t="s">
        <v>14318</v>
      </c>
      <c r="I6255" s="247">
        <v>3</v>
      </c>
      <c r="J6255" s="247">
        <v>0</v>
      </c>
      <c r="K6255" s="247">
        <v>0</v>
      </c>
    </row>
    <row r="6256" spans="1:11">
      <c r="A6256" s="247" t="s">
        <v>25858</v>
      </c>
      <c r="B6256" s="247" t="s">
        <v>25859</v>
      </c>
      <c r="C6256" s="247" t="s">
        <v>25790</v>
      </c>
      <c r="D6256" s="247" t="s">
        <v>1369</v>
      </c>
      <c r="E6256" s="248" t="s">
        <v>25860</v>
      </c>
      <c r="F6256" s="247">
        <v>941.78</v>
      </c>
      <c r="G6256" s="247" t="s">
        <v>1373</v>
      </c>
      <c r="H6256" s="247" t="s">
        <v>14318</v>
      </c>
      <c r="I6256" s="247">
        <v>3</v>
      </c>
      <c r="J6256" s="247">
        <v>0</v>
      </c>
      <c r="K6256" s="247">
        <v>0</v>
      </c>
    </row>
    <row r="6257" spans="1:11">
      <c r="A6257" s="247" t="s">
        <v>25861</v>
      </c>
      <c r="B6257" s="247" t="s">
        <v>25862</v>
      </c>
      <c r="C6257" s="247" t="s">
        <v>25790</v>
      </c>
      <c r="D6257" s="247" t="s">
        <v>1369</v>
      </c>
      <c r="E6257" s="248" t="s">
        <v>25863</v>
      </c>
      <c r="F6257" s="247">
        <v>624</v>
      </c>
      <c r="G6257" s="247" t="s">
        <v>1373</v>
      </c>
      <c r="H6257" s="247" t="s">
        <v>14318</v>
      </c>
      <c r="I6257" s="247">
        <v>3</v>
      </c>
      <c r="J6257" s="247">
        <v>0</v>
      </c>
      <c r="K6257" s="247">
        <v>0</v>
      </c>
    </row>
    <row r="6258" spans="1:11">
      <c r="A6258" s="247" t="s">
        <v>9857</v>
      </c>
      <c r="B6258" s="247" t="s">
        <v>9856</v>
      </c>
      <c r="C6258" s="247" t="s">
        <v>25864</v>
      </c>
      <c r="D6258" s="247" t="s">
        <v>9834</v>
      </c>
      <c r="E6258" s="248" t="s">
        <v>25865</v>
      </c>
      <c r="F6258" s="247">
        <v>828.5</v>
      </c>
      <c r="G6258" s="247" t="s">
        <v>1367</v>
      </c>
      <c r="H6258" s="247" t="s">
        <v>14318</v>
      </c>
      <c r="I6258" s="247">
        <v>1</v>
      </c>
      <c r="J6258" s="247">
        <v>0</v>
      </c>
      <c r="K6258" s="247">
        <v>0</v>
      </c>
    </row>
    <row r="6259" spans="1:11">
      <c r="A6259" s="247" t="s">
        <v>9854</v>
      </c>
      <c r="B6259" s="247" t="s">
        <v>9853</v>
      </c>
      <c r="C6259" s="247" t="s">
        <v>25864</v>
      </c>
      <c r="D6259" s="247" t="s">
        <v>9834</v>
      </c>
      <c r="E6259" s="248" t="s">
        <v>9852</v>
      </c>
      <c r="F6259" s="247">
        <v>1174.7</v>
      </c>
      <c r="G6259" s="247" t="s">
        <v>1367</v>
      </c>
      <c r="H6259" s="247" t="s">
        <v>14318</v>
      </c>
      <c r="I6259" s="247">
        <v>1</v>
      </c>
      <c r="J6259" s="247">
        <v>0</v>
      </c>
      <c r="K6259" s="247">
        <v>0</v>
      </c>
    </row>
    <row r="6260" spans="1:11">
      <c r="A6260" s="247" t="s">
        <v>25866</v>
      </c>
      <c r="B6260" s="247" t="s">
        <v>25867</v>
      </c>
      <c r="C6260" s="247" t="s">
        <v>25864</v>
      </c>
      <c r="D6260" s="247" t="s">
        <v>9834</v>
      </c>
      <c r="E6260" s="248" t="s">
        <v>25868</v>
      </c>
      <c r="F6260" s="247">
        <v>828.5</v>
      </c>
      <c r="G6260" s="247" t="s">
        <v>1367</v>
      </c>
      <c r="H6260" s="247" t="s">
        <v>14318</v>
      </c>
      <c r="I6260" s="247">
        <v>1</v>
      </c>
      <c r="J6260" s="247">
        <v>0</v>
      </c>
      <c r="K6260" s="247">
        <v>0</v>
      </c>
    </row>
    <row r="6261" spans="1:11">
      <c r="A6261" s="247" t="s">
        <v>25869</v>
      </c>
      <c r="B6261" s="247" t="s">
        <v>25870</v>
      </c>
      <c r="C6261" s="247" t="s">
        <v>25864</v>
      </c>
      <c r="D6261" s="247" t="s">
        <v>9834</v>
      </c>
      <c r="E6261" s="248" t="s">
        <v>25871</v>
      </c>
      <c r="F6261" s="247">
        <v>1999.85</v>
      </c>
      <c r="G6261" s="247" t="s">
        <v>1367</v>
      </c>
      <c r="H6261" s="247" t="s">
        <v>14318</v>
      </c>
      <c r="I6261" s="247">
        <v>1</v>
      </c>
      <c r="J6261" s="247">
        <v>0</v>
      </c>
      <c r="K6261" s="247">
        <v>0</v>
      </c>
    </row>
    <row r="6262" spans="1:11">
      <c r="A6262" s="247" t="s">
        <v>25872</v>
      </c>
      <c r="B6262" s="247" t="s">
        <v>25873</v>
      </c>
      <c r="C6262" s="247" t="s">
        <v>25864</v>
      </c>
      <c r="D6262" s="247" t="s">
        <v>9834</v>
      </c>
      <c r="E6262" s="248" t="s">
        <v>25874</v>
      </c>
      <c r="F6262" s="247">
        <v>1999.85</v>
      </c>
      <c r="G6262" s="247" t="s">
        <v>1367</v>
      </c>
      <c r="H6262" s="247" t="s">
        <v>14318</v>
      </c>
      <c r="I6262" s="247">
        <v>1</v>
      </c>
      <c r="J6262" s="247">
        <v>0</v>
      </c>
      <c r="K6262" s="247">
        <v>0</v>
      </c>
    </row>
    <row r="6263" spans="1:11">
      <c r="A6263" s="247" t="s">
        <v>25875</v>
      </c>
      <c r="B6263" s="247" t="s">
        <v>25876</v>
      </c>
      <c r="C6263" s="247" t="s">
        <v>25864</v>
      </c>
      <c r="D6263" s="247" t="s">
        <v>9834</v>
      </c>
      <c r="E6263" s="248" t="s">
        <v>25877</v>
      </c>
      <c r="F6263" s="247">
        <v>1174.7</v>
      </c>
      <c r="G6263" s="247" t="s">
        <v>1367</v>
      </c>
      <c r="H6263" s="247" t="s">
        <v>14318</v>
      </c>
      <c r="I6263" s="247">
        <v>1</v>
      </c>
      <c r="J6263" s="247">
        <v>0</v>
      </c>
      <c r="K6263" s="247">
        <v>0</v>
      </c>
    </row>
    <row r="6264" spans="1:11">
      <c r="A6264" s="247" t="s">
        <v>11525</v>
      </c>
      <c r="B6264" s="247" t="s">
        <v>11524</v>
      </c>
      <c r="C6264" s="247" t="s">
        <v>7108</v>
      </c>
      <c r="D6264" s="247" t="s">
        <v>10961</v>
      </c>
      <c r="E6264" s="248" t="s">
        <v>11523</v>
      </c>
      <c r="F6264" s="247">
        <v>5.13</v>
      </c>
      <c r="G6264" s="247" t="s">
        <v>1373</v>
      </c>
      <c r="H6264" s="247" t="s">
        <v>14318</v>
      </c>
      <c r="I6264" s="247">
        <v>0</v>
      </c>
      <c r="J6264" s="247">
        <v>0</v>
      </c>
      <c r="K6264" s="247">
        <v>0</v>
      </c>
    </row>
    <row r="6265" spans="1:11">
      <c r="A6265" s="247" t="s">
        <v>11235</v>
      </c>
      <c r="B6265" s="247" t="s">
        <v>11234</v>
      </c>
      <c r="C6265" s="247" t="s">
        <v>7108</v>
      </c>
      <c r="D6265" s="247" t="s">
        <v>10961</v>
      </c>
      <c r="E6265" s="248" t="s">
        <v>11233</v>
      </c>
      <c r="F6265" s="247">
        <v>112.76</v>
      </c>
      <c r="G6265" s="247" t="s">
        <v>1373</v>
      </c>
      <c r="H6265" s="247" t="s">
        <v>14318</v>
      </c>
      <c r="I6265" s="247">
        <v>1</v>
      </c>
      <c r="J6265" s="247">
        <v>0</v>
      </c>
      <c r="K6265" s="247">
        <v>0</v>
      </c>
    </row>
    <row r="6266" spans="1:11">
      <c r="A6266" s="247" t="s">
        <v>25878</v>
      </c>
      <c r="B6266" s="247" t="s">
        <v>25879</v>
      </c>
      <c r="C6266" s="247" t="s">
        <v>7108</v>
      </c>
      <c r="D6266" s="247" t="s">
        <v>7107</v>
      </c>
      <c r="E6266" s="248" t="s">
        <v>25880</v>
      </c>
      <c r="F6266" s="247">
        <v>51.43</v>
      </c>
      <c r="G6266" s="247" t="s">
        <v>1373</v>
      </c>
      <c r="H6266" s="247" t="s">
        <v>14318</v>
      </c>
      <c r="I6266" s="247">
        <v>2</v>
      </c>
      <c r="J6266" s="247">
        <v>0</v>
      </c>
      <c r="K6266" s="247">
        <v>0</v>
      </c>
    </row>
    <row r="6267" spans="1:11">
      <c r="A6267" s="247" t="s">
        <v>25881</v>
      </c>
      <c r="B6267" s="247" t="s">
        <v>25882</v>
      </c>
      <c r="C6267" s="247" t="s">
        <v>7108</v>
      </c>
      <c r="D6267" s="247" t="s">
        <v>7107</v>
      </c>
      <c r="E6267" s="248" t="s">
        <v>25883</v>
      </c>
      <c r="F6267" s="247">
        <v>78.86</v>
      </c>
      <c r="G6267" s="247" t="s">
        <v>1373</v>
      </c>
      <c r="H6267" s="247" t="s">
        <v>14318</v>
      </c>
      <c r="I6267" s="247">
        <v>2</v>
      </c>
      <c r="J6267" s="247">
        <v>0</v>
      </c>
      <c r="K6267" s="247">
        <v>0</v>
      </c>
    </row>
    <row r="6268" spans="1:11">
      <c r="A6268" s="247" t="s">
        <v>25884</v>
      </c>
      <c r="B6268" s="247" t="s">
        <v>25885</v>
      </c>
      <c r="C6268" s="247" t="s">
        <v>7108</v>
      </c>
      <c r="D6268" s="247" t="s">
        <v>7107</v>
      </c>
      <c r="E6268" s="248" t="s">
        <v>25886</v>
      </c>
      <c r="F6268" s="247">
        <v>101.71</v>
      </c>
      <c r="G6268" s="247" t="s">
        <v>1373</v>
      </c>
      <c r="H6268" s="247" t="s">
        <v>14318</v>
      </c>
      <c r="I6268" s="247">
        <v>2</v>
      </c>
      <c r="J6268" s="247">
        <v>0</v>
      </c>
      <c r="K6268" s="247">
        <v>0</v>
      </c>
    </row>
    <row r="6269" spans="1:11">
      <c r="A6269" s="247" t="s">
        <v>25887</v>
      </c>
      <c r="B6269" s="247" t="s">
        <v>25888</v>
      </c>
      <c r="C6269" s="247" t="s">
        <v>7108</v>
      </c>
      <c r="D6269" s="247" t="s">
        <v>7107</v>
      </c>
      <c r="E6269" s="248" t="s">
        <v>25889</v>
      </c>
      <c r="F6269" s="247">
        <v>148.57</v>
      </c>
      <c r="G6269" s="247" t="s">
        <v>1373</v>
      </c>
      <c r="H6269" s="247" t="s">
        <v>14318</v>
      </c>
      <c r="I6269" s="247">
        <v>2</v>
      </c>
      <c r="J6269" s="247">
        <v>0</v>
      </c>
      <c r="K6269" s="247">
        <v>0</v>
      </c>
    </row>
    <row r="6270" spans="1:11">
      <c r="A6270" s="247" t="s">
        <v>25890</v>
      </c>
      <c r="B6270" s="247" t="s">
        <v>25891</v>
      </c>
      <c r="C6270" s="247" t="s">
        <v>7108</v>
      </c>
      <c r="D6270" s="247" t="s">
        <v>7107</v>
      </c>
      <c r="E6270" s="248" t="s">
        <v>25892</v>
      </c>
      <c r="F6270" s="247">
        <v>240</v>
      </c>
      <c r="G6270" s="247" t="s">
        <v>1373</v>
      </c>
      <c r="H6270" s="247" t="s">
        <v>14318</v>
      </c>
      <c r="I6270" s="247">
        <v>2</v>
      </c>
      <c r="J6270" s="247">
        <v>0</v>
      </c>
      <c r="K6270" s="247">
        <v>0</v>
      </c>
    </row>
    <row r="6271" spans="1:11">
      <c r="A6271" s="247" t="s">
        <v>25893</v>
      </c>
      <c r="B6271" s="247" t="s">
        <v>25894</v>
      </c>
      <c r="C6271" s="247" t="s">
        <v>7108</v>
      </c>
      <c r="D6271" s="247" t="s">
        <v>7107</v>
      </c>
      <c r="E6271" s="248" t="s">
        <v>25895</v>
      </c>
      <c r="F6271" s="247">
        <v>47.43</v>
      </c>
      <c r="G6271" s="247" t="s">
        <v>1373</v>
      </c>
      <c r="H6271" s="247" t="s">
        <v>14318</v>
      </c>
      <c r="I6271" s="247">
        <v>2</v>
      </c>
      <c r="J6271" s="247">
        <v>0</v>
      </c>
      <c r="K6271" s="247">
        <v>0</v>
      </c>
    </row>
    <row r="6272" spans="1:11">
      <c r="A6272" s="247" t="s">
        <v>25896</v>
      </c>
      <c r="B6272" s="247" t="s">
        <v>25897</v>
      </c>
      <c r="C6272" s="247" t="s">
        <v>7108</v>
      </c>
      <c r="D6272" s="247" t="s">
        <v>7107</v>
      </c>
      <c r="E6272" s="248" t="s">
        <v>25898</v>
      </c>
      <c r="F6272" s="247">
        <v>291.43</v>
      </c>
      <c r="G6272" s="247" t="s">
        <v>1373</v>
      </c>
      <c r="H6272" s="247" t="s">
        <v>14318</v>
      </c>
      <c r="I6272" s="247">
        <v>5</v>
      </c>
      <c r="J6272" s="247">
        <v>0</v>
      </c>
      <c r="K6272" s="247">
        <v>0</v>
      </c>
    </row>
    <row r="6273" spans="1:11">
      <c r="A6273" s="247" t="s">
        <v>25899</v>
      </c>
      <c r="B6273" s="247" t="s">
        <v>25900</v>
      </c>
      <c r="C6273" s="247" t="s">
        <v>7108</v>
      </c>
      <c r="D6273" s="247" t="s">
        <v>7107</v>
      </c>
      <c r="E6273" s="248" t="s">
        <v>25901</v>
      </c>
      <c r="F6273" s="247">
        <v>102.86</v>
      </c>
      <c r="G6273" s="247" t="s">
        <v>1373</v>
      </c>
      <c r="H6273" s="247" t="s">
        <v>14318</v>
      </c>
      <c r="I6273" s="247">
        <v>5</v>
      </c>
      <c r="J6273" s="247">
        <v>0</v>
      </c>
      <c r="K6273" s="247">
        <v>0</v>
      </c>
    </row>
    <row r="6274" spans="1:11">
      <c r="A6274" s="247" t="s">
        <v>25902</v>
      </c>
      <c r="B6274" s="247" t="s">
        <v>25903</v>
      </c>
      <c r="C6274" s="247" t="s">
        <v>7108</v>
      </c>
      <c r="D6274" s="247" t="s">
        <v>7107</v>
      </c>
      <c r="E6274" s="248" t="s">
        <v>25904</v>
      </c>
      <c r="F6274" s="247">
        <v>165.71</v>
      </c>
      <c r="G6274" s="247" t="s">
        <v>1373</v>
      </c>
      <c r="H6274" s="247" t="s">
        <v>14318</v>
      </c>
      <c r="I6274" s="247">
        <v>5</v>
      </c>
      <c r="J6274" s="247">
        <v>0</v>
      </c>
      <c r="K6274" s="247">
        <v>0</v>
      </c>
    </row>
    <row r="6275" spans="1:11">
      <c r="A6275" s="247" t="s">
        <v>7547</v>
      </c>
      <c r="B6275" s="247" t="s">
        <v>7546</v>
      </c>
      <c r="C6275" s="247" t="s">
        <v>7108</v>
      </c>
      <c r="D6275" s="247" t="s">
        <v>7107</v>
      </c>
      <c r="E6275" s="248" t="s">
        <v>25905</v>
      </c>
      <c r="F6275" s="247">
        <v>50.29</v>
      </c>
      <c r="G6275" s="247" t="s">
        <v>1373</v>
      </c>
      <c r="H6275" s="247" t="s">
        <v>14318</v>
      </c>
      <c r="I6275" s="247">
        <v>2</v>
      </c>
      <c r="J6275" s="247">
        <v>0</v>
      </c>
      <c r="K6275" s="247">
        <v>0</v>
      </c>
    </row>
    <row r="6276" spans="1:11">
      <c r="A6276" s="247" t="s">
        <v>7544</v>
      </c>
      <c r="B6276" s="247" t="s">
        <v>7543</v>
      </c>
      <c r="C6276" s="247" t="s">
        <v>7108</v>
      </c>
      <c r="D6276" s="247" t="s">
        <v>7107</v>
      </c>
      <c r="E6276" s="248" t="s">
        <v>25906</v>
      </c>
      <c r="F6276" s="247">
        <v>51.43</v>
      </c>
      <c r="G6276" s="247" t="s">
        <v>1373</v>
      </c>
      <c r="H6276" s="247" t="s">
        <v>14318</v>
      </c>
      <c r="I6276" s="247">
        <v>2</v>
      </c>
      <c r="J6276" s="247">
        <v>0</v>
      </c>
      <c r="K6276" s="247">
        <v>0</v>
      </c>
    </row>
    <row r="6277" spans="1:11">
      <c r="A6277" s="247" t="s">
        <v>7538</v>
      </c>
      <c r="B6277" s="247" t="s">
        <v>7537</v>
      </c>
      <c r="C6277" s="247" t="s">
        <v>7108</v>
      </c>
      <c r="D6277" s="247" t="s">
        <v>7107</v>
      </c>
      <c r="E6277" s="248" t="s">
        <v>7536</v>
      </c>
      <c r="F6277" s="247">
        <v>105.14</v>
      </c>
      <c r="G6277" s="247" t="s">
        <v>1373</v>
      </c>
      <c r="H6277" s="247" t="s">
        <v>14318</v>
      </c>
      <c r="I6277" s="247">
        <v>2</v>
      </c>
      <c r="J6277" s="247">
        <v>0</v>
      </c>
      <c r="K6277" s="247">
        <v>0</v>
      </c>
    </row>
    <row r="6278" spans="1:11">
      <c r="A6278" s="247" t="s">
        <v>7533</v>
      </c>
      <c r="B6278" s="247" t="s">
        <v>7532</v>
      </c>
      <c r="C6278" s="247" t="s">
        <v>7108</v>
      </c>
      <c r="D6278" s="247" t="s">
        <v>7107</v>
      </c>
      <c r="E6278" s="248" t="s">
        <v>25907</v>
      </c>
      <c r="F6278" s="247">
        <v>57.14</v>
      </c>
      <c r="G6278" s="247" t="s">
        <v>1373</v>
      </c>
      <c r="H6278" s="247" t="s">
        <v>14318</v>
      </c>
      <c r="I6278" s="247">
        <v>3</v>
      </c>
      <c r="J6278" s="247">
        <v>0</v>
      </c>
      <c r="K6278" s="247">
        <v>0</v>
      </c>
    </row>
    <row r="6279" spans="1:11">
      <c r="A6279" s="247" t="s">
        <v>7530</v>
      </c>
      <c r="B6279" s="247" t="s">
        <v>7529</v>
      </c>
      <c r="C6279" s="247" t="s">
        <v>7108</v>
      </c>
      <c r="D6279" s="247" t="s">
        <v>7107</v>
      </c>
      <c r="E6279" s="248" t="s">
        <v>25908</v>
      </c>
      <c r="F6279" s="247">
        <v>62.29</v>
      </c>
      <c r="G6279" s="247" t="s">
        <v>1373</v>
      </c>
      <c r="H6279" s="247" t="s">
        <v>14318</v>
      </c>
      <c r="I6279" s="247">
        <v>3</v>
      </c>
      <c r="J6279" s="247">
        <v>0</v>
      </c>
      <c r="K6279" s="247">
        <v>0</v>
      </c>
    </row>
    <row r="6280" spans="1:11">
      <c r="A6280" s="247" t="s">
        <v>7524</v>
      </c>
      <c r="B6280" s="247" t="s">
        <v>7523</v>
      </c>
      <c r="C6280" s="247" t="s">
        <v>7108</v>
      </c>
      <c r="D6280" s="247" t="s">
        <v>7107</v>
      </c>
      <c r="E6280" s="248" t="s">
        <v>25909</v>
      </c>
      <c r="F6280" s="247">
        <v>67.430000000000007</v>
      </c>
      <c r="G6280" s="247" t="s">
        <v>1373</v>
      </c>
      <c r="H6280" s="247" t="s">
        <v>14318</v>
      </c>
      <c r="I6280" s="247">
        <v>3</v>
      </c>
      <c r="J6280" s="247">
        <v>0</v>
      </c>
      <c r="K6280" s="247">
        <v>0</v>
      </c>
    </row>
    <row r="6281" spans="1:11">
      <c r="A6281" s="247" t="s">
        <v>7522</v>
      </c>
      <c r="B6281" s="247" t="s">
        <v>7521</v>
      </c>
      <c r="C6281" s="247" t="s">
        <v>7108</v>
      </c>
      <c r="D6281" s="247" t="s">
        <v>7107</v>
      </c>
      <c r="E6281" s="248" t="s">
        <v>25910</v>
      </c>
      <c r="F6281" s="247">
        <v>98.86</v>
      </c>
      <c r="G6281" s="247" t="s">
        <v>1373</v>
      </c>
      <c r="H6281" s="247" t="s">
        <v>14318</v>
      </c>
      <c r="I6281" s="247">
        <v>3</v>
      </c>
      <c r="J6281" s="247">
        <v>0</v>
      </c>
      <c r="K6281" s="247">
        <v>0</v>
      </c>
    </row>
    <row r="6282" spans="1:11">
      <c r="A6282" s="247" t="s">
        <v>7494</v>
      </c>
      <c r="B6282" s="247" t="s">
        <v>7493</v>
      </c>
      <c r="C6282" s="247" t="s">
        <v>7108</v>
      </c>
      <c r="D6282" s="247" t="s">
        <v>7107</v>
      </c>
      <c r="E6282" s="248" t="s">
        <v>25911</v>
      </c>
      <c r="F6282" s="247">
        <v>53.71</v>
      </c>
      <c r="G6282" s="247" t="s">
        <v>1373</v>
      </c>
      <c r="H6282" s="247" t="s">
        <v>14318</v>
      </c>
      <c r="I6282" s="247">
        <v>2</v>
      </c>
      <c r="J6282" s="247">
        <v>0</v>
      </c>
      <c r="K6282" s="247">
        <v>0</v>
      </c>
    </row>
    <row r="6283" spans="1:11">
      <c r="A6283" s="247" t="s">
        <v>7478</v>
      </c>
      <c r="B6283" s="247" t="s">
        <v>7477</v>
      </c>
      <c r="C6283" s="247" t="s">
        <v>7108</v>
      </c>
      <c r="D6283" s="247" t="s">
        <v>7107</v>
      </c>
      <c r="E6283" s="248" t="s">
        <v>25912</v>
      </c>
      <c r="F6283" s="247">
        <v>68</v>
      </c>
      <c r="G6283" s="247" t="s">
        <v>1373</v>
      </c>
      <c r="H6283" s="247" t="s">
        <v>14318</v>
      </c>
      <c r="I6283" s="247">
        <v>5</v>
      </c>
      <c r="J6283" s="247">
        <v>0</v>
      </c>
      <c r="K6283" s="247">
        <v>0</v>
      </c>
    </row>
    <row r="6284" spans="1:11">
      <c r="A6284" s="247" t="s">
        <v>7472</v>
      </c>
      <c r="B6284" s="247" t="s">
        <v>7471</v>
      </c>
      <c r="C6284" s="247" t="s">
        <v>7108</v>
      </c>
      <c r="D6284" s="247" t="s">
        <v>7107</v>
      </c>
      <c r="E6284" s="248" t="s">
        <v>25913</v>
      </c>
      <c r="F6284" s="247">
        <v>118.86</v>
      </c>
      <c r="G6284" s="247" t="s">
        <v>1373</v>
      </c>
      <c r="H6284" s="247" t="s">
        <v>14318</v>
      </c>
      <c r="I6284" s="247">
        <v>3</v>
      </c>
      <c r="J6284" s="247">
        <v>0</v>
      </c>
      <c r="K6284" s="247">
        <v>0</v>
      </c>
    </row>
    <row r="6285" spans="1:11">
      <c r="A6285" s="247" t="s">
        <v>7470</v>
      </c>
      <c r="B6285" s="247" t="s">
        <v>7469</v>
      </c>
      <c r="C6285" s="247" t="s">
        <v>7108</v>
      </c>
      <c r="D6285" s="247" t="s">
        <v>7107</v>
      </c>
      <c r="E6285" s="248" t="s">
        <v>25914</v>
      </c>
      <c r="F6285" s="247">
        <v>228.57</v>
      </c>
      <c r="G6285" s="247" t="s">
        <v>1373</v>
      </c>
      <c r="H6285" s="247" t="s">
        <v>14318</v>
      </c>
      <c r="I6285" s="247">
        <v>5</v>
      </c>
      <c r="J6285" s="247">
        <v>0</v>
      </c>
      <c r="K6285" s="247">
        <v>0</v>
      </c>
    </row>
    <row r="6286" spans="1:11">
      <c r="A6286" s="247" t="s">
        <v>7467</v>
      </c>
      <c r="B6286" s="247" t="s">
        <v>7466</v>
      </c>
      <c r="C6286" s="247" t="s">
        <v>7108</v>
      </c>
      <c r="D6286" s="247" t="s">
        <v>7107</v>
      </c>
      <c r="E6286" s="248" t="s">
        <v>25915</v>
      </c>
      <c r="F6286" s="247">
        <v>285.70999999999998</v>
      </c>
      <c r="G6286" s="247" t="s">
        <v>1373</v>
      </c>
      <c r="H6286" s="247" t="s">
        <v>14318</v>
      </c>
      <c r="I6286" s="247">
        <v>5</v>
      </c>
      <c r="J6286" s="247">
        <v>0</v>
      </c>
      <c r="K6286" s="247">
        <v>0</v>
      </c>
    </row>
    <row r="6287" spans="1:11">
      <c r="A6287" s="247" t="s">
        <v>7402</v>
      </c>
      <c r="B6287" s="247" t="s">
        <v>7401</v>
      </c>
      <c r="C6287" s="247" t="s">
        <v>7108</v>
      </c>
      <c r="D6287" s="247" t="s">
        <v>7107</v>
      </c>
      <c r="E6287" s="248" t="s">
        <v>7400</v>
      </c>
      <c r="F6287" s="247">
        <v>82.29</v>
      </c>
      <c r="G6287" s="247" t="s">
        <v>1373</v>
      </c>
      <c r="H6287" s="247" t="s">
        <v>14318</v>
      </c>
      <c r="I6287" s="247">
        <v>2</v>
      </c>
      <c r="J6287" s="247">
        <v>0</v>
      </c>
      <c r="K6287" s="247">
        <v>0</v>
      </c>
    </row>
    <row r="6288" spans="1:11">
      <c r="A6288" s="247" t="s">
        <v>7384</v>
      </c>
      <c r="B6288" s="247" t="s">
        <v>7383</v>
      </c>
      <c r="C6288" s="247" t="s">
        <v>7108</v>
      </c>
      <c r="D6288" s="247" t="s">
        <v>7107</v>
      </c>
      <c r="E6288" s="248" t="s">
        <v>25916</v>
      </c>
      <c r="F6288" s="247">
        <v>58.29</v>
      </c>
      <c r="G6288" s="247" t="s">
        <v>1373</v>
      </c>
      <c r="H6288" s="247" t="s">
        <v>14318</v>
      </c>
      <c r="I6288" s="247">
        <v>1</v>
      </c>
      <c r="J6288" s="247">
        <v>0</v>
      </c>
      <c r="K6288" s="247">
        <v>0</v>
      </c>
    </row>
    <row r="6289" spans="1:11">
      <c r="A6289" s="247" t="s">
        <v>7381</v>
      </c>
      <c r="B6289" s="247" t="s">
        <v>7380</v>
      </c>
      <c r="C6289" s="247" t="s">
        <v>7108</v>
      </c>
      <c r="D6289" s="247" t="s">
        <v>7107</v>
      </c>
      <c r="E6289" s="248" t="s">
        <v>25917</v>
      </c>
      <c r="F6289" s="247">
        <v>165.71</v>
      </c>
      <c r="G6289" s="247" t="s">
        <v>1373</v>
      </c>
      <c r="H6289" s="247" t="s">
        <v>14318</v>
      </c>
      <c r="I6289" s="247">
        <v>5</v>
      </c>
      <c r="J6289" s="247">
        <v>0</v>
      </c>
      <c r="K6289" s="247">
        <v>0</v>
      </c>
    </row>
    <row r="6290" spans="1:11">
      <c r="A6290" s="247" t="s">
        <v>7378</v>
      </c>
      <c r="B6290" s="247" t="s">
        <v>7377</v>
      </c>
      <c r="C6290" s="247" t="s">
        <v>7108</v>
      </c>
      <c r="D6290" s="247" t="s">
        <v>7107</v>
      </c>
      <c r="E6290" s="248" t="s">
        <v>25918</v>
      </c>
      <c r="F6290" s="247">
        <v>45.71</v>
      </c>
      <c r="G6290" s="247" t="s">
        <v>1373</v>
      </c>
      <c r="H6290" s="247" t="s">
        <v>14318</v>
      </c>
      <c r="I6290" s="247">
        <v>2</v>
      </c>
      <c r="J6290" s="247">
        <v>0</v>
      </c>
      <c r="K6290" s="247">
        <v>0</v>
      </c>
    </row>
    <row r="6291" spans="1:11">
      <c r="A6291" s="247" t="s">
        <v>7366</v>
      </c>
      <c r="B6291" s="247" t="s">
        <v>7365</v>
      </c>
      <c r="C6291" s="247" t="s">
        <v>7108</v>
      </c>
      <c r="D6291" s="247" t="s">
        <v>7107</v>
      </c>
      <c r="E6291" s="248" t="s">
        <v>7364</v>
      </c>
      <c r="F6291" s="247">
        <v>153.71</v>
      </c>
      <c r="G6291" s="247" t="s">
        <v>1373</v>
      </c>
      <c r="H6291" s="247" t="s">
        <v>14318</v>
      </c>
      <c r="I6291" s="247">
        <v>2</v>
      </c>
      <c r="J6291" s="247">
        <v>0</v>
      </c>
      <c r="K6291" s="247">
        <v>0</v>
      </c>
    </row>
    <row r="6292" spans="1:11">
      <c r="A6292" s="247" t="s">
        <v>7363</v>
      </c>
      <c r="B6292" s="247" t="s">
        <v>7362</v>
      </c>
      <c r="C6292" s="247" t="s">
        <v>7108</v>
      </c>
      <c r="D6292" s="247" t="s">
        <v>7107</v>
      </c>
      <c r="E6292" s="248" t="s">
        <v>25919</v>
      </c>
      <c r="F6292" s="247">
        <v>172</v>
      </c>
      <c r="G6292" s="247" t="s">
        <v>1373</v>
      </c>
      <c r="H6292" s="247" t="s">
        <v>14318</v>
      </c>
      <c r="I6292" s="247">
        <v>3</v>
      </c>
      <c r="J6292" s="247">
        <v>0</v>
      </c>
      <c r="K6292" s="247">
        <v>0</v>
      </c>
    </row>
    <row r="6293" spans="1:11">
      <c r="A6293" s="247" t="s">
        <v>7352</v>
      </c>
      <c r="B6293" s="247" t="s">
        <v>7351</v>
      </c>
      <c r="C6293" s="247" t="s">
        <v>7108</v>
      </c>
      <c r="D6293" s="247" t="s">
        <v>7107</v>
      </c>
      <c r="E6293" s="248" t="s">
        <v>7350</v>
      </c>
      <c r="F6293" s="247">
        <v>56</v>
      </c>
      <c r="G6293" s="247" t="s">
        <v>1373</v>
      </c>
      <c r="H6293" s="247" t="s">
        <v>14318</v>
      </c>
      <c r="I6293" s="247">
        <v>2</v>
      </c>
      <c r="J6293" s="247">
        <v>0</v>
      </c>
      <c r="K6293" s="247">
        <v>0</v>
      </c>
    </row>
    <row r="6294" spans="1:11">
      <c r="A6294" s="247" t="s">
        <v>7349</v>
      </c>
      <c r="B6294" s="247" t="s">
        <v>7348</v>
      </c>
      <c r="C6294" s="247" t="s">
        <v>7108</v>
      </c>
      <c r="D6294" s="247" t="s">
        <v>7107</v>
      </c>
      <c r="E6294" s="248" t="s">
        <v>25920</v>
      </c>
      <c r="F6294" s="247">
        <v>66.290000000000006</v>
      </c>
      <c r="G6294" s="247" t="s">
        <v>1373</v>
      </c>
      <c r="H6294" s="247" t="s">
        <v>14318</v>
      </c>
      <c r="I6294" s="247">
        <v>2</v>
      </c>
      <c r="J6294" s="247">
        <v>0</v>
      </c>
      <c r="K6294" s="247">
        <v>0</v>
      </c>
    </row>
    <row r="6295" spans="1:11">
      <c r="A6295" s="247" t="s">
        <v>7346</v>
      </c>
      <c r="B6295" s="247" t="s">
        <v>7345</v>
      </c>
      <c r="C6295" s="247" t="s">
        <v>7108</v>
      </c>
      <c r="D6295" s="247" t="s">
        <v>7107</v>
      </c>
      <c r="E6295" s="248" t="s">
        <v>25921</v>
      </c>
      <c r="F6295" s="247">
        <v>51.43</v>
      </c>
      <c r="G6295" s="247" t="s">
        <v>1373</v>
      </c>
      <c r="H6295" s="247" t="s">
        <v>14318</v>
      </c>
      <c r="I6295" s="247">
        <v>2</v>
      </c>
      <c r="J6295" s="247">
        <v>0</v>
      </c>
      <c r="K6295" s="247">
        <v>0</v>
      </c>
    </row>
    <row r="6296" spans="1:11">
      <c r="A6296" s="247" t="s">
        <v>7343</v>
      </c>
      <c r="B6296" s="247" t="s">
        <v>7342</v>
      </c>
      <c r="C6296" s="247" t="s">
        <v>7108</v>
      </c>
      <c r="D6296" s="247" t="s">
        <v>7107</v>
      </c>
      <c r="E6296" s="248" t="s">
        <v>25922</v>
      </c>
      <c r="F6296" s="247">
        <v>194.29</v>
      </c>
      <c r="G6296" s="247" t="s">
        <v>1373</v>
      </c>
      <c r="H6296" s="247" t="s">
        <v>14318</v>
      </c>
      <c r="I6296" s="247">
        <v>5</v>
      </c>
      <c r="J6296" s="247">
        <v>0</v>
      </c>
      <c r="K6296" s="247">
        <v>0</v>
      </c>
    </row>
    <row r="6297" spans="1:11">
      <c r="A6297" s="247" t="s">
        <v>7340</v>
      </c>
      <c r="B6297" s="247" t="s">
        <v>7339</v>
      </c>
      <c r="C6297" s="247" t="s">
        <v>7108</v>
      </c>
      <c r="D6297" s="247" t="s">
        <v>7107</v>
      </c>
      <c r="E6297" s="248" t="s">
        <v>25923</v>
      </c>
      <c r="F6297" s="247">
        <v>137.13999999999999</v>
      </c>
      <c r="G6297" s="247" t="s">
        <v>1373</v>
      </c>
      <c r="H6297" s="247" t="s">
        <v>14318</v>
      </c>
      <c r="I6297" s="247">
        <v>5</v>
      </c>
      <c r="J6297" s="247">
        <v>0</v>
      </c>
      <c r="K6297" s="247">
        <v>0</v>
      </c>
    </row>
    <row r="6298" spans="1:11">
      <c r="A6298" s="247" t="s">
        <v>7337</v>
      </c>
      <c r="B6298" s="247" t="s">
        <v>7336</v>
      </c>
      <c r="C6298" s="247" t="s">
        <v>7108</v>
      </c>
      <c r="D6298" s="247" t="s">
        <v>7107</v>
      </c>
      <c r="E6298" s="248" t="s">
        <v>25924</v>
      </c>
      <c r="F6298" s="247">
        <v>63.43</v>
      </c>
      <c r="G6298" s="247" t="s">
        <v>1373</v>
      </c>
      <c r="H6298" s="247" t="s">
        <v>14318</v>
      </c>
      <c r="I6298" s="247">
        <v>5</v>
      </c>
      <c r="J6298" s="247">
        <v>0</v>
      </c>
      <c r="K6298" s="247">
        <v>0</v>
      </c>
    </row>
    <row r="6299" spans="1:11">
      <c r="A6299" s="247" t="s">
        <v>7331</v>
      </c>
      <c r="B6299" s="247" t="s">
        <v>7330</v>
      </c>
      <c r="C6299" s="247" t="s">
        <v>7108</v>
      </c>
      <c r="D6299" s="247" t="s">
        <v>7107</v>
      </c>
      <c r="E6299" s="248" t="s">
        <v>7329</v>
      </c>
      <c r="F6299" s="247">
        <v>136</v>
      </c>
      <c r="G6299" s="247" t="s">
        <v>1373</v>
      </c>
      <c r="H6299" s="247" t="s">
        <v>14318</v>
      </c>
      <c r="I6299" s="247">
        <v>2</v>
      </c>
      <c r="J6299" s="247">
        <v>0</v>
      </c>
      <c r="K6299" s="247">
        <v>0</v>
      </c>
    </row>
    <row r="6300" spans="1:11">
      <c r="A6300" s="247" t="s">
        <v>7328</v>
      </c>
      <c r="B6300" s="247" t="s">
        <v>7327</v>
      </c>
      <c r="C6300" s="247" t="s">
        <v>7108</v>
      </c>
      <c r="D6300" s="247" t="s">
        <v>7107</v>
      </c>
      <c r="E6300" s="248" t="s">
        <v>25925</v>
      </c>
      <c r="F6300" s="247">
        <v>240</v>
      </c>
      <c r="G6300" s="247" t="s">
        <v>1373</v>
      </c>
      <c r="H6300" s="247" t="s">
        <v>14318</v>
      </c>
      <c r="I6300" s="247">
        <v>5</v>
      </c>
      <c r="J6300" s="247">
        <v>0</v>
      </c>
      <c r="K6300" s="247">
        <v>0</v>
      </c>
    </row>
    <row r="6301" spans="1:11">
      <c r="A6301" s="247" t="s">
        <v>7325</v>
      </c>
      <c r="B6301" s="247" t="s">
        <v>7324</v>
      </c>
      <c r="C6301" s="247" t="s">
        <v>7108</v>
      </c>
      <c r="D6301" s="247" t="s">
        <v>7107</v>
      </c>
      <c r="E6301" s="248" t="s">
        <v>25926</v>
      </c>
      <c r="F6301" s="247">
        <v>64</v>
      </c>
      <c r="G6301" s="247" t="s">
        <v>1373</v>
      </c>
      <c r="H6301" s="247" t="s">
        <v>14318</v>
      </c>
      <c r="I6301" s="247">
        <v>3</v>
      </c>
      <c r="J6301" s="247">
        <v>0</v>
      </c>
      <c r="K6301" s="247">
        <v>0</v>
      </c>
    </row>
    <row r="6302" spans="1:11">
      <c r="A6302" s="247" t="s">
        <v>7322</v>
      </c>
      <c r="B6302" s="247" t="s">
        <v>7321</v>
      </c>
      <c r="C6302" s="247" t="s">
        <v>7108</v>
      </c>
      <c r="D6302" s="247" t="s">
        <v>7107</v>
      </c>
      <c r="E6302" s="248" t="s">
        <v>25927</v>
      </c>
      <c r="F6302" s="247">
        <v>115.43</v>
      </c>
      <c r="G6302" s="247" t="s">
        <v>1373</v>
      </c>
      <c r="H6302" s="247" t="s">
        <v>14318</v>
      </c>
      <c r="I6302" s="247">
        <v>3</v>
      </c>
      <c r="J6302" s="247">
        <v>0</v>
      </c>
      <c r="K6302" s="247">
        <v>0</v>
      </c>
    </row>
    <row r="6303" spans="1:11">
      <c r="A6303" s="247" t="s">
        <v>7319</v>
      </c>
      <c r="B6303" s="247" t="s">
        <v>7318</v>
      </c>
      <c r="C6303" s="247" t="s">
        <v>7108</v>
      </c>
      <c r="D6303" s="247" t="s">
        <v>7107</v>
      </c>
      <c r="E6303" s="248" t="s">
        <v>25928</v>
      </c>
      <c r="F6303" s="247">
        <v>92.57</v>
      </c>
      <c r="G6303" s="247" t="s">
        <v>1373</v>
      </c>
      <c r="H6303" s="247" t="s">
        <v>14318</v>
      </c>
      <c r="I6303" s="247">
        <v>3</v>
      </c>
      <c r="J6303" s="247">
        <v>0</v>
      </c>
      <c r="K6303" s="247">
        <v>0</v>
      </c>
    </row>
    <row r="6304" spans="1:11">
      <c r="A6304" s="247" t="s">
        <v>7301</v>
      </c>
      <c r="B6304" s="247" t="s">
        <v>7300</v>
      </c>
      <c r="C6304" s="247" t="s">
        <v>7108</v>
      </c>
      <c r="D6304" s="247" t="s">
        <v>7107</v>
      </c>
      <c r="E6304" s="248" t="s">
        <v>25929</v>
      </c>
      <c r="F6304" s="247">
        <v>291.43</v>
      </c>
      <c r="G6304" s="247" t="s">
        <v>1373</v>
      </c>
      <c r="H6304" s="247" t="s">
        <v>14318</v>
      </c>
      <c r="I6304" s="247">
        <v>5</v>
      </c>
      <c r="J6304" s="247">
        <v>0</v>
      </c>
      <c r="K6304" s="247">
        <v>0</v>
      </c>
    </row>
    <row r="6305" spans="1:11">
      <c r="A6305" s="247" t="s">
        <v>7295</v>
      </c>
      <c r="B6305" s="247" t="s">
        <v>7294</v>
      </c>
      <c r="C6305" s="247" t="s">
        <v>7108</v>
      </c>
      <c r="D6305" s="247" t="s">
        <v>7107</v>
      </c>
      <c r="E6305" s="248" t="s">
        <v>25930</v>
      </c>
      <c r="F6305" s="247">
        <v>102.86</v>
      </c>
      <c r="G6305" s="247" t="s">
        <v>1373</v>
      </c>
      <c r="H6305" s="247" t="s">
        <v>14318</v>
      </c>
      <c r="I6305" s="247">
        <v>5</v>
      </c>
      <c r="J6305" s="247">
        <v>0</v>
      </c>
      <c r="K6305" s="247">
        <v>0</v>
      </c>
    </row>
    <row r="6306" spans="1:11">
      <c r="A6306" s="247" t="s">
        <v>7292</v>
      </c>
      <c r="B6306" s="247" t="s">
        <v>7291</v>
      </c>
      <c r="C6306" s="247" t="s">
        <v>7108</v>
      </c>
      <c r="D6306" s="247" t="s">
        <v>7107</v>
      </c>
      <c r="E6306" s="248" t="s">
        <v>25931</v>
      </c>
      <c r="F6306" s="247">
        <v>77.709999999999994</v>
      </c>
      <c r="G6306" s="247" t="s">
        <v>1373</v>
      </c>
      <c r="H6306" s="247" t="s">
        <v>14318</v>
      </c>
      <c r="I6306" s="247">
        <v>5</v>
      </c>
      <c r="J6306" s="247">
        <v>0</v>
      </c>
      <c r="K6306" s="247">
        <v>0</v>
      </c>
    </row>
    <row r="6307" spans="1:11">
      <c r="A6307" s="247" t="s">
        <v>7283</v>
      </c>
      <c r="B6307" s="247" t="s">
        <v>7282</v>
      </c>
      <c r="C6307" s="247" t="s">
        <v>7108</v>
      </c>
      <c r="D6307" s="247" t="s">
        <v>7107</v>
      </c>
      <c r="E6307" s="248" t="s">
        <v>25932</v>
      </c>
      <c r="F6307" s="247">
        <v>119.43</v>
      </c>
      <c r="G6307" s="247" t="s">
        <v>1373</v>
      </c>
      <c r="H6307" s="247" t="s">
        <v>14318</v>
      </c>
      <c r="I6307" s="247">
        <v>2</v>
      </c>
      <c r="J6307" s="247">
        <v>0</v>
      </c>
      <c r="K6307" s="247">
        <v>0</v>
      </c>
    </row>
    <row r="6308" spans="1:11">
      <c r="A6308" s="247" t="s">
        <v>7280</v>
      </c>
      <c r="B6308" s="247" t="s">
        <v>7279</v>
      </c>
      <c r="C6308" s="247" t="s">
        <v>7108</v>
      </c>
      <c r="D6308" s="247" t="s">
        <v>7107</v>
      </c>
      <c r="E6308" s="248" t="s">
        <v>25933</v>
      </c>
      <c r="F6308" s="247">
        <v>141.13999999999999</v>
      </c>
      <c r="G6308" s="247" t="s">
        <v>1373</v>
      </c>
      <c r="H6308" s="247" t="s">
        <v>14318</v>
      </c>
      <c r="I6308" s="247">
        <v>2</v>
      </c>
      <c r="J6308" s="247">
        <v>0</v>
      </c>
      <c r="K6308" s="247">
        <v>0</v>
      </c>
    </row>
    <row r="6309" spans="1:11">
      <c r="A6309" s="247" t="s">
        <v>7277</v>
      </c>
      <c r="B6309" s="247" t="s">
        <v>7276</v>
      </c>
      <c r="C6309" s="247" t="s">
        <v>7108</v>
      </c>
      <c r="D6309" s="247" t="s">
        <v>7107</v>
      </c>
      <c r="E6309" s="248" t="s">
        <v>25934</v>
      </c>
      <c r="F6309" s="247">
        <v>184.57</v>
      </c>
      <c r="G6309" s="247" t="s">
        <v>1373</v>
      </c>
      <c r="H6309" s="247" t="s">
        <v>14318</v>
      </c>
      <c r="I6309" s="247">
        <v>2</v>
      </c>
      <c r="J6309" s="247">
        <v>0</v>
      </c>
      <c r="K6309" s="247">
        <v>0</v>
      </c>
    </row>
    <row r="6310" spans="1:11">
      <c r="A6310" s="247" t="s">
        <v>7240</v>
      </c>
      <c r="B6310" s="247" t="s">
        <v>7239</v>
      </c>
      <c r="C6310" s="247" t="s">
        <v>7108</v>
      </c>
      <c r="D6310" s="247" t="s">
        <v>7107</v>
      </c>
      <c r="E6310" s="248" t="s">
        <v>25935</v>
      </c>
      <c r="F6310" s="247">
        <v>139.43</v>
      </c>
      <c r="G6310" s="247" t="s">
        <v>1373</v>
      </c>
      <c r="H6310" s="247" t="s">
        <v>14318</v>
      </c>
      <c r="I6310" s="247">
        <v>2</v>
      </c>
      <c r="J6310" s="247">
        <v>0</v>
      </c>
      <c r="K6310" s="247">
        <v>0</v>
      </c>
    </row>
    <row r="6311" spans="1:11">
      <c r="A6311" s="247" t="s">
        <v>7237</v>
      </c>
      <c r="B6311" s="247" t="s">
        <v>7236</v>
      </c>
      <c r="C6311" s="247" t="s">
        <v>7108</v>
      </c>
      <c r="D6311" s="247" t="s">
        <v>7107</v>
      </c>
      <c r="E6311" s="248" t="s">
        <v>25936</v>
      </c>
      <c r="F6311" s="247">
        <v>221.14</v>
      </c>
      <c r="G6311" s="247" t="s">
        <v>1373</v>
      </c>
      <c r="H6311" s="247" t="s">
        <v>14318</v>
      </c>
      <c r="I6311" s="247">
        <v>2</v>
      </c>
      <c r="J6311" s="247">
        <v>0</v>
      </c>
      <c r="K6311" s="247">
        <v>0</v>
      </c>
    </row>
    <row r="6312" spans="1:11">
      <c r="A6312" s="247" t="s">
        <v>7234</v>
      </c>
      <c r="B6312" s="247" t="s">
        <v>7233</v>
      </c>
      <c r="C6312" s="247" t="s">
        <v>7108</v>
      </c>
      <c r="D6312" s="247" t="s">
        <v>7107</v>
      </c>
      <c r="E6312" s="248" t="s">
        <v>25937</v>
      </c>
      <c r="F6312" s="247">
        <v>181.03</v>
      </c>
      <c r="G6312" s="247" t="s">
        <v>1373</v>
      </c>
      <c r="H6312" s="247" t="s">
        <v>14318</v>
      </c>
      <c r="I6312" s="247">
        <v>2</v>
      </c>
      <c r="J6312" s="247">
        <v>0</v>
      </c>
      <c r="K6312" s="247">
        <v>0</v>
      </c>
    </row>
    <row r="6313" spans="1:11">
      <c r="A6313" s="247" t="s">
        <v>7223</v>
      </c>
      <c r="B6313" s="247" t="s">
        <v>7222</v>
      </c>
      <c r="C6313" s="247" t="s">
        <v>7108</v>
      </c>
      <c r="D6313" s="247" t="s">
        <v>7107</v>
      </c>
      <c r="E6313" s="248" t="s">
        <v>25938</v>
      </c>
      <c r="F6313" s="247">
        <v>80</v>
      </c>
      <c r="G6313" s="247" t="s">
        <v>1373</v>
      </c>
      <c r="H6313" s="247" t="s">
        <v>14318</v>
      </c>
      <c r="I6313" s="247">
        <v>5</v>
      </c>
      <c r="J6313" s="247">
        <v>0</v>
      </c>
      <c r="K6313" s="247">
        <v>0</v>
      </c>
    </row>
    <row r="6314" spans="1:11">
      <c r="A6314" s="247" t="s">
        <v>7220</v>
      </c>
      <c r="B6314" s="247" t="s">
        <v>7219</v>
      </c>
      <c r="C6314" s="247" t="s">
        <v>7108</v>
      </c>
      <c r="D6314" s="247" t="s">
        <v>7107</v>
      </c>
      <c r="E6314" s="248" t="s">
        <v>25939</v>
      </c>
      <c r="F6314" s="247">
        <v>132.57</v>
      </c>
      <c r="G6314" s="247" t="s">
        <v>1373</v>
      </c>
      <c r="H6314" s="247" t="s">
        <v>14318</v>
      </c>
      <c r="I6314" s="247">
        <v>5</v>
      </c>
      <c r="J6314" s="247">
        <v>0</v>
      </c>
      <c r="K6314" s="247">
        <v>0</v>
      </c>
    </row>
    <row r="6315" spans="1:11">
      <c r="A6315" s="247" t="s">
        <v>7217</v>
      </c>
      <c r="B6315" s="247" t="s">
        <v>7216</v>
      </c>
      <c r="C6315" s="247" t="s">
        <v>7108</v>
      </c>
      <c r="D6315" s="247" t="s">
        <v>7107</v>
      </c>
      <c r="E6315" s="248" t="s">
        <v>25940</v>
      </c>
      <c r="F6315" s="247">
        <v>173.14</v>
      </c>
      <c r="G6315" s="247" t="s">
        <v>1373</v>
      </c>
      <c r="H6315" s="247" t="s">
        <v>14318</v>
      </c>
      <c r="I6315" s="247">
        <v>5</v>
      </c>
      <c r="J6315" s="247">
        <v>0</v>
      </c>
      <c r="K6315" s="247">
        <v>0</v>
      </c>
    </row>
    <row r="6316" spans="1:11">
      <c r="A6316" s="247" t="s">
        <v>7214</v>
      </c>
      <c r="B6316" s="247" t="s">
        <v>7213</v>
      </c>
      <c r="C6316" s="247" t="s">
        <v>7108</v>
      </c>
      <c r="D6316" s="247" t="s">
        <v>7107</v>
      </c>
      <c r="E6316" s="248" t="s">
        <v>25941</v>
      </c>
      <c r="F6316" s="247">
        <v>224</v>
      </c>
      <c r="G6316" s="247" t="s">
        <v>1373</v>
      </c>
      <c r="H6316" s="247" t="s">
        <v>14318</v>
      </c>
      <c r="I6316" s="247">
        <v>5</v>
      </c>
      <c r="J6316" s="247">
        <v>0</v>
      </c>
      <c r="K6316" s="247">
        <v>0</v>
      </c>
    </row>
    <row r="6317" spans="1:11">
      <c r="A6317" s="247" t="s">
        <v>7208</v>
      </c>
      <c r="B6317" s="247" t="s">
        <v>7207</v>
      </c>
      <c r="C6317" s="247" t="s">
        <v>7108</v>
      </c>
      <c r="D6317" s="247" t="s">
        <v>7107</v>
      </c>
      <c r="E6317" s="248" t="s">
        <v>25942</v>
      </c>
      <c r="F6317" s="247">
        <v>169.71</v>
      </c>
      <c r="G6317" s="247" t="s">
        <v>1373</v>
      </c>
      <c r="H6317" s="247" t="s">
        <v>14318</v>
      </c>
      <c r="I6317" s="247">
        <v>3</v>
      </c>
      <c r="J6317" s="247">
        <v>0</v>
      </c>
      <c r="K6317" s="247">
        <v>0</v>
      </c>
    </row>
    <row r="6318" spans="1:11">
      <c r="A6318" s="247" t="s">
        <v>7199</v>
      </c>
      <c r="B6318" s="247" t="s">
        <v>7198</v>
      </c>
      <c r="C6318" s="247" t="s">
        <v>7108</v>
      </c>
      <c r="D6318" s="247" t="s">
        <v>7107</v>
      </c>
      <c r="E6318" s="248" t="s">
        <v>25943</v>
      </c>
      <c r="F6318" s="247">
        <v>90.86</v>
      </c>
      <c r="G6318" s="247" t="s">
        <v>1373</v>
      </c>
      <c r="H6318" s="247" t="s">
        <v>14318</v>
      </c>
      <c r="I6318" s="247">
        <v>1</v>
      </c>
      <c r="J6318" s="247">
        <v>0</v>
      </c>
      <c r="K6318" s="247">
        <v>0</v>
      </c>
    </row>
    <row r="6319" spans="1:11">
      <c r="A6319" s="247" t="s">
        <v>7190</v>
      </c>
      <c r="B6319" s="247" t="s">
        <v>7189</v>
      </c>
      <c r="C6319" s="247" t="s">
        <v>7108</v>
      </c>
      <c r="D6319" s="247" t="s">
        <v>7107</v>
      </c>
      <c r="E6319" s="248" t="s">
        <v>25944</v>
      </c>
      <c r="F6319" s="247">
        <v>85.71</v>
      </c>
      <c r="G6319" s="247" t="s">
        <v>1373</v>
      </c>
      <c r="H6319" s="247" t="s">
        <v>14318</v>
      </c>
      <c r="I6319" s="247">
        <v>5</v>
      </c>
      <c r="J6319" s="247">
        <v>0</v>
      </c>
      <c r="K6319" s="247">
        <v>0</v>
      </c>
    </row>
    <row r="6320" spans="1:11">
      <c r="A6320" s="247" t="s">
        <v>7188</v>
      </c>
      <c r="B6320" s="247" t="s">
        <v>7187</v>
      </c>
      <c r="C6320" s="247" t="s">
        <v>7108</v>
      </c>
      <c r="D6320" s="247" t="s">
        <v>7107</v>
      </c>
      <c r="E6320" s="248" t="s">
        <v>25945</v>
      </c>
      <c r="F6320" s="247">
        <v>169.71</v>
      </c>
      <c r="G6320" s="247" t="s">
        <v>1373</v>
      </c>
      <c r="H6320" s="247" t="s">
        <v>14318</v>
      </c>
      <c r="I6320" s="247">
        <v>3</v>
      </c>
      <c r="J6320" s="247">
        <v>0</v>
      </c>
      <c r="K6320" s="247">
        <v>0</v>
      </c>
    </row>
    <row r="6321" spans="1:11">
      <c r="A6321" s="247" t="s">
        <v>7185</v>
      </c>
      <c r="B6321" s="247" t="s">
        <v>7184</v>
      </c>
      <c r="C6321" s="247" t="s">
        <v>7108</v>
      </c>
      <c r="D6321" s="247" t="s">
        <v>7107</v>
      </c>
      <c r="E6321" s="248" t="s">
        <v>25946</v>
      </c>
      <c r="F6321" s="247">
        <v>115.43</v>
      </c>
      <c r="G6321" s="247" t="s">
        <v>1373</v>
      </c>
      <c r="H6321" s="247" t="s">
        <v>14318</v>
      </c>
      <c r="I6321" s="247">
        <v>3</v>
      </c>
      <c r="J6321" s="247">
        <v>0</v>
      </c>
      <c r="K6321" s="247">
        <v>0</v>
      </c>
    </row>
    <row r="6322" spans="1:11">
      <c r="A6322" s="247" t="s">
        <v>7182</v>
      </c>
      <c r="B6322" s="247" t="s">
        <v>7181</v>
      </c>
      <c r="C6322" s="247" t="s">
        <v>7108</v>
      </c>
      <c r="D6322" s="247" t="s">
        <v>7107</v>
      </c>
      <c r="E6322" s="248" t="s">
        <v>25947</v>
      </c>
      <c r="F6322" s="247">
        <v>62.29</v>
      </c>
      <c r="G6322" s="247" t="s">
        <v>1373</v>
      </c>
      <c r="H6322" s="247" t="s">
        <v>14318</v>
      </c>
      <c r="I6322" s="247">
        <v>3</v>
      </c>
      <c r="J6322" s="247">
        <v>0</v>
      </c>
      <c r="K6322" s="247">
        <v>0</v>
      </c>
    </row>
    <row r="6323" spans="1:11">
      <c r="A6323" s="247" t="s">
        <v>7179</v>
      </c>
      <c r="B6323" s="247" t="s">
        <v>7178</v>
      </c>
      <c r="C6323" s="247" t="s">
        <v>7108</v>
      </c>
      <c r="D6323" s="247" t="s">
        <v>7107</v>
      </c>
      <c r="E6323" s="248" t="s">
        <v>25948</v>
      </c>
      <c r="F6323" s="247">
        <v>92.57</v>
      </c>
      <c r="G6323" s="247" t="s">
        <v>1373</v>
      </c>
      <c r="H6323" s="247" t="s">
        <v>14318</v>
      </c>
      <c r="I6323" s="247">
        <v>3</v>
      </c>
      <c r="J6323" s="247">
        <v>0</v>
      </c>
      <c r="K6323" s="247">
        <v>0</v>
      </c>
    </row>
    <row r="6324" spans="1:11">
      <c r="A6324" s="247" t="s">
        <v>7149</v>
      </c>
      <c r="B6324" s="247" t="s">
        <v>7148</v>
      </c>
      <c r="C6324" s="247" t="s">
        <v>7108</v>
      </c>
      <c r="D6324" s="247" t="s">
        <v>7107</v>
      </c>
      <c r="E6324" s="248" t="s">
        <v>7147</v>
      </c>
      <c r="F6324" s="247">
        <v>246.86</v>
      </c>
      <c r="G6324" s="247" t="s">
        <v>1373</v>
      </c>
      <c r="H6324" s="247" t="s">
        <v>14318</v>
      </c>
      <c r="I6324" s="247">
        <v>2</v>
      </c>
      <c r="J6324" s="247">
        <v>0</v>
      </c>
      <c r="K6324" s="247">
        <v>0</v>
      </c>
    </row>
    <row r="6325" spans="1:11">
      <c r="A6325" s="247" t="s">
        <v>7146</v>
      </c>
      <c r="B6325" s="247" t="s">
        <v>7145</v>
      </c>
      <c r="C6325" s="247" t="s">
        <v>7108</v>
      </c>
      <c r="D6325" s="247" t="s">
        <v>7107</v>
      </c>
      <c r="E6325" s="248" t="s">
        <v>25949</v>
      </c>
      <c r="F6325" s="247">
        <v>268.57</v>
      </c>
      <c r="G6325" s="247" t="s">
        <v>1373</v>
      </c>
      <c r="H6325" s="247" t="s">
        <v>14318</v>
      </c>
      <c r="I6325" s="247">
        <v>3</v>
      </c>
      <c r="J6325" s="247">
        <v>0</v>
      </c>
      <c r="K6325" s="247">
        <v>0</v>
      </c>
    </row>
    <row r="6326" spans="1:11">
      <c r="A6326" s="247" t="s">
        <v>7143</v>
      </c>
      <c r="B6326" s="247" t="s">
        <v>7142</v>
      </c>
      <c r="C6326" s="247" t="s">
        <v>7108</v>
      </c>
      <c r="D6326" s="247" t="s">
        <v>7107</v>
      </c>
      <c r="E6326" s="248" t="s">
        <v>25950</v>
      </c>
      <c r="F6326" s="247">
        <v>217.14</v>
      </c>
      <c r="G6326" s="247" t="s">
        <v>1373</v>
      </c>
      <c r="H6326" s="247" t="s">
        <v>14318</v>
      </c>
      <c r="I6326" s="247">
        <v>3</v>
      </c>
      <c r="J6326" s="247">
        <v>0</v>
      </c>
      <c r="K6326" s="247">
        <v>0</v>
      </c>
    </row>
    <row r="6327" spans="1:11">
      <c r="A6327" s="247" t="s">
        <v>7140</v>
      </c>
      <c r="B6327" s="247" t="s">
        <v>7139</v>
      </c>
      <c r="C6327" s="247" t="s">
        <v>7108</v>
      </c>
      <c r="D6327" s="247" t="s">
        <v>7107</v>
      </c>
      <c r="E6327" s="248" t="s">
        <v>25951</v>
      </c>
      <c r="F6327" s="247">
        <v>100.57</v>
      </c>
      <c r="G6327" s="247" t="s">
        <v>1373</v>
      </c>
      <c r="H6327" s="247" t="s">
        <v>14318</v>
      </c>
      <c r="I6327" s="247">
        <v>1</v>
      </c>
      <c r="J6327" s="247">
        <v>0</v>
      </c>
      <c r="K6327" s="247">
        <v>0</v>
      </c>
    </row>
    <row r="6328" spans="1:11">
      <c r="A6328" s="247" t="s">
        <v>7137</v>
      </c>
      <c r="B6328" s="247" t="s">
        <v>7136</v>
      </c>
      <c r="C6328" s="247" t="s">
        <v>7108</v>
      </c>
      <c r="D6328" s="247" t="s">
        <v>7107</v>
      </c>
      <c r="E6328" s="248" t="s">
        <v>25952</v>
      </c>
      <c r="F6328" s="247">
        <v>130.86000000000001</v>
      </c>
      <c r="G6328" s="247" t="s">
        <v>1373</v>
      </c>
      <c r="H6328" s="247" t="s">
        <v>14318</v>
      </c>
      <c r="I6328" s="247">
        <v>1</v>
      </c>
      <c r="J6328" s="247">
        <v>0</v>
      </c>
      <c r="K6328" s="247">
        <v>0</v>
      </c>
    </row>
    <row r="6329" spans="1:11">
      <c r="A6329" s="247" t="s">
        <v>7134</v>
      </c>
      <c r="B6329" s="247" t="s">
        <v>7133</v>
      </c>
      <c r="C6329" s="247" t="s">
        <v>7108</v>
      </c>
      <c r="D6329" s="247" t="s">
        <v>7107</v>
      </c>
      <c r="E6329" s="248" t="s">
        <v>25953</v>
      </c>
      <c r="F6329" s="247">
        <v>304</v>
      </c>
      <c r="G6329" s="247" t="s">
        <v>1373</v>
      </c>
      <c r="H6329" s="247" t="s">
        <v>14318</v>
      </c>
      <c r="I6329" s="247">
        <v>2</v>
      </c>
      <c r="J6329" s="247">
        <v>0</v>
      </c>
      <c r="K6329" s="247">
        <v>0</v>
      </c>
    </row>
    <row r="6330" spans="1:11">
      <c r="A6330" s="247" t="s">
        <v>7131</v>
      </c>
      <c r="B6330" s="247" t="s">
        <v>7130</v>
      </c>
      <c r="C6330" s="247" t="s">
        <v>7108</v>
      </c>
      <c r="D6330" s="247" t="s">
        <v>7107</v>
      </c>
      <c r="E6330" s="248" t="s">
        <v>25954</v>
      </c>
      <c r="F6330" s="247">
        <v>270.86</v>
      </c>
      <c r="G6330" s="247" t="s">
        <v>1373</v>
      </c>
      <c r="H6330" s="247" t="s">
        <v>14318</v>
      </c>
      <c r="I6330" s="247">
        <v>2</v>
      </c>
      <c r="J6330" s="247">
        <v>0</v>
      </c>
      <c r="K6330" s="247">
        <v>0</v>
      </c>
    </row>
    <row r="6331" spans="1:11">
      <c r="A6331" s="247" t="s">
        <v>7128</v>
      </c>
      <c r="B6331" s="247" t="s">
        <v>7127</v>
      </c>
      <c r="C6331" s="247" t="s">
        <v>7108</v>
      </c>
      <c r="D6331" s="247" t="s">
        <v>7107</v>
      </c>
      <c r="E6331" s="248" t="s">
        <v>25955</v>
      </c>
      <c r="F6331" s="247">
        <v>380</v>
      </c>
      <c r="G6331" s="247" t="s">
        <v>1373</v>
      </c>
      <c r="H6331" s="247" t="s">
        <v>14318</v>
      </c>
      <c r="I6331" s="247">
        <v>2</v>
      </c>
      <c r="J6331" s="247">
        <v>0</v>
      </c>
      <c r="K6331" s="247">
        <v>0</v>
      </c>
    </row>
    <row r="6332" spans="1:11">
      <c r="A6332" s="247" t="s">
        <v>7125</v>
      </c>
      <c r="B6332" s="247" t="s">
        <v>7124</v>
      </c>
      <c r="C6332" s="247" t="s">
        <v>7108</v>
      </c>
      <c r="D6332" s="247" t="s">
        <v>7107</v>
      </c>
      <c r="E6332" s="248" t="s">
        <v>25956</v>
      </c>
      <c r="F6332" s="247">
        <v>379.43</v>
      </c>
      <c r="G6332" s="247" t="s">
        <v>1373</v>
      </c>
      <c r="H6332" s="247" t="s">
        <v>14318</v>
      </c>
      <c r="I6332" s="247">
        <v>2</v>
      </c>
      <c r="J6332" s="247">
        <v>0</v>
      </c>
      <c r="K6332" s="247">
        <v>0</v>
      </c>
    </row>
    <row r="6333" spans="1:11">
      <c r="A6333" s="247" t="s">
        <v>7122</v>
      </c>
      <c r="B6333" s="247" t="s">
        <v>7121</v>
      </c>
      <c r="C6333" s="247" t="s">
        <v>7108</v>
      </c>
      <c r="D6333" s="247" t="s">
        <v>7107</v>
      </c>
      <c r="E6333" s="248" t="s">
        <v>25957</v>
      </c>
      <c r="F6333" s="247">
        <v>651.42999999999995</v>
      </c>
      <c r="G6333" s="247" t="s">
        <v>1373</v>
      </c>
      <c r="H6333" s="247" t="s">
        <v>14318</v>
      </c>
      <c r="I6333" s="247">
        <v>2</v>
      </c>
      <c r="J6333" s="247">
        <v>0</v>
      </c>
      <c r="K6333" s="247">
        <v>0</v>
      </c>
    </row>
    <row r="6334" spans="1:11">
      <c r="A6334" s="247" t="s">
        <v>7119</v>
      </c>
      <c r="B6334" s="247" t="s">
        <v>7118</v>
      </c>
      <c r="C6334" s="247" t="s">
        <v>7108</v>
      </c>
      <c r="D6334" s="247" t="s">
        <v>7107</v>
      </c>
      <c r="E6334" s="248" t="s">
        <v>25958</v>
      </c>
      <c r="F6334" s="247">
        <v>320</v>
      </c>
      <c r="G6334" s="247" t="s">
        <v>1373</v>
      </c>
      <c r="H6334" s="247" t="s">
        <v>14318</v>
      </c>
      <c r="I6334" s="247">
        <v>2</v>
      </c>
      <c r="J6334" s="247">
        <v>0</v>
      </c>
      <c r="K6334" s="247">
        <v>0</v>
      </c>
    </row>
    <row r="6335" spans="1:11">
      <c r="A6335" s="247" t="s">
        <v>7116</v>
      </c>
      <c r="B6335" s="247" t="s">
        <v>7115</v>
      </c>
      <c r="C6335" s="247" t="s">
        <v>7108</v>
      </c>
      <c r="D6335" s="247" t="s">
        <v>7107</v>
      </c>
      <c r="E6335" s="248" t="s">
        <v>25959</v>
      </c>
      <c r="F6335" s="247">
        <v>325.70999999999998</v>
      </c>
      <c r="G6335" s="247" t="s">
        <v>1373</v>
      </c>
      <c r="H6335" s="247" t="s">
        <v>14318</v>
      </c>
      <c r="I6335" s="247">
        <v>2</v>
      </c>
      <c r="J6335" s="247">
        <v>0</v>
      </c>
      <c r="K6335" s="247">
        <v>0</v>
      </c>
    </row>
    <row r="6336" spans="1:11">
      <c r="A6336" s="247" t="s">
        <v>7113</v>
      </c>
      <c r="B6336" s="247" t="s">
        <v>7112</v>
      </c>
      <c r="C6336" s="247" t="s">
        <v>7108</v>
      </c>
      <c r="D6336" s="247" t="s">
        <v>7107</v>
      </c>
      <c r="E6336" s="248" t="s">
        <v>25960</v>
      </c>
      <c r="F6336" s="247">
        <v>412.57</v>
      </c>
      <c r="G6336" s="247" t="s">
        <v>1373</v>
      </c>
      <c r="H6336" s="247" t="s">
        <v>14318</v>
      </c>
      <c r="I6336" s="247">
        <v>2</v>
      </c>
      <c r="J6336" s="247">
        <v>0</v>
      </c>
      <c r="K6336" s="247">
        <v>0</v>
      </c>
    </row>
    <row r="6337" spans="1:11">
      <c r="A6337" s="247" t="s">
        <v>7110</v>
      </c>
      <c r="B6337" s="247" t="s">
        <v>7109</v>
      </c>
      <c r="C6337" s="247" t="s">
        <v>7108</v>
      </c>
      <c r="D6337" s="247" t="s">
        <v>7107</v>
      </c>
      <c r="E6337" s="248" t="s">
        <v>25961</v>
      </c>
      <c r="F6337" s="247">
        <v>434.29</v>
      </c>
      <c r="G6337" s="247" t="s">
        <v>1373</v>
      </c>
      <c r="H6337" s="247" t="s">
        <v>14318</v>
      </c>
      <c r="I6337" s="247">
        <v>2</v>
      </c>
      <c r="J6337" s="247">
        <v>0</v>
      </c>
      <c r="K6337" s="247">
        <v>0</v>
      </c>
    </row>
    <row r="6338" spans="1:11">
      <c r="A6338" s="247" t="s">
        <v>14243</v>
      </c>
      <c r="B6338" s="247" t="s">
        <v>14244</v>
      </c>
      <c r="C6338" s="247" t="s">
        <v>7108</v>
      </c>
      <c r="D6338" s="247" t="s">
        <v>7107</v>
      </c>
      <c r="E6338" s="248" t="s">
        <v>25962</v>
      </c>
      <c r="F6338" s="247">
        <v>146.86000000000001</v>
      </c>
      <c r="G6338" s="247" t="s">
        <v>1373</v>
      </c>
      <c r="H6338" s="247" t="s">
        <v>14318</v>
      </c>
      <c r="I6338" s="247">
        <v>5</v>
      </c>
      <c r="J6338" s="247">
        <v>0</v>
      </c>
      <c r="K6338" s="247">
        <v>0</v>
      </c>
    </row>
    <row r="6339" spans="1:11">
      <c r="A6339" s="247" t="s">
        <v>14246</v>
      </c>
      <c r="B6339" s="247" t="s">
        <v>14247</v>
      </c>
      <c r="C6339" s="247" t="s">
        <v>7108</v>
      </c>
      <c r="D6339" s="247" t="s">
        <v>7107</v>
      </c>
      <c r="E6339" s="248" t="s">
        <v>25963</v>
      </c>
      <c r="F6339" s="247">
        <v>176</v>
      </c>
      <c r="G6339" s="247" t="s">
        <v>1373</v>
      </c>
      <c r="H6339" s="247" t="s">
        <v>14318</v>
      </c>
      <c r="I6339" s="247">
        <v>5</v>
      </c>
      <c r="J6339" s="247">
        <v>0</v>
      </c>
      <c r="K6339" s="247">
        <v>0</v>
      </c>
    </row>
    <row r="6340" spans="1:11">
      <c r="A6340" s="247" t="s">
        <v>14249</v>
      </c>
      <c r="B6340" s="247" t="s">
        <v>14250</v>
      </c>
      <c r="C6340" s="247" t="s">
        <v>7108</v>
      </c>
      <c r="D6340" s="247" t="s">
        <v>7107</v>
      </c>
      <c r="E6340" s="248" t="s">
        <v>25964</v>
      </c>
      <c r="F6340" s="247">
        <v>87.43</v>
      </c>
      <c r="G6340" s="247" t="s">
        <v>1373</v>
      </c>
      <c r="H6340" s="247" t="s">
        <v>14318</v>
      </c>
      <c r="I6340" s="247">
        <v>3</v>
      </c>
      <c r="J6340" s="247">
        <v>0</v>
      </c>
      <c r="K6340" s="247">
        <v>0</v>
      </c>
    </row>
    <row r="6341" spans="1:11">
      <c r="A6341" s="247" t="s">
        <v>14251</v>
      </c>
      <c r="B6341" s="247" t="s">
        <v>14252</v>
      </c>
      <c r="C6341" s="247" t="s">
        <v>7108</v>
      </c>
      <c r="D6341" s="247" t="s">
        <v>7107</v>
      </c>
      <c r="E6341" s="248" t="s">
        <v>25965</v>
      </c>
      <c r="F6341" s="247">
        <v>234.86</v>
      </c>
      <c r="G6341" s="247" t="s">
        <v>1373</v>
      </c>
      <c r="H6341" s="247" t="s">
        <v>14318</v>
      </c>
      <c r="I6341" s="247">
        <v>5</v>
      </c>
      <c r="J6341" s="247">
        <v>0</v>
      </c>
      <c r="K6341" s="247">
        <v>0</v>
      </c>
    </row>
    <row r="6342" spans="1:11">
      <c r="A6342" s="247" t="s">
        <v>14256</v>
      </c>
      <c r="B6342" s="247" t="s">
        <v>14257</v>
      </c>
      <c r="C6342" s="247" t="s">
        <v>7108</v>
      </c>
      <c r="D6342" s="247" t="s">
        <v>7107</v>
      </c>
      <c r="E6342" s="248" t="s">
        <v>25966</v>
      </c>
      <c r="F6342" s="247">
        <v>87.43</v>
      </c>
      <c r="G6342" s="247" t="s">
        <v>1373</v>
      </c>
      <c r="H6342" s="247" t="s">
        <v>14318</v>
      </c>
      <c r="I6342" s="247">
        <v>3</v>
      </c>
      <c r="J6342" s="247">
        <v>0</v>
      </c>
      <c r="K6342" s="247">
        <v>0</v>
      </c>
    </row>
    <row r="6343" spans="1:11">
      <c r="A6343" s="247" t="s">
        <v>14258</v>
      </c>
      <c r="B6343" s="247" t="s">
        <v>14259</v>
      </c>
      <c r="C6343" s="247" t="s">
        <v>7108</v>
      </c>
      <c r="D6343" s="247" t="s">
        <v>7107</v>
      </c>
      <c r="E6343" s="248" t="s">
        <v>25967</v>
      </c>
      <c r="F6343" s="247">
        <v>140.80000000000001</v>
      </c>
      <c r="G6343" s="247" t="s">
        <v>1373</v>
      </c>
      <c r="H6343" s="247" t="s">
        <v>14318</v>
      </c>
      <c r="I6343" s="247">
        <v>1</v>
      </c>
      <c r="J6343" s="247">
        <v>0</v>
      </c>
      <c r="K6343" s="247">
        <v>0</v>
      </c>
    </row>
    <row r="6344" spans="1:11">
      <c r="A6344" s="247" t="s">
        <v>14260</v>
      </c>
      <c r="B6344" s="247" t="s">
        <v>14261</v>
      </c>
      <c r="C6344" s="247" t="s">
        <v>7108</v>
      </c>
      <c r="D6344" s="247" t="s">
        <v>7107</v>
      </c>
      <c r="E6344" s="248" t="s">
        <v>25968</v>
      </c>
      <c r="F6344" s="247">
        <v>201.14</v>
      </c>
      <c r="G6344" s="247" t="s">
        <v>1373</v>
      </c>
      <c r="H6344" s="247" t="s">
        <v>14318</v>
      </c>
      <c r="I6344" s="247">
        <v>1</v>
      </c>
      <c r="J6344" s="247">
        <v>0</v>
      </c>
      <c r="K6344" s="247">
        <v>0</v>
      </c>
    </row>
    <row r="6345" spans="1:11">
      <c r="A6345" s="247" t="s">
        <v>17192</v>
      </c>
      <c r="B6345" s="247" t="s">
        <v>17191</v>
      </c>
      <c r="C6345" s="247" t="s">
        <v>7108</v>
      </c>
      <c r="D6345" s="247" t="s">
        <v>7107</v>
      </c>
      <c r="E6345" s="248" t="s">
        <v>25969</v>
      </c>
      <c r="F6345" s="247">
        <v>278.86</v>
      </c>
      <c r="G6345" s="247" t="s">
        <v>1373</v>
      </c>
      <c r="H6345" s="247" t="s">
        <v>14318</v>
      </c>
      <c r="I6345" s="247">
        <v>3</v>
      </c>
      <c r="J6345" s="247">
        <v>0</v>
      </c>
      <c r="K6345" s="247">
        <v>0</v>
      </c>
    </row>
    <row r="6346" spans="1:11">
      <c r="A6346" s="247" t="s">
        <v>17189</v>
      </c>
      <c r="B6346" s="247" t="s">
        <v>17188</v>
      </c>
      <c r="C6346" s="247" t="s">
        <v>7108</v>
      </c>
      <c r="D6346" s="247" t="s">
        <v>7107</v>
      </c>
      <c r="E6346" s="248" t="s">
        <v>25970</v>
      </c>
      <c r="F6346" s="247">
        <v>296</v>
      </c>
      <c r="G6346" s="247" t="s">
        <v>1373</v>
      </c>
      <c r="H6346" s="247" t="s">
        <v>14318</v>
      </c>
      <c r="I6346" s="247">
        <v>3</v>
      </c>
      <c r="J6346" s="247">
        <v>0</v>
      </c>
      <c r="K6346" s="247">
        <v>0</v>
      </c>
    </row>
    <row r="6347" spans="1:11">
      <c r="A6347" s="247" t="s">
        <v>25971</v>
      </c>
      <c r="B6347" s="247" t="s">
        <v>25972</v>
      </c>
      <c r="C6347" s="247" t="s">
        <v>7108</v>
      </c>
      <c r="D6347" s="247" t="s">
        <v>7107</v>
      </c>
      <c r="E6347" s="248" t="s">
        <v>25973</v>
      </c>
      <c r="F6347" s="247">
        <v>174.29</v>
      </c>
      <c r="G6347" s="247" t="s">
        <v>1373</v>
      </c>
      <c r="H6347" s="247" t="s">
        <v>14318</v>
      </c>
      <c r="I6347" s="247">
        <v>3</v>
      </c>
      <c r="J6347" s="247">
        <v>0</v>
      </c>
      <c r="K6347" s="247">
        <v>0</v>
      </c>
    </row>
    <row r="6348" spans="1:11">
      <c r="A6348" s="247" t="s">
        <v>25974</v>
      </c>
      <c r="B6348" s="247" t="s">
        <v>25975</v>
      </c>
      <c r="C6348" s="247" t="s">
        <v>7108</v>
      </c>
      <c r="D6348" s="247" t="s">
        <v>7107</v>
      </c>
      <c r="E6348" s="248" t="s">
        <v>25976</v>
      </c>
      <c r="F6348" s="247">
        <v>89.14</v>
      </c>
      <c r="G6348" s="247" t="s">
        <v>1373</v>
      </c>
      <c r="H6348" s="247" t="s">
        <v>14318</v>
      </c>
      <c r="I6348" s="247">
        <v>3</v>
      </c>
      <c r="J6348" s="247">
        <v>0</v>
      </c>
      <c r="K6348" s="247">
        <v>0</v>
      </c>
    </row>
    <row r="6349" spans="1:11">
      <c r="A6349" s="247" t="s">
        <v>25977</v>
      </c>
      <c r="B6349" s="247" t="s">
        <v>25978</v>
      </c>
      <c r="C6349" s="247" t="s">
        <v>7108</v>
      </c>
      <c r="D6349" s="247" t="s">
        <v>7107</v>
      </c>
      <c r="E6349" s="248" t="s">
        <v>25979</v>
      </c>
      <c r="F6349" s="247">
        <v>56</v>
      </c>
      <c r="G6349" s="247" t="s">
        <v>1373</v>
      </c>
      <c r="H6349" s="247" t="s">
        <v>14318</v>
      </c>
      <c r="I6349" s="247">
        <v>5</v>
      </c>
      <c r="J6349" s="247">
        <v>0</v>
      </c>
      <c r="K6349" s="247">
        <v>0</v>
      </c>
    </row>
    <row r="6350" spans="1:11">
      <c r="A6350" s="247" t="s">
        <v>25980</v>
      </c>
      <c r="B6350" s="247" t="s">
        <v>25981</v>
      </c>
      <c r="C6350" s="247" t="s">
        <v>7108</v>
      </c>
      <c r="D6350" s="247" t="s">
        <v>7107</v>
      </c>
      <c r="E6350" s="248" t="s">
        <v>25982</v>
      </c>
      <c r="F6350" s="247">
        <v>57.14</v>
      </c>
      <c r="G6350" s="247" t="s">
        <v>1373</v>
      </c>
      <c r="H6350" s="247" t="s">
        <v>14318</v>
      </c>
      <c r="I6350" s="247">
        <v>3</v>
      </c>
      <c r="J6350" s="247">
        <v>0</v>
      </c>
      <c r="K6350" s="247">
        <v>0</v>
      </c>
    </row>
    <row r="6351" spans="1:11">
      <c r="A6351" s="247" t="s">
        <v>25983</v>
      </c>
      <c r="B6351" s="247" t="s">
        <v>25984</v>
      </c>
      <c r="C6351" s="247" t="s">
        <v>7108</v>
      </c>
      <c r="D6351" s="247" t="s">
        <v>7107</v>
      </c>
      <c r="E6351" s="248" t="s">
        <v>25985</v>
      </c>
      <c r="F6351" s="247">
        <v>181.14</v>
      </c>
      <c r="G6351" s="247" t="s">
        <v>1373</v>
      </c>
      <c r="H6351" s="247" t="s">
        <v>14318</v>
      </c>
      <c r="I6351" s="247">
        <v>3</v>
      </c>
      <c r="J6351" s="247">
        <v>0</v>
      </c>
      <c r="K6351" s="247">
        <v>0</v>
      </c>
    </row>
    <row r="6352" spans="1:11">
      <c r="A6352" s="247" t="s">
        <v>25986</v>
      </c>
      <c r="B6352" s="247" t="s">
        <v>25987</v>
      </c>
      <c r="C6352" s="247" t="s">
        <v>7108</v>
      </c>
      <c r="D6352" s="247" t="s">
        <v>7107</v>
      </c>
      <c r="E6352" s="248" t="s">
        <v>25988</v>
      </c>
      <c r="F6352" s="247">
        <v>290.29000000000002</v>
      </c>
      <c r="G6352" s="247" t="s">
        <v>1373</v>
      </c>
      <c r="H6352" s="247" t="s">
        <v>14318</v>
      </c>
      <c r="I6352" s="247">
        <v>3</v>
      </c>
      <c r="J6352" s="247">
        <v>0</v>
      </c>
      <c r="K6352" s="247">
        <v>0</v>
      </c>
    </row>
    <row r="6353" spans="1:11">
      <c r="A6353" s="247" t="s">
        <v>25989</v>
      </c>
      <c r="B6353" s="247" t="s">
        <v>25990</v>
      </c>
      <c r="C6353" s="247" t="s">
        <v>7108</v>
      </c>
      <c r="D6353" s="247" t="s">
        <v>7107</v>
      </c>
      <c r="E6353" s="248" t="s">
        <v>25991</v>
      </c>
      <c r="F6353" s="247">
        <v>411.43</v>
      </c>
      <c r="G6353" s="247" t="s">
        <v>1373</v>
      </c>
      <c r="H6353" s="247" t="s">
        <v>14318</v>
      </c>
      <c r="I6353" s="247">
        <v>5</v>
      </c>
      <c r="J6353" s="247">
        <v>0</v>
      </c>
      <c r="K6353" s="247">
        <v>0</v>
      </c>
    </row>
    <row r="6354" spans="1:11">
      <c r="A6354" s="247" t="s">
        <v>25992</v>
      </c>
      <c r="B6354" s="247" t="s">
        <v>25993</v>
      </c>
      <c r="C6354" s="247" t="s">
        <v>7108</v>
      </c>
      <c r="D6354" s="247" t="s">
        <v>7107</v>
      </c>
      <c r="E6354" s="248" t="s">
        <v>25994</v>
      </c>
      <c r="F6354" s="247">
        <v>457.14</v>
      </c>
      <c r="G6354" s="247" t="s">
        <v>1373</v>
      </c>
      <c r="H6354" s="247" t="s">
        <v>14318</v>
      </c>
      <c r="I6354" s="247">
        <v>5</v>
      </c>
      <c r="J6354" s="247">
        <v>0</v>
      </c>
      <c r="K6354" s="247">
        <v>0</v>
      </c>
    </row>
    <row r="6355" spans="1:11">
      <c r="A6355" s="247" t="s">
        <v>25995</v>
      </c>
      <c r="B6355" s="247" t="s">
        <v>25996</v>
      </c>
      <c r="C6355" s="247" t="s">
        <v>7108</v>
      </c>
      <c r="D6355" s="247" t="s">
        <v>7107</v>
      </c>
      <c r="E6355" s="248" t="s">
        <v>25997</v>
      </c>
      <c r="F6355" s="247">
        <v>65.14</v>
      </c>
      <c r="G6355" s="247" t="s">
        <v>1373</v>
      </c>
      <c r="H6355" s="247" t="s">
        <v>14318</v>
      </c>
      <c r="I6355" s="247">
        <v>3</v>
      </c>
      <c r="J6355" s="247">
        <v>0</v>
      </c>
      <c r="K6355" s="247">
        <v>0</v>
      </c>
    </row>
    <row r="6356" spans="1:11">
      <c r="A6356" s="247" t="s">
        <v>25998</v>
      </c>
      <c r="B6356" s="247" t="s">
        <v>25999</v>
      </c>
      <c r="C6356" s="247" t="s">
        <v>7108</v>
      </c>
      <c r="D6356" s="247" t="s">
        <v>7107</v>
      </c>
      <c r="E6356" s="248" t="s">
        <v>26000</v>
      </c>
      <c r="F6356" s="247">
        <v>65.14</v>
      </c>
      <c r="G6356" s="247" t="s">
        <v>1373</v>
      </c>
      <c r="H6356" s="247" t="s">
        <v>14318</v>
      </c>
      <c r="I6356" s="247">
        <v>3</v>
      </c>
      <c r="J6356" s="247">
        <v>0</v>
      </c>
      <c r="K6356" s="247">
        <v>0</v>
      </c>
    </row>
    <row r="6357" spans="1:11">
      <c r="A6357" s="247" t="s">
        <v>26001</v>
      </c>
      <c r="B6357" s="247" t="s">
        <v>26002</v>
      </c>
      <c r="C6357" s="247" t="s">
        <v>7108</v>
      </c>
      <c r="D6357" s="247" t="s">
        <v>7107</v>
      </c>
      <c r="E6357" s="248" t="s">
        <v>26003</v>
      </c>
      <c r="F6357" s="247">
        <v>65.14</v>
      </c>
      <c r="G6357" s="247" t="s">
        <v>1373</v>
      </c>
      <c r="H6357" s="247" t="s">
        <v>14318</v>
      </c>
      <c r="I6357" s="247">
        <v>3</v>
      </c>
      <c r="J6357" s="247">
        <v>0</v>
      </c>
      <c r="K6357" s="247">
        <v>0</v>
      </c>
    </row>
    <row r="6358" spans="1:11">
      <c r="A6358" s="247" t="s">
        <v>26004</v>
      </c>
      <c r="B6358" s="247" t="s">
        <v>26005</v>
      </c>
      <c r="C6358" s="247" t="s">
        <v>7108</v>
      </c>
      <c r="D6358" s="247" t="s">
        <v>7107</v>
      </c>
      <c r="E6358" s="248" t="s">
        <v>26006</v>
      </c>
      <c r="F6358" s="247">
        <v>65.14</v>
      </c>
      <c r="G6358" s="247" t="s">
        <v>1373</v>
      </c>
      <c r="H6358" s="247" t="s">
        <v>14318</v>
      </c>
      <c r="I6358" s="247">
        <v>3</v>
      </c>
      <c r="J6358" s="247">
        <v>0</v>
      </c>
      <c r="K6358" s="247">
        <v>0</v>
      </c>
    </row>
    <row r="6359" spans="1:11">
      <c r="A6359" s="247" t="s">
        <v>26007</v>
      </c>
      <c r="B6359" s="247" t="s">
        <v>26008</v>
      </c>
      <c r="C6359" s="247" t="s">
        <v>7108</v>
      </c>
      <c r="D6359" s="247" t="s">
        <v>7107</v>
      </c>
      <c r="E6359" s="248" t="s">
        <v>26009</v>
      </c>
      <c r="F6359" s="247">
        <v>96.57</v>
      </c>
      <c r="G6359" s="247" t="s">
        <v>1373</v>
      </c>
      <c r="H6359" s="247" t="s">
        <v>14318</v>
      </c>
      <c r="I6359" s="247">
        <v>3</v>
      </c>
      <c r="J6359" s="247">
        <v>0</v>
      </c>
      <c r="K6359" s="247">
        <v>0</v>
      </c>
    </row>
    <row r="6360" spans="1:11">
      <c r="A6360" s="247" t="s">
        <v>26010</v>
      </c>
      <c r="B6360" s="247" t="s">
        <v>26011</v>
      </c>
      <c r="C6360" s="247" t="s">
        <v>7108</v>
      </c>
      <c r="D6360" s="247" t="s">
        <v>7107</v>
      </c>
      <c r="E6360" s="248" t="s">
        <v>26012</v>
      </c>
      <c r="F6360" s="247">
        <v>96.57</v>
      </c>
      <c r="G6360" s="247" t="s">
        <v>1373</v>
      </c>
      <c r="H6360" s="247" t="s">
        <v>14318</v>
      </c>
      <c r="I6360" s="247">
        <v>3</v>
      </c>
      <c r="J6360" s="247">
        <v>0</v>
      </c>
      <c r="K6360" s="247">
        <v>0</v>
      </c>
    </row>
    <row r="6361" spans="1:11">
      <c r="A6361" s="247" t="s">
        <v>26013</v>
      </c>
      <c r="B6361" s="247" t="s">
        <v>26014</v>
      </c>
      <c r="C6361" s="247" t="s">
        <v>7108</v>
      </c>
      <c r="D6361" s="247" t="s">
        <v>7107</v>
      </c>
      <c r="E6361" s="248" t="s">
        <v>26015</v>
      </c>
      <c r="F6361" s="247">
        <v>96.57</v>
      </c>
      <c r="G6361" s="247" t="s">
        <v>1373</v>
      </c>
      <c r="H6361" s="247" t="s">
        <v>14318</v>
      </c>
      <c r="I6361" s="247">
        <v>3</v>
      </c>
      <c r="J6361" s="247">
        <v>0</v>
      </c>
      <c r="K6361" s="247">
        <v>0</v>
      </c>
    </row>
    <row r="6362" spans="1:11">
      <c r="A6362" s="247" t="s">
        <v>26016</v>
      </c>
      <c r="B6362" s="247" t="s">
        <v>26017</v>
      </c>
      <c r="C6362" s="247" t="s">
        <v>7108</v>
      </c>
      <c r="D6362" s="247" t="s">
        <v>7107</v>
      </c>
      <c r="E6362" s="248" t="s">
        <v>26018</v>
      </c>
      <c r="F6362" s="247">
        <v>96.57</v>
      </c>
      <c r="G6362" s="247" t="s">
        <v>1373</v>
      </c>
      <c r="H6362" s="247" t="s">
        <v>14318</v>
      </c>
      <c r="I6362" s="247">
        <v>3</v>
      </c>
      <c r="J6362" s="247">
        <v>0</v>
      </c>
      <c r="K6362" s="247">
        <v>0</v>
      </c>
    </row>
    <row r="6363" spans="1:11">
      <c r="A6363" s="247" t="s">
        <v>26019</v>
      </c>
      <c r="B6363" s="247" t="s">
        <v>26020</v>
      </c>
      <c r="C6363" s="247" t="s">
        <v>7108</v>
      </c>
      <c r="D6363" s="247" t="s">
        <v>7107</v>
      </c>
      <c r="E6363" s="248" t="s">
        <v>26021</v>
      </c>
      <c r="F6363" s="247">
        <v>126.29</v>
      </c>
      <c r="G6363" s="247" t="s">
        <v>1373</v>
      </c>
      <c r="H6363" s="247" t="s">
        <v>14318</v>
      </c>
      <c r="I6363" s="247">
        <v>3</v>
      </c>
      <c r="J6363" s="247">
        <v>0</v>
      </c>
      <c r="K6363" s="247">
        <v>0</v>
      </c>
    </row>
    <row r="6364" spans="1:11">
      <c r="A6364" s="247" t="s">
        <v>26022</v>
      </c>
      <c r="B6364" s="247" t="s">
        <v>26023</v>
      </c>
      <c r="C6364" s="247" t="s">
        <v>7108</v>
      </c>
      <c r="D6364" s="247" t="s">
        <v>7107</v>
      </c>
      <c r="E6364" s="248" t="s">
        <v>26024</v>
      </c>
      <c r="F6364" s="247">
        <v>65.14</v>
      </c>
      <c r="G6364" s="247" t="s">
        <v>1373</v>
      </c>
      <c r="H6364" s="247" t="s">
        <v>14318</v>
      </c>
      <c r="I6364" s="247">
        <v>3</v>
      </c>
      <c r="J6364" s="247">
        <v>0</v>
      </c>
      <c r="K6364" s="247">
        <v>0</v>
      </c>
    </row>
    <row r="6365" spans="1:11">
      <c r="A6365" s="247" t="s">
        <v>26025</v>
      </c>
      <c r="B6365" s="247" t="s">
        <v>26026</v>
      </c>
      <c r="C6365" s="247" t="s">
        <v>7108</v>
      </c>
      <c r="D6365" s="247" t="s">
        <v>7107</v>
      </c>
      <c r="E6365" s="248" t="s">
        <v>26027</v>
      </c>
      <c r="F6365" s="247">
        <v>96.57</v>
      </c>
      <c r="G6365" s="247" t="s">
        <v>1373</v>
      </c>
      <c r="H6365" s="247" t="s">
        <v>14318</v>
      </c>
      <c r="I6365" s="247">
        <v>3</v>
      </c>
      <c r="J6365" s="247">
        <v>0</v>
      </c>
      <c r="K6365" s="247">
        <v>0</v>
      </c>
    </row>
    <row r="6366" spans="1:11">
      <c r="A6366" s="247" t="s">
        <v>26028</v>
      </c>
      <c r="B6366" s="247" t="s">
        <v>26029</v>
      </c>
      <c r="C6366" s="247" t="s">
        <v>7108</v>
      </c>
      <c r="D6366" s="247" t="s">
        <v>7107</v>
      </c>
      <c r="E6366" s="248" t="s">
        <v>26030</v>
      </c>
      <c r="F6366" s="247">
        <v>96.57</v>
      </c>
      <c r="G6366" s="247" t="s">
        <v>1373</v>
      </c>
      <c r="H6366" s="247" t="s">
        <v>14318</v>
      </c>
      <c r="I6366" s="247">
        <v>1</v>
      </c>
      <c r="J6366" s="247">
        <v>0</v>
      </c>
      <c r="K6366" s="247">
        <v>0</v>
      </c>
    </row>
    <row r="6367" spans="1:11">
      <c r="A6367" s="247" t="s">
        <v>10931</v>
      </c>
      <c r="B6367" s="247" t="s">
        <v>10930</v>
      </c>
      <c r="C6367" s="247" t="s">
        <v>7108</v>
      </c>
      <c r="D6367" s="247" t="s">
        <v>10879</v>
      </c>
      <c r="E6367" s="248" t="s">
        <v>26031</v>
      </c>
      <c r="F6367" s="247">
        <v>175.64</v>
      </c>
      <c r="G6367" s="247" t="s">
        <v>1373</v>
      </c>
      <c r="H6367" s="247" t="s">
        <v>14318</v>
      </c>
      <c r="I6367" s="247">
        <v>2</v>
      </c>
      <c r="J6367" s="247">
        <v>0</v>
      </c>
      <c r="K6367" s="247">
        <v>0</v>
      </c>
    </row>
    <row r="6368" spans="1:11">
      <c r="A6368" s="247" t="s">
        <v>10928</v>
      </c>
      <c r="B6368" s="247" t="s">
        <v>10927</v>
      </c>
      <c r="C6368" s="247" t="s">
        <v>7108</v>
      </c>
      <c r="D6368" s="247" t="s">
        <v>10879</v>
      </c>
      <c r="E6368" s="248" t="s">
        <v>26032</v>
      </c>
      <c r="F6368" s="247">
        <v>383.64</v>
      </c>
      <c r="G6368" s="247" t="s">
        <v>1373</v>
      </c>
      <c r="H6368" s="247" t="s">
        <v>14318</v>
      </c>
      <c r="I6368" s="247">
        <v>2</v>
      </c>
      <c r="J6368" s="247">
        <v>0</v>
      </c>
      <c r="K6368" s="247">
        <v>0</v>
      </c>
    </row>
    <row r="6369" spans="1:11">
      <c r="A6369" s="247" t="s">
        <v>26033</v>
      </c>
      <c r="B6369" s="247" t="s">
        <v>26034</v>
      </c>
      <c r="C6369" s="247" t="s">
        <v>7108</v>
      </c>
      <c r="D6369" s="247" t="s">
        <v>10879</v>
      </c>
      <c r="E6369" s="248" t="s">
        <v>26035</v>
      </c>
      <c r="F6369" s="247">
        <v>252.49</v>
      </c>
      <c r="G6369" s="247" t="s">
        <v>1373</v>
      </c>
      <c r="H6369" s="247" t="s">
        <v>14318</v>
      </c>
      <c r="I6369" s="247">
        <v>2</v>
      </c>
      <c r="J6369" s="247">
        <v>0</v>
      </c>
      <c r="K6369" s="247">
        <v>0</v>
      </c>
    </row>
    <row r="6370" spans="1:11">
      <c r="A6370" s="247" t="s">
        <v>26036</v>
      </c>
      <c r="B6370" s="247" t="s">
        <v>26037</v>
      </c>
      <c r="C6370" s="247" t="s">
        <v>7108</v>
      </c>
      <c r="D6370" s="247" t="s">
        <v>10879</v>
      </c>
      <c r="E6370" s="248" t="s">
        <v>26038</v>
      </c>
      <c r="F6370" s="247">
        <v>439.1</v>
      </c>
      <c r="G6370" s="247" t="s">
        <v>1373</v>
      </c>
      <c r="H6370" s="247" t="s">
        <v>14318</v>
      </c>
      <c r="I6370" s="247">
        <v>2</v>
      </c>
      <c r="J6370" s="247">
        <v>0</v>
      </c>
      <c r="K6370" s="247">
        <v>0</v>
      </c>
    </row>
    <row r="6371" spans="1:11">
      <c r="A6371" s="247" t="s">
        <v>26039</v>
      </c>
      <c r="B6371" s="247" t="s">
        <v>26040</v>
      </c>
      <c r="C6371" s="247" t="s">
        <v>7108</v>
      </c>
      <c r="D6371" s="247" t="s">
        <v>10879</v>
      </c>
      <c r="E6371" s="248" t="s">
        <v>26041</v>
      </c>
      <c r="F6371" s="247">
        <v>384.21</v>
      </c>
      <c r="G6371" s="247" t="s">
        <v>1373</v>
      </c>
      <c r="H6371" s="247" t="s">
        <v>14318</v>
      </c>
      <c r="I6371" s="247">
        <v>2</v>
      </c>
      <c r="J6371" s="247">
        <v>0</v>
      </c>
      <c r="K6371" s="247">
        <v>0</v>
      </c>
    </row>
    <row r="6372" spans="1:11">
      <c r="A6372" s="247" t="s">
        <v>26042</v>
      </c>
      <c r="B6372" s="247" t="s">
        <v>26043</v>
      </c>
      <c r="C6372" s="247" t="s">
        <v>7108</v>
      </c>
      <c r="D6372" s="247" t="s">
        <v>10879</v>
      </c>
      <c r="E6372" s="248" t="s">
        <v>26044</v>
      </c>
      <c r="F6372" s="247">
        <v>581.80999999999995</v>
      </c>
      <c r="G6372" s="247" t="s">
        <v>1373</v>
      </c>
      <c r="H6372" s="247" t="s">
        <v>14318</v>
      </c>
      <c r="I6372" s="247">
        <v>2</v>
      </c>
      <c r="J6372" s="247">
        <v>0</v>
      </c>
      <c r="K6372" s="247">
        <v>0</v>
      </c>
    </row>
    <row r="6373" spans="1:11">
      <c r="A6373" s="247" t="s">
        <v>10917</v>
      </c>
      <c r="B6373" s="247" t="s">
        <v>10916</v>
      </c>
      <c r="C6373" s="247" t="s">
        <v>7108</v>
      </c>
      <c r="D6373" s="247" t="s">
        <v>10879</v>
      </c>
      <c r="E6373" s="248" t="s">
        <v>14263</v>
      </c>
      <c r="F6373" s="247">
        <v>1155.56</v>
      </c>
      <c r="G6373" s="247" t="s">
        <v>1373</v>
      </c>
      <c r="H6373" s="247" t="s">
        <v>14318</v>
      </c>
      <c r="I6373" s="247">
        <v>3</v>
      </c>
      <c r="J6373" s="247">
        <v>0</v>
      </c>
      <c r="K6373" s="247">
        <v>0</v>
      </c>
    </row>
    <row r="6374" spans="1:11">
      <c r="A6374" s="247" t="s">
        <v>12183</v>
      </c>
      <c r="B6374" s="247" t="s">
        <v>12182</v>
      </c>
      <c r="C6374" s="247" t="s">
        <v>4609</v>
      </c>
      <c r="D6374" s="247" t="s">
        <v>10961</v>
      </c>
      <c r="E6374" s="248" t="s">
        <v>12181</v>
      </c>
      <c r="F6374" s="247">
        <v>153.37</v>
      </c>
      <c r="G6374" s="247" t="s">
        <v>1373</v>
      </c>
      <c r="H6374" s="247" t="s">
        <v>14318</v>
      </c>
      <c r="I6374" s="247">
        <v>0</v>
      </c>
      <c r="J6374" s="247">
        <v>0</v>
      </c>
      <c r="K6374" s="247">
        <v>0</v>
      </c>
    </row>
    <row r="6375" spans="1:11">
      <c r="A6375" s="247" t="s">
        <v>11501</v>
      </c>
      <c r="B6375" s="247" t="s">
        <v>11500</v>
      </c>
      <c r="C6375" s="247" t="s">
        <v>4609</v>
      </c>
      <c r="D6375" s="247" t="s">
        <v>10961</v>
      </c>
      <c r="E6375" s="248" t="s">
        <v>11499</v>
      </c>
      <c r="F6375" s="247">
        <v>39.200000000000003</v>
      </c>
      <c r="G6375" s="247" t="s">
        <v>1373</v>
      </c>
      <c r="H6375" s="247" t="s">
        <v>14318</v>
      </c>
      <c r="I6375" s="247">
        <v>0</v>
      </c>
      <c r="J6375" s="247">
        <v>0</v>
      </c>
      <c r="K6375" s="247">
        <v>0</v>
      </c>
    </row>
    <row r="6376" spans="1:11">
      <c r="A6376" s="247" t="s">
        <v>9602</v>
      </c>
      <c r="B6376" s="247" t="s">
        <v>9601</v>
      </c>
      <c r="C6376" s="247" t="s">
        <v>4609</v>
      </c>
      <c r="D6376" s="247" t="s">
        <v>7606</v>
      </c>
      <c r="E6376" s="248" t="s">
        <v>9600</v>
      </c>
      <c r="F6376" s="247">
        <v>45.96</v>
      </c>
      <c r="G6376" s="247" t="s">
        <v>1373</v>
      </c>
      <c r="H6376" s="247" t="s">
        <v>14318</v>
      </c>
      <c r="I6376" s="247">
        <v>0</v>
      </c>
      <c r="J6376" s="247">
        <v>0</v>
      </c>
      <c r="K6376" s="247">
        <v>0</v>
      </c>
    </row>
    <row r="6377" spans="1:11">
      <c r="A6377" s="247" t="s">
        <v>9467</v>
      </c>
      <c r="B6377" s="247" t="s">
        <v>9466</v>
      </c>
      <c r="C6377" s="247" t="s">
        <v>4609</v>
      </c>
      <c r="D6377" s="247" t="s">
        <v>7606</v>
      </c>
      <c r="E6377" s="248" t="s">
        <v>14266</v>
      </c>
      <c r="F6377" s="247">
        <v>186.95</v>
      </c>
      <c r="G6377" s="247" t="s">
        <v>1373</v>
      </c>
      <c r="H6377" s="247" t="s">
        <v>14318</v>
      </c>
      <c r="I6377" s="247">
        <v>0</v>
      </c>
      <c r="J6377" s="247">
        <v>0</v>
      </c>
      <c r="K6377" s="247">
        <v>0</v>
      </c>
    </row>
    <row r="6378" spans="1:11">
      <c r="A6378" s="247" t="s">
        <v>9403</v>
      </c>
      <c r="B6378" s="247" t="s">
        <v>9402</v>
      </c>
      <c r="C6378" s="247" t="s">
        <v>4609</v>
      </c>
      <c r="D6378" s="247" t="s">
        <v>7606</v>
      </c>
      <c r="E6378" s="248" t="s">
        <v>9401</v>
      </c>
      <c r="F6378" s="247">
        <v>91.4</v>
      </c>
      <c r="G6378" s="247" t="s">
        <v>1373</v>
      </c>
      <c r="H6378" s="247" t="s">
        <v>14318</v>
      </c>
      <c r="I6378" s="247">
        <v>0</v>
      </c>
      <c r="J6378" s="247">
        <v>0</v>
      </c>
      <c r="K6378" s="247">
        <v>0</v>
      </c>
    </row>
    <row r="6379" spans="1:11">
      <c r="A6379" s="247" t="s">
        <v>9400</v>
      </c>
      <c r="B6379" s="247" t="s">
        <v>9399</v>
      </c>
      <c r="C6379" s="247" t="s">
        <v>4609</v>
      </c>
      <c r="D6379" s="247" t="s">
        <v>7606</v>
      </c>
      <c r="E6379" s="248" t="s">
        <v>9398</v>
      </c>
      <c r="F6379" s="247">
        <v>312.73</v>
      </c>
      <c r="G6379" s="247" t="s">
        <v>1373</v>
      </c>
      <c r="H6379" s="247" t="s">
        <v>14318</v>
      </c>
      <c r="I6379" s="247">
        <v>0</v>
      </c>
      <c r="J6379" s="247">
        <v>0</v>
      </c>
      <c r="K6379" s="247">
        <v>0</v>
      </c>
    </row>
    <row r="6380" spans="1:11">
      <c r="A6380" s="247" t="s">
        <v>8836</v>
      </c>
      <c r="B6380" s="247" t="s">
        <v>8835</v>
      </c>
      <c r="C6380" s="247" t="s">
        <v>4609</v>
      </c>
      <c r="D6380" s="247" t="s">
        <v>7606</v>
      </c>
      <c r="E6380" s="248" t="s">
        <v>14267</v>
      </c>
      <c r="F6380" s="247">
        <v>407.19</v>
      </c>
      <c r="G6380" s="247" t="s">
        <v>1373</v>
      </c>
      <c r="H6380" s="247" t="s">
        <v>14318</v>
      </c>
      <c r="I6380" s="247">
        <v>0</v>
      </c>
      <c r="J6380" s="247">
        <v>0</v>
      </c>
      <c r="K6380" s="247">
        <v>0</v>
      </c>
    </row>
    <row r="6381" spans="1:11">
      <c r="A6381" s="247" t="s">
        <v>8643</v>
      </c>
      <c r="B6381" s="247" t="s">
        <v>8642</v>
      </c>
      <c r="C6381" s="247" t="s">
        <v>4609</v>
      </c>
      <c r="D6381" s="247" t="s">
        <v>7606</v>
      </c>
      <c r="E6381" s="248" t="s">
        <v>8641</v>
      </c>
      <c r="F6381" s="247">
        <v>136.77000000000001</v>
      </c>
      <c r="G6381" s="247" t="s">
        <v>1373</v>
      </c>
      <c r="H6381" s="247" t="s">
        <v>14318</v>
      </c>
      <c r="I6381" s="247">
        <v>0</v>
      </c>
      <c r="J6381" s="247">
        <v>0</v>
      </c>
      <c r="K6381" s="247">
        <v>0</v>
      </c>
    </row>
    <row r="6382" spans="1:11">
      <c r="A6382" s="247" t="s">
        <v>8622</v>
      </c>
      <c r="B6382" s="247" t="s">
        <v>8621</v>
      </c>
      <c r="C6382" s="247" t="s">
        <v>4609</v>
      </c>
      <c r="D6382" s="247" t="s">
        <v>7606</v>
      </c>
      <c r="E6382" s="248" t="s">
        <v>8620</v>
      </c>
      <c r="F6382" s="247">
        <v>128.91</v>
      </c>
      <c r="G6382" s="247" t="s">
        <v>1373</v>
      </c>
      <c r="H6382" s="247" t="s">
        <v>14318</v>
      </c>
      <c r="I6382" s="247">
        <v>0</v>
      </c>
      <c r="J6382" s="247">
        <v>0</v>
      </c>
      <c r="K6382" s="247">
        <v>0</v>
      </c>
    </row>
    <row r="6383" spans="1:11">
      <c r="A6383" s="247" t="s">
        <v>1577</v>
      </c>
      <c r="B6383" s="247" t="s">
        <v>1576</v>
      </c>
      <c r="C6383" s="247" t="s">
        <v>1527</v>
      </c>
      <c r="D6383" s="247" t="s">
        <v>1511</v>
      </c>
      <c r="E6383" s="248" t="s">
        <v>26045</v>
      </c>
      <c r="F6383" s="247">
        <v>30.09</v>
      </c>
      <c r="G6383" s="247" t="s">
        <v>1373</v>
      </c>
      <c r="H6383" s="247" t="s">
        <v>14318</v>
      </c>
      <c r="I6383" s="247">
        <v>1</v>
      </c>
      <c r="J6383" s="247">
        <v>0</v>
      </c>
      <c r="K6383" s="247">
        <v>0</v>
      </c>
    </row>
    <row r="6384" spans="1:11">
      <c r="A6384" s="247" t="s">
        <v>1571</v>
      </c>
      <c r="B6384" s="247" t="s">
        <v>1570</v>
      </c>
      <c r="C6384" s="247" t="s">
        <v>1527</v>
      </c>
      <c r="D6384" s="247" t="s">
        <v>1511</v>
      </c>
      <c r="E6384" s="248" t="s">
        <v>26046</v>
      </c>
      <c r="F6384" s="247">
        <v>41.78</v>
      </c>
      <c r="G6384" s="247" t="s">
        <v>1373</v>
      </c>
      <c r="H6384" s="247" t="s">
        <v>14318</v>
      </c>
      <c r="I6384" s="247">
        <v>1</v>
      </c>
      <c r="J6384" s="247">
        <v>0</v>
      </c>
      <c r="K6384" s="247">
        <v>0</v>
      </c>
    </row>
    <row r="6385" spans="1:11">
      <c r="A6385" s="247" t="s">
        <v>1553</v>
      </c>
      <c r="B6385" s="247" t="s">
        <v>1552</v>
      </c>
      <c r="C6385" s="247" t="s">
        <v>1527</v>
      </c>
      <c r="D6385" s="247" t="s">
        <v>1511</v>
      </c>
      <c r="E6385" s="248" t="s">
        <v>26047</v>
      </c>
      <c r="F6385" s="247">
        <v>62.52</v>
      </c>
      <c r="G6385" s="247" t="s">
        <v>1373</v>
      </c>
      <c r="H6385" s="247" t="s">
        <v>14318</v>
      </c>
      <c r="I6385" s="247">
        <v>1</v>
      </c>
      <c r="J6385" s="247">
        <v>0</v>
      </c>
      <c r="K6385" s="247">
        <v>0</v>
      </c>
    </row>
    <row r="6386" spans="1:11">
      <c r="A6386" s="247" t="s">
        <v>1547</v>
      </c>
      <c r="B6386" s="247" t="s">
        <v>1546</v>
      </c>
      <c r="C6386" s="247" t="s">
        <v>1527</v>
      </c>
      <c r="D6386" s="247" t="s">
        <v>1511</v>
      </c>
      <c r="E6386" s="248" t="s">
        <v>26048</v>
      </c>
      <c r="F6386" s="247">
        <v>85.3</v>
      </c>
      <c r="G6386" s="247" t="s">
        <v>1373</v>
      </c>
      <c r="H6386" s="247" t="s">
        <v>14318</v>
      </c>
      <c r="I6386" s="247">
        <v>1</v>
      </c>
      <c r="J6386" s="247">
        <v>0</v>
      </c>
      <c r="K6386" s="247">
        <v>0</v>
      </c>
    </row>
    <row r="6387" spans="1:11">
      <c r="A6387" s="247" t="s">
        <v>1531</v>
      </c>
      <c r="B6387" s="247" t="s">
        <v>1530</v>
      </c>
      <c r="C6387" s="247" t="s">
        <v>1527</v>
      </c>
      <c r="D6387" s="247" t="s">
        <v>1511</v>
      </c>
      <c r="E6387" s="248" t="s">
        <v>14415</v>
      </c>
      <c r="F6387" s="247">
        <v>126.2</v>
      </c>
      <c r="G6387" s="247" t="s">
        <v>1373</v>
      </c>
      <c r="H6387" s="247" t="s">
        <v>14318</v>
      </c>
      <c r="I6387" s="247">
        <v>1</v>
      </c>
      <c r="J6387" s="247">
        <v>0</v>
      </c>
      <c r="K6387" s="247">
        <v>0</v>
      </c>
    </row>
    <row r="6388" spans="1:11">
      <c r="A6388" s="247" t="s">
        <v>1529</v>
      </c>
      <c r="B6388" s="247" t="s">
        <v>1528</v>
      </c>
      <c r="C6388" s="247" t="s">
        <v>1527</v>
      </c>
      <c r="D6388" s="247" t="s">
        <v>1511</v>
      </c>
      <c r="E6388" s="248" t="s">
        <v>14414</v>
      </c>
      <c r="F6388" s="247">
        <v>169.44</v>
      </c>
      <c r="G6388" s="247" t="s">
        <v>1373</v>
      </c>
      <c r="H6388" s="247" t="s">
        <v>14318</v>
      </c>
      <c r="I6388" s="247">
        <v>1</v>
      </c>
      <c r="J6388" s="247">
        <v>0</v>
      </c>
      <c r="K6388" s="247">
        <v>0</v>
      </c>
    </row>
    <row r="6389" spans="1:11">
      <c r="A6389" s="247" t="s">
        <v>26049</v>
      </c>
      <c r="B6389" s="247" t="s">
        <v>26050</v>
      </c>
      <c r="C6389" s="247" t="s">
        <v>1527</v>
      </c>
      <c r="D6389" s="247" t="s">
        <v>1511</v>
      </c>
      <c r="E6389" s="248" t="s">
        <v>26051</v>
      </c>
      <c r="F6389" s="247">
        <v>49.96</v>
      </c>
      <c r="G6389" s="247" t="s">
        <v>1373</v>
      </c>
      <c r="H6389" s="247" t="s">
        <v>14318</v>
      </c>
      <c r="I6389" s="247">
        <v>1</v>
      </c>
      <c r="J6389" s="247">
        <v>0</v>
      </c>
      <c r="K6389" s="247">
        <v>0</v>
      </c>
    </row>
    <row r="6390" spans="1:11">
      <c r="A6390" s="247" t="s">
        <v>26052</v>
      </c>
      <c r="B6390" s="247" t="s">
        <v>26053</v>
      </c>
      <c r="C6390" s="247" t="s">
        <v>1527</v>
      </c>
      <c r="D6390" s="247" t="s">
        <v>1511</v>
      </c>
      <c r="E6390" s="248" t="s">
        <v>26054</v>
      </c>
      <c r="F6390" s="247">
        <v>189.3</v>
      </c>
      <c r="G6390" s="247" t="s">
        <v>1373</v>
      </c>
      <c r="H6390" s="247" t="s">
        <v>14318</v>
      </c>
      <c r="I6390" s="247">
        <v>1</v>
      </c>
      <c r="J6390" s="247">
        <v>0</v>
      </c>
      <c r="K6390" s="247">
        <v>0</v>
      </c>
    </row>
    <row r="6391" spans="1:11">
      <c r="A6391" s="247" t="s">
        <v>26055</v>
      </c>
      <c r="B6391" s="247" t="s">
        <v>26056</v>
      </c>
      <c r="C6391" s="247" t="s">
        <v>1527</v>
      </c>
      <c r="D6391" s="247" t="s">
        <v>1511</v>
      </c>
      <c r="E6391" s="248" t="s">
        <v>26057</v>
      </c>
      <c r="F6391" s="247">
        <v>115.69</v>
      </c>
      <c r="G6391" s="247" t="s">
        <v>1373</v>
      </c>
      <c r="H6391" s="247" t="s">
        <v>14318</v>
      </c>
      <c r="I6391" s="247">
        <v>1</v>
      </c>
      <c r="J6391" s="247">
        <v>0</v>
      </c>
      <c r="K6391" s="247">
        <v>0</v>
      </c>
    </row>
    <row r="6392" spans="1:11">
      <c r="A6392" s="247" t="s">
        <v>26058</v>
      </c>
      <c r="B6392" s="247" t="s">
        <v>26059</v>
      </c>
      <c r="C6392" s="247" t="s">
        <v>1527</v>
      </c>
      <c r="D6392" s="247" t="s">
        <v>1511</v>
      </c>
      <c r="E6392" s="248" t="s">
        <v>26060</v>
      </c>
      <c r="F6392" s="247">
        <v>227.87</v>
      </c>
      <c r="G6392" s="247" t="s">
        <v>1373</v>
      </c>
      <c r="H6392" s="247" t="s">
        <v>14318</v>
      </c>
      <c r="I6392" s="247">
        <v>1</v>
      </c>
      <c r="J6392" s="247">
        <v>0</v>
      </c>
      <c r="K6392" s="247">
        <v>0</v>
      </c>
    </row>
    <row r="6394" spans="1:11">
      <c r="A6394" s="249" t="s">
        <v>26061</v>
      </c>
    </row>
    <row r="6395" spans="1:11">
      <c r="A6395" s="247" t="s">
        <v>26062</v>
      </c>
    </row>
    <row r="6396" spans="1:11">
      <c r="A6396" s="247" t="s">
        <v>26063</v>
      </c>
    </row>
    <row r="6397" spans="1:11">
      <c r="A6397" s="247" t="s">
        <v>26064</v>
      </c>
    </row>
    <row r="6398" spans="1:11">
      <c r="A6398" s="247" t="s">
        <v>26065</v>
      </c>
    </row>
    <row r="6400" spans="1:11">
      <c r="A6400" s="249" t="s">
        <v>26066</v>
      </c>
    </row>
    <row r="6401" spans="1:1">
      <c r="A6401" s="247" t="s">
        <v>26067</v>
      </c>
    </row>
    <row r="6402" spans="1:1">
      <c r="A6402" s="247" t="s">
        <v>26068</v>
      </c>
    </row>
    <row r="6403" spans="1:1">
      <c r="A6403" s="247" t="s">
        <v>26069</v>
      </c>
    </row>
    <row r="6404" spans="1:1">
      <c r="A6404" s="247" t="s">
        <v>26070</v>
      </c>
    </row>
    <row r="6405" spans="1:1">
      <c r="A6405" s="247" t="s">
        <v>26071</v>
      </c>
    </row>
    <row r="6406" spans="1:1">
      <c r="A6406" s="247" t="s">
        <v>26072</v>
      </c>
    </row>
    <row r="6407" spans="1:1">
      <c r="A6407" s="247" t="s">
        <v>26073</v>
      </c>
    </row>
    <row r="6408" spans="1:1">
      <c r="A6408" s="247" t="s">
        <v>26074</v>
      </c>
    </row>
    <row r="6409" spans="1:1">
      <c r="A6409" s="247" t="s">
        <v>26075</v>
      </c>
    </row>
    <row r="6411" spans="1:1">
      <c r="A6411" s="249" t="s">
        <v>26076</v>
      </c>
    </row>
    <row r="6412" spans="1:1">
      <c r="A6412" s="249" t="s">
        <v>26077</v>
      </c>
    </row>
    <row r="6413" spans="1:1">
      <c r="A6413" s="249" t="s">
        <v>26078</v>
      </c>
    </row>
    <row r="6414" spans="1:1">
      <c r="A6414" s="249" t="s">
        <v>26079</v>
      </c>
    </row>
    <row r="6415" spans="1:1">
      <c r="A6415" s="247" t="s">
        <v>26080</v>
      </c>
    </row>
    <row r="6416" spans="1:1">
      <c r="A6416" s="247" t="s">
        <v>26081</v>
      </c>
    </row>
    <row r="6417" spans="1:1">
      <c r="A6417" s="247" t="s">
        <v>26082</v>
      </c>
    </row>
    <row r="6418" spans="1:1">
      <c r="A6418" s="247" t="s">
        <v>26083</v>
      </c>
    </row>
    <row r="6419" spans="1:1">
      <c r="A6419" s="247" t="s">
        <v>26084</v>
      </c>
    </row>
    <row r="6420" spans="1:1">
      <c r="A6420" s="247" t="s">
        <v>26085</v>
      </c>
    </row>
    <row r="6421" spans="1:1">
      <c r="A6421" s="247" t="s">
        <v>26086</v>
      </c>
    </row>
    <row r="6422" spans="1:1">
      <c r="A6422" s="247" t="s">
        <v>26087</v>
      </c>
    </row>
    <row r="6423" spans="1:1">
      <c r="A6423" s="247" t="s">
        <v>26088</v>
      </c>
    </row>
    <row r="6424" spans="1:1">
      <c r="A6424" s="247" t="s">
        <v>26089</v>
      </c>
    </row>
    <row r="6425" spans="1:1">
      <c r="A6425" s="247" t="s">
        <v>26090</v>
      </c>
    </row>
    <row r="6426" spans="1:1">
      <c r="A6426" s="247" t="s">
        <v>26091</v>
      </c>
    </row>
    <row r="6427" spans="1:1">
      <c r="A6427" s="247" t="s">
        <v>26092</v>
      </c>
    </row>
    <row r="6428" spans="1:1">
      <c r="A6428" s="247" t="s">
        <v>26093</v>
      </c>
    </row>
    <row r="6429" spans="1:1">
      <c r="A6429" s="247" t="s">
        <v>26094</v>
      </c>
    </row>
    <row r="6430" spans="1:1">
      <c r="A6430" s="247" t="s">
        <v>26095</v>
      </c>
    </row>
    <row r="6431" spans="1:1">
      <c r="A6431" s="247" t="s">
        <v>26096</v>
      </c>
    </row>
    <row r="6432" spans="1:1">
      <c r="A6432" s="247" t="s">
        <v>26097</v>
      </c>
    </row>
    <row r="6433" spans="1:1">
      <c r="A6433" s="247" t="s">
        <v>26098</v>
      </c>
    </row>
    <row r="6434" spans="1:1">
      <c r="A6434" s="247" t="s">
        <v>26099</v>
      </c>
    </row>
    <row r="6435" spans="1:1">
      <c r="A6435" s="247" t="s">
        <v>26100</v>
      </c>
    </row>
    <row r="6436" spans="1:1">
      <c r="A6436" s="247" t="s">
        <v>26101</v>
      </c>
    </row>
  </sheetData>
  <autoFilter ref="A2:K6392"/>
  <hyperlinks>
    <hyperlink ref="E3" r:id="rId1" display="http://www.grupocva.com/detalle_articulo/articulo.php?fProdId=5825689"/>
    <hyperlink ref="E4" r:id="rId2" display="http://www.grupocva.com/detalle_articulo/articulo.php?fProdId=5824690"/>
    <hyperlink ref="E5" r:id="rId3" display="http://www.grupocva.com/detalle_articulo/articulo.php?fProdId=5824691"/>
    <hyperlink ref="E6" r:id="rId4" display="http://www.grupocva.com/detalle_articulo/articulo.php?fProdId=9548537"/>
    <hyperlink ref="E7" r:id="rId5" display="http://www.grupocva.com/detalle_articulo/articulo.php?fProdId=9618889"/>
    <hyperlink ref="E8" r:id="rId6" display="http://www.grupocva.com/detalle_articulo/articulo.php?fProdId=9644847"/>
    <hyperlink ref="E9" r:id="rId7" display="http://www.grupocva.com/detalle_articulo/articulo.php?fProdId=9687796"/>
    <hyperlink ref="E10" r:id="rId8" display="http://www.grupocva.com/detalle_articulo/articulo.php?fProdId=9589188"/>
    <hyperlink ref="E11" r:id="rId9" display="http://www.grupocva.com/detalle_articulo/articulo.php?fProdId=9604640"/>
    <hyperlink ref="E12" r:id="rId10" display="http://www.grupocva.com/detalle_articulo/articulo.php?fProdId=9619389"/>
    <hyperlink ref="E13" r:id="rId11" display="http://www.grupocva.com/detalle_articulo/articulo.php?fProdId=9646196"/>
    <hyperlink ref="E14" r:id="rId12" display="http://www.grupocva.com/detalle_articulo/articulo.php?fProdId=9687897"/>
    <hyperlink ref="E15" r:id="rId13" display="http://www.grupocva.com/detalle_articulo/articulo.php?fProdId=9689049"/>
    <hyperlink ref="E16" r:id="rId14" display="http://www.grupocva.com/detalle_articulo/articulo.php?fProdId=9612138"/>
    <hyperlink ref="E17" r:id="rId15" display="http://www.grupocva.com/detalle_articulo/articulo.php?fProdId=9618840"/>
    <hyperlink ref="E18" r:id="rId16" display="http://www.grupocva.com/detalle_articulo/articulo.php?fProdId=9635498"/>
    <hyperlink ref="E19" r:id="rId17" display="http://www.grupocva.com/detalle_articulo/articulo.php?fProdId=9635499"/>
    <hyperlink ref="E20" r:id="rId18" display="http://www.grupocva.com/detalle_articulo/articulo.php?fProdId=9635451"/>
    <hyperlink ref="E21" r:id="rId19" display="http://www.grupocva.com/detalle_articulo/articulo.php?fProdId=9644746"/>
    <hyperlink ref="E22" r:id="rId20" display="http://www.grupocva.com/detalle_articulo/articulo.php?fProdId=9644648"/>
    <hyperlink ref="E23" r:id="rId21" display="http://www.grupocva.com/detalle_articulo/articulo.php?fProdId=9644747"/>
    <hyperlink ref="E24" r:id="rId22" display="http://www.grupocva.com/detalle_articulo/articulo.php?fProdId=9644896"/>
    <hyperlink ref="E25" r:id="rId23" display="http://www.grupocva.com/detalle_articulo/articulo.php?fProdId=9687846"/>
    <hyperlink ref="E26" r:id="rId24" display="http://www.grupocva.com/detalle_articulo/articulo.php?fProdId=9690249"/>
    <hyperlink ref="E27" r:id="rId25" display="http://www.grupocva.com/detalle_articulo/articulo.php?fProdId=9502394"/>
    <hyperlink ref="E28" r:id="rId26" display="http://www.grupocva.com/detalle_articulo/articulo.php?fProdId=9548786"/>
    <hyperlink ref="E29" r:id="rId27" display="http://www.grupocva.com/detalle_articulo/articulo.php?fProdId=6009686"/>
    <hyperlink ref="E30" r:id="rId28" display="http://www.grupocva.com/detalle_articulo/articulo.php?fProdId=6011685"/>
    <hyperlink ref="E31" r:id="rId29" display="http://www.grupocva.com/detalle_articulo/articulo.php?fProdId=9422368"/>
    <hyperlink ref="E32" r:id="rId30" display="http://www.grupocva.com/detalle_articulo/articulo.php?fProdId=9519686"/>
    <hyperlink ref="E33" r:id="rId31" display="http://www.grupocva.com/detalle_articulo/articulo.php?fProdId=9524637"/>
    <hyperlink ref="E34" r:id="rId32" display="http://www.grupocva.com/detalle_articulo/articulo.php?fProdId=9526286"/>
    <hyperlink ref="E35" r:id="rId33" display="http://www.grupocva.com/detalle_articulo/articulo.php?fProdId=9535188"/>
    <hyperlink ref="E36" r:id="rId34" display="http://www.grupocva.com/detalle_articulo/articulo.php?fProdId=9543338"/>
    <hyperlink ref="E37" r:id="rId35" display="http://www.grupocva.com/detalle_articulo/articulo.php?fProdId=9577238"/>
    <hyperlink ref="E38" r:id="rId36" display="http://www.grupocva.com/detalle_articulo/articulo.php?fProdId=9584189"/>
    <hyperlink ref="E39" r:id="rId37" display="http://www.grupocva.com/detalle_articulo/articulo.php?fProdId=9587938"/>
    <hyperlink ref="E40" r:id="rId38" display="http://www.grupocva.com/detalle_articulo/articulo.php?fProdId=9587988"/>
    <hyperlink ref="E41" r:id="rId39" display="http://www.grupocva.com/detalle_articulo/articulo.php?fProdId=9588190"/>
    <hyperlink ref="E42" r:id="rId40" display="http://www.grupocva.com/detalle_articulo/articulo.php?fProdId=9590688"/>
    <hyperlink ref="E43" r:id="rId41" display="http://www.grupocva.com/detalle_articulo/articulo.php?fProdId=9590738"/>
    <hyperlink ref="E44" r:id="rId42" display="http://www.grupocva.com/detalle_articulo/articulo.php?fProdId=9594738"/>
    <hyperlink ref="E45" r:id="rId43" display="http://www.grupocva.com/detalle_articulo/articulo.php?fProdId=9660896"/>
    <hyperlink ref="E46" r:id="rId44" display="http://www.grupocva.com/detalle_articulo/articulo.php?fProdId=9660948"/>
    <hyperlink ref="E47" r:id="rId45" display="http://www.grupocva.com/detalle_articulo/articulo.php?fProdId=9669146"/>
    <hyperlink ref="E48" r:id="rId46" display="http://www.grupocva.com/detalle_articulo/articulo.php?fProdId=9669196"/>
    <hyperlink ref="E49" r:id="rId47" display="http://www.grupocva.com/detalle_articulo/articulo.php?fProdId=9669197"/>
    <hyperlink ref="E50" r:id="rId48" display="http://www.grupocva.com/detalle_articulo/articulo.php?fProdId=9669147"/>
    <hyperlink ref="E51" r:id="rId49" display="http://www.grupocva.com/detalle_articulo/articulo.php?fProdId=9669148"/>
    <hyperlink ref="E52" r:id="rId50" display="http://www.grupocva.com/detalle_articulo/articulo.php?fProdId=9669246"/>
    <hyperlink ref="E53" r:id="rId51" display="http://www.grupocva.com/detalle_articulo/articulo.php?fProdId=9669199"/>
    <hyperlink ref="E54" r:id="rId52" display="http://www.grupocva.com/detalle_articulo/articulo.php?fProdId=9669297"/>
    <hyperlink ref="E55" r:id="rId53" display="http://www.grupocva.com/detalle_articulo/articulo.php?fProdId=1120"/>
    <hyperlink ref="E56" r:id="rId54" display="http://www.grupocva.com/detalle_articulo/articulo.php?fProdId=9689746"/>
    <hyperlink ref="E57" r:id="rId55" display="http://www.grupocva.com/detalle_articulo/articulo.php?fProdId=2010686"/>
    <hyperlink ref="E58" r:id="rId56" display="http://www.grupocva.com/detalle_articulo/articulo.php?fProdId=4007686"/>
    <hyperlink ref="E59" r:id="rId57" display="http://www.grupocva.com/detalle_articulo/articulo.php?fProdId=9463369"/>
    <hyperlink ref="E60" r:id="rId58" display="http://www.grupocva.com/detalle_articulo/articulo.php?fProdId=9476670"/>
    <hyperlink ref="E61" r:id="rId59" display="http://www.grupocva.com/detalle_articulo/articulo.php?fProdId=9499937"/>
    <hyperlink ref="E62" r:id="rId60" display="http://www.grupocva.com/detalle_articulo/articulo.php?fProdId=9540788"/>
    <hyperlink ref="E63" r:id="rId61" display="http://www.grupocva.com/detalle_articulo/articulo.php?fProdId=9571341"/>
    <hyperlink ref="E64" r:id="rId62" display="http://www.grupocva.com/detalle_articulo/articulo.php?fProdId=2794685"/>
    <hyperlink ref="E65" r:id="rId63" display="http://www.grupocva.com/detalle_articulo/articulo.php?fProdId=3078686"/>
    <hyperlink ref="E66" r:id="rId64" display="http://www.grupocva.com/detalle_articulo/articulo.php?fProdId=3816685"/>
    <hyperlink ref="E67" r:id="rId65" display="http://www.grupocva.com/detalle_articulo/articulo.php?fProdId=3823689"/>
    <hyperlink ref="E68" r:id="rId66" display="http://www.grupocva.com/detalle_articulo/articulo.php?fProdId=5708686"/>
    <hyperlink ref="E69" r:id="rId67" display="http://www.grupocva.com/detalle_articulo/articulo.php?fProdId=9662498"/>
    <hyperlink ref="E70" r:id="rId68" display="http://www.grupocva.com/detalle_articulo/articulo.php?fProdId=26166"/>
    <hyperlink ref="E71" r:id="rId69" display="http://www.grupocva.com/detalle_articulo/articulo.php?fProdId=137684"/>
    <hyperlink ref="E72" r:id="rId70" display="http://www.grupocva.com/detalle_articulo/articulo.php?fProdId=4187685"/>
    <hyperlink ref="E73" r:id="rId71" display="http://www.grupocva.com/detalle_articulo/articulo.php?fProdId=9477522"/>
    <hyperlink ref="E74" r:id="rId72" display="http://www.grupocva.com/detalle_articulo/articulo.php?fProdId=9535136"/>
    <hyperlink ref="E75" r:id="rId73" display="http://www.grupocva.com/detalle_articulo/articulo.php?fProdId=9535137"/>
    <hyperlink ref="E76" r:id="rId74" display="http://www.grupocva.com/detalle_articulo/articulo.php?fProdId=9538386"/>
    <hyperlink ref="E77" r:id="rId75" display="http://www.grupocva.com/detalle_articulo/articulo.php?fProdId=9584142"/>
    <hyperlink ref="E78" r:id="rId76" display="http://www.grupocva.com/detalle_articulo/articulo.php?fProdId=4938"/>
    <hyperlink ref="E79" r:id="rId77" display="http://www.grupocva.com/detalle_articulo/articulo.php?fProdId=5738687"/>
    <hyperlink ref="E80" r:id="rId78" display="http://www.grupocva.com/detalle_articulo/articulo.php?fProdId=5737689"/>
    <hyperlink ref="E81" r:id="rId79" display="http://www.grupocva.com/detalle_articulo/articulo.php?fProdId=9522697"/>
    <hyperlink ref="E82" r:id="rId80" display="http://www.grupocva.com/detalle_articulo/articulo.php?fProdId=2403685"/>
    <hyperlink ref="E83" r:id="rId81" display="http://www.grupocva.com/detalle_articulo/articulo.php?fProdId=5921685"/>
    <hyperlink ref="E84" r:id="rId82" display="http://www.grupocva.com/detalle_articulo/articulo.php?fProdId=5936685"/>
    <hyperlink ref="E85" r:id="rId83" display="http://www.grupocva.com/detalle_articulo/articulo.php?fProdId=9518093"/>
    <hyperlink ref="E86" r:id="rId84" display="http://www.grupocva.com/detalle_articulo/articulo.php?fProdId=9558136"/>
    <hyperlink ref="E87" r:id="rId85" display="http://www.grupocva.com/detalle_articulo/articulo.php?fProdId=9558186"/>
    <hyperlink ref="E88" r:id="rId86" display="http://www.grupocva.com/detalle_articulo/articulo.php?fProdId=9558236"/>
    <hyperlink ref="E89" r:id="rId87" display="http://www.grupocva.com/detalle_articulo/articulo.php?fProdId=9559336"/>
    <hyperlink ref="E90" r:id="rId88" display="http://www.grupocva.com/detalle_articulo/articulo.php?fProdId=9559287"/>
    <hyperlink ref="E91" r:id="rId89" display="http://www.grupocva.com/detalle_articulo/articulo.php?fProdId=9663896"/>
    <hyperlink ref="E92" r:id="rId90" display="http://www.grupocva.com/detalle_articulo/articulo.php?fProdId=9543336"/>
    <hyperlink ref="E93" r:id="rId91" display="http://www.grupocva.com/detalle_articulo/articulo.php?fProdId=9568738"/>
    <hyperlink ref="E94" r:id="rId92" display="http://www.grupocva.com/detalle_articulo/articulo.php?fProdId=9568788"/>
    <hyperlink ref="E95" r:id="rId93" display="http://www.grupocva.com/detalle_articulo/articulo.php?fProdId=9568838"/>
    <hyperlink ref="E96" r:id="rId94" display="http://www.grupocva.com/detalle_articulo/articulo.php?fProdId=9568789"/>
    <hyperlink ref="E97" r:id="rId95" display="http://www.grupocva.com/detalle_articulo/articulo.php?fProdId=9568790"/>
    <hyperlink ref="E98" r:id="rId96" display="http://www.grupocva.com/detalle_articulo/articulo.php?fProdId=9568791"/>
    <hyperlink ref="E99" r:id="rId97" display="http://www.grupocva.com/detalle_articulo/articulo.php?fProdId=9568840"/>
    <hyperlink ref="E100" r:id="rId98" display="http://www.grupocva.com/detalle_articulo/articulo.php?fProdId=9568888"/>
    <hyperlink ref="E101" r:id="rId99" display="http://www.grupocva.com/detalle_articulo/articulo.php?fProdId=9571539"/>
    <hyperlink ref="E102" r:id="rId100" display="http://www.grupocva.com/detalle_articulo/articulo.php?fProdId=9668896"/>
    <hyperlink ref="E103" r:id="rId101" display="http://www.grupocva.com/detalle_articulo/articulo.php?fProdId=9669198"/>
    <hyperlink ref="E104" r:id="rId102" display="http://www.grupocva.com/detalle_articulo/articulo.php?fProdId=9669296"/>
    <hyperlink ref="E105" r:id="rId103" display="http://www.grupocva.com/detalle_articulo/articulo.php?fProdId=9669247"/>
    <hyperlink ref="E106" r:id="rId104" display="http://www.grupocva.com/detalle_articulo/articulo.php?fProdId=9669200"/>
    <hyperlink ref="E107" r:id="rId105" display="http://www.grupocva.com/detalle_articulo/articulo.php?fProdId=818"/>
    <hyperlink ref="E108" r:id="rId106" display="http://www.grupocva.com/detalle_articulo/articulo.php?fProdId=382690"/>
    <hyperlink ref="E109" r:id="rId107" display="http://www.grupocva.com/detalle_articulo/articulo.php?fProdId=1033685"/>
    <hyperlink ref="E110" r:id="rId108" display="http://www.grupocva.com/detalle_articulo/articulo.php?fProdId=1490688"/>
    <hyperlink ref="E111" r:id="rId109" display="http://www.grupocva.com/detalle_articulo/articulo.php?fProdId=1643685"/>
    <hyperlink ref="E112" r:id="rId110" display="http://www.grupocva.com/detalle_articulo/articulo.php?fProdId=9432367"/>
    <hyperlink ref="E113" r:id="rId111" display="http://www.grupocva.com/detalle_articulo/articulo.php?fProdId=9618539"/>
    <hyperlink ref="E114" r:id="rId112" display="http://www.grupocva.com/detalle_articulo/articulo.php?fProdId=9618589"/>
    <hyperlink ref="E115" r:id="rId113" display="http://www.grupocva.com/detalle_articulo/articulo.php?fProdId=9668847"/>
    <hyperlink ref="E116" r:id="rId114" display="http://www.grupocva.com/detalle_articulo/articulo.php?fProdId=9681796"/>
    <hyperlink ref="E117" r:id="rId115" display="http://www.grupocva.com/detalle_articulo/articulo.php?fProdId=9681846"/>
    <hyperlink ref="E118" r:id="rId116" display="http://www.grupocva.com/detalle_articulo/articulo.php?fProdId=9681896"/>
    <hyperlink ref="E119" r:id="rId117" display="http://www.grupocva.com/detalle_articulo/articulo.php?fProdId=9682756"/>
    <hyperlink ref="E120" r:id="rId118" display="http://www.grupocva.com/detalle_articulo/articulo.php?fProdId=9682853"/>
    <hyperlink ref="E121" r:id="rId119" display="http://www.grupocva.com/detalle_articulo/articulo.php?fProdId=9682854"/>
    <hyperlink ref="E122" r:id="rId120" display="http://www.grupocva.com/detalle_articulo/articulo.php?fProdId=9682855"/>
    <hyperlink ref="E123" r:id="rId121" display="http://www.grupocva.com/detalle_articulo/articulo.php?fProdId=9692301"/>
    <hyperlink ref="E124" r:id="rId122" display="http://www.grupocva.com/detalle_articulo/articulo.php?fProdId=9692302"/>
    <hyperlink ref="E125" r:id="rId123" display="http://www.grupocva.com/detalle_articulo/articulo.php?fProdId=9692303"/>
    <hyperlink ref="E126" r:id="rId124" display="http://www.grupocva.com/detalle_articulo/articulo.php?fProdId=5617690"/>
    <hyperlink ref="E127" r:id="rId125" display="http://www.grupocva.com/detalle_articulo/articulo.php?fProdId=5618690"/>
    <hyperlink ref="E128" r:id="rId126" display="http://www.grupocva.com/detalle_articulo/articulo.php?fProdId=5651687"/>
    <hyperlink ref="E129" r:id="rId127" display="http://www.grupocva.com/detalle_articulo/articulo.php?fProdId=5908693"/>
    <hyperlink ref="E130" r:id="rId128" display="http://www.grupocva.com/detalle_articulo/articulo.php?fProdId=9462919"/>
    <hyperlink ref="E131" r:id="rId129" display="http://www.grupocva.com/detalle_articulo/articulo.php?fProdId=9468367"/>
    <hyperlink ref="E132" r:id="rId130" display="http://www.grupocva.com/detalle_articulo/articulo.php?fProdId=9495187"/>
    <hyperlink ref="E133" r:id="rId131" display="http://www.grupocva.com/detalle_articulo/articulo.php?fProdId=9495090"/>
    <hyperlink ref="E134" r:id="rId132" display="http://www.grupocva.com/detalle_articulo/articulo.php?fProdId=9584790"/>
    <hyperlink ref="E135" r:id="rId133" display="http://www.grupocva.com/detalle_articulo/articulo.php?fProdId=9600888"/>
    <hyperlink ref="E136" r:id="rId134" display="http://www.grupocva.com/detalle_articulo/articulo.php?fProdId=3207685"/>
    <hyperlink ref="E137" r:id="rId135" display="http://www.grupocva.com/detalle_articulo/articulo.php?fProdId=3208685"/>
    <hyperlink ref="E138" r:id="rId136" display="http://www.grupocva.com/detalle_articulo/articulo.php?fProdId=3284685"/>
    <hyperlink ref="E139" r:id="rId137" display="http://www.grupocva.com/detalle_articulo/articulo.php?fProdId=3285685"/>
    <hyperlink ref="E140" r:id="rId138" display="http://www.grupocva.com/detalle_articulo/articulo.php?fProdId=3284691"/>
    <hyperlink ref="E141" r:id="rId139" display="http://www.grupocva.com/detalle_articulo/articulo.php?fProdId=3285688"/>
    <hyperlink ref="E142" r:id="rId140" display="http://www.grupocva.com/detalle_articulo/articulo.php?fProdId=3284694"/>
    <hyperlink ref="E143" r:id="rId141" display="http://www.grupocva.com/detalle_articulo/articulo.php?fProdId=3285692"/>
    <hyperlink ref="E144" r:id="rId142" display="http://www.grupocva.com/detalle_articulo/articulo.php?fProdId=3284695"/>
    <hyperlink ref="E145" r:id="rId143" display="http://www.grupocva.com/detalle_articulo/articulo.php?fProdId=3285693"/>
    <hyperlink ref="E146" r:id="rId144" display="http://www.grupocva.com/detalle_articulo/articulo.php?fProdId=3285694"/>
    <hyperlink ref="E147" r:id="rId145" display="http://www.grupocva.com/detalle_articulo/articulo.php?fProdId=3284696"/>
    <hyperlink ref="E148" r:id="rId146" display="http://www.grupocva.com/detalle_articulo/articulo.php?fProdId=3285697"/>
    <hyperlink ref="E149" r:id="rId147" display="http://www.grupocva.com/detalle_articulo/articulo.php?fProdId=3390696"/>
    <hyperlink ref="E150" r:id="rId148" display="http://www.grupocva.com/detalle_articulo/articulo.php?fProdId=3390697"/>
    <hyperlink ref="E151" r:id="rId149" display="http://www.grupocva.com/detalle_articulo/articulo.php?fProdId=4010685"/>
    <hyperlink ref="E152" r:id="rId150" display="http://www.grupocva.com/detalle_articulo/articulo.php?fProdId=4283687"/>
    <hyperlink ref="E153" r:id="rId151" display="http://www.grupocva.com/detalle_articulo/articulo.php?fProdId=4283688"/>
    <hyperlink ref="E154" r:id="rId152" display="http://www.grupocva.com/detalle_articulo/articulo.php?fProdId=4869688"/>
    <hyperlink ref="E155" r:id="rId153" display="http://www.grupocva.com/detalle_articulo/articulo.php?fProdId=4870688"/>
    <hyperlink ref="E156" r:id="rId154" display="http://www.grupocva.com/detalle_articulo/articulo.php?fProdId=4870692"/>
    <hyperlink ref="E157" r:id="rId155" display="http://www.grupocva.com/detalle_articulo/articulo.php?fProdId=4886685"/>
    <hyperlink ref="E158" r:id="rId156" display="http://www.grupocva.com/detalle_articulo/articulo.php?fProdId=5161693"/>
    <hyperlink ref="E159" r:id="rId157" display="http://www.grupocva.com/detalle_articulo/articulo.php?fProdId=5173693"/>
    <hyperlink ref="E160" r:id="rId158" display="http://www.grupocva.com/detalle_articulo/articulo.php?fProdId=5671688"/>
    <hyperlink ref="E161" r:id="rId159" display="http://www.grupocva.com/detalle_articulo/articulo.php?fProdId=5671689"/>
    <hyperlink ref="E162" r:id="rId160" display="http://www.grupocva.com/detalle_articulo/articulo.php?fProdId=5671691"/>
    <hyperlink ref="E163" r:id="rId161" display="http://www.grupocva.com/detalle_articulo/articulo.php?fProdId=5672689"/>
    <hyperlink ref="E164" r:id="rId162" display="http://www.grupocva.com/detalle_articulo/articulo.php?fProdId=5671695"/>
    <hyperlink ref="E165" r:id="rId163" display="http://www.grupocva.com/detalle_articulo/articulo.php?fProdId=5766686"/>
    <hyperlink ref="E166" r:id="rId164" display="http://www.grupocva.com/detalle_articulo/articulo.php?fProdId=5766694"/>
    <hyperlink ref="E167" r:id="rId165" display="http://www.grupocva.com/detalle_articulo/articulo.php?fProdId=9427918"/>
    <hyperlink ref="E168" r:id="rId166" display="http://www.grupocva.com/detalle_articulo/articulo.php?fProdId=9427919"/>
    <hyperlink ref="E169" r:id="rId167" display="http://www.grupocva.com/detalle_articulo/articulo.php?fProdId=9427920"/>
    <hyperlink ref="E170" r:id="rId168" display="http://www.grupocva.com/detalle_articulo/articulo.php?fProdId=9427967"/>
    <hyperlink ref="E171" r:id="rId169" display="http://www.grupocva.com/detalle_articulo/articulo.php?fProdId=9437320"/>
    <hyperlink ref="E172" r:id="rId170" display="http://www.grupocva.com/detalle_articulo/articulo.php?fProdId=9437321"/>
    <hyperlink ref="E173" r:id="rId171" display="http://www.grupocva.com/detalle_articulo/articulo.php?fProdId=9437323"/>
    <hyperlink ref="E174" r:id="rId172" display="http://www.grupocva.com/detalle_articulo/articulo.php?fProdId=9448568"/>
    <hyperlink ref="E175" r:id="rId173" display="http://www.grupocva.com/detalle_articulo/articulo.php?fProdId=9453318"/>
    <hyperlink ref="E176" r:id="rId174" display="http://www.grupocva.com/detalle_articulo/articulo.php?fProdId=9458117"/>
    <hyperlink ref="E177" r:id="rId175" display="http://www.grupocva.com/detalle_articulo/articulo.php?fProdId=9458069"/>
    <hyperlink ref="E178" r:id="rId176" display="http://www.grupocva.com/detalle_articulo/articulo.php?fProdId=9465318"/>
    <hyperlink ref="E179" r:id="rId177" display="http://www.grupocva.com/detalle_articulo/articulo.php?fProdId=9465967"/>
    <hyperlink ref="E180" r:id="rId178" display="http://www.grupocva.com/detalle_articulo/articulo.php?fProdId=9466017"/>
    <hyperlink ref="E181" r:id="rId179" display="http://www.grupocva.com/detalle_articulo/articulo.php?fProdId=9466067"/>
    <hyperlink ref="E182" r:id="rId180" display="http://www.grupocva.com/detalle_articulo/articulo.php?fProdId=9482570"/>
    <hyperlink ref="E183" r:id="rId181" display="http://www.grupocva.com/detalle_articulo/articulo.php?fProdId=9482522"/>
    <hyperlink ref="E184" r:id="rId182" display="http://www.grupocva.com/detalle_articulo/articulo.php?fProdId=9482571"/>
    <hyperlink ref="E185" r:id="rId183" display="http://www.grupocva.com/detalle_articulo/articulo.php?fProdId=9482617"/>
    <hyperlink ref="E186" r:id="rId184" display="http://www.grupocva.com/detalle_articulo/articulo.php?fProdId=9486334"/>
    <hyperlink ref="E187" r:id="rId185" display="http://www.grupocva.com/detalle_articulo/articulo.php?fProdId=9500137"/>
    <hyperlink ref="E188" r:id="rId186" display="http://www.grupocva.com/detalle_articulo/articulo.php?fProdId=9500088"/>
    <hyperlink ref="E189" r:id="rId187" display="http://www.grupocva.com/detalle_articulo/articulo.php?fProdId=9518091"/>
    <hyperlink ref="E190" r:id="rId188" display="http://www.grupocva.com/detalle_articulo/articulo.php?fProdId=9518039"/>
    <hyperlink ref="E191" r:id="rId189" display="http://www.grupocva.com/detalle_articulo/articulo.php?fProdId=9570038"/>
    <hyperlink ref="E192" r:id="rId190" display="http://www.grupocva.com/detalle_articulo/articulo.php?fProdId=9631546"/>
    <hyperlink ref="E193" r:id="rId191" display="http://www.grupocva.com/detalle_articulo/articulo.php?fProdId=9682852"/>
    <hyperlink ref="E194" r:id="rId192" display="http://www.grupocva.com/detalle_articulo/articulo.php?fProdId=9686796"/>
    <hyperlink ref="E195" r:id="rId193" display="http://www.grupocva.com/detalle_articulo/articulo.php?fProdId=9691396"/>
    <hyperlink ref="E196" r:id="rId194" display="http://www.grupocva.com/detalle_articulo/articulo.php?fProdId=9691446"/>
    <hyperlink ref="E197" r:id="rId195" display="http://www.grupocva.com/detalle_articulo/articulo.php?fProdId=9691447"/>
    <hyperlink ref="E198" r:id="rId196" display="http://www.grupocva.com/detalle_articulo/articulo.php?fProdId=9691946"/>
    <hyperlink ref="E199" r:id="rId197" display="http://www.grupocva.com/detalle_articulo/articulo.php?fProdId=9691947"/>
    <hyperlink ref="E200" r:id="rId198" display="http://www.grupocva.com/detalle_articulo/articulo.php?fProdId=9607838"/>
    <hyperlink ref="E201" r:id="rId199" display="http://www.grupocva.com/detalle_articulo/articulo.php?fProdId=9607938"/>
    <hyperlink ref="E202" r:id="rId200" display="http://www.grupocva.com/detalle_articulo/articulo.php?fProdId=9614588"/>
    <hyperlink ref="E203" r:id="rId201" display="http://www.grupocva.com/detalle_articulo/articulo.php?fProdId=9620189"/>
    <hyperlink ref="E204" r:id="rId202" display="http://www.grupocva.com/detalle_articulo/articulo.php?fProdId=9639349"/>
    <hyperlink ref="E205" r:id="rId203" display="http://www.grupocva.com/detalle_articulo/articulo.php?fProdId=9687498"/>
    <hyperlink ref="E206" r:id="rId204" display="http://www.grupocva.com/detalle_articulo/articulo.php?fProdId=9696746"/>
    <hyperlink ref="E207" r:id="rId205" display="http://www.grupocva.com/detalle_articulo/articulo.php?fProdId=9696747"/>
    <hyperlink ref="E208" r:id="rId206" display="http://www.grupocva.com/detalle_articulo/articulo.php?fProdId=9696748"/>
    <hyperlink ref="E209" r:id="rId207" display="http://www.grupocva.com/detalle_articulo/articulo.php?fProdId=9696796"/>
    <hyperlink ref="E210" r:id="rId208" display="http://www.grupocva.com/detalle_articulo/articulo.php?fProdId=9696797"/>
    <hyperlink ref="E211" r:id="rId209" display="http://www.grupocva.com/detalle_articulo/articulo.php?fProdId=9696846"/>
    <hyperlink ref="E212" r:id="rId210" display="http://www.grupocva.com/detalle_articulo/articulo.php?fProdId=9696798"/>
    <hyperlink ref="E213" r:id="rId211" display="http://www.grupocva.com/detalle_articulo/articulo.php?fProdId=9433820"/>
    <hyperlink ref="E214" r:id="rId212" display="http://www.grupocva.com/detalle_articulo/articulo.php?fProdId=9435319"/>
    <hyperlink ref="E215" r:id="rId213" display="http://www.grupocva.com/detalle_articulo/articulo.php?fProdId=9441517"/>
    <hyperlink ref="E216" r:id="rId214" display="http://www.grupocva.com/detalle_articulo/articulo.php?fProdId=9501939"/>
    <hyperlink ref="E217" r:id="rId215" display="http://www.grupocva.com/detalle_articulo/articulo.php?fProdId=9501940"/>
    <hyperlink ref="E218" r:id="rId216" display="http://www.grupocva.com/detalle_articulo/articulo.php?fProdId=9504687"/>
    <hyperlink ref="E219" r:id="rId217" display="http://www.grupocva.com/detalle_articulo/articulo.php?fProdId=9504638"/>
    <hyperlink ref="E220" r:id="rId218" display="http://www.grupocva.com/detalle_articulo/articulo.php?fProdId=9504688"/>
    <hyperlink ref="E221" r:id="rId219" display="http://www.grupocva.com/detalle_articulo/articulo.php?fProdId=9504736"/>
    <hyperlink ref="E222" r:id="rId220" display="http://www.grupocva.com/detalle_articulo/articulo.php?fProdId=9522037"/>
    <hyperlink ref="E223" r:id="rId221" display="http://www.grupocva.com/detalle_articulo/articulo.php?fProdId=9593239"/>
    <hyperlink ref="E224" r:id="rId222" display="http://www.grupocva.com/detalle_articulo/articulo.php?fProdId=9595839"/>
    <hyperlink ref="E225" r:id="rId223" display="http://www.grupocva.com/detalle_articulo/articulo.php?fProdId=9606789"/>
    <hyperlink ref="E226" r:id="rId224" display="http://www.grupocva.com/detalle_articulo/articulo.php?fProdId=9619889"/>
    <hyperlink ref="E227" r:id="rId225" display="http://www.grupocva.com/detalle_articulo/articulo.php?fProdId=9697046"/>
    <hyperlink ref="E228" r:id="rId226" display="http://www.grupocva.com/detalle_articulo/articulo.php?fProdId=9620890"/>
    <hyperlink ref="E229" r:id="rId227" display="http://www.grupocva.com/detalle_articulo/articulo.php?fProdId=9620891"/>
    <hyperlink ref="E230" r:id="rId228" display="http://www.grupocva.com/detalle_articulo/articulo.php?fProdId=9620939"/>
    <hyperlink ref="E231" r:id="rId229" display="http://www.grupocva.com/detalle_articulo/articulo.php?fProdId=9620940"/>
    <hyperlink ref="E232" r:id="rId230" display="http://www.grupocva.com/detalle_articulo/articulo.php?fProdId=9620989"/>
    <hyperlink ref="E233" r:id="rId231" display="http://www.grupocva.com/detalle_articulo/articulo.php?fProdId=9620941"/>
    <hyperlink ref="E234" r:id="rId232" display="http://www.grupocva.com/detalle_articulo/articulo.php?fProdId=9620990"/>
    <hyperlink ref="E235" r:id="rId233" display="http://www.grupocva.com/detalle_articulo/articulo.php?fProdId=9620942"/>
    <hyperlink ref="E236" r:id="rId234" display="http://www.grupocva.com/detalle_articulo/articulo.php?fProdId=9646947"/>
    <hyperlink ref="E237" r:id="rId235" display="http://www.grupocva.com/detalle_articulo/articulo.php?fProdId=9646901"/>
    <hyperlink ref="E238" r:id="rId236" display="http://www.grupocva.com/detalle_articulo/articulo.php?fProdId=9596338"/>
    <hyperlink ref="E239" r:id="rId237" display="http://www.grupocva.com/detalle_articulo/articulo.php?fProdId=9596289"/>
    <hyperlink ref="E240" r:id="rId238" display="http://www.grupocva.com/detalle_articulo/articulo.php?fProdId=9596339"/>
    <hyperlink ref="E241" r:id="rId239" display="http://www.grupocva.com/detalle_articulo/articulo.php?fProdId=9596538"/>
    <hyperlink ref="E242" r:id="rId240" display="http://www.grupocva.com/detalle_articulo/articulo.php?fProdId=9596588"/>
    <hyperlink ref="E243" r:id="rId241" display="http://www.grupocva.com/detalle_articulo/articulo.php?fProdId=9635996"/>
    <hyperlink ref="E244" r:id="rId242" display="http://www.grupocva.com/detalle_articulo/articulo.php?fProdId=9636046"/>
    <hyperlink ref="E245" r:id="rId243" display="http://www.grupocva.com/detalle_articulo/articulo.php?fProdId=9637746"/>
    <hyperlink ref="E246" r:id="rId244" display="http://www.grupocva.com/detalle_articulo/articulo.php?fProdId=9637697"/>
    <hyperlink ref="E247" r:id="rId245" display="http://www.grupocva.com/detalle_articulo/articulo.php?fProdId=9637747"/>
    <hyperlink ref="E248" r:id="rId246" display="http://www.grupocva.com/detalle_articulo/articulo.php?fProdId=9637748"/>
    <hyperlink ref="E249" r:id="rId247" display="http://www.grupocva.com/detalle_articulo/articulo.php?fProdId=4606686"/>
    <hyperlink ref="E250" r:id="rId248" display="http://www.grupocva.com/detalle_articulo/articulo.php?fProdId=9448467"/>
    <hyperlink ref="E251" r:id="rId249" display="http://www.grupocva.com/detalle_articulo/articulo.php?fProdId=9470167"/>
    <hyperlink ref="E252" r:id="rId250" display="http://www.grupocva.com/detalle_articulo/articulo.php?fProdId=9470217"/>
    <hyperlink ref="E253" r:id="rId251" display="http://www.grupocva.com/detalle_articulo/articulo.php?fProdId=9499486"/>
    <hyperlink ref="E254" r:id="rId252" display="http://www.grupocva.com/detalle_articulo/articulo.php?fProdId=9499536"/>
    <hyperlink ref="E255" r:id="rId253" display="http://www.grupocva.com/detalle_articulo/articulo.php?fProdId=9499487"/>
    <hyperlink ref="E256" r:id="rId254" display="http://www.grupocva.com/detalle_articulo/articulo.php?fProdId=9553587"/>
    <hyperlink ref="E257" r:id="rId255" display="http://www.grupocva.com/detalle_articulo/articulo.php?fProdId=9563939"/>
    <hyperlink ref="E258" r:id="rId256" display="http://www.grupocva.com/detalle_articulo/articulo.php?fProdId=9576038"/>
    <hyperlink ref="E259" r:id="rId257" display="http://www.grupocva.com/detalle_articulo/articulo.php?fProdId=9576088"/>
    <hyperlink ref="E260" r:id="rId258" display="http://www.grupocva.com/detalle_articulo/articulo.php?fProdId=9591445"/>
    <hyperlink ref="E261" r:id="rId259" display="http://www.grupocva.com/detalle_articulo/articulo.php?fProdId=9594188"/>
    <hyperlink ref="E262" r:id="rId260" display="http://www.grupocva.com/detalle_articulo/articulo.php?fProdId=9594091"/>
    <hyperlink ref="E263" r:id="rId261" display="http://www.grupocva.com/detalle_articulo/articulo.php?fProdId=9635696"/>
    <hyperlink ref="E264" r:id="rId262" display="http://www.grupocva.com/detalle_articulo/articulo.php?fProdId=9682798"/>
    <hyperlink ref="E265" r:id="rId263" display="http://www.grupocva.com/detalle_articulo/articulo.php?fProdId=9686946"/>
    <hyperlink ref="E266" r:id="rId264" display="http://www.grupocva.com/detalle_articulo/articulo.php?fProdId=6323"/>
    <hyperlink ref="E267" r:id="rId265" display="http://www.grupocva.com/detalle_articulo/articulo.php?fProdId=6377"/>
    <hyperlink ref="E268" r:id="rId266" display="http://www.grupocva.com/detalle_articulo/articulo.php?fProdId=2102"/>
    <hyperlink ref="E269" r:id="rId267" display="http://www.grupocva.com/detalle_articulo/articulo.php?fProdId=6507"/>
    <hyperlink ref="E270" r:id="rId268" display="http://www.grupocva.com/detalle_articulo/articulo.php?fProdId=9616488"/>
    <hyperlink ref="E271" r:id="rId269" display="http://www.grupocva.com/detalle_articulo/articulo.php?fProdId=1160"/>
    <hyperlink ref="E272" r:id="rId270" display="http://www.grupocva.com/detalle_articulo/articulo.php?fProdId=9629449"/>
    <hyperlink ref="E273" r:id="rId271" display="http://www.grupocva.com/detalle_articulo/articulo.php?fProdId=9638298"/>
    <hyperlink ref="E274" r:id="rId272" display="http://www.grupocva.com/detalle_articulo/articulo.php?fProdId=9667596"/>
    <hyperlink ref="E275" r:id="rId273" display="http://www.grupocva.com/detalle_articulo/articulo.php?fProdId=9668150"/>
    <hyperlink ref="E276" r:id="rId274" display="http://www.grupocva.com/detalle_articulo/articulo.php?fProdId=1161"/>
    <hyperlink ref="E277" r:id="rId275" display="http://www.grupocva.com/detalle_articulo/articulo.php?fProdId=1162"/>
    <hyperlink ref="E278" r:id="rId276" display="http://www.grupocva.com/detalle_articulo/articulo.php?fProdId=11892"/>
    <hyperlink ref="E279" r:id="rId277" display="http://www.grupocva.com/detalle_articulo/articulo.php?fProdId=3726"/>
    <hyperlink ref="E280" r:id="rId278" display="http://www.grupocva.com/detalle_articulo/articulo.php?fProdId=3701"/>
    <hyperlink ref="E281" r:id="rId279" display="http://www.grupocva.com/detalle_articulo/articulo.php?fProdId=7230"/>
    <hyperlink ref="E282" r:id="rId280" display="http://www.grupocva.com/detalle_articulo/articulo.php?fProdId=7252"/>
    <hyperlink ref="E283" r:id="rId281" display="http://www.grupocva.com/detalle_articulo/articulo.php?fProdId=7258"/>
    <hyperlink ref="E284" r:id="rId282" display="http://www.grupocva.com/detalle_articulo/articulo.php?fProdId=7293"/>
    <hyperlink ref="E285" r:id="rId283" display="http://www.grupocva.com/detalle_articulo/articulo.php?fProdId=1188"/>
    <hyperlink ref="E286" r:id="rId284" display="http://www.grupocva.com/detalle_articulo/articulo.php?fProdId=4983"/>
    <hyperlink ref="E287" r:id="rId285" display="http://www.grupocva.com/detalle_articulo/articulo.php?fProdId=4985"/>
    <hyperlink ref="E288" r:id="rId286" display="http://www.grupocva.com/detalle_articulo/articulo.php?fProdId=16821"/>
    <hyperlink ref="E289" r:id="rId287" display="http://www.grupocva.com/detalle_articulo/articulo.php?fProdId=16822"/>
    <hyperlink ref="E290" r:id="rId288" display="http://www.grupocva.com/detalle_articulo/articulo.php?fProdId=22579"/>
    <hyperlink ref="E291" r:id="rId289" display="http://www.grupocva.com/detalle_articulo/articulo.php?fProdId=25005"/>
    <hyperlink ref="E292" r:id="rId290" display="http://www.grupocva.com/detalle_articulo/articulo.php?fProdId=538685"/>
    <hyperlink ref="E293" r:id="rId291" display="http://www.grupocva.com/detalle_articulo/articulo.php?fProdId=1397685"/>
    <hyperlink ref="E294" r:id="rId292" display="http://www.grupocva.com/detalle_articulo/articulo.php?fProdId=2175685"/>
    <hyperlink ref="E295" r:id="rId293" display="http://www.grupocva.com/detalle_articulo/articulo.php?fProdId=2414685"/>
    <hyperlink ref="E296" r:id="rId294" display="http://www.grupocva.com/detalle_articulo/articulo.php?fProdId=2676687"/>
    <hyperlink ref="E297" r:id="rId295" display="http://www.grupocva.com/detalle_articulo/articulo.php?fProdId=1189"/>
    <hyperlink ref="E298" r:id="rId296" display="http://www.grupocva.com/detalle_articulo/articulo.php?fProdId=7316"/>
    <hyperlink ref="E299" r:id="rId297" display="http://www.grupocva.com/detalle_articulo/articulo.php?fProdId=3703"/>
    <hyperlink ref="E300" r:id="rId298" display="http://www.grupocva.com/detalle_articulo/articulo.php?fProdId=3857685"/>
    <hyperlink ref="E301" r:id="rId299" display="http://www.grupocva.com/detalle_articulo/articulo.php?fProdId=4257686"/>
    <hyperlink ref="E302" r:id="rId300" display="http://www.grupocva.com/detalle_articulo/articulo.php?fProdId=4745688"/>
    <hyperlink ref="E303" r:id="rId301" display="http://www.grupocva.com/detalle_articulo/articulo.php?fProdId=5344685"/>
    <hyperlink ref="E304" r:id="rId302" display="http://www.grupocva.com/detalle_articulo/articulo.php?fProdId=5349686"/>
    <hyperlink ref="E305" r:id="rId303" display="http://www.grupocva.com/detalle_articulo/articulo.php?fProdId=5384685"/>
    <hyperlink ref="E306" r:id="rId304" display="http://www.grupocva.com/detalle_articulo/articulo.php?fProdId=5384686"/>
    <hyperlink ref="E307" r:id="rId305" display="http://www.grupocva.com/detalle_articulo/articulo.php?fProdId=1190"/>
    <hyperlink ref="E308" r:id="rId306" display="http://www.grupocva.com/detalle_articulo/articulo.php?fProdId=4307685"/>
    <hyperlink ref="E309" r:id="rId307" display="http://www.grupocva.com/detalle_articulo/articulo.php?fProdId=52687"/>
    <hyperlink ref="E310" r:id="rId308" display="http://www.grupocva.com/detalle_articulo/articulo.php?fProdId=2460"/>
    <hyperlink ref="E311" r:id="rId309" display="http://www.grupocva.com/detalle_articulo/articulo.php?fProdId=2462"/>
    <hyperlink ref="E312" r:id="rId310" display="http://www.grupocva.com/detalle_articulo/articulo.php?fProdId=2466"/>
    <hyperlink ref="E313" r:id="rId311" display="http://www.grupocva.com/detalle_articulo/articulo.php?fProdId=2467"/>
    <hyperlink ref="E314" r:id="rId312" display="http://www.grupocva.com/detalle_articulo/articulo.php?fProdId=2471"/>
    <hyperlink ref="E315" r:id="rId313" display="http://www.grupocva.com/detalle_articulo/articulo.php?fProdId=2473"/>
    <hyperlink ref="E316" r:id="rId314" display="http://www.grupocva.com/detalle_articulo/articulo.php?fProdId=2475"/>
    <hyperlink ref="E317" r:id="rId315" display="http://www.grupocva.com/detalle_articulo/articulo.php?fProdId=2479"/>
    <hyperlink ref="E318" r:id="rId316" display="http://www.grupocva.com/detalle_articulo/articulo.php?fProdId=4920685"/>
    <hyperlink ref="E319" r:id="rId317" display="http://www.grupocva.com/detalle_articulo/articulo.php?fProdId=4920686"/>
    <hyperlink ref="E320" r:id="rId318" display="http://www.grupocva.com/detalle_articulo/articulo.php?fProdId=4920687"/>
    <hyperlink ref="E321" r:id="rId319" display="http://www.grupocva.com/detalle_articulo/articulo.php?fProdId=5004685"/>
    <hyperlink ref="E322" r:id="rId320" display="http://www.grupocva.com/detalle_articulo/articulo.php?fProdId=5073685"/>
    <hyperlink ref="E323" r:id="rId321" display="http://www.grupocva.com/detalle_articulo/articulo.php?fProdId=5074685"/>
    <hyperlink ref="E324" r:id="rId322" display="http://www.grupocva.com/detalle_articulo/articulo.php?fProdId=5073688"/>
    <hyperlink ref="E325" r:id="rId323" display="http://www.grupocva.com/detalle_articulo/articulo.php?fProdId=5074690"/>
    <hyperlink ref="E326" r:id="rId324" display="http://www.grupocva.com/detalle_articulo/articulo.php?fProdId=9483069"/>
    <hyperlink ref="E327" r:id="rId325" display="http://www.grupocva.com/detalle_articulo/articulo.php?fProdId=9483117"/>
    <hyperlink ref="E328" r:id="rId326" display="http://www.grupocva.com/detalle_articulo/articulo.php?fProdId=9483118"/>
    <hyperlink ref="E329" r:id="rId327" display="http://www.grupocva.com/detalle_articulo/articulo.php?fProdId=9484329"/>
    <hyperlink ref="E330" r:id="rId328" display="http://www.grupocva.com/detalle_articulo/articulo.php?fProdId=9484330"/>
    <hyperlink ref="E331" r:id="rId329" display="http://www.grupocva.com/detalle_articulo/articulo.php?fProdId=9484331"/>
    <hyperlink ref="E332" r:id="rId330" display="http://www.grupocva.com/detalle_articulo/articulo.php?fProdId=9484332"/>
    <hyperlink ref="E333" r:id="rId331" display="http://www.grupocva.com/detalle_articulo/articulo.php?fProdId=9484333"/>
    <hyperlink ref="E334" r:id="rId332" display="http://www.grupocva.com/detalle_articulo/articulo.php?fProdId=9484334"/>
    <hyperlink ref="E335" r:id="rId333" display="http://www.grupocva.com/detalle_articulo/articulo.php?fProdId=9484335"/>
    <hyperlink ref="E336" r:id="rId334" display="http://www.grupocva.com/detalle_articulo/articulo.php?fProdId=9484337"/>
    <hyperlink ref="E337" r:id="rId335" display="http://www.grupocva.com/detalle_articulo/articulo.php?fProdId=9484339"/>
    <hyperlink ref="E338" r:id="rId336" display="http://www.grupocva.com/detalle_articulo/articulo.php?fProdId=9484340"/>
    <hyperlink ref="E339" r:id="rId337" display="http://www.grupocva.com/detalle_articulo/articulo.php?fProdId=9519037"/>
    <hyperlink ref="E340" r:id="rId338" display="http://www.grupocva.com/detalle_articulo/articulo.php?fProdId=9518987"/>
    <hyperlink ref="E341" r:id="rId339" display="http://www.grupocva.com/detalle_articulo/articulo.php?fProdId=9518988"/>
    <hyperlink ref="E342" r:id="rId340" display="http://www.grupocva.com/detalle_articulo/articulo.php?fProdId=9519086"/>
    <hyperlink ref="E343" r:id="rId341" display="http://www.grupocva.com/detalle_articulo/articulo.php?fProdId=9519087"/>
    <hyperlink ref="E344" r:id="rId342" display="http://www.grupocva.com/detalle_articulo/articulo.php?fProdId=9519038"/>
    <hyperlink ref="E345" r:id="rId343" display="http://www.grupocva.com/detalle_articulo/articulo.php?fProdId=9519039"/>
    <hyperlink ref="E346" r:id="rId344" display="http://www.grupocva.com/detalle_articulo/articulo.php?fProdId=9518989"/>
    <hyperlink ref="E347" r:id="rId345" display="http://www.grupocva.com/detalle_articulo/articulo.php?fProdId=9518990"/>
    <hyperlink ref="E348" r:id="rId346" display="http://www.grupocva.com/detalle_articulo/articulo.php?fProdId=9519040"/>
    <hyperlink ref="E349" r:id="rId347" display="http://www.grupocva.com/detalle_articulo/articulo.php?fProdId=9519088"/>
    <hyperlink ref="E350" r:id="rId348" display="http://www.grupocva.com/detalle_articulo/articulo.php?fProdId=9518991"/>
    <hyperlink ref="E351" r:id="rId349" display="http://www.grupocva.com/detalle_articulo/articulo.php?fProdId=9573989"/>
    <hyperlink ref="E352" r:id="rId350" display="http://www.grupocva.com/detalle_articulo/articulo.php?fProdId=9574039"/>
    <hyperlink ref="E353" r:id="rId351" display="http://www.grupocva.com/detalle_articulo/articulo.php?fProdId=9573951"/>
    <hyperlink ref="E354" r:id="rId352" display="http://www.grupocva.com/detalle_articulo/articulo.php?fProdId=9574088"/>
    <hyperlink ref="E355" r:id="rId353" display="http://www.grupocva.com/detalle_articulo/articulo.php?fProdId=9575088"/>
    <hyperlink ref="E356" r:id="rId354" display="http://www.grupocva.com/detalle_articulo/articulo.php?fProdId=9575138"/>
    <hyperlink ref="E357" r:id="rId355" display="http://www.grupocva.com/detalle_articulo/articulo.php?fProdId=9583838"/>
    <hyperlink ref="E358" r:id="rId356" display="http://www.grupocva.com/detalle_articulo/articulo.php?fProdId=9583888"/>
    <hyperlink ref="E359" r:id="rId357" display="http://www.grupocva.com/detalle_articulo/articulo.php?fProdId=9585589"/>
    <hyperlink ref="E360" r:id="rId358" display="http://www.grupocva.com/detalle_articulo/articulo.php?fProdId=9586289"/>
    <hyperlink ref="E361" r:id="rId359" display="http://www.grupocva.com/detalle_articulo/articulo.php?fProdId=9586490"/>
    <hyperlink ref="E362" r:id="rId360" display="http://www.grupocva.com/detalle_articulo/articulo.php?fProdId=9587488"/>
    <hyperlink ref="E363" r:id="rId361" display="http://www.grupocva.com/detalle_articulo/articulo.php?fProdId=9589491"/>
    <hyperlink ref="E364" r:id="rId362" display="http://www.grupocva.com/detalle_articulo/articulo.php?fProdId=9589540"/>
    <hyperlink ref="E365" r:id="rId363" display="http://www.grupocva.com/detalle_articulo/articulo.php?fProdId=9589638"/>
    <hyperlink ref="E366" r:id="rId364" display="http://www.grupocva.com/detalle_articulo/articulo.php?fProdId=9589838"/>
    <hyperlink ref="E367" r:id="rId365" display="http://www.grupocva.com/detalle_articulo/articulo.php?fProdId=9589888"/>
    <hyperlink ref="E368" r:id="rId366" display="http://www.grupocva.com/detalle_articulo/articulo.php?fProdId=9589789"/>
    <hyperlink ref="E369" r:id="rId367" display="http://www.grupocva.com/detalle_articulo/articulo.php?fProdId=9589889"/>
    <hyperlink ref="E370" r:id="rId368" display="http://www.grupocva.com/detalle_articulo/articulo.php?fProdId=9589890"/>
    <hyperlink ref="E371" r:id="rId369" display="http://www.grupocva.com/detalle_articulo/articulo.php?fProdId=9589790"/>
    <hyperlink ref="E372" r:id="rId370" display="http://www.grupocva.com/detalle_articulo/articulo.php?fProdId=9589891"/>
    <hyperlink ref="E373" r:id="rId371" display="http://www.grupocva.com/detalle_articulo/articulo.php?fProdId=9589892"/>
    <hyperlink ref="E374" r:id="rId372" display="http://www.grupocva.com/detalle_articulo/articulo.php?fProdId=9589893"/>
    <hyperlink ref="E375" r:id="rId373" display="http://www.grupocva.com/detalle_articulo/articulo.php?fProdId=9589791"/>
    <hyperlink ref="E376" r:id="rId374" display="http://www.grupocva.com/detalle_articulo/articulo.php?fProdId=9589894"/>
    <hyperlink ref="E377" r:id="rId375" display="http://www.grupocva.com/detalle_articulo/articulo.php?fProdId=9589792"/>
    <hyperlink ref="E378" r:id="rId376" display="http://www.grupocva.com/detalle_articulo/articulo.php?fProdId=9589895"/>
    <hyperlink ref="E379" r:id="rId377" display="http://www.grupocva.com/detalle_articulo/articulo.php?fProdId=9589839"/>
    <hyperlink ref="E380" r:id="rId378" display="http://www.grupocva.com/detalle_articulo/articulo.php?fProdId=9607788"/>
    <hyperlink ref="E381" r:id="rId379" display="http://www.grupocva.com/detalle_articulo/articulo.php?fProdId=9607789"/>
    <hyperlink ref="E382" r:id="rId380" display="http://www.grupocva.com/detalle_articulo/articulo.php?fProdId=9612339"/>
    <hyperlink ref="E383" r:id="rId381" display="http://www.grupocva.com/detalle_articulo/articulo.php?fProdId=9634161"/>
    <hyperlink ref="E384" r:id="rId382" display="http://www.grupocva.com/detalle_articulo/articulo.php?fProdId=9665597"/>
    <hyperlink ref="E385" r:id="rId383" display="http://www.grupocva.com/detalle_articulo/articulo.php?fProdId=9605593"/>
    <hyperlink ref="E386" r:id="rId384" display="http://www.grupocva.com/detalle_articulo/articulo.php?fProdId=9620190"/>
    <hyperlink ref="E387" r:id="rId385" display="http://www.grupocva.com/detalle_articulo/articulo.php?fProdId=9620289"/>
    <hyperlink ref="E388" r:id="rId386" display="http://www.grupocva.com/detalle_articulo/articulo.php?fProdId=9620191"/>
    <hyperlink ref="E389" r:id="rId387" display="http://www.grupocva.com/detalle_articulo/articulo.php?fProdId=9620339"/>
    <hyperlink ref="E390" r:id="rId388" display="http://www.grupocva.com/detalle_articulo/articulo.php?fProdId=9620292"/>
    <hyperlink ref="E391" r:id="rId389" display="http://www.grupocva.com/detalle_articulo/articulo.php?fProdId=9620340"/>
    <hyperlink ref="E392" r:id="rId390" display="http://www.grupocva.com/detalle_articulo/articulo.php?fProdId=9620341"/>
    <hyperlink ref="E393" r:id="rId391" display="http://www.grupocva.com/detalle_articulo/articulo.php?fProdId=9620390"/>
    <hyperlink ref="E394" r:id="rId392" display="http://www.grupocva.com/detalle_articulo/articulo.php?fProdId=9642147"/>
    <hyperlink ref="E395" r:id="rId393" display="http://www.grupocva.com/detalle_articulo/articulo.php?fProdId=9693346"/>
    <hyperlink ref="E396" r:id="rId394" display="http://www.grupocva.com/detalle_articulo/articulo.php?fProdId=9619039"/>
    <hyperlink ref="E397" r:id="rId395" display="http://www.grupocva.com/detalle_articulo/articulo.php?fProdId=9619190"/>
    <hyperlink ref="E398" r:id="rId396" display="http://www.grupocva.com/detalle_articulo/articulo.php?fProdId=9619239"/>
    <hyperlink ref="E399" r:id="rId397" display="http://www.grupocva.com/detalle_articulo/articulo.php?fProdId=9619191"/>
    <hyperlink ref="E400" r:id="rId398" display="http://www.grupocva.com/detalle_articulo/articulo.php?fProdId=9619192"/>
    <hyperlink ref="E401" r:id="rId399" display="http://www.grupocva.com/detalle_articulo/articulo.php?fProdId=9619193"/>
    <hyperlink ref="E402" r:id="rId400" display="http://www.grupocva.com/detalle_articulo/articulo.php?fProdId=9619194"/>
    <hyperlink ref="E403" r:id="rId401" display="http://www.grupocva.com/detalle_articulo/articulo.php?fProdId=9619196"/>
    <hyperlink ref="E404" r:id="rId402" display="http://www.grupocva.com/detalle_articulo/articulo.php?fProdId=9619240"/>
    <hyperlink ref="E405" r:id="rId403" display="http://www.grupocva.com/detalle_articulo/articulo.php?fProdId=9646898"/>
    <hyperlink ref="E406" r:id="rId404" display="http://www.grupocva.com/detalle_articulo/articulo.php?fProdId=9646996"/>
    <hyperlink ref="E407" r:id="rId405" display="http://www.grupocva.com/detalle_articulo/articulo.php?fProdId=9687047"/>
    <hyperlink ref="E408" r:id="rId406" display="http://www.grupocva.com/detalle_articulo/articulo.php?fProdId=9645996"/>
    <hyperlink ref="E409" r:id="rId407" display="http://www.grupocva.com/detalle_articulo/articulo.php?fProdId=16096"/>
    <hyperlink ref="E410" r:id="rId408" display="http://www.grupocva.com/detalle_articulo/articulo.php?fProdId=9432667"/>
    <hyperlink ref="E411" r:id="rId409" display="http://www.grupocva.com/detalle_articulo/articulo.php?fProdId=9432668"/>
    <hyperlink ref="E412" r:id="rId410" display="http://www.grupocva.com/detalle_articulo/articulo.php?fProdId=9432717"/>
    <hyperlink ref="E413" r:id="rId411" display="http://www.grupocva.com/detalle_articulo/articulo.php?fProdId=9432969"/>
    <hyperlink ref="E414" r:id="rId412" display="http://www.grupocva.com/detalle_articulo/articulo.php?fProdId=9432971"/>
    <hyperlink ref="E415" r:id="rId413" display="http://www.grupocva.com/detalle_articulo/articulo.php?fProdId=9494386"/>
    <hyperlink ref="E416" r:id="rId414" display="http://www.grupocva.com/detalle_articulo/articulo.php?fProdId=9512486"/>
    <hyperlink ref="E417" r:id="rId415" display="http://www.grupocva.com/detalle_articulo/articulo.php?fProdId=9433317"/>
    <hyperlink ref="E418" r:id="rId416" display="http://www.grupocva.com/detalle_articulo/articulo.php?fProdId=9433369"/>
    <hyperlink ref="E419" r:id="rId417" display="http://www.grupocva.com/detalle_articulo/articulo.php?fProdId=9508743"/>
    <hyperlink ref="E420" r:id="rId418" display="http://www.grupocva.com/detalle_articulo/articulo.php?fProdId=9509236"/>
    <hyperlink ref="E421" r:id="rId419" display="http://www.grupocva.com/detalle_articulo/articulo.php?fProdId=9509286"/>
    <hyperlink ref="E422" r:id="rId420" display="http://www.grupocva.com/detalle_articulo/articulo.php?fProdId=9510788"/>
    <hyperlink ref="E423" r:id="rId421" display="http://www.grupocva.com/detalle_articulo/articulo.php?fProdId=9511038"/>
    <hyperlink ref="E424" r:id="rId422" display="http://www.grupocva.com/detalle_articulo/articulo.php?fProdId=9511090"/>
    <hyperlink ref="E425" r:id="rId423" display="http://www.grupocva.com/detalle_articulo/articulo.php?fProdId=9560389"/>
    <hyperlink ref="E426" r:id="rId424" display="http://www.grupocva.com/detalle_articulo/articulo.php?fProdId=9432417"/>
    <hyperlink ref="E427" r:id="rId425" display="http://www.grupocva.com/detalle_articulo/articulo.php?fProdId=9432474"/>
    <hyperlink ref="E428" r:id="rId426" display="http://www.grupocva.com/detalle_articulo/articulo.php?fProdId=9432567"/>
    <hyperlink ref="E429" r:id="rId427" display="http://www.grupocva.com/detalle_articulo/articulo.php?fProdId=9432617"/>
    <hyperlink ref="E430" r:id="rId428" display="http://www.grupocva.com/detalle_articulo/articulo.php?fProdId=9432618"/>
    <hyperlink ref="E431" r:id="rId429" display="http://www.grupocva.com/detalle_articulo/articulo.php?fProdId=9433023"/>
    <hyperlink ref="E432" r:id="rId430" display="http://www.grupocva.com/detalle_articulo/articulo.php?fProdId=9433027"/>
    <hyperlink ref="E433" r:id="rId431" display="http://www.grupocva.com/detalle_articulo/articulo.php?fProdId=9433368"/>
    <hyperlink ref="E434" r:id="rId432" display="http://www.grupocva.com/detalle_articulo/articulo.php?fProdId=9433621"/>
    <hyperlink ref="E435" r:id="rId433" display="http://www.grupocva.com/detalle_articulo/articulo.php?fProdId=9433624"/>
    <hyperlink ref="E436" r:id="rId434" display="http://www.grupocva.com/detalle_articulo/articulo.php?fProdId=9433625"/>
    <hyperlink ref="E437" r:id="rId435" display="http://www.grupocva.com/detalle_articulo/articulo.php?fProdId=9433627"/>
    <hyperlink ref="E438" r:id="rId436" display="http://www.grupocva.com/detalle_articulo/articulo.php?fProdId=9433632"/>
    <hyperlink ref="E439" r:id="rId437" display="http://www.grupocva.com/detalle_articulo/articulo.php?fProdId=9508738"/>
    <hyperlink ref="E440" r:id="rId438" display="http://www.grupocva.com/detalle_articulo/articulo.php?fProdId=9508792"/>
    <hyperlink ref="E441" r:id="rId439" display="http://www.grupocva.com/detalle_articulo/articulo.php?fProdId=9509136"/>
    <hyperlink ref="E442" r:id="rId440" display="http://www.grupocva.com/detalle_articulo/articulo.php?fProdId=9511888"/>
    <hyperlink ref="E443" r:id="rId441" display="http://www.grupocva.com/detalle_articulo/articulo.php?fProdId=9511889"/>
    <hyperlink ref="E444" r:id="rId442" display="http://www.grupocva.com/detalle_articulo/articulo.php?fProdId=9511890"/>
    <hyperlink ref="E445" r:id="rId443" display="http://www.grupocva.com/detalle_articulo/articulo.php?fProdId=9511789"/>
    <hyperlink ref="E446" r:id="rId444" display="http://www.grupocva.com/detalle_articulo/articulo.php?fProdId=9511891"/>
    <hyperlink ref="E447" r:id="rId445" display="http://www.grupocva.com/detalle_articulo/articulo.php?fProdId=9511841"/>
    <hyperlink ref="E448" r:id="rId446" display="http://www.grupocva.com/detalle_articulo/articulo.php?fProdId=9511892"/>
    <hyperlink ref="E449" r:id="rId447" display="http://www.grupocva.com/detalle_articulo/articulo.php?fProdId=9511791"/>
    <hyperlink ref="E450" r:id="rId448" display="http://www.grupocva.com/detalle_articulo/articulo.php?fProdId=9511893"/>
    <hyperlink ref="E451" r:id="rId449" display="http://www.grupocva.com/detalle_articulo/articulo.php?fProdId=9511843"/>
    <hyperlink ref="E452" r:id="rId450" display="http://www.grupocva.com/detalle_articulo/articulo.php?fProdId=9511895"/>
    <hyperlink ref="E453" r:id="rId451" display="http://www.grupocva.com/detalle_articulo/articulo.php?fProdId=9511793"/>
    <hyperlink ref="E454" r:id="rId452" display="http://www.grupocva.com/detalle_articulo/articulo.php?fProdId=9511794"/>
    <hyperlink ref="E455" r:id="rId453" display="http://www.grupocva.com/detalle_articulo/articulo.php?fProdId=9511795"/>
    <hyperlink ref="E456" r:id="rId454" display="http://www.grupocva.com/detalle_articulo/articulo.php?fProdId=9511896"/>
    <hyperlink ref="E457" r:id="rId455" display="http://www.grupocva.com/detalle_articulo/articulo.php?fProdId=9511796"/>
    <hyperlink ref="E458" r:id="rId456" display="http://www.grupocva.com/detalle_articulo/articulo.php?fProdId=9511797"/>
    <hyperlink ref="E459" r:id="rId457" display="http://www.grupocva.com/detalle_articulo/articulo.php?fProdId=9511899"/>
    <hyperlink ref="E460" r:id="rId458" display="http://www.grupocva.com/detalle_articulo/articulo.php?fProdId=9511798"/>
    <hyperlink ref="E461" r:id="rId459" display="http://www.grupocva.com/detalle_articulo/articulo.php?fProdId=9511900"/>
    <hyperlink ref="E462" r:id="rId460" display="http://www.grupocva.com/detalle_articulo/articulo.php?fProdId=9511901"/>
    <hyperlink ref="E463" r:id="rId461" display="http://www.grupocva.com/detalle_articulo/articulo.php?fProdId=9511799"/>
    <hyperlink ref="E464" r:id="rId462" display="http://www.grupocva.com/detalle_articulo/articulo.php?fProdId=9521786"/>
    <hyperlink ref="E465" r:id="rId463" display="http://www.grupocva.com/detalle_articulo/articulo.php?fProdId=2143688"/>
    <hyperlink ref="E466" r:id="rId464" display="http://www.grupocva.com/detalle_articulo/articulo.php?fProdId=4756688"/>
    <hyperlink ref="E467" r:id="rId465" display="http://www.grupocva.com/detalle_articulo/articulo.php?fProdId=6107685"/>
    <hyperlink ref="E468" r:id="rId466" display="http://www.grupocva.com/detalle_articulo/articulo.php?fProdId=9462167"/>
    <hyperlink ref="E469" r:id="rId467" display="http://www.grupocva.com/detalle_articulo/articulo.php?fProdId=9505587"/>
    <hyperlink ref="E470" r:id="rId468" display="http://www.grupocva.com/detalle_articulo/articulo.php?fProdId=9567188"/>
    <hyperlink ref="E471" r:id="rId469" display="http://www.grupocva.com/detalle_articulo/articulo.php?fProdId=9568140"/>
    <hyperlink ref="E472" r:id="rId470" display="http://www.grupocva.com/detalle_articulo/articulo.php?fProdId=9577243"/>
    <hyperlink ref="E473" r:id="rId471" display="http://www.grupocva.com/detalle_articulo/articulo.php?fProdId=9577738"/>
    <hyperlink ref="E474" r:id="rId472" display="http://www.grupocva.com/detalle_articulo/articulo.php?fProdId=9611344"/>
    <hyperlink ref="E475" r:id="rId473" display="http://www.grupocva.com/detalle_articulo/articulo.php?fProdId=9668746"/>
    <hyperlink ref="E476" r:id="rId474" display="http://www.grupocva.com/detalle_articulo/articulo.php?fProdId=9696296"/>
    <hyperlink ref="E477" r:id="rId475" display="http://www.grupocva.com/detalle_articulo/articulo.php?fProdId=9611988"/>
    <hyperlink ref="E478" r:id="rId476" display="http://www.grupocva.com/detalle_articulo/articulo.php?fProdId=9468168"/>
    <hyperlink ref="E479" r:id="rId477" display="http://www.grupocva.com/detalle_articulo/articulo.php?fProdId=4475687"/>
    <hyperlink ref="E480" r:id="rId478" display="http://www.grupocva.com/detalle_articulo/articulo.php?fProdId=9426417"/>
    <hyperlink ref="E481" r:id="rId479" display="http://www.grupocva.com/detalle_articulo/articulo.php?fProdId=9476173"/>
    <hyperlink ref="E482" r:id="rId480" display="http://www.grupocva.com/detalle_articulo/articulo.php?fProdId=9482567"/>
    <hyperlink ref="E483" r:id="rId481" display="http://www.grupocva.com/detalle_articulo/articulo.php?fProdId=9484581"/>
    <hyperlink ref="E484" r:id="rId482" display="http://www.grupocva.com/detalle_articulo/articulo.php?fProdId=9493738"/>
    <hyperlink ref="E485" r:id="rId483" display="http://www.grupocva.com/detalle_articulo/articulo.php?fProdId=9507386"/>
    <hyperlink ref="E486" r:id="rId484" display="http://www.grupocva.com/detalle_articulo/articulo.php?fProdId=9507786"/>
    <hyperlink ref="E487" r:id="rId485" display="http://www.grupocva.com/detalle_articulo/articulo.php?fProdId=9509436"/>
    <hyperlink ref="E488" r:id="rId486" display="http://www.grupocva.com/detalle_articulo/articulo.php?fProdId=9509437"/>
    <hyperlink ref="E489" r:id="rId487" display="http://www.grupocva.com/detalle_articulo/articulo.php?fProdId=9528642"/>
    <hyperlink ref="E490" r:id="rId488" display="http://www.grupocva.com/detalle_articulo/articulo.php?fProdId=9544138"/>
    <hyperlink ref="E491" r:id="rId489" display="http://www.grupocva.com/detalle_articulo/articulo.php?fProdId=9569540"/>
    <hyperlink ref="E492" r:id="rId490" display="http://www.grupocva.com/detalle_articulo/articulo.php?fProdId=9577241"/>
    <hyperlink ref="E493" r:id="rId491" display="http://www.grupocva.com/detalle_articulo/articulo.php?fProdId=9577242"/>
    <hyperlink ref="E494" r:id="rId492" display="http://www.grupocva.com/detalle_articulo/articulo.php?fProdId=9598591"/>
    <hyperlink ref="E495" r:id="rId493" display="http://www.grupocva.com/detalle_articulo/articulo.php?fProdId=9598738"/>
    <hyperlink ref="E496" r:id="rId494" display="http://www.grupocva.com/detalle_articulo/articulo.php?fProdId=9598788"/>
    <hyperlink ref="E497" r:id="rId495" display="http://www.grupocva.com/detalle_articulo/articulo.php?fProdId=9629195"/>
    <hyperlink ref="E498" r:id="rId496" display="http://www.grupocva.com/detalle_articulo/articulo.php?fProdId=9647047"/>
    <hyperlink ref="E499" r:id="rId497" display="http://www.grupocva.com/detalle_articulo/articulo.php?fProdId=9680996"/>
    <hyperlink ref="E500" r:id="rId498" display="http://www.grupocva.com/detalle_articulo/articulo.php?fProdId=9647096"/>
    <hyperlink ref="E501" r:id="rId499" display="http://www.grupocva.com/detalle_articulo/articulo.php?fProdId=9447974"/>
    <hyperlink ref="E502" r:id="rId500" display="http://www.grupocva.com/detalle_articulo/articulo.php?fProdId=9476871"/>
    <hyperlink ref="E503" r:id="rId501" display="http://www.grupocva.com/detalle_articulo/articulo.php?fProdId=9477577"/>
    <hyperlink ref="E504" r:id="rId502" display="http://www.grupocva.com/detalle_articulo/articulo.php?fProdId=9480218"/>
    <hyperlink ref="E505" r:id="rId503" display="http://www.grupocva.com/detalle_articulo/articulo.php?fProdId=9484267"/>
    <hyperlink ref="E506" r:id="rId504" display="http://www.grupocva.com/detalle_articulo/articulo.php?fProdId=9484631"/>
    <hyperlink ref="E507" r:id="rId505" display="http://www.grupocva.com/detalle_articulo/articulo.php?fProdId=9489936"/>
    <hyperlink ref="E508" r:id="rId506" display="http://www.grupocva.com/detalle_articulo/articulo.php?fProdId=9490084"/>
    <hyperlink ref="E509" r:id="rId507" display="http://www.grupocva.com/detalle_articulo/articulo.php?fProdId=9490134"/>
    <hyperlink ref="E510" r:id="rId508" display="http://www.grupocva.com/detalle_articulo/articulo.php?fProdId=9490139"/>
    <hyperlink ref="E511" r:id="rId509" display="http://www.grupocva.com/detalle_articulo/articulo.php?fProdId=9490092"/>
    <hyperlink ref="E512" r:id="rId510" display="http://www.grupocva.com/detalle_articulo/articulo.php?fProdId=9490338"/>
    <hyperlink ref="E513" r:id="rId511" display="http://www.grupocva.com/detalle_articulo/articulo.php?fProdId=9508436"/>
    <hyperlink ref="E514" r:id="rId512" display="http://www.grupocva.com/detalle_articulo/articulo.php?fProdId=9532039"/>
    <hyperlink ref="E515" r:id="rId513" display="http://www.grupocva.com/detalle_articulo/articulo.php?fProdId=9538437"/>
    <hyperlink ref="E516" r:id="rId514" display="http://www.grupocva.com/detalle_articulo/articulo.php?fProdId=9550087"/>
    <hyperlink ref="E517" r:id="rId515" display="http://www.grupocva.com/detalle_articulo/articulo.php?fProdId=9564988"/>
    <hyperlink ref="E518" r:id="rId516" display="http://www.grupocva.com/detalle_articulo/articulo.php?fProdId=9569839"/>
    <hyperlink ref="E519" r:id="rId517" display="http://www.grupocva.com/detalle_articulo/articulo.php?fProdId=9577290"/>
    <hyperlink ref="E520" r:id="rId518" display="http://www.grupocva.com/detalle_articulo/articulo.php?fProdId=9598590"/>
    <hyperlink ref="E521" r:id="rId519" display="http://www.grupocva.com/detalle_articulo/articulo.php?fProdId=9614438"/>
    <hyperlink ref="E522" r:id="rId520" display="http://www.grupocva.com/detalle_articulo/articulo.php?fProdId=9614439"/>
    <hyperlink ref="E523" r:id="rId521" display="http://www.grupocva.com/detalle_articulo/articulo.php?fProdId=9625789"/>
    <hyperlink ref="E524" r:id="rId522" display="http://www.grupocva.com/detalle_articulo/articulo.php?fProdId=9638199"/>
    <hyperlink ref="E525" r:id="rId523" display="http://www.grupocva.com/detalle_articulo/articulo.php?fProdId=9669346"/>
    <hyperlink ref="E526" r:id="rId524" display="http://www.grupocva.com/detalle_articulo/articulo.php?fProdId=9681146"/>
    <hyperlink ref="E527" r:id="rId525" display="http://www.grupocva.com/detalle_articulo/articulo.php?fProdId=9681396"/>
    <hyperlink ref="E528" r:id="rId526" display="http://www.grupocva.com/detalle_articulo/articulo.php?fProdId=9457172"/>
    <hyperlink ref="E529" r:id="rId527" display="http://www.grupocva.com/detalle_articulo/articulo.php?fProdId=9490537"/>
    <hyperlink ref="E530" r:id="rId528" display="http://www.grupocva.com/detalle_articulo/articulo.php?fProdId=9490586"/>
    <hyperlink ref="E531" r:id="rId529" display="http://www.grupocva.com/detalle_articulo/articulo.php?fProdId=9505443"/>
    <hyperlink ref="E532" r:id="rId530" display="http://www.grupocva.com/detalle_articulo/articulo.php?fProdId=9547738"/>
    <hyperlink ref="E533" r:id="rId531" display="http://www.grupocva.com/detalle_articulo/articulo.php?fProdId=9596139"/>
    <hyperlink ref="E534" r:id="rId532" display="http://www.grupocva.com/detalle_articulo/articulo.php?fProdId=9635448"/>
    <hyperlink ref="E535" r:id="rId533" display="http://www.grupocva.com/detalle_articulo/articulo.php?fProdId=9644449"/>
    <hyperlink ref="E536" r:id="rId534" display="http://www.grupocva.com/detalle_articulo/articulo.php?fProdId=9560538"/>
    <hyperlink ref="E537" r:id="rId535" display="http://www.grupocva.com/detalle_articulo/articulo.php?fProdId=9560587"/>
    <hyperlink ref="E538" r:id="rId536" display="http://www.grupocva.com/detalle_articulo/articulo.php?fProdId=9560588"/>
    <hyperlink ref="E539" r:id="rId537" display="http://www.grupocva.com/detalle_articulo/articulo.php?fProdId=9560539"/>
    <hyperlink ref="E540" r:id="rId538" display="http://www.grupocva.com/detalle_articulo/articulo.php?fProdId=9576842"/>
    <hyperlink ref="E541" r:id="rId539" display="http://www.grupocva.com/detalle_articulo/articulo.php?fProdId=9576939"/>
    <hyperlink ref="E542" r:id="rId540" display="http://www.grupocva.com/detalle_articulo/articulo.php?fProdId=9576889"/>
    <hyperlink ref="E543" r:id="rId541" display="http://www.grupocva.com/detalle_articulo/articulo.php?fProdId=9576940"/>
    <hyperlink ref="E544" r:id="rId542" display="http://www.grupocva.com/detalle_articulo/articulo.php?fProdId=9576890"/>
    <hyperlink ref="E545" r:id="rId543" display="http://www.grupocva.com/detalle_articulo/articulo.php?fProdId=9576941"/>
    <hyperlink ref="E546" r:id="rId544" display="http://www.grupocva.com/detalle_articulo/articulo.php?fProdId=9576891"/>
    <hyperlink ref="E547" r:id="rId545" display="http://www.grupocva.com/detalle_articulo/articulo.php?fProdId=9576892"/>
    <hyperlink ref="E548" r:id="rId546" display="http://www.grupocva.com/detalle_articulo/articulo.php?fProdId=9576893"/>
    <hyperlink ref="E549" r:id="rId547" display="http://www.grupocva.com/detalle_articulo/articulo.php?fProdId=9576942"/>
    <hyperlink ref="E550" r:id="rId548" display="http://www.grupocva.com/detalle_articulo/articulo.php?fProdId=9576988"/>
    <hyperlink ref="E551" r:id="rId549" display="http://www.grupocva.com/detalle_articulo/articulo.php?fProdId=9577141"/>
    <hyperlink ref="E552" r:id="rId550" display="http://www.grupocva.com/detalle_articulo/articulo.php?fProdId=9583388"/>
    <hyperlink ref="E553" r:id="rId551" display="http://www.grupocva.com/detalle_articulo/articulo.php?fProdId=9583389"/>
    <hyperlink ref="E554" r:id="rId552" display="http://www.grupocva.com/detalle_articulo/articulo.php?fProdId=9583390"/>
    <hyperlink ref="E555" r:id="rId553" display="http://www.grupocva.com/detalle_articulo/articulo.php?fProdId=9583438"/>
    <hyperlink ref="E556" r:id="rId554" display="http://www.grupocva.com/detalle_articulo/articulo.php?fProdId=9584138"/>
    <hyperlink ref="E557" r:id="rId555" display="http://www.grupocva.com/detalle_articulo/articulo.php?fProdId=9584188"/>
    <hyperlink ref="E558" r:id="rId556" display="http://www.grupocva.com/detalle_articulo/articulo.php?fProdId=9584238"/>
    <hyperlink ref="E559" r:id="rId557" display="http://www.grupocva.com/detalle_articulo/articulo.php?fProdId=9584139"/>
    <hyperlink ref="E560" r:id="rId558" display="http://www.grupocva.com/detalle_articulo/articulo.php?fProdId=9584140"/>
    <hyperlink ref="E561" r:id="rId559" display="http://www.grupocva.com/detalle_articulo/articulo.php?fProdId=9584141"/>
    <hyperlink ref="E562" r:id="rId560" display="http://www.grupocva.com/detalle_articulo/articulo.php?fProdId=9590289"/>
    <hyperlink ref="E563" r:id="rId561" display="http://www.grupocva.com/detalle_articulo/articulo.php?fProdId=9603539"/>
    <hyperlink ref="E564" r:id="rId562" display="http://www.grupocva.com/detalle_articulo/articulo.php?fProdId=9610738"/>
    <hyperlink ref="E565" r:id="rId563" display="http://www.grupocva.com/detalle_articulo/articulo.php?fProdId=9634354"/>
    <hyperlink ref="E566" r:id="rId564" display="http://www.grupocva.com/detalle_articulo/articulo.php?fProdId=9643847"/>
    <hyperlink ref="E567" r:id="rId565" display="http://www.grupocva.com/detalle_articulo/articulo.php?fProdId=9658747"/>
    <hyperlink ref="E568" r:id="rId566" display="http://www.grupocva.com/detalle_articulo/articulo.php?fProdId=9660299"/>
    <hyperlink ref="E569" r:id="rId567" display="http://www.grupocva.com/detalle_articulo/articulo.php?fProdId=9668397"/>
    <hyperlink ref="E570" r:id="rId568" display="http://www.grupocva.com/detalle_articulo/articulo.php?fProdId=9669898"/>
    <hyperlink ref="E571" r:id="rId569" display="http://www.grupocva.com/detalle_articulo/articulo.php?fProdId=9669946"/>
    <hyperlink ref="E572" r:id="rId570" display="http://www.grupocva.com/detalle_articulo/articulo.php?fProdId=9673400"/>
    <hyperlink ref="E573" r:id="rId571" display="http://www.grupocva.com/detalle_articulo/articulo.php?fProdId=9682398"/>
    <hyperlink ref="E574" r:id="rId572" display="http://www.grupocva.com/detalle_articulo/articulo.php?fProdId=9682848"/>
    <hyperlink ref="E575" r:id="rId573" display="http://www.grupocva.com/detalle_articulo/articulo.php?fProdId=9682752"/>
    <hyperlink ref="E576" r:id="rId574" display="http://www.grupocva.com/detalle_articulo/articulo.php?fProdId=9682753"/>
    <hyperlink ref="E577" r:id="rId575" display="http://www.grupocva.com/detalle_articulo/articulo.php?fProdId=9682799"/>
    <hyperlink ref="E578" r:id="rId576" display="http://www.grupocva.com/detalle_articulo/articulo.php?fProdId=9682800"/>
    <hyperlink ref="E579" r:id="rId577" display="http://www.grupocva.com/detalle_articulo/articulo.php?fProdId=9682849"/>
    <hyperlink ref="E580" r:id="rId578" display="http://www.grupocva.com/detalle_articulo/articulo.php?fProdId=9682850"/>
    <hyperlink ref="E581" r:id="rId579" display="http://www.grupocva.com/detalle_articulo/articulo.php?fProdId=9682754"/>
    <hyperlink ref="E582" r:id="rId580" display="http://www.grupocva.com/detalle_articulo/articulo.php?fProdId=9682755"/>
    <hyperlink ref="E583" r:id="rId581" display="http://www.grupocva.com/detalle_articulo/articulo.php?fProdId=9682896"/>
    <hyperlink ref="E584" r:id="rId582" display="http://www.grupocva.com/detalle_articulo/articulo.php?fProdId=9682851"/>
    <hyperlink ref="E585" r:id="rId583" display="http://www.grupocva.com/detalle_articulo/articulo.php?fProdId=9681048"/>
    <hyperlink ref="E586" r:id="rId584" display="http://www.grupocva.com/detalle_articulo/articulo.php?fProdId=9681096"/>
    <hyperlink ref="E587" r:id="rId585" display="http://www.grupocva.com/detalle_articulo/articulo.php?fProdId=9681049"/>
    <hyperlink ref="E588" r:id="rId586" display="http://www.grupocva.com/detalle_articulo/articulo.php?fProdId=286"/>
    <hyperlink ref="E589" r:id="rId587" display="http://www.grupocva.com/detalle_articulo/articulo.php?fProdId=2781685"/>
    <hyperlink ref="E590" r:id="rId588" display="http://www.grupocva.com/detalle_articulo/articulo.php?fProdId=2783685"/>
    <hyperlink ref="E591" r:id="rId589" display="http://www.grupocva.com/detalle_articulo/articulo.php?fProdId=2784685"/>
    <hyperlink ref="E592" r:id="rId590" display="http://www.grupocva.com/detalle_articulo/articulo.php?fProdId=2788691"/>
    <hyperlink ref="E593" r:id="rId591" display="http://www.grupocva.com/detalle_articulo/articulo.php?fProdId=3095687"/>
    <hyperlink ref="E594" r:id="rId592" display="http://www.grupocva.com/detalle_articulo/articulo.php?fProdId=3097685"/>
    <hyperlink ref="E595" r:id="rId593" display="http://www.grupocva.com/detalle_articulo/articulo.php?fProdId=3509685"/>
    <hyperlink ref="E596" r:id="rId594" display="http://www.grupocva.com/detalle_articulo/articulo.php?fProdId=3510685"/>
    <hyperlink ref="E597" r:id="rId595" display="http://www.grupocva.com/detalle_articulo/articulo.php?fProdId=3510686"/>
    <hyperlink ref="E598" r:id="rId596" display="http://www.grupocva.com/detalle_articulo/articulo.php?fProdId=3510687"/>
    <hyperlink ref="E599" r:id="rId597" display="http://www.grupocva.com/detalle_articulo/articulo.php?fProdId=3634686"/>
    <hyperlink ref="E600" r:id="rId598" display="http://www.grupocva.com/detalle_articulo/articulo.php?fProdId=3775686"/>
    <hyperlink ref="E601" r:id="rId599" display="http://www.grupocva.com/detalle_articulo/articulo.php?fProdId=3896685"/>
    <hyperlink ref="E602" r:id="rId600" display="http://www.grupocva.com/detalle_articulo/articulo.php?fProdId=3900691"/>
    <hyperlink ref="E603" r:id="rId601" display="http://www.grupocva.com/detalle_articulo/articulo.php?fProdId=3900692"/>
    <hyperlink ref="E604" r:id="rId602" display="http://www.grupocva.com/detalle_articulo/articulo.php?fProdId=3900693"/>
    <hyperlink ref="E605" r:id="rId603" display="http://www.grupocva.com/detalle_articulo/articulo.php?fProdId=4254685"/>
    <hyperlink ref="E606" r:id="rId604" display="http://www.grupocva.com/detalle_articulo/articulo.php?fProdId=4254686"/>
    <hyperlink ref="E607" r:id="rId605" display="http://www.grupocva.com/detalle_articulo/articulo.php?fProdId=4254687"/>
    <hyperlink ref="E608" r:id="rId606" display="http://www.grupocva.com/detalle_articulo/articulo.php?fProdId=4254688"/>
    <hyperlink ref="E609" r:id="rId607" display="http://www.grupocva.com/detalle_articulo/articulo.php?fProdId=4468685"/>
    <hyperlink ref="E610" r:id="rId608" display="http://www.grupocva.com/detalle_articulo/articulo.php?fProdId=4703696"/>
    <hyperlink ref="E611" r:id="rId609" display="http://www.grupocva.com/detalle_articulo/articulo.php?fProdId=4724687"/>
    <hyperlink ref="E612" r:id="rId610" display="http://www.grupocva.com/detalle_articulo/articulo.php?fProdId=4736686"/>
    <hyperlink ref="E613" r:id="rId611" display="http://www.grupocva.com/detalle_articulo/articulo.php?fProdId=4736687"/>
    <hyperlink ref="E614" r:id="rId612" display="http://www.grupocva.com/detalle_articulo/articulo.php?fProdId=4749685"/>
    <hyperlink ref="E615" r:id="rId613" display="http://www.grupocva.com/detalle_articulo/articulo.php?fProdId=5709687"/>
    <hyperlink ref="E616" r:id="rId614" display="http://www.grupocva.com/detalle_articulo/articulo.php?fProdId=5709688"/>
    <hyperlink ref="E617" r:id="rId615" display="http://www.grupocva.com/detalle_articulo/articulo.php?fProdId=5709689"/>
    <hyperlink ref="E618" r:id="rId616" display="http://www.grupocva.com/detalle_articulo/articulo.php?fProdId=5710686"/>
    <hyperlink ref="E619" r:id="rId617" display="http://www.grupocva.com/detalle_articulo/articulo.php?fProdId=5996702"/>
    <hyperlink ref="E620" r:id="rId618" display="http://www.grupocva.com/detalle_articulo/articulo.php?fProdId=9421667"/>
    <hyperlink ref="E621" r:id="rId619" display="http://www.grupocva.com/detalle_articulo/articulo.php?fProdId=9427726"/>
    <hyperlink ref="E622" r:id="rId620" display="http://www.grupocva.com/detalle_articulo/articulo.php?fProdId=9427728"/>
    <hyperlink ref="E623" r:id="rId621" display="http://www.grupocva.com/detalle_articulo/articulo.php?fProdId=9427729"/>
    <hyperlink ref="E624" r:id="rId622" display="http://www.grupocva.com/detalle_articulo/articulo.php?fProdId=9451721"/>
    <hyperlink ref="E625" r:id="rId623" display="http://www.grupocva.com/detalle_articulo/articulo.php?fProdId=9451769"/>
    <hyperlink ref="E626" r:id="rId624" display="http://www.grupocva.com/detalle_articulo/articulo.php?fProdId=9451770"/>
    <hyperlink ref="E627" r:id="rId625" display="http://www.grupocva.com/detalle_articulo/articulo.php?fProdId=9451722"/>
    <hyperlink ref="E628" r:id="rId626" display="http://www.grupocva.com/detalle_articulo/articulo.php?fProdId=9456168"/>
    <hyperlink ref="E629" r:id="rId627" display="http://www.grupocva.com/detalle_articulo/articulo.php?fProdId=9456169"/>
    <hyperlink ref="E630" r:id="rId628" display="http://www.grupocva.com/detalle_articulo/articulo.php?fProdId=9469117"/>
    <hyperlink ref="E631" r:id="rId629" display="http://www.grupocva.com/detalle_articulo/articulo.php?fProdId=9469118"/>
    <hyperlink ref="E632" r:id="rId630" display="http://www.grupocva.com/detalle_articulo/articulo.php?fProdId=9469167"/>
    <hyperlink ref="E633" r:id="rId631" display="http://www.grupocva.com/detalle_articulo/articulo.php?fProdId=9469119"/>
    <hyperlink ref="E634" r:id="rId632" display="http://www.grupocva.com/detalle_articulo/articulo.php?fProdId=9475168"/>
    <hyperlink ref="E635" r:id="rId633" display="http://www.grupocva.com/detalle_articulo/articulo.php?fProdId=9475218"/>
    <hyperlink ref="E636" r:id="rId634" display="http://www.grupocva.com/detalle_articulo/articulo.php?fProdId=9475672"/>
    <hyperlink ref="E637" r:id="rId635" display="http://www.grupocva.com/detalle_articulo/articulo.php?fProdId=9486884"/>
    <hyperlink ref="E638" r:id="rId636" display="http://www.grupocva.com/detalle_articulo/articulo.php?fProdId=9490534"/>
    <hyperlink ref="E639" r:id="rId637" display="http://www.grupocva.com/detalle_articulo/articulo.php?fProdId=9505387"/>
    <hyperlink ref="E640" r:id="rId638" display="http://www.grupocva.com/detalle_articulo/articulo.php?fProdId=9505439"/>
    <hyperlink ref="E641" r:id="rId639" display="http://www.grupocva.com/detalle_articulo/articulo.php?fProdId=9505440"/>
    <hyperlink ref="E642" r:id="rId640" display="http://www.grupocva.com/detalle_articulo/articulo.php?fProdId=9505441"/>
    <hyperlink ref="E643" r:id="rId641" display="http://www.grupocva.com/detalle_articulo/articulo.php?fProdId=9537986"/>
    <hyperlink ref="E644" r:id="rId642" display="http://www.grupocva.com/detalle_articulo/articulo.php?fProdId=9551136"/>
    <hyperlink ref="E645" r:id="rId643" display="http://www.grupocva.com/detalle_articulo/articulo.php?fProdId=9551186"/>
    <hyperlink ref="E646" r:id="rId644" display="http://www.grupocva.com/detalle_articulo/articulo.php?fProdId=9551286"/>
    <hyperlink ref="E647" r:id="rId645" display="http://www.grupocva.com/detalle_articulo/articulo.php?fProdId=9551336"/>
    <hyperlink ref="E648" r:id="rId646" display="http://www.grupocva.com/detalle_articulo/articulo.php?fProdId=9551488"/>
    <hyperlink ref="E649" r:id="rId647" display="http://www.grupocva.com/detalle_articulo/articulo.php?fProdId=9576590"/>
    <hyperlink ref="E650" r:id="rId648" display="http://www.grupocva.com/detalle_articulo/articulo.php?fProdId=9583038"/>
    <hyperlink ref="E651" r:id="rId649" display="http://www.grupocva.com/detalle_articulo/articulo.php?fProdId=9640148"/>
    <hyperlink ref="E652" r:id="rId650" display="http://www.grupocva.com/detalle_articulo/articulo.php?fProdId=9640098"/>
    <hyperlink ref="E653" r:id="rId651" display="http://www.grupocva.com/detalle_articulo/articulo.php?fProdId=9654398"/>
    <hyperlink ref="E654" r:id="rId652" display="http://www.grupocva.com/detalle_articulo/articulo.php?fProdId=9654399"/>
    <hyperlink ref="E655" r:id="rId653" display="http://www.grupocva.com/detalle_articulo/articulo.php?fProdId=9678996"/>
    <hyperlink ref="E656" r:id="rId654" display="http://www.grupocva.com/detalle_articulo/articulo.php?fProdId=9685046"/>
    <hyperlink ref="E657" r:id="rId655" display="http://www.grupocva.com/detalle_articulo/articulo.php?fProdId=9685096"/>
    <hyperlink ref="E658" r:id="rId656" display="http://www.grupocva.com/detalle_articulo/articulo.php?fProdId=9685097"/>
    <hyperlink ref="E659" r:id="rId657" display="http://www.grupocva.com/detalle_articulo/articulo.php?fProdId=884"/>
    <hyperlink ref="E660" r:id="rId658" display="http://www.grupocva.com/detalle_articulo/articulo.php?fProdId=886"/>
    <hyperlink ref="E661" r:id="rId659" display="http://www.grupocva.com/detalle_articulo/articulo.php?fProdId=887"/>
    <hyperlink ref="E662" r:id="rId660" display="http://www.grupocva.com/detalle_articulo/articulo.php?fProdId=11154"/>
    <hyperlink ref="E663" r:id="rId661" display="http://www.grupocva.com/detalle_articulo/articulo.php?fProdId=11156"/>
    <hyperlink ref="E664" r:id="rId662" display="http://www.grupocva.com/detalle_articulo/articulo.php?fProdId=11158"/>
    <hyperlink ref="E665" r:id="rId663" display="http://www.grupocva.com/detalle_articulo/articulo.php?fProdId=11162"/>
    <hyperlink ref="E666" r:id="rId664" display="http://www.grupocva.com/detalle_articulo/articulo.php?fProdId=198686"/>
    <hyperlink ref="E667" r:id="rId665" display="http://www.grupocva.com/detalle_articulo/articulo.php?fProdId=198687"/>
    <hyperlink ref="E668" r:id="rId666" display="http://www.grupocva.com/detalle_articulo/articulo.php?fProdId=198688"/>
    <hyperlink ref="E669" r:id="rId667" display="http://www.grupocva.com/detalle_articulo/articulo.php?fProdId=562685"/>
    <hyperlink ref="E670" r:id="rId668" display="http://www.grupocva.com/detalle_articulo/articulo.php?fProdId=4439688"/>
    <hyperlink ref="E671" r:id="rId669" display="http://www.grupocva.com/detalle_articulo/articulo.php?fProdId=5671703"/>
    <hyperlink ref="E672" r:id="rId670" display="http://www.grupocva.com/detalle_articulo/articulo.php?fProdId=5671704"/>
    <hyperlink ref="E673" r:id="rId671" display="http://www.grupocva.com/detalle_articulo/articulo.php?fProdId=5706686"/>
    <hyperlink ref="E674" r:id="rId672" display="http://www.grupocva.com/detalle_articulo/articulo.php?fProdId=5732687"/>
    <hyperlink ref="E675" r:id="rId673" display="http://www.grupocva.com/detalle_articulo/articulo.php?fProdId=5731686"/>
    <hyperlink ref="E676" r:id="rId674" display="http://www.grupocva.com/detalle_articulo/articulo.php?fProdId=5732688"/>
    <hyperlink ref="E677" r:id="rId675" display="http://www.grupocva.com/detalle_articulo/articulo.php?fProdId=9452525"/>
    <hyperlink ref="E678" r:id="rId676" display="http://www.grupocva.com/detalle_articulo/articulo.php?fProdId=9456118"/>
    <hyperlink ref="E679" r:id="rId677" display="http://www.grupocva.com/detalle_articulo/articulo.php?fProdId=9456425"/>
    <hyperlink ref="E680" r:id="rId678" display="http://www.grupocva.com/detalle_articulo/articulo.php?fProdId=9461067"/>
    <hyperlink ref="E681" r:id="rId679" display="http://www.grupocva.com/detalle_articulo/articulo.php?fProdId=9477823"/>
    <hyperlink ref="E682" r:id="rId680" display="http://www.grupocva.com/detalle_articulo/articulo.php?fProdId=9477867"/>
    <hyperlink ref="E683" r:id="rId681" display="http://www.grupocva.com/detalle_articulo/articulo.php?fProdId=9483371"/>
    <hyperlink ref="E684" r:id="rId682" display="http://www.grupocva.com/detalle_articulo/articulo.php?fProdId=9485685"/>
    <hyperlink ref="E685" r:id="rId683" display="http://www.grupocva.com/detalle_articulo/articulo.php?fProdId=9505438"/>
    <hyperlink ref="E686" r:id="rId684" display="http://www.grupocva.com/detalle_articulo/articulo.php?fProdId=9505346"/>
    <hyperlink ref="E687" r:id="rId685" display="http://www.grupocva.com/detalle_articulo/articulo.php?fProdId=9536436"/>
    <hyperlink ref="E688" r:id="rId686" display="http://www.grupocva.com/detalle_articulo/articulo.php?fProdId=9557786"/>
    <hyperlink ref="E689" r:id="rId687" display="http://www.grupocva.com/detalle_articulo/articulo.php?fProdId=9567488"/>
    <hyperlink ref="E690" r:id="rId688" display="http://www.grupocva.com/detalle_articulo/articulo.php?fProdId=9569838"/>
    <hyperlink ref="E691" r:id="rId689" display="http://www.grupocva.com/detalle_articulo/articulo.php?fProdId=9570138"/>
    <hyperlink ref="E692" r:id="rId690" display="http://www.grupocva.com/detalle_articulo/articulo.php?fProdId=9570139"/>
    <hyperlink ref="E693" r:id="rId691" display="http://www.grupocva.com/detalle_articulo/articulo.php?fProdId=9576538"/>
    <hyperlink ref="E694" r:id="rId692" display="http://www.grupocva.com/detalle_articulo/articulo.php?fProdId=9604639"/>
    <hyperlink ref="E695" r:id="rId693" display="http://www.grupocva.com/detalle_articulo/articulo.php?fProdId=9607539"/>
    <hyperlink ref="E696" r:id="rId694" display="http://www.grupocva.com/detalle_articulo/articulo.php?fProdId=9632896"/>
    <hyperlink ref="E697" r:id="rId695" display="http://www.grupocva.com/detalle_articulo/articulo.php?fProdId=9632897"/>
    <hyperlink ref="E698" r:id="rId696" display="http://www.grupocva.com/detalle_articulo/articulo.php?fProdId=9657596"/>
    <hyperlink ref="E699" r:id="rId697" display="http://www.grupocva.com/detalle_articulo/articulo.php?fProdId=9657646"/>
    <hyperlink ref="E700" r:id="rId698" display="http://www.grupocva.com/detalle_articulo/articulo.php?fProdId=9663198"/>
    <hyperlink ref="E701" r:id="rId699" display="http://www.grupocva.com/detalle_articulo/articulo.php?fProdId=9663150"/>
    <hyperlink ref="E702" r:id="rId700" display="http://www.grupocva.com/detalle_articulo/articulo.php?fProdId=9667198"/>
    <hyperlink ref="E703" r:id="rId701" display="http://www.grupocva.com/detalle_articulo/articulo.php?fProdId=9683098"/>
    <hyperlink ref="E704" r:id="rId702" display="http://www.grupocva.com/detalle_articulo/articulo.php?fProdId=6125"/>
    <hyperlink ref="E705" r:id="rId703" display="http://www.grupocva.com/detalle_articulo/articulo.php?fProdId=496689"/>
    <hyperlink ref="E706" r:id="rId704" display="http://www.grupocva.com/detalle_articulo/articulo.php?fProdId=9437968"/>
    <hyperlink ref="E707" r:id="rId705" display="http://www.grupocva.com/detalle_articulo/articulo.php?fProdId=9485686"/>
    <hyperlink ref="E708" r:id="rId706" display="http://www.grupocva.com/detalle_articulo/articulo.php?fProdId=9690996"/>
    <hyperlink ref="E709" r:id="rId707" display="http://www.grupocva.com/detalle_articulo/articulo.php?fProdId=9634046"/>
    <hyperlink ref="E710" r:id="rId708" display="http://www.grupocva.com/detalle_articulo/articulo.php?fProdId=9634047"/>
    <hyperlink ref="E711" r:id="rId709" display="http://www.grupocva.com/detalle_articulo/articulo.php?fProdId=9634096"/>
    <hyperlink ref="E712" r:id="rId710" display="http://www.grupocva.com/detalle_articulo/articulo.php?fProdId=9634146"/>
    <hyperlink ref="E713" r:id="rId711" display="http://www.grupocva.com/detalle_articulo/articulo.php?fProdId=9634196"/>
    <hyperlink ref="E714" r:id="rId712" display="http://www.grupocva.com/detalle_articulo/articulo.php?fProdId=9634147"/>
    <hyperlink ref="E715" r:id="rId713" display="http://www.grupocva.com/detalle_articulo/articulo.php?fProdId=9634148"/>
    <hyperlink ref="E716" r:id="rId714" display="http://www.grupocva.com/detalle_articulo/articulo.php?fProdId=9634149"/>
    <hyperlink ref="E717" r:id="rId715" display="http://www.grupocva.com/detalle_articulo/articulo.php?fProdId=9634150"/>
    <hyperlink ref="E718" r:id="rId716" display="http://www.grupocva.com/detalle_articulo/articulo.php?fProdId=9634246"/>
    <hyperlink ref="E719" r:id="rId717" display="http://www.grupocva.com/detalle_articulo/articulo.php?fProdId=9634296"/>
    <hyperlink ref="E720" r:id="rId718" display="http://www.grupocva.com/detalle_articulo/articulo.php?fProdId=9634151"/>
    <hyperlink ref="E721" r:id="rId719" display="http://www.grupocva.com/detalle_articulo/articulo.php?fProdId=3868685"/>
    <hyperlink ref="E722" r:id="rId720" display="http://www.grupocva.com/detalle_articulo/articulo.php?fProdId=5513686"/>
    <hyperlink ref="E723" r:id="rId721" display="http://www.grupocva.com/detalle_articulo/articulo.php?fProdId=6119689"/>
    <hyperlink ref="E724" r:id="rId722" display="http://www.grupocva.com/detalle_articulo/articulo.php?fProdId=9502686"/>
    <hyperlink ref="E725" r:id="rId723" display="http://www.grupocva.com/detalle_articulo/articulo.php?fProdId=6589"/>
    <hyperlink ref="E726" r:id="rId724" display="http://www.grupocva.com/detalle_articulo/articulo.php?fProdId=9686799"/>
    <hyperlink ref="E727" r:id="rId725" display="http://www.grupocva.com/detalle_articulo/articulo.php?fProdId=5324693"/>
    <hyperlink ref="E728" r:id="rId726" display="http://www.grupocva.com/detalle_articulo/articulo.php?fProdId=5908695"/>
    <hyperlink ref="E729" r:id="rId727" display="http://www.grupocva.com/detalle_articulo/articulo.php?fProdId=9460217"/>
    <hyperlink ref="E730" r:id="rId728" display="http://www.grupocva.com/detalle_articulo/articulo.php?fProdId=9477725"/>
    <hyperlink ref="E731" r:id="rId729" display="http://www.grupocva.com/detalle_articulo/articulo.php?fProdId=9477727"/>
    <hyperlink ref="E732" r:id="rId730" display="http://www.grupocva.com/detalle_articulo/articulo.php?fProdId=9477728"/>
    <hyperlink ref="E733" r:id="rId731" display="http://www.grupocva.com/detalle_articulo/articulo.php?fProdId=9477729"/>
    <hyperlink ref="E734" r:id="rId732" display="http://www.grupocva.com/detalle_articulo/articulo.php?fProdId=9510291"/>
    <hyperlink ref="E735" r:id="rId733" display="http://www.grupocva.com/detalle_articulo/articulo.php?fProdId=9529336"/>
    <hyperlink ref="E736" r:id="rId734" display="http://www.grupocva.com/detalle_articulo/articulo.php?fProdId=9544887"/>
    <hyperlink ref="E737" r:id="rId735" display="http://www.grupocva.com/detalle_articulo/articulo.php?fProdId=9556244"/>
    <hyperlink ref="E738" r:id="rId736" display="http://www.grupocva.com/detalle_articulo/articulo.php?fProdId=9593389"/>
    <hyperlink ref="E739" r:id="rId737" display="http://www.grupocva.com/detalle_articulo/articulo.php?fProdId=9602638"/>
    <hyperlink ref="E740" r:id="rId738" display="http://www.grupocva.com/detalle_articulo/articulo.php?fProdId=9611838"/>
    <hyperlink ref="E741" r:id="rId739" display="http://www.grupocva.com/detalle_articulo/articulo.php?fProdId=9611790"/>
    <hyperlink ref="E742" r:id="rId740" display="http://www.grupocva.com/detalle_articulo/articulo.php?fProdId=9611888"/>
    <hyperlink ref="E743" r:id="rId741" display="http://www.grupocva.com/detalle_articulo/articulo.php?fProdId=9616388"/>
    <hyperlink ref="E744" r:id="rId742" display="http://www.grupocva.com/detalle_articulo/articulo.php?fProdId=9616550"/>
    <hyperlink ref="E745" r:id="rId743" display="http://www.grupocva.com/detalle_articulo/articulo.php?fProdId=9616789"/>
    <hyperlink ref="E746" r:id="rId744" display="http://www.grupocva.com/detalle_articulo/articulo.php?fProdId=9623142"/>
    <hyperlink ref="E747" r:id="rId745" display="http://www.grupocva.com/detalle_articulo/articulo.php?fProdId=9627840"/>
    <hyperlink ref="E748" r:id="rId746" display="http://www.grupocva.com/detalle_articulo/articulo.php?fProdId=9633896"/>
    <hyperlink ref="E749" r:id="rId747" display="http://www.grupocva.com/detalle_articulo/articulo.php?fProdId=9680247"/>
    <hyperlink ref="E750" r:id="rId748" display="http://www.grupocva.com/detalle_articulo/articulo.php?fProdId=9680248"/>
    <hyperlink ref="E751" r:id="rId749" display="http://www.grupocva.com/detalle_articulo/articulo.php?fProdId=2167688"/>
    <hyperlink ref="E752" r:id="rId750" display="http://www.grupocva.com/detalle_articulo/articulo.php?fProdId=2167689"/>
    <hyperlink ref="E753" r:id="rId751" display="http://www.grupocva.com/detalle_articulo/articulo.php?fProdId=2167690"/>
    <hyperlink ref="E754" r:id="rId752" display="http://www.grupocva.com/detalle_articulo/articulo.php?fProdId=2167691"/>
    <hyperlink ref="E755" r:id="rId753" display="http://www.grupocva.com/detalle_articulo/articulo.php?fProdId=2167692"/>
    <hyperlink ref="E756" r:id="rId754" display="http://www.grupocva.com/detalle_articulo/articulo.php?fProdId=2174685"/>
    <hyperlink ref="E757" r:id="rId755" display="http://www.grupocva.com/detalle_articulo/articulo.php?fProdId=3286685"/>
    <hyperlink ref="E758" r:id="rId756" display="http://www.grupocva.com/detalle_articulo/articulo.php?fProdId=4656692"/>
    <hyperlink ref="E759" r:id="rId757" display="http://www.grupocva.com/detalle_articulo/articulo.php?fProdId=4657694"/>
    <hyperlink ref="E760" r:id="rId758" display="http://www.grupocva.com/detalle_articulo/articulo.php?fProdId=4657695"/>
    <hyperlink ref="E761" r:id="rId759" display="http://www.grupocva.com/detalle_articulo/articulo.php?fProdId=5906685"/>
    <hyperlink ref="E762" r:id="rId760" display="http://www.grupocva.com/detalle_articulo/articulo.php?fProdId=9426178"/>
    <hyperlink ref="E763" r:id="rId761" display="http://www.grupocva.com/detalle_articulo/articulo.php?fProdId=9426179"/>
    <hyperlink ref="E764" r:id="rId762" display="http://www.grupocva.com/detalle_articulo/articulo.php?fProdId=9426180"/>
    <hyperlink ref="E765" r:id="rId763" display="http://www.grupocva.com/detalle_articulo/articulo.php?fProdId=9426139"/>
    <hyperlink ref="E766" r:id="rId764" display="http://www.grupocva.com/detalle_articulo/articulo.php?fProdId=9428071"/>
    <hyperlink ref="E767" r:id="rId765" display="http://www.grupocva.com/detalle_articulo/articulo.php?fProdId=9439419"/>
    <hyperlink ref="E768" r:id="rId766" display="http://www.grupocva.com/detalle_articulo/articulo.php?fProdId=9444017"/>
    <hyperlink ref="E769" r:id="rId767" display="http://www.grupocva.com/detalle_articulo/articulo.php?fProdId=9448024"/>
    <hyperlink ref="E770" r:id="rId768" display="http://www.grupocva.com/detalle_articulo/articulo.php?fProdId=9447972"/>
    <hyperlink ref="E771" r:id="rId769" display="http://www.grupocva.com/detalle_articulo/articulo.php?fProdId=9447973"/>
    <hyperlink ref="E772" r:id="rId770" display="http://www.grupocva.com/detalle_articulo/articulo.php?fProdId=9448025"/>
    <hyperlink ref="E773" r:id="rId771" display="http://www.grupocva.com/detalle_articulo/articulo.php?fProdId=9458620"/>
    <hyperlink ref="E774" r:id="rId772" display="http://www.grupocva.com/detalle_articulo/articulo.php?fProdId=9458668"/>
    <hyperlink ref="E775" r:id="rId773" display="http://www.grupocva.com/detalle_articulo/articulo.php?fProdId=9458669"/>
    <hyperlink ref="E776" r:id="rId774" display="http://www.grupocva.com/detalle_articulo/articulo.php?fProdId=9458671"/>
    <hyperlink ref="E777" r:id="rId775" display="http://www.grupocva.com/detalle_articulo/articulo.php?fProdId=9458636"/>
    <hyperlink ref="E778" r:id="rId776" display="http://www.grupocva.com/detalle_articulo/articulo.php?fProdId=9477818"/>
    <hyperlink ref="E779" r:id="rId777" display="http://www.grupocva.com/detalle_articulo/articulo.php?fProdId=9477819"/>
    <hyperlink ref="E780" r:id="rId778" display="http://www.grupocva.com/detalle_articulo/articulo.php?fProdId=9490388"/>
    <hyperlink ref="E781" r:id="rId779" display="http://www.grupocva.com/detalle_articulo/articulo.php?fProdId=9490436"/>
    <hyperlink ref="E782" r:id="rId780" display="http://www.grupocva.com/detalle_articulo/articulo.php?fProdId=9534088"/>
    <hyperlink ref="E783" r:id="rId781" display="http://www.grupocva.com/detalle_articulo/articulo.php?fProdId=9559986"/>
    <hyperlink ref="E784" r:id="rId782" display="http://www.grupocva.com/detalle_articulo/articulo.php?fProdId=9560036"/>
    <hyperlink ref="E785" r:id="rId783" display="http://www.grupocva.com/detalle_articulo/articulo.php?fProdId=9560037"/>
    <hyperlink ref="E786" r:id="rId784" display="http://www.grupocva.com/detalle_articulo/articulo.php?fProdId=9560086"/>
    <hyperlink ref="E787" r:id="rId785" display="http://www.grupocva.com/detalle_articulo/articulo.php?fProdId=9560038"/>
    <hyperlink ref="E788" r:id="rId786" display="http://www.grupocva.com/detalle_articulo/articulo.php?fProdId=9560039"/>
    <hyperlink ref="E789" r:id="rId787" display="http://www.grupocva.com/detalle_articulo/articulo.php?fProdId=9560087"/>
    <hyperlink ref="E790" r:id="rId788" display="http://www.grupocva.com/detalle_articulo/articulo.php?fProdId=9560088"/>
    <hyperlink ref="E791" r:id="rId789" display="http://www.grupocva.com/detalle_articulo/articulo.php?fProdId=9562389"/>
    <hyperlink ref="E792" r:id="rId790" display="http://www.grupocva.com/detalle_articulo/articulo.php?fProdId=9567638"/>
    <hyperlink ref="E793" r:id="rId791" display="http://www.grupocva.com/detalle_articulo/articulo.php?fProdId=9615440"/>
    <hyperlink ref="E794" r:id="rId792" display="http://www.grupocva.com/detalle_articulo/articulo.php?fProdId=9615538"/>
    <hyperlink ref="E795" r:id="rId793" display="http://www.grupocva.com/detalle_articulo/articulo.php?fProdId=9615489"/>
    <hyperlink ref="E796" r:id="rId794" display="http://www.grupocva.com/detalle_articulo/articulo.php?fProdId=9615490"/>
    <hyperlink ref="E797" r:id="rId795" display="http://www.grupocva.com/detalle_articulo/articulo.php?fProdId=9615539"/>
    <hyperlink ref="E798" r:id="rId796" display="http://www.grupocva.com/detalle_articulo/articulo.php?fProdId=9643148"/>
    <hyperlink ref="E799" r:id="rId797" display="http://www.grupocva.com/detalle_articulo/articulo.php?fProdId=9643097"/>
    <hyperlink ref="E800" r:id="rId798" display="http://www.grupocva.com/detalle_articulo/articulo.php?fProdId=9643696"/>
    <hyperlink ref="E801" r:id="rId799" display="http://www.grupocva.com/detalle_articulo/articulo.php?fProdId=9643746"/>
    <hyperlink ref="E802" r:id="rId800" display="http://www.grupocva.com/detalle_articulo/articulo.php?fProdId=9643747"/>
    <hyperlink ref="E803" r:id="rId801" display="http://www.grupocva.com/detalle_articulo/articulo.php?fProdId=9643748"/>
    <hyperlink ref="E804" r:id="rId802" display="http://www.grupocva.com/detalle_articulo/articulo.php?fProdId=9643697"/>
    <hyperlink ref="E805" r:id="rId803" display="http://www.grupocva.com/detalle_articulo/articulo.php?fProdId=9643749"/>
    <hyperlink ref="E806" r:id="rId804" display="http://www.grupocva.com/detalle_articulo/articulo.php?fProdId=9643750"/>
    <hyperlink ref="E807" r:id="rId805" display="http://www.grupocva.com/detalle_articulo/articulo.php?fProdId=9643751"/>
    <hyperlink ref="E808" r:id="rId806" display="http://www.grupocva.com/detalle_articulo/articulo.php?fProdId=9643752"/>
    <hyperlink ref="E809" r:id="rId807" display="http://www.grupocva.com/detalle_articulo/articulo.php?fProdId=9643946"/>
    <hyperlink ref="E810" r:id="rId808" display="http://www.grupocva.com/detalle_articulo/articulo.php?fProdId=9655398"/>
    <hyperlink ref="E811" r:id="rId809" display="http://www.grupocva.com/detalle_articulo/articulo.php?fProdId=9655449"/>
    <hyperlink ref="E812" r:id="rId810" display="http://www.grupocva.com/detalle_articulo/articulo.php?fProdId=9655399"/>
    <hyperlink ref="E813" r:id="rId811" display="http://www.grupocva.com/detalle_articulo/articulo.php?fProdId=9655496"/>
    <hyperlink ref="E814" r:id="rId812" display="http://www.grupocva.com/detalle_articulo/articulo.php?fProdId=9655400"/>
    <hyperlink ref="E815" r:id="rId813" display="http://www.grupocva.com/detalle_articulo/articulo.php?fProdId=9655450"/>
    <hyperlink ref="E816" r:id="rId814" display="http://www.grupocva.com/detalle_articulo/articulo.php?fProdId=9655497"/>
    <hyperlink ref="E817" r:id="rId815" display="http://www.grupocva.com/detalle_articulo/articulo.php?fProdId=9657496"/>
    <hyperlink ref="E818" r:id="rId816" display="http://www.grupocva.com/detalle_articulo/articulo.php?fProdId=9664947"/>
    <hyperlink ref="E819" r:id="rId817" display="http://www.grupocva.com/detalle_articulo/articulo.php?fProdId=9665846"/>
    <hyperlink ref="E820" r:id="rId818" display="http://www.grupocva.com/detalle_articulo/articulo.php?fProdId=9684597"/>
    <hyperlink ref="E821" r:id="rId819" display="http://www.grupocva.com/detalle_articulo/articulo.php?fProdId=9684646"/>
    <hyperlink ref="E822" r:id="rId820" display="http://www.grupocva.com/detalle_articulo/articulo.php?fProdId=9684598"/>
    <hyperlink ref="E823" r:id="rId821" display="http://www.grupocva.com/detalle_articulo/articulo.php?fProdId=9684599"/>
    <hyperlink ref="E824" r:id="rId822" display="http://www.grupocva.com/detalle_articulo/articulo.php?fProdId=9684647"/>
    <hyperlink ref="E825" r:id="rId823" display="http://www.grupocva.com/detalle_articulo/articulo.php?fProdId=9684600"/>
    <hyperlink ref="E826" r:id="rId824" display="http://www.grupocva.com/detalle_articulo/articulo.php?fProdId=9684601"/>
    <hyperlink ref="E827" r:id="rId825" display="http://www.grupocva.com/detalle_articulo/articulo.php?fProdId=9688399"/>
    <hyperlink ref="E828" r:id="rId826" display="http://www.grupocva.com/detalle_articulo/articulo.php?fProdId=9688400"/>
    <hyperlink ref="E829" r:id="rId827" display="http://www.grupocva.com/detalle_articulo/articulo.php?fProdId=9688401"/>
    <hyperlink ref="E830" r:id="rId828" display="http://www.grupocva.com/detalle_articulo/articulo.php?fProdId=9688303"/>
    <hyperlink ref="E831" r:id="rId829" display="http://www.grupocva.com/detalle_articulo/articulo.php?fProdId=9688402"/>
    <hyperlink ref="E832" r:id="rId830" display="http://www.grupocva.com/detalle_articulo/articulo.php?fProdId=9688446"/>
    <hyperlink ref="E833" r:id="rId831" display="http://www.grupocva.com/detalle_articulo/articulo.php?fProdId=461"/>
    <hyperlink ref="E834" r:id="rId832" display="http://www.grupocva.com/detalle_articulo/articulo.php?fProdId=462"/>
    <hyperlink ref="E835" r:id="rId833" display="http://www.grupocva.com/detalle_articulo/articulo.php?fProdId=1449"/>
    <hyperlink ref="E836" r:id="rId834" display="http://www.grupocva.com/detalle_articulo/articulo.php?fProdId=1450"/>
    <hyperlink ref="E837" r:id="rId835" display="http://www.grupocva.com/detalle_articulo/articulo.php?fProdId=1458"/>
    <hyperlink ref="E838" r:id="rId836" display="http://www.grupocva.com/detalle_articulo/articulo.php?fProdId=1459"/>
    <hyperlink ref="E839" r:id="rId837" display="http://www.grupocva.com/detalle_articulo/articulo.php?fProdId=1461"/>
    <hyperlink ref="E840" r:id="rId838" display="http://www.grupocva.com/detalle_articulo/articulo.php?fProdId=20082"/>
    <hyperlink ref="E841" r:id="rId839" display="http://www.grupocva.com/detalle_articulo/articulo.php?fProdId=20084"/>
    <hyperlink ref="E842" r:id="rId840" display="http://www.grupocva.com/detalle_articulo/articulo.php?fProdId=20085"/>
    <hyperlink ref="E843" r:id="rId841" display="http://www.grupocva.com/detalle_articulo/articulo.php?fProdId=20086"/>
    <hyperlink ref="E844" r:id="rId842" display="http://www.grupocva.com/detalle_articulo/articulo.php?fProdId=20087"/>
    <hyperlink ref="E845" r:id="rId843" display="http://www.grupocva.com/detalle_articulo/articulo.php?fProdId=20088"/>
    <hyperlink ref="E846" r:id="rId844" display="http://www.grupocva.com/detalle_articulo/articulo.php?fProdId=20089"/>
    <hyperlink ref="E847" r:id="rId845" display="http://www.grupocva.com/detalle_articulo/articulo.php?fProdId=20090"/>
    <hyperlink ref="E848" r:id="rId846" display="http://www.grupocva.com/detalle_articulo/articulo.php?fProdId=20091"/>
    <hyperlink ref="E849" r:id="rId847" display="http://www.grupocva.com/detalle_articulo/articulo.php?fProdId=20092"/>
    <hyperlink ref="E850" r:id="rId848" display="http://www.grupocva.com/detalle_articulo/articulo.php?fProdId=371689"/>
    <hyperlink ref="E851" r:id="rId849" display="http://www.grupocva.com/detalle_articulo/articulo.php?fProdId=9477820"/>
    <hyperlink ref="E852" r:id="rId850" display="http://www.grupocva.com/detalle_articulo/articulo.php?fProdId=9477821"/>
    <hyperlink ref="E853" r:id="rId851" display="http://www.grupocva.com/detalle_articulo/articulo.php?fProdId=9488287"/>
    <hyperlink ref="E854" r:id="rId852" display="http://www.grupocva.com/detalle_articulo/articulo.php?fProdId=9488650"/>
    <hyperlink ref="E855" r:id="rId853" display="http://www.grupocva.com/detalle_articulo/articulo.php?fProdId=9488684"/>
    <hyperlink ref="E856" r:id="rId854" display="http://www.grupocva.com/detalle_articulo/articulo.php?fProdId=9488685"/>
    <hyperlink ref="E857" r:id="rId855" display="http://www.grupocva.com/detalle_articulo/articulo.php?fProdId=9488686"/>
    <hyperlink ref="E858" r:id="rId856" display="http://www.grupocva.com/detalle_articulo/articulo.php?fProdId=9494087"/>
    <hyperlink ref="E859" r:id="rId857" display="http://www.grupocva.com/detalle_articulo/articulo.php?fProdId=9494136"/>
    <hyperlink ref="E860" r:id="rId858" display="http://www.grupocva.com/detalle_articulo/articulo.php?fProdId=9494038"/>
    <hyperlink ref="E861" r:id="rId859" display="http://www.grupocva.com/detalle_articulo/articulo.php?fProdId=9559286"/>
    <hyperlink ref="E862" r:id="rId860" display="http://www.grupocva.com/detalle_articulo/articulo.php?fProdId=9566688"/>
    <hyperlink ref="E863" r:id="rId861" display="http://www.grupocva.com/detalle_articulo/articulo.php?fProdId=9566639"/>
    <hyperlink ref="E864" r:id="rId862" display="http://www.grupocva.com/detalle_articulo/articulo.php?fProdId=9567441"/>
    <hyperlink ref="E865" r:id="rId863" display="http://www.grupocva.com/detalle_articulo/articulo.php?fProdId=9567489"/>
    <hyperlink ref="E866" r:id="rId864" display="http://www.grupocva.com/detalle_articulo/articulo.php?fProdId=9611589"/>
    <hyperlink ref="E867" r:id="rId865" display="http://www.grupocva.com/detalle_articulo/articulo.php?fProdId=9622139"/>
    <hyperlink ref="E868" r:id="rId866" display="http://www.grupocva.com/detalle_articulo/articulo.php?fProdId=9627292"/>
    <hyperlink ref="E869" r:id="rId867" display="http://www.grupocva.com/detalle_articulo/articulo.php?fProdId=9627790"/>
    <hyperlink ref="E870" r:id="rId868" display="http://www.grupocva.com/detalle_articulo/articulo.php?fProdId=9628294"/>
    <hyperlink ref="E871" r:id="rId869" display="http://www.grupocva.com/detalle_articulo/articulo.php?fProdId=9680296"/>
    <hyperlink ref="E872" r:id="rId870" display="http://www.grupocva.com/detalle_articulo/articulo.php?fProdId=9680396"/>
    <hyperlink ref="E873" r:id="rId871" display="http://www.grupocva.com/detalle_articulo/articulo.php?fProdId=9690846"/>
    <hyperlink ref="E874" r:id="rId872" display="http://www.grupocva.com/detalle_articulo/articulo.php?fProdId=9690896"/>
    <hyperlink ref="E875" r:id="rId873" display="http://www.grupocva.com/detalle_articulo/articulo.php?fProdId=9690946"/>
    <hyperlink ref="E876" r:id="rId874" display="http://www.grupocva.com/detalle_articulo/articulo.php?fProdId=9691949"/>
    <hyperlink ref="E877" r:id="rId875" display="http://www.grupocva.com/detalle_articulo/articulo.php?fProdId=9695346"/>
    <hyperlink ref="E878" r:id="rId876" display="http://www.grupocva.com/detalle_articulo/articulo.php?fProdId=5833686"/>
    <hyperlink ref="E879" r:id="rId877" display="http://www.grupocva.com/detalle_articulo/articulo.php?fProdId=5833687"/>
    <hyperlink ref="E880" r:id="rId878" display="http://www.grupocva.com/detalle_articulo/articulo.php?fProdId=5833688"/>
    <hyperlink ref="E881" r:id="rId879" display="http://www.grupocva.com/detalle_articulo/articulo.php?fProdId=5833689"/>
    <hyperlink ref="E882" r:id="rId880" display="http://www.grupocva.com/detalle_articulo/articulo.php?fProdId=9484019"/>
    <hyperlink ref="E883" r:id="rId881" display="http://www.grupocva.com/detalle_articulo/articulo.php?fProdId=9488984"/>
    <hyperlink ref="E884" r:id="rId882" display="http://www.grupocva.com/detalle_articulo/articulo.php?fProdId=9531293"/>
    <hyperlink ref="E885" r:id="rId883" display="http://www.grupocva.com/detalle_articulo/articulo.php?fProdId=9562138"/>
    <hyperlink ref="E886" r:id="rId884" display="http://www.grupocva.com/detalle_articulo/articulo.php?fProdId=9582438"/>
    <hyperlink ref="E887" r:id="rId885" display="http://www.grupocva.com/detalle_articulo/articulo.php?fProdId=9585441"/>
    <hyperlink ref="E888" r:id="rId886" display="http://www.grupocva.com/detalle_articulo/articulo.php?fProdId=9591446"/>
    <hyperlink ref="E889" r:id="rId887" display="http://www.grupocva.com/detalle_articulo/articulo.php?fProdId=3556689"/>
    <hyperlink ref="E890" r:id="rId888" display="http://www.grupocva.com/detalle_articulo/articulo.php?fProdId=9458672"/>
    <hyperlink ref="E891" r:id="rId889" display="http://www.grupocva.com/detalle_articulo/articulo.php?fProdId=9477730"/>
    <hyperlink ref="E892" r:id="rId890" display="http://www.grupocva.com/detalle_articulo/articulo.php?fProdId=9477731"/>
    <hyperlink ref="E893" r:id="rId891" display="http://www.grupocva.com/detalle_articulo/articulo.php?fProdId=9556289"/>
    <hyperlink ref="E894" r:id="rId892" display="http://www.grupocva.com/detalle_articulo/articulo.php?fProdId=9611789"/>
    <hyperlink ref="E895" r:id="rId893" display="http://www.grupocva.com/detalle_articulo/articulo.php?fProdId=9636096"/>
    <hyperlink ref="E896" r:id="rId894" display="http://www.grupocva.com/detalle_articulo/articulo.php?fProdId=3283689"/>
    <hyperlink ref="E897" r:id="rId895" display="http://www.grupocva.com/detalle_articulo/articulo.php?fProdId=9640796"/>
    <hyperlink ref="E898" r:id="rId896" display="http://www.grupocva.com/detalle_articulo/articulo.php?fProdId=9640846"/>
    <hyperlink ref="E899" r:id="rId897" display="http://www.grupocva.com/detalle_articulo/articulo.php?fProdId=9655199"/>
    <hyperlink ref="E900" r:id="rId898" display="http://www.grupocva.com/detalle_articulo/articulo.php?fProdId=9655597"/>
    <hyperlink ref="E901" r:id="rId899" display="http://www.grupocva.com/detalle_articulo/articulo.php?fProdId=9655846"/>
    <hyperlink ref="E902" r:id="rId900" display="http://www.grupocva.com/detalle_articulo/articulo.php?fProdId=9656146"/>
    <hyperlink ref="E903" r:id="rId901" display="http://www.grupocva.com/detalle_articulo/articulo.php?fProdId=9656296"/>
    <hyperlink ref="E904" r:id="rId902" display="http://www.grupocva.com/detalle_articulo/articulo.php?fProdId=9685548"/>
    <hyperlink ref="E905" r:id="rId903" display="http://www.grupocva.com/detalle_articulo/articulo.php?fProdId=9618090"/>
    <hyperlink ref="E906" r:id="rId904" display="http://www.grupocva.com/detalle_articulo/articulo.php?fProdId=9618140"/>
    <hyperlink ref="E907" r:id="rId905" display="http://www.grupocva.com/detalle_articulo/articulo.php?fProdId=9655596"/>
    <hyperlink ref="E908" r:id="rId906" display="http://www.grupocva.com/detalle_articulo/articulo.php?fProdId=18761"/>
    <hyperlink ref="E909" r:id="rId907" display="http://www.grupocva.com/detalle_articulo/articulo.php?fProdId=18762"/>
    <hyperlink ref="E910" r:id="rId908" display="http://www.grupocva.com/detalle_articulo/articulo.php?fProdId=18763"/>
    <hyperlink ref="E911" r:id="rId909" display="http://www.grupocva.com/detalle_articulo/articulo.php?fProdId=9537286"/>
    <hyperlink ref="E912" r:id="rId910" display="http://www.grupocva.com/detalle_articulo/articulo.php?fProdId=9558286"/>
    <hyperlink ref="E913" r:id="rId911" display="http://www.grupocva.com/detalle_articulo/articulo.php?fProdId=9562036"/>
    <hyperlink ref="E914" r:id="rId912" display="http://www.grupocva.com/detalle_articulo/articulo.php?fProdId=9573838"/>
    <hyperlink ref="E915" r:id="rId913" display="http://www.grupocva.com/detalle_articulo/articulo.php?fProdId=9573888"/>
    <hyperlink ref="E916" r:id="rId914" display="http://www.grupocva.com/detalle_articulo/articulo.php?fProdId=9575288"/>
    <hyperlink ref="E917" r:id="rId915" display="http://www.grupocva.com/detalle_articulo/articulo.php?fProdId=9575240"/>
    <hyperlink ref="E918" r:id="rId916" display="http://www.grupocva.com/detalle_articulo/articulo.php?fProdId=9575338"/>
    <hyperlink ref="E919" r:id="rId917" display="http://www.grupocva.com/detalle_articulo/articulo.php?fProdId=9629546"/>
    <hyperlink ref="E920" r:id="rId918" display="http://www.grupocva.com/detalle_articulo/articulo.php?fProdId=9542436"/>
    <hyperlink ref="E921" r:id="rId919" display="http://www.grupocva.com/detalle_articulo/articulo.php?fProdId=9550342"/>
    <hyperlink ref="E922" r:id="rId920" display="http://www.grupocva.com/detalle_articulo/articulo.php?fProdId=9618439"/>
    <hyperlink ref="E923" r:id="rId921" display="http://www.grupocva.com/detalle_articulo/articulo.php?fProdId=9640647"/>
    <hyperlink ref="E924" r:id="rId922" display="http://www.grupocva.com/detalle_articulo/articulo.php?fProdId=9571639"/>
    <hyperlink ref="E925" r:id="rId923" display="http://www.grupocva.com/detalle_articulo/articulo.php?fProdId=9644047"/>
    <hyperlink ref="E926" r:id="rId924" display="http://www.grupocva.com/detalle_articulo/articulo.php?fProdId=5036"/>
    <hyperlink ref="E927" r:id="rId925" display="http://www.grupocva.com/detalle_articulo/articulo.php?fProdId=4704701"/>
    <hyperlink ref="E928" r:id="rId926" display="http://www.grupocva.com/detalle_articulo/articulo.php?fProdId=5244694"/>
    <hyperlink ref="E929" r:id="rId927" display="http://www.grupocva.com/detalle_articulo/articulo.php?fProdId=5276687"/>
    <hyperlink ref="E930" r:id="rId928" display="http://www.grupocva.com/detalle_articulo/articulo.php?fProdId=5336686"/>
    <hyperlink ref="E931" r:id="rId929" display="http://www.grupocva.com/detalle_articulo/articulo.php?fProdId=5420685"/>
    <hyperlink ref="E932" r:id="rId930" display="http://www.grupocva.com/detalle_articulo/articulo.php?fProdId=5486685"/>
    <hyperlink ref="E933" r:id="rId931" display="http://www.grupocva.com/detalle_articulo/articulo.php?fProdId=5650686"/>
    <hyperlink ref="E934" r:id="rId932" display="http://www.grupocva.com/detalle_articulo/articulo.php?fProdId=5723687"/>
    <hyperlink ref="E935" r:id="rId933" display="http://www.grupocva.com/detalle_articulo/articulo.php?fProdId=5836688"/>
    <hyperlink ref="E936" r:id="rId934" display="http://www.grupocva.com/detalle_articulo/articulo.php?fProdId=5837686"/>
    <hyperlink ref="E937" r:id="rId935" display="http://www.grupocva.com/detalle_articulo/articulo.php?fProdId=5839687"/>
    <hyperlink ref="E938" r:id="rId936" display="http://www.grupocva.com/detalle_articulo/articulo.php?fProdId=5839689"/>
    <hyperlink ref="E939" r:id="rId937" display="http://www.grupocva.com/detalle_articulo/articulo.php?fProdId=9534136"/>
    <hyperlink ref="E940" r:id="rId938" display="http://www.grupocva.com/detalle_articulo/articulo.php?fProdId=9534186"/>
    <hyperlink ref="E941" r:id="rId939" display="http://www.grupocva.com/detalle_articulo/articulo.php?fProdId=9534139"/>
    <hyperlink ref="E942" r:id="rId940" display="http://www.grupocva.com/detalle_articulo/articulo.php?fProdId=9600490"/>
    <hyperlink ref="E943" r:id="rId941" display="http://www.grupocva.com/detalle_articulo/articulo.php?fProdId=9600540"/>
    <hyperlink ref="E944" r:id="rId942" display="http://www.grupocva.com/detalle_articulo/articulo.php?fProdId=9616549"/>
    <hyperlink ref="E945" r:id="rId943" display="http://www.grupocva.com/detalle_articulo/articulo.php?fProdId=9633448"/>
    <hyperlink ref="E946" r:id="rId944" display="http://www.grupocva.com/detalle_articulo/articulo.php?fProdId=9637249"/>
    <hyperlink ref="E947" r:id="rId945" display="http://www.grupocva.com/detalle_articulo/articulo.php?fProdId=9656997"/>
    <hyperlink ref="E948" r:id="rId946" display="http://www.grupocva.com/detalle_articulo/articulo.php?fProdId=9657046"/>
    <hyperlink ref="E949" r:id="rId947" display="http://www.grupocva.com/detalle_articulo/articulo.php?fProdId=9657047"/>
    <hyperlink ref="E950" r:id="rId948" display="http://www.grupocva.com/detalle_articulo/articulo.php?fProdId=2629"/>
    <hyperlink ref="E951" r:id="rId949" display="http://www.grupocva.com/detalle_articulo/articulo.php?fProdId=2631"/>
    <hyperlink ref="E952" r:id="rId950" display="http://www.grupocva.com/detalle_articulo/articulo.php?fProdId=4081"/>
    <hyperlink ref="E953" r:id="rId951" display="http://www.grupocva.com/detalle_articulo/articulo.php?fProdId=5263"/>
    <hyperlink ref="E954" r:id="rId952" display="http://www.grupocva.com/detalle_articulo/articulo.php?fProdId=5661"/>
    <hyperlink ref="E955" r:id="rId953" display="http://www.grupocva.com/detalle_articulo/articulo.php?fProdId=20545"/>
    <hyperlink ref="E956" r:id="rId954" display="http://www.grupocva.com/detalle_articulo/articulo.php?fProdId=99686"/>
    <hyperlink ref="E957" r:id="rId955" display="http://www.grupocva.com/detalle_articulo/articulo.php?fProdId=1543690"/>
    <hyperlink ref="E958" r:id="rId956" display="http://www.grupocva.com/detalle_articulo/articulo.php?fProdId=2181685"/>
    <hyperlink ref="E959" r:id="rId957" display="http://www.grupocva.com/detalle_articulo/articulo.php?fProdId=2782685"/>
    <hyperlink ref="E960" r:id="rId958" display="http://www.grupocva.com/detalle_articulo/articulo.php?fProdId=2807685"/>
    <hyperlink ref="E961" r:id="rId959" display="http://www.grupocva.com/detalle_articulo/articulo.php?fProdId=3198696"/>
    <hyperlink ref="E962" r:id="rId960" display="http://www.grupocva.com/detalle_articulo/articulo.php?fProdId=3230685"/>
    <hyperlink ref="E963" r:id="rId961" display="http://www.grupocva.com/detalle_articulo/articulo.php?fProdId=9579791"/>
    <hyperlink ref="E964" r:id="rId962" display="http://www.grupocva.com/detalle_articulo/articulo.php?fProdId=9579839"/>
    <hyperlink ref="E965" r:id="rId963" display="http://www.grupocva.com/detalle_articulo/articulo.php?fProdId=9579888"/>
    <hyperlink ref="E966" r:id="rId964" display="http://www.grupocva.com/detalle_articulo/articulo.php?fProdId=9579889"/>
    <hyperlink ref="E967" r:id="rId965" display="http://www.grupocva.com/detalle_articulo/articulo.php?fProdId=9602643"/>
    <hyperlink ref="E968" r:id="rId966" display="http://www.grupocva.com/detalle_articulo/articulo.php?fProdId=6044686"/>
    <hyperlink ref="E969" r:id="rId967" display="http://www.grupocva.com/detalle_articulo/articulo.php?fProdId=6044687"/>
    <hyperlink ref="E970" r:id="rId968" display="http://www.grupocva.com/detalle_articulo/articulo.php?fProdId=9512737"/>
    <hyperlink ref="E971" r:id="rId969" display="http://www.grupocva.com/detalle_articulo/articulo.php?fProdId=9484430"/>
    <hyperlink ref="E972" r:id="rId970" display="http://www.grupocva.com/detalle_articulo/articulo.php?fProdId=2027"/>
    <hyperlink ref="E973" r:id="rId971" display="http://www.grupocva.com/detalle_articulo/articulo.php?fProdId=2028"/>
    <hyperlink ref="E974" r:id="rId972" display="http://www.grupocva.com/detalle_articulo/articulo.php?fProdId=27304"/>
    <hyperlink ref="E975" r:id="rId973" display="http://www.grupocva.com/detalle_articulo/articulo.php?fProdId=2806693"/>
    <hyperlink ref="E976" r:id="rId974" display="http://www.grupocva.com/detalle_articulo/articulo.php?fProdId=4347685"/>
    <hyperlink ref="E977" r:id="rId975" display="http://www.grupocva.com/detalle_articulo/articulo.php?fProdId=4347686"/>
    <hyperlink ref="E978" r:id="rId976" display="http://www.grupocva.com/detalle_articulo/articulo.php?fProdId=4346686"/>
    <hyperlink ref="E979" r:id="rId977" display="http://www.grupocva.com/detalle_articulo/articulo.php?fProdId=9464017"/>
    <hyperlink ref="E980" r:id="rId978" display="http://www.grupocva.com/detalle_articulo/articulo.php?fProdId=9465467"/>
    <hyperlink ref="E981" r:id="rId979" display="http://www.grupocva.com/detalle_articulo/articulo.php?fProdId=9469267"/>
    <hyperlink ref="E982" r:id="rId980" display="http://www.grupocva.com/detalle_articulo/articulo.php?fProdId=9512187"/>
    <hyperlink ref="E983" r:id="rId981" display="http://www.grupocva.com/detalle_articulo/articulo.php?fProdId=9512236"/>
    <hyperlink ref="E984" r:id="rId982" display="http://www.grupocva.com/detalle_articulo/articulo.php?fProdId=9472023"/>
    <hyperlink ref="E985" r:id="rId983" display="http://www.grupocva.com/detalle_articulo/articulo.php?fProdId=9484217"/>
    <hyperlink ref="E986" r:id="rId984" display="http://www.grupocva.com/detalle_articulo/articulo.php?fProdId=822"/>
    <hyperlink ref="E987" r:id="rId985" display="http://www.grupocva.com/detalle_articulo/articulo.php?fProdId=2121"/>
    <hyperlink ref="E988" r:id="rId986" display="http://www.grupocva.com/detalle_articulo/articulo.php?fProdId=26367"/>
    <hyperlink ref="E989" r:id="rId987" display="http://www.grupocva.com/detalle_articulo/articulo.php?fProdId=9582738"/>
    <hyperlink ref="E990" r:id="rId988" display="http://www.grupocva.com/detalle_articulo/articulo.php?fProdId=9582940"/>
    <hyperlink ref="E991" r:id="rId989" display="http://www.grupocva.com/detalle_articulo/articulo.php?fProdId=9582890"/>
    <hyperlink ref="E992" r:id="rId990" display="http://www.grupocva.com/detalle_articulo/articulo.php?fProdId=9582842"/>
    <hyperlink ref="E993" r:id="rId991" display="http://www.grupocva.com/detalle_articulo/articulo.php?fProdId=9595295"/>
    <hyperlink ref="E994" r:id="rId992" display="http://www.grupocva.com/detalle_articulo/articulo.php?fProdId=9602740"/>
    <hyperlink ref="E995" r:id="rId993" display="http://www.grupocva.com/detalle_articulo/articulo.php?fProdId=9605138"/>
    <hyperlink ref="E996" r:id="rId994" display="http://www.grupocva.com/detalle_articulo/articulo.php?fProdId=9622039"/>
    <hyperlink ref="E997" r:id="rId995" display="http://www.grupocva.com/detalle_articulo/articulo.php?fProdId=9628189"/>
    <hyperlink ref="E998" r:id="rId996" display="http://www.grupocva.com/detalle_articulo/articulo.php?fProdId=9635646"/>
    <hyperlink ref="E999" r:id="rId997" display="http://www.grupocva.com/detalle_articulo/articulo.php?fProdId=9681497"/>
    <hyperlink ref="E1000" r:id="rId998" display="http://www.grupocva.com/detalle_articulo/articulo.php?fProdId=9582639"/>
    <hyperlink ref="E1001" r:id="rId999" display="http://www.grupocva.com/detalle_articulo/articulo.php?fProdId=9582843"/>
    <hyperlink ref="E1002" r:id="rId1000" display="http://www.grupocva.com/detalle_articulo/articulo.php?fProdId=9582844"/>
    <hyperlink ref="E1003" r:id="rId1001" display="http://www.grupocva.com/detalle_articulo/articulo.php?fProdId=9582942"/>
    <hyperlink ref="E1004" r:id="rId1002" display="http://www.grupocva.com/detalle_articulo/articulo.php?fProdId=9582943"/>
    <hyperlink ref="E1005" r:id="rId1003" display="http://www.grupocva.com/detalle_articulo/articulo.php?fProdId=9582891"/>
    <hyperlink ref="E1006" r:id="rId1004" display="http://www.grupocva.com/detalle_articulo/articulo.php?fProdId=9582946"/>
    <hyperlink ref="E1007" r:id="rId1005" display="http://www.grupocva.com/detalle_articulo/articulo.php?fProdId=9582846"/>
    <hyperlink ref="E1008" r:id="rId1006" display="http://www.grupocva.com/detalle_articulo/articulo.php?fProdId=9582847"/>
    <hyperlink ref="E1009" r:id="rId1007" display="http://www.grupocva.com/detalle_articulo/articulo.php?fProdId=9625443"/>
    <hyperlink ref="E1010" r:id="rId1008" display="http://www.grupocva.com/detalle_articulo/articulo.php?fProdId=9625445"/>
    <hyperlink ref="E1011" r:id="rId1009" display="http://www.grupocva.com/detalle_articulo/articulo.php?fProdId=9694996"/>
    <hyperlink ref="E1012" r:id="rId1010" display="http://www.grupocva.com/detalle_articulo/articulo.php?fProdId=9582941"/>
    <hyperlink ref="E1013" r:id="rId1011" display="http://www.grupocva.com/detalle_articulo/articulo.php?fProdId=9582944"/>
    <hyperlink ref="E1014" r:id="rId1012" display="http://www.grupocva.com/detalle_articulo/articulo.php?fProdId=9582945"/>
    <hyperlink ref="E1015" r:id="rId1013" display="http://www.grupocva.com/detalle_articulo/articulo.php?fProdId=9582845"/>
    <hyperlink ref="E1016" r:id="rId1014" display="http://www.grupocva.com/detalle_articulo/articulo.php?fProdId=9620489"/>
    <hyperlink ref="E1017" r:id="rId1015" display="http://www.grupocva.com/detalle_articulo/articulo.php?fProdId=9620539"/>
    <hyperlink ref="E1018" r:id="rId1016" display="http://www.grupocva.com/detalle_articulo/articulo.php?fProdId=9620540"/>
    <hyperlink ref="E1019" r:id="rId1017" display="http://www.grupocva.com/detalle_articulo/articulo.php?fProdId=9625442"/>
    <hyperlink ref="E1020" r:id="rId1018" display="http://www.grupocva.com/detalle_articulo/articulo.php?fProdId=9625490"/>
    <hyperlink ref="E1021" r:id="rId1019" display="http://www.grupocva.com/detalle_articulo/articulo.php?fProdId=9625540"/>
    <hyperlink ref="E1022" r:id="rId1020" display="http://www.grupocva.com/detalle_articulo/articulo.php?fProdId=9625444"/>
    <hyperlink ref="E1023" r:id="rId1021" display="http://www.grupocva.com/detalle_articulo/articulo.php?fProdId=3643697"/>
    <hyperlink ref="E1024" r:id="rId1022" display="http://www.grupocva.com/detalle_articulo/articulo.php?fProdId=4326686"/>
    <hyperlink ref="E1025" r:id="rId1023" display="http://www.grupocva.com/detalle_articulo/articulo.php?fProdId=4327685"/>
    <hyperlink ref="E1026" r:id="rId1024" display="http://www.grupocva.com/detalle_articulo/articulo.php?fProdId=9477329"/>
    <hyperlink ref="E1027" r:id="rId1025" display="http://www.grupocva.com/detalle_articulo/articulo.php?fProdId=9507236"/>
    <hyperlink ref="E1028" r:id="rId1026" display="http://www.grupocva.com/detalle_articulo/articulo.php?fProdId=9565941"/>
    <hyperlink ref="E1029" r:id="rId1027" display="http://www.grupocva.com/detalle_articulo/articulo.php?fProdId=9617289"/>
    <hyperlink ref="E1030" r:id="rId1028" display="http://www.grupocva.com/detalle_articulo/articulo.php?fProdId=3643689"/>
    <hyperlink ref="E1031" r:id="rId1029" display="http://www.grupocva.com/detalle_articulo/articulo.php?fProdId=3643690"/>
    <hyperlink ref="E1032" r:id="rId1030" display="http://www.grupocva.com/detalle_articulo/articulo.php?fProdId=5876686"/>
    <hyperlink ref="E1033" r:id="rId1031" display="http://www.grupocva.com/detalle_articulo/articulo.php?fProdId=3643694"/>
    <hyperlink ref="E1034" r:id="rId1032" display="http://www.grupocva.com/detalle_articulo/articulo.php?fProdId=3645685"/>
    <hyperlink ref="E1035" r:id="rId1033" display="http://www.grupocva.com/detalle_articulo/articulo.php?fProdId=3635690"/>
    <hyperlink ref="E1036" r:id="rId1034" display="http://www.grupocva.com/detalle_articulo/articulo.php?fProdId=9430619"/>
    <hyperlink ref="E1037" r:id="rId1035" display="http://www.grupocva.com/detalle_articulo/articulo.php?fProdId=9430620"/>
    <hyperlink ref="E1038" r:id="rId1036" display="http://www.grupocva.com/detalle_articulo/articulo.php?fProdId=9430667"/>
    <hyperlink ref="E1039" r:id="rId1037" display="http://www.grupocva.com/detalle_articulo/articulo.php?fProdId=9500986"/>
    <hyperlink ref="E1040" r:id="rId1038" display="http://www.grupocva.com/detalle_articulo/articulo.php?fProdId=9505336"/>
    <hyperlink ref="E1041" r:id="rId1039" display="http://www.grupocva.com/detalle_articulo/articulo.php?fProdId=9505340"/>
    <hyperlink ref="E1042" r:id="rId1040" display="http://www.grupocva.com/detalle_articulo/articulo.php?fProdId=9505436"/>
    <hyperlink ref="E1043" r:id="rId1041" display="http://www.grupocva.com/detalle_articulo/articulo.php?fProdId=9527436"/>
    <hyperlink ref="E1044" r:id="rId1042" display="http://www.grupocva.com/detalle_articulo/articulo.php?fProdId=9538186"/>
    <hyperlink ref="E1045" r:id="rId1043" display="http://www.grupocva.com/detalle_articulo/articulo.php?fProdId=9566041"/>
    <hyperlink ref="E1046" r:id="rId1044" display="http://www.grupocva.com/detalle_articulo/articulo.php?fProdId=3645689"/>
    <hyperlink ref="E1047" r:id="rId1045" display="http://www.grupocva.com/detalle_articulo/articulo.php?fProdId=9617240"/>
    <hyperlink ref="E1048" r:id="rId1046" display="http://www.grupocva.com/detalle_articulo/articulo.php?fProdId=9676646"/>
    <hyperlink ref="E1049" r:id="rId1047" display="http://www.grupocva.com/detalle_articulo/articulo.php?fProdId=9680246"/>
    <hyperlink ref="E1050" r:id="rId1048" display="http://www.grupocva.com/detalle_articulo/articulo.php?fProdId=9690255"/>
    <hyperlink ref="E1051" r:id="rId1049" display="http://www.grupocva.com/detalle_articulo/articulo.php?fProdId=9690546"/>
    <hyperlink ref="E1052" r:id="rId1050" display="http://www.grupocva.com/detalle_articulo/articulo.php?fProdId=9690497"/>
    <hyperlink ref="E1053" r:id="rId1051" display="http://www.grupocva.com/detalle_articulo/articulo.php?fProdId=9596388"/>
    <hyperlink ref="E1054" r:id="rId1052" display="http://www.grupocva.com/detalle_articulo/articulo.php?fProdId=9596438"/>
    <hyperlink ref="E1055" r:id="rId1053" display="http://www.grupocva.com/detalle_articulo/articulo.php?fProdId=9596439"/>
    <hyperlink ref="E1056" r:id="rId1054" display="http://www.grupocva.com/detalle_articulo/articulo.php?fProdId=9596389"/>
    <hyperlink ref="E1057" r:id="rId1055" display="http://www.grupocva.com/detalle_articulo/articulo.php?fProdId=9596488"/>
    <hyperlink ref="E1058" r:id="rId1056" display="http://www.grupocva.com/detalle_articulo/articulo.php?fProdId=9596688"/>
    <hyperlink ref="E1059" r:id="rId1057" display="http://www.grupocva.com/detalle_articulo/articulo.php?fProdId=9673846"/>
    <hyperlink ref="E1060" r:id="rId1058" display="http://www.grupocva.com/detalle_articulo/articulo.php?fProdId=9673847"/>
    <hyperlink ref="E1061" r:id="rId1059" display="http://www.grupocva.com/detalle_articulo/articulo.php?fProdId=9518986"/>
    <hyperlink ref="E1062" r:id="rId1060" display="http://www.grupocva.com/detalle_articulo/articulo.php?fProdId=9543190"/>
    <hyperlink ref="E1063" r:id="rId1061" display="http://www.grupocva.com/detalle_articulo/articulo.php?fProdId=9545036"/>
    <hyperlink ref="E1064" r:id="rId1062" display="http://www.grupocva.com/detalle_articulo/articulo.php?fProdId=9545086"/>
    <hyperlink ref="E1065" r:id="rId1063" display="http://www.grupocva.com/detalle_articulo/articulo.php?fProdId=9548437"/>
    <hyperlink ref="E1066" r:id="rId1064" display="http://www.grupocva.com/detalle_articulo/articulo.php?fProdId=9548788"/>
    <hyperlink ref="E1067" r:id="rId1065" display="http://www.grupocva.com/detalle_articulo/articulo.php?fProdId=9606088"/>
    <hyperlink ref="E1068" r:id="rId1066" display="http://www.grupocva.com/detalle_articulo/articulo.php?fProdId=9606739"/>
    <hyperlink ref="E1069" r:id="rId1067" display="http://www.grupocva.com/detalle_articulo/articulo.php?fProdId=9638996"/>
    <hyperlink ref="E1070" r:id="rId1068" display="http://www.grupocva.com/detalle_articulo/articulo.php?fProdId=9639046"/>
    <hyperlink ref="E1071" r:id="rId1069" display="http://www.grupocva.com/detalle_articulo/articulo.php?fProdId=9655546"/>
    <hyperlink ref="E1072" r:id="rId1070" display="http://www.grupocva.com/detalle_articulo/articulo.php?fProdId=9655547"/>
    <hyperlink ref="E1073" r:id="rId1071" display="http://www.grupocva.com/detalle_articulo/articulo.php?fProdId=9675547"/>
    <hyperlink ref="E1074" r:id="rId1072" display="http://www.grupocva.com/detalle_articulo/articulo.php?fProdId=9691846"/>
    <hyperlink ref="E1075" r:id="rId1073" display="http://www.grupocva.com/detalle_articulo/articulo.php?fProdId=9694946"/>
    <hyperlink ref="E1076" r:id="rId1074" display="http://www.grupocva.com/detalle_articulo/articulo.php?fProdId=9655696"/>
    <hyperlink ref="E1077" r:id="rId1075" display="http://www.grupocva.com/detalle_articulo/articulo.php?fProdId=9610790"/>
    <hyperlink ref="E1078" r:id="rId1076" display="http://www.grupocva.com/detalle_articulo/articulo.php?fProdId=9610791"/>
    <hyperlink ref="E1079" r:id="rId1077" display="http://www.grupocva.com/detalle_articulo/articulo.php?fProdId=9611288"/>
    <hyperlink ref="E1080" r:id="rId1078" display="http://www.grupocva.com/detalle_articulo/articulo.php?fProdId=9614393"/>
    <hyperlink ref="E1081" r:id="rId1079" display="http://www.grupocva.com/detalle_articulo/articulo.php?fProdId=9614394"/>
    <hyperlink ref="E1082" r:id="rId1080" display="http://www.grupocva.com/detalle_articulo/articulo.php?fProdId=9614591"/>
    <hyperlink ref="E1083" r:id="rId1081" display="http://www.grupocva.com/detalle_articulo/articulo.php?fProdId=9623439"/>
    <hyperlink ref="E1084" r:id="rId1082" display="http://www.grupocva.com/detalle_articulo/articulo.php?fProdId=9652196"/>
    <hyperlink ref="E1085" r:id="rId1083" display="http://www.grupocva.com/detalle_articulo/articulo.php?fProdId=9687246"/>
    <hyperlink ref="E1086" r:id="rId1084" display="http://www.grupocva.com/detalle_articulo/articulo.php?fProdId=9689797"/>
    <hyperlink ref="E1087" r:id="rId1085" display="http://www.grupocva.com/detalle_articulo/articulo.php?fProdId=9697496"/>
    <hyperlink ref="E1088" r:id="rId1086" display="http://www.grupocva.com/detalle_articulo/articulo.php?fProdId=273684"/>
    <hyperlink ref="E1089" r:id="rId1087" display="http://www.grupocva.com/detalle_articulo/articulo.php?fProdId=273685"/>
    <hyperlink ref="E1090" r:id="rId1088" display="http://www.grupocva.com/detalle_articulo/articulo.php?fProdId=273686"/>
    <hyperlink ref="E1091" r:id="rId1089" display="http://www.grupocva.com/detalle_articulo/articulo.php?fProdId=273688"/>
    <hyperlink ref="E1092" r:id="rId1090" display="http://www.grupocva.com/detalle_articulo/articulo.php?fProdId=273689"/>
    <hyperlink ref="E1093" r:id="rId1091" display="http://www.grupocva.com/detalle_articulo/articulo.php?fProdId=273690"/>
    <hyperlink ref="E1094" r:id="rId1092" display="http://www.grupocva.com/detalle_articulo/articulo.php?fProdId=273691"/>
    <hyperlink ref="E1095" r:id="rId1093" display="http://www.grupocva.com/detalle_articulo/articulo.php?fProdId=274685"/>
    <hyperlink ref="E1096" r:id="rId1094" display="http://www.grupocva.com/detalle_articulo/articulo.php?fProdId=274686"/>
    <hyperlink ref="E1097" r:id="rId1095" display="http://www.grupocva.com/detalle_articulo/articulo.php?fProdId=289686"/>
    <hyperlink ref="E1098" r:id="rId1096" display="http://www.grupocva.com/detalle_articulo/articulo.php?fProdId=289687"/>
    <hyperlink ref="E1099" r:id="rId1097" display="http://www.grupocva.com/detalle_articulo/articulo.php?fProdId=289688"/>
    <hyperlink ref="E1100" r:id="rId1098" display="http://www.grupocva.com/detalle_articulo/articulo.php?fProdId=289689"/>
    <hyperlink ref="E1101" r:id="rId1099" display="http://www.grupocva.com/detalle_articulo/articulo.php?fProdId=289690"/>
    <hyperlink ref="E1102" r:id="rId1100" display="http://www.grupocva.com/detalle_articulo/articulo.php?fProdId=289692"/>
    <hyperlink ref="E1103" r:id="rId1101" display="http://www.grupocva.com/detalle_articulo/articulo.php?fProdId=289695"/>
    <hyperlink ref="E1104" r:id="rId1102" display="http://www.grupocva.com/detalle_articulo/articulo.php?fProdId=289696"/>
    <hyperlink ref="E1105" r:id="rId1103" display="http://www.grupocva.com/detalle_articulo/articulo.php?fProdId=694685"/>
    <hyperlink ref="E1106" r:id="rId1104" display="http://www.grupocva.com/detalle_articulo/articulo.php?fProdId=695685"/>
    <hyperlink ref="E1107" r:id="rId1105" display="http://www.grupocva.com/detalle_articulo/articulo.php?fProdId=699687"/>
    <hyperlink ref="E1108" r:id="rId1106" display="http://www.grupocva.com/detalle_articulo/articulo.php?fProdId=2431685"/>
    <hyperlink ref="E1109" r:id="rId1107" display="http://www.grupocva.com/detalle_articulo/articulo.php?fProdId=2432686"/>
    <hyperlink ref="E1110" r:id="rId1108" display="http://www.grupocva.com/detalle_articulo/articulo.php?fProdId=2432687"/>
    <hyperlink ref="E1111" r:id="rId1109" display="http://www.grupocva.com/detalle_articulo/articulo.php?fProdId=2600685"/>
    <hyperlink ref="E1112" r:id="rId1110" display="http://www.grupocva.com/detalle_articulo/articulo.php?fProdId=2827687"/>
    <hyperlink ref="E1113" r:id="rId1111" display="http://www.grupocva.com/detalle_articulo/articulo.php?fProdId=2827688"/>
    <hyperlink ref="E1114" r:id="rId1112" display="http://www.grupocva.com/detalle_articulo/articulo.php?fProdId=5903692"/>
    <hyperlink ref="E1115" r:id="rId1113" display="http://www.grupocva.com/detalle_articulo/articulo.php?fProdId=5902694"/>
    <hyperlink ref="E1116" r:id="rId1114" display="http://www.grupocva.com/detalle_articulo/articulo.php?fProdId=5903693"/>
    <hyperlink ref="E1117" r:id="rId1115" display="http://www.grupocva.com/detalle_articulo/articulo.php?fProdId=5903694"/>
    <hyperlink ref="E1118" r:id="rId1116" display="http://www.grupocva.com/detalle_articulo/articulo.php?fProdId=5902695"/>
    <hyperlink ref="E1119" r:id="rId1117" display="http://www.grupocva.com/detalle_articulo/articulo.php?fProdId=6068686"/>
    <hyperlink ref="E1120" r:id="rId1118" display="http://www.grupocva.com/detalle_articulo/articulo.php?fProdId=6069685"/>
    <hyperlink ref="E1121" r:id="rId1119" display="http://www.grupocva.com/detalle_articulo/articulo.php?fProdId=6072686"/>
    <hyperlink ref="E1122" r:id="rId1120" display="http://www.grupocva.com/detalle_articulo/articulo.php?fProdId=6071686"/>
    <hyperlink ref="E1123" r:id="rId1121" display="http://www.grupocva.com/detalle_articulo/articulo.php?fProdId=6071687"/>
    <hyperlink ref="E1124" r:id="rId1122" display="http://www.grupocva.com/detalle_articulo/articulo.php?fProdId=9471919"/>
    <hyperlink ref="E1125" r:id="rId1123" display="http://www.grupocva.com/detalle_articulo/articulo.php?fProdId=9471967"/>
    <hyperlink ref="E1126" r:id="rId1124" display="http://www.grupocva.com/detalle_articulo/articulo.php?fProdId=9471968"/>
    <hyperlink ref="E1127" r:id="rId1125" display="http://www.grupocva.com/detalle_articulo/articulo.php?fProdId=9471920"/>
    <hyperlink ref="E1128" r:id="rId1126" display="http://www.grupocva.com/detalle_articulo/articulo.php?fProdId=9471970"/>
    <hyperlink ref="E1129" r:id="rId1127" display="http://www.grupocva.com/detalle_articulo/articulo.php?fProdId=9471971"/>
    <hyperlink ref="E1130" r:id="rId1128" display="http://www.grupocva.com/detalle_articulo/articulo.php?fProdId=9484734"/>
    <hyperlink ref="E1131" r:id="rId1129" display="http://www.grupocva.com/detalle_articulo/articulo.php?fProdId=9485386"/>
    <hyperlink ref="E1132" r:id="rId1130" display="http://www.grupocva.com/detalle_articulo/articulo.php?fProdId=9509389"/>
    <hyperlink ref="E1133" r:id="rId1131" display="http://www.grupocva.com/detalle_articulo/articulo.php?fProdId=9533736"/>
    <hyperlink ref="E1134" r:id="rId1132" display="http://www.grupocva.com/detalle_articulo/articulo.php?fProdId=9548541"/>
    <hyperlink ref="E1135" r:id="rId1133" display="http://www.grupocva.com/detalle_articulo/articulo.php?fProdId=9597593"/>
    <hyperlink ref="E1136" r:id="rId1134" display="http://www.grupocva.com/detalle_articulo/articulo.php?fProdId=9628340"/>
    <hyperlink ref="E1137" r:id="rId1135" display="http://www.grupocva.com/detalle_articulo/articulo.php?fProdId=9695798"/>
    <hyperlink ref="E1138" r:id="rId1136" display="http://www.grupocva.com/detalle_articulo/articulo.php?fProdId=9695946"/>
    <hyperlink ref="E1139" r:id="rId1137" display="http://www.grupocva.com/detalle_articulo/articulo.php?fProdId=2312685"/>
    <hyperlink ref="E1140" r:id="rId1138" display="http://www.grupocva.com/detalle_articulo/articulo.php?fProdId=3737685"/>
    <hyperlink ref="E1141" r:id="rId1139" display="http://www.grupocva.com/detalle_articulo/articulo.php?fProdId=4094686"/>
    <hyperlink ref="E1142" r:id="rId1140" display="http://www.grupocva.com/detalle_articulo/articulo.php?fProdId=4779688"/>
    <hyperlink ref="E1143" r:id="rId1141" display="http://www.grupocva.com/detalle_articulo/articulo.php?fProdId=9456917"/>
    <hyperlink ref="E1144" r:id="rId1142" display="http://www.grupocva.com/detalle_articulo/articulo.php?fProdId=9482367"/>
    <hyperlink ref="E1145" r:id="rId1143" display="http://www.grupocva.com/detalle_articulo/articulo.php?fProdId=9569689"/>
    <hyperlink ref="E1146" r:id="rId1144" display="http://www.grupocva.com/detalle_articulo/articulo.php?fProdId=9658246"/>
    <hyperlink ref="E1147" r:id="rId1145" display="http://www.grupocva.com/detalle_articulo/articulo.php?fProdId=9659096"/>
    <hyperlink ref="E1148" r:id="rId1146" display="http://www.grupocva.com/detalle_articulo/articulo.php?fProdId=1267"/>
    <hyperlink ref="E1149" r:id="rId1147" display="http://www.grupocva.com/detalle_articulo/articulo.php?fProdId=5064685"/>
    <hyperlink ref="E1150" r:id="rId1148" display="http://www.grupocva.com/detalle_articulo/articulo.php?fProdId=5741690"/>
    <hyperlink ref="E1151" r:id="rId1149" display="http://www.grupocva.com/detalle_articulo/articulo.php?fProdId=9423880"/>
    <hyperlink ref="E1152" r:id="rId1150" display="http://www.grupocva.com/detalle_articulo/articulo.php?fProdId=9427270"/>
    <hyperlink ref="E1153" r:id="rId1151" display="http://www.grupocva.com/detalle_articulo/articulo.php?fProdId=9430322"/>
    <hyperlink ref="E1154" r:id="rId1152" display="http://www.grupocva.com/detalle_articulo/articulo.php?fProdId=9456619"/>
    <hyperlink ref="E1155" r:id="rId1153" display="http://www.grupocva.com/detalle_articulo/articulo.php?fProdId=9457117"/>
    <hyperlink ref="E1156" r:id="rId1154" display="http://www.grupocva.com/detalle_articulo/articulo.php?fProdId=9492686"/>
    <hyperlink ref="E1157" r:id="rId1155" display="http://www.grupocva.com/detalle_articulo/articulo.php?fProdId=9494387"/>
    <hyperlink ref="E1158" r:id="rId1156" display="http://www.grupocva.com/detalle_articulo/articulo.php?fProdId=9569739"/>
    <hyperlink ref="E1159" r:id="rId1157" display="http://www.grupocva.com/detalle_articulo/articulo.php?fProdId=9569889"/>
    <hyperlink ref="E1160" r:id="rId1158" display="http://www.grupocva.com/detalle_articulo/articulo.php?fProdId=9662901"/>
    <hyperlink ref="E1161" r:id="rId1159" display="http://www.grupocva.com/detalle_articulo/articulo.php?fProdId=5243698"/>
    <hyperlink ref="E1162" r:id="rId1160" display="http://www.grupocva.com/detalle_articulo/articulo.php?fProdId=3558685"/>
    <hyperlink ref="E1163" r:id="rId1161" display="http://www.grupocva.com/detalle_articulo/articulo.php?fProdId=3690686"/>
    <hyperlink ref="E1164" r:id="rId1162" display="http://www.grupocva.com/detalle_articulo/articulo.php?fProdId=3703686"/>
    <hyperlink ref="E1165" r:id="rId1163" display="http://www.grupocva.com/detalle_articulo/articulo.php?fProdId=3951687"/>
    <hyperlink ref="E1166" r:id="rId1164" display="http://www.grupocva.com/detalle_articulo/articulo.php?fProdId=4094685"/>
    <hyperlink ref="E1167" r:id="rId1165" display="http://www.grupocva.com/detalle_articulo/articulo.php?fProdId=4109689"/>
    <hyperlink ref="E1168" r:id="rId1166" display="http://www.grupocva.com/detalle_articulo/articulo.php?fProdId=4479687"/>
    <hyperlink ref="E1169" r:id="rId1167" display="http://www.grupocva.com/detalle_articulo/articulo.php?fProdId=5243697"/>
    <hyperlink ref="E1170" r:id="rId1168" display="http://www.grupocva.com/detalle_articulo/articulo.php?fProdId=5245686"/>
    <hyperlink ref="E1171" r:id="rId1169" display="http://www.grupocva.com/detalle_articulo/articulo.php?fProdId=5875686"/>
    <hyperlink ref="E1172" r:id="rId1170" display="http://www.grupocva.com/detalle_articulo/articulo.php?fProdId=5914689"/>
    <hyperlink ref="E1173" r:id="rId1171" display="http://www.grupocva.com/detalle_articulo/articulo.php?fProdId=1323"/>
    <hyperlink ref="E1174" r:id="rId1172" display="http://www.grupocva.com/detalle_articulo/articulo.php?fProdId=6114688"/>
    <hyperlink ref="E1175" r:id="rId1173" display="http://www.grupocva.com/detalle_articulo/articulo.php?fProdId=6127685"/>
    <hyperlink ref="E1176" r:id="rId1174" display="http://www.grupocva.com/detalle_articulo/articulo.php?fProdId=6212685"/>
    <hyperlink ref="E1177" r:id="rId1175" display="http://www.grupocva.com/detalle_articulo/articulo.php?fProdId=9445568"/>
    <hyperlink ref="E1178" r:id="rId1176" display="http://www.grupocva.com/detalle_articulo/articulo.php?fProdId=9456167"/>
    <hyperlink ref="E1179" r:id="rId1177" display="http://www.grupocva.com/detalle_articulo/articulo.php?fProdId=9457118"/>
    <hyperlink ref="E1180" r:id="rId1178" display="http://www.grupocva.com/detalle_articulo/articulo.php?fProdId=9457367"/>
    <hyperlink ref="E1181" r:id="rId1179" display="http://www.grupocva.com/detalle_articulo/articulo.php?fProdId=9459021"/>
    <hyperlink ref="E1182" r:id="rId1180" display="http://www.grupocva.com/detalle_articulo/articulo.php?fProdId=9473177"/>
    <hyperlink ref="E1183" r:id="rId1181" display="http://www.grupocva.com/detalle_articulo/articulo.php?fProdId=9482368"/>
    <hyperlink ref="E1184" r:id="rId1182" display="http://www.grupocva.com/detalle_articulo/articulo.php?fProdId=9484537"/>
    <hyperlink ref="E1185" r:id="rId1183" display="http://www.grupocva.com/detalle_articulo/articulo.php?fProdId=9498238"/>
    <hyperlink ref="E1186" r:id="rId1184" display="http://www.grupocva.com/detalle_articulo/articulo.php?fProdId=9528186"/>
    <hyperlink ref="E1187" r:id="rId1185" display="http://www.grupocva.com/detalle_articulo/articulo.php?fProdId=9528286"/>
    <hyperlink ref="E1188" r:id="rId1186" display="http://www.grupocva.com/detalle_articulo/articulo.php?fProdId=9542888"/>
    <hyperlink ref="E1189" r:id="rId1187" display="http://www.grupocva.com/detalle_articulo/articulo.php?fProdId=9542788"/>
    <hyperlink ref="E1190" r:id="rId1188" display="http://www.grupocva.com/detalle_articulo/articulo.php?fProdId=9569738"/>
    <hyperlink ref="E1191" r:id="rId1189" display="http://www.grupocva.com/detalle_articulo/articulo.php?fProdId=9661246"/>
    <hyperlink ref="E1192" r:id="rId1190" display="http://www.grupocva.com/detalle_articulo/articulo.php?fProdId=9662900"/>
    <hyperlink ref="E1193" r:id="rId1191" display="http://www.grupocva.com/detalle_articulo/articulo.php?fProdId=9662802"/>
    <hyperlink ref="E1194" r:id="rId1192" display="http://www.grupocva.com/detalle_articulo/articulo.php?fProdId=9673596"/>
    <hyperlink ref="E1195" r:id="rId1193" display="http://www.grupocva.com/detalle_articulo/articulo.php?fProdId=2134"/>
    <hyperlink ref="E1196" r:id="rId1194" display="http://www.grupocva.com/detalle_articulo/articulo.php?fProdId=4358"/>
    <hyperlink ref="E1197" r:id="rId1195" display="http://www.grupocva.com/detalle_articulo/articulo.php?fProdId=5032"/>
    <hyperlink ref="E1198" r:id="rId1196" display="http://www.grupocva.com/detalle_articulo/articulo.php?fProdId=337687"/>
    <hyperlink ref="E1199" r:id="rId1197" display="http://www.grupocva.com/detalle_articulo/articulo.php?fProdId=337688"/>
    <hyperlink ref="E1200" r:id="rId1198" display="http://www.grupocva.com/detalle_articulo/articulo.php?fProdId=2724686"/>
    <hyperlink ref="E1201" r:id="rId1199" display="http://www.grupocva.com/detalle_articulo/articulo.php?fProdId=2742685"/>
    <hyperlink ref="E1202" r:id="rId1200" display="http://www.grupocva.com/detalle_articulo/articulo.php?fProdId=2881685"/>
    <hyperlink ref="E1203" r:id="rId1201" display="http://www.grupocva.com/detalle_articulo/articulo.php?fProdId=3181685"/>
    <hyperlink ref="E1204" r:id="rId1202" display="http://www.grupocva.com/detalle_articulo/articulo.php?fProdId=6116685"/>
    <hyperlink ref="E1205" r:id="rId1203" display="http://www.grupocva.com/detalle_articulo/articulo.php?fProdId=1361685"/>
    <hyperlink ref="E1206" r:id="rId1204" display="http://www.grupocva.com/detalle_articulo/articulo.php?fProdId=2852686"/>
    <hyperlink ref="E1207" r:id="rId1205" display="http://www.grupocva.com/detalle_articulo/articulo.php?fProdId=9492537"/>
    <hyperlink ref="E1208" r:id="rId1206" display="http://www.grupocva.com/detalle_articulo/articulo.php?fProdId=9492586"/>
    <hyperlink ref="E1209" r:id="rId1207" display="http://www.grupocva.com/detalle_articulo/articulo.php?fProdId=9668398"/>
    <hyperlink ref="E1210" r:id="rId1208" display="http://www.grupocva.com/detalle_articulo/articulo.php?fProdId=9541489"/>
    <hyperlink ref="E1211" r:id="rId1209" display="http://www.grupocva.com/detalle_articulo/articulo.php?fProdId=9593038"/>
    <hyperlink ref="E1212" r:id="rId1210" display="http://www.grupocva.com/detalle_articulo/articulo.php?fProdId=9593188"/>
    <hyperlink ref="E1213" r:id="rId1211" display="http://www.grupocva.com/detalle_articulo/articulo.php?fProdId=9696898"/>
    <hyperlink ref="E1214" r:id="rId1212" display="http://www.grupocva.com/detalle_articulo/articulo.php?fProdId=9652498"/>
    <hyperlink ref="E1215" r:id="rId1213" display="http://www.grupocva.com/detalle_articulo/articulo.php?fProdId=9560136"/>
    <hyperlink ref="E1216" r:id="rId1214" display="http://www.grupocva.com/detalle_articulo/articulo.php?fProdId=9473917"/>
    <hyperlink ref="E1217" r:id="rId1215" display="http://www.grupocva.com/detalle_articulo/articulo.php?fProdId=9503287"/>
    <hyperlink ref="E1218" r:id="rId1216" display="http://www.grupocva.com/detalle_articulo/articulo.php?fProdId=9537887"/>
    <hyperlink ref="E1219" r:id="rId1217" display="http://www.grupocva.com/detalle_articulo/articulo.php?fProdId=9556686"/>
    <hyperlink ref="E1220" r:id="rId1218" display="http://www.grupocva.com/detalle_articulo/articulo.php?fProdId=9556637"/>
    <hyperlink ref="E1221" r:id="rId1219" display="http://www.grupocva.com/detalle_articulo/articulo.php?fProdId=9628739"/>
    <hyperlink ref="E1222" r:id="rId1220" display="http://www.grupocva.com/detalle_articulo/articulo.php?fProdId=9692300"/>
    <hyperlink ref="E1223" r:id="rId1221" display="http://www.grupocva.com/detalle_articulo/articulo.php?fProdId=9692396"/>
    <hyperlink ref="E1224" r:id="rId1222" display="http://www.grupocva.com/detalle_articulo/articulo.php?fProdId=9591738"/>
    <hyperlink ref="E1225" r:id="rId1223" display="http://www.grupocva.com/detalle_articulo/articulo.php?fProdId=9592490"/>
    <hyperlink ref="E1226" r:id="rId1224" display="http://www.grupocva.com/detalle_articulo/articulo.php?fProdId=9592538"/>
    <hyperlink ref="E1227" r:id="rId1225" display="http://www.grupocva.com/detalle_articulo/articulo.php?fProdId=9592491"/>
    <hyperlink ref="E1228" r:id="rId1226" display="http://www.grupocva.com/detalle_articulo/articulo.php?fProdId=9543787"/>
    <hyperlink ref="E1229" r:id="rId1227" display="http://www.grupocva.com/detalle_articulo/articulo.php?fProdId=9570288"/>
    <hyperlink ref="E1230" r:id="rId1228" display="http://www.grupocva.com/detalle_articulo/articulo.php?fProdId=9595488"/>
    <hyperlink ref="E1231" r:id="rId1229" display="http://www.grupocva.com/detalle_articulo/articulo.php?fProdId=9628590"/>
    <hyperlink ref="E1232" r:id="rId1230" display="http://www.grupocva.com/detalle_articulo/articulo.php?fProdId=9633600"/>
    <hyperlink ref="E1233" r:id="rId1231" display="http://www.grupocva.com/detalle_articulo/articulo.php?fProdId=9633648"/>
    <hyperlink ref="E1234" r:id="rId1232" display="http://www.grupocva.com/detalle_articulo/articulo.php?fProdId=9634154"/>
    <hyperlink ref="E1235" r:id="rId1233" display="http://www.grupocva.com/detalle_articulo/articulo.php?fProdId=9634348"/>
    <hyperlink ref="E1236" r:id="rId1234" display="http://www.grupocva.com/detalle_articulo/articulo.php?fProdId=9643849"/>
    <hyperlink ref="E1237" r:id="rId1235" display="http://www.grupocva.com/detalle_articulo/articulo.php?fProdId=9654446"/>
    <hyperlink ref="E1238" r:id="rId1236" display="http://www.grupocva.com/detalle_articulo/articulo.php?fProdId=9654496"/>
    <hyperlink ref="E1239" r:id="rId1237" display="http://www.grupocva.com/detalle_articulo/articulo.php?fProdId=9654497"/>
    <hyperlink ref="E1240" r:id="rId1238" display="http://www.grupocva.com/detalle_articulo/articulo.php?fProdId=9655296"/>
    <hyperlink ref="E1241" r:id="rId1239" display="http://www.grupocva.com/detalle_articulo/articulo.php?fProdId=9668151"/>
    <hyperlink ref="E1242" r:id="rId1240" display="http://www.grupocva.com/detalle_articulo/articulo.php?fProdId=9668498"/>
    <hyperlink ref="E1243" r:id="rId1241" display="http://www.grupocva.com/detalle_articulo/articulo.php?fProdId=9668597"/>
    <hyperlink ref="E1244" r:id="rId1242" display="http://www.grupocva.com/detalle_articulo/articulo.php?fProdId=9669699"/>
    <hyperlink ref="E1245" r:id="rId1243" display="http://www.grupocva.com/detalle_articulo/articulo.php?fProdId=9683196"/>
    <hyperlink ref="E1246" r:id="rId1244" display="http://www.grupocva.com/detalle_articulo/articulo.php?fProdId=9690196"/>
    <hyperlink ref="E1247" r:id="rId1245" display="http://www.grupocva.com/detalle_articulo/articulo.php?fProdId=9691346"/>
    <hyperlink ref="E1248" r:id="rId1246" display="http://www.grupocva.com/detalle_articulo/articulo.php?fProdId=9691496"/>
    <hyperlink ref="E1249" r:id="rId1247" display="http://www.grupocva.com/detalle_articulo/articulo.php?fProdId=9691646"/>
    <hyperlink ref="E1250" r:id="rId1248" display="http://www.grupocva.com/detalle_articulo/articulo.php?fProdId=9691597"/>
    <hyperlink ref="E1251" r:id="rId1249" display="http://www.grupocva.com/detalle_articulo/articulo.php?fProdId=9696750"/>
    <hyperlink ref="E1252" r:id="rId1250" display="http://www.grupocva.com/detalle_articulo/articulo.php?fProdId=9520986"/>
    <hyperlink ref="E1253" r:id="rId1251" display="http://www.grupocva.com/detalle_articulo/articulo.php?fProdId=9523737"/>
    <hyperlink ref="E1254" r:id="rId1252" display="http://www.grupocva.com/detalle_articulo/articulo.php?fProdId=9543737"/>
    <hyperlink ref="E1255" r:id="rId1253" display="http://www.grupocva.com/detalle_articulo/articulo.php?fProdId=9543738"/>
    <hyperlink ref="E1256" r:id="rId1254" display="http://www.grupocva.com/detalle_articulo/articulo.php?fProdId=9543789"/>
    <hyperlink ref="E1257" r:id="rId1255" display="http://www.grupocva.com/detalle_articulo/articulo.php?fProdId=9563388"/>
    <hyperlink ref="E1258" r:id="rId1256" display="http://www.grupocva.com/detalle_articulo/articulo.php?fProdId=9563438"/>
    <hyperlink ref="E1259" r:id="rId1257" display="http://www.grupocva.com/detalle_articulo/articulo.php?fProdId=9563389"/>
    <hyperlink ref="E1260" r:id="rId1258" display="http://www.grupocva.com/detalle_articulo/articulo.php?fProdId=9563488"/>
    <hyperlink ref="E1261" r:id="rId1259" display="http://www.grupocva.com/detalle_articulo/articulo.php?fProdId=9595739"/>
    <hyperlink ref="E1262" r:id="rId1260" display="http://www.grupocva.com/detalle_articulo/articulo.php?fProdId=9598838"/>
    <hyperlink ref="E1263" r:id="rId1261" display="http://www.grupocva.com/detalle_articulo/articulo.php?fProdId=9599140"/>
    <hyperlink ref="E1264" r:id="rId1262" display="http://www.grupocva.com/detalle_articulo/articulo.php?fProdId=9628890"/>
    <hyperlink ref="E1265" r:id="rId1263" display="http://www.grupocva.com/detalle_articulo/articulo.php?fProdId=9633646"/>
    <hyperlink ref="E1266" r:id="rId1264" display="http://www.grupocva.com/detalle_articulo/articulo.php?fProdId=9634297"/>
    <hyperlink ref="E1267" r:id="rId1265" display="http://www.grupocva.com/detalle_articulo/articulo.php?fProdId=9634346"/>
    <hyperlink ref="E1268" r:id="rId1266" display="http://www.grupocva.com/detalle_articulo/articulo.php?fProdId=9634155"/>
    <hyperlink ref="E1269" r:id="rId1267" display="http://www.grupocva.com/detalle_articulo/articulo.php?fProdId=9634349"/>
    <hyperlink ref="E1270" r:id="rId1268" display="http://www.grupocva.com/detalle_articulo/articulo.php?fProdId=9634350"/>
    <hyperlink ref="E1271" r:id="rId1269" display="http://www.grupocva.com/detalle_articulo/articulo.php?fProdId=9634156"/>
    <hyperlink ref="E1272" r:id="rId1270" display="http://www.grupocva.com/detalle_articulo/articulo.php?fProdId=9654396"/>
    <hyperlink ref="E1273" r:id="rId1271" display="http://www.grupocva.com/detalle_articulo/articulo.php?fProdId=9669698"/>
    <hyperlink ref="E1274" r:id="rId1272" display="http://www.grupocva.com/detalle_articulo/articulo.php?fProdId=9691596"/>
    <hyperlink ref="E1275" r:id="rId1273" display="http://www.grupocva.com/detalle_articulo/articulo.php?fProdId=9691647"/>
    <hyperlink ref="E1276" r:id="rId1274" display="http://www.grupocva.com/detalle_articulo/articulo.php?fProdId=9692306"/>
    <hyperlink ref="E1277" r:id="rId1275" display="http://www.grupocva.com/detalle_articulo/articulo.php?fProdId=9692307"/>
    <hyperlink ref="E1278" r:id="rId1276" display="http://www.grupocva.com/detalle_articulo/articulo.php?fProdId=9694047"/>
    <hyperlink ref="E1279" r:id="rId1277" display="http://www.grupocva.com/detalle_articulo/articulo.php?fProdId=9696596"/>
    <hyperlink ref="E1280" r:id="rId1278" display="http://www.grupocva.com/detalle_articulo/articulo.php?fProdId=9696899"/>
    <hyperlink ref="E1281" r:id="rId1279" display="http://www.grupocva.com/detalle_articulo/articulo.php?fProdId=9569688"/>
    <hyperlink ref="E1282" r:id="rId1280" display="http://www.grupocva.com/detalle_articulo/articulo.php?fProdId=9572038"/>
    <hyperlink ref="E1283" r:id="rId1281" display="http://www.grupocva.com/detalle_articulo/articulo.php?fProdId=9578588"/>
    <hyperlink ref="E1284" r:id="rId1282" display="http://www.grupocva.com/detalle_articulo/articulo.php?fProdId=9580888"/>
    <hyperlink ref="E1285" r:id="rId1283" display="http://www.grupocva.com/detalle_articulo/articulo.php?fProdId=9618190"/>
    <hyperlink ref="E1286" r:id="rId1284" display="http://www.grupocva.com/detalle_articulo/articulo.php?fProdId=9545936"/>
    <hyperlink ref="E1287" r:id="rId1285" display="http://www.grupocva.com/detalle_articulo/articulo.php?fProdId=9546086"/>
    <hyperlink ref="E1288" r:id="rId1286" display="http://www.grupocva.com/detalle_articulo/articulo.php?fProdId=9546186"/>
    <hyperlink ref="E1289" r:id="rId1287" display="http://www.grupocva.com/detalle_articulo/articulo.php?fProdId=9546187"/>
    <hyperlink ref="E1290" r:id="rId1288" display="http://www.grupocva.com/detalle_articulo/articulo.php?fProdId=9546487"/>
    <hyperlink ref="E1291" r:id="rId1289" display="http://www.grupocva.com/detalle_articulo/articulo.php?fProdId=9546488"/>
    <hyperlink ref="E1292" r:id="rId1290" display="http://www.grupocva.com/detalle_articulo/articulo.php?fProdId=9546886"/>
    <hyperlink ref="E1293" r:id="rId1291" display="http://www.grupocva.com/detalle_articulo/articulo.php?fProdId=9546887"/>
    <hyperlink ref="E1294" r:id="rId1292" display="http://www.grupocva.com/detalle_articulo/articulo.php?fProdId=9546788"/>
    <hyperlink ref="E1295" r:id="rId1293" display="http://www.grupocva.com/detalle_articulo/articulo.php?fProdId=9546936"/>
    <hyperlink ref="E1296" r:id="rId1294" display="http://www.grupocva.com/detalle_articulo/articulo.php?fProdId=9547136"/>
    <hyperlink ref="E1297" r:id="rId1295" display="http://www.grupocva.com/detalle_articulo/articulo.php?fProdId=9547186"/>
    <hyperlink ref="E1298" r:id="rId1296" display="http://www.grupocva.com/detalle_articulo/articulo.php?fProdId=9547187"/>
    <hyperlink ref="E1299" r:id="rId1297" display="http://www.grupocva.com/detalle_articulo/articulo.php?fProdId=9547137"/>
    <hyperlink ref="E1300" r:id="rId1298" display="http://www.grupocva.com/detalle_articulo/articulo.php?fProdId=9598890"/>
    <hyperlink ref="E1301" r:id="rId1299" display="http://www.grupocva.com/detalle_articulo/articulo.php?fProdId=9599338"/>
    <hyperlink ref="E1302" r:id="rId1300" display="http://www.grupocva.com/detalle_articulo/articulo.php?fProdId=9599388"/>
    <hyperlink ref="E1303" r:id="rId1301" display="http://www.grupocva.com/detalle_articulo/articulo.php?fProdId=9652446"/>
    <hyperlink ref="E1304" r:id="rId1302" display="http://www.grupocva.com/detalle_articulo/articulo.php?fProdId=9689003"/>
    <hyperlink ref="E1305" r:id="rId1303" display="http://www.grupocva.com/detalle_articulo/articulo.php?fProdId=9689047"/>
    <hyperlink ref="E1306" r:id="rId1304" display="http://www.grupocva.com/detalle_articulo/articulo.php?fProdId=9689004"/>
    <hyperlink ref="E1307" r:id="rId1305" display="http://www.grupocva.com/detalle_articulo/articulo.php?fProdId=9689005"/>
    <hyperlink ref="E1308" r:id="rId1306" display="http://www.grupocva.com/detalle_articulo/articulo.php?fProdId=9689048"/>
    <hyperlink ref="E1309" r:id="rId1307" display="http://www.grupocva.com/detalle_articulo/articulo.php?fProdId=9689050"/>
    <hyperlink ref="E1310" r:id="rId1308" display="http://www.grupocva.com/detalle_articulo/articulo.php?fProdId=9689296"/>
    <hyperlink ref="E1311" r:id="rId1309" display="http://www.grupocva.com/detalle_articulo/articulo.php?fProdId=9689346"/>
    <hyperlink ref="E1312" r:id="rId1310" display="http://www.grupocva.com/detalle_articulo/articulo.php?fProdId=9689297"/>
    <hyperlink ref="E1313" r:id="rId1311" display="http://www.grupocva.com/detalle_articulo/articulo.php?fProdId=9689496"/>
    <hyperlink ref="E1314" r:id="rId1312" display="http://www.grupocva.com/detalle_articulo/articulo.php?fProdId=9689447"/>
    <hyperlink ref="E1315" r:id="rId1313" display="http://www.grupocva.com/detalle_articulo/articulo.php?fProdId=9689546"/>
    <hyperlink ref="E1316" r:id="rId1314" display="http://www.grupocva.com/detalle_articulo/articulo.php?fProdId=9689547"/>
    <hyperlink ref="E1317" r:id="rId1315" display="http://www.grupocva.com/detalle_articulo/articulo.php?fProdId=9689596"/>
    <hyperlink ref="E1318" r:id="rId1316" display="http://www.grupocva.com/detalle_articulo/articulo.php?fProdId=9624242"/>
    <hyperlink ref="E1319" r:id="rId1317" display="http://www.grupocva.com/detalle_articulo/articulo.php?fProdId=9624390"/>
    <hyperlink ref="E1320" r:id="rId1318" display="http://www.grupocva.com/detalle_articulo/articulo.php?fProdId=9624439"/>
    <hyperlink ref="E1321" r:id="rId1319" display="http://www.grupocva.com/detalle_articulo/articulo.php?fProdId=9624440"/>
    <hyperlink ref="E1322" r:id="rId1320" display="http://www.grupocva.com/detalle_articulo/articulo.php?fProdId=5297685"/>
    <hyperlink ref="E1323" r:id="rId1321" display="http://www.grupocva.com/detalle_articulo/articulo.php?fProdId=9427926"/>
    <hyperlink ref="E1324" r:id="rId1322" display="http://www.grupocva.com/detalle_articulo/articulo.php?fProdId=9448619"/>
    <hyperlink ref="E1325" r:id="rId1323" display="http://www.grupocva.com/detalle_articulo/articulo.php?fProdId=9484432"/>
    <hyperlink ref="E1326" r:id="rId1324" display="http://www.grupocva.com/detalle_articulo/articulo.php?fProdId=9484433"/>
    <hyperlink ref="E1327" r:id="rId1325" display="http://www.grupocva.com/detalle_articulo/articulo.php?fProdId=9484434"/>
    <hyperlink ref="E1328" r:id="rId1326" display="http://www.grupocva.com/detalle_articulo/articulo.php?fProdId=9484435"/>
    <hyperlink ref="E1329" r:id="rId1327" display="http://www.grupocva.com/detalle_articulo/articulo.php?fProdId=9648146"/>
    <hyperlink ref="E1330" r:id="rId1328" display="http://www.grupocva.com/detalle_articulo/articulo.php?fProdId=9648196"/>
    <hyperlink ref="E1331" r:id="rId1329" display="http://www.grupocva.com/detalle_articulo/articulo.php?fProdId=4894685"/>
    <hyperlink ref="E1332" r:id="rId1330" display="http://www.grupocva.com/detalle_articulo/articulo.php?fProdId=5079686"/>
    <hyperlink ref="E1333" r:id="rId1331" display="http://www.grupocva.com/detalle_articulo/articulo.php?fProdId=5522685"/>
    <hyperlink ref="E1334" r:id="rId1332" display="http://www.grupocva.com/detalle_articulo/articulo.php?fProdId=9440568"/>
    <hyperlink ref="E1335" r:id="rId1333" display="http://www.grupocva.com/detalle_articulo/articulo.php?fProdId=4893685"/>
    <hyperlink ref="E1336" r:id="rId1334" display="http://www.grupocva.com/detalle_articulo/articulo.php?fProdId=5043685"/>
    <hyperlink ref="E1337" r:id="rId1335" display="http://www.grupocva.com/detalle_articulo/articulo.php?fProdId=5079685"/>
    <hyperlink ref="E1338" r:id="rId1336" display="http://www.grupocva.com/detalle_articulo/articulo.php?fProdId=5080685"/>
    <hyperlink ref="E1339" r:id="rId1337" display="http://www.grupocva.com/detalle_articulo/articulo.php?fProdId=5416685"/>
    <hyperlink ref="E1340" r:id="rId1338" display="http://www.grupocva.com/detalle_articulo/articulo.php?fProdId=5417685"/>
    <hyperlink ref="E1341" r:id="rId1339" display="http://www.grupocva.com/detalle_articulo/articulo.php?fProdId=5449685"/>
    <hyperlink ref="E1342" r:id="rId1340" display="http://www.grupocva.com/detalle_articulo/articulo.php?fProdId=5449686"/>
    <hyperlink ref="E1343" r:id="rId1341" display="http://www.grupocva.com/detalle_articulo/articulo.php?fProdId=9442078"/>
    <hyperlink ref="E1344" r:id="rId1342" display="http://www.grupocva.com/detalle_articulo/articulo.php?fProdId=9465375"/>
    <hyperlink ref="E1345" r:id="rId1343" display="http://www.grupocva.com/detalle_articulo/articulo.php?fProdId=9495136"/>
    <hyperlink ref="E1346" r:id="rId1344" display="http://www.grupocva.com/detalle_articulo/articulo.php?fProdId=4756690"/>
    <hyperlink ref="E1347" r:id="rId1345" display="http://www.grupocva.com/detalle_articulo/articulo.php?fProdId=9627989"/>
    <hyperlink ref="E1348" r:id="rId1346" display="http://www.grupocva.com/detalle_articulo/articulo.php?fProdId=9615938"/>
    <hyperlink ref="E1349" r:id="rId1347" display="http://www.grupocva.com/detalle_articulo/articulo.php?fProdId=9622539"/>
    <hyperlink ref="E1350" r:id="rId1348" display="http://www.grupocva.com/detalle_articulo/articulo.php?fProdId=9622589"/>
    <hyperlink ref="E1351" r:id="rId1349" display="http://www.grupocva.com/detalle_articulo/articulo.php?fProdId=9622639"/>
    <hyperlink ref="E1352" r:id="rId1350" display="http://www.grupocva.com/detalle_articulo/articulo.php?fProdId=9635146"/>
    <hyperlink ref="E1353" r:id="rId1351" display="http://www.grupocva.com/detalle_articulo/articulo.php?fProdId=9635147"/>
    <hyperlink ref="E1354" r:id="rId1352" display="http://www.grupocva.com/detalle_articulo/articulo.php?fProdId=9642796"/>
    <hyperlink ref="E1355" r:id="rId1353" display="http://www.grupocva.com/detalle_articulo/articulo.php?fProdId=9644496"/>
    <hyperlink ref="E1356" r:id="rId1354" display="http://www.grupocva.com/detalle_articulo/articulo.php?fProdId=9664896"/>
    <hyperlink ref="E1357" r:id="rId1355" display="http://www.grupocva.com/detalle_articulo/articulo.php?fProdId=9665896"/>
    <hyperlink ref="E1358" r:id="rId1356" display="http://www.grupocva.com/detalle_articulo/articulo.php?fProdId=9676947"/>
    <hyperlink ref="E1359" r:id="rId1357" display="http://www.grupocva.com/detalle_articulo/articulo.php?fProdId=9695847"/>
    <hyperlink ref="E1360" r:id="rId1358" display="http://www.grupocva.com/detalle_articulo/articulo.php?fProdId=3300690"/>
    <hyperlink ref="E1361" r:id="rId1359" display="http://www.grupocva.com/detalle_articulo/articulo.php?fProdId=3300692"/>
    <hyperlink ref="E1362" r:id="rId1360" display="http://www.grupocva.com/detalle_articulo/articulo.php?fProdId=3301692"/>
    <hyperlink ref="E1363" r:id="rId1361" display="http://www.grupocva.com/detalle_articulo/articulo.php?fProdId=3300693"/>
    <hyperlink ref="E1364" r:id="rId1362" display="http://www.grupocva.com/detalle_articulo/articulo.php?fProdId=3310685"/>
    <hyperlink ref="E1365" r:id="rId1363" display="http://www.grupocva.com/detalle_articulo/articulo.php?fProdId=3847691"/>
    <hyperlink ref="E1366" r:id="rId1364" display="http://www.grupocva.com/detalle_articulo/articulo.php?fProdId=4654685"/>
    <hyperlink ref="E1367" r:id="rId1365" display="http://www.grupocva.com/detalle_articulo/articulo.php?fProdId=4655686"/>
    <hyperlink ref="E1368" r:id="rId1366" display="http://www.grupocva.com/detalle_articulo/articulo.php?fProdId=5007685"/>
    <hyperlink ref="E1369" r:id="rId1367" display="http://www.grupocva.com/detalle_articulo/articulo.php?fProdId=5008685"/>
    <hyperlink ref="E1370" r:id="rId1368" display="http://www.grupocva.com/detalle_articulo/articulo.php?fProdId=5278685"/>
    <hyperlink ref="E1371" r:id="rId1369" display="http://www.grupocva.com/detalle_articulo/articulo.php?fProdId=5278686"/>
    <hyperlink ref="E1372" r:id="rId1370" display="http://www.grupocva.com/detalle_articulo/articulo.php?fProdId=5279685"/>
    <hyperlink ref="E1373" r:id="rId1371" display="http://www.grupocva.com/detalle_articulo/articulo.php?fProdId=5279686"/>
    <hyperlink ref="E1374" r:id="rId1372" display="http://www.grupocva.com/detalle_articulo/articulo.php?fProdId=5279687"/>
    <hyperlink ref="E1375" r:id="rId1373" display="http://www.grupocva.com/detalle_articulo/articulo.php?fProdId=5281685"/>
    <hyperlink ref="E1376" r:id="rId1374" display="http://www.grupocva.com/detalle_articulo/articulo.php?fProdId=5323686"/>
    <hyperlink ref="E1377" r:id="rId1375" display="http://www.grupocva.com/detalle_articulo/articulo.php?fProdId=5354685"/>
    <hyperlink ref="E1378" r:id="rId1376" display="http://www.grupocva.com/detalle_articulo/articulo.php?fProdId=5919688"/>
    <hyperlink ref="E1379" r:id="rId1377" display="http://www.grupocva.com/detalle_articulo/articulo.php?fProdId=9421718"/>
    <hyperlink ref="E1380" r:id="rId1378" display="http://www.grupocva.com/detalle_articulo/articulo.php?fProdId=9424917"/>
    <hyperlink ref="E1381" r:id="rId1379" display="http://www.grupocva.com/detalle_articulo/articulo.php?fProdId=9424868"/>
    <hyperlink ref="E1382" r:id="rId1380" display="http://www.grupocva.com/detalle_articulo/articulo.php?fProdId=9431272"/>
    <hyperlink ref="E1383" r:id="rId1381" display="http://www.grupocva.com/detalle_articulo/articulo.php?fProdId=9440569"/>
    <hyperlink ref="E1384" r:id="rId1382" display="http://www.grupocva.com/detalle_articulo/articulo.php?fProdId=9441519"/>
    <hyperlink ref="E1385" r:id="rId1383" display="http://www.grupocva.com/detalle_articulo/articulo.php?fProdId=9442268"/>
    <hyperlink ref="E1386" r:id="rId1384" display="http://www.grupocva.com/detalle_articulo/articulo.php?fProdId=9466667"/>
    <hyperlink ref="E1387" r:id="rId1385" display="http://www.grupocva.com/detalle_articulo/articulo.php?fProdId=9474468"/>
    <hyperlink ref="E1388" r:id="rId1386" display="http://www.grupocva.com/detalle_articulo/articulo.php?fProdId=9474519"/>
    <hyperlink ref="E1389" r:id="rId1387" display="http://www.grupocva.com/detalle_articulo/articulo.php?fProdId=9474469"/>
    <hyperlink ref="E1390" r:id="rId1388" display="http://www.grupocva.com/detalle_articulo/articulo.php?fProdId=9474523"/>
    <hyperlink ref="E1391" r:id="rId1389" display="http://www.grupocva.com/detalle_articulo/articulo.php?fProdId=9476724"/>
    <hyperlink ref="E1392" r:id="rId1390" display="http://www.grupocva.com/detalle_articulo/articulo.php?fProdId=9476981"/>
    <hyperlink ref="E1393" r:id="rId1391" display="http://www.grupocva.com/detalle_articulo/articulo.php?fProdId=9477067"/>
    <hyperlink ref="E1394" r:id="rId1392" display="http://www.grupocva.com/detalle_articulo/articulo.php?fProdId=9477068"/>
    <hyperlink ref="E1395" r:id="rId1393" display="http://www.grupocva.com/detalle_articulo/articulo.php?fProdId=9477070"/>
    <hyperlink ref="E1396" r:id="rId1394" display="http://www.grupocva.com/detalle_articulo/articulo.php?fProdId=9477072"/>
    <hyperlink ref="E1397" r:id="rId1395" display="http://www.grupocva.com/detalle_articulo/articulo.php?fProdId=9477073"/>
    <hyperlink ref="E1398" r:id="rId1396" display="http://www.grupocva.com/detalle_articulo/articulo.php?fProdId=9477074"/>
    <hyperlink ref="E1399" r:id="rId1397" display="http://www.grupocva.com/detalle_articulo/articulo.php?fProdId=9477824"/>
    <hyperlink ref="E1400" r:id="rId1398" display="http://www.grupocva.com/detalle_articulo/articulo.php?fProdId=9477825"/>
    <hyperlink ref="E1401" r:id="rId1399" display="http://www.grupocva.com/detalle_articulo/articulo.php?fProdId=9490587"/>
    <hyperlink ref="E1402" r:id="rId1400" display="http://www.grupocva.com/detalle_articulo/articulo.php?fProdId=9496836"/>
    <hyperlink ref="E1403" r:id="rId1401" display="http://www.grupocva.com/detalle_articulo/articulo.php?fProdId=9500539"/>
    <hyperlink ref="E1404" r:id="rId1402" display="http://www.grupocva.com/detalle_articulo/articulo.php?fProdId=9501886"/>
    <hyperlink ref="E1405" r:id="rId1403" display="http://www.grupocva.com/detalle_articulo/articulo.php?fProdId=9525136"/>
    <hyperlink ref="E1406" r:id="rId1404" display="http://www.grupocva.com/detalle_articulo/articulo.php?fProdId=9542387"/>
    <hyperlink ref="E1407" r:id="rId1405" display="http://www.grupocva.com/detalle_articulo/articulo.php?fProdId=9561486"/>
    <hyperlink ref="E1408" r:id="rId1406" display="http://www.grupocva.com/detalle_articulo/articulo.php?fProdId=9561536"/>
    <hyperlink ref="E1409" r:id="rId1407" display="http://www.grupocva.com/detalle_articulo/articulo.php?fProdId=9561986"/>
    <hyperlink ref="E1410" r:id="rId1408" display="http://www.grupocva.com/detalle_articulo/articulo.php?fProdId=9565088"/>
    <hyperlink ref="E1411" r:id="rId1409" display="http://www.grupocva.com/detalle_articulo/articulo.php?fProdId=9577788"/>
    <hyperlink ref="E1412" r:id="rId1410" display="http://www.grupocva.com/detalle_articulo/articulo.php?fProdId=9577838"/>
    <hyperlink ref="E1413" r:id="rId1411" display="http://www.grupocva.com/detalle_articulo/articulo.php?fProdId=9589691"/>
    <hyperlink ref="E1414" r:id="rId1412" display="http://www.grupocva.com/detalle_articulo/articulo.php?fProdId=9591539"/>
    <hyperlink ref="E1415" r:id="rId1413" display="http://www.grupocva.com/detalle_articulo/articulo.php?fProdId=9592388"/>
    <hyperlink ref="E1416" r:id="rId1414" display="http://www.grupocva.com/detalle_articulo/articulo.php?fProdId=9599438"/>
    <hyperlink ref="E1417" r:id="rId1415" display="http://www.grupocva.com/detalle_articulo/articulo.php?fProdId=9608489"/>
    <hyperlink ref="E1418" r:id="rId1416" display="http://www.grupocva.com/detalle_articulo/articulo.php?fProdId=4336686"/>
    <hyperlink ref="E1419" r:id="rId1417" display="http://www.grupocva.com/detalle_articulo/articulo.php?fProdId=5244695"/>
    <hyperlink ref="E1420" r:id="rId1418" display="http://www.grupocva.com/detalle_articulo/articulo.php?fProdId=9535337"/>
    <hyperlink ref="E1421" r:id="rId1419" display="http://www.grupocva.com/detalle_articulo/articulo.php?fProdId=9565239"/>
    <hyperlink ref="E1422" r:id="rId1420" display="http://www.grupocva.com/detalle_articulo/articulo.php?fProdId=9622689"/>
    <hyperlink ref="E1423" r:id="rId1421" display="http://www.grupocva.com/detalle_articulo/articulo.php?fProdId=2906688"/>
    <hyperlink ref="E1424" r:id="rId1422" display="http://www.grupocva.com/detalle_articulo/articulo.php?fProdId=9563988"/>
    <hyperlink ref="E1425" r:id="rId1423" display="http://www.grupocva.com/detalle_articulo/articulo.php?fProdId=9606238"/>
    <hyperlink ref="E1426" r:id="rId1424" display="http://www.grupocva.com/detalle_articulo/articulo.php?fProdId=9504387"/>
    <hyperlink ref="E1427" r:id="rId1425" display="http://www.grupocva.com/detalle_articulo/articulo.php?fProdId=9595988"/>
    <hyperlink ref="E1428" r:id="rId1426" display="http://www.grupocva.com/detalle_articulo/articulo.php?fProdId=20222"/>
    <hyperlink ref="E1429" r:id="rId1427" display="http://www.grupocva.com/detalle_articulo/articulo.php?fProdId=1579685"/>
    <hyperlink ref="E1430" r:id="rId1428" display="http://www.grupocva.com/detalle_articulo/articulo.php?fProdId=4561685"/>
    <hyperlink ref="E1431" r:id="rId1429" display="http://www.grupocva.com/detalle_articulo/articulo.php?fProdId=2896691"/>
    <hyperlink ref="E1432" r:id="rId1430" display="http://www.grupocva.com/detalle_articulo/articulo.php?fProdId=4075685"/>
    <hyperlink ref="E1433" r:id="rId1431" display="http://www.grupocva.com/detalle_articulo/articulo.php?fProdId=4649688"/>
    <hyperlink ref="E1434" r:id="rId1432" display="http://www.grupocva.com/detalle_articulo/articulo.php?fProdId=5788705"/>
    <hyperlink ref="E1435" r:id="rId1433" display="http://www.grupocva.com/detalle_articulo/articulo.php?fProdId=5878686"/>
    <hyperlink ref="E1436" r:id="rId1434" display="http://www.grupocva.com/detalle_articulo/articulo.php?fProdId=9470517"/>
    <hyperlink ref="E1437" r:id="rId1435" display="http://www.grupocva.com/detalle_articulo/articulo.php?fProdId=119686"/>
    <hyperlink ref="E1438" r:id="rId1436" display="http://www.grupocva.com/detalle_articulo/articulo.php?fProdId=2472703"/>
    <hyperlink ref="E1439" r:id="rId1437" display="http://www.grupocva.com/detalle_articulo/articulo.php?fProdId=9460870"/>
    <hyperlink ref="E1440" r:id="rId1438" display="http://www.grupocva.com/detalle_articulo/articulo.php?fProdId=9592240"/>
    <hyperlink ref="E1441" r:id="rId1439" display="http://www.grupocva.com/detalle_articulo/articulo.php?fProdId=5800685"/>
    <hyperlink ref="E1442" r:id="rId1440" display="http://www.grupocva.com/detalle_articulo/articulo.php?fProdId=9477972"/>
    <hyperlink ref="E1443" r:id="rId1441" display="http://www.grupocva.com/detalle_articulo/articulo.php?fProdId=9529839"/>
    <hyperlink ref="E1444" r:id="rId1442" display="http://www.grupocva.com/detalle_articulo/articulo.php?fProdId=3595692"/>
    <hyperlink ref="E1445" r:id="rId1443" display="http://www.grupocva.com/detalle_articulo/articulo.php?fProdId=4153685"/>
    <hyperlink ref="E1446" r:id="rId1444" display="http://www.grupocva.com/detalle_articulo/articulo.php?fProdId=4615685"/>
    <hyperlink ref="E1447" r:id="rId1445" display="http://www.grupocva.com/detalle_articulo/articulo.php?fProdId=5971688"/>
    <hyperlink ref="E1448" r:id="rId1446" display="http://www.grupocva.com/detalle_articulo/articulo.php?fProdId=9471019"/>
    <hyperlink ref="E1449" r:id="rId1447" display="http://www.grupocva.com/detalle_articulo/articulo.php?fProdId=9485134"/>
    <hyperlink ref="E1450" r:id="rId1448" display="http://www.grupocva.com/detalle_articulo/articulo.php?fProdId=9537088"/>
    <hyperlink ref="E1451" r:id="rId1449" display="http://www.grupocva.com/detalle_articulo/articulo.php?fProdId=9544187"/>
    <hyperlink ref="E1452" r:id="rId1450" display="http://www.grupocva.com/detalle_articulo/articulo.php?fProdId=9597689"/>
    <hyperlink ref="E1453" r:id="rId1451" display="http://www.grupocva.com/detalle_articulo/articulo.php?fProdId=9599738"/>
    <hyperlink ref="E1454" r:id="rId1452" display="http://www.grupocva.com/detalle_articulo/articulo.php?fProdId=1073687"/>
    <hyperlink ref="E1455" r:id="rId1453" display="http://www.grupocva.com/detalle_articulo/articulo.php?fProdId=1956688"/>
    <hyperlink ref="E1456" r:id="rId1454" display="http://www.grupocva.com/detalle_articulo/articulo.php?fProdId=2167694"/>
    <hyperlink ref="E1457" r:id="rId1455" display="http://www.grupocva.com/detalle_articulo/articulo.php?fProdId=2168687"/>
    <hyperlink ref="E1458" r:id="rId1456" display="http://www.grupocva.com/detalle_articulo/articulo.php?fProdId=2168688"/>
    <hyperlink ref="E1459" r:id="rId1457" display="http://www.grupocva.com/detalle_articulo/articulo.php?fProdId=6128685"/>
    <hyperlink ref="E1460" r:id="rId1458" display="http://www.grupocva.com/detalle_articulo/articulo.php?fProdId=9474568"/>
    <hyperlink ref="E1461" r:id="rId1459" display="http://www.grupocva.com/detalle_articulo/articulo.php?fProdId=9513687"/>
    <hyperlink ref="E1462" r:id="rId1460" display="http://www.grupocva.com/detalle_articulo/articulo.php?fProdId=9543836"/>
    <hyperlink ref="E1463" r:id="rId1461" display="http://www.grupocva.com/detalle_articulo/articulo.php?fProdId=9553238"/>
    <hyperlink ref="E1464" r:id="rId1462" display="http://www.grupocva.com/detalle_articulo/articulo.php?fProdId=9689597"/>
    <hyperlink ref="E1465" r:id="rId1463" display="http://www.grupocva.com/detalle_articulo/articulo.php?fProdId=9521337"/>
    <hyperlink ref="E1466" r:id="rId1464" display="http://www.grupocva.com/detalle_articulo/articulo.php?fProdId=9523586"/>
    <hyperlink ref="E1467" r:id="rId1465" display="http://www.grupocva.com/detalle_articulo/articulo.php?fProdId=9535141"/>
    <hyperlink ref="E1468" r:id="rId1466" display="http://www.grupocva.com/detalle_articulo/articulo.php?fProdId=9588738"/>
    <hyperlink ref="E1469" r:id="rId1467" display="http://www.grupocva.com/detalle_articulo/articulo.php?fProdId=9635396"/>
    <hyperlink ref="E1470" r:id="rId1468" display="http://www.grupocva.com/detalle_articulo/articulo.php?fProdId=9474617"/>
    <hyperlink ref="E1471" r:id="rId1469" display="http://www.grupocva.com/detalle_articulo/articulo.php?fProdId=9474618"/>
    <hyperlink ref="E1472" r:id="rId1470" display="http://www.grupocva.com/detalle_articulo/articulo.php?fProdId=9597788"/>
    <hyperlink ref="E1473" r:id="rId1471" display="http://www.grupocva.com/detalle_articulo/articulo.php?fProdId=9563889"/>
    <hyperlink ref="E1474" r:id="rId1472" display="http://www.grupocva.com/detalle_articulo/articulo.php?fProdId=5792716"/>
    <hyperlink ref="E1475" r:id="rId1473" display="http://www.grupocva.com/detalle_articulo/articulo.php?fProdId=5794687"/>
    <hyperlink ref="E1476" r:id="rId1474" display="http://www.grupocva.com/detalle_articulo/articulo.php?fProdId=5794688"/>
    <hyperlink ref="E1477" r:id="rId1475" display="http://www.grupocva.com/detalle_articulo/articulo.php?fProdId=5794690"/>
    <hyperlink ref="E1478" r:id="rId1476" display="http://www.grupocva.com/detalle_articulo/articulo.php?fProdId=5792718"/>
    <hyperlink ref="E1479" r:id="rId1477" display="http://www.grupocva.com/detalle_articulo/articulo.php?fProdId=5794694"/>
    <hyperlink ref="E1480" r:id="rId1478" display="http://www.grupocva.com/detalle_articulo/articulo.php?fProdId=5794703"/>
    <hyperlink ref="E1481" r:id="rId1479" display="http://www.grupocva.com/detalle_articulo/articulo.php?fProdId=5792722"/>
    <hyperlink ref="E1482" r:id="rId1480" display="http://www.grupocva.com/detalle_articulo/articulo.php?fProdId=5843699"/>
    <hyperlink ref="E1483" r:id="rId1481" display="http://www.grupocva.com/detalle_articulo/articulo.php?fProdId=9421917"/>
    <hyperlink ref="E1484" r:id="rId1482" display="http://www.grupocva.com/detalle_articulo/articulo.php?fProdId=9421918"/>
    <hyperlink ref="E1485" r:id="rId1483" display="http://www.grupocva.com/detalle_articulo/articulo.php?fProdId=9423971"/>
    <hyperlink ref="E1486" r:id="rId1484" display="http://www.grupocva.com/detalle_articulo/articulo.php?fProdId=9446217"/>
    <hyperlink ref="E1487" r:id="rId1485" display="http://www.grupocva.com/detalle_articulo/articulo.php?fProdId=9451918"/>
    <hyperlink ref="E1488" r:id="rId1486" display="http://www.grupocva.com/detalle_articulo/articulo.php?fProdId=9451969"/>
    <hyperlink ref="E1489" r:id="rId1487" display="http://www.grupocva.com/detalle_articulo/articulo.php?fProdId=9452221"/>
    <hyperlink ref="E1490" r:id="rId1488" display="http://www.grupocva.com/detalle_articulo/articulo.php?fProdId=9463720"/>
    <hyperlink ref="E1491" r:id="rId1489" display="http://www.grupocva.com/detalle_articulo/articulo.php?fProdId=9523289"/>
    <hyperlink ref="E1492" r:id="rId1490" display="http://www.grupocva.com/detalle_articulo/articulo.php?fProdId=9523537"/>
    <hyperlink ref="E1493" r:id="rId1491" display="http://www.grupocva.com/detalle_articulo/articulo.php?fProdId=9527286"/>
    <hyperlink ref="E1494" r:id="rId1492" display="http://www.grupocva.com/detalle_articulo/articulo.php?fProdId=9536187"/>
    <hyperlink ref="E1495" r:id="rId1493" display="http://www.grupocva.com/detalle_articulo/articulo.php?fProdId=9536188"/>
    <hyperlink ref="E1496" r:id="rId1494" display="http://www.grupocva.com/detalle_articulo/articulo.php?fProdId=9536138"/>
    <hyperlink ref="E1497" r:id="rId1495" display="http://www.grupocva.com/detalle_articulo/articulo.php?fProdId=9536386"/>
    <hyperlink ref="E1498" r:id="rId1496" display="http://www.grupocva.com/detalle_articulo/articulo.php?fProdId=9538786"/>
    <hyperlink ref="E1499" r:id="rId1497" display="http://www.grupocva.com/detalle_articulo/articulo.php?fProdId=9596888"/>
    <hyperlink ref="E1500" r:id="rId1498" display="http://www.grupocva.com/detalle_articulo/articulo.php?fProdId=9617939"/>
    <hyperlink ref="E1501" r:id="rId1499" display="http://www.grupocva.com/detalle_articulo/articulo.php?fProdId=9620889"/>
    <hyperlink ref="E1502" r:id="rId1500" display="http://www.grupocva.com/detalle_articulo/articulo.php?fProdId=9629296"/>
    <hyperlink ref="E1503" r:id="rId1501" display="http://www.grupocva.com/detalle_articulo/articulo.php?fProdId=9630446"/>
    <hyperlink ref="E1504" r:id="rId1502" display="http://www.grupocva.com/detalle_articulo/articulo.php?fProdId=9630650"/>
    <hyperlink ref="E1505" r:id="rId1503" display="http://www.grupocva.com/detalle_articulo/articulo.php?fProdId=9631696"/>
    <hyperlink ref="E1506" r:id="rId1504" display="http://www.grupocva.com/detalle_articulo/articulo.php?fProdId=9631746"/>
    <hyperlink ref="E1507" r:id="rId1505" display="http://www.grupocva.com/detalle_articulo/articulo.php?fProdId=9637496"/>
    <hyperlink ref="E1508" r:id="rId1506" display="http://www.grupocva.com/detalle_articulo/articulo.php?fProdId=9637546"/>
    <hyperlink ref="E1509" r:id="rId1507" display="http://www.grupocva.com/detalle_articulo/articulo.php?fProdId=9637547"/>
    <hyperlink ref="E1510" r:id="rId1508" display="http://www.grupocva.com/detalle_articulo/articulo.php?fProdId=9637548"/>
    <hyperlink ref="E1511" r:id="rId1509" display="http://www.grupocva.com/detalle_articulo/articulo.php?fProdId=9637549"/>
    <hyperlink ref="E1512" r:id="rId1510" display="http://www.grupocva.com/detalle_articulo/articulo.php?fProdId=9639996"/>
    <hyperlink ref="E1513" r:id="rId1511" display="http://www.grupocva.com/detalle_articulo/articulo.php?fProdId=9662646"/>
    <hyperlink ref="E1514" r:id="rId1512" display="http://www.grupocva.com/detalle_articulo/articulo.php?fProdId=9662696"/>
    <hyperlink ref="E1515" r:id="rId1513" display="http://www.grupocva.com/detalle_articulo/articulo.php?fProdId=9664196"/>
    <hyperlink ref="E1516" r:id="rId1514" display="http://www.grupocva.com/detalle_articulo/articulo.php?fProdId=9668997"/>
    <hyperlink ref="E1517" r:id="rId1515" display="http://www.grupocva.com/detalle_articulo/articulo.php?fProdId=9523288"/>
    <hyperlink ref="E1518" r:id="rId1516" display="http://www.grupocva.com/detalle_articulo/articulo.php?fProdId=3742"/>
    <hyperlink ref="E1519" r:id="rId1517" display="http://www.grupocva.com/detalle_articulo/articulo.php?fProdId=9499186"/>
    <hyperlink ref="E1520" r:id="rId1518" display="http://www.grupocva.com/detalle_articulo/articulo.php?fProdId=9525886"/>
    <hyperlink ref="E1521" r:id="rId1519" display="http://www.grupocva.com/detalle_articulo/articulo.php?fProdId=9529936"/>
    <hyperlink ref="E1522" r:id="rId1520" display="http://www.grupocva.com/detalle_articulo/articulo.php?fProdId=9542488"/>
    <hyperlink ref="E1523" r:id="rId1521" display="http://www.grupocva.com/detalle_articulo/articulo.php?fProdId=9543837"/>
    <hyperlink ref="E1524" r:id="rId1522" display="http://www.grupocva.com/detalle_articulo/articulo.php?fProdId=9551486"/>
    <hyperlink ref="E1525" r:id="rId1523" display="http://www.grupocva.com/detalle_articulo/articulo.php?fProdId=9559443"/>
    <hyperlink ref="E1526" r:id="rId1524" display="http://www.grupocva.com/detalle_articulo/articulo.php?fProdId=9563788"/>
    <hyperlink ref="E1527" r:id="rId1525" display="http://www.grupocva.com/detalle_articulo/articulo.php?fProdId=9603891"/>
    <hyperlink ref="E1528" r:id="rId1526" display="http://www.grupocva.com/detalle_articulo/articulo.php?fProdId=9633697"/>
    <hyperlink ref="E1529" r:id="rId1527" display="http://www.grupocva.com/detalle_articulo/articulo.php?fProdId=9647296"/>
    <hyperlink ref="E1530" r:id="rId1528" display="http://www.grupocva.com/detalle_articulo/articulo.php?fProdId=9665698"/>
    <hyperlink ref="E1531" r:id="rId1529" display="http://www.grupocva.com/detalle_articulo/articulo.php?fProdId=9666699"/>
    <hyperlink ref="E1532" r:id="rId1530" display="http://www.grupocva.com/detalle_articulo/articulo.php?fProdId=860685"/>
    <hyperlink ref="E1533" r:id="rId1531" display="http://www.grupocva.com/detalle_articulo/articulo.php?fProdId=861685"/>
    <hyperlink ref="E1534" r:id="rId1532" display="http://www.grupocva.com/detalle_articulo/articulo.php?fProdId=1492"/>
    <hyperlink ref="E1535" r:id="rId1533" display="http://www.grupocva.com/detalle_articulo/articulo.php?fProdId=1479685"/>
    <hyperlink ref="E1536" r:id="rId1534" display="http://www.grupocva.com/detalle_articulo/articulo.php?fProdId=1479686"/>
    <hyperlink ref="E1537" r:id="rId1535" display="http://www.grupocva.com/detalle_articulo/articulo.php?fProdId=1479687"/>
    <hyperlink ref="E1538" r:id="rId1536" display="http://www.grupocva.com/detalle_articulo/articulo.php?fProdId=1479688"/>
    <hyperlink ref="E1539" r:id="rId1537" display="http://www.grupocva.com/detalle_articulo/articulo.php?fProdId=1916691"/>
    <hyperlink ref="E1540" r:id="rId1538" display="http://www.grupocva.com/detalle_articulo/articulo.php?fProdId=1916692"/>
    <hyperlink ref="E1541" r:id="rId1539" display="http://www.grupocva.com/detalle_articulo/articulo.php?fProdId=1916693"/>
    <hyperlink ref="E1542" r:id="rId1540" display="http://www.grupocva.com/detalle_articulo/articulo.php?fProdId=1916694"/>
    <hyperlink ref="E1543" r:id="rId1541" display="http://www.grupocva.com/detalle_articulo/articulo.php?fProdId=1916696"/>
    <hyperlink ref="E1544" r:id="rId1542" display="http://www.grupocva.com/detalle_articulo/articulo.php?fProdId=1916697"/>
    <hyperlink ref="E1545" r:id="rId1543" display="http://www.grupocva.com/detalle_articulo/articulo.php?fProdId=2159685"/>
    <hyperlink ref="E1546" r:id="rId1544" display="http://www.grupocva.com/detalle_articulo/articulo.php?fProdId=2159686"/>
    <hyperlink ref="E1547" r:id="rId1545" display="http://www.grupocva.com/detalle_articulo/articulo.php?fProdId=2216685"/>
    <hyperlink ref="E1548" r:id="rId1546" display="http://www.grupocva.com/detalle_articulo/articulo.php?fProdId=2216686"/>
    <hyperlink ref="E1549" r:id="rId1547" display="http://www.grupocva.com/detalle_articulo/articulo.php?fProdId=2216687"/>
    <hyperlink ref="E1550" r:id="rId1548" display="http://www.grupocva.com/detalle_articulo/articulo.php?fProdId=2216688"/>
    <hyperlink ref="E1551" r:id="rId1549" display="http://www.grupocva.com/detalle_articulo/articulo.php?fProdId=2216689"/>
    <hyperlink ref="E1552" r:id="rId1550" display="http://www.grupocva.com/detalle_articulo/articulo.php?fProdId=2444685"/>
    <hyperlink ref="E1553" r:id="rId1551" display="http://www.grupocva.com/detalle_articulo/articulo.php?fProdId=2444686"/>
    <hyperlink ref="E1554" r:id="rId1552" display="http://www.grupocva.com/detalle_articulo/articulo.php?fProdId=2444687"/>
    <hyperlink ref="E1555" r:id="rId1553" display="http://www.grupocva.com/detalle_articulo/articulo.php?fProdId=6755"/>
    <hyperlink ref="E1556" r:id="rId1554" display="http://www.grupocva.com/detalle_articulo/articulo.php?fProdId=2932687"/>
    <hyperlink ref="E1557" r:id="rId1555" display="http://www.grupocva.com/detalle_articulo/articulo.php?fProdId=2932688"/>
    <hyperlink ref="E1558" r:id="rId1556" display="http://www.grupocva.com/detalle_articulo/articulo.php?fProdId=2933688"/>
    <hyperlink ref="E1559" r:id="rId1557" display="http://www.grupocva.com/detalle_articulo/articulo.php?fProdId=3085691"/>
    <hyperlink ref="E1560" r:id="rId1558" display="http://www.grupocva.com/detalle_articulo/articulo.php?fProdId=3085692"/>
    <hyperlink ref="E1561" r:id="rId1559" display="http://www.grupocva.com/detalle_articulo/articulo.php?fProdId=3084688"/>
    <hyperlink ref="E1562" r:id="rId1560" display="http://www.grupocva.com/detalle_articulo/articulo.php?fProdId=3084689"/>
    <hyperlink ref="E1563" r:id="rId1561" display="http://www.grupocva.com/detalle_articulo/articulo.php?fProdId=4176686"/>
    <hyperlink ref="E1564" r:id="rId1562" display="http://www.grupocva.com/detalle_articulo/articulo.php?fProdId=4177685"/>
    <hyperlink ref="E1565" r:id="rId1563" display="http://www.grupocva.com/detalle_articulo/articulo.php?fProdId=4178685"/>
    <hyperlink ref="E1566" r:id="rId1564" display="http://www.grupocva.com/detalle_articulo/articulo.php?fProdId=4178686"/>
    <hyperlink ref="E1567" r:id="rId1565" display="http://www.grupocva.com/detalle_articulo/articulo.php?fProdId=4827686"/>
    <hyperlink ref="E1568" r:id="rId1566" display="http://www.grupocva.com/detalle_articulo/articulo.php?fProdId=4908685"/>
    <hyperlink ref="E1569" r:id="rId1567" display="http://www.grupocva.com/detalle_articulo/articulo.php?fProdId=5530686"/>
    <hyperlink ref="E1570" r:id="rId1568" display="http://www.grupocva.com/detalle_articulo/articulo.php?fProdId=5643694"/>
    <hyperlink ref="E1571" r:id="rId1569" display="http://www.grupocva.com/detalle_articulo/articulo.php?fProdId=5643695"/>
    <hyperlink ref="E1572" r:id="rId1570" display="http://www.grupocva.com/detalle_articulo/articulo.php?fProdId=5644685"/>
    <hyperlink ref="E1573" r:id="rId1571" display="http://www.grupocva.com/detalle_articulo/articulo.php?fProdId=5644686"/>
    <hyperlink ref="E1574" r:id="rId1572" display="http://www.grupocva.com/detalle_articulo/articulo.php?fProdId=5643696"/>
    <hyperlink ref="E1575" r:id="rId1573" display="http://www.grupocva.com/detalle_articulo/articulo.php?fProdId=5643697"/>
    <hyperlink ref="E1576" r:id="rId1574" display="http://www.grupocva.com/detalle_articulo/articulo.php?fProdId=6089685"/>
    <hyperlink ref="E1577" r:id="rId1575" display="http://www.grupocva.com/detalle_articulo/articulo.php?fProdId=6088686"/>
    <hyperlink ref="E1578" r:id="rId1576" display="http://www.grupocva.com/detalle_articulo/articulo.php?fProdId=6088687"/>
    <hyperlink ref="E1579" r:id="rId1577" display="http://www.grupocva.com/detalle_articulo/articulo.php?fProdId=6089686"/>
    <hyperlink ref="E1580" r:id="rId1578" display="http://www.grupocva.com/detalle_articulo/articulo.php?fProdId=6088688"/>
    <hyperlink ref="E1581" r:id="rId1579" display="http://www.grupocva.com/detalle_articulo/articulo.php?fProdId=6088689"/>
    <hyperlink ref="E1582" r:id="rId1580" display="http://www.grupocva.com/detalle_articulo/articulo.php?fProdId=6088690"/>
    <hyperlink ref="E1583" r:id="rId1581" display="http://www.grupocva.com/detalle_articulo/articulo.php?fProdId=6088691"/>
    <hyperlink ref="E1584" r:id="rId1582" display="http://www.grupocva.com/detalle_articulo/articulo.php?fProdId=6158693"/>
    <hyperlink ref="E1585" r:id="rId1583" display="http://www.grupocva.com/detalle_articulo/articulo.php?fProdId=6158694"/>
    <hyperlink ref="E1586" r:id="rId1584" display="http://www.grupocva.com/detalle_articulo/articulo.php?fProdId=6164688"/>
    <hyperlink ref="E1587" r:id="rId1585" display="http://www.grupocva.com/detalle_articulo/articulo.php?fProdId=9430519"/>
    <hyperlink ref="E1588" r:id="rId1586" display="http://www.grupocva.com/detalle_articulo/articulo.php?fProdId=9433867"/>
    <hyperlink ref="E1589" r:id="rId1587" display="http://www.grupocva.com/detalle_articulo/articulo.php?fProdId=9488835"/>
    <hyperlink ref="E1590" r:id="rId1588" display="http://www.grupocva.com/detalle_articulo/articulo.php?fProdId=9490799"/>
    <hyperlink ref="E1591" r:id="rId1589" display="http://www.grupocva.com/detalle_articulo/articulo.php?fProdId=9493636"/>
    <hyperlink ref="E1592" r:id="rId1590" display="http://www.grupocva.com/detalle_articulo/articulo.php?fProdId=9522642"/>
    <hyperlink ref="E1593" r:id="rId1591" display="http://www.grupocva.com/detalle_articulo/articulo.php?fProdId=9522591"/>
    <hyperlink ref="E1594" r:id="rId1592" display="http://www.grupocva.com/detalle_articulo/articulo.php?fProdId=9524336"/>
    <hyperlink ref="E1595" r:id="rId1593" display="http://www.grupocva.com/detalle_articulo/articulo.php?fProdId=9529086"/>
    <hyperlink ref="E1596" r:id="rId1594" display="http://www.grupocva.com/detalle_articulo/articulo.php?fProdId=9529886"/>
    <hyperlink ref="E1597" r:id="rId1595" display="http://www.grupocva.com/detalle_articulo/articulo.php?fProdId=9529887"/>
    <hyperlink ref="E1598" r:id="rId1596" display="http://www.grupocva.com/detalle_articulo/articulo.php?fProdId=9529888"/>
    <hyperlink ref="E1599" r:id="rId1597" display="http://www.grupocva.com/detalle_articulo/articulo.php?fProdId=9529840"/>
    <hyperlink ref="E1600" r:id="rId1598" display="http://www.grupocva.com/detalle_articulo/articulo.php?fProdId=9534840"/>
    <hyperlink ref="E1601" r:id="rId1599" display="http://www.grupocva.com/detalle_articulo/articulo.php?fProdId=9535036"/>
    <hyperlink ref="E1602" r:id="rId1600" display="http://www.grupocva.com/detalle_articulo/articulo.php?fProdId=9542487"/>
    <hyperlink ref="E1603" r:id="rId1601" display="http://www.grupocva.com/detalle_articulo/articulo.php?fProdId=9542489"/>
    <hyperlink ref="E1604" r:id="rId1602" display="http://www.grupocva.com/detalle_articulo/articulo.php?fProdId=9543936"/>
    <hyperlink ref="E1605" r:id="rId1603" display="http://www.grupocva.com/detalle_articulo/articulo.php?fProdId=9545986"/>
    <hyperlink ref="E1606" r:id="rId1604" display="http://www.grupocva.com/detalle_articulo/articulo.php?fProdId=9548186"/>
    <hyperlink ref="E1607" r:id="rId1605" display="http://www.grupocva.com/detalle_articulo/articulo.php?fProdId=9558036"/>
    <hyperlink ref="E1608" r:id="rId1606" display="http://www.grupocva.com/detalle_articulo/articulo.php?fProdId=9558086"/>
    <hyperlink ref="E1609" r:id="rId1607" display="http://www.grupocva.com/detalle_articulo/articulo.php?fProdId=9559686"/>
    <hyperlink ref="E1610" r:id="rId1608" display="http://www.grupocva.com/detalle_articulo/articulo.php?fProdId=9589238"/>
    <hyperlink ref="E1611" r:id="rId1609" display="http://www.grupocva.com/detalle_articulo/articulo.php?fProdId=9591104"/>
    <hyperlink ref="E1612" r:id="rId1610" display="http://www.grupocva.com/detalle_articulo/articulo.php?fProdId=9591045"/>
    <hyperlink ref="E1613" r:id="rId1611" display="http://www.grupocva.com/detalle_articulo/articulo.php?fProdId=9591046"/>
    <hyperlink ref="E1614" r:id="rId1612" display="http://www.grupocva.com/detalle_articulo/articulo.php?fProdId=9591047"/>
    <hyperlink ref="E1615" r:id="rId1613" display="http://www.grupocva.com/detalle_articulo/articulo.php?fProdId=9591142"/>
    <hyperlink ref="E1616" r:id="rId1614" display="http://www.grupocva.com/detalle_articulo/articulo.php?fProdId=9596440"/>
    <hyperlink ref="E1617" r:id="rId1615" display="http://www.grupocva.com/detalle_articulo/articulo.php?fProdId=9596441"/>
    <hyperlink ref="E1618" r:id="rId1616" display="http://www.grupocva.com/detalle_articulo/articulo.php?fProdId=9600041"/>
    <hyperlink ref="E1619" r:id="rId1617" display="http://www.grupocva.com/detalle_articulo/articulo.php?fProdId=9605388"/>
    <hyperlink ref="E1620" r:id="rId1618" display="http://www.grupocva.com/detalle_articulo/articulo.php?fProdId=9610089"/>
    <hyperlink ref="E1621" r:id="rId1619" display="http://www.grupocva.com/detalle_articulo/articulo.php?fProdId=9610090"/>
    <hyperlink ref="E1622" r:id="rId1620" display="http://www.grupocva.com/detalle_articulo/articulo.php?fProdId=9610091"/>
    <hyperlink ref="E1623" r:id="rId1621" display="http://www.grupocva.com/detalle_articulo/articulo.php?fProdId=9610092"/>
    <hyperlink ref="E1624" r:id="rId1622" display="http://www.grupocva.com/detalle_articulo/articulo.php?fProdId=9610093"/>
    <hyperlink ref="E1625" r:id="rId1623" display="http://www.grupocva.com/detalle_articulo/articulo.php?fProdId=9610094"/>
    <hyperlink ref="E1626" r:id="rId1624" display="http://www.grupocva.com/detalle_articulo/articulo.php?fProdId=9611243"/>
    <hyperlink ref="E1627" r:id="rId1625" display="http://www.grupocva.com/detalle_articulo/articulo.php?fProdId=9616088"/>
    <hyperlink ref="E1628" r:id="rId1626" display="http://www.grupocva.com/detalle_articulo/articulo.php?fProdId=9616089"/>
    <hyperlink ref="E1629" r:id="rId1627" display="http://www.grupocva.com/detalle_articulo/articulo.php?fProdId=9616138"/>
    <hyperlink ref="E1630" r:id="rId1628" display="http://www.grupocva.com/detalle_articulo/articulo.php?fProdId=9616090"/>
    <hyperlink ref="E1631" r:id="rId1629" display="http://www.grupocva.com/detalle_articulo/articulo.php?fProdId=9630900"/>
    <hyperlink ref="E1632" r:id="rId1630" display="http://www.grupocva.com/detalle_articulo/articulo.php?fProdId=9632899"/>
    <hyperlink ref="E1633" r:id="rId1631" display="http://www.grupocva.com/detalle_articulo/articulo.php?fProdId=9632949"/>
    <hyperlink ref="E1634" r:id="rId1632" display="http://www.grupocva.com/detalle_articulo/articulo.php?fProdId=9633647"/>
    <hyperlink ref="E1635" r:id="rId1633" display="http://www.grupocva.com/detalle_articulo/articulo.php?fProdId=9662003"/>
    <hyperlink ref="E1636" r:id="rId1634" display="http://www.grupocva.com/detalle_articulo/articulo.php?fProdId=9684596"/>
    <hyperlink ref="E1637" r:id="rId1635" display="http://www.grupocva.com/detalle_articulo/articulo.php?fProdId=9685047"/>
    <hyperlink ref="E1638" r:id="rId1636" display="http://www.grupocva.com/detalle_articulo/articulo.php?fProdId=9685146"/>
    <hyperlink ref="E1639" r:id="rId1637" display="http://www.grupocva.com/detalle_articulo/articulo.php?fProdId=9685048"/>
    <hyperlink ref="E1640" r:id="rId1638" display="http://www.grupocva.com/detalle_articulo/articulo.php?fProdId=9685147"/>
    <hyperlink ref="E1641" r:id="rId1639" display="http://www.grupocva.com/detalle_articulo/articulo.php?fProdId=9685148"/>
    <hyperlink ref="E1642" r:id="rId1640" display="http://www.grupocva.com/detalle_articulo/articulo.php?fProdId=9685098"/>
    <hyperlink ref="E1643" r:id="rId1641" display="http://www.grupocva.com/detalle_articulo/articulo.php?fProdId=9685099"/>
    <hyperlink ref="E1644" r:id="rId1642" display="http://www.grupocva.com/detalle_articulo/articulo.php?fProdId=9695196"/>
    <hyperlink ref="E1645" r:id="rId1643" display="http://www.grupocva.com/detalle_articulo/articulo.php?fProdId=9695246"/>
    <hyperlink ref="E1646" r:id="rId1644" display="http://www.grupocva.com/detalle_articulo/articulo.php?fProdId=9697096"/>
    <hyperlink ref="E1647" r:id="rId1645" display="http://www.grupocva.com/detalle_articulo/articulo.php?fProdId=9697146"/>
    <hyperlink ref="E1648" r:id="rId1646" display="http://www.grupocva.com/detalle_articulo/articulo.php?fProdId=9697196"/>
    <hyperlink ref="E1649" r:id="rId1647" display="http://www.grupocva.com/detalle_articulo/articulo.php?fProdId=9697147"/>
    <hyperlink ref="E1650" r:id="rId1648" display="http://www.grupocva.com/detalle_articulo/articulo.php?fProdId=9697097"/>
    <hyperlink ref="E1651" r:id="rId1649" display="http://www.grupocva.com/detalle_articulo/articulo.php?fProdId=1507"/>
    <hyperlink ref="E1652" r:id="rId1650" display="http://www.grupocva.com/detalle_articulo/articulo.php?fProdId=3248"/>
    <hyperlink ref="E1653" r:id="rId1651" display="http://www.grupocva.com/detalle_articulo/articulo.php?fProdId=486"/>
    <hyperlink ref="E1654" r:id="rId1652" display="http://www.grupocva.com/detalle_articulo/articulo.php?fProdId=487"/>
    <hyperlink ref="E1655" r:id="rId1653" display="http://www.grupocva.com/detalle_articulo/articulo.php?fProdId=489"/>
    <hyperlink ref="E1656" r:id="rId1654" display="http://www.grupocva.com/detalle_articulo/articulo.php?fProdId=493"/>
    <hyperlink ref="E1657" r:id="rId1655" display="http://www.grupocva.com/detalle_articulo/articulo.php?fProdId=1513"/>
    <hyperlink ref="E1658" r:id="rId1656" display="http://www.grupocva.com/detalle_articulo/articulo.php?fProdId=1517"/>
    <hyperlink ref="E1659" r:id="rId1657" display="http://www.grupocva.com/detalle_articulo/articulo.php?fProdId=1520"/>
    <hyperlink ref="E1660" r:id="rId1658" display="http://www.grupocva.com/detalle_articulo/articulo.php?fProdId=1522"/>
    <hyperlink ref="E1661" r:id="rId1659" display="http://www.grupocva.com/detalle_articulo/articulo.php?fProdId=1528"/>
    <hyperlink ref="E1662" r:id="rId1660" display="http://www.grupocva.com/detalle_articulo/articulo.php?fProdId=1529"/>
    <hyperlink ref="E1663" r:id="rId1661" display="http://www.grupocva.com/detalle_articulo/articulo.php?fProdId=1530"/>
    <hyperlink ref="E1664" r:id="rId1662" display="http://www.grupocva.com/detalle_articulo/articulo.php?fProdId=1531"/>
    <hyperlink ref="E1665" r:id="rId1663" display="http://www.grupocva.com/detalle_articulo/articulo.php?fProdId=1532"/>
    <hyperlink ref="E1666" r:id="rId1664" display="http://www.grupocva.com/detalle_articulo/articulo.php?fProdId=1538"/>
    <hyperlink ref="E1667" r:id="rId1665" display="http://www.grupocva.com/detalle_articulo/articulo.php?fProdId=762"/>
    <hyperlink ref="E1668" r:id="rId1666" display="http://www.grupocva.com/detalle_articulo/articulo.php?fProdId=5434"/>
    <hyperlink ref="E1669" r:id="rId1667" display="http://www.grupocva.com/detalle_articulo/articulo.php?fProdId=6062"/>
    <hyperlink ref="E1670" r:id="rId1668" display="http://www.grupocva.com/detalle_articulo/articulo.php?fProdId=6221"/>
    <hyperlink ref="E1671" r:id="rId1669" display="http://www.grupocva.com/detalle_articulo/articulo.php?fProdId=18782"/>
    <hyperlink ref="E1672" r:id="rId1670" display="http://www.grupocva.com/detalle_articulo/articulo.php?fProdId=20446"/>
    <hyperlink ref="E1673" r:id="rId1671" display="http://www.grupocva.com/detalle_articulo/articulo.php?fProdId=20448"/>
    <hyperlink ref="E1674" r:id="rId1672" display="http://www.grupocva.com/detalle_articulo/articulo.php?fProdId=20461"/>
    <hyperlink ref="E1675" r:id="rId1673" display="http://www.grupocva.com/detalle_articulo/articulo.php?fProdId=20462"/>
    <hyperlink ref="E1676" r:id="rId1674" display="http://www.grupocva.com/detalle_articulo/articulo.php?fProdId=20463"/>
    <hyperlink ref="E1677" r:id="rId1675" display="http://www.grupocva.com/detalle_articulo/articulo.php?fProdId=20464"/>
    <hyperlink ref="E1678" r:id="rId1676" display="http://www.grupocva.com/detalle_articulo/articulo.php?fProdId=20465"/>
    <hyperlink ref="E1679" r:id="rId1677" display="http://www.grupocva.com/detalle_articulo/articulo.php?fProdId=20466"/>
    <hyperlink ref="E1680" r:id="rId1678" display="http://www.grupocva.com/detalle_articulo/articulo.php?fProdId=20467"/>
    <hyperlink ref="E1681" r:id="rId1679" display="http://www.grupocva.com/detalle_articulo/articulo.php?fProdId=24105"/>
    <hyperlink ref="E1682" r:id="rId1680" display="http://www.grupocva.com/detalle_articulo/articulo.php?fProdId=24106"/>
    <hyperlink ref="E1683" r:id="rId1681" display="http://www.grupocva.com/detalle_articulo/articulo.php?fProdId=24107"/>
    <hyperlink ref="E1684" r:id="rId1682" display="http://www.grupocva.com/detalle_articulo/articulo.php?fProdId=550687"/>
    <hyperlink ref="E1685" r:id="rId1683" display="http://www.grupocva.com/detalle_articulo/articulo.php?fProdId=9505446"/>
    <hyperlink ref="E1686" r:id="rId1684" display="http://www.grupocva.com/detalle_articulo/articulo.php?fProdId=9569290"/>
    <hyperlink ref="E1687" r:id="rId1685" display="http://www.grupocva.com/detalle_articulo/articulo.php?fProdId=9661501"/>
    <hyperlink ref="E1688" r:id="rId1686" display="http://www.grupocva.com/detalle_articulo/articulo.php?fProdId=9663502"/>
    <hyperlink ref="E1689" r:id="rId1687" display="http://www.grupocva.com/detalle_articulo/articulo.php?fProdId=3272686"/>
    <hyperlink ref="E1690" r:id="rId1688" display="http://www.grupocva.com/detalle_articulo/articulo.php?fProdId=2685687"/>
    <hyperlink ref="E1691" r:id="rId1689" display="http://www.grupocva.com/detalle_articulo/articulo.php?fProdId=2757685"/>
    <hyperlink ref="E1692" r:id="rId1690" display="http://www.grupocva.com/detalle_articulo/articulo.php?fProdId=3073686"/>
    <hyperlink ref="E1693" r:id="rId1691" display="http://www.grupocva.com/detalle_articulo/articulo.php?fProdId=3271687"/>
    <hyperlink ref="E1694" r:id="rId1692" display="http://www.grupocva.com/detalle_articulo/articulo.php?fProdId=5167686"/>
    <hyperlink ref="E1695" r:id="rId1693" display="http://www.grupocva.com/detalle_articulo/articulo.php?fProdId=5347689"/>
    <hyperlink ref="E1696" r:id="rId1694" display="http://www.grupocva.com/detalle_articulo/articulo.php?fProdId=5635685"/>
    <hyperlink ref="E1697" r:id="rId1695" display="http://www.grupocva.com/detalle_articulo/articulo.php?fProdId=5811689"/>
    <hyperlink ref="E1698" r:id="rId1696" display="http://www.grupocva.com/detalle_articulo/articulo.php?fProdId=5853689"/>
    <hyperlink ref="E1699" r:id="rId1697" display="http://www.grupocva.com/detalle_articulo/articulo.php?fProdId=5854686"/>
    <hyperlink ref="E1700" r:id="rId1698" display="http://www.grupocva.com/detalle_articulo/articulo.php?fProdId=5853690"/>
    <hyperlink ref="E1701" r:id="rId1699" display="http://www.grupocva.com/detalle_articulo/articulo.php?fProdId=5866691"/>
    <hyperlink ref="E1702" r:id="rId1700" display="http://www.grupocva.com/detalle_articulo/articulo.php?fProdId=5868685"/>
    <hyperlink ref="E1703" r:id="rId1701" display="http://www.grupocva.com/detalle_articulo/articulo.php?fProdId=5868686"/>
    <hyperlink ref="E1704" r:id="rId1702" display="http://www.grupocva.com/detalle_articulo/articulo.php?fProdId=6079685"/>
    <hyperlink ref="E1705" r:id="rId1703" display="http://www.grupocva.com/detalle_articulo/articulo.php?fProdId=9425919"/>
    <hyperlink ref="E1706" r:id="rId1704" display="http://www.grupocva.com/detalle_articulo/articulo.php?fProdId=9425920"/>
    <hyperlink ref="E1707" r:id="rId1705" display="http://www.grupocva.com/detalle_articulo/articulo.php?fProdId=9456618"/>
    <hyperlink ref="E1708" r:id="rId1706" display="http://www.grupocva.com/detalle_articulo/articulo.php?fProdId=9456668"/>
    <hyperlink ref="E1709" r:id="rId1707" display="http://www.grupocva.com/detalle_articulo/articulo.php?fProdId=9490796"/>
    <hyperlink ref="E1710" r:id="rId1708" display="http://www.grupocva.com/detalle_articulo/articulo.php?fProdId=9490797"/>
    <hyperlink ref="E1711" r:id="rId1709" display="http://www.grupocva.com/detalle_articulo/articulo.php?fProdId=9513586"/>
    <hyperlink ref="E1712" r:id="rId1710" display="http://www.grupocva.com/detalle_articulo/articulo.php?fProdId=9522646"/>
    <hyperlink ref="E1713" r:id="rId1711" display="http://www.grupocva.com/detalle_articulo/articulo.php?fProdId=9529136"/>
    <hyperlink ref="E1714" r:id="rId1712" display="http://www.grupocva.com/detalle_articulo/articulo.php?fProdId=9529388"/>
    <hyperlink ref="E1715" r:id="rId1713" display="http://www.grupocva.com/detalle_articulo/articulo.php?fProdId=9534940"/>
    <hyperlink ref="E1716" r:id="rId1714" display="http://www.grupocva.com/detalle_articulo/articulo.php?fProdId=9534839"/>
    <hyperlink ref="E1717" r:id="rId1715" display="http://www.grupocva.com/detalle_articulo/articulo.php?fProdId=9534888"/>
    <hyperlink ref="E1718" r:id="rId1716" display="http://www.grupocva.com/detalle_articulo/articulo.php?fProdId=9557686"/>
    <hyperlink ref="E1719" r:id="rId1717" display="http://www.grupocva.com/detalle_articulo/articulo.php?fProdId=9575788"/>
    <hyperlink ref="E1720" r:id="rId1718" display="http://www.grupocva.com/detalle_articulo/articulo.php?fProdId=9601938"/>
    <hyperlink ref="E1721" r:id="rId1719" display="http://www.grupocva.com/detalle_articulo/articulo.php?fProdId=9617639"/>
    <hyperlink ref="E1722" r:id="rId1720" display="http://www.grupocva.com/detalle_articulo/articulo.php?fProdId=9621639"/>
    <hyperlink ref="E1723" r:id="rId1721" display="http://www.grupocva.com/detalle_articulo/articulo.php?fProdId=9621689"/>
    <hyperlink ref="E1724" r:id="rId1722" display="http://www.grupocva.com/detalle_articulo/articulo.php?fProdId=9651546"/>
    <hyperlink ref="E1725" r:id="rId1723" display="http://www.grupocva.com/detalle_articulo/articulo.php?fProdId=9661949"/>
    <hyperlink ref="E1726" r:id="rId1724" display="http://www.grupocva.com/detalle_articulo/articulo.php?fProdId=9665796"/>
    <hyperlink ref="E1727" r:id="rId1725" display="http://www.grupocva.com/detalle_articulo/articulo.php?fProdId=9666847"/>
    <hyperlink ref="E1728" r:id="rId1726" display="http://www.grupocva.com/detalle_articulo/articulo.php?fProdId=9668149"/>
    <hyperlink ref="E1729" r:id="rId1727" display="http://www.grupocva.com/detalle_articulo/articulo.php?fProdId=9668196"/>
    <hyperlink ref="E1730" r:id="rId1728" display="http://www.grupocva.com/detalle_articulo/articulo.php?fProdId=9669896"/>
    <hyperlink ref="E1731" r:id="rId1729" display="http://www.grupocva.com/detalle_articulo/articulo.php?fProdId=9671798"/>
    <hyperlink ref="E1732" r:id="rId1730" display="http://www.grupocva.com/detalle_articulo/articulo.php?fProdId=9677697"/>
    <hyperlink ref="E1733" r:id="rId1731" display="http://www.grupocva.com/detalle_articulo/articulo.php?fProdId=9682096"/>
    <hyperlink ref="E1734" r:id="rId1732" display="http://www.grupocva.com/detalle_articulo/articulo.php?fProdId=9682097"/>
    <hyperlink ref="E1735" r:id="rId1733" display="http://www.grupocva.com/detalle_articulo/articulo.php?fProdId=9692304"/>
    <hyperlink ref="E1736" r:id="rId1734" display="http://www.grupocva.com/detalle_articulo/articulo.php?fProdId=9692305"/>
    <hyperlink ref="E1737" r:id="rId1735" display="http://www.grupocva.com/detalle_articulo/articulo.php?fProdId=9692347"/>
    <hyperlink ref="E1738" r:id="rId1736" display="http://www.grupocva.com/detalle_articulo/articulo.php?fProdId=9693196"/>
    <hyperlink ref="E1739" r:id="rId1737" display="http://www.grupocva.com/detalle_articulo/articulo.php?fProdId=3113"/>
    <hyperlink ref="E1740" r:id="rId1738" display="http://www.grupocva.com/detalle_articulo/articulo.php?fProdId=3118"/>
    <hyperlink ref="E1741" r:id="rId1739" display="http://www.grupocva.com/detalle_articulo/articulo.php?fProdId=2143"/>
    <hyperlink ref="E1742" r:id="rId1740" display="http://www.grupocva.com/detalle_articulo/articulo.php?fProdId=4041"/>
    <hyperlink ref="E1743" r:id="rId1741" display="http://www.grupocva.com/detalle_articulo/articulo.php?fProdId=2144"/>
    <hyperlink ref="E1744" r:id="rId1742" display="http://www.grupocva.com/detalle_articulo/articulo.php?fProdId=8876"/>
    <hyperlink ref="E1745" r:id="rId1743" display="http://www.grupocva.com/detalle_articulo/articulo.php?fProdId=5064"/>
    <hyperlink ref="E1746" r:id="rId1744" display="http://www.grupocva.com/detalle_articulo/articulo.php?fProdId=20471"/>
    <hyperlink ref="E1747" r:id="rId1745" display="http://www.grupocva.com/detalle_articulo/articulo.php?fProdId=20472"/>
    <hyperlink ref="E1748" r:id="rId1746" display="http://www.grupocva.com/detalle_articulo/articulo.php?fProdId=61684"/>
    <hyperlink ref="E1749" r:id="rId1747" display="http://www.grupocva.com/detalle_articulo/articulo.php?fProdId=1778685"/>
    <hyperlink ref="E1750" r:id="rId1748" display="http://www.grupocva.com/detalle_articulo/articulo.php?fProdId=1778686"/>
    <hyperlink ref="E1751" r:id="rId1749" display="http://www.grupocva.com/detalle_articulo/articulo.php?fProdId=1778687"/>
    <hyperlink ref="E1752" r:id="rId1750" display="http://www.grupocva.com/detalle_articulo/articulo.php?fProdId=5348686"/>
    <hyperlink ref="E1753" r:id="rId1751" display="http://www.grupocva.com/detalle_articulo/articulo.php?fProdId=5823685"/>
    <hyperlink ref="E1754" r:id="rId1752" display="http://www.grupocva.com/detalle_articulo/articulo.php?fProdId=5823686"/>
    <hyperlink ref="E1755" r:id="rId1753" display="http://www.grupocva.com/detalle_articulo/articulo.php?fProdId=5826688"/>
    <hyperlink ref="E1756" r:id="rId1754" display="http://www.grupocva.com/detalle_articulo/articulo.php?fProdId=5826689"/>
    <hyperlink ref="E1757" r:id="rId1755" display="http://www.grupocva.com/detalle_articulo/articulo.php?fProdId=5826690"/>
    <hyperlink ref="E1758" r:id="rId1756" display="http://www.grupocva.com/detalle_articulo/articulo.php?fProdId=9425969"/>
    <hyperlink ref="E1759" r:id="rId1757" display="http://www.grupocva.com/detalle_articulo/articulo.php?fProdId=9425970"/>
    <hyperlink ref="E1760" r:id="rId1758" display="http://www.grupocva.com/detalle_articulo/articulo.php?fProdId=9429517"/>
    <hyperlink ref="E1761" r:id="rId1759" display="http://www.grupocva.com/detalle_articulo/articulo.php?fProdId=9429422"/>
    <hyperlink ref="E1762" r:id="rId1760" display="http://www.grupocva.com/detalle_articulo/articulo.php?fProdId=9433819"/>
    <hyperlink ref="E1763" r:id="rId1761" display="http://www.grupocva.com/detalle_articulo/articulo.php?fProdId=9576841"/>
    <hyperlink ref="E1764" r:id="rId1762" display="http://www.grupocva.com/detalle_articulo/articulo.php?fProdId=9582888"/>
    <hyperlink ref="E1765" r:id="rId1763" display="http://www.grupocva.com/detalle_articulo/articulo.php?fProdId=9584838"/>
    <hyperlink ref="E1766" r:id="rId1764" display="http://www.grupocva.com/detalle_articulo/articulo.php?fProdId=9584888"/>
    <hyperlink ref="E1767" r:id="rId1765" display="http://www.grupocva.com/detalle_articulo/articulo.php?fProdId=9612388"/>
    <hyperlink ref="E1768" r:id="rId1766" display="http://www.grupocva.com/detalle_articulo/articulo.php?fProdId=9632996"/>
    <hyperlink ref="E1769" r:id="rId1767" display="http://www.grupocva.com/detalle_articulo/articulo.php?fProdId=9632947"/>
    <hyperlink ref="E1770" r:id="rId1768" display="http://www.grupocva.com/detalle_articulo/articulo.php?fProdId=9632898"/>
    <hyperlink ref="E1771" r:id="rId1769" display="http://www.grupocva.com/detalle_articulo/articulo.php?fProdId=9632948"/>
    <hyperlink ref="E1772" r:id="rId1770" display="http://www.grupocva.com/detalle_articulo/articulo.php?fProdId=9663501"/>
    <hyperlink ref="E1773" r:id="rId1771" display="http://www.grupocva.com/detalle_articulo/articulo.php?fProdId=2019685"/>
    <hyperlink ref="E1774" r:id="rId1772" display="http://www.grupocva.com/detalle_articulo/articulo.php?fProdId=2710700"/>
    <hyperlink ref="E1775" r:id="rId1773" display="http://www.grupocva.com/detalle_articulo/articulo.php?fProdId=4872685"/>
    <hyperlink ref="E1776" r:id="rId1774" display="http://www.grupocva.com/detalle_articulo/articulo.php?fProdId=5706685"/>
    <hyperlink ref="E1777" r:id="rId1775" display="http://www.grupocva.com/detalle_articulo/articulo.php?fProdId=5826691"/>
    <hyperlink ref="E1778" r:id="rId1776" display="http://www.grupocva.com/detalle_articulo/articulo.php?fProdId=5825696"/>
    <hyperlink ref="E1779" r:id="rId1777" display="http://www.grupocva.com/detalle_articulo/articulo.php?fProdId=9432119"/>
    <hyperlink ref="E1780" r:id="rId1778" display="http://www.grupocva.com/detalle_articulo/articulo.php?fProdId=9473117"/>
    <hyperlink ref="E1781" r:id="rId1779" display="http://www.grupocva.com/detalle_articulo/articulo.php?fProdId=9482717"/>
    <hyperlink ref="E1782" r:id="rId1780" display="http://www.grupocva.com/detalle_articulo/articulo.php?fProdId=9482968"/>
    <hyperlink ref="E1783" r:id="rId1781" display="http://www.grupocva.com/detalle_articulo/articulo.php?fProdId=9485084"/>
    <hyperlink ref="E1784" r:id="rId1782" display="http://www.grupocva.com/detalle_articulo/articulo.php?fProdId=9487994"/>
    <hyperlink ref="E1785" r:id="rId1783" display="http://www.grupocva.com/detalle_articulo/articulo.php?fProdId=9493340"/>
    <hyperlink ref="E1786" r:id="rId1784" display="http://www.grupocva.com/detalle_articulo/articulo.php?fProdId=9509240"/>
    <hyperlink ref="E1787" r:id="rId1785" display="http://www.grupocva.com/detalle_articulo/articulo.php?fProdId=9516438"/>
    <hyperlink ref="E1788" r:id="rId1786" display="http://www.grupocva.com/detalle_articulo/articulo.php?fProdId=9532337"/>
    <hyperlink ref="E1789" r:id="rId1787" display="http://www.grupocva.com/detalle_articulo/articulo.php?fProdId=9548542"/>
    <hyperlink ref="E1790" r:id="rId1788" display="http://www.grupocva.com/detalle_articulo/articulo.php?fProdId=9548936"/>
    <hyperlink ref="E1791" r:id="rId1789" display="http://www.grupocva.com/detalle_articulo/articulo.php?fProdId=9549087"/>
    <hyperlink ref="E1792" r:id="rId1790" display="http://www.grupocva.com/detalle_articulo/articulo.php?fProdId=9549536"/>
    <hyperlink ref="E1793" r:id="rId1791" display="http://www.grupocva.com/detalle_articulo/articulo.php?fProdId=9565690"/>
    <hyperlink ref="E1794" r:id="rId1792" display="http://www.grupocva.com/detalle_articulo/articulo.php?fProdId=9582988"/>
    <hyperlink ref="E1795" r:id="rId1793" display="http://www.grupocva.com/detalle_articulo/articulo.php?fProdId=9589189"/>
    <hyperlink ref="E1796" r:id="rId1794" display="http://www.grupocva.com/detalle_articulo/articulo.php?fProdId=9591140"/>
    <hyperlink ref="E1797" r:id="rId1795" display="http://www.grupocva.com/detalle_articulo/articulo.php?fProdId=9616889"/>
    <hyperlink ref="E1798" r:id="rId1796" display="http://www.grupocva.com/detalle_articulo/articulo.php?fProdId=9632746"/>
    <hyperlink ref="E1799" r:id="rId1797" display="http://www.grupocva.com/detalle_articulo/articulo.php?fProdId=9632796"/>
    <hyperlink ref="E1800" r:id="rId1798" display="http://www.grupocva.com/detalle_articulo/articulo.php?fProdId=9632797"/>
    <hyperlink ref="E1801" r:id="rId1799" display="http://www.grupocva.com/detalle_articulo/articulo.php?fProdId=9632798"/>
    <hyperlink ref="E1802" r:id="rId1800" display="http://www.grupocva.com/detalle_articulo/articulo.php?fProdId=9636396"/>
    <hyperlink ref="E1803" r:id="rId1801" display="http://www.grupocva.com/detalle_articulo/articulo.php?fProdId=9645197"/>
    <hyperlink ref="E1804" r:id="rId1802" display="http://www.grupocva.com/detalle_articulo/articulo.php?fProdId=9645148"/>
    <hyperlink ref="E1805" r:id="rId1803" display="http://www.grupocva.com/detalle_articulo/articulo.php?fProdId=9646899"/>
    <hyperlink ref="E1806" r:id="rId1804" display="http://www.grupocva.com/detalle_articulo/articulo.php?fProdId=9688396"/>
    <hyperlink ref="E1807" r:id="rId1805" display="http://www.grupocva.com/detalle_articulo/articulo.php?fProdId=9688302"/>
    <hyperlink ref="E1808" r:id="rId1806" display="http://www.grupocva.com/detalle_articulo/articulo.php?fProdId=9688397"/>
    <hyperlink ref="E1809" r:id="rId1807" display="http://www.grupocva.com/detalle_articulo/articulo.php?fProdId=9695296"/>
    <hyperlink ref="E1810" r:id="rId1808" display="http://www.grupocva.com/detalle_articulo/articulo.php?fProdId=9535788"/>
    <hyperlink ref="E1811" r:id="rId1809" display="http://www.grupocva.com/detalle_articulo/articulo.php?fProdId=9557136"/>
    <hyperlink ref="E1812" r:id="rId1810" display="http://www.grupocva.com/detalle_articulo/articulo.php?fProdId=9587489"/>
    <hyperlink ref="E1813" r:id="rId1811" display="http://www.grupocva.com/detalle_articulo/articulo.php?fProdId=9588239"/>
    <hyperlink ref="E1814" r:id="rId1812" display="http://www.grupocva.com/detalle_articulo/articulo.php?fProdId=9588438"/>
    <hyperlink ref="E1815" r:id="rId1813" display="http://www.grupocva.com/detalle_articulo/articulo.php?fProdId=9590788"/>
    <hyperlink ref="E1816" r:id="rId1814" display="http://www.grupocva.com/detalle_articulo/articulo.php?fProdId=9592138"/>
    <hyperlink ref="E1817" r:id="rId1815" display="http://www.grupocva.com/detalle_articulo/articulo.php?fProdId=9592238"/>
    <hyperlink ref="E1818" r:id="rId1816" display="http://www.grupocva.com/detalle_articulo/articulo.php?fProdId=9592239"/>
    <hyperlink ref="E1819" r:id="rId1817" display="http://www.grupocva.com/detalle_articulo/articulo.php?fProdId=9592739"/>
    <hyperlink ref="E1820" r:id="rId1818" display="http://www.grupocva.com/detalle_articulo/articulo.php?fProdId=9594639"/>
    <hyperlink ref="E1821" r:id="rId1819" display="http://www.grupocva.com/detalle_articulo/articulo.php?fProdId=9596489"/>
    <hyperlink ref="E1822" r:id="rId1820" display="http://www.grupocva.com/detalle_articulo/articulo.php?fProdId=9596938"/>
    <hyperlink ref="E1823" r:id="rId1821" display="http://www.grupocva.com/detalle_articulo/articulo.php?fProdId=9597338"/>
    <hyperlink ref="E1824" r:id="rId1822" display="http://www.grupocva.com/detalle_articulo/articulo.php?fProdId=9597589"/>
    <hyperlink ref="E1825" r:id="rId1823" display="http://www.grupocva.com/detalle_articulo/articulo.php?fProdId=9601489"/>
    <hyperlink ref="E1826" r:id="rId1824" display="http://www.grupocva.com/detalle_articulo/articulo.php?fProdId=9601538"/>
    <hyperlink ref="E1827" r:id="rId1825" display="http://www.grupocva.com/detalle_articulo/articulo.php?fProdId=9601539"/>
    <hyperlink ref="E1828" r:id="rId1826" display="http://www.grupocva.com/detalle_articulo/articulo.php?fProdId=9601441"/>
    <hyperlink ref="E1829" r:id="rId1827" display="http://www.grupocva.com/detalle_articulo/articulo.php?fProdId=9601540"/>
    <hyperlink ref="E1830" r:id="rId1828" display="http://www.grupocva.com/detalle_articulo/articulo.php?fProdId=9601490"/>
    <hyperlink ref="E1831" r:id="rId1829" display="http://www.grupocva.com/detalle_articulo/articulo.php?fProdId=9602490"/>
    <hyperlink ref="E1832" r:id="rId1830" display="http://www.grupocva.com/detalle_articulo/articulo.php?fProdId=9602440"/>
    <hyperlink ref="E1833" r:id="rId1831" display="http://www.grupocva.com/detalle_articulo/articulo.php?fProdId=9604939"/>
    <hyperlink ref="E1834" r:id="rId1832" display="http://www.grupocva.com/detalle_articulo/articulo.php?fProdId=9613038"/>
    <hyperlink ref="E1835" r:id="rId1833" display="http://www.grupocva.com/detalle_articulo/articulo.php?fProdId=9614539"/>
    <hyperlink ref="E1836" r:id="rId1834" display="http://www.grupocva.com/detalle_articulo/articulo.php?fProdId=9614590"/>
    <hyperlink ref="E1837" r:id="rId1835" display="http://www.grupocva.com/detalle_articulo/articulo.php?fProdId=9628090"/>
    <hyperlink ref="E1838" r:id="rId1836" display="http://www.grupocva.com/detalle_articulo/articulo.php?fProdId=9630697"/>
    <hyperlink ref="E1839" r:id="rId1837" display="http://www.grupocva.com/detalle_articulo/articulo.php?fProdId=9632104"/>
    <hyperlink ref="E1840" r:id="rId1838" display="http://www.grupocva.com/detalle_articulo/articulo.php?fProdId=9632105"/>
    <hyperlink ref="E1841" r:id="rId1839" display="http://www.grupocva.com/detalle_articulo/articulo.php?fProdId=9636696"/>
    <hyperlink ref="E1842" r:id="rId1840" display="http://www.grupocva.com/detalle_articulo/articulo.php?fProdId=9642447"/>
    <hyperlink ref="E1843" r:id="rId1841" display="http://www.grupocva.com/detalle_articulo/articulo.php?fProdId=9642546"/>
    <hyperlink ref="E1844" r:id="rId1842" display="http://www.grupocva.com/detalle_articulo/articulo.php?fProdId=9644046"/>
    <hyperlink ref="E1845" r:id="rId1843" display="http://www.grupocva.com/detalle_articulo/articulo.php?fProdId=9647097"/>
    <hyperlink ref="E1846" r:id="rId1844" display="http://www.grupocva.com/detalle_articulo/articulo.php?fProdId=9650746"/>
    <hyperlink ref="E1847" r:id="rId1845" display="http://www.grupocva.com/detalle_articulo/articulo.php?fProdId=9651646"/>
    <hyperlink ref="E1848" r:id="rId1846" display="http://www.grupocva.com/detalle_articulo/articulo.php?fProdId=9661396"/>
    <hyperlink ref="E1849" r:id="rId1847" display="http://www.grupocva.com/detalle_articulo/articulo.php?fProdId=9665046"/>
    <hyperlink ref="E1850" r:id="rId1848" display="http://www.grupocva.com/detalle_articulo/articulo.php?fProdId=9668846"/>
    <hyperlink ref="E1851" r:id="rId1849" display="http://www.grupocva.com/detalle_articulo/articulo.php?fProdId=9669899"/>
    <hyperlink ref="E1852" r:id="rId1850" display="http://www.grupocva.com/detalle_articulo/articulo.php?fProdId=9669900"/>
    <hyperlink ref="E1853" r:id="rId1851" display="http://www.grupocva.com/detalle_articulo/articulo.php?fProdId=9672046"/>
    <hyperlink ref="E1854" r:id="rId1852" display="http://www.grupocva.com/detalle_articulo/articulo.php?fProdId=9681047"/>
    <hyperlink ref="E1855" r:id="rId1853" display="http://www.grupocva.com/detalle_articulo/articulo.php?fProdId=9682748"/>
    <hyperlink ref="E1856" r:id="rId1854" display="http://www.grupocva.com/detalle_articulo/articulo.php?fProdId=9682796"/>
    <hyperlink ref="E1857" r:id="rId1855" display="http://www.grupocva.com/detalle_articulo/articulo.php?fProdId=9682749"/>
    <hyperlink ref="E1858" r:id="rId1856" display="http://www.grupocva.com/detalle_articulo/articulo.php?fProdId=9682750"/>
    <hyperlink ref="E1859" r:id="rId1857" display="http://www.grupocva.com/detalle_articulo/articulo.php?fProdId=9682751"/>
    <hyperlink ref="E1860" r:id="rId1858" display="http://www.grupocva.com/detalle_articulo/articulo.php?fProdId=9682797"/>
    <hyperlink ref="E1861" r:id="rId1859" display="http://www.grupocva.com/detalle_articulo/articulo.php?fProdId=9682846"/>
    <hyperlink ref="E1862" r:id="rId1860" display="http://www.grupocva.com/detalle_articulo/articulo.php?fProdId=9682847"/>
    <hyperlink ref="E1863" r:id="rId1861" display="http://www.grupocva.com/detalle_articulo/articulo.php?fProdId=9692896"/>
    <hyperlink ref="E1864" r:id="rId1862" display="http://www.grupocva.com/detalle_articulo/articulo.php?fProdId=9693747"/>
    <hyperlink ref="E1865" r:id="rId1863" display="http://www.grupocva.com/detalle_articulo/articulo.php?fProdId=9694796"/>
    <hyperlink ref="E1866" r:id="rId1864" display="http://www.grupocva.com/detalle_articulo/articulo.php?fProdId=3032685"/>
    <hyperlink ref="E1867" r:id="rId1865" display="http://www.grupocva.com/detalle_articulo/articulo.php?fProdId=4696686"/>
    <hyperlink ref="E1868" r:id="rId1866" display="http://www.grupocva.com/detalle_articulo/articulo.php?fProdId=9565338"/>
    <hyperlink ref="E1869" r:id="rId1867" display="http://www.grupocva.com/detalle_articulo/articulo.php?fProdId=9565388"/>
    <hyperlink ref="E1870" r:id="rId1868" display="http://www.grupocva.com/detalle_articulo/articulo.php?fProdId=9601239"/>
    <hyperlink ref="E1871" r:id="rId1869" display="http://www.grupocva.com/detalle_articulo/articulo.php?fProdId=9601291"/>
    <hyperlink ref="E1872" r:id="rId1870" display="http://www.grupocva.com/detalle_articulo/articulo.php?fProdId=9601340"/>
    <hyperlink ref="E1873" r:id="rId1871" display="http://www.grupocva.com/detalle_articulo/articulo.php?fProdId=9626939"/>
    <hyperlink ref="E1874" r:id="rId1872" display="http://www.grupocva.com/detalle_articulo/articulo.php?fProdId=9626940"/>
    <hyperlink ref="E1875" r:id="rId1873" display="http://www.grupocva.com/detalle_articulo/articulo.php?fProdId=9658296"/>
    <hyperlink ref="E1876" r:id="rId1874" display="http://www.grupocva.com/detalle_articulo/articulo.php?fProdId=1564"/>
    <hyperlink ref="E1877" r:id="rId1875" display="http://www.grupocva.com/detalle_articulo/articulo.php?fProdId=1029685"/>
    <hyperlink ref="E1878" r:id="rId1876" display="http://www.grupocva.com/detalle_articulo/articulo.php?fProdId=1589685"/>
    <hyperlink ref="E1879" r:id="rId1877" display="http://www.grupocva.com/detalle_articulo/articulo.php?fProdId=4595686"/>
    <hyperlink ref="E1880" r:id="rId1878" display="http://www.grupocva.com/detalle_articulo/articulo.php?fProdId=9458818"/>
    <hyperlink ref="E1881" r:id="rId1879" display="http://www.grupocva.com/detalle_articulo/articulo.php?fProdId=9472769"/>
    <hyperlink ref="E1882" r:id="rId1880" display="http://www.grupocva.com/detalle_articulo/articulo.php?fProdId=9475320"/>
    <hyperlink ref="E1883" r:id="rId1881" display="http://www.grupocva.com/detalle_articulo/articulo.php?fProdId=9479617"/>
    <hyperlink ref="E1884" r:id="rId1882" display="http://www.grupocva.com/detalle_articulo/articulo.php?fProdId=9487635"/>
    <hyperlink ref="E1885" r:id="rId1883" display="http://www.grupocva.com/detalle_articulo/articulo.php?fProdId=9490842"/>
    <hyperlink ref="E1886" r:id="rId1884" display="http://www.grupocva.com/detalle_articulo/articulo.php?fProdId=9510736"/>
    <hyperlink ref="E1887" r:id="rId1885" display="http://www.grupocva.com/detalle_articulo/articulo.php?fProdId=9510786"/>
    <hyperlink ref="E1888" r:id="rId1886" display="http://www.grupocva.com/detalle_articulo/articulo.php?fProdId=9538838"/>
    <hyperlink ref="E1889" r:id="rId1887" display="http://www.grupocva.com/detalle_articulo/articulo.php?fProdId=9572840"/>
    <hyperlink ref="E1890" r:id="rId1888" display="http://www.grupocva.com/detalle_articulo/articulo.php?fProdId=9658446"/>
    <hyperlink ref="E1891" r:id="rId1889" display="http://www.grupocva.com/detalle_articulo/articulo.php?fProdId=9661951"/>
    <hyperlink ref="E1892" r:id="rId1890" display="http://www.grupocva.com/detalle_articulo/articulo.php?fProdId=9662004"/>
    <hyperlink ref="E1893" r:id="rId1891" display="http://www.grupocva.com/detalle_articulo/articulo.php?fProdId=6233685"/>
    <hyperlink ref="E1894" r:id="rId1892" display="http://www.grupocva.com/detalle_articulo/articulo.php?fProdId=9628043"/>
    <hyperlink ref="E1895" r:id="rId1893" display="http://www.grupocva.com/detalle_articulo/articulo.php?fProdId=9627992"/>
    <hyperlink ref="E1896" r:id="rId1894" display="http://www.grupocva.com/detalle_articulo/articulo.php?fProdId=9627993"/>
    <hyperlink ref="E1897" r:id="rId1895" display="http://www.grupocva.com/detalle_articulo/articulo.php?fProdId=9658297"/>
    <hyperlink ref="E1898" r:id="rId1896" display="http://www.grupocva.com/detalle_articulo/articulo.php?fProdId=9658396"/>
    <hyperlink ref="E1899" r:id="rId1897" display="http://www.grupocva.com/detalle_articulo/articulo.php?fProdId=9658497"/>
    <hyperlink ref="E1900" r:id="rId1898" display="http://www.grupocva.com/detalle_articulo/articulo.php?fProdId=9662096"/>
    <hyperlink ref="E1901" r:id="rId1899" display="http://www.grupocva.com/detalle_articulo/articulo.php?fProdId=93684"/>
    <hyperlink ref="E1902" r:id="rId1900" display="http://www.grupocva.com/detalle_articulo/articulo.php?fProdId=95684"/>
    <hyperlink ref="E1903" r:id="rId1901" display="http://www.grupocva.com/detalle_articulo/articulo.php?fProdId=778685"/>
    <hyperlink ref="E1904" r:id="rId1902" display="http://www.grupocva.com/detalle_articulo/articulo.php?fProdId=6227686"/>
    <hyperlink ref="E1905" r:id="rId1903" display="http://www.grupocva.com/detalle_articulo/articulo.php?fProdId=9458719"/>
    <hyperlink ref="E1906" r:id="rId1904" display="http://www.grupocva.com/detalle_articulo/articulo.php?fProdId=9458720"/>
    <hyperlink ref="E1907" r:id="rId1905" display="http://www.grupocva.com/detalle_articulo/articulo.php?fProdId=9458769"/>
    <hyperlink ref="E1908" r:id="rId1906" display="http://www.grupocva.com/detalle_articulo/articulo.php?fProdId=9458771"/>
    <hyperlink ref="E1909" r:id="rId1907" display="http://www.grupocva.com/detalle_articulo/articulo.php?fProdId=9458817"/>
    <hyperlink ref="E1910" r:id="rId1908" display="http://www.grupocva.com/detalle_articulo/articulo.php?fProdId=9473176"/>
    <hyperlink ref="E1911" r:id="rId1909" display="http://www.grupocva.com/detalle_articulo/articulo.php?fProdId=9490784"/>
    <hyperlink ref="E1912" r:id="rId1910" display="http://www.grupocva.com/detalle_articulo/articulo.php?fProdId=9490794"/>
    <hyperlink ref="E1913" r:id="rId1911" display="http://www.grupocva.com/detalle_articulo/articulo.php?fProdId=9490843"/>
    <hyperlink ref="E1914" r:id="rId1912" display="http://www.grupocva.com/detalle_articulo/articulo.php?fProdId=9497136"/>
    <hyperlink ref="E1915" r:id="rId1913" display="http://www.grupocva.com/detalle_articulo/articulo.php?fProdId=9510836"/>
    <hyperlink ref="E1916" r:id="rId1914" display="http://www.grupocva.com/detalle_articulo/articulo.php?fProdId=9512739"/>
    <hyperlink ref="E1917" r:id="rId1915" display="http://www.grupocva.com/detalle_articulo/articulo.php?fProdId=9572839"/>
    <hyperlink ref="E1918" r:id="rId1916" display="http://www.grupocva.com/detalle_articulo/articulo.php?fProdId=9533587"/>
    <hyperlink ref="E1919" r:id="rId1917" display="http://www.grupocva.com/detalle_articulo/articulo.php?fProdId=9533539"/>
    <hyperlink ref="E1920" r:id="rId1918" display="http://www.grupocva.com/detalle_articulo/articulo.php?fProdId=9533588"/>
    <hyperlink ref="E1921" r:id="rId1919" display="http://www.grupocva.com/detalle_articulo/articulo.php?fProdId=9533540"/>
    <hyperlink ref="E1922" r:id="rId1920" display="http://www.grupocva.com/detalle_articulo/articulo.php?fProdId=9533490"/>
    <hyperlink ref="E1923" r:id="rId1921" display="http://www.grupocva.com/detalle_articulo/articulo.php?fProdId=9533541"/>
    <hyperlink ref="E1924" r:id="rId1922" display="http://www.grupocva.com/detalle_articulo/articulo.php?fProdId=9565438"/>
    <hyperlink ref="E1925" r:id="rId1923" display="http://www.grupocva.com/detalle_articulo/articulo.php?fProdId=9572888"/>
    <hyperlink ref="E1926" r:id="rId1924" display="http://www.grupocva.com/detalle_articulo/articulo.php?fProdId=9601339"/>
    <hyperlink ref="E1927" r:id="rId1925" display="http://www.grupocva.com/detalle_articulo/articulo.php?fProdId=9627939"/>
    <hyperlink ref="E1928" r:id="rId1926" display="http://www.grupocva.com/detalle_articulo/articulo.php?fProdId=9627940"/>
    <hyperlink ref="E1929" r:id="rId1927" display="http://www.grupocva.com/detalle_articulo/articulo.php?fProdId=9661950"/>
    <hyperlink ref="E1930" r:id="rId1928" display="http://www.grupocva.com/detalle_articulo/articulo.php?fProdId=437685"/>
    <hyperlink ref="E1931" r:id="rId1929" display="http://www.grupocva.com/detalle_articulo/articulo.php?fProdId=977686"/>
    <hyperlink ref="E1932" r:id="rId1930" display="http://www.grupocva.com/detalle_articulo/articulo.php?fProdId=977687"/>
    <hyperlink ref="E1933" r:id="rId1931" display="http://www.grupocva.com/detalle_articulo/articulo.php?fProdId=1151687"/>
    <hyperlink ref="E1934" r:id="rId1932" display="http://www.grupocva.com/detalle_articulo/articulo.php?fProdId=2924691"/>
    <hyperlink ref="E1935" r:id="rId1933" display="http://www.grupocva.com/detalle_articulo/articulo.php?fProdId=3240685"/>
    <hyperlink ref="E1936" r:id="rId1934" display="http://www.grupocva.com/detalle_articulo/articulo.php?fProdId=3766688"/>
    <hyperlink ref="E1937" r:id="rId1935" display="http://www.grupocva.com/detalle_articulo/articulo.php?fProdId=3768686"/>
    <hyperlink ref="E1938" r:id="rId1936" display="http://www.grupocva.com/detalle_articulo/articulo.php?fProdId=4533688"/>
    <hyperlink ref="E1939" r:id="rId1937" display="http://www.grupocva.com/detalle_articulo/articulo.php?fProdId=6012687"/>
    <hyperlink ref="E1940" r:id="rId1938" display="http://www.grupocva.com/detalle_articulo/articulo.php?fProdId=6226687"/>
    <hyperlink ref="E1941" r:id="rId1939" display="http://www.grupocva.com/detalle_articulo/articulo.php?fProdId=9458867"/>
    <hyperlink ref="E1942" r:id="rId1940" display="http://www.grupocva.com/detalle_articulo/articulo.php?fProdId=9458868"/>
    <hyperlink ref="E1943" r:id="rId1941" display="http://www.grupocva.com/detalle_articulo/articulo.php?fProdId=9458869"/>
    <hyperlink ref="E1944" r:id="rId1942" display="http://www.grupocva.com/detalle_articulo/articulo.php?fProdId=9458820"/>
    <hyperlink ref="E1945" r:id="rId1943" display="http://www.grupocva.com/detalle_articulo/articulo.php?fProdId=9463468"/>
    <hyperlink ref="E1946" r:id="rId1944" display="http://www.grupocva.com/detalle_articulo/articulo.php?fProdId=9472717"/>
    <hyperlink ref="E1947" r:id="rId1945" display="http://www.grupocva.com/detalle_articulo/articulo.php?fProdId=9472772"/>
    <hyperlink ref="E1948" r:id="rId1946" display="http://www.grupocva.com/detalle_articulo/articulo.php?fProdId=9479570"/>
    <hyperlink ref="E1949" r:id="rId1947" display="http://www.grupocva.com/detalle_articulo/articulo.php?fProdId=9479967"/>
    <hyperlink ref="E1950" r:id="rId1948" display="http://www.grupocva.com/detalle_articulo/articulo.php?fProdId=9488845"/>
    <hyperlink ref="E1951" r:id="rId1949" display="http://www.grupocva.com/detalle_articulo/articulo.php?fProdId=9490789"/>
    <hyperlink ref="E1952" r:id="rId1950" display="http://www.grupocva.com/detalle_articulo/articulo.php?fProdId=9490790"/>
    <hyperlink ref="E1953" r:id="rId1951" display="http://www.grupocva.com/detalle_articulo/articulo.php?fProdId=9490791"/>
    <hyperlink ref="E1954" r:id="rId1952" display="http://www.grupocva.com/detalle_articulo/articulo.php?fProdId=9496191"/>
    <hyperlink ref="E1955" r:id="rId1953" display="http://www.grupocva.com/detalle_articulo/articulo.php?fProdId=9509238"/>
    <hyperlink ref="E1956" r:id="rId1954" display="http://www.grupocva.com/detalle_articulo/articulo.php?fProdId=9509388"/>
    <hyperlink ref="E1957" r:id="rId1955" display="http://www.grupocva.com/detalle_articulo/articulo.php?fProdId=9509337"/>
    <hyperlink ref="E1958" r:id="rId1956" display="http://www.grupocva.com/detalle_articulo/articulo.php?fProdId=9510888"/>
    <hyperlink ref="E1959" r:id="rId1957" display="http://www.grupocva.com/detalle_articulo/articulo.php?fProdId=9512086"/>
    <hyperlink ref="E1960" r:id="rId1958" display="http://www.grupocva.com/detalle_articulo/articulo.php?fProdId=9553436"/>
    <hyperlink ref="E1961" r:id="rId1959" display="http://www.grupocva.com/detalle_articulo/articulo.php?fProdId=9475867"/>
    <hyperlink ref="E1962" r:id="rId1960" display="http://www.grupocva.com/detalle_articulo/articulo.php?fProdId=9475868"/>
    <hyperlink ref="E1963" r:id="rId1961" display="http://www.grupocva.com/detalle_articulo/articulo.php?fProdId=9475870"/>
    <hyperlink ref="E1964" r:id="rId1962" display="http://www.grupocva.com/detalle_articulo/articulo.php?fProdId=9475874"/>
    <hyperlink ref="E1965" r:id="rId1963" display="http://www.grupocva.com/detalle_articulo/articulo.php?fProdId=9480517"/>
    <hyperlink ref="E1966" r:id="rId1964" display="http://www.grupocva.com/detalle_articulo/articulo.php?fProdId=9480518"/>
    <hyperlink ref="E1967" r:id="rId1965" display="http://www.grupocva.com/detalle_articulo/articulo.php?fProdId=9480519"/>
    <hyperlink ref="E1968" r:id="rId1966" display="http://www.grupocva.com/detalle_articulo/articulo.php?fProdId=9480567"/>
    <hyperlink ref="E1969" r:id="rId1967" display="http://www.grupocva.com/detalle_articulo/articulo.php?fProdId=9480520"/>
    <hyperlink ref="E1970" r:id="rId1968" display="http://www.grupocva.com/detalle_articulo/articulo.php?fProdId=9624639"/>
    <hyperlink ref="E1971" r:id="rId1969" display="http://www.grupocva.com/detalle_articulo/articulo.php?fProdId=9624739"/>
    <hyperlink ref="E1972" r:id="rId1970" display="http://www.grupocva.com/detalle_articulo/articulo.php?fProdId=9624789"/>
    <hyperlink ref="E1973" r:id="rId1971" display="http://www.grupocva.com/detalle_articulo/articulo.php?fProdId=9624790"/>
    <hyperlink ref="E1974" r:id="rId1972" display="http://www.grupocva.com/detalle_articulo/articulo.php?fProdId=9652596"/>
    <hyperlink ref="E1975" r:id="rId1973" display="http://www.grupocva.com/detalle_articulo/articulo.php?fProdId=9667946"/>
    <hyperlink ref="E1976" r:id="rId1974" display="http://www.grupocva.com/detalle_articulo/articulo.php?fProdId=9672247"/>
    <hyperlink ref="E1977" r:id="rId1975" display="http://www.grupocva.com/detalle_articulo/articulo.php?fProdId=9625089"/>
    <hyperlink ref="E1978" r:id="rId1976" display="http://www.grupocva.com/detalle_articulo/articulo.php?fProdId=9625090"/>
    <hyperlink ref="E1979" r:id="rId1977" display="http://www.grupocva.com/detalle_articulo/articulo.php?fProdId=9625091"/>
    <hyperlink ref="E1980" r:id="rId1978" display="http://www.grupocva.com/detalle_articulo/articulo.php?fProdId=9625092"/>
    <hyperlink ref="E1981" r:id="rId1979" display="http://www.grupocva.com/detalle_articulo/articulo.php?fProdId=9477525"/>
    <hyperlink ref="E1982" r:id="rId1980" display="http://www.grupocva.com/detalle_articulo/articulo.php?fProdId=9477526"/>
    <hyperlink ref="E1983" r:id="rId1981" display="http://www.grupocva.com/detalle_articulo/articulo.php?fProdId=9667446"/>
    <hyperlink ref="E1984" r:id="rId1982" display="http://www.grupocva.com/detalle_articulo/articulo.php?fProdId=9667646"/>
    <hyperlink ref="E1985" r:id="rId1983" display="http://www.grupocva.com/detalle_articulo/articulo.php?fProdId=9667696"/>
    <hyperlink ref="E1986" r:id="rId1984" display="http://www.grupocva.com/detalle_articulo/articulo.php?fProdId=9477524"/>
    <hyperlink ref="E1987" r:id="rId1985" display="http://www.grupocva.com/detalle_articulo/articulo.php?fProdId=9480817"/>
    <hyperlink ref="E1988" r:id="rId1986" display="http://www.grupocva.com/detalle_articulo/articulo.php?fProdId=9521536"/>
    <hyperlink ref="E1989" r:id="rId1987" display="http://www.grupocva.com/detalle_articulo/articulo.php?fProdId=9591788"/>
    <hyperlink ref="E1990" r:id="rId1988" display="http://www.grupocva.com/detalle_articulo/articulo.php?fProdId=9591789"/>
    <hyperlink ref="E1991" r:id="rId1989" display="http://www.grupocva.com/detalle_articulo/articulo.php?fProdId=9591790"/>
    <hyperlink ref="E1992" r:id="rId1990" display="http://www.grupocva.com/detalle_articulo/articulo.php?fProdId=9592488"/>
    <hyperlink ref="E1993" r:id="rId1991" display="http://www.grupocva.com/detalle_articulo/articulo.php?fProdId=9594388"/>
    <hyperlink ref="E1994" r:id="rId1992" display="http://www.grupocva.com/detalle_articulo/articulo.php?fProdId=9623989"/>
    <hyperlink ref="E1995" r:id="rId1993" display="http://www.grupocva.com/detalle_articulo/articulo.php?fProdId=9647896"/>
    <hyperlink ref="E1996" r:id="rId1994" display="http://www.grupocva.com/detalle_articulo/articulo.php?fProdId=9647946"/>
    <hyperlink ref="E1997" r:id="rId1995" display="http://www.grupocva.com/detalle_articulo/articulo.php?fProdId=9648096"/>
    <hyperlink ref="E1998" r:id="rId1996" display="http://www.grupocva.com/detalle_articulo/articulo.php?fProdId=9667746"/>
    <hyperlink ref="E1999" r:id="rId1997" display="http://www.grupocva.com/detalle_articulo/articulo.php?fProdId=9667796"/>
    <hyperlink ref="E2000" r:id="rId1998" display="http://www.grupocva.com/detalle_articulo/articulo.php?fProdId=9667797"/>
    <hyperlink ref="E2001" r:id="rId1999" display="http://www.grupocva.com/detalle_articulo/articulo.php?fProdId=9667846"/>
    <hyperlink ref="E2002" r:id="rId2000" display="http://www.grupocva.com/detalle_articulo/articulo.php?fProdId=9667896"/>
    <hyperlink ref="E2003" r:id="rId2001" display="http://www.grupocva.com/detalle_articulo/articulo.php?fProdId=9667897"/>
    <hyperlink ref="E2004" r:id="rId2002" display="http://www.grupocva.com/detalle_articulo/articulo.php?fProdId=9605589"/>
    <hyperlink ref="E2005" r:id="rId2003" display="http://www.grupocva.com/detalle_articulo/articulo.php?fProdId=9640346"/>
    <hyperlink ref="E2006" r:id="rId2004" display="http://www.grupocva.com/detalle_articulo/articulo.php?fProdId=9675946"/>
    <hyperlink ref="E2007" r:id="rId2005" display="http://www.grupocva.com/detalle_articulo/articulo.php?fProdId=9644146"/>
    <hyperlink ref="E2008" r:id="rId2006" display="http://www.grupocva.com/detalle_articulo/articulo.php?fProdId=6038687"/>
    <hyperlink ref="E2009" r:id="rId2007" display="http://www.grupocva.com/detalle_articulo/articulo.php?fProdId=9502037"/>
    <hyperlink ref="E2010" r:id="rId2008" display="http://www.grupocva.com/detalle_articulo/articulo.php?fProdId=9524386"/>
    <hyperlink ref="E2011" r:id="rId2009" display="http://www.grupocva.com/detalle_articulo/articulo.php?fProdId=9524387"/>
    <hyperlink ref="E2012" r:id="rId2010" display="http://www.grupocva.com/detalle_articulo/articulo.php?fProdId=9555886"/>
    <hyperlink ref="E2013" r:id="rId2011" display="http://www.grupocva.com/detalle_articulo/articulo.php?fProdId=9586638"/>
    <hyperlink ref="E2014" r:id="rId2012" display="http://www.grupocva.com/detalle_articulo/articulo.php?fProdId=9586688"/>
    <hyperlink ref="E2015" r:id="rId2013" display="http://www.grupocva.com/detalle_articulo/articulo.php?fProdId=9659196"/>
    <hyperlink ref="E2016" r:id="rId2014" display="http://www.grupocva.com/detalle_articulo/articulo.php?fProdId=9659246"/>
    <hyperlink ref="E2017" r:id="rId2015" display="http://www.grupocva.com/detalle_articulo/articulo.php?fProdId=9590588"/>
    <hyperlink ref="E2018" r:id="rId2016" display="http://www.grupocva.com/detalle_articulo/articulo.php?fProdId=9602888"/>
    <hyperlink ref="E2019" r:id="rId2017" display="http://www.grupocva.com/detalle_articulo/articulo.php?fProdId=9604389"/>
    <hyperlink ref="E2020" r:id="rId2018" display="http://www.grupocva.com/detalle_articulo/articulo.php?fProdId=9605538"/>
    <hyperlink ref="E2021" r:id="rId2019" display="http://www.grupocva.com/detalle_articulo/articulo.php?fProdId=9607991"/>
    <hyperlink ref="E2022" r:id="rId2020" display="http://www.grupocva.com/detalle_articulo/articulo.php?fProdId=9618841"/>
    <hyperlink ref="E2023" r:id="rId2021" display="http://www.grupocva.com/detalle_articulo/articulo.php?fProdId=9635196"/>
    <hyperlink ref="E2024" r:id="rId2022" display="http://www.grupocva.com/detalle_articulo/articulo.php?fProdId=9631596"/>
    <hyperlink ref="E2025" r:id="rId2023" display="http://www.grupocva.com/detalle_articulo/articulo.php?fProdId=9632103"/>
    <hyperlink ref="E2026" r:id="rId2024" display="http://www.grupocva.com/detalle_articulo/articulo.php?fProdId=9632106"/>
    <hyperlink ref="E2027" r:id="rId2025" display="http://www.grupocva.com/detalle_articulo/articulo.php?fProdId=9632107"/>
    <hyperlink ref="E2028" r:id="rId2026" display="http://www.grupocva.com/detalle_articulo/articulo.php?fProdId=9640296"/>
    <hyperlink ref="E2029" r:id="rId2027" display="http://www.grupocva.com/detalle_articulo/articulo.php?fProdId=9641546"/>
    <hyperlink ref="E2030" r:id="rId2028" display="http://www.grupocva.com/detalle_articulo/articulo.php?fProdId=9641596"/>
    <hyperlink ref="E2031" r:id="rId2029" display="http://www.grupocva.com/detalle_articulo/articulo.php?fProdId=9641597"/>
    <hyperlink ref="E2032" r:id="rId2030" display="http://www.grupocva.com/detalle_articulo/articulo.php?fProdId=9641646"/>
    <hyperlink ref="E2033" r:id="rId2031" display="http://www.grupocva.com/detalle_articulo/articulo.php?fProdId=9650096"/>
    <hyperlink ref="E2034" r:id="rId2032" display="http://www.grupocva.com/detalle_articulo/articulo.php?fProdId=9650146"/>
    <hyperlink ref="E2035" r:id="rId2033" display="http://www.grupocva.com/detalle_articulo/articulo.php?fProdId=9677397"/>
    <hyperlink ref="E2036" r:id="rId2034" display="http://www.grupocva.com/detalle_articulo/articulo.php?fProdId=9688496"/>
    <hyperlink ref="E2037" r:id="rId2035" display="http://www.grupocva.com/detalle_articulo/articulo.php?fProdId=9688596"/>
    <hyperlink ref="E2038" r:id="rId2036" display="http://www.grupocva.com/detalle_articulo/articulo.php?fProdId=9688597"/>
    <hyperlink ref="E2039" r:id="rId2037" display="http://www.grupocva.com/detalle_articulo/articulo.php?fProdId=9688598"/>
    <hyperlink ref="E2040" r:id="rId2038" display="http://www.grupocva.com/detalle_articulo/articulo.php?fProdId=9688796"/>
    <hyperlink ref="E2041" r:id="rId2039" display="http://www.grupocva.com/detalle_articulo/articulo.php?fProdId=9688797"/>
    <hyperlink ref="E2042" r:id="rId2040" display="http://www.grupocva.com/detalle_articulo/articulo.php?fProdId=9688798"/>
    <hyperlink ref="E2043" r:id="rId2041" display="http://www.grupocva.com/detalle_articulo/articulo.php?fProdId=9692446"/>
    <hyperlink ref="E2044" r:id="rId2042" display="http://www.grupocva.com/detalle_articulo/articulo.php?fProdId=9692496"/>
    <hyperlink ref="E2045" r:id="rId2043" display="http://www.grupocva.com/detalle_articulo/articulo.php?fProdId=9695046"/>
    <hyperlink ref="E2046" r:id="rId2044" display="http://www.grupocva.com/detalle_articulo/articulo.php?fProdId=9695048"/>
    <hyperlink ref="E2047" r:id="rId2045" display="http://www.grupocva.com/detalle_articulo/articulo.php?fProdId=9525401"/>
    <hyperlink ref="E2048" r:id="rId2046" display="http://www.grupocva.com/detalle_articulo/articulo.php?fProdId=9525402"/>
    <hyperlink ref="E2049" r:id="rId2047" display="http://www.grupocva.com/detalle_articulo/articulo.php?fProdId=9525486"/>
    <hyperlink ref="E2050" r:id="rId2048" display="http://www.grupocva.com/detalle_articulo/articulo.php?fProdId=9525487"/>
    <hyperlink ref="E2051" r:id="rId2049" display="http://www.grupocva.com/detalle_articulo/articulo.php?fProdId=9589692"/>
    <hyperlink ref="E2052" r:id="rId2050" display="http://www.grupocva.com/detalle_articulo/articulo.php?fProdId=9589693"/>
    <hyperlink ref="E2053" r:id="rId2051" display="http://www.grupocva.com/detalle_articulo/articulo.php?fProdId=9589694"/>
    <hyperlink ref="E2054" r:id="rId2052" display="http://www.grupocva.com/detalle_articulo/articulo.php?fProdId=9589695"/>
    <hyperlink ref="E2055" r:id="rId2053" display="http://www.grupocva.com/detalle_articulo/articulo.php?fProdId=9589841"/>
    <hyperlink ref="E2056" r:id="rId2054" display="http://www.grupocva.com/detalle_articulo/articulo.php?fProdId=9589842"/>
    <hyperlink ref="E2057" r:id="rId2055" display="http://www.grupocva.com/detalle_articulo/articulo.php?fProdId=9591643"/>
    <hyperlink ref="E2058" r:id="rId2056" display="http://www.grupocva.com/detalle_articulo/articulo.php?fProdId=9591644"/>
    <hyperlink ref="E2059" r:id="rId2057" display="http://www.grupocva.com/detalle_articulo/articulo.php?fProdId=9591647"/>
    <hyperlink ref="E2060" r:id="rId2058" display="http://www.grupocva.com/detalle_articulo/articulo.php?fProdId=9591648"/>
    <hyperlink ref="E2061" r:id="rId2059" display="http://www.grupocva.com/detalle_articulo/articulo.php?fProdId=9608040"/>
    <hyperlink ref="E2062" r:id="rId2060" display="http://www.grupocva.com/detalle_articulo/articulo.php?fProdId=9608088"/>
    <hyperlink ref="E2063" r:id="rId2061" display="http://www.grupocva.com/detalle_articulo/articulo.php?fProdId=9608089"/>
    <hyperlink ref="E2064" r:id="rId2062" display="http://www.grupocva.com/detalle_articulo/articulo.php?fProdId=9608090"/>
    <hyperlink ref="E2065" r:id="rId2063" display="http://www.grupocva.com/detalle_articulo/articulo.php?fProdId=9608091"/>
    <hyperlink ref="E2066" r:id="rId2064" display="http://www.grupocva.com/detalle_articulo/articulo.php?fProdId=9608092"/>
    <hyperlink ref="E2067" r:id="rId2065" display="http://www.grupocva.com/detalle_articulo/articulo.php?fProdId=9608238"/>
    <hyperlink ref="E2068" r:id="rId2066" display="http://www.grupocva.com/detalle_articulo/articulo.php?fProdId=9608239"/>
    <hyperlink ref="E2069" r:id="rId2067" display="http://www.grupocva.com/detalle_articulo/articulo.php?fProdId=9608288"/>
    <hyperlink ref="E2070" r:id="rId2068" display="http://www.grupocva.com/detalle_articulo/articulo.php?fProdId=9608289"/>
    <hyperlink ref="E2071" r:id="rId2069" display="http://www.grupocva.com/detalle_articulo/articulo.php?fProdId=9638947"/>
    <hyperlink ref="E2072" r:id="rId2070" display="http://www.grupocva.com/detalle_articulo/articulo.php?fProdId=9638948"/>
    <hyperlink ref="E2073" r:id="rId2071" display="http://www.grupocva.com/detalle_articulo/articulo.php?fProdId=9638953"/>
    <hyperlink ref="E2074" r:id="rId2072" display="http://www.grupocva.com/detalle_articulo/articulo.php?fProdId=9638954"/>
    <hyperlink ref="E2075" r:id="rId2073" display="http://www.grupocva.com/detalle_articulo/articulo.php?fProdId=9638955"/>
    <hyperlink ref="E2076" r:id="rId2074" display="http://www.grupocva.com/detalle_articulo/articulo.php?fProdId=9638956"/>
    <hyperlink ref="E2077" r:id="rId2075" display="http://www.grupocva.com/detalle_articulo/articulo.php?fProdId=9661646"/>
    <hyperlink ref="E2078" r:id="rId2076" display="http://www.grupocva.com/detalle_articulo/articulo.php?fProdId=9661647"/>
    <hyperlink ref="E2079" r:id="rId2077" display="http://www.grupocva.com/detalle_articulo/articulo.php?fProdId=9625039"/>
    <hyperlink ref="E2080" r:id="rId2078" display="http://www.grupocva.com/detalle_articulo/articulo.php?fProdId=9625040"/>
    <hyperlink ref="E2081" r:id="rId2079" display="http://www.grupocva.com/detalle_articulo/articulo.php?fProdId=9509486"/>
    <hyperlink ref="E2082" r:id="rId2080" display="http://www.grupocva.com/detalle_articulo/articulo.php?fProdId=9509487"/>
    <hyperlink ref="E2083" r:id="rId2081" display="http://www.grupocva.com/detalle_articulo/articulo.php?fProdId=9509488"/>
    <hyperlink ref="E2084" r:id="rId2082" display="http://www.grupocva.com/detalle_articulo/articulo.php?fProdId=5041686"/>
    <hyperlink ref="E2085" r:id="rId2083" display="http://www.grupocva.com/detalle_articulo/articulo.php?fProdId=9426817"/>
    <hyperlink ref="E2086" r:id="rId2084" display="http://www.grupocva.com/detalle_articulo/articulo.php?fProdId=9484785"/>
    <hyperlink ref="E2087" r:id="rId2085" display="http://www.grupocva.com/detalle_articulo/articulo.php?fProdId=9501386"/>
    <hyperlink ref="E2088" r:id="rId2086" display="http://www.grupocva.com/detalle_articulo/articulo.php?fProdId=9501887"/>
    <hyperlink ref="E2089" r:id="rId2087" display="http://www.grupocva.com/detalle_articulo/articulo.php?fProdId=9512037"/>
    <hyperlink ref="E2090" r:id="rId2088" display="http://www.grupocva.com/detalle_articulo/articulo.php?fProdId=9514342"/>
    <hyperlink ref="E2091" r:id="rId2089" display="http://www.grupocva.com/detalle_articulo/articulo.php?fProdId=9525242"/>
    <hyperlink ref="E2092" r:id="rId2090" display="http://www.grupocva.com/detalle_articulo/articulo.php?fProdId=9584988"/>
    <hyperlink ref="E2093" r:id="rId2091" display="http://www.grupocva.com/detalle_articulo/articulo.php?fProdId=9596038"/>
    <hyperlink ref="E2094" r:id="rId2092" display="http://www.grupocva.com/detalle_articulo/articulo.php?fProdId=9603892"/>
    <hyperlink ref="E2095" r:id="rId2093" display="http://www.grupocva.com/detalle_articulo/articulo.php?fProdId=9604489"/>
    <hyperlink ref="E2096" r:id="rId2094" display="http://www.grupocva.com/detalle_articulo/articulo.php?fProdId=9604940"/>
    <hyperlink ref="E2097" r:id="rId2095" display="http://www.grupocva.com/detalle_articulo/articulo.php?fProdId=9616288"/>
    <hyperlink ref="E2098" r:id="rId2096" display="http://www.grupocva.com/detalle_articulo/articulo.php?fProdId=9658796"/>
    <hyperlink ref="E2099" r:id="rId2097" display="http://www.grupocva.com/detalle_articulo/articulo.php?fProdId=9658846"/>
    <hyperlink ref="E2100" r:id="rId2098" display="http://www.grupocva.com/detalle_articulo/articulo.php?fProdId=9658797"/>
    <hyperlink ref="E2101" r:id="rId2099" display="http://www.grupocva.com/detalle_articulo/articulo.php?fProdId=9659446"/>
    <hyperlink ref="E2102" r:id="rId2100" display="http://www.grupocva.com/detalle_articulo/articulo.php?fProdId=9671449"/>
    <hyperlink ref="E2103" r:id="rId2101" display="http://www.grupocva.com/detalle_articulo/articulo.php?fProdId=9494986"/>
    <hyperlink ref="E2104" r:id="rId2102" display="http://www.grupocva.com/detalle_articulo/articulo.php?fProdId=9526636"/>
    <hyperlink ref="E2105" r:id="rId2103" display="http://www.grupocva.com/detalle_articulo/articulo.php?fProdId=9658746"/>
    <hyperlink ref="E2106" r:id="rId2104" display="http://www.grupocva.com/detalle_articulo/articulo.php?fProdId=9424072"/>
    <hyperlink ref="E2107" r:id="rId2105" display="http://www.grupocva.com/detalle_articulo/articulo.php?fProdId=9424527"/>
    <hyperlink ref="E2108" r:id="rId2106" display="http://www.grupocva.com/detalle_articulo/articulo.php?fProdId=9435520"/>
    <hyperlink ref="E2109" r:id="rId2107" display="http://www.grupocva.com/detalle_articulo/articulo.php?fProdId=9536437"/>
    <hyperlink ref="E2110" r:id="rId2108" display="http://www.grupocva.com/detalle_articulo/articulo.php?fProdId=9579688"/>
    <hyperlink ref="E2111" r:id="rId2109" display="http://www.grupocva.com/detalle_articulo/articulo.php?fProdId=9588988"/>
    <hyperlink ref="E2112" r:id="rId2110" display="http://www.grupocva.com/detalle_articulo/articulo.php?fProdId=9642647"/>
    <hyperlink ref="E2113" r:id="rId2111" display="http://www.grupocva.com/detalle_articulo/articulo.php?fProdId=9643997"/>
    <hyperlink ref="E2114" r:id="rId2112" display="http://www.grupocva.com/detalle_articulo/articulo.php?fProdId=9643998"/>
    <hyperlink ref="E2115" r:id="rId2113" display="http://www.grupocva.com/detalle_articulo/articulo.php?fProdId=9682996"/>
    <hyperlink ref="E2116" r:id="rId2114" display="http://www.grupocva.com/detalle_articulo/articulo.php?fProdId=9688296"/>
    <hyperlink ref="E2117" r:id="rId2115" display="http://www.grupocva.com/detalle_articulo/articulo.php?fProdId=9692850"/>
    <hyperlink ref="E2118" r:id="rId2116" display="http://www.grupocva.com/detalle_articulo/articulo.php?fProdId=9427973"/>
    <hyperlink ref="E2119" r:id="rId2117" display="http://www.grupocva.com/detalle_articulo/articulo.php?fProdId=9427923"/>
    <hyperlink ref="E2120" r:id="rId2118" display="http://www.grupocva.com/detalle_articulo/articulo.php?fProdId=9427924"/>
    <hyperlink ref="E2121" r:id="rId2119" display="http://www.grupocva.com/detalle_articulo/articulo.php?fProdId=9571140"/>
    <hyperlink ref="E2122" r:id="rId2120" display="http://www.grupocva.com/detalle_articulo/articulo.php?fProdId=9574340"/>
    <hyperlink ref="E2123" r:id="rId2121" display="http://www.grupocva.com/detalle_articulo/articulo.php?fProdId=9613239"/>
    <hyperlink ref="E2124" r:id="rId2122" display="http://www.grupocva.com/detalle_articulo/articulo.php?fProdId=9613139"/>
    <hyperlink ref="E2125" r:id="rId2123" display="http://www.grupocva.com/detalle_articulo/articulo.php?fProdId=9613140"/>
    <hyperlink ref="E2126" r:id="rId2124" display="http://www.grupocva.com/detalle_articulo/articulo.php?fProdId=9660097"/>
    <hyperlink ref="E2127" r:id="rId2125" display="http://www.grupocva.com/detalle_articulo/articulo.php?fProdId=9660947"/>
    <hyperlink ref="E2128" r:id="rId2126" display="http://www.grupocva.com/detalle_articulo/articulo.php?fProdId=9660900"/>
    <hyperlink ref="E2129" r:id="rId2127" display="http://www.grupocva.com/detalle_articulo/articulo.php?fProdId=9660909"/>
    <hyperlink ref="E2130" r:id="rId2128" display="http://www.grupocva.com/detalle_articulo/articulo.php?fProdId=9661448"/>
    <hyperlink ref="E2131" r:id="rId2129" display="http://www.grupocva.com/detalle_articulo/articulo.php?fProdId=9667096"/>
    <hyperlink ref="E2132" r:id="rId2130" display="http://www.grupocva.com/detalle_articulo/articulo.php?fProdId=9674296"/>
    <hyperlink ref="E2133" r:id="rId2131" display="http://www.grupocva.com/detalle_articulo/articulo.php?fProdId=9674346"/>
    <hyperlink ref="E2134" r:id="rId2132" display="http://www.grupocva.com/detalle_articulo/articulo.php?fProdId=9684896"/>
    <hyperlink ref="E2135" r:id="rId2133" display="http://www.grupocva.com/detalle_articulo/articulo.php?fProdId=9684946"/>
    <hyperlink ref="E2136" r:id="rId2134" display="http://www.grupocva.com/detalle_articulo/articulo.php?fProdId=9684996"/>
    <hyperlink ref="E2137" r:id="rId2135" display="http://www.grupocva.com/detalle_articulo/articulo.php?fProdId=9684997"/>
    <hyperlink ref="E2138" r:id="rId2136" display="http://www.grupocva.com/detalle_articulo/articulo.php?fProdId=9691896"/>
    <hyperlink ref="E2139" r:id="rId2137" display="http://www.grupocva.com/detalle_articulo/articulo.php?fProdId=9488596"/>
    <hyperlink ref="E2140" r:id="rId2138" display="http://www.grupocva.com/detalle_articulo/articulo.php?fProdId=9490184"/>
    <hyperlink ref="E2141" r:id="rId2139" display="http://www.grupocva.com/detalle_articulo/articulo.php?fProdId=9660196"/>
    <hyperlink ref="E2142" r:id="rId2140" display="http://www.grupocva.com/detalle_articulo/articulo.php?fProdId=9682446"/>
    <hyperlink ref="E2143" r:id="rId2141" display="http://www.grupocva.com/detalle_articulo/articulo.php?fProdId=9682348"/>
    <hyperlink ref="E2144" r:id="rId2142" display="http://www.grupocva.com/detalle_articulo/articulo.php?fProdId=9684447"/>
    <hyperlink ref="E2145" r:id="rId2143" display="http://www.grupocva.com/detalle_articulo/articulo.php?fProdId=9684947"/>
    <hyperlink ref="E2146" r:id="rId2144" display="http://www.grupocva.com/detalle_articulo/articulo.php?fProdId=9613188"/>
    <hyperlink ref="E2147" r:id="rId2145" display="http://www.grupocva.com/detalle_articulo/articulo.php?fProdId=9660046"/>
    <hyperlink ref="E2148" r:id="rId2146" display="http://www.grupocva.com/detalle_articulo/articulo.php?fProdId=9660096"/>
    <hyperlink ref="E2149" r:id="rId2147" display="http://www.grupocva.com/detalle_articulo/articulo.php?fProdId=9684398"/>
    <hyperlink ref="E2150" r:id="rId2148" display="http://www.grupocva.com/detalle_articulo/articulo.php?fProdId=9684498"/>
    <hyperlink ref="E2151" r:id="rId2149" display="http://www.grupocva.com/detalle_articulo/articulo.php?fProdId=9484375"/>
    <hyperlink ref="E2152" r:id="rId2150" display="http://www.grupocva.com/detalle_articulo/articulo.php?fProdId=9525938"/>
    <hyperlink ref="E2153" r:id="rId2151" display="http://www.grupocva.com/detalle_articulo/articulo.php?fProdId=9543191"/>
    <hyperlink ref="E2154" r:id="rId2152" display="http://www.grupocva.com/detalle_articulo/articulo.php?fProdId=9543389"/>
    <hyperlink ref="E2155" r:id="rId2153" display="http://www.grupocva.com/detalle_articulo/articulo.php?fProdId=9543887"/>
    <hyperlink ref="E2156" r:id="rId2154" display="http://www.grupocva.com/detalle_articulo/articulo.php?fProdId=9553286"/>
    <hyperlink ref="E2157" r:id="rId2155" display="http://www.grupocva.com/detalle_articulo/articulo.php?fProdId=9612838"/>
    <hyperlink ref="E2158" r:id="rId2156" display="http://www.grupocva.com/detalle_articulo/articulo.php?fProdId=77690"/>
    <hyperlink ref="E2159" r:id="rId2157" display="http://www.grupocva.com/detalle_articulo/articulo.php?fProdId=790688"/>
    <hyperlink ref="E2160" r:id="rId2158" display="http://www.grupocva.com/detalle_articulo/articulo.php?fProdId=1601685"/>
    <hyperlink ref="E2161" r:id="rId2159" display="http://www.grupocva.com/detalle_articulo/articulo.php?fProdId=2490686"/>
    <hyperlink ref="E2162" r:id="rId2160" display="http://www.grupocva.com/detalle_articulo/articulo.php?fProdId=2569689"/>
    <hyperlink ref="E2163" r:id="rId2161" display="http://www.grupocva.com/detalle_articulo/articulo.php?fProdId=2713687"/>
    <hyperlink ref="E2164" r:id="rId2162" display="http://www.grupocva.com/detalle_articulo/articulo.php?fProdId=3316686"/>
    <hyperlink ref="E2165" r:id="rId2163" display="http://www.grupocva.com/detalle_articulo/articulo.php?fProdId=3329685"/>
    <hyperlink ref="E2166" r:id="rId2164" display="http://www.grupocva.com/detalle_articulo/articulo.php?fProdId=3374685"/>
    <hyperlink ref="E2167" r:id="rId2165" display="http://www.grupocva.com/detalle_articulo/articulo.php?fProdId=3494685"/>
    <hyperlink ref="E2168" r:id="rId2166" display="http://www.grupocva.com/detalle_articulo/articulo.php?fProdId=3510688"/>
    <hyperlink ref="E2169" r:id="rId2167" display="http://www.grupocva.com/detalle_articulo/articulo.php?fProdId=3632687"/>
    <hyperlink ref="E2170" r:id="rId2168" display="http://www.grupocva.com/detalle_articulo/articulo.php?fProdId=3631686"/>
    <hyperlink ref="E2171" r:id="rId2169" display="http://www.grupocva.com/detalle_articulo/articulo.php?fProdId=3983698"/>
    <hyperlink ref="E2172" r:id="rId2170" display="http://www.grupocva.com/detalle_articulo/articulo.php?fProdId=4208709"/>
    <hyperlink ref="E2173" r:id="rId2171" display="http://www.grupocva.com/detalle_articulo/articulo.php?fProdId=4711685"/>
    <hyperlink ref="E2174" r:id="rId2172" display="http://www.grupocva.com/detalle_articulo/articulo.php?fProdId=5393690"/>
    <hyperlink ref="E2175" r:id="rId2173" display="http://www.grupocva.com/detalle_articulo/articulo.php?fProdId=5392689"/>
    <hyperlink ref="E2176" r:id="rId2174" display="http://www.grupocva.com/detalle_articulo/articulo.php?fProdId=5429691"/>
    <hyperlink ref="E2177" r:id="rId2175" display="http://www.grupocva.com/detalle_articulo/articulo.php?fProdId=5527693"/>
    <hyperlink ref="E2178" r:id="rId2176" display="http://www.grupocva.com/detalle_articulo/articulo.php?fProdId=5767689"/>
    <hyperlink ref="E2179" r:id="rId2177" display="http://www.grupocva.com/detalle_articulo/articulo.php?fProdId=5925687"/>
    <hyperlink ref="E2180" r:id="rId2178" display="http://www.grupocva.com/detalle_articulo/articulo.php?fProdId=6257703"/>
    <hyperlink ref="E2181" r:id="rId2179" display="http://www.grupocva.com/detalle_articulo/articulo.php?fProdId=6257704"/>
    <hyperlink ref="E2182" r:id="rId2180" display="http://www.grupocva.com/detalle_articulo/articulo.php?fProdId=9422826"/>
    <hyperlink ref="E2183" r:id="rId2181" display="http://www.grupocva.com/detalle_articulo/articulo.php?fProdId=9424033"/>
    <hyperlink ref="E2184" r:id="rId2182" display="http://www.grupocva.com/detalle_articulo/articulo.php?fProdId=9432168"/>
    <hyperlink ref="E2185" r:id="rId2183" display="http://www.grupocva.com/detalle_articulo/articulo.php?fProdId=9435967"/>
    <hyperlink ref="E2186" r:id="rId2184" display="http://www.grupocva.com/detalle_articulo/articulo.php?fProdId=9437667"/>
    <hyperlink ref="E2187" r:id="rId2185" display="http://www.grupocva.com/detalle_articulo/articulo.php?fProdId=9438018"/>
    <hyperlink ref="E2188" r:id="rId2186" display="http://www.grupocva.com/detalle_articulo/articulo.php?fProdId=9441969"/>
    <hyperlink ref="E2189" r:id="rId2187" display="http://www.grupocva.com/detalle_articulo/articulo.php?fProdId=9442467"/>
    <hyperlink ref="E2190" r:id="rId2188" display="http://www.grupocva.com/detalle_articulo/articulo.php?fProdId=9456474"/>
    <hyperlink ref="E2191" r:id="rId2189" display="http://www.grupocva.com/detalle_articulo/articulo.php?fProdId=9457718"/>
    <hyperlink ref="E2192" r:id="rId2190" display="http://www.grupocva.com/detalle_articulo/articulo.php?fProdId=9460469"/>
    <hyperlink ref="E2193" r:id="rId2191" display="http://www.grupocva.com/detalle_articulo/articulo.php?fProdId=9476519"/>
    <hyperlink ref="E2194" r:id="rId2192" display="http://www.grupocva.com/detalle_articulo/articulo.php?fProdId=9483420"/>
    <hyperlink ref="E2195" r:id="rId2193" display="http://www.grupocva.com/detalle_articulo/articulo.php?fProdId=9483567"/>
    <hyperlink ref="E2196" r:id="rId2194" display="http://www.grupocva.com/detalle_articulo/articulo.php?fProdId=9485938"/>
    <hyperlink ref="E2197" r:id="rId2195" display="http://www.grupocva.com/detalle_articulo/articulo.php?fProdId=9490288"/>
    <hyperlink ref="E2198" r:id="rId2196" display="http://www.grupocva.com/detalle_articulo/articulo.php?fProdId=9493137"/>
    <hyperlink ref="E2199" r:id="rId2197" display="http://www.grupocva.com/detalle_articulo/articulo.php?fProdId=9499788"/>
    <hyperlink ref="E2200" r:id="rId2198" display="http://www.grupocva.com/detalle_articulo/articulo.php?fProdId=9523736"/>
    <hyperlink ref="E2201" r:id="rId2199" display="http://www.grupocva.com/detalle_articulo/articulo.php?fProdId=9533936"/>
    <hyperlink ref="E2202" r:id="rId2200" display="http://www.grupocva.com/detalle_articulo/articulo.php?fProdId=9548736"/>
    <hyperlink ref="E2203" r:id="rId2201" display="http://www.grupocva.com/detalle_articulo/articulo.php?fProdId=9554736"/>
    <hyperlink ref="E2204" r:id="rId2202" display="http://www.grupocva.com/detalle_articulo/articulo.php?fProdId=9571738"/>
    <hyperlink ref="E2205" r:id="rId2203" display="http://www.grupocva.com/detalle_articulo/articulo.php?fProdId=9571838"/>
    <hyperlink ref="E2206" r:id="rId2204" display="http://www.grupocva.com/detalle_articulo/articulo.php?fProdId=9571888"/>
    <hyperlink ref="E2207" r:id="rId2205" display="http://www.grupocva.com/detalle_articulo/articulo.php?fProdId=9572338"/>
    <hyperlink ref="E2208" r:id="rId2206" display="http://www.grupocva.com/detalle_articulo/articulo.php?fProdId=9572339"/>
    <hyperlink ref="E2209" r:id="rId2207" display="http://www.grupocva.com/detalle_articulo/articulo.php?fProdId=9572388"/>
    <hyperlink ref="E2210" r:id="rId2208" display="http://www.grupocva.com/detalle_articulo/articulo.php?fProdId=9572443"/>
    <hyperlink ref="E2211" r:id="rId2209" display="http://www.grupocva.com/detalle_articulo/articulo.php?fProdId=9577590"/>
    <hyperlink ref="E2212" r:id="rId2210" display="http://www.grupocva.com/detalle_articulo/articulo.php?fProdId=9585588"/>
    <hyperlink ref="E2213" r:id="rId2211" display="http://www.grupocva.com/detalle_articulo/articulo.php?fProdId=9585689"/>
    <hyperlink ref="E2214" r:id="rId2212" display="http://www.grupocva.com/detalle_articulo/articulo.php?fProdId=9585738"/>
    <hyperlink ref="E2215" r:id="rId2213" display="http://www.grupocva.com/detalle_articulo/articulo.php?fProdId=9585839"/>
    <hyperlink ref="E2216" r:id="rId2214" display="http://www.grupocva.com/detalle_articulo/articulo.php?fProdId=9588538"/>
    <hyperlink ref="E2217" r:id="rId2215" display="http://www.grupocva.com/detalle_articulo/articulo.php?fProdId=9589343"/>
    <hyperlink ref="E2218" r:id="rId2216" display="http://www.grupocva.com/detalle_articulo/articulo.php?fProdId=9603894"/>
    <hyperlink ref="E2219" r:id="rId2217" display="http://www.grupocva.com/detalle_articulo/articulo.php?fProdId=9606391"/>
    <hyperlink ref="E2220" r:id="rId2218" display="http://www.grupocva.com/detalle_articulo/articulo.php?fProdId=9609388"/>
    <hyperlink ref="E2221" r:id="rId2219" display="http://www.grupocva.com/detalle_articulo/articulo.php?fProdId=9609689"/>
    <hyperlink ref="E2222" r:id="rId2220" display="http://www.grupocva.com/detalle_articulo/articulo.php?fProdId=9623840"/>
    <hyperlink ref="E2223" r:id="rId2221" display="http://www.grupocva.com/detalle_articulo/articulo.php?fProdId=9623889"/>
    <hyperlink ref="E2224" r:id="rId2222" display="http://www.grupocva.com/detalle_articulo/articulo.php?fProdId=9623939"/>
    <hyperlink ref="E2225" r:id="rId2223" display="http://www.grupocva.com/detalle_articulo/articulo.php?fProdId=9625190"/>
    <hyperlink ref="E2226" r:id="rId2224" display="http://www.grupocva.com/detalle_articulo/articulo.php?fProdId=9625191"/>
    <hyperlink ref="E2227" r:id="rId2225" display="http://www.grupocva.com/detalle_articulo/articulo.php?fProdId=9625589"/>
    <hyperlink ref="E2228" r:id="rId2226" display="http://www.grupocva.com/detalle_articulo/articulo.php?fProdId=9625939"/>
    <hyperlink ref="E2229" r:id="rId2227" display="http://www.grupocva.com/detalle_articulo/articulo.php?fProdId=9626889"/>
    <hyperlink ref="E2230" r:id="rId2228" display="http://www.grupocva.com/detalle_articulo/articulo.php?fProdId=9629796"/>
    <hyperlink ref="E2231" r:id="rId2229" display="http://www.grupocva.com/detalle_articulo/articulo.php?fProdId=9637596"/>
    <hyperlink ref="E2232" r:id="rId2230" display="http://www.grupocva.com/detalle_articulo/articulo.php?fProdId=9637996"/>
    <hyperlink ref="E2233" r:id="rId2231" display="http://www.grupocva.com/detalle_articulo/articulo.php?fProdId=9650546"/>
    <hyperlink ref="E2234" r:id="rId2232" display="http://www.grupocva.com/detalle_articulo/articulo.php?fProdId=9652197"/>
    <hyperlink ref="E2235" r:id="rId2233" display="http://www.grupocva.com/detalle_articulo/articulo.php?fProdId=9656946"/>
    <hyperlink ref="E2236" r:id="rId2234" display="http://www.grupocva.com/detalle_articulo/articulo.php?fProdId=9656996"/>
    <hyperlink ref="E2237" r:id="rId2235" display="http://www.grupocva.com/detalle_articulo/articulo.php?fProdId=9662801"/>
    <hyperlink ref="E2238" r:id="rId2236" display="http://www.grupocva.com/detalle_articulo/articulo.php?fProdId=9666346"/>
    <hyperlink ref="E2239" r:id="rId2237" display="http://www.grupocva.com/detalle_articulo/articulo.php?fProdId=9666546"/>
    <hyperlink ref="E2240" r:id="rId2238" display="http://www.grupocva.com/detalle_articulo/articulo.php?fProdId=9666696"/>
    <hyperlink ref="E2241" r:id="rId2239" display="http://www.grupocva.com/detalle_articulo/articulo.php?fProdId=9666697"/>
    <hyperlink ref="E2242" r:id="rId2240" display="http://www.grupocva.com/detalle_articulo/articulo.php?fProdId=9666698"/>
    <hyperlink ref="E2243" r:id="rId2241" display="http://www.grupocva.com/detalle_articulo/articulo.php?fProdId=9676548"/>
    <hyperlink ref="E2244" r:id="rId2242" display="http://www.grupocva.com/detalle_articulo/articulo.php?fProdId=9677496"/>
    <hyperlink ref="E2245" r:id="rId2243" display="http://www.grupocva.com/detalle_articulo/articulo.php?fProdId=9690251"/>
    <hyperlink ref="E2246" r:id="rId2244" display="http://www.grupocva.com/detalle_articulo/articulo.php?fProdId=1638686"/>
    <hyperlink ref="E2247" r:id="rId2245" display="http://www.grupocva.com/detalle_articulo/articulo.php?fProdId=5561685"/>
    <hyperlink ref="E2248" r:id="rId2246" display="http://www.grupocva.com/detalle_articulo/articulo.php?fProdId=5562686"/>
    <hyperlink ref="E2249" r:id="rId2247" display="http://www.grupocva.com/detalle_articulo/articulo.php?fProdId=6064689"/>
    <hyperlink ref="E2250" r:id="rId2248" display="http://www.grupocva.com/detalle_articulo/articulo.php?fProdId=9422823"/>
    <hyperlink ref="E2251" r:id="rId2249" display="http://www.grupocva.com/detalle_articulo/articulo.php?fProdId=9422824"/>
    <hyperlink ref="E2252" r:id="rId2250" display="http://www.grupocva.com/detalle_articulo/articulo.php?fProdId=9530090"/>
    <hyperlink ref="E2253" r:id="rId2251" display="http://www.grupocva.com/detalle_articulo/articulo.php?fProdId=9546337"/>
    <hyperlink ref="E2254" r:id="rId2252" display="http://www.grupocva.com/detalle_articulo/articulo.php?fProdId=9560288"/>
    <hyperlink ref="E2255" r:id="rId2253" display="http://www.grupocva.com/detalle_articulo/articulo.php?fProdId=9606388"/>
    <hyperlink ref="E2256" r:id="rId2254" display="http://www.grupocva.com/detalle_articulo/articulo.php?fProdId=9477569"/>
    <hyperlink ref="E2257" r:id="rId2255" display="http://www.grupocva.com/detalle_articulo/articulo.php?fProdId=259687"/>
    <hyperlink ref="E2258" r:id="rId2256" display="http://www.grupocva.com/detalle_articulo/articulo.php?fProdId=1602685"/>
    <hyperlink ref="E2259" r:id="rId2257" display="http://www.grupocva.com/detalle_articulo/articulo.php?fProdId=1642687"/>
    <hyperlink ref="E2260" r:id="rId2258" display="http://www.grupocva.com/detalle_articulo/articulo.php?fProdId=2531689"/>
    <hyperlink ref="E2261" r:id="rId2259" display="http://www.grupocva.com/detalle_articulo/articulo.php?fProdId=2717702"/>
    <hyperlink ref="E2262" r:id="rId2260" display="http://www.grupocva.com/detalle_articulo/articulo.php?fProdId=5755685"/>
    <hyperlink ref="E2263" r:id="rId2261" display="http://www.grupocva.com/detalle_articulo/articulo.php?fProdId=5755686"/>
    <hyperlink ref="E2264" r:id="rId2262" display="http://www.grupocva.com/detalle_articulo/articulo.php?fProdId=9476520"/>
    <hyperlink ref="E2265" r:id="rId2263" display="http://www.grupocva.com/detalle_articulo/articulo.php?fProdId=9530987"/>
    <hyperlink ref="E2266" r:id="rId2264" display="http://www.grupocva.com/detalle_articulo/articulo.php?fProdId=9572491"/>
    <hyperlink ref="E2267" r:id="rId2265" display="http://www.grupocva.com/detalle_articulo/articulo.php?fProdId=9577540"/>
    <hyperlink ref="E2268" r:id="rId2266" display="http://www.grupocva.com/detalle_articulo/articulo.php?fProdId=9585489"/>
    <hyperlink ref="E2269" r:id="rId2267" display="http://www.grupocva.com/detalle_articulo/articulo.php?fProdId=9585895"/>
    <hyperlink ref="E2270" r:id="rId2268" display="http://www.grupocva.com/detalle_articulo/articulo.php?fProdId=9586892"/>
    <hyperlink ref="E2271" r:id="rId2269" display="http://www.grupocva.com/detalle_articulo/articulo.php?fProdId=9616554"/>
    <hyperlink ref="E2272" r:id="rId2270" display="http://www.grupocva.com/detalle_articulo/articulo.php?fProdId=9630901"/>
    <hyperlink ref="E2273" r:id="rId2271" display="http://www.grupocva.com/detalle_articulo/articulo.php?fProdId=9635746"/>
    <hyperlink ref="E2274" r:id="rId2272" display="http://www.grupocva.com/detalle_articulo/articulo.php?fProdId=9638296"/>
    <hyperlink ref="E2275" r:id="rId2273" display="http://www.grupocva.com/detalle_articulo/articulo.php?fProdId=9638446"/>
    <hyperlink ref="E2276" r:id="rId2274" display="http://www.grupocva.com/detalle_articulo/articulo.php?fProdId=9638447"/>
    <hyperlink ref="E2277" r:id="rId2275" display="http://www.grupocva.com/detalle_articulo/articulo.php?fProdId=9638448"/>
    <hyperlink ref="E2278" r:id="rId2276" display="http://www.grupocva.com/detalle_articulo/articulo.php?fProdId=9644799"/>
    <hyperlink ref="E2279" r:id="rId2277" display="http://www.grupocva.com/detalle_articulo/articulo.php?fProdId=9690248"/>
    <hyperlink ref="E2280" r:id="rId2278" display="http://www.grupocva.com/detalle_articulo/articulo.php?fProdId=9690646"/>
    <hyperlink ref="E2281" r:id="rId2279" display="http://www.grupocva.com/detalle_articulo/articulo.php?fProdId=9577388"/>
    <hyperlink ref="E2282" r:id="rId2280" display="http://www.grupocva.com/detalle_articulo/articulo.php?fProdId=9609938"/>
    <hyperlink ref="E2283" r:id="rId2281" display="http://www.grupocva.com/detalle_articulo/articulo.php?fProdId=9609941"/>
    <hyperlink ref="E2284" r:id="rId2282" display="http://www.grupocva.com/detalle_articulo/articulo.php?fProdId=9609841"/>
    <hyperlink ref="E2285" r:id="rId2283" display="http://www.grupocva.com/detalle_articulo/articulo.php?fProdId=9657096"/>
    <hyperlink ref="E2286" r:id="rId2284" display="http://www.grupocva.com/detalle_articulo/articulo.php?fProdId=9690399"/>
    <hyperlink ref="E2287" r:id="rId2285" display="http://www.grupocva.com/detalle_articulo/articulo.php?fProdId=5527686"/>
    <hyperlink ref="E2288" r:id="rId2286" display="http://www.grupocva.com/detalle_articulo/articulo.php?fProdId=896685"/>
    <hyperlink ref="E2289" r:id="rId2287" display="http://www.grupocva.com/detalle_articulo/articulo.php?fProdId=896686"/>
    <hyperlink ref="E2290" r:id="rId2288" display="http://www.grupocva.com/detalle_articulo/articulo.php?fProdId=896687"/>
    <hyperlink ref="E2291" r:id="rId2289" display="http://www.grupocva.com/detalle_articulo/articulo.php?fProdId=896688"/>
    <hyperlink ref="E2292" r:id="rId2290" display="http://www.grupocva.com/detalle_articulo/articulo.php?fProdId=945685"/>
    <hyperlink ref="E2293" r:id="rId2291" display="http://www.grupocva.com/detalle_articulo/articulo.php?fProdId=945686"/>
    <hyperlink ref="E2294" r:id="rId2292" display="http://www.grupocva.com/detalle_articulo/articulo.php?fProdId=945687"/>
    <hyperlink ref="E2295" r:id="rId2293" display="http://www.grupocva.com/detalle_articulo/articulo.php?fProdId=945688"/>
    <hyperlink ref="E2296" r:id="rId2294" display="http://www.grupocva.com/detalle_articulo/articulo.php?fProdId=1182686"/>
    <hyperlink ref="E2297" r:id="rId2295" display="http://www.grupocva.com/detalle_articulo/articulo.php?fProdId=1182687"/>
    <hyperlink ref="E2298" r:id="rId2296" display="http://www.grupocva.com/detalle_articulo/articulo.php?fProdId=6749"/>
    <hyperlink ref="E2299" r:id="rId2297" display="http://www.grupocva.com/detalle_articulo/articulo.php?fProdId=442"/>
    <hyperlink ref="E2300" r:id="rId2298" display="http://www.grupocva.com/detalle_articulo/articulo.php?fProdId=1542686"/>
    <hyperlink ref="E2301" r:id="rId2299" display="http://www.grupocva.com/detalle_articulo/articulo.php?fProdId=1726685"/>
    <hyperlink ref="E2302" r:id="rId2300" display="http://www.grupocva.com/detalle_articulo/articulo.php?fProdId=1726686"/>
    <hyperlink ref="E2303" r:id="rId2301" display="http://www.grupocva.com/detalle_articulo/articulo.php?fProdId=2012685"/>
    <hyperlink ref="E2304" r:id="rId2302" display="http://www.grupocva.com/detalle_articulo/articulo.php?fProdId=2013685"/>
    <hyperlink ref="E2305" r:id="rId2303" display="http://www.grupocva.com/detalle_articulo/articulo.php?fProdId=2013687"/>
    <hyperlink ref="E2306" r:id="rId2304" display="http://www.grupocva.com/detalle_articulo/articulo.php?fProdId=2013686"/>
    <hyperlink ref="E2307" r:id="rId2305" display="http://www.grupocva.com/detalle_articulo/articulo.php?fProdId=2419685"/>
    <hyperlink ref="E2308" r:id="rId2306" display="http://www.grupocva.com/detalle_articulo/articulo.php?fProdId=2419686"/>
    <hyperlink ref="E2309" r:id="rId2307" display="http://www.grupocva.com/detalle_articulo/articulo.php?fProdId=2420685"/>
    <hyperlink ref="E2310" r:id="rId2308" display="http://www.grupocva.com/detalle_articulo/articulo.php?fProdId=2420686"/>
    <hyperlink ref="E2311" r:id="rId2309" display="http://www.grupocva.com/detalle_articulo/articulo.php?fProdId=2503685"/>
    <hyperlink ref="E2312" r:id="rId2310" display="http://www.grupocva.com/detalle_articulo/articulo.php?fProdId=2502687"/>
    <hyperlink ref="E2313" r:id="rId2311" display="http://www.grupocva.com/detalle_articulo/articulo.php?fProdId=2502688"/>
    <hyperlink ref="E2314" r:id="rId2312" display="http://www.grupocva.com/detalle_articulo/articulo.php?fProdId=2503686"/>
    <hyperlink ref="E2315" r:id="rId2313" display="http://www.grupocva.com/detalle_articulo/articulo.php?fProdId=2579691"/>
    <hyperlink ref="E2316" r:id="rId2314" display="http://www.grupocva.com/detalle_articulo/articulo.php?fProdId=2674685"/>
    <hyperlink ref="E2317" r:id="rId2315" display="http://www.grupocva.com/detalle_articulo/articulo.php?fProdId=2674686"/>
    <hyperlink ref="E2318" r:id="rId2316" display="http://www.grupocva.com/detalle_articulo/articulo.php?fProdId=2675685"/>
    <hyperlink ref="E2319" r:id="rId2317" display="http://www.grupocva.com/detalle_articulo/articulo.php?fProdId=2674687"/>
    <hyperlink ref="E2320" r:id="rId2318" display="http://www.grupocva.com/detalle_articulo/articulo.php?fProdId=3079688"/>
    <hyperlink ref="E2321" r:id="rId2319" display="http://www.grupocva.com/detalle_articulo/articulo.php?fProdId=3078690"/>
    <hyperlink ref="E2322" r:id="rId2320" display="http://www.grupocva.com/detalle_articulo/articulo.php?fProdId=3079689"/>
    <hyperlink ref="E2323" r:id="rId2321" display="http://www.grupocva.com/detalle_articulo/articulo.php?fProdId=3078691"/>
    <hyperlink ref="E2324" r:id="rId2322" display="http://www.grupocva.com/detalle_articulo/articulo.php?fProdId=3078692"/>
    <hyperlink ref="E2325" r:id="rId2323" display="http://www.grupocva.com/detalle_articulo/articulo.php?fProdId=3079690"/>
    <hyperlink ref="E2326" r:id="rId2324" display="http://www.grupocva.com/detalle_articulo/articulo.php?fProdId=3403685"/>
    <hyperlink ref="E2327" r:id="rId2325" display="http://www.grupocva.com/detalle_articulo/articulo.php?fProdId=3543685"/>
    <hyperlink ref="E2328" r:id="rId2326" display="http://www.grupocva.com/detalle_articulo/articulo.php?fProdId=3544687"/>
    <hyperlink ref="E2329" r:id="rId2327" display="http://www.grupocva.com/detalle_articulo/articulo.php?fProdId=3544689"/>
    <hyperlink ref="E2330" r:id="rId2328" display="http://www.grupocva.com/detalle_articulo/articulo.php?fProdId=3543687"/>
    <hyperlink ref="E2331" r:id="rId2329" display="http://www.grupocva.com/detalle_articulo/articulo.php?fProdId=3899685"/>
    <hyperlink ref="E2332" r:id="rId2330" display="http://www.grupocva.com/detalle_articulo/articulo.php?fProdId=3899686"/>
    <hyperlink ref="E2333" r:id="rId2331" display="http://www.grupocva.com/detalle_articulo/articulo.php?fProdId=3899687"/>
    <hyperlink ref="E2334" r:id="rId2332" display="http://www.grupocva.com/detalle_articulo/articulo.php?fProdId=3900686"/>
    <hyperlink ref="E2335" r:id="rId2333" display="http://www.grupocva.com/detalle_articulo/articulo.php?fProdId=3899692"/>
    <hyperlink ref="E2336" r:id="rId2334" display="http://www.grupocva.com/detalle_articulo/articulo.php?fProdId=3900687"/>
    <hyperlink ref="E2337" r:id="rId2335" display="http://www.grupocva.com/detalle_articulo/articulo.php?fProdId=3900695"/>
    <hyperlink ref="E2338" r:id="rId2336" display="http://www.grupocva.com/detalle_articulo/articulo.php?fProdId=4022685"/>
    <hyperlink ref="E2339" r:id="rId2337" display="http://www.grupocva.com/detalle_articulo/articulo.php?fProdId=4029685"/>
    <hyperlink ref="E2340" r:id="rId2338" display="http://www.grupocva.com/detalle_articulo/articulo.php?fProdId=4042685"/>
    <hyperlink ref="E2341" r:id="rId2339" display="http://www.grupocva.com/detalle_articulo/articulo.php?fProdId=4071686"/>
    <hyperlink ref="E2342" r:id="rId2340" display="http://www.grupocva.com/detalle_articulo/articulo.php?fProdId=4147685"/>
    <hyperlink ref="E2343" r:id="rId2341" display="http://www.grupocva.com/detalle_articulo/articulo.php?fProdId=4258685"/>
    <hyperlink ref="E2344" r:id="rId2342" display="http://www.grupocva.com/detalle_articulo/articulo.php?fProdId=4352686"/>
    <hyperlink ref="E2345" r:id="rId2343" display="http://www.grupocva.com/detalle_articulo/articulo.php?fProdId=4352688"/>
    <hyperlink ref="E2346" r:id="rId2344" display="http://www.grupocva.com/detalle_articulo/articulo.php?fProdId=4351686"/>
    <hyperlink ref="E2347" r:id="rId2345" display="http://www.grupocva.com/detalle_articulo/articulo.php?fProdId=4352689"/>
    <hyperlink ref="E2348" r:id="rId2346" display="http://www.grupocva.com/detalle_articulo/articulo.php?fProdId=4585687"/>
    <hyperlink ref="E2349" r:id="rId2347" display="http://www.grupocva.com/detalle_articulo/articulo.php?fProdId=4587685"/>
    <hyperlink ref="E2350" r:id="rId2348" display="http://www.grupocva.com/detalle_articulo/articulo.php?fProdId=4608685"/>
    <hyperlink ref="E2351" r:id="rId2349" display="http://www.grupocva.com/detalle_articulo/articulo.php?fProdId=4607686"/>
    <hyperlink ref="E2352" r:id="rId2350" display="http://www.grupocva.com/detalle_articulo/articulo.php?fProdId=4607687"/>
    <hyperlink ref="E2353" r:id="rId2351" display="http://www.grupocva.com/detalle_articulo/articulo.php?fProdId=6760"/>
    <hyperlink ref="E2354" r:id="rId2352" display="http://www.grupocva.com/detalle_articulo/articulo.php?fProdId=4607688"/>
    <hyperlink ref="E2355" r:id="rId2353" display="http://www.grupocva.com/detalle_articulo/articulo.php?fProdId=4784689"/>
    <hyperlink ref="E2356" r:id="rId2354" display="http://www.grupocva.com/detalle_articulo/articulo.php?fProdId=4784690"/>
    <hyperlink ref="E2357" r:id="rId2355" display="http://www.grupocva.com/detalle_articulo/articulo.php?fProdId=4785686"/>
    <hyperlink ref="E2358" r:id="rId2356" display="http://www.grupocva.com/detalle_articulo/articulo.php?fProdId=4789685"/>
    <hyperlink ref="E2359" r:id="rId2357" display="http://www.grupocva.com/detalle_articulo/articulo.php?fProdId=5030685"/>
    <hyperlink ref="E2360" r:id="rId2358" display="http://www.grupocva.com/detalle_articulo/articulo.php?fProdId=5030689"/>
    <hyperlink ref="E2361" r:id="rId2359" display="http://www.grupocva.com/detalle_articulo/articulo.php?fProdId=5209685"/>
    <hyperlink ref="E2362" r:id="rId2360" display="http://www.grupocva.com/detalle_articulo/articulo.php?fProdId=5276685"/>
    <hyperlink ref="E2363" r:id="rId2361" display="http://www.grupocva.com/detalle_articulo/articulo.php?fProdId=5276686"/>
    <hyperlink ref="E2364" r:id="rId2362" display="http://www.grupocva.com/detalle_articulo/articulo.php?fProdId=5274688"/>
    <hyperlink ref="E2365" r:id="rId2363" display="http://www.grupocva.com/detalle_articulo/articulo.php?fProdId=5274689"/>
    <hyperlink ref="E2366" r:id="rId2364" display="http://www.grupocva.com/detalle_articulo/articulo.php?fProdId=5274690"/>
    <hyperlink ref="E2367" r:id="rId2365" display="http://www.grupocva.com/detalle_articulo/articulo.php?fProdId=5274691"/>
    <hyperlink ref="E2368" r:id="rId2366" display="http://www.grupocva.com/detalle_articulo/articulo.php?fProdId=5276688"/>
    <hyperlink ref="E2369" r:id="rId2367" display="http://www.grupocva.com/detalle_articulo/articulo.php?fProdId=5274692"/>
    <hyperlink ref="E2370" r:id="rId2368" display="http://www.grupocva.com/detalle_articulo/articulo.php?fProdId=5322686"/>
    <hyperlink ref="E2371" r:id="rId2369" display="http://www.grupocva.com/detalle_articulo/articulo.php?fProdId=5375689"/>
    <hyperlink ref="E2372" r:id="rId2370" display="http://www.grupocva.com/detalle_articulo/articulo.php?fProdId=5374694"/>
    <hyperlink ref="E2373" r:id="rId2371" display="http://www.grupocva.com/detalle_articulo/articulo.php?fProdId=5375690"/>
    <hyperlink ref="E2374" r:id="rId2372" display="http://www.grupocva.com/detalle_articulo/articulo.php?fProdId=5422692"/>
    <hyperlink ref="E2375" r:id="rId2373" display="http://www.grupocva.com/detalle_articulo/articulo.php?fProdId=5598685"/>
    <hyperlink ref="E2376" r:id="rId2374" display="http://www.grupocva.com/detalle_articulo/articulo.php?fProdId=5599685"/>
    <hyperlink ref="E2377" r:id="rId2375" display="http://www.grupocva.com/detalle_articulo/articulo.php?fProdId=5598686"/>
    <hyperlink ref="E2378" r:id="rId2376" display="http://www.grupocva.com/detalle_articulo/articulo.php?fProdId=5599686"/>
    <hyperlink ref="E2379" r:id="rId2377" display="http://www.grupocva.com/detalle_articulo/articulo.php?fProdId=5598687"/>
    <hyperlink ref="E2380" r:id="rId2378" display="http://www.grupocva.com/detalle_articulo/articulo.php?fProdId=5599687"/>
    <hyperlink ref="E2381" r:id="rId2379" display="http://www.grupocva.com/detalle_articulo/articulo.php?fProdId=5599688"/>
    <hyperlink ref="E2382" r:id="rId2380" display="http://www.grupocva.com/detalle_articulo/articulo.php?fProdId=5598688"/>
    <hyperlink ref="E2383" r:id="rId2381" display="http://www.grupocva.com/detalle_articulo/articulo.php?fProdId=5691688"/>
    <hyperlink ref="E2384" r:id="rId2382" display="http://www.grupocva.com/detalle_articulo/articulo.php?fProdId=5692687"/>
    <hyperlink ref="E2385" r:id="rId2383" display="http://www.grupocva.com/detalle_articulo/articulo.php?fProdId=5692688"/>
    <hyperlink ref="E2386" r:id="rId2384" display="http://www.grupocva.com/detalle_articulo/articulo.php?fProdId=5692689"/>
    <hyperlink ref="E2387" r:id="rId2385" display="http://www.grupocva.com/detalle_articulo/articulo.php?fProdId=6032688"/>
    <hyperlink ref="E2388" r:id="rId2386" display="http://www.grupocva.com/detalle_articulo/articulo.php?fProdId=6090685"/>
    <hyperlink ref="E2389" r:id="rId2387" display="http://www.grupocva.com/detalle_articulo/articulo.php?fProdId=6122686"/>
    <hyperlink ref="E2390" r:id="rId2388" display="http://www.grupocva.com/detalle_articulo/articulo.php?fProdId=6122687"/>
    <hyperlink ref="E2391" r:id="rId2389" display="http://www.grupocva.com/detalle_articulo/articulo.php?fProdId=6122688"/>
    <hyperlink ref="E2392" r:id="rId2390" display="http://www.grupocva.com/detalle_articulo/articulo.php?fProdId=6122689"/>
    <hyperlink ref="E2393" r:id="rId2391" display="http://www.grupocva.com/detalle_articulo/articulo.php?fProdId=6181686"/>
    <hyperlink ref="E2394" r:id="rId2392" display="http://www.grupocva.com/detalle_articulo/articulo.php?fProdId=6191688"/>
    <hyperlink ref="E2395" r:id="rId2393" display="http://www.grupocva.com/detalle_articulo/articulo.php?fProdId=6192691"/>
    <hyperlink ref="E2396" r:id="rId2394" display="http://www.grupocva.com/detalle_articulo/articulo.php?fProdId=6192692"/>
    <hyperlink ref="E2397" r:id="rId2395" display="http://www.grupocva.com/detalle_articulo/articulo.php?fProdId=6191689"/>
    <hyperlink ref="E2398" r:id="rId2396" display="http://www.grupocva.com/detalle_articulo/articulo.php?fProdId=9421818"/>
    <hyperlink ref="E2399" r:id="rId2397" display="http://www.grupocva.com/detalle_articulo/articulo.php?fProdId=9421819"/>
    <hyperlink ref="E2400" r:id="rId2398" display="http://www.grupocva.com/detalle_articulo/articulo.php?fProdId=9421820"/>
    <hyperlink ref="E2401" r:id="rId2399" display="http://www.grupocva.com/detalle_articulo/articulo.php?fProdId=9421821"/>
    <hyperlink ref="E2402" r:id="rId2400" display="http://www.grupocva.com/detalle_articulo/articulo.php?fProdId=9425368"/>
    <hyperlink ref="E2403" r:id="rId2401" display="http://www.grupocva.com/detalle_articulo/articulo.php?fProdId=9426117"/>
    <hyperlink ref="E2404" r:id="rId2402" display="http://www.grupocva.com/detalle_articulo/articulo.php?fProdId=9426120"/>
    <hyperlink ref="E2405" r:id="rId2403" display="http://www.grupocva.com/detalle_articulo/articulo.php?fProdId=9426121"/>
    <hyperlink ref="E2406" r:id="rId2404" display="http://www.grupocva.com/detalle_articulo/articulo.php?fProdId=9426122"/>
    <hyperlink ref="E2407" r:id="rId2405" display="http://www.grupocva.com/detalle_articulo/articulo.php?fProdId=9426123"/>
    <hyperlink ref="E2408" r:id="rId2406" display="http://www.grupocva.com/detalle_articulo/articulo.php?fProdId=9426124"/>
    <hyperlink ref="E2409" r:id="rId2407" display="http://www.grupocva.com/detalle_articulo/articulo.php?fProdId=9426126"/>
    <hyperlink ref="E2410" r:id="rId2408" display="http://www.grupocva.com/detalle_articulo/articulo.php?fProdId=9426672"/>
    <hyperlink ref="E2411" r:id="rId2409" display="http://www.grupocva.com/detalle_articulo/articulo.php?fProdId=9426717"/>
    <hyperlink ref="E2412" r:id="rId2410" display="http://www.grupocva.com/detalle_articulo/articulo.php?fProdId=9426673"/>
    <hyperlink ref="E2413" r:id="rId2411" display="http://www.grupocva.com/detalle_articulo/articulo.php?fProdId=9427719"/>
    <hyperlink ref="E2414" r:id="rId2412" display="http://www.grupocva.com/detalle_articulo/articulo.php?fProdId=9427670"/>
    <hyperlink ref="E2415" r:id="rId2413" display="http://www.grupocva.com/detalle_articulo/articulo.php?fProdId=9427720"/>
    <hyperlink ref="E2416" r:id="rId2414" display="http://www.grupocva.com/detalle_articulo/articulo.php?fProdId=9427721"/>
    <hyperlink ref="E2417" r:id="rId2415" display="http://www.grupocva.com/detalle_articulo/articulo.php?fProdId=9428919"/>
    <hyperlink ref="E2418" r:id="rId2416" display="http://www.grupocva.com/detalle_articulo/articulo.php?fProdId=9434873"/>
    <hyperlink ref="E2419" r:id="rId2417" display="http://www.grupocva.com/detalle_articulo/articulo.php?fProdId=9435368"/>
    <hyperlink ref="E2420" r:id="rId2418" display="http://www.grupocva.com/detalle_articulo/articulo.php?fProdId=9435369"/>
    <hyperlink ref="E2421" r:id="rId2419" display="http://www.grupocva.com/detalle_articulo/articulo.php?fProdId=9435669"/>
    <hyperlink ref="E2422" r:id="rId2420" display="http://www.grupocva.com/detalle_articulo/articulo.php?fProdId=9435768"/>
    <hyperlink ref="E2423" r:id="rId2421" display="http://www.grupocva.com/detalle_articulo/articulo.php?fProdId=9435769"/>
    <hyperlink ref="E2424" r:id="rId2422" display="http://www.grupocva.com/detalle_articulo/articulo.php?fProdId=9435770"/>
    <hyperlink ref="E2425" r:id="rId2423" display="http://www.grupocva.com/detalle_articulo/articulo.php?fProdId=9435867"/>
    <hyperlink ref="E2426" r:id="rId2424" display="http://www.grupocva.com/detalle_articulo/articulo.php?fProdId=9437119"/>
    <hyperlink ref="E2427" r:id="rId2425" display="http://www.grupocva.com/detalle_articulo/articulo.php?fProdId=9437168"/>
    <hyperlink ref="E2428" r:id="rId2426" display="http://www.grupocva.com/detalle_articulo/articulo.php?fProdId=9439617"/>
    <hyperlink ref="E2429" r:id="rId2427" display="http://www.grupocva.com/detalle_articulo/articulo.php?fProdId=9444817"/>
    <hyperlink ref="E2430" r:id="rId2428" display="http://www.grupocva.com/detalle_articulo/articulo.php?fProdId=9444818"/>
    <hyperlink ref="E2431" r:id="rId2429" display="http://www.grupocva.com/detalle_articulo/articulo.php?fProdId=9444819"/>
    <hyperlink ref="E2432" r:id="rId2430" display="http://www.grupocva.com/detalle_articulo/articulo.php?fProdId=9446468"/>
    <hyperlink ref="E2433" r:id="rId2431" display="http://www.grupocva.com/detalle_articulo/articulo.php?fProdId=9446418"/>
    <hyperlink ref="E2434" r:id="rId2432" display="http://www.grupocva.com/detalle_articulo/articulo.php?fProdId=9446469"/>
    <hyperlink ref="E2435" r:id="rId2433" display="http://www.grupocva.com/detalle_articulo/articulo.php?fProdId=9446517"/>
    <hyperlink ref="E2436" r:id="rId2434" display="http://www.grupocva.com/detalle_articulo/articulo.php?fProdId=444"/>
    <hyperlink ref="E2437" r:id="rId2435" display="http://www.grupocva.com/detalle_articulo/articulo.php?fProdId=1790"/>
    <hyperlink ref="E2438" r:id="rId2436" display="http://www.grupocva.com/detalle_articulo/articulo.php?fProdId=9451023"/>
    <hyperlink ref="E2439" r:id="rId2437" display="http://www.grupocva.com/detalle_articulo/articulo.php?fProdId=9451119"/>
    <hyperlink ref="E2440" r:id="rId2438" display="http://www.grupocva.com/detalle_articulo/articulo.php?fProdId=9451120"/>
    <hyperlink ref="E2441" r:id="rId2439" display="http://www.grupocva.com/detalle_articulo/articulo.php?fProdId=9451121"/>
    <hyperlink ref="E2442" r:id="rId2440" display="http://www.grupocva.com/detalle_articulo/articulo.php?fProdId=9452617"/>
    <hyperlink ref="E2443" r:id="rId2441" display="http://www.grupocva.com/detalle_articulo/articulo.php?fProdId=9453217"/>
    <hyperlink ref="E2444" r:id="rId2442" display="http://www.grupocva.com/detalle_articulo/articulo.php?fProdId=9453218"/>
    <hyperlink ref="E2445" r:id="rId2443" display="http://www.grupocva.com/detalle_articulo/articulo.php?fProdId=9453267"/>
    <hyperlink ref="E2446" r:id="rId2444" display="http://www.grupocva.com/detalle_articulo/articulo.php?fProdId=9453268"/>
    <hyperlink ref="E2447" r:id="rId2445" display="http://www.grupocva.com/detalle_articulo/articulo.php?fProdId=9454217"/>
    <hyperlink ref="E2448" r:id="rId2446" display="http://www.grupocva.com/detalle_articulo/articulo.php?fProdId=9454370"/>
    <hyperlink ref="E2449" r:id="rId2447" display="http://www.grupocva.com/detalle_articulo/articulo.php?fProdId=9456475"/>
    <hyperlink ref="E2450" r:id="rId2448" display="http://www.grupocva.com/detalle_articulo/articulo.php?fProdId=9470417"/>
    <hyperlink ref="E2451" r:id="rId2449" display="http://www.grupocva.com/detalle_articulo/articulo.php?fProdId=9477417"/>
    <hyperlink ref="E2452" r:id="rId2450" display="http://www.grupocva.com/detalle_articulo/articulo.php?fProdId=9488936"/>
    <hyperlink ref="E2453" r:id="rId2451" display="http://www.grupocva.com/detalle_articulo/articulo.php?fProdId=9488985"/>
    <hyperlink ref="E2454" r:id="rId2452" display="http://www.grupocva.com/detalle_articulo/articulo.php?fProdId=9488986"/>
    <hyperlink ref="E2455" r:id="rId2453" display="http://www.grupocva.com/detalle_articulo/articulo.php?fProdId=9488987"/>
    <hyperlink ref="E2456" r:id="rId2454" display="http://www.grupocva.com/detalle_articulo/articulo.php?fProdId=9488937"/>
    <hyperlink ref="E2457" r:id="rId2455" display="http://www.grupocva.com/detalle_articulo/articulo.php?fProdId=9488939"/>
    <hyperlink ref="E2458" r:id="rId2456" display="http://www.grupocva.com/detalle_articulo/articulo.php?fProdId=9488940"/>
    <hyperlink ref="E2459" r:id="rId2457" display="http://www.grupocva.com/detalle_articulo/articulo.php?fProdId=9488941"/>
    <hyperlink ref="E2460" r:id="rId2458" display="http://www.grupocva.com/detalle_articulo/articulo.php?fProdId=9488942"/>
    <hyperlink ref="E2461" r:id="rId2459" display="http://www.grupocva.com/detalle_articulo/articulo.php?fProdId=9488988"/>
    <hyperlink ref="E2462" r:id="rId2460" display="http://www.grupocva.com/detalle_articulo/articulo.php?fProdId=9488989"/>
    <hyperlink ref="E2463" r:id="rId2461" display="http://www.grupocva.com/detalle_articulo/articulo.php?fProdId=9488943"/>
    <hyperlink ref="E2464" r:id="rId2462" display="http://www.grupocva.com/detalle_articulo/articulo.php?fProdId=9488944"/>
    <hyperlink ref="E2465" r:id="rId2463" display="http://www.grupocva.com/detalle_articulo/articulo.php?fProdId=9491142"/>
    <hyperlink ref="E2466" r:id="rId2464" display="http://www.grupocva.com/detalle_articulo/articulo.php?fProdId=9533593"/>
    <hyperlink ref="E2467" r:id="rId2465" display="http://www.grupocva.com/detalle_articulo/articulo.php?fProdId=9533544"/>
    <hyperlink ref="E2468" r:id="rId2466" display="http://www.grupocva.com/detalle_articulo/articulo.php?fProdId=9533496"/>
    <hyperlink ref="E2469" r:id="rId2467" display="http://www.grupocva.com/detalle_articulo/articulo.php?fProdId=9538236"/>
    <hyperlink ref="E2470" r:id="rId2468" display="http://www.grupocva.com/detalle_articulo/articulo.php?fProdId=6764"/>
    <hyperlink ref="E2471" r:id="rId2469" display="http://www.grupocva.com/detalle_articulo/articulo.php?fProdId=9544586"/>
    <hyperlink ref="E2472" r:id="rId2470" display="http://www.grupocva.com/detalle_articulo/articulo.php?fProdId=9544587"/>
    <hyperlink ref="E2473" r:id="rId2471" display="http://www.grupocva.com/detalle_articulo/articulo.php?fProdId=9544537"/>
    <hyperlink ref="E2474" r:id="rId2472" display="http://www.grupocva.com/detalle_articulo/articulo.php?fProdId=10826"/>
    <hyperlink ref="E2475" r:id="rId2473" display="http://www.grupocva.com/detalle_articulo/articulo.php?fProdId=9544588"/>
    <hyperlink ref="E2476" r:id="rId2474" display="http://www.grupocva.com/detalle_articulo/articulo.php?fProdId=9562988"/>
    <hyperlink ref="E2477" r:id="rId2475" display="http://www.grupocva.com/detalle_articulo/articulo.php?fProdId=9562844"/>
    <hyperlink ref="E2478" r:id="rId2476" display="http://www.grupocva.com/detalle_articulo/articulo.php?fProdId=9562989"/>
    <hyperlink ref="E2479" r:id="rId2477" display="http://www.grupocva.com/detalle_articulo/articulo.php?fProdId=9562845"/>
    <hyperlink ref="E2480" r:id="rId2478" display="http://www.grupocva.com/detalle_articulo/articulo.php?fProdId=9563188"/>
    <hyperlink ref="E2481" r:id="rId2479" display="http://www.grupocva.com/detalle_articulo/articulo.php?fProdId=9563189"/>
    <hyperlink ref="E2482" r:id="rId2480" display="http://www.grupocva.com/detalle_articulo/articulo.php?fProdId=9563439"/>
    <hyperlink ref="E2483" r:id="rId2481" display="http://www.grupocva.com/detalle_articulo/articulo.php?fProdId=1791"/>
    <hyperlink ref="E2484" r:id="rId2482" display="http://www.grupocva.com/detalle_articulo/articulo.php?fProdId=1792"/>
    <hyperlink ref="E2485" r:id="rId2483" display="http://www.grupocva.com/detalle_articulo/articulo.php?fProdId=6770"/>
    <hyperlink ref="E2486" r:id="rId2484" display="http://www.grupocva.com/detalle_articulo/articulo.php?fProdId=9572496"/>
    <hyperlink ref="E2487" r:id="rId2485" display="http://www.grupocva.com/detalle_articulo/articulo.php?fProdId=9572588"/>
    <hyperlink ref="E2488" r:id="rId2486" display="http://www.grupocva.com/detalle_articulo/articulo.php?fProdId=9576640"/>
    <hyperlink ref="E2489" r:id="rId2487" display="http://www.grupocva.com/detalle_articulo/articulo.php?fProdId=9576641"/>
    <hyperlink ref="E2490" r:id="rId2488" display="http://www.grupocva.com/detalle_articulo/articulo.php?fProdId=9576688"/>
    <hyperlink ref="E2491" r:id="rId2489" display="http://www.grupocva.com/detalle_articulo/articulo.php?fProdId=9576642"/>
    <hyperlink ref="E2492" r:id="rId2490" display="http://www.grupocva.com/detalle_articulo/articulo.php?fProdId=9584438"/>
    <hyperlink ref="E2493" r:id="rId2491" display="http://www.grupocva.com/detalle_articulo/articulo.php?fProdId=9584488"/>
    <hyperlink ref="E2494" r:id="rId2492" display="http://www.grupocva.com/detalle_articulo/articulo.php?fProdId=9584489"/>
    <hyperlink ref="E2495" r:id="rId2493" display="http://www.grupocva.com/detalle_articulo/articulo.php?fProdId=9584490"/>
    <hyperlink ref="E2496" r:id="rId2494" display="http://www.grupocva.com/detalle_articulo/articulo.php?fProdId=9584538"/>
    <hyperlink ref="E2497" r:id="rId2495" display="http://www.grupocva.com/detalle_articulo/articulo.php?fProdId=9584539"/>
    <hyperlink ref="E2498" r:id="rId2496" display="http://www.grupocva.com/detalle_articulo/articulo.php?fProdId=9584440"/>
    <hyperlink ref="E2499" r:id="rId2497" display="http://www.grupocva.com/detalle_articulo/articulo.php?fProdId=9584588"/>
    <hyperlink ref="E2500" r:id="rId2498" display="http://www.grupocva.com/detalle_articulo/articulo.php?fProdId=9584589"/>
    <hyperlink ref="E2501" r:id="rId2499" display="http://www.grupocva.com/detalle_articulo/articulo.php?fProdId=9584590"/>
    <hyperlink ref="E2502" r:id="rId2500" display="http://www.grupocva.com/detalle_articulo/articulo.php?fProdId=9584638"/>
    <hyperlink ref="E2503" r:id="rId2501" display="http://www.grupocva.com/detalle_articulo/articulo.php?fProdId=9584441"/>
    <hyperlink ref="E2504" r:id="rId2502" display="http://www.grupocva.com/detalle_articulo/articulo.php?fProdId=9584592"/>
    <hyperlink ref="E2505" r:id="rId2503" display="http://www.grupocva.com/detalle_articulo/articulo.php?fProdId=9584442"/>
    <hyperlink ref="E2506" r:id="rId2504" display="http://www.grupocva.com/detalle_articulo/articulo.php?fProdId=9584688"/>
    <hyperlink ref="E2507" r:id="rId2505" display="http://www.grupocva.com/detalle_articulo/articulo.php?fProdId=9584689"/>
    <hyperlink ref="E2508" r:id="rId2506" display="http://www.grupocva.com/detalle_articulo/articulo.php?fProdId=9584690"/>
    <hyperlink ref="E2509" r:id="rId2507" display="http://www.grupocva.com/detalle_articulo/articulo.php?fProdId=9584691"/>
    <hyperlink ref="E2510" r:id="rId2508" display="http://www.grupocva.com/detalle_articulo/articulo.php?fProdId=9584740"/>
    <hyperlink ref="E2511" r:id="rId2509" display="http://www.grupocva.com/detalle_articulo/articulo.php?fProdId=445"/>
    <hyperlink ref="E2512" r:id="rId2510" display="http://www.grupocva.com/detalle_articulo/articulo.php?fProdId=9597488"/>
    <hyperlink ref="E2513" r:id="rId2511" display="http://www.grupocva.com/detalle_articulo/articulo.php?fProdId=9606390"/>
    <hyperlink ref="E2514" r:id="rId2512" display="http://www.grupocva.com/detalle_articulo/articulo.php?fProdId=9611089"/>
    <hyperlink ref="E2515" r:id="rId2513" display="http://www.grupocva.com/detalle_articulo/articulo.php?fProdId=9611341"/>
    <hyperlink ref="E2516" r:id="rId2514" display="http://www.grupocva.com/detalle_articulo/articulo.php?fProdId=9623091"/>
    <hyperlink ref="E2517" r:id="rId2515" display="http://www.grupocva.com/detalle_articulo/articulo.php?fProdId=9626539"/>
    <hyperlink ref="E2518" r:id="rId2516" display="http://www.grupocva.com/detalle_articulo/articulo.php?fProdId=9626540"/>
    <hyperlink ref="E2519" r:id="rId2517" display="http://www.grupocva.com/detalle_articulo/articulo.php?fProdId=9626590"/>
    <hyperlink ref="E2520" r:id="rId2518" display="http://www.grupocva.com/detalle_articulo/articulo.php?fProdId=9626640"/>
    <hyperlink ref="E2521" r:id="rId2519" display="http://www.grupocva.com/detalle_articulo/articulo.php?fProdId=9629596"/>
    <hyperlink ref="E2522" r:id="rId2520" display="http://www.grupocva.com/detalle_articulo/articulo.php?fProdId=9634157"/>
    <hyperlink ref="E2523" r:id="rId2521" display="http://www.grupocva.com/detalle_articulo/articulo.php?fProdId=9634399"/>
    <hyperlink ref="E2524" r:id="rId2522" display="http://www.grupocva.com/detalle_articulo/articulo.php?fProdId=9634158"/>
    <hyperlink ref="E2525" r:id="rId2523" display="http://www.grupocva.com/detalle_articulo/articulo.php?fProdId=9634400"/>
    <hyperlink ref="E2526" r:id="rId2524" display="http://www.grupocva.com/detalle_articulo/articulo.php?fProdId=9634159"/>
    <hyperlink ref="E2527" r:id="rId2525" display="http://www.grupocva.com/detalle_articulo/articulo.php?fProdId=9635347"/>
    <hyperlink ref="E2528" r:id="rId2526" display="http://www.grupocva.com/detalle_articulo/articulo.php?fProdId=9635398"/>
    <hyperlink ref="E2529" r:id="rId2527" display="http://www.grupocva.com/detalle_articulo/articulo.php?fProdId=446"/>
    <hyperlink ref="E2530" r:id="rId2528" display="http://www.grupocva.com/detalle_articulo/articulo.php?fProdId=9652648"/>
    <hyperlink ref="E2531" r:id="rId2529" display="http://www.grupocva.com/detalle_articulo/articulo.php?fProdId=9661196"/>
    <hyperlink ref="E2532" r:id="rId2530" display="http://www.grupocva.com/detalle_articulo/articulo.php?fProdId=9662796"/>
    <hyperlink ref="E2533" r:id="rId2531" display="http://www.grupocva.com/detalle_articulo/articulo.php?fProdId=9662797"/>
    <hyperlink ref="E2534" r:id="rId2532" display="http://www.grupocva.com/detalle_articulo/articulo.php?fProdId=9662846"/>
    <hyperlink ref="E2535" r:id="rId2533" display="http://www.grupocva.com/detalle_articulo/articulo.php?fProdId=9662896"/>
    <hyperlink ref="E2536" r:id="rId2534" display="http://www.grupocva.com/detalle_articulo/articulo.php?fProdId=9662897"/>
    <hyperlink ref="E2537" r:id="rId2535" display="http://www.grupocva.com/detalle_articulo/articulo.php?fProdId=9662798"/>
    <hyperlink ref="E2538" r:id="rId2536" display="http://www.grupocva.com/detalle_articulo/articulo.php?fProdId=9662898"/>
    <hyperlink ref="E2539" r:id="rId2537" display="http://www.grupocva.com/detalle_articulo/articulo.php?fProdId=9662847"/>
    <hyperlink ref="E2540" r:id="rId2538" display="http://www.grupocva.com/detalle_articulo/articulo.php?fProdId=9662799"/>
    <hyperlink ref="E2541" r:id="rId2539" display="http://www.grupocva.com/detalle_articulo/articulo.php?fProdId=9662899"/>
    <hyperlink ref="E2542" r:id="rId2540" display="http://www.grupocva.com/detalle_articulo/articulo.php?fProdId=9662848"/>
    <hyperlink ref="E2543" r:id="rId2541" display="http://www.grupocva.com/detalle_articulo/articulo.php?fProdId=9671646"/>
    <hyperlink ref="E2544" r:id="rId2542" display="http://www.grupocva.com/detalle_articulo/articulo.php?fProdId=9671696"/>
    <hyperlink ref="E2545" r:id="rId2543" display="http://www.grupocva.com/detalle_articulo/articulo.php?fProdId=9673246"/>
    <hyperlink ref="E2546" r:id="rId2544" display="http://www.grupocva.com/detalle_articulo/articulo.php?fProdId=9673401"/>
    <hyperlink ref="E2547" r:id="rId2545" display="http://www.grupocva.com/detalle_articulo/articulo.php?fProdId=9673496"/>
    <hyperlink ref="E2548" r:id="rId2546" display="http://www.grupocva.com/detalle_articulo/articulo.php?fProdId=9679899"/>
    <hyperlink ref="E2549" r:id="rId2547" display="http://www.grupocva.com/detalle_articulo/articulo.php?fProdId=9679948"/>
    <hyperlink ref="E2550" r:id="rId2548" display="http://www.grupocva.com/detalle_articulo/articulo.php?fProdId=1793"/>
    <hyperlink ref="E2551" r:id="rId2549" display="http://www.grupocva.com/detalle_articulo/articulo.php?fProdId=9687747"/>
    <hyperlink ref="E2552" r:id="rId2550" display="http://www.grupocva.com/detalle_articulo/articulo.php?fProdId=9687748"/>
    <hyperlink ref="E2553" r:id="rId2551" display="http://www.grupocva.com/detalle_articulo/articulo.php?fProdId=9687749"/>
    <hyperlink ref="E2554" r:id="rId2552" display="http://www.grupocva.com/detalle_articulo/articulo.php?fProdId=9687750"/>
    <hyperlink ref="E2555" r:id="rId2553" display="http://www.grupocva.com/detalle_articulo/articulo.php?fProdId=9687500"/>
    <hyperlink ref="E2556" r:id="rId2554" display="http://www.grupocva.com/detalle_articulo/articulo.php?fProdId=9688398"/>
    <hyperlink ref="E2557" r:id="rId2555" display="http://www.grupocva.com/detalle_articulo/articulo.php?fProdId=9689096"/>
    <hyperlink ref="E2558" r:id="rId2556" display="http://www.grupocva.com/detalle_articulo/articulo.php?fProdId=9690296"/>
    <hyperlink ref="E2559" r:id="rId2557" display="http://www.grupocva.com/detalle_articulo/articulo.php?fProdId=448"/>
    <hyperlink ref="E2560" r:id="rId2558" display="http://www.grupocva.com/detalle_articulo/articulo.php?fProdId=1795"/>
    <hyperlink ref="E2561" r:id="rId2559" display="http://www.grupocva.com/detalle_articulo/articulo.php?fProdId=449"/>
    <hyperlink ref="E2562" r:id="rId2560" display="http://www.grupocva.com/detalle_articulo/articulo.php?fProdId=1798"/>
    <hyperlink ref="E2563" r:id="rId2561" display="http://www.grupocva.com/detalle_articulo/articulo.php?fProdId=1799"/>
    <hyperlink ref="E2564" r:id="rId2562" display="http://www.grupocva.com/detalle_articulo/articulo.php?fProdId=1800"/>
    <hyperlink ref="E2565" r:id="rId2563" display="http://www.grupocva.com/detalle_articulo/articulo.php?fProdId=6796"/>
    <hyperlink ref="E2566" r:id="rId2564" display="http://www.grupocva.com/detalle_articulo/articulo.php?fProdId=6797"/>
    <hyperlink ref="E2567" r:id="rId2565" display="http://www.grupocva.com/detalle_articulo/articulo.php?fProdId=1802"/>
    <hyperlink ref="E2568" r:id="rId2566" display="http://www.grupocva.com/detalle_articulo/articulo.php?fProdId=1803"/>
    <hyperlink ref="E2569" r:id="rId2567" display="http://www.grupocva.com/detalle_articulo/articulo.php?fProdId=2161"/>
    <hyperlink ref="E2570" r:id="rId2568" display="http://www.grupocva.com/detalle_articulo/articulo.php?fProdId=1804"/>
    <hyperlink ref="E2571" r:id="rId2569" display="http://www.grupocva.com/detalle_articulo/articulo.php?fProdId=1807"/>
    <hyperlink ref="E2572" r:id="rId2570" display="http://www.grupocva.com/detalle_articulo/articulo.php?fProdId=1810"/>
    <hyperlink ref="E2573" r:id="rId2571" display="http://www.grupocva.com/detalle_articulo/articulo.php?fProdId=1812"/>
    <hyperlink ref="E2574" r:id="rId2572" display="http://www.grupocva.com/detalle_articulo/articulo.php?fProdId=1814"/>
    <hyperlink ref="E2575" r:id="rId2573" display="http://www.grupocva.com/detalle_articulo/articulo.php?fProdId=6821"/>
    <hyperlink ref="E2576" r:id="rId2574" display="http://www.grupocva.com/detalle_articulo/articulo.php?fProdId=6822"/>
    <hyperlink ref="E2577" r:id="rId2575" display="http://www.grupocva.com/detalle_articulo/articulo.php?fProdId=6823"/>
    <hyperlink ref="E2578" r:id="rId2576" display="http://www.grupocva.com/detalle_articulo/articulo.php?fProdId=6824"/>
    <hyperlink ref="E2579" r:id="rId2577" display="http://www.grupocva.com/detalle_articulo/articulo.php?fProdId=382"/>
    <hyperlink ref="E2580" r:id="rId2578" display="http://www.grupocva.com/detalle_articulo/articulo.php?fProdId=384"/>
    <hyperlink ref="E2581" r:id="rId2579" display="http://www.grupocva.com/detalle_articulo/articulo.php?fProdId=1816"/>
    <hyperlink ref="E2582" r:id="rId2580" display="http://www.grupocva.com/detalle_articulo/articulo.php?fProdId=6835"/>
    <hyperlink ref="E2583" r:id="rId2581" display="http://www.grupocva.com/detalle_articulo/articulo.php?fProdId=6836"/>
    <hyperlink ref="E2584" r:id="rId2582" display="http://www.grupocva.com/detalle_articulo/articulo.php?fProdId=6837"/>
    <hyperlink ref="E2585" r:id="rId2583" display="http://www.grupocva.com/detalle_articulo/articulo.php?fProdId=6838"/>
    <hyperlink ref="E2586" r:id="rId2584" display="http://www.grupocva.com/detalle_articulo/articulo.php?fProdId=463"/>
    <hyperlink ref="E2587" r:id="rId2585" display="http://www.grupocva.com/detalle_articulo/articulo.php?fProdId=464"/>
    <hyperlink ref="E2588" r:id="rId2586" display="http://www.grupocva.com/detalle_articulo/articulo.php?fProdId=6849"/>
    <hyperlink ref="E2589" r:id="rId2587" display="http://www.grupocva.com/detalle_articulo/articulo.php?fProdId=6850"/>
    <hyperlink ref="E2590" r:id="rId2588" display="http://www.grupocva.com/detalle_articulo/articulo.php?fProdId=6851"/>
    <hyperlink ref="E2591" r:id="rId2589" display="http://www.grupocva.com/detalle_articulo/articulo.php?fProdId=6852"/>
    <hyperlink ref="E2592" r:id="rId2590" display="http://www.grupocva.com/detalle_articulo/articulo.php?fProdId=1819"/>
    <hyperlink ref="E2593" r:id="rId2591" display="http://www.grupocva.com/detalle_articulo/articulo.php?fProdId=3766"/>
    <hyperlink ref="E2594" r:id="rId2592" display="http://www.grupocva.com/detalle_articulo/articulo.php?fProdId=4121"/>
    <hyperlink ref="E2595" r:id="rId2593" display="http://www.grupocva.com/detalle_articulo/articulo.php?fProdId=4122"/>
    <hyperlink ref="E2596" r:id="rId2594" display="http://www.grupocva.com/detalle_articulo/articulo.php?fProdId=6863"/>
    <hyperlink ref="E2597" r:id="rId2595" display="http://www.grupocva.com/detalle_articulo/articulo.php?fProdId=481"/>
    <hyperlink ref="E2598" r:id="rId2596" display="http://www.grupocva.com/detalle_articulo/articulo.php?fProdId=1821"/>
    <hyperlink ref="E2599" r:id="rId2597" display="http://www.grupocva.com/detalle_articulo/articulo.php?fProdId=1822"/>
    <hyperlink ref="E2600" r:id="rId2598" display="http://www.grupocva.com/detalle_articulo/articulo.php?fProdId=891"/>
    <hyperlink ref="E2601" r:id="rId2599" display="http://www.grupocva.com/detalle_articulo/articulo.php?fProdId=1972"/>
    <hyperlink ref="E2602" r:id="rId2600" display="http://www.grupocva.com/detalle_articulo/articulo.php?fProdId=1973"/>
    <hyperlink ref="E2603" r:id="rId2601" display="http://www.grupocva.com/detalle_articulo/articulo.php?fProdId=1974"/>
    <hyperlink ref="E2604" r:id="rId2602" display="http://www.grupocva.com/detalle_articulo/articulo.php?fProdId=1979"/>
    <hyperlink ref="E2605" r:id="rId2603" display="http://www.grupocva.com/detalle_articulo/articulo.php?fProdId=1981"/>
    <hyperlink ref="E2606" r:id="rId2604" display="http://www.grupocva.com/detalle_articulo/articulo.php?fProdId=1982"/>
    <hyperlink ref="E2607" r:id="rId2605" display="http://www.grupocva.com/detalle_articulo/articulo.php?fProdId=4507"/>
    <hyperlink ref="E2608" r:id="rId2606" display="http://www.grupocva.com/detalle_articulo/articulo.php?fProdId=4508"/>
    <hyperlink ref="E2609" r:id="rId2607" display="http://www.grupocva.com/detalle_articulo/articulo.php?fProdId=5083"/>
    <hyperlink ref="E2610" r:id="rId2608" display="http://www.grupocva.com/detalle_articulo/articulo.php?fProdId=5084"/>
    <hyperlink ref="E2611" r:id="rId2609" display="http://www.grupocva.com/detalle_articulo/articulo.php?fProdId=15684"/>
    <hyperlink ref="E2612" r:id="rId2610" display="http://www.grupocva.com/detalle_articulo/articulo.php?fProdId=15685"/>
    <hyperlink ref="E2613" r:id="rId2611" display="http://www.grupocva.com/detalle_articulo/articulo.php?fProdId=15686"/>
    <hyperlink ref="E2614" r:id="rId2612" display="http://www.grupocva.com/detalle_articulo/articulo.php?fProdId=15687"/>
    <hyperlink ref="E2615" r:id="rId2613" display="http://www.grupocva.com/detalle_articulo/articulo.php?fProdId=15688"/>
    <hyperlink ref="E2616" r:id="rId2614" display="http://www.grupocva.com/detalle_articulo/articulo.php?fProdId=15689"/>
    <hyperlink ref="E2617" r:id="rId2615" display="http://www.grupocva.com/detalle_articulo/articulo.php?fProdId=15690"/>
    <hyperlink ref="E2618" r:id="rId2616" display="http://www.grupocva.com/detalle_articulo/articulo.php?fProdId=15691"/>
    <hyperlink ref="E2619" r:id="rId2617" display="http://www.grupocva.com/detalle_articulo/articulo.php?fProdId=18522"/>
    <hyperlink ref="E2620" r:id="rId2618" display="http://www.grupocva.com/detalle_articulo/articulo.php?fProdId=18301"/>
    <hyperlink ref="E2621" r:id="rId2619" display="http://www.grupocva.com/detalle_articulo/articulo.php?fProdId=18621"/>
    <hyperlink ref="E2622" r:id="rId2620" display="http://www.grupocva.com/detalle_articulo/articulo.php?fProdId=18204"/>
    <hyperlink ref="E2623" r:id="rId2621" display="http://www.grupocva.com/detalle_articulo/articulo.php?fProdId=18941"/>
    <hyperlink ref="E2624" r:id="rId2622" display="http://www.grupocva.com/detalle_articulo/articulo.php?fProdId=18942"/>
    <hyperlink ref="E2625" r:id="rId2623" display="http://www.grupocva.com/detalle_articulo/articulo.php?fProdId=18944"/>
    <hyperlink ref="E2626" r:id="rId2624" display="http://www.grupocva.com/detalle_articulo/articulo.php?fProdId=11172"/>
    <hyperlink ref="E2627" r:id="rId2625" display="http://www.grupocva.com/detalle_articulo/articulo.php?fProdId=21644"/>
    <hyperlink ref="E2628" r:id="rId2626" display="http://www.grupocva.com/detalle_articulo/articulo.php?fProdId=21645"/>
    <hyperlink ref="E2629" r:id="rId2627" display="http://www.grupocva.com/detalle_articulo/articulo.php?fProdId=21646"/>
    <hyperlink ref="E2630" r:id="rId2628" display="http://www.grupocva.com/detalle_articulo/articulo.php?fProdId=21647"/>
    <hyperlink ref="E2631" r:id="rId2629" display="http://www.grupocva.com/detalle_articulo/articulo.php?fProdId=21648"/>
    <hyperlink ref="E2632" r:id="rId2630" display="http://www.grupocva.com/detalle_articulo/articulo.php?fProdId=21649"/>
    <hyperlink ref="E2633" r:id="rId2631" display="http://www.grupocva.com/detalle_articulo/articulo.php?fProdId=21681"/>
    <hyperlink ref="E2634" r:id="rId2632" display="http://www.grupocva.com/detalle_articulo/articulo.php?fProdId=21682"/>
    <hyperlink ref="E2635" r:id="rId2633" display="http://www.grupocva.com/detalle_articulo/articulo.php?fProdId=21683"/>
    <hyperlink ref="E2636" r:id="rId2634" display="http://www.grupocva.com/detalle_articulo/articulo.php?fProdId=21684"/>
    <hyperlink ref="E2637" r:id="rId2635" display="http://www.grupocva.com/detalle_articulo/articulo.php?fProdId=21627"/>
    <hyperlink ref="E2638" r:id="rId2636" display="http://www.grupocva.com/detalle_articulo/articulo.php?fProdId=21628"/>
    <hyperlink ref="E2639" r:id="rId2637" display="http://www.grupocva.com/detalle_articulo/articulo.php?fProdId=20571"/>
    <hyperlink ref="E2640" r:id="rId2638" display="http://www.grupocva.com/detalle_articulo/articulo.php?fProdId=23785"/>
    <hyperlink ref="E2641" r:id="rId2639" display="http://www.grupocva.com/detalle_articulo/articulo.php?fProdId=23804"/>
    <hyperlink ref="E2642" r:id="rId2640" display="http://www.grupocva.com/detalle_articulo/articulo.php?fProdId=24284"/>
    <hyperlink ref="E2643" r:id="rId2641" display="http://www.grupocva.com/detalle_articulo/articulo.php?fProdId=24545"/>
    <hyperlink ref="E2644" r:id="rId2642" display="http://www.grupocva.com/detalle_articulo/articulo.php?fProdId=25105"/>
    <hyperlink ref="E2645" r:id="rId2643" display="http://www.grupocva.com/detalle_articulo/articulo.php?fProdId=25106"/>
    <hyperlink ref="E2646" r:id="rId2644" display="http://www.grupocva.com/detalle_articulo/articulo.php?fProdId=25107"/>
    <hyperlink ref="E2647" r:id="rId2645" display="http://www.grupocva.com/detalle_articulo/articulo.php?fProdId=25108"/>
    <hyperlink ref="E2648" r:id="rId2646" display="http://www.grupocva.com/detalle_articulo/articulo.php?fProdId=25109"/>
    <hyperlink ref="E2649" r:id="rId2647" display="http://www.grupocva.com/detalle_articulo/articulo.php?fProdId=75684"/>
    <hyperlink ref="E2650" r:id="rId2648" display="http://www.grupocva.com/detalle_articulo/articulo.php?fProdId=75685"/>
    <hyperlink ref="E2651" r:id="rId2649" display="http://www.grupocva.com/detalle_articulo/articulo.php?fProdId=75686"/>
    <hyperlink ref="E2652" r:id="rId2650" display="http://www.grupocva.com/detalle_articulo/articulo.php?fProdId=75687"/>
    <hyperlink ref="E2653" r:id="rId2651" display="http://www.grupocva.com/detalle_articulo/articulo.php?fProdId=75688"/>
    <hyperlink ref="E2654" r:id="rId2652" display="http://www.grupocva.com/detalle_articulo/articulo.php?fProdId=75689"/>
    <hyperlink ref="E2655" r:id="rId2653" display="http://www.grupocva.com/detalle_articulo/articulo.php?fProdId=101687"/>
    <hyperlink ref="E2656" r:id="rId2654" display="http://www.grupocva.com/detalle_articulo/articulo.php?fProdId=101688"/>
    <hyperlink ref="E2657" r:id="rId2655" display="http://www.grupocva.com/detalle_articulo/articulo.php?fProdId=101689"/>
    <hyperlink ref="E2658" r:id="rId2656" display="http://www.grupocva.com/detalle_articulo/articulo.php?fProdId=102684"/>
    <hyperlink ref="E2659" r:id="rId2657" display="http://www.grupocva.com/detalle_articulo/articulo.php?fProdId=102685"/>
    <hyperlink ref="E2660" r:id="rId2658" display="http://www.grupocva.com/detalle_articulo/articulo.php?fProdId=103684"/>
    <hyperlink ref="E2661" r:id="rId2659" display="http://www.grupocva.com/detalle_articulo/articulo.php?fProdId=103685"/>
    <hyperlink ref="E2662" r:id="rId2660" display="http://www.grupocva.com/detalle_articulo/articulo.php?fProdId=103686"/>
    <hyperlink ref="E2663" r:id="rId2661" display="http://www.grupocva.com/detalle_articulo/articulo.php?fProdId=103687"/>
    <hyperlink ref="E2664" r:id="rId2662" display="http://www.grupocva.com/detalle_articulo/articulo.php?fProdId=165687"/>
    <hyperlink ref="E2665" r:id="rId2663" display="http://www.grupocva.com/detalle_articulo/articulo.php?fProdId=165688"/>
    <hyperlink ref="E2666" r:id="rId2664" display="http://www.grupocva.com/detalle_articulo/articulo.php?fProdId=165689"/>
    <hyperlink ref="E2667" r:id="rId2665" display="http://www.grupocva.com/detalle_articulo/articulo.php?fProdId=165690"/>
    <hyperlink ref="E2668" r:id="rId2666" display="http://www.grupocva.com/detalle_articulo/articulo.php?fProdId=381686"/>
    <hyperlink ref="E2669" r:id="rId2667" display="http://www.grupocva.com/detalle_articulo/articulo.php?fProdId=381687"/>
    <hyperlink ref="E2670" r:id="rId2668" display="http://www.grupocva.com/detalle_articulo/articulo.php?fProdId=381688"/>
    <hyperlink ref="E2671" r:id="rId2669" display="http://www.grupocva.com/detalle_articulo/articulo.php?fProdId=381689"/>
    <hyperlink ref="E2672" r:id="rId2670" display="http://www.grupocva.com/detalle_articulo/articulo.php?fProdId=381690"/>
    <hyperlink ref="E2673" r:id="rId2671" display="http://www.grupocva.com/detalle_articulo/articulo.php?fProdId=431685"/>
    <hyperlink ref="E2674" r:id="rId2672" display="http://www.grupocva.com/detalle_articulo/articulo.php?fProdId=431686"/>
    <hyperlink ref="E2675" r:id="rId2673" display="http://www.grupocva.com/detalle_articulo/articulo.php?fProdId=432685"/>
    <hyperlink ref="E2676" r:id="rId2674" display="http://www.grupocva.com/detalle_articulo/articulo.php?fProdId=432686"/>
    <hyperlink ref="E2677" r:id="rId2675" display="http://www.grupocva.com/detalle_articulo/articulo.php?fProdId=9490141"/>
    <hyperlink ref="E2678" r:id="rId2676" display="http://www.grupocva.com/detalle_articulo/articulo.php?fProdId=9496086"/>
    <hyperlink ref="E2679" r:id="rId2677" display="http://www.grupocva.com/detalle_articulo/articulo.php?fProdId=9521688"/>
    <hyperlink ref="E2680" r:id="rId2678" display="http://www.grupocva.com/detalle_articulo/articulo.php?fProdId=9523089"/>
    <hyperlink ref="E2681" r:id="rId2679" display="http://www.grupocva.com/detalle_articulo/articulo.php?fProdId=9524640"/>
    <hyperlink ref="E2682" r:id="rId2680" display="http://www.grupocva.com/detalle_articulo/articulo.php?fProdId=9575039"/>
    <hyperlink ref="E2683" r:id="rId2681" display="http://www.grupocva.com/detalle_articulo/articulo.php?fProdId=9575188"/>
    <hyperlink ref="E2684" r:id="rId2682" display="http://www.grupocva.com/detalle_articulo/articulo.php?fProdId=9575238"/>
    <hyperlink ref="E2685" r:id="rId2683" display="http://www.grupocva.com/detalle_articulo/articulo.php?fProdId=9575889"/>
    <hyperlink ref="E2686" r:id="rId2684" display="http://www.grupocva.com/detalle_articulo/articulo.php?fProdId=9585194"/>
    <hyperlink ref="E2687" r:id="rId2685" display="http://www.grupocva.com/detalle_articulo/articulo.php?fProdId=9585388"/>
    <hyperlink ref="E2688" r:id="rId2686" display="http://www.grupocva.com/detalle_articulo/articulo.php?fProdId=9627439"/>
    <hyperlink ref="E2689" r:id="rId2687" display="http://www.grupocva.com/detalle_articulo/articulo.php?fProdId=9627489"/>
    <hyperlink ref="E2690" r:id="rId2688" display="http://www.grupocva.com/detalle_articulo/articulo.php?fProdId=9631096"/>
    <hyperlink ref="E2691" r:id="rId2689" display="http://www.grupocva.com/detalle_articulo/articulo.php?fProdId=9632046"/>
    <hyperlink ref="E2692" r:id="rId2690" display="http://www.grupocva.com/detalle_articulo/articulo.php?fProdId=9632097"/>
    <hyperlink ref="E2693" r:id="rId2691" display="http://www.grupocva.com/detalle_articulo/articulo.php?fProdId=9632146"/>
    <hyperlink ref="E2694" r:id="rId2692" display="http://www.grupocva.com/detalle_articulo/articulo.php?fProdId=9632047"/>
    <hyperlink ref="E2695" r:id="rId2693" display="http://www.grupocva.com/detalle_articulo/articulo.php?fProdId=9632147"/>
    <hyperlink ref="E2696" r:id="rId2694" display="http://www.grupocva.com/detalle_articulo/articulo.php?fProdId=9632048"/>
    <hyperlink ref="E2697" r:id="rId2695" display="http://www.grupocva.com/detalle_articulo/articulo.php?fProdId=9632148"/>
    <hyperlink ref="E2698" r:id="rId2696" display="http://www.grupocva.com/detalle_articulo/articulo.php?fProdId=9632099"/>
    <hyperlink ref="E2699" r:id="rId2697" display="http://www.grupocva.com/detalle_articulo/articulo.php?fProdId=9632100"/>
    <hyperlink ref="E2700" r:id="rId2698" display="http://www.grupocva.com/detalle_articulo/articulo.php?fProdId=9632049"/>
    <hyperlink ref="E2701" r:id="rId2699" display="http://www.grupocva.com/detalle_articulo/articulo.php?fProdId=9632101"/>
    <hyperlink ref="E2702" r:id="rId2700" display="http://www.grupocva.com/detalle_articulo/articulo.php?fProdId=9632050"/>
    <hyperlink ref="E2703" r:id="rId2701" display="http://www.grupocva.com/detalle_articulo/articulo.php?fProdId=9632149"/>
    <hyperlink ref="E2704" r:id="rId2702" display="http://www.grupocva.com/detalle_articulo/articulo.php?fProdId=9632051"/>
    <hyperlink ref="E2705" r:id="rId2703" display="http://www.grupocva.com/detalle_articulo/articulo.php?fProdId=9632150"/>
    <hyperlink ref="E2706" r:id="rId2704" display="http://www.grupocva.com/detalle_articulo/articulo.php?fProdId=9632151"/>
    <hyperlink ref="E2707" r:id="rId2705" display="http://www.grupocva.com/detalle_articulo/articulo.php?fProdId=9632102"/>
    <hyperlink ref="E2708" r:id="rId2706" display="http://www.grupocva.com/detalle_articulo/articulo.php?fProdId=9646597"/>
    <hyperlink ref="E2709" r:id="rId2707" display="http://www.grupocva.com/detalle_articulo/articulo.php?fProdId=6130688"/>
    <hyperlink ref="E2710" r:id="rId2708" display="http://www.grupocva.com/detalle_articulo/articulo.php?fProdId=9577291"/>
    <hyperlink ref="E2711" r:id="rId2709" display="http://www.grupocva.com/detalle_articulo/articulo.php?fProdId=9578738"/>
    <hyperlink ref="E2712" r:id="rId2710" display="http://www.grupocva.com/detalle_articulo/articulo.php?fProdId=9586896"/>
    <hyperlink ref="E2713" r:id="rId2711" display="http://www.grupocva.com/detalle_articulo/articulo.php?fProdId=9589539"/>
    <hyperlink ref="E2714" r:id="rId2712" display="http://www.grupocva.com/detalle_articulo/articulo.php?fProdId=9590988"/>
    <hyperlink ref="E2715" r:id="rId2713" display="http://www.grupocva.com/detalle_articulo/articulo.php?fProdId=9612988"/>
    <hyperlink ref="E2716" r:id="rId2714" display="http://www.grupocva.com/detalle_articulo/articulo.php?fProdId=9690396"/>
    <hyperlink ref="E2717" r:id="rId2715" display="http://www.grupocva.com/detalle_articulo/articulo.php?fProdId=28139"/>
    <hyperlink ref="E2718" r:id="rId2716" display="http://www.grupocva.com/detalle_articulo/articulo.php?fProdId=45688"/>
    <hyperlink ref="E2719" r:id="rId2717" display="http://www.grupocva.com/detalle_articulo/articulo.php?fProdId=4803690"/>
    <hyperlink ref="E2720" r:id="rId2718" display="http://www.grupocva.com/detalle_articulo/articulo.php?fProdId=9671546"/>
    <hyperlink ref="E2721" r:id="rId2719" display="http://www.grupocva.com/detalle_articulo/articulo.php?fProdId=9671547"/>
    <hyperlink ref="E2722" r:id="rId2720" display="http://www.grupocva.com/detalle_articulo/articulo.php?fProdId=9671450"/>
    <hyperlink ref="E2723" r:id="rId2721" display="http://www.grupocva.com/detalle_articulo/articulo.php?fProdId=9690297"/>
    <hyperlink ref="E2724" r:id="rId2722" display="http://www.grupocva.com/detalle_articulo/articulo.php?fProdId=9690247"/>
    <hyperlink ref="E2725" r:id="rId2723" display="http://www.grupocva.com/detalle_articulo/articulo.php?fProdId=9690346"/>
    <hyperlink ref="E2726" r:id="rId2724" display="http://www.grupocva.com/detalle_articulo/articulo.php?fProdId=9690400"/>
    <hyperlink ref="E2727" r:id="rId2725" display="http://www.grupocva.com/detalle_articulo/articulo.php?fProdId=9690348"/>
    <hyperlink ref="E2728" r:id="rId2726" display="http://www.grupocva.com/detalle_articulo/articulo.php?fProdId=9690596"/>
    <hyperlink ref="E2729" r:id="rId2727" display="http://www.grupocva.com/detalle_articulo/articulo.php?fProdId=20664"/>
    <hyperlink ref="E2730" r:id="rId2728" display="http://www.grupocva.com/detalle_articulo/articulo.php?fProdId=24393"/>
    <hyperlink ref="E2731" r:id="rId2729" display="http://www.grupocva.com/detalle_articulo/articulo.php?fProdId=427685"/>
    <hyperlink ref="E2732" r:id="rId2730" display="http://www.grupocva.com/detalle_articulo/articulo.php?fProdId=427686"/>
    <hyperlink ref="E2733" r:id="rId2731" display="http://www.grupocva.com/detalle_articulo/articulo.php?fProdId=982686"/>
    <hyperlink ref="E2734" r:id="rId2732" display="http://www.grupocva.com/detalle_articulo/articulo.php?fProdId=982687"/>
    <hyperlink ref="E2735" r:id="rId2733" display="http://www.grupocva.com/detalle_articulo/articulo.php?fProdId=2427685"/>
    <hyperlink ref="E2736" r:id="rId2734" display="http://www.grupocva.com/detalle_articulo/articulo.php?fProdId=2717688"/>
    <hyperlink ref="E2737" r:id="rId2735" display="http://www.grupocva.com/detalle_articulo/articulo.php?fProdId=3379690"/>
    <hyperlink ref="E2738" r:id="rId2736" display="http://www.grupocva.com/detalle_articulo/articulo.php?fProdId=3504688"/>
    <hyperlink ref="E2739" r:id="rId2737" display="http://www.grupocva.com/detalle_articulo/articulo.php?fProdId=3520685"/>
    <hyperlink ref="E2740" r:id="rId2738" display="http://www.grupocva.com/detalle_articulo/articulo.php?fProdId=3626688"/>
    <hyperlink ref="E2741" r:id="rId2739" display="http://www.grupocva.com/detalle_articulo/articulo.php?fProdId=3625688"/>
    <hyperlink ref="E2742" r:id="rId2740" display="http://www.grupocva.com/detalle_articulo/articulo.php?fProdId=4333687"/>
    <hyperlink ref="E2743" r:id="rId2741" display="http://www.grupocva.com/detalle_articulo/articulo.php?fProdId=5516688"/>
    <hyperlink ref="E2744" r:id="rId2742" display="http://www.grupocva.com/detalle_articulo/articulo.php?fProdId=5751686"/>
    <hyperlink ref="E2745" r:id="rId2743" display="http://www.grupocva.com/detalle_articulo/articulo.php?fProdId=5752686"/>
    <hyperlink ref="E2746" r:id="rId2744" display="http://www.grupocva.com/detalle_articulo/articulo.php?fProdId=5866692"/>
    <hyperlink ref="E2747" r:id="rId2745" display="http://www.grupocva.com/detalle_articulo/articulo.php?fProdId=5956685"/>
    <hyperlink ref="E2748" r:id="rId2746" display="http://www.grupocva.com/detalle_articulo/articulo.php?fProdId=5962686"/>
    <hyperlink ref="E2749" r:id="rId2747" display="http://www.grupocva.com/detalle_articulo/articulo.php?fProdId=5962687"/>
    <hyperlink ref="E2750" r:id="rId2748" display="http://www.grupocva.com/detalle_articulo/articulo.php?fProdId=5962688"/>
    <hyperlink ref="E2751" r:id="rId2749" display="http://www.grupocva.com/detalle_articulo/articulo.php?fProdId=5963686"/>
    <hyperlink ref="E2752" r:id="rId2750" display="http://www.grupocva.com/detalle_articulo/articulo.php?fProdId=5962689"/>
    <hyperlink ref="E2753" r:id="rId2751" display="http://www.grupocva.com/detalle_articulo/articulo.php?fProdId=5962690"/>
    <hyperlink ref="E2754" r:id="rId2752" display="http://www.grupocva.com/detalle_articulo/articulo.php?fProdId=5963687"/>
    <hyperlink ref="E2755" r:id="rId2753" display="http://www.grupocva.com/detalle_articulo/articulo.php?fProdId=5962692"/>
    <hyperlink ref="E2756" r:id="rId2754" display="http://www.grupocva.com/detalle_articulo/articulo.php?fProdId=5963690"/>
    <hyperlink ref="E2757" r:id="rId2755" display="http://www.grupocva.com/detalle_articulo/articulo.php?fProdId=5963691"/>
    <hyperlink ref="E2758" r:id="rId2756" display="http://www.grupocva.com/detalle_articulo/articulo.php?fProdId=5962693"/>
    <hyperlink ref="E2759" r:id="rId2757" display="http://www.grupocva.com/detalle_articulo/articulo.php?fProdId=5965685"/>
    <hyperlink ref="E2760" r:id="rId2758" display="http://www.grupocva.com/detalle_articulo/articulo.php?fProdId=5964687"/>
    <hyperlink ref="E2761" r:id="rId2759" display="http://www.grupocva.com/detalle_articulo/articulo.php?fProdId=5964688"/>
    <hyperlink ref="E2762" r:id="rId2760" display="http://www.grupocva.com/detalle_articulo/articulo.php?fProdId=5964689"/>
    <hyperlink ref="E2763" r:id="rId2761" display="http://www.grupocva.com/detalle_articulo/articulo.php?fProdId=5965687"/>
    <hyperlink ref="E2764" r:id="rId2762" display="http://www.grupocva.com/detalle_articulo/articulo.php?fProdId=5980688"/>
    <hyperlink ref="E2765" r:id="rId2763" display="http://www.grupocva.com/detalle_articulo/articulo.php?fProdId=5980689"/>
    <hyperlink ref="E2766" r:id="rId2764" display="http://www.grupocva.com/detalle_articulo/articulo.php?fProdId=9474368"/>
    <hyperlink ref="E2767" r:id="rId2765" display="http://www.grupocva.com/detalle_articulo/articulo.php?fProdId=9499737"/>
    <hyperlink ref="E2768" r:id="rId2766" display="http://www.grupocva.com/detalle_articulo/articulo.php?fProdId=9508787"/>
    <hyperlink ref="E2769" r:id="rId2767" display="http://www.grupocva.com/detalle_articulo/articulo.php?fProdId=9523090"/>
    <hyperlink ref="E2770" r:id="rId2768" display="http://www.grupocva.com/detalle_articulo/articulo.php?fProdId=9528786"/>
    <hyperlink ref="E2771" r:id="rId2769" display="http://www.grupocva.com/detalle_articulo/articulo.php?fProdId=9551536"/>
    <hyperlink ref="E2772" r:id="rId2770" display="http://www.grupocva.com/detalle_articulo/articulo.php?fProdId=9551586"/>
    <hyperlink ref="E2773" r:id="rId2771" display="http://www.grupocva.com/detalle_articulo/articulo.php?fProdId=9554589"/>
    <hyperlink ref="E2774" r:id="rId2772" display="http://www.grupocva.com/detalle_articulo/articulo.php?fProdId=9556187"/>
    <hyperlink ref="E2775" r:id="rId2773" display="http://www.grupocva.com/detalle_articulo/articulo.php?fProdId=9568088"/>
    <hyperlink ref="E2776" r:id="rId2774" display="http://www.grupocva.com/detalle_articulo/articulo.php?fProdId=9572541"/>
    <hyperlink ref="E2777" r:id="rId2775" display="http://www.grupocva.com/detalle_articulo/articulo.php?fProdId=9572494"/>
    <hyperlink ref="E2778" r:id="rId2776" display="http://www.grupocva.com/detalle_articulo/articulo.php?fProdId=9572542"/>
    <hyperlink ref="E2779" r:id="rId2777" display="http://www.grupocva.com/detalle_articulo/articulo.php?fProdId=9572543"/>
    <hyperlink ref="E2780" r:id="rId2778" display="http://www.grupocva.com/detalle_articulo/articulo.php?fProdId=9578789"/>
    <hyperlink ref="E2781" r:id="rId2779" display="http://www.grupocva.com/detalle_articulo/articulo.php?fProdId=9584989"/>
    <hyperlink ref="E2782" r:id="rId2780" display="http://www.grupocva.com/detalle_articulo/articulo.php?fProdId=9585438"/>
    <hyperlink ref="E2783" r:id="rId2781" display="http://www.grupocva.com/detalle_articulo/articulo.php?fProdId=9590990"/>
    <hyperlink ref="E2784" r:id="rId2782" display="http://www.grupocva.com/detalle_articulo/articulo.php?fProdId=9590889"/>
    <hyperlink ref="E2785" r:id="rId2783" display="http://www.grupocva.com/detalle_articulo/articulo.php?fProdId=9590991"/>
    <hyperlink ref="E2786" r:id="rId2784" display="http://www.grupocva.com/detalle_articulo/articulo.php?fProdId=9590992"/>
    <hyperlink ref="E2787" r:id="rId2785" display="http://www.grupocva.com/detalle_articulo/articulo.php?fProdId=9590890"/>
    <hyperlink ref="E2788" r:id="rId2786" display="http://www.grupocva.com/detalle_articulo/articulo.php?fProdId=9590994"/>
    <hyperlink ref="E2789" r:id="rId2787" display="http://www.grupocva.com/detalle_articulo/articulo.php?fProdId=9590941"/>
    <hyperlink ref="E2790" r:id="rId2788" display="http://www.grupocva.com/detalle_articulo/articulo.php?fProdId=9591138"/>
    <hyperlink ref="E2791" r:id="rId2789" display="http://www.grupocva.com/detalle_articulo/articulo.php?fProdId=9591040"/>
    <hyperlink ref="E2792" r:id="rId2790" display="http://www.grupocva.com/detalle_articulo/articulo.php?fProdId=9591092"/>
    <hyperlink ref="E2793" r:id="rId2791" display="http://www.grupocva.com/detalle_articulo/articulo.php?fProdId=9591288"/>
    <hyperlink ref="E2794" r:id="rId2792" display="http://www.grupocva.com/detalle_articulo/articulo.php?fProdId=9591240"/>
    <hyperlink ref="E2795" r:id="rId2793" display="http://www.grupocva.com/detalle_articulo/articulo.php?fProdId=9591241"/>
    <hyperlink ref="E2796" r:id="rId2794" display="http://www.grupocva.com/detalle_articulo/articulo.php?fProdId=9608793"/>
    <hyperlink ref="E2797" r:id="rId2795" display="http://www.grupocva.com/detalle_articulo/articulo.php?fProdId=9609289"/>
    <hyperlink ref="E2798" r:id="rId2796" display="http://www.grupocva.com/detalle_articulo/articulo.php?fProdId=9609888"/>
    <hyperlink ref="E2799" r:id="rId2797" display="http://www.grupocva.com/detalle_articulo/articulo.php?fProdId=9609839"/>
    <hyperlink ref="E2800" r:id="rId2798" display="http://www.grupocva.com/detalle_articulo/articulo.php?fProdId=9609939"/>
    <hyperlink ref="E2801" r:id="rId2799" display="http://www.grupocva.com/detalle_articulo/articulo.php?fProdId=9609840"/>
    <hyperlink ref="E2802" r:id="rId2800" display="http://www.grupocva.com/detalle_articulo/articulo.php?fProdId=9609940"/>
    <hyperlink ref="E2803" r:id="rId2801" display="http://www.grupocva.com/detalle_articulo/articulo.php?fProdId=9614339"/>
    <hyperlink ref="E2804" r:id="rId2802" display="http://www.grupocva.com/detalle_articulo/articulo.php?fProdId=9638096"/>
    <hyperlink ref="E2805" r:id="rId2803" display="http://www.grupocva.com/detalle_articulo/articulo.php?fProdId=9638198"/>
    <hyperlink ref="E2806" r:id="rId2804" display="http://www.grupocva.com/detalle_articulo/articulo.php?fProdId=9638449"/>
    <hyperlink ref="E2807" r:id="rId2805" display="http://www.grupocva.com/detalle_articulo/articulo.php?fProdId=9650846"/>
    <hyperlink ref="E2808" r:id="rId2806" display="http://www.grupocva.com/detalle_articulo/articulo.php?fProdId=9654046"/>
    <hyperlink ref="E2809" r:id="rId2807" display="http://www.grupocva.com/detalle_articulo/articulo.php?fProdId=5753685"/>
    <hyperlink ref="E2810" r:id="rId2808" display="http://www.grupocva.com/detalle_articulo/articulo.php?fProdId=5900685"/>
    <hyperlink ref="E2811" r:id="rId2809" display="http://www.grupocva.com/detalle_articulo/articulo.php?fProdId=6192685"/>
    <hyperlink ref="E2812" r:id="rId2810" display="http://www.grupocva.com/detalle_articulo/articulo.php?fProdId=9463518"/>
    <hyperlink ref="E2813" r:id="rId2811" display="http://www.grupocva.com/detalle_articulo/articulo.php?fProdId=9527637"/>
    <hyperlink ref="E2814" r:id="rId2812" display="http://www.grupocva.com/detalle_articulo/articulo.php?fProdId=9575438"/>
    <hyperlink ref="E2815" r:id="rId2813" display="http://www.grupocva.com/detalle_articulo/articulo.php?fProdId=9585488"/>
    <hyperlink ref="E2816" r:id="rId2814" display="http://www.grupocva.com/detalle_articulo/articulo.php?fProdId=9608794"/>
    <hyperlink ref="E2817" r:id="rId2815" display="http://www.grupocva.com/detalle_articulo/articulo.php?fProdId=9609889"/>
    <hyperlink ref="E2818" r:id="rId2816" display="http://www.grupocva.com/detalle_articulo/articulo.php?fProdId=9613588"/>
    <hyperlink ref="E2819" r:id="rId2817" display="http://www.grupocva.com/detalle_articulo/articulo.php?fProdId=9623739"/>
    <hyperlink ref="E2820" r:id="rId2818" display="http://www.grupocva.com/detalle_articulo/articulo.php?fProdId=9625239"/>
    <hyperlink ref="E2821" r:id="rId2819" display="http://www.grupocva.com/detalle_articulo/articulo.php?fProdId=9637551"/>
    <hyperlink ref="E2822" r:id="rId2820" display="http://www.grupocva.com/detalle_articulo/articulo.php?fProdId=9690347"/>
    <hyperlink ref="E2823" r:id="rId2821" display="http://www.grupocva.com/detalle_articulo/articulo.php?fProdId=9690397"/>
    <hyperlink ref="E2824" r:id="rId2822" display="http://www.grupocva.com/detalle_articulo/articulo.php?fProdId=9429817"/>
    <hyperlink ref="E2825" r:id="rId2823" display="http://www.grupocva.com/detalle_articulo/articulo.php?fProdId=9477980"/>
    <hyperlink ref="E2826" r:id="rId2824" display="http://www.grupocva.com/detalle_articulo/articulo.php?fProdId=9588490"/>
    <hyperlink ref="E2827" r:id="rId2825" display="http://www.grupocva.com/detalle_articulo/articulo.php?fProdId=9654096"/>
    <hyperlink ref="E2828" r:id="rId2826" display="http://www.grupocva.com/detalle_articulo/articulo.php?fProdId=9477617"/>
    <hyperlink ref="E2829" r:id="rId2827" display="http://www.grupocva.com/detalle_articulo/articulo.php?fProdId=2010685"/>
    <hyperlink ref="E2830" r:id="rId2828" display="http://www.grupocva.com/detalle_articulo/articulo.php?fProdId=5870690"/>
    <hyperlink ref="E2831" r:id="rId2829" display="http://www.grupocva.com/detalle_articulo/articulo.php?fProdId=5868702"/>
    <hyperlink ref="E2832" r:id="rId2830" display="http://www.grupocva.com/detalle_articulo/articulo.php?fProdId=5971689"/>
    <hyperlink ref="E2833" r:id="rId2831" display="http://www.grupocva.com/detalle_articulo/articulo.php?fProdId=9508537"/>
    <hyperlink ref="E2834" r:id="rId2832" display="http://www.grupocva.com/detalle_articulo/articulo.php?fProdId=9578788"/>
    <hyperlink ref="E2835" r:id="rId2833" display="http://www.grupocva.com/detalle_articulo/articulo.php?fProdId=9609338"/>
    <hyperlink ref="E2836" r:id="rId2834" display="http://www.grupocva.com/detalle_articulo/articulo.php?fProdId=5868703"/>
    <hyperlink ref="E2837" r:id="rId2835" display="http://www.grupocva.com/detalle_articulo/articulo.php?fProdId=9614538"/>
    <hyperlink ref="E2838" r:id="rId2836" display="http://www.grupocva.com/detalle_articulo/articulo.php?fProdId=9627539"/>
    <hyperlink ref="E2839" r:id="rId2837" display="http://www.grupocva.com/detalle_articulo/articulo.php?fProdId=9441717"/>
    <hyperlink ref="E2840" r:id="rId2838" display="http://www.grupocva.com/detalle_articulo/articulo.php?fProdId=9469367"/>
    <hyperlink ref="E2841" r:id="rId2839" display="http://www.grupocva.com/detalle_articulo/articulo.php?fProdId=9477572"/>
    <hyperlink ref="E2842" r:id="rId2840" display="http://www.grupocva.com/detalle_articulo/articulo.php?fProdId=9483922"/>
    <hyperlink ref="E2843" r:id="rId2841" display="http://www.grupocva.com/detalle_articulo/articulo.php?fProdId=9485336"/>
    <hyperlink ref="E2844" r:id="rId2842" display="http://www.grupocva.com/detalle_articulo/articulo.php?fProdId=9490687"/>
    <hyperlink ref="E2845" r:id="rId2843" display="http://www.grupocva.com/detalle_articulo/articulo.php?fProdId=9581688"/>
    <hyperlink ref="E2846" r:id="rId2844" display="http://www.grupocva.com/detalle_articulo/articulo.php?fProdId=9614639"/>
    <hyperlink ref="E2847" r:id="rId2845" display="http://www.grupocva.com/detalle_articulo/articulo.php?fProdId=9588540"/>
    <hyperlink ref="E2848" r:id="rId2846" display="http://www.grupocva.com/detalle_articulo/articulo.php?fProdId=9666297"/>
    <hyperlink ref="E2849" r:id="rId2847" display="http://www.grupocva.com/detalle_articulo/articulo.php?fProdId=9666446"/>
    <hyperlink ref="E2850" r:id="rId2848" display="http://www.grupocva.com/detalle_articulo/articulo.php?fProdId=9666496"/>
    <hyperlink ref="E2851" r:id="rId2849" display="http://www.grupocva.com/detalle_articulo/articulo.php?fProdId=9666497"/>
    <hyperlink ref="E2852" r:id="rId2850" display="http://www.grupocva.com/detalle_articulo/articulo.php?fProdId=5422688"/>
    <hyperlink ref="E2853" r:id="rId2851" display="http://www.grupocva.com/detalle_articulo/articulo.php?fProdId=9491284"/>
    <hyperlink ref="E2854" r:id="rId2852" display="http://www.grupocva.com/detalle_articulo/articulo.php?fProdId=3622685"/>
    <hyperlink ref="E2855" r:id="rId2853" display="http://www.grupocva.com/detalle_articulo/articulo.php?fProdId=3873686"/>
    <hyperlink ref="E2856" r:id="rId2854" display="http://www.grupocva.com/detalle_articulo/articulo.php?fProdId=3874685"/>
    <hyperlink ref="E2857" r:id="rId2855" display="http://www.grupocva.com/detalle_articulo/articulo.php?fProdId=4369686"/>
    <hyperlink ref="E2858" r:id="rId2856" display="http://www.grupocva.com/detalle_articulo/articulo.php?fProdId=4701702"/>
    <hyperlink ref="E2859" r:id="rId2857" display="http://www.grupocva.com/detalle_articulo/articulo.php?fProdId=4720685"/>
    <hyperlink ref="E2860" r:id="rId2858" display="http://www.grupocva.com/detalle_articulo/articulo.php?fProdId=4720686"/>
    <hyperlink ref="E2861" r:id="rId2859" display="http://www.grupocva.com/detalle_articulo/articulo.php?fProdId=4720687"/>
    <hyperlink ref="E2862" r:id="rId2860" display="http://www.grupocva.com/detalle_articulo/articulo.php?fProdId=5243701"/>
    <hyperlink ref="E2863" r:id="rId2861" display="http://www.grupocva.com/detalle_articulo/articulo.php?fProdId=5246689"/>
    <hyperlink ref="E2864" r:id="rId2862" display="http://www.grupocva.com/detalle_articulo/articulo.php?fProdId=5801697"/>
    <hyperlink ref="E2865" r:id="rId2863" display="http://www.grupocva.com/detalle_articulo/articulo.php?fProdId=5802688"/>
    <hyperlink ref="E2866" r:id="rId2864" display="http://www.grupocva.com/detalle_articulo/articulo.php?fProdId=6011688"/>
    <hyperlink ref="E2867" r:id="rId2865" display="http://www.grupocva.com/detalle_articulo/articulo.php?fProdId=6259696"/>
    <hyperlink ref="E2868" r:id="rId2866" display="http://www.grupocva.com/detalle_articulo/articulo.php?fProdId=9424574"/>
    <hyperlink ref="E2869" r:id="rId2867" display="http://www.grupocva.com/detalle_articulo/articulo.php?fProdId=9424576"/>
    <hyperlink ref="E2870" r:id="rId2868" display="http://www.grupocva.com/detalle_articulo/articulo.php?fProdId=9430618"/>
    <hyperlink ref="E2871" r:id="rId2869" display="http://www.grupocva.com/detalle_articulo/articulo.php?fProdId=9431481"/>
    <hyperlink ref="E2872" r:id="rId2870" display="http://www.grupocva.com/detalle_articulo/articulo.php?fProdId=9431520"/>
    <hyperlink ref="E2873" r:id="rId2871" display="http://www.grupocva.com/detalle_articulo/articulo.php?fProdId=9431482"/>
    <hyperlink ref="E2874" r:id="rId2872" display="http://www.grupocva.com/detalle_articulo/articulo.php?fProdId=9432917"/>
    <hyperlink ref="E2875" r:id="rId2873" display="http://www.grupocva.com/detalle_articulo/articulo.php?fProdId=9437267"/>
    <hyperlink ref="E2876" r:id="rId2874" display="http://www.grupocva.com/detalle_articulo/articulo.php?fProdId=9446019"/>
    <hyperlink ref="E2877" r:id="rId2875" display="http://www.grupocva.com/detalle_articulo/articulo.php?fProdId=9448767"/>
    <hyperlink ref="E2878" r:id="rId2876" display="http://www.grupocva.com/detalle_articulo/articulo.php?fProdId=9469567"/>
    <hyperlink ref="E2879" r:id="rId2877" display="http://www.grupocva.com/detalle_articulo/articulo.php?fProdId=9476518"/>
    <hyperlink ref="E2880" r:id="rId2878" display="http://www.grupocva.com/detalle_articulo/articulo.php?fProdId=9485535"/>
    <hyperlink ref="E2881" r:id="rId2879" display="http://www.grupocva.com/detalle_articulo/articulo.php?fProdId=9485536"/>
    <hyperlink ref="E2882" r:id="rId2880" display="http://www.grupocva.com/detalle_articulo/articulo.php?fProdId=9487835"/>
    <hyperlink ref="E2883" r:id="rId2881" display="http://www.grupocva.com/detalle_articulo/articulo.php?fProdId=9490484"/>
    <hyperlink ref="E2884" r:id="rId2882" display="http://www.grupocva.com/detalle_articulo/articulo.php?fProdId=9493736"/>
    <hyperlink ref="E2885" r:id="rId2883" display="http://www.grupocva.com/detalle_articulo/articulo.php?fProdId=9494286"/>
    <hyperlink ref="E2886" r:id="rId2884" display="http://www.grupocva.com/detalle_articulo/articulo.php?fProdId=9494287"/>
    <hyperlink ref="E2887" r:id="rId2885" display="http://www.grupocva.com/detalle_articulo/articulo.php?fProdId=9504488"/>
    <hyperlink ref="E2888" r:id="rId2886" display="http://www.grupocva.com/detalle_articulo/articulo.php?fProdId=9506687"/>
    <hyperlink ref="E2889" r:id="rId2887" display="http://www.grupocva.com/detalle_articulo/articulo.php?fProdId=9506688"/>
    <hyperlink ref="E2890" r:id="rId2888" display="http://www.grupocva.com/detalle_articulo/articulo.php?fProdId=9506689"/>
    <hyperlink ref="E2891" r:id="rId2889" display="http://www.grupocva.com/detalle_articulo/articulo.php?fProdId=9506639"/>
    <hyperlink ref="E2892" r:id="rId2890" display="http://www.grupocva.com/detalle_articulo/articulo.php?fProdId=9510236"/>
    <hyperlink ref="E2893" r:id="rId2891" display="http://www.grupocva.com/detalle_articulo/articulo.php?fProdId=9514536"/>
    <hyperlink ref="E2894" r:id="rId2892" display="http://www.grupocva.com/detalle_articulo/articulo.php?fProdId=9560089"/>
    <hyperlink ref="E2895" r:id="rId2893" display="http://www.grupocva.com/detalle_articulo/articulo.php?fProdId=9561386"/>
    <hyperlink ref="E2896" r:id="rId2894" display="http://www.grupocva.com/detalle_articulo/articulo.php?fProdId=9570638"/>
    <hyperlink ref="E2897" r:id="rId2895" display="http://www.grupocva.com/detalle_articulo/articulo.php?fProdId=9570589"/>
    <hyperlink ref="E2898" r:id="rId2896" display="http://www.grupocva.com/detalle_articulo/articulo.php?fProdId=9570739"/>
    <hyperlink ref="E2899" r:id="rId2897" display="http://www.grupocva.com/detalle_articulo/articulo.php?fProdId=9570838"/>
    <hyperlink ref="E2900" r:id="rId2898" display="http://www.grupocva.com/detalle_articulo/articulo.php?fProdId=9577245"/>
    <hyperlink ref="E2901" r:id="rId2899" display="http://www.grupocva.com/detalle_articulo/articulo.php?fProdId=9577292"/>
    <hyperlink ref="E2902" r:id="rId2900" display="http://www.grupocva.com/detalle_articulo/articulo.php?fProdId=9577389"/>
    <hyperlink ref="E2903" r:id="rId2901" display="http://www.grupocva.com/detalle_articulo/articulo.php?fProdId=9577438"/>
    <hyperlink ref="E2904" r:id="rId2902" display="http://www.grupocva.com/detalle_articulo/articulo.php?fProdId=9577588"/>
    <hyperlink ref="E2905" r:id="rId2903" display="http://www.grupocva.com/detalle_articulo/articulo.php?fProdId=9577542"/>
    <hyperlink ref="E2906" r:id="rId2904" display="http://www.grupocva.com/detalle_articulo/articulo.php?fProdId=9581789"/>
    <hyperlink ref="E2907" r:id="rId2905" display="http://www.grupocva.com/detalle_articulo/articulo.php?fProdId=9581839"/>
    <hyperlink ref="E2908" r:id="rId2906" display="http://www.grupocva.com/detalle_articulo/articulo.php?fProdId=9581790"/>
    <hyperlink ref="E2909" r:id="rId2907" display="http://www.grupocva.com/detalle_articulo/articulo.php?fProdId=9584738"/>
    <hyperlink ref="E2910" r:id="rId2908" display="http://www.grupocva.com/detalle_articulo/articulo.php?fProdId=9584739"/>
    <hyperlink ref="E2911" r:id="rId2909" display="http://www.grupocva.com/detalle_articulo/articulo.php?fProdId=9584692"/>
    <hyperlink ref="E2912" r:id="rId2910" display="http://www.grupocva.com/detalle_articulo/articulo.php?fProdId=9584693"/>
    <hyperlink ref="E2913" r:id="rId2911" display="http://www.grupocva.com/detalle_articulo/articulo.php?fProdId=9584694"/>
    <hyperlink ref="E2914" r:id="rId2912" display="http://www.grupocva.com/detalle_articulo/articulo.php?fProdId=9584695"/>
    <hyperlink ref="E2915" r:id="rId2913" display="http://www.grupocva.com/detalle_articulo/articulo.php?fProdId=9588542"/>
    <hyperlink ref="E2916" r:id="rId2914" display="http://www.grupocva.com/detalle_articulo/articulo.php?fProdId=9590888"/>
    <hyperlink ref="E2917" r:id="rId2915" display="http://www.grupocva.com/detalle_articulo/articulo.php?fProdId=9597988"/>
    <hyperlink ref="E2918" r:id="rId2916" display="http://www.grupocva.com/detalle_articulo/articulo.php?fProdId=9599139"/>
    <hyperlink ref="E2919" r:id="rId2917" display="http://www.grupocva.com/detalle_articulo/articulo.php?fProdId=9599188"/>
    <hyperlink ref="E2920" r:id="rId2918" display="http://www.grupocva.com/detalle_articulo/articulo.php?fProdId=9599189"/>
    <hyperlink ref="E2921" r:id="rId2919" display="http://www.grupocva.com/detalle_articulo/articulo.php?fProdId=9599490"/>
    <hyperlink ref="E2922" r:id="rId2920" display="http://www.grupocva.com/detalle_articulo/articulo.php?fProdId=9599539"/>
    <hyperlink ref="E2923" r:id="rId2921" display="http://www.grupocva.com/detalle_articulo/articulo.php?fProdId=9599540"/>
    <hyperlink ref="E2924" r:id="rId2922" display="http://www.grupocva.com/detalle_articulo/articulo.php?fProdId=9599638"/>
    <hyperlink ref="E2925" r:id="rId2923" display="http://www.grupocva.com/detalle_articulo/articulo.php?fProdId=9609389"/>
    <hyperlink ref="E2926" r:id="rId2924" display="http://www.grupocva.com/detalle_articulo/articulo.php?fProdId=9609690"/>
    <hyperlink ref="E2927" r:id="rId2925" display="http://www.grupocva.com/detalle_articulo/articulo.php?fProdId=9610489"/>
    <hyperlink ref="E2928" r:id="rId2926" display="http://www.grupocva.com/detalle_articulo/articulo.php?fProdId=9610490"/>
    <hyperlink ref="E2929" r:id="rId2927" display="http://www.grupocva.com/detalle_articulo/articulo.php?fProdId=9610491"/>
    <hyperlink ref="E2930" r:id="rId2928" display="http://www.grupocva.com/detalle_articulo/articulo.php?fProdId=9613638"/>
    <hyperlink ref="E2931" r:id="rId2929" display="http://www.grupocva.com/detalle_articulo/articulo.php?fProdId=9625339"/>
    <hyperlink ref="E2932" r:id="rId2930" display="http://www.grupocva.com/detalle_articulo/articulo.php?fProdId=9644947"/>
    <hyperlink ref="E2933" r:id="rId2931" display="http://www.grupocva.com/detalle_articulo/articulo.php?fProdId=9644948"/>
    <hyperlink ref="E2934" r:id="rId2932" display="http://www.grupocva.com/detalle_articulo/articulo.php?fProdId=9644996"/>
    <hyperlink ref="E2935" r:id="rId2933" display="http://www.grupocva.com/detalle_articulo/articulo.php?fProdId=9644949"/>
    <hyperlink ref="E2936" r:id="rId2934" display="http://www.grupocva.com/detalle_articulo/articulo.php?fProdId=9647596"/>
    <hyperlink ref="E2937" r:id="rId2935" display="http://www.grupocva.com/detalle_articulo/articulo.php?fProdId=9647646"/>
    <hyperlink ref="E2938" r:id="rId2936" display="http://www.grupocva.com/detalle_articulo/articulo.php?fProdId=9647597"/>
    <hyperlink ref="E2939" r:id="rId2937" display="http://www.grupocva.com/detalle_articulo/articulo.php?fProdId=9652746"/>
    <hyperlink ref="E2940" r:id="rId2938" display="http://www.grupocva.com/detalle_articulo/articulo.php?fProdId=9666046"/>
    <hyperlink ref="E2941" r:id="rId2939" display="http://www.grupocva.com/detalle_articulo/articulo.php?fProdId=9665997"/>
    <hyperlink ref="E2942" r:id="rId2940" display="http://www.grupocva.com/detalle_articulo/articulo.php?fProdId=9665947"/>
    <hyperlink ref="E2943" r:id="rId2941" display="http://www.grupocva.com/detalle_articulo/articulo.php?fProdId=9671296"/>
    <hyperlink ref="E2944" r:id="rId2942" display="http://www.grupocva.com/detalle_articulo/articulo.php?fProdId=9671346"/>
    <hyperlink ref="E2945" r:id="rId2943" display="http://www.grupocva.com/detalle_articulo/articulo.php?fProdId=9672196"/>
    <hyperlink ref="E2946" r:id="rId2944" display="http://www.grupocva.com/detalle_articulo/articulo.php?fProdId=9674496"/>
    <hyperlink ref="E2947" r:id="rId2945" display="http://www.grupocva.com/detalle_articulo/articulo.php?fProdId=2290685"/>
    <hyperlink ref="E2948" r:id="rId2946" display="http://www.grupocva.com/detalle_articulo/articulo.php?fProdId=2478685"/>
    <hyperlink ref="E2949" r:id="rId2947" display="http://www.grupocva.com/detalle_articulo/articulo.php?fProdId=3117685"/>
    <hyperlink ref="E2950" r:id="rId2948" display="http://www.grupocva.com/detalle_articulo/articulo.php?fProdId=9555736"/>
    <hyperlink ref="E2951" r:id="rId2949" display="http://www.grupocva.com/detalle_articulo/articulo.php?fProdId=9585439"/>
    <hyperlink ref="E2952" r:id="rId2950" display="http://www.grupocva.com/detalle_articulo/articulo.php?fProdId=9603042"/>
    <hyperlink ref="E2953" r:id="rId2951" display="http://www.grupocva.com/detalle_articulo/articulo.php?fProdId=9611239"/>
    <hyperlink ref="E2954" r:id="rId2952" display="http://www.grupocva.com/detalle_articulo/articulo.php?fProdId=9618890"/>
    <hyperlink ref="E2955" r:id="rId2953" display="http://www.grupocva.com/detalle_articulo/articulo.php?fProdId=9627990"/>
    <hyperlink ref="E2956" r:id="rId2954" display="http://www.grupocva.com/detalle_articulo/articulo.php?fProdId=9632696"/>
    <hyperlink ref="E2957" r:id="rId2955" display="http://www.grupocva.com/detalle_articulo/articulo.php?fProdId=9638696"/>
    <hyperlink ref="E2958" r:id="rId2956" display="http://www.grupocva.com/detalle_articulo/articulo.php?fProdId=9638647"/>
    <hyperlink ref="E2959" r:id="rId2957" display="http://www.grupocva.com/detalle_articulo/articulo.php?fProdId=9653196"/>
    <hyperlink ref="E2960" r:id="rId2958" display="http://www.grupocva.com/detalle_articulo/articulo.php?fProdId=9653149"/>
    <hyperlink ref="E2961" r:id="rId2959" display="http://www.grupocva.com/detalle_articulo/articulo.php?fProdId=9658196"/>
    <hyperlink ref="E2962" r:id="rId2960" display="http://www.grupocva.com/detalle_articulo/articulo.php?fProdId=9665198"/>
    <hyperlink ref="E2963" r:id="rId2961" display="http://www.grupocva.com/detalle_articulo/articulo.php?fProdId=9667197"/>
    <hyperlink ref="E2964" r:id="rId2962" display="http://www.grupocva.com/detalle_articulo/articulo.php?fProdId=9672896"/>
    <hyperlink ref="E2965" r:id="rId2963" display="http://www.grupocva.com/detalle_articulo/articulo.php?fProdId=9681397"/>
    <hyperlink ref="E2966" r:id="rId2964" display="http://www.grupocva.com/detalle_articulo/articulo.php?fProdId=9681398"/>
    <hyperlink ref="E2967" r:id="rId2965" display="http://www.grupocva.com/detalle_articulo/articulo.php?fProdId=9681399"/>
    <hyperlink ref="E2968" r:id="rId2966" display="http://www.grupocva.com/detalle_articulo/articulo.php?fProdId=9684196"/>
    <hyperlink ref="E2969" r:id="rId2967" display="http://www.grupocva.com/detalle_articulo/articulo.php?fProdId=9684147"/>
    <hyperlink ref="E2970" r:id="rId2968" display="http://www.grupocva.com/detalle_articulo/articulo.php?fProdId=9684197"/>
    <hyperlink ref="E2971" r:id="rId2969" display="http://www.grupocva.com/detalle_articulo/articulo.php?fProdId=9685246"/>
    <hyperlink ref="E2972" r:id="rId2970" display="http://www.grupocva.com/detalle_articulo/articulo.php?fProdId=9685247"/>
    <hyperlink ref="E2973" r:id="rId2971" display="http://www.grupocva.com/detalle_articulo/articulo.php?fProdId=9688246"/>
    <hyperlink ref="E2974" r:id="rId2972" display="http://www.grupocva.com/detalle_articulo/articulo.php?fProdId=9690146"/>
    <hyperlink ref="E2975" r:id="rId2973" display="http://www.grupocva.com/detalle_articulo/articulo.php?fProdId=9693948"/>
    <hyperlink ref="E2976" r:id="rId2974" display="http://www.grupocva.com/detalle_articulo/articulo.php?fProdId=9694046"/>
    <hyperlink ref="E2977" r:id="rId2975" display="http://www.grupocva.com/detalle_articulo/articulo.php?fProdId=9477568"/>
    <hyperlink ref="E2978" r:id="rId2976" display="http://www.grupocva.com/detalle_articulo/articulo.php?fProdId=9484278"/>
    <hyperlink ref="E2979" r:id="rId2977" display="http://www.grupocva.com/detalle_articulo/articulo.php?fProdId=9511838"/>
    <hyperlink ref="E2980" r:id="rId2978" display="http://www.grupocva.com/detalle_articulo/articulo.php?fProdId=9517836"/>
    <hyperlink ref="E2981" r:id="rId2979" display="http://www.grupocva.com/detalle_articulo/articulo.php?fProdId=9562846"/>
    <hyperlink ref="E2982" r:id="rId2980" display="http://www.grupocva.com/detalle_articulo/articulo.php?fProdId=9574288"/>
    <hyperlink ref="E2983" r:id="rId2981" display="http://www.grupocva.com/detalle_articulo/articulo.php?fProdId=9579288"/>
    <hyperlink ref="E2984" r:id="rId2982" display="http://www.grupocva.com/detalle_articulo/articulo.php?fProdId=9582841"/>
    <hyperlink ref="E2985" r:id="rId2983" display="http://www.grupocva.com/detalle_articulo/articulo.php?fProdId=9587189"/>
    <hyperlink ref="E2986" r:id="rId2984" display="http://www.grupocva.com/detalle_articulo/articulo.php?fProdId=9587990"/>
    <hyperlink ref="E2987" r:id="rId2985" display="http://www.grupocva.com/detalle_articulo/articulo.php?fProdId=9587991"/>
    <hyperlink ref="E2988" r:id="rId2986" display="http://www.grupocva.com/detalle_articulo/articulo.php?fProdId=9594088"/>
    <hyperlink ref="E2989" r:id="rId2987" display="http://www.grupocva.com/detalle_articulo/articulo.php?fProdId=9600538"/>
    <hyperlink ref="E2990" r:id="rId2988" display="http://www.grupocva.com/detalle_articulo/articulo.php?fProdId=9600539"/>
    <hyperlink ref="E2991" r:id="rId2989" display="http://www.grupocva.com/detalle_articulo/articulo.php?fProdId=9603238"/>
    <hyperlink ref="E2992" r:id="rId2990" display="http://www.grupocva.com/detalle_articulo/articulo.php?fProdId=9603338"/>
    <hyperlink ref="E2993" r:id="rId2991" display="http://www.grupocva.com/detalle_articulo/articulo.php?fProdId=9603940"/>
    <hyperlink ref="E2994" r:id="rId2992" display="http://www.grupocva.com/detalle_articulo/articulo.php?fProdId=9603893"/>
    <hyperlink ref="E2995" r:id="rId2993" display="http://www.grupocva.com/detalle_articulo/articulo.php?fProdId=9603793"/>
    <hyperlink ref="E2996" r:id="rId2994" display="http://www.grupocva.com/detalle_articulo/articulo.php?fProdId=9604089"/>
    <hyperlink ref="E2997" r:id="rId2995" display="http://www.grupocva.com/detalle_articulo/articulo.php?fProdId=9604138"/>
    <hyperlink ref="E2998" r:id="rId2996" display="http://www.grupocva.com/detalle_articulo/articulo.php?fProdId=9605789"/>
    <hyperlink ref="E2999" r:id="rId2997" display="http://www.grupocva.com/detalle_articulo/articulo.php?fProdId=9626643"/>
    <hyperlink ref="E3000" r:id="rId2998" display="http://www.grupocva.com/detalle_articulo/articulo.php?fProdId=9626644"/>
    <hyperlink ref="E3001" r:id="rId2999" display="http://www.grupocva.com/detalle_articulo/articulo.php?fProdId=9632153"/>
    <hyperlink ref="E3002" r:id="rId3000" display="http://www.grupocva.com/detalle_articulo/articulo.php?fProdId=9641096"/>
    <hyperlink ref="E3003" r:id="rId3001" display="http://www.grupocva.com/detalle_articulo/articulo.php?fProdId=9641246"/>
    <hyperlink ref="E3004" r:id="rId3002" display="http://www.grupocva.com/detalle_articulo/articulo.php?fProdId=9645296"/>
    <hyperlink ref="E3005" r:id="rId3003" display="http://www.grupocva.com/detalle_articulo/articulo.php?fProdId=9662196"/>
    <hyperlink ref="E3006" r:id="rId3004" display="http://www.grupocva.com/detalle_articulo/articulo.php?fProdId=9674097"/>
    <hyperlink ref="E3007" r:id="rId3005" display="http://www.grupocva.com/detalle_articulo/articulo.php?fProdId=9674047"/>
    <hyperlink ref="E3008" r:id="rId3006" display="http://www.grupocva.com/detalle_articulo/articulo.php?fProdId=9674048"/>
    <hyperlink ref="E3009" r:id="rId3007" display="http://www.grupocva.com/detalle_articulo/articulo.php?fProdId=9686246"/>
    <hyperlink ref="E3010" r:id="rId3008" display="http://www.grupocva.com/detalle_articulo/articulo.php?fProdId=9686296"/>
    <hyperlink ref="E3011" r:id="rId3009" display="http://www.grupocva.com/detalle_articulo/articulo.php?fProdId=9686247"/>
    <hyperlink ref="E3012" r:id="rId3010" display="http://www.grupocva.com/detalle_articulo/articulo.php?fProdId=9688297"/>
    <hyperlink ref="E3013" r:id="rId3011" display="http://www.grupocva.com/detalle_articulo/articulo.php?fProdId=9688298"/>
    <hyperlink ref="E3014" r:id="rId3012" display="http://www.grupocva.com/detalle_articulo/articulo.php?fProdId=9688299"/>
    <hyperlink ref="E3015" r:id="rId3013" display="http://www.grupocva.com/detalle_articulo/articulo.php?fProdId=9688300"/>
    <hyperlink ref="E3016" r:id="rId3014" display="http://www.grupocva.com/detalle_articulo/articulo.php?fProdId=9688301"/>
    <hyperlink ref="E3017" r:id="rId3015" display="http://www.grupocva.com/detalle_articulo/articulo.php?fProdId=9689046"/>
    <hyperlink ref="E3018" r:id="rId3016" display="http://www.grupocva.com/detalle_articulo/articulo.php?fProdId=9690246"/>
    <hyperlink ref="E3019" r:id="rId3017" display="http://www.grupocva.com/detalle_articulo/articulo.php?fProdId=6012689"/>
    <hyperlink ref="E3020" r:id="rId3018" display="http://www.grupocva.com/detalle_articulo/articulo.php?fProdId=13972"/>
    <hyperlink ref="E3021" r:id="rId3019" display="http://www.grupocva.com/detalle_articulo/articulo.php?fProdId=6142686"/>
    <hyperlink ref="E3022" r:id="rId3020" display="http://www.grupocva.com/detalle_articulo/articulo.php?fProdId=6158696"/>
    <hyperlink ref="E3023" r:id="rId3021" display="http://www.grupocva.com/detalle_articulo/articulo.php?fProdId=6251685"/>
    <hyperlink ref="E3024" r:id="rId3022" display="http://www.grupocva.com/detalle_articulo/articulo.php?fProdId=6251686"/>
    <hyperlink ref="E3025" r:id="rId3023" display="http://www.grupocva.com/detalle_articulo/articulo.php?fProdId=6254686"/>
    <hyperlink ref="E3026" r:id="rId3024" display="http://www.grupocva.com/detalle_articulo/articulo.php?fProdId=6254688"/>
    <hyperlink ref="E3027" r:id="rId3025" display="http://www.grupocva.com/detalle_articulo/articulo.php?fProdId=9422267"/>
    <hyperlink ref="E3028" r:id="rId3026" display="http://www.grupocva.com/detalle_articulo/articulo.php?fProdId=9429167"/>
    <hyperlink ref="E3029" r:id="rId3027" display="http://www.grupocva.com/detalle_articulo/articulo.php?fProdId=9436969"/>
    <hyperlink ref="E3030" r:id="rId3028" display="http://www.grupocva.com/detalle_articulo/articulo.php?fProdId=22709"/>
    <hyperlink ref="E3031" r:id="rId3029" display="http://www.grupocva.com/detalle_articulo/articulo.php?fProdId=9444318"/>
    <hyperlink ref="E3032" r:id="rId3030" display="http://www.grupocva.com/detalle_articulo/articulo.php?fProdId=9450018"/>
    <hyperlink ref="E3033" r:id="rId3031" display="http://www.grupocva.com/detalle_articulo/articulo.php?fProdId=9450223"/>
    <hyperlink ref="E3034" r:id="rId3032" display="http://www.grupocva.com/detalle_articulo/articulo.php?fProdId=22771"/>
    <hyperlink ref="E3035" r:id="rId3033" display="http://www.grupocva.com/detalle_articulo/articulo.php?fProdId=9460467"/>
    <hyperlink ref="E3036" r:id="rId3034" display="http://www.grupocva.com/detalle_articulo/articulo.php?fProdId=9462718"/>
    <hyperlink ref="E3037" r:id="rId3035" display="http://www.grupocva.com/detalle_articulo/articulo.php?fProdId=9476318"/>
    <hyperlink ref="E3038" r:id="rId3036" display="http://www.grupocva.com/detalle_articulo/articulo.php?fProdId=9476420"/>
    <hyperlink ref="E3039" r:id="rId3037" display="http://www.grupocva.com/detalle_articulo/articulo.php?fProdId=25024"/>
    <hyperlink ref="E3040" r:id="rId3038" display="http://www.grupocva.com/detalle_articulo/articulo.php?fProdId=25684"/>
    <hyperlink ref="E3041" r:id="rId3039" display="http://www.grupocva.com/detalle_articulo/articulo.php?fProdId=9481818"/>
    <hyperlink ref="E3042" r:id="rId3040" display="http://www.grupocva.com/detalle_articulo/articulo.php?fProdId=9484782"/>
    <hyperlink ref="E3043" r:id="rId3041" display="http://www.grupocva.com/detalle_articulo/articulo.php?fProdId=25687"/>
    <hyperlink ref="E3044" r:id="rId3042" display="http://www.grupocva.com/detalle_articulo/articulo.php?fProdId=9485692"/>
    <hyperlink ref="E3045" r:id="rId3043" display="http://www.grupocva.com/detalle_articulo/articulo.php?fProdId=9486390"/>
    <hyperlink ref="E3046" r:id="rId3044" display="http://www.grupocva.com/detalle_articulo/articulo.php?fProdId=25688"/>
    <hyperlink ref="E3047" r:id="rId3045" display="http://www.grupocva.com/detalle_articulo/articulo.php?fProdId=97685"/>
    <hyperlink ref="E3048" r:id="rId3046" display="http://www.grupocva.com/detalle_articulo/articulo.php?fProdId=9490385"/>
    <hyperlink ref="E3049" r:id="rId3047" display="http://www.grupocva.com/detalle_articulo/articulo.php?fProdId=9490386"/>
    <hyperlink ref="E3050" r:id="rId3048" display="http://www.grupocva.com/detalle_articulo/articulo.php?fProdId=9508788"/>
    <hyperlink ref="E3051" r:id="rId3049" display="http://www.grupocva.com/detalle_articulo/articulo.php?fProdId=9511686"/>
    <hyperlink ref="E3052" r:id="rId3050" display="http://www.grupocva.com/detalle_articulo/articulo.php?fProdId=9517686"/>
    <hyperlink ref="E3053" r:id="rId3051" display="http://www.grupocva.com/detalle_articulo/articulo.php?fProdId=981685"/>
    <hyperlink ref="E3054" r:id="rId3052" display="http://www.grupocva.com/detalle_articulo/articulo.php?fProdId=9530036"/>
    <hyperlink ref="E3055" r:id="rId3053" display="http://www.grupocva.com/detalle_articulo/articulo.php?fProdId=9540087"/>
    <hyperlink ref="E3056" r:id="rId3054" display="http://www.grupocva.com/detalle_articulo/articulo.php?fProdId=9551737"/>
    <hyperlink ref="E3057" r:id="rId3055" display="http://www.grupocva.com/detalle_articulo/articulo.php?fProdId=1500685"/>
    <hyperlink ref="E3058" r:id="rId3056" display="http://www.grupocva.com/detalle_articulo/articulo.php?fProdId=9555036"/>
    <hyperlink ref="E3059" r:id="rId3057" display="http://www.grupocva.com/detalle_articulo/articulo.php?fProdId=9561136"/>
    <hyperlink ref="E3060" r:id="rId3058" display="http://www.grupocva.com/detalle_articulo/articulo.php?fProdId=9565141"/>
    <hyperlink ref="E3061" r:id="rId3059" display="http://www.grupocva.com/detalle_articulo/articulo.php?fProdId=9567140"/>
    <hyperlink ref="E3062" r:id="rId3060" display="http://www.grupocva.com/detalle_articulo/articulo.php?fProdId=9570588"/>
    <hyperlink ref="E3063" r:id="rId3061" display="http://www.grupocva.com/detalle_articulo/articulo.php?fProdId=9572638"/>
    <hyperlink ref="E3064" r:id="rId3062" display="http://www.grupocva.com/detalle_articulo/articulo.php?fProdId=9572547"/>
    <hyperlink ref="E3065" r:id="rId3063" display="http://www.grupocva.com/detalle_articulo/articulo.php?fProdId=9572889"/>
    <hyperlink ref="E3066" r:id="rId3064" display="http://www.grupocva.com/detalle_articulo/articulo.php?fProdId=9574688"/>
    <hyperlink ref="E3067" r:id="rId3065" display="http://www.grupocva.com/detalle_articulo/articulo.php?fProdId=9574738"/>
    <hyperlink ref="E3068" r:id="rId3066" display="http://www.grupocva.com/detalle_articulo/articulo.php?fProdId=9577541"/>
    <hyperlink ref="E3069" r:id="rId3067" display="http://www.grupocva.com/detalle_articulo/articulo.php?fProdId=9577589"/>
    <hyperlink ref="E3070" r:id="rId3068" display="http://www.grupocva.com/detalle_articulo/articulo.php?fProdId=9577489"/>
    <hyperlink ref="E3071" r:id="rId3069" display="http://www.grupocva.com/detalle_articulo/articulo.php?fProdId=9577492"/>
    <hyperlink ref="E3072" r:id="rId3070" display="http://www.grupocva.com/detalle_articulo/articulo.php?fProdId=9577592"/>
    <hyperlink ref="E3073" r:id="rId3071" display="http://www.grupocva.com/detalle_articulo/articulo.php?fProdId=1559689"/>
    <hyperlink ref="E3074" r:id="rId3072" display="http://www.grupocva.com/detalle_articulo/articulo.php?fProdId=9593388"/>
    <hyperlink ref="E3075" r:id="rId3073" display="http://www.grupocva.com/detalle_articulo/articulo.php?fProdId=9594189"/>
    <hyperlink ref="E3076" r:id="rId3074" display="http://www.grupocva.com/detalle_articulo/articulo.php?fProdId=9603895"/>
    <hyperlink ref="E3077" r:id="rId3075" display="http://www.grupocva.com/detalle_articulo/articulo.php?fProdId=9606141"/>
    <hyperlink ref="E3078" r:id="rId3076" display="http://www.grupocva.com/detalle_articulo/articulo.php?fProdId=9608788"/>
    <hyperlink ref="E3079" r:id="rId3077" display="http://www.grupocva.com/detalle_articulo/articulo.php?fProdId=9608791"/>
    <hyperlink ref="E3080" r:id="rId3078" display="http://www.grupocva.com/detalle_articulo/articulo.php?fProdId=9609842"/>
    <hyperlink ref="E3081" r:id="rId3079" display="http://www.grupocva.com/detalle_articulo/articulo.php?fProdId=9615638"/>
    <hyperlink ref="E3082" r:id="rId3080" display="http://www.grupocva.com/detalle_articulo/articulo.php?fProdId=9615639"/>
    <hyperlink ref="E3083" r:id="rId3081" display="http://www.grupocva.com/detalle_articulo/articulo.php?fProdId=9615640"/>
    <hyperlink ref="E3084" r:id="rId3082" display="http://www.grupocva.com/detalle_articulo/articulo.php?fProdId=9615689"/>
    <hyperlink ref="E3085" r:id="rId3083" display="http://www.grupocva.com/detalle_articulo/articulo.php?fProdId=9615738"/>
    <hyperlink ref="E3086" r:id="rId3084" display="http://www.grupocva.com/detalle_articulo/articulo.php?fProdId=9615641"/>
    <hyperlink ref="E3087" r:id="rId3085" display="http://www.grupocva.com/detalle_articulo/articulo.php?fProdId=9615642"/>
    <hyperlink ref="E3088" r:id="rId3086" display="http://www.grupocva.com/detalle_articulo/articulo.php?fProdId=9615643"/>
    <hyperlink ref="E3089" r:id="rId3087" display="http://www.grupocva.com/detalle_articulo/articulo.php?fProdId=9615644"/>
    <hyperlink ref="E3090" r:id="rId3088" display="http://www.grupocva.com/detalle_articulo/articulo.php?fProdId=9615838"/>
    <hyperlink ref="E3091" r:id="rId3089" display="http://www.grupocva.com/detalle_articulo/articulo.php?fProdId=9615888"/>
    <hyperlink ref="E3092" r:id="rId3090" display="http://www.grupocva.com/detalle_articulo/articulo.php?fProdId=9615889"/>
    <hyperlink ref="E3093" r:id="rId3091" display="http://www.grupocva.com/detalle_articulo/articulo.php?fProdId=9615839"/>
    <hyperlink ref="E3094" r:id="rId3092" display="http://www.grupocva.com/detalle_articulo/articulo.php?fProdId=9616888"/>
    <hyperlink ref="E3095" r:id="rId3093" display="http://www.grupocva.com/detalle_articulo/articulo.php?fProdId=9616839"/>
    <hyperlink ref="E3096" r:id="rId3094" display="http://www.grupocva.com/detalle_articulo/articulo.php?fProdId=9616989"/>
    <hyperlink ref="E3097" r:id="rId3095" display="http://www.grupocva.com/detalle_articulo/articulo.php?fProdId=9617039"/>
    <hyperlink ref="E3098" r:id="rId3096" display="http://www.grupocva.com/detalle_articulo/articulo.php?fProdId=9621441"/>
    <hyperlink ref="E3099" r:id="rId3097" display="http://www.grupocva.com/detalle_articulo/articulo.php?fProdId=9621489"/>
    <hyperlink ref="E3100" r:id="rId3098" display="http://www.grupocva.com/detalle_articulo/articulo.php?fProdId=9623289"/>
    <hyperlink ref="E3101" r:id="rId3099" display="http://www.grupocva.com/detalle_articulo/articulo.php?fProdId=9623340"/>
    <hyperlink ref="E3102" r:id="rId3100" display="http://www.grupocva.com/detalle_articulo/articulo.php?fProdId=9623839"/>
    <hyperlink ref="E3103" r:id="rId3101" display="http://www.grupocva.com/detalle_articulo/articulo.php?fProdId=9626039"/>
    <hyperlink ref="E3104" r:id="rId3102" display="http://www.grupocva.com/detalle_articulo/articulo.php?fProdId=9626589"/>
    <hyperlink ref="E3105" r:id="rId3103" display="http://www.grupocva.com/detalle_articulo/articulo.php?fProdId=9626639"/>
    <hyperlink ref="E3106" r:id="rId3104" display="http://www.grupocva.com/detalle_articulo/articulo.php?fProdId=9626591"/>
    <hyperlink ref="E3107" r:id="rId3105" display="http://www.grupocva.com/detalle_articulo/articulo.php?fProdId=9626641"/>
    <hyperlink ref="E3108" r:id="rId3106" display="http://www.grupocva.com/detalle_articulo/articulo.php?fProdId=9626645"/>
    <hyperlink ref="E3109" r:id="rId3107" display="http://www.grupocva.com/detalle_articulo/articulo.php?fProdId=9626593"/>
    <hyperlink ref="E3110" r:id="rId3108" display="http://www.grupocva.com/detalle_articulo/articulo.php?fProdId=9626594"/>
    <hyperlink ref="E3111" r:id="rId3109" display="http://www.grupocva.com/detalle_articulo/articulo.php?fProdId=9626689"/>
    <hyperlink ref="E3112" r:id="rId3110" display="http://www.grupocva.com/detalle_articulo/articulo.php?fProdId=9626739"/>
    <hyperlink ref="E3113" r:id="rId3111" display="http://www.grupocva.com/detalle_articulo/articulo.php?fProdId=9626789"/>
    <hyperlink ref="E3114" r:id="rId3112" display="http://www.grupocva.com/detalle_articulo/articulo.php?fProdId=9626839"/>
    <hyperlink ref="E3115" r:id="rId3113" display="http://www.grupocva.com/detalle_articulo/articulo.php?fProdId=9627090"/>
    <hyperlink ref="E3116" r:id="rId3114" display="http://www.grupocva.com/detalle_articulo/articulo.php?fProdId=9627389"/>
    <hyperlink ref="E3117" r:id="rId3115" display="http://www.grupocva.com/detalle_articulo/articulo.php?fProdId=9627540"/>
    <hyperlink ref="E3118" r:id="rId3116" display="http://www.grupocva.com/detalle_articulo/articulo.php?fProdId=9627541"/>
    <hyperlink ref="E3119" r:id="rId3117" display="http://www.grupocva.com/detalle_articulo/articulo.php?fProdId=9627590"/>
    <hyperlink ref="E3120" r:id="rId3118" display="http://www.grupocva.com/detalle_articulo/articulo.php?fProdId=9627639"/>
    <hyperlink ref="E3121" r:id="rId3119" display="http://www.grupocva.com/detalle_articulo/articulo.php?fProdId=9627640"/>
    <hyperlink ref="E3122" r:id="rId3120" display="http://www.grupocva.com/detalle_articulo/articulo.php?fProdId=9627789"/>
    <hyperlink ref="E3123" r:id="rId3121" display="http://www.grupocva.com/detalle_articulo/articulo.php?fProdId=9629646"/>
    <hyperlink ref="E3124" r:id="rId3122" display="http://www.grupocva.com/detalle_articulo/articulo.php?fProdId=9629696"/>
    <hyperlink ref="E3125" r:id="rId3123" display="http://www.grupocva.com/detalle_articulo/articulo.php?fProdId=9630549"/>
    <hyperlink ref="E3126" r:id="rId3124" display="http://www.grupocva.com/detalle_articulo/articulo.php?fProdId=9630596"/>
    <hyperlink ref="E3127" r:id="rId3125" display="http://www.grupocva.com/detalle_articulo/articulo.php?fProdId=9630947"/>
    <hyperlink ref="E3128" r:id="rId3126" display="http://www.grupocva.com/detalle_articulo/articulo.php?fProdId=9630948"/>
    <hyperlink ref="E3129" r:id="rId3127" display="http://www.grupocva.com/detalle_articulo/articulo.php?fProdId=9630949"/>
    <hyperlink ref="E3130" r:id="rId3128" display="http://www.grupocva.com/detalle_articulo/articulo.php?fProdId=9630950"/>
    <hyperlink ref="E3131" r:id="rId3129" display="http://www.grupocva.com/detalle_articulo/articulo.php?fProdId=9633296"/>
    <hyperlink ref="E3132" r:id="rId3130" display="http://www.grupocva.com/detalle_articulo/articulo.php?fProdId=9633346"/>
    <hyperlink ref="E3133" r:id="rId3131" display="http://www.grupocva.com/detalle_articulo/articulo.php?fProdId=9633347"/>
    <hyperlink ref="E3134" r:id="rId3132" display="http://www.grupocva.com/detalle_articulo/articulo.php?fProdId=9633396"/>
    <hyperlink ref="E3135" r:id="rId3133" display="http://www.grupocva.com/detalle_articulo/articulo.php?fProdId=9633446"/>
    <hyperlink ref="E3136" r:id="rId3134" display="http://www.grupocva.com/detalle_articulo/articulo.php?fProdId=9633496"/>
    <hyperlink ref="E3137" r:id="rId3135" display="http://www.grupocva.com/detalle_articulo/articulo.php?fProdId=9633497"/>
    <hyperlink ref="E3138" r:id="rId3136" display="http://www.grupocva.com/detalle_articulo/articulo.php?fProdId=9633447"/>
    <hyperlink ref="E3139" r:id="rId3137" display="http://www.grupocva.com/detalle_articulo/articulo.php?fProdId=9633546"/>
    <hyperlink ref="E3140" r:id="rId3138" display="http://www.grupocva.com/detalle_articulo/articulo.php?fProdId=9633596"/>
    <hyperlink ref="E3141" r:id="rId3139" display="http://www.grupocva.com/detalle_articulo/articulo.php?fProdId=9633597"/>
    <hyperlink ref="E3142" r:id="rId3140" display="http://www.grupocva.com/detalle_articulo/articulo.php?fProdId=9633598"/>
    <hyperlink ref="E3143" r:id="rId3141" display="http://www.grupocva.com/detalle_articulo/articulo.php?fProdId=9633599"/>
    <hyperlink ref="E3144" r:id="rId3142" display="http://www.grupocva.com/detalle_articulo/articulo.php?fProdId=9634160"/>
    <hyperlink ref="E3145" r:id="rId3143" display="http://www.grupocva.com/detalle_articulo/articulo.php?fProdId=9634352"/>
    <hyperlink ref="E3146" r:id="rId3144" display="http://www.grupocva.com/detalle_articulo/articulo.php?fProdId=9634353"/>
    <hyperlink ref="E3147" r:id="rId3145" display="http://www.grupocva.com/detalle_articulo/articulo.php?fProdId=9635296"/>
    <hyperlink ref="E3148" r:id="rId3146" display="http://www.grupocva.com/detalle_articulo/articulo.php?fProdId=9635397"/>
    <hyperlink ref="E3149" r:id="rId3147" display="http://www.grupocva.com/detalle_articulo/articulo.php?fProdId=9635446"/>
    <hyperlink ref="E3150" r:id="rId3148" display="http://www.grupocva.com/detalle_articulo/articulo.php?fProdId=9635447"/>
    <hyperlink ref="E3151" r:id="rId3149" display="http://www.grupocva.com/detalle_articulo/articulo.php?fProdId=9635496"/>
    <hyperlink ref="E3152" r:id="rId3150" display="http://www.grupocva.com/detalle_articulo/articulo.php?fProdId=9635497"/>
    <hyperlink ref="E3153" r:id="rId3151" display="http://www.grupocva.com/detalle_articulo/articulo.php?fProdId=9635896"/>
    <hyperlink ref="E3154" r:id="rId3152" display="http://www.grupocva.com/detalle_articulo/articulo.php?fProdId=9635946"/>
    <hyperlink ref="E3155" r:id="rId3153" display="http://www.grupocva.com/detalle_articulo/articulo.php?fProdId=9643197"/>
    <hyperlink ref="E3156" r:id="rId3154" display="http://www.grupocva.com/detalle_articulo/articulo.php?fProdId=9645747"/>
    <hyperlink ref="E3157" r:id="rId3155" display="http://www.grupocva.com/detalle_articulo/articulo.php?fProdId=9649096"/>
    <hyperlink ref="E3158" r:id="rId3156" display="http://www.grupocva.com/detalle_articulo/articulo.php?fProdId=9650496"/>
    <hyperlink ref="E3159" r:id="rId3157" display="http://www.grupocva.com/detalle_articulo/articulo.php?fProdId=9650896"/>
    <hyperlink ref="E3160" r:id="rId3158" display="http://www.grupocva.com/detalle_articulo/articulo.php?fProdId=9650996"/>
    <hyperlink ref="E3161" r:id="rId3159" display="http://www.grupocva.com/detalle_articulo/articulo.php?fProdId=9651046"/>
    <hyperlink ref="E3162" r:id="rId3160" display="http://www.grupocva.com/detalle_articulo/articulo.php?fProdId=9651047"/>
    <hyperlink ref="E3163" r:id="rId3161" display="http://www.grupocva.com/detalle_articulo/articulo.php?fProdId=9651048"/>
    <hyperlink ref="E3164" r:id="rId3162" display="http://www.grupocva.com/detalle_articulo/articulo.php?fProdId=9654498"/>
    <hyperlink ref="E3165" r:id="rId3163" display="http://www.grupocva.com/detalle_articulo/articulo.php?fProdId=2081686"/>
    <hyperlink ref="E3166" r:id="rId3164" display="http://www.grupocva.com/detalle_articulo/articulo.php?fProdId=9657996"/>
    <hyperlink ref="E3167" r:id="rId3165" display="http://www.grupocva.com/detalle_articulo/articulo.php?fProdId=9660446"/>
    <hyperlink ref="E3168" r:id="rId3166" display="http://www.grupocva.com/detalle_articulo/articulo.php?fProdId=9660496"/>
    <hyperlink ref="E3169" r:id="rId3167" display="http://www.grupocva.com/detalle_articulo/articulo.php?fProdId=9660546"/>
    <hyperlink ref="E3170" r:id="rId3168" display="http://www.grupocva.com/detalle_articulo/articulo.php?fProdId=9660946"/>
    <hyperlink ref="E3171" r:id="rId3169" display="http://www.grupocva.com/detalle_articulo/articulo.php?fProdId=9660897"/>
    <hyperlink ref="E3172" r:id="rId3170" display="http://www.grupocva.com/detalle_articulo/articulo.php?fProdId=9660898"/>
    <hyperlink ref="E3173" r:id="rId3171" display="http://www.grupocva.com/detalle_articulo/articulo.php?fProdId=9660847"/>
    <hyperlink ref="E3174" r:id="rId3172" display="http://www.grupocva.com/detalle_articulo/articulo.php?fProdId=9660848"/>
    <hyperlink ref="E3175" r:id="rId3173" display="http://www.grupocva.com/detalle_articulo/articulo.php?fProdId=9660899"/>
    <hyperlink ref="E3176" r:id="rId3174" display="http://www.grupocva.com/detalle_articulo/articulo.php?fProdId=9661096"/>
    <hyperlink ref="E3177" r:id="rId3175" display="http://www.grupocva.com/detalle_articulo/articulo.php?fProdId=9661446"/>
    <hyperlink ref="E3178" r:id="rId3176" display="http://www.grupocva.com/detalle_articulo/articulo.php?fProdId=9661397"/>
    <hyperlink ref="E3179" r:id="rId3177" display="http://www.grupocva.com/detalle_articulo/articulo.php?fProdId=9661496"/>
    <hyperlink ref="E3180" r:id="rId3178" display="http://www.grupocva.com/detalle_articulo/articulo.php?fProdId=9661399"/>
    <hyperlink ref="E3181" r:id="rId3179" display="http://www.grupocva.com/detalle_articulo/articulo.php?fProdId=9661497"/>
    <hyperlink ref="E3182" r:id="rId3180" display="http://www.grupocva.com/detalle_articulo/articulo.php?fProdId=9661400"/>
    <hyperlink ref="E3183" r:id="rId3181" display="http://www.grupocva.com/detalle_articulo/articulo.php?fProdId=9661447"/>
    <hyperlink ref="E3184" r:id="rId3182" display="http://www.grupocva.com/detalle_articulo/articulo.php?fProdId=9661401"/>
    <hyperlink ref="E3185" r:id="rId3183" display="http://www.grupocva.com/detalle_articulo/articulo.php?fProdId=9661498"/>
    <hyperlink ref="E3186" r:id="rId3184" display="http://www.grupocva.com/detalle_articulo/articulo.php?fProdId=9661402"/>
    <hyperlink ref="E3187" r:id="rId3185" display="http://www.grupocva.com/detalle_articulo/articulo.php?fProdId=9661499"/>
    <hyperlink ref="E3188" r:id="rId3186" display="http://www.grupocva.com/detalle_articulo/articulo.php?fProdId=9661449"/>
    <hyperlink ref="E3189" r:id="rId3187" display="http://www.grupocva.com/detalle_articulo/articulo.php?fProdId=9662800"/>
    <hyperlink ref="E3190" r:id="rId3188" display="http://www.grupocva.com/detalle_articulo/articulo.php?fProdId=9664946"/>
    <hyperlink ref="E3191" r:id="rId3189" display="http://www.grupocva.com/detalle_articulo/articulo.php?fProdId=9666096"/>
    <hyperlink ref="E3192" r:id="rId3190" display="http://www.grupocva.com/detalle_articulo/articulo.php?fProdId=9666147"/>
    <hyperlink ref="E3193" r:id="rId3191" display="http://www.grupocva.com/detalle_articulo/articulo.php?fProdId=9666148"/>
    <hyperlink ref="E3194" r:id="rId3192" display="http://www.grupocva.com/detalle_articulo/articulo.php?fProdId=9666246"/>
    <hyperlink ref="E3195" r:id="rId3193" display="http://www.grupocva.com/detalle_articulo/articulo.php?fProdId=9666296"/>
    <hyperlink ref="E3196" r:id="rId3194" display="http://www.grupocva.com/detalle_articulo/articulo.php?fProdId=9675096"/>
    <hyperlink ref="E3197" r:id="rId3195" display="http://www.grupocva.com/detalle_articulo/articulo.php?fProdId=9679046"/>
    <hyperlink ref="E3198" r:id="rId3196" display="http://www.grupocva.com/detalle_articulo/articulo.php?fProdId=9683496"/>
    <hyperlink ref="E3199" r:id="rId3197" display="http://www.grupocva.com/detalle_articulo/articulo.php?fProdId=9683546"/>
    <hyperlink ref="E3200" r:id="rId3198" display="http://www.grupocva.com/detalle_articulo/articulo.php?fProdId=9684396"/>
    <hyperlink ref="E3201" r:id="rId3199" display="http://www.grupocva.com/detalle_articulo/articulo.php?fProdId=9684446"/>
    <hyperlink ref="E3202" r:id="rId3200" display="http://www.grupocva.com/detalle_articulo/articulo.php?fProdId=9684397"/>
    <hyperlink ref="E3203" r:id="rId3201" display="http://www.grupocva.com/detalle_articulo/articulo.php?fProdId=9684496"/>
    <hyperlink ref="E3204" r:id="rId3202" display="http://www.grupocva.com/detalle_articulo/articulo.php?fProdId=9684448"/>
    <hyperlink ref="E3205" r:id="rId3203" display="http://www.grupocva.com/detalle_articulo/articulo.php?fProdId=9684449"/>
    <hyperlink ref="E3206" r:id="rId3204" display="http://www.grupocva.com/detalle_articulo/articulo.php?fProdId=9684450"/>
    <hyperlink ref="E3207" r:id="rId3205" display="http://www.grupocva.com/detalle_articulo/articulo.php?fProdId=9686496"/>
    <hyperlink ref="E3208" r:id="rId3206" display="http://www.grupocva.com/detalle_articulo/articulo.php?fProdId=9696647"/>
    <hyperlink ref="E3209" r:id="rId3207" display="http://www.grupocva.com/detalle_articulo/articulo.php?fProdId=2268687"/>
    <hyperlink ref="E3210" r:id="rId3208" display="http://www.grupocva.com/detalle_articulo/articulo.php?fProdId=8649"/>
    <hyperlink ref="E3211" r:id="rId3209" display="http://www.grupocva.com/detalle_articulo/articulo.php?fProdId=2911685"/>
    <hyperlink ref="E3212" r:id="rId3210" display="http://www.grupocva.com/detalle_articulo/articulo.php?fProdId=3090686"/>
    <hyperlink ref="E3213" r:id="rId3211" display="http://www.grupocva.com/detalle_articulo/articulo.php?fProdId=3996687"/>
    <hyperlink ref="E3214" r:id="rId3212" display="http://www.grupocva.com/detalle_articulo/articulo.php?fProdId=3997685"/>
    <hyperlink ref="E3215" r:id="rId3213" display="http://www.grupocva.com/detalle_articulo/articulo.php?fProdId=4229685"/>
    <hyperlink ref="E3216" r:id="rId3214" display="http://www.grupocva.com/detalle_articulo/articulo.php?fProdId=4376685"/>
    <hyperlink ref="E3217" r:id="rId3215" display="http://www.grupocva.com/detalle_articulo/articulo.php?fProdId=4664693"/>
    <hyperlink ref="E3218" r:id="rId3216" display="http://www.grupocva.com/detalle_articulo/articulo.php?fProdId=4832685"/>
    <hyperlink ref="E3219" r:id="rId3217" display="http://www.grupocva.com/detalle_articulo/articulo.php?fProdId=5034694"/>
    <hyperlink ref="E3220" r:id="rId3218" display="http://www.grupocva.com/detalle_articulo/articulo.php?fProdId=5035685"/>
    <hyperlink ref="E3221" r:id="rId3219" display="http://www.grupocva.com/detalle_articulo/articulo.php?fProdId=5162694"/>
    <hyperlink ref="E3222" r:id="rId3220" display="http://www.grupocva.com/detalle_articulo/articulo.php?fProdId=5253687"/>
    <hyperlink ref="E3223" r:id="rId3221" display="http://www.grupocva.com/detalle_articulo/articulo.php?fProdId=5737686"/>
    <hyperlink ref="E3224" r:id="rId3222" display="http://www.grupocva.com/detalle_articulo/articulo.php?fProdId=9477570"/>
    <hyperlink ref="E3225" r:id="rId3223" display="http://www.grupocva.com/detalle_articulo/articulo.php?fProdId=3202701"/>
    <hyperlink ref="E3226" r:id="rId3224" display="http://www.grupocva.com/detalle_articulo/articulo.php?fProdId=4266686"/>
    <hyperlink ref="E3227" r:id="rId3225" display="http://www.grupocva.com/detalle_articulo/articulo.php?fProdId=5435686"/>
    <hyperlink ref="E3228" r:id="rId3226" display="http://www.grupocva.com/detalle_articulo/articulo.php?fProdId=5788686"/>
    <hyperlink ref="E3229" r:id="rId3227" display="http://www.grupocva.com/detalle_articulo/articulo.php?fProdId=5873689"/>
    <hyperlink ref="E3230" r:id="rId3228" display="http://www.grupocva.com/detalle_articulo/articulo.php?fProdId=5872696"/>
    <hyperlink ref="E3231" r:id="rId3229" display="http://www.grupocva.com/detalle_articulo/articulo.php?fProdId=9430329"/>
    <hyperlink ref="E3232" r:id="rId3230" display="http://www.grupocva.com/detalle_articulo/articulo.php?fProdId=9430239"/>
    <hyperlink ref="E3233" r:id="rId3231" display="http://www.grupocva.com/detalle_articulo/articulo.php?fProdId=9430240"/>
    <hyperlink ref="E3234" r:id="rId3232" display="http://www.grupocva.com/detalle_articulo/articulo.php?fProdId=9447570"/>
    <hyperlink ref="E3235" r:id="rId3233" display="http://www.grupocva.com/detalle_articulo/articulo.php?fProdId=9456767"/>
    <hyperlink ref="E3236" r:id="rId3234" display="http://www.grupocva.com/detalle_articulo/articulo.php?fProdId=9461518"/>
    <hyperlink ref="E3237" r:id="rId3235" display="http://www.grupocva.com/detalle_articulo/articulo.php?fProdId=9489485"/>
    <hyperlink ref="E3238" r:id="rId3236" display="http://www.grupocva.com/detalle_articulo/articulo.php?fProdId=9490086"/>
    <hyperlink ref="E3239" r:id="rId3237" display="http://www.grupocva.com/detalle_articulo/articulo.php?fProdId=9490136"/>
    <hyperlink ref="E3240" r:id="rId3238" display="http://www.grupocva.com/detalle_articulo/articulo.php?fProdId=9490137"/>
    <hyperlink ref="E3241" r:id="rId3239" display="http://www.grupocva.com/detalle_articulo/articulo.php?fProdId=9490087"/>
    <hyperlink ref="E3242" r:id="rId3240" display="http://www.grupocva.com/detalle_articulo/articulo.php?fProdId=9499537"/>
    <hyperlink ref="E3243" r:id="rId3241" display="http://www.grupocva.com/detalle_articulo/articulo.php?fProdId=9503942"/>
    <hyperlink ref="E3244" r:id="rId3242" display="http://www.grupocva.com/detalle_articulo/articulo.php?fProdId=9503990"/>
    <hyperlink ref="E3245" r:id="rId3243" display="http://www.grupocva.com/detalle_articulo/articulo.php?fProdId=9511787"/>
    <hyperlink ref="E3246" r:id="rId3244" display="http://www.grupocva.com/detalle_articulo/articulo.php?fProdId=9516137"/>
    <hyperlink ref="E3247" r:id="rId3245" display="http://www.grupocva.com/detalle_articulo/articulo.php?fProdId=9516786"/>
    <hyperlink ref="E3248" r:id="rId3246" display="http://www.grupocva.com/detalle_articulo/articulo.php?fProdId=9518889"/>
    <hyperlink ref="E3249" r:id="rId3247" display="http://www.grupocva.com/detalle_articulo/articulo.php?fProdId=9527936"/>
    <hyperlink ref="E3250" r:id="rId3248" display="http://www.grupocva.com/detalle_articulo/articulo.php?fProdId=9529337"/>
    <hyperlink ref="E3251" r:id="rId3249" display="http://www.grupocva.com/detalle_articulo/articulo.php?fProdId=9529389"/>
    <hyperlink ref="E3252" r:id="rId3250" display="http://www.grupocva.com/detalle_articulo/articulo.php?fProdId=9533086"/>
    <hyperlink ref="E3253" r:id="rId3251" display="http://www.grupocva.com/detalle_articulo/articulo.php?fProdId=9533686"/>
    <hyperlink ref="E3254" r:id="rId3252" display="http://www.grupocva.com/detalle_articulo/articulo.php?fProdId=9537336"/>
    <hyperlink ref="E3255" r:id="rId3253" display="http://www.grupocva.com/detalle_articulo/articulo.php?fProdId=9549036"/>
    <hyperlink ref="E3256" r:id="rId3254" display="http://www.grupocva.com/detalle_articulo/articulo.php?fProdId=9549395"/>
    <hyperlink ref="E3257" r:id="rId3255" display="http://www.grupocva.com/detalle_articulo/articulo.php?fProdId=9549586"/>
    <hyperlink ref="E3258" r:id="rId3256" display="http://www.grupocva.com/detalle_articulo/articulo.php?fProdId=9549587"/>
    <hyperlink ref="E3259" r:id="rId3257" display="http://www.grupocva.com/detalle_articulo/articulo.php?fProdId=9557287"/>
    <hyperlink ref="E3260" r:id="rId3258" display="http://www.grupocva.com/detalle_articulo/articulo.php?fProdId=9557336"/>
    <hyperlink ref="E3261" r:id="rId3259" display="http://www.grupocva.com/detalle_articulo/articulo.php?fProdId=9557586"/>
    <hyperlink ref="E3262" r:id="rId3260" display="http://www.grupocva.com/detalle_articulo/articulo.php?fProdId=9561137"/>
    <hyperlink ref="E3263" r:id="rId3261" display="http://www.grupocva.com/detalle_articulo/articulo.php?fProdId=9612588"/>
    <hyperlink ref="E3264" r:id="rId3262" display="http://www.grupocva.com/detalle_articulo/articulo.php?fProdId=9612638"/>
    <hyperlink ref="E3265" r:id="rId3263" display="http://www.grupocva.com/detalle_articulo/articulo.php?fProdId=9612688"/>
    <hyperlink ref="E3266" r:id="rId3264" display="http://www.grupocva.com/detalle_articulo/articulo.php?fProdId=9612738"/>
    <hyperlink ref="E3267" r:id="rId3265" display="http://www.grupocva.com/detalle_articulo/articulo.php?fProdId=9613388"/>
    <hyperlink ref="E3268" r:id="rId3266" display="http://www.grupocva.com/detalle_articulo/articulo.php?fProdId=9627289"/>
    <hyperlink ref="E3269" r:id="rId3267" display="http://www.grupocva.com/detalle_articulo/articulo.php?fProdId=9627290"/>
    <hyperlink ref="E3270" r:id="rId3268" display="http://www.grupocva.com/detalle_articulo/articulo.php?fProdId=9639196"/>
    <hyperlink ref="E3271" r:id="rId3269" display="http://www.grupocva.com/detalle_articulo/articulo.php?fProdId=9669396"/>
    <hyperlink ref="E3272" r:id="rId3270" display="http://www.grupocva.com/detalle_articulo/articulo.php?fProdId=9669446"/>
    <hyperlink ref="E3273" r:id="rId3271" display="http://www.grupocva.com/detalle_articulo/articulo.php?fProdId=9676647"/>
    <hyperlink ref="E3274" r:id="rId3272" display="http://www.grupocva.com/detalle_articulo/articulo.php?fProdId=9677096"/>
    <hyperlink ref="E3275" r:id="rId3273" display="http://www.grupocva.com/detalle_articulo/articulo.php?fProdId=9677047"/>
    <hyperlink ref="E3276" r:id="rId3274" display="http://www.grupocva.com/detalle_articulo/articulo.php?fProdId=9677097"/>
    <hyperlink ref="E3277" r:id="rId3275" display="http://www.grupocva.com/detalle_articulo/articulo.php?fProdId=9677098"/>
    <hyperlink ref="E3278" r:id="rId3276" display="http://www.grupocva.com/detalle_articulo/articulo.php?fProdId=9677099"/>
    <hyperlink ref="E3279" r:id="rId3277" display="http://www.grupocva.com/detalle_articulo/articulo.php?fProdId=9677546"/>
    <hyperlink ref="E3280" r:id="rId3278" display="http://www.grupocva.com/detalle_articulo/articulo.php?fProdId=9677596"/>
    <hyperlink ref="E3281" r:id="rId3279" display="http://www.grupocva.com/detalle_articulo/articulo.php?fProdId=9690398"/>
    <hyperlink ref="E3282" r:id="rId3280" display="http://www.grupocva.com/detalle_articulo/articulo.php?fProdId=37684"/>
    <hyperlink ref="E3283" r:id="rId3281" display="http://www.grupocva.com/detalle_articulo/articulo.php?fProdId=1009685"/>
    <hyperlink ref="E3284" r:id="rId3282" display="http://www.grupocva.com/detalle_articulo/articulo.php?fProdId=2244693"/>
    <hyperlink ref="E3285" r:id="rId3283" display="http://www.grupocva.com/detalle_articulo/articulo.php?fProdId=45687"/>
    <hyperlink ref="E3286" r:id="rId3284" display="http://www.grupocva.com/detalle_articulo/articulo.php?fProdId=5516686"/>
    <hyperlink ref="E3287" r:id="rId3285" display="http://www.grupocva.com/detalle_articulo/articulo.php?fProdId=5685688"/>
    <hyperlink ref="E3288" r:id="rId3286" display="http://www.grupocva.com/detalle_articulo/articulo.php?fProdId=5919685"/>
    <hyperlink ref="E3289" r:id="rId3287" display="http://www.grupocva.com/detalle_articulo/articulo.php?fProdId=5958685"/>
    <hyperlink ref="E3290" r:id="rId3288" display="http://www.grupocva.com/detalle_articulo/articulo.php?fProdId=5958686"/>
    <hyperlink ref="E3291" r:id="rId3289" display="http://www.grupocva.com/detalle_articulo/articulo.php?fProdId=5958687"/>
    <hyperlink ref="E3292" r:id="rId3290" display="http://www.grupocva.com/detalle_articulo/articulo.php?fProdId=5958688"/>
    <hyperlink ref="E3293" r:id="rId3291" display="http://www.grupocva.com/detalle_articulo/articulo.php?fProdId=5957691"/>
    <hyperlink ref="E3294" r:id="rId3292" display="http://www.grupocva.com/detalle_articulo/articulo.php?fProdId=5958689"/>
    <hyperlink ref="E3295" r:id="rId3293" display="http://www.grupocva.com/detalle_articulo/articulo.php?fProdId=5958692"/>
    <hyperlink ref="E3296" r:id="rId3294" display="http://www.grupocva.com/detalle_articulo/articulo.php?fProdId=5957692"/>
    <hyperlink ref="E3297" r:id="rId3295" display="http://www.grupocva.com/detalle_articulo/articulo.php?fProdId=5958695"/>
    <hyperlink ref="E3298" r:id="rId3296" display="http://www.grupocva.com/detalle_articulo/articulo.php?fProdId=5958696"/>
    <hyperlink ref="E3299" r:id="rId3297" display="http://www.grupocva.com/detalle_articulo/articulo.php?fProdId=6060687"/>
    <hyperlink ref="E3300" r:id="rId3298" display="http://www.grupocva.com/detalle_articulo/articulo.php?fProdId=6192693"/>
    <hyperlink ref="E3301" r:id="rId3299" display="http://www.grupocva.com/detalle_articulo/articulo.php?fProdId=9431078"/>
    <hyperlink ref="E3302" r:id="rId3300" display="http://www.grupocva.com/detalle_articulo/articulo.php?fProdId=9432819"/>
    <hyperlink ref="E3303" r:id="rId3301" display="http://www.grupocva.com/detalle_articulo/articulo.php?fProdId=9462817"/>
    <hyperlink ref="E3304" r:id="rId3302" display="http://www.grupocva.com/detalle_articulo/articulo.php?fProdId=9464322"/>
    <hyperlink ref="E3305" r:id="rId3303" display="http://www.grupocva.com/detalle_articulo/articulo.php?fProdId=9488947"/>
    <hyperlink ref="E3306" r:id="rId3304" display="http://www.grupocva.com/detalle_articulo/articulo.php?fProdId=9490235"/>
    <hyperlink ref="E3307" r:id="rId3305" display="http://www.grupocva.com/detalle_articulo/articulo.php?fProdId=9490237"/>
    <hyperlink ref="E3308" r:id="rId3306" display="http://www.grupocva.com/detalle_articulo/articulo.php?fProdId=9490337"/>
    <hyperlink ref="E3309" r:id="rId3307" display="http://www.grupocva.com/detalle_articulo/articulo.php?fProdId=9497888"/>
    <hyperlink ref="E3310" r:id="rId3308" display="http://www.grupocva.com/detalle_articulo/articulo.php?fProdId=9528887"/>
    <hyperlink ref="E3311" r:id="rId3309" display="http://www.grupocva.com/detalle_articulo/articulo.php?fProdId=9532438"/>
    <hyperlink ref="E3312" r:id="rId3310" display="http://www.grupocva.com/detalle_articulo/articulo.php?fProdId=9540089"/>
    <hyperlink ref="E3313" r:id="rId3311" display="http://www.grupocva.com/detalle_articulo/articulo.php?fProdId=9540186"/>
    <hyperlink ref="E3314" r:id="rId3312" display="http://www.grupocva.com/detalle_articulo/articulo.php?fProdId=9575339"/>
    <hyperlink ref="E3315" r:id="rId3313" display="http://www.grupocva.com/detalle_articulo/articulo.php?fProdId=9575938"/>
    <hyperlink ref="E3316" r:id="rId3314" display="http://www.grupocva.com/detalle_articulo/articulo.php?fProdId=9615540"/>
    <hyperlink ref="E3317" r:id="rId3315" display="http://www.grupocva.com/detalle_articulo/articulo.php?fProdId=9625989"/>
    <hyperlink ref="E3318" r:id="rId3316" display="http://www.grupocva.com/detalle_articulo/articulo.php?fProdId=9632196"/>
    <hyperlink ref="E3319" r:id="rId3317" display="http://www.grupocva.com/detalle_articulo/articulo.php?fProdId=9511590"/>
    <hyperlink ref="E3320" r:id="rId3318" display="http://www.grupocva.com/detalle_articulo/articulo.php?fProdId=9533289"/>
    <hyperlink ref="E3321" r:id="rId3319" display="http://www.grupocva.com/detalle_articulo/articulo.php?fProdId=9533538"/>
    <hyperlink ref="E3322" r:id="rId3320" display="http://www.grupocva.com/detalle_articulo/articulo.php?fProdId=9533586"/>
    <hyperlink ref="E3323" r:id="rId3321" display="http://www.grupocva.com/detalle_articulo/articulo.php?fProdId=9568138"/>
    <hyperlink ref="E3324" r:id="rId3322" display="http://www.grupocva.com/detalle_articulo/articulo.php?fProdId=9570738"/>
    <hyperlink ref="E3325" r:id="rId3323" display="http://www.grupocva.com/detalle_articulo/articulo.php?fProdId=9570788"/>
    <hyperlink ref="E3326" r:id="rId3324" display="http://www.grupocva.com/detalle_articulo/articulo.php?fProdId=9572341"/>
    <hyperlink ref="E3327" r:id="rId3325" display="http://www.grupocva.com/detalle_articulo/articulo.php?fProdId=9572390"/>
    <hyperlink ref="E3328" r:id="rId3326" display="http://www.grupocva.com/detalle_articulo/articulo.php?fProdId=9572289"/>
    <hyperlink ref="E3329" r:id="rId3327" display="http://www.grupocva.com/detalle_articulo/articulo.php?fProdId=9572391"/>
    <hyperlink ref="E3330" r:id="rId3328" display="http://www.grupocva.com/detalle_articulo/articulo.php?fProdId=9572392"/>
    <hyperlink ref="E3331" r:id="rId3329" display="http://www.grupocva.com/detalle_articulo/articulo.php?fProdId=9572438"/>
    <hyperlink ref="E3332" r:id="rId3330" display="http://www.grupocva.com/detalle_articulo/articulo.php?fProdId=9572538"/>
    <hyperlink ref="E3333" r:id="rId3331" display="http://www.grupocva.com/detalle_articulo/articulo.php?fProdId=9572439"/>
    <hyperlink ref="E3334" r:id="rId3332" display="http://www.grupocva.com/detalle_articulo/articulo.php?fProdId=9572539"/>
    <hyperlink ref="E3335" r:id="rId3333" display="http://www.grupocva.com/detalle_articulo/articulo.php?fProdId=9572495"/>
    <hyperlink ref="E3336" r:id="rId3334" display="http://www.grupocva.com/detalle_articulo/articulo.php?fProdId=9590989"/>
    <hyperlink ref="E3337" r:id="rId3335" display="http://www.grupocva.com/detalle_articulo/articulo.php?fProdId=9590993"/>
    <hyperlink ref="E3338" r:id="rId3336" display="http://www.grupocva.com/detalle_articulo/articulo.php?fProdId=9590940"/>
    <hyperlink ref="E3339" r:id="rId3337" display="http://www.grupocva.com/detalle_articulo/articulo.php?fProdId=9591139"/>
    <hyperlink ref="E3340" r:id="rId3338" display="http://www.grupocva.com/detalle_articulo/articulo.php?fProdId=9591238"/>
    <hyperlink ref="E3341" r:id="rId3339" display="http://www.grupocva.com/detalle_articulo/articulo.php?fProdId=9591239"/>
    <hyperlink ref="E3342" r:id="rId3340" display="http://www.grupocva.com/detalle_articulo/articulo.php?fProdId=9606838"/>
    <hyperlink ref="E3343" r:id="rId3341" display="http://www.grupocva.com/detalle_articulo/articulo.php?fProdId=9606888"/>
    <hyperlink ref="E3344" r:id="rId3342" display="http://www.grupocva.com/detalle_articulo/articulo.php?fProdId=9606938"/>
    <hyperlink ref="E3345" r:id="rId3343" display="http://www.grupocva.com/detalle_articulo/articulo.php?fProdId=9606988"/>
    <hyperlink ref="E3346" r:id="rId3344" display="http://www.grupocva.com/detalle_articulo/articulo.php?fProdId=9606989"/>
    <hyperlink ref="E3347" r:id="rId3345" display="http://www.grupocva.com/detalle_articulo/articulo.php?fProdId=9606940"/>
    <hyperlink ref="E3348" r:id="rId3346" display="http://www.grupocva.com/detalle_articulo/articulo.php?fProdId=9637552"/>
    <hyperlink ref="E3349" r:id="rId3347" display="http://www.grupocva.com/detalle_articulo/articulo.php?fProdId=9637553"/>
    <hyperlink ref="E3350" r:id="rId3348" display="http://www.grupocva.com/detalle_articulo/articulo.php?fProdId=9637555"/>
    <hyperlink ref="E3351" r:id="rId3349" display="http://www.grupocva.com/detalle_articulo/articulo.php?fProdId=9637696"/>
    <hyperlink ref="E3352" r:id="rId3350" display="http://www.grupocva.com/detalle_articulo/articulo.php?fProdId=9638146"/>
    <hyperlink ref="E3353" r:id="rId3351" display="http://www.grupocva.com/detalle_articulo/articulo.php?fProdId=9638196"/>
    <hyperlink ref="E3354" r:id="rId3352" display="http://www.grupocva.com/detalle_articulo/articulo.php?fProdId=9638246"/>
    <hyperlink ref="E3355" r:id="rId3353" display="http://www.grupocva.com/detalle_articulo/articulo.php?fProdId=9648696"/>
    <hyperlink ref="E3356" r:id="rId3354" display="http://www.grupocva.com/detalle_articulo/articulo.php?fProdId=2717699"/>
    <hyperlink ref="E3357" r:id="rId3355" display="http://www.grupocva.com/detalle_articulo/articulo.php?fProdId=9445167"/>
    <hyperlink ref="E3358" r:id="rId3356" display="http://www.grupocva.com/detalle_articulo/articulo.php?fProdId=9463918"/>
    <hyperlink ref="E3359" r:id="rId3357" display="http://www.grupocva.com/detalle_articulo/articulo.php?fProdId=5308689"/>
    <hyperlink ref="E3360" r:id="rId3358" display="http://www.grupocva.com/detalle_articulo/articulo.php?fProdId=2311"/>
    <hyperlink ref="E3361" r:id="rId3359" display="http://www.grupocva.com/detalle_articulo/articulo.php?fProdId=6058687"/>
    <hyperlink ref="E3362" r:id="rId3360" display="http://www.grupocva.com/detalle_articulo/articulo.php?fProdId=9452817"/>
    <hyperlink ref="E3363" r:id="rId3361" display="http://www.grupocva.com/detalle_articulo/articulo.php?fProdId=9455267"/>
    <hyperlink ref="E3364" r:id="rId3362" display="http://www.grupocva.com/detalle_articulo/articulo.php?fProdId=9503941"/>
    <hyperlink ref="E3365" r:id="rId3363" display="http://www.grupocva.com/detalle_articulo/articulo.php?fProdId=9503991"/>
    <hyperlink ref="E3366" r:id="rId3364" display="http://www.grupocva.com/detalle_articulo/articulo.php?fProdId=9685196"/>
    <hyperlink ref="E3367" r:id="rId3365" display="http://www.grupocva.com/detalle_articulo/articulo.php?fProdId=18273"/>
    <hyperlink ref="E3368" r:id="rId3366" display="http://www.grupocva.com/detalle_articulo/articulo.php?fProdId=21929"/>
    <hyperlink ref="E3369" r:id="rId3367" display="http://www.grupocva.com/detalle_articulo/articulo.php?fProdId=243684"/>
    <hyperlink ref="E3370" r:id="rId3368" display="http://www.grupocva.com/detalle_articulo/articulo.php?fProdId=1757690"/>
    <hyperlink ref="E3371" r:id="rId3369" display="http://www.grupocva.com/detalle_articulo/articulo.php?fProdId=2647685"/>
    <hyperlink ref="E3372" r:id="rId3370" display="http://www.grupocva.com/detalle_articulo/articulo.php?fProdId=9459367"/>
    <hyperlink ref="E3373" r:id="rId3371" display="http://www.grupocva.com/detalle_articulo/articulo.php?fProdId=9486191"/>
    <hyperlink ref="E3374" r:id="rId3372" display="http://www.grupocva.com/detalle_articulo/articulo.php?fProdId=9572938"/>
    <hyperlink ref="E3375" r:id="rId3373" display="http://www.grupocva.com/detalle_articulo/articulo.php?fProdId=9574938"/>
    <hyperlink ref="E3376" r:id="rId3374" display="http://www.grupocva.com/detalle_articulo/articulo.php?fProdId=9574988"/>
    <hyperlink ref="E3377" r:id="rId3375" display="http://www.grupocva.com/detalle_articulo/articulo.php?fProdId=9575038"/>
    <hyperlink ref="E3378" r:id="rId3376" display="http://www.grupocva.com/detalle_articulo/articulo.php?fProdId=9575239"/>
    <hyperlink ref="E3379" r:id="rId3377" display="http://www.grupocva.com/detalle_articulo/articulo.php?fProdId=9575388"/>
    <hyperlink ref="E3380" r:id="rId3378" display="http://www.grupocva.com/detalle_articulo/articulo.php?fProdId=9575442"/>
    <hyperlink ref="E3381" r:id="rId3379" display="http://www.grupocva.com/detalle_articulo/articulo.php?fProdId=9609288"/>
    <hyperlink ref="E3382" r:id="rId3380" display="http://www.grupocva.com/detalle_articulo/articulo.php?fProdId=9623789"/>
    <hyperlink ref="E3383" r:id="rId3381" display="http://www.grupocva.com/detalle_articulo/articulo.php?fProdId=9623740"/>
    <hyperlink ref="E3384" r:id="rId3382" display="http://www.grupocva.com/detalle_articulo/articulo.php?fProdId=9626592"/>
    <hyperlink ref="E3385" r:id="rId3383" display="http://www.grupocva.com/detalle_articulo/articulo.php?fProdId=9626790"/>
    <hyperlink ref="E3386" r:id="rId3384" display="http://www.grupocva.com/detalle_articulo/articulo.php?fProdId=9626791"/>
    <hyperlink ref="E3387" r:id="rId3385" display="http://www.grupocva.com/detalle_articulo/articulo.php?fProdId=9632396"/>
    <hyperlink ref="E3388" r:id="rId3386" display="http://www.grupocva.com/detalle_articulo/articulo.php?fProdId=9661398"/>
    <hyperlink ref="E3389" r:id="rId3387" display="http://www.grupocva.com/detalle_articulo/articulo.php?fProdId=9664596"/>
    <hyperlink ref="E3390" r:id="rId3388" display="http://www.grupocva.com/detalle_articulo/articulo.php?fProdId=9666396"/>
    <hyperlink ref="E3391" r:id="rId3389" display="http://www.grupocva.com/detalle_articulo/articulo.php?fProdId=9666596"/>
    <hyperlink ref="E3392" r:id="rId3390" display="http://www.grupocva.com/detalle_articulo/articulo.php?fProdId=9666647"/>
    <hyperlink ref="E3393" r:id="rId3391" display="http://www.grupocva.com/detalle_articulo/articulo.php?fProdId=9551588"/>
    <hyperlink ref="E3394" r:id="rId3392" display="http://www.grupocva.com/detalle_articulo/articulo.php?fProdId=9577488"/>
    <hyperlink ref="E3395" r:id="rId3393" display="http://www.grupocva.com/detalle_articulo/articulo.php?fProdId=9577538"/>
    <hyperlink ref="E3396" r:id="rId3394" display="http://www.grupocva.com/detalle_articulo/articulo.php?fProdId=9577539"/>
    <hyperlink ref="E3397" r:id="rId3395" display="http://www.grupocva.com/detalle_articulo/articulo.php?fProdId=9577490"/>
    <hyperlink ref="E3398" r:id="rId3396" display="http://www.grupocva.com/detalle_articulo/articulo.php?fProdId=9577591"/>
    <hyperlink ref="E3399" r:id="rId3397" display="http://www.grupocva.com/detalle_articulo/articulo.php?fProdId=9577491"/>
    <hyperlink ref="E3400" r:id="rId3398" display="http://www.grupocva.com/detalle_articulo/articulo.php?fProdId=9592489"/>
    <hyperlink ref="E3401" r:id="rId3399" display="http://www.grupocva.com/detalle_articulo/articulo.php?fProdId=6145686"/>
    <hyperlink ref="E3402" r:id="rId3400" display="http://www.grupocva.com/detalle_articulo/articulo.php?fProdId=9424529"/>
    <hyperlink ref="E3403" r:id="rId3401" display="http://www.grupocva.com/detalle_articulo/articulo.php?fProdId=9424530"/>
    <hyperlink ref="E3404" r:id="rId3402" display="http://www.grupocva.com/detalle_articulo/articulo.php?fProdId=9431823"/>
    <hyperlink ref="E3405" r:id="rId3403" display="http://www.grupocva.com/detalle_articulo/articulo.php?fProdId=9502236"/>
    <hyperlink ref="E3406" r:id="rId3404" display="http://www.grupocva.com/detalle_articulo/articulo.php?fProdId=9502089"/>
    <hyperlink ref="E3407" r:id="rId3405" display="http://www.grupocva.com/detalle_articulo/articulo.php?fProdId=9502286"/>
    <hyperlink ref="E3408" r:id="rId3406" display="http://www.grupocva.com/detalle_articulo/articulo.php?fProdId=9502287"/>
    <hyperlink ref="E3409" r:id="rId3407" display="http://www.grupocva.com/detalle_articulo/articulo.php?fProdId=9550536"/>
    <hyperlink ref="E3410" r:id="rId3408" display="http://www.grupocva.com/detalle_articulo/articulo.php?fProdId=9577338"/>
    <hyperlink ref="E3411" r:id="rId3409" display="http://www.grupocva.com/detalle_articulo/articulo.php?fProdId=9591095"/>
    <hyperlink ref="E3412" r:id="rId3410" display="http://www.grupocva.com/detalle_articulo/articulo.php?fProdId=9591096"/>
    <hyperlink ref="E3413" r:id="rId3411" display="http://www.grupocva.com/detalle_articulo/articulo.php?fProdId=9591098"/>
    <hyperlink ref="E3414" r:id="rId3412" display="http://www.grupocva.com/detalle_articulo/articulo.php?fProdId=9591099"/>
    <hyperlink ref="E3415" r:id="rId3413" display="http://www.grupocva.com/detalle_articulo/articulo.php?fProdId=9591100"/>
    <hyperlink ref="E3416" r:id="rId3414" display="http://www.grupocva.com/detalle_articulo/articulo.php?fProdId=9638047"/>
    <hyperlink ref="E3417" r:id="rId3415" display="http://www.grupocva.com/detalle_articulo/articulo.php?fProdId=9638197"/>
    <hyperlink ref="E3418" r:id="rId3416" display="http://www.grupocva.com/detalle_articulo/articulo.php?fProdId=9591089"/>
    <hyperlink ref="E3419" r:id="rId3417" display="http://www.grupocva.com/detalle_articulo/articulo.php?fProdId=9591093"/>
    <hyperlink ref="E3420" r:id="rId3418" display="http://www.grupocva.com/detalle_articulo/articulo.php?fProdId=9599541"/>
    <hyperlink ref="E3421" r:id="rId3419" display="http://www.grupocva.com/detalle_articulo/articulo.php?fProdId=9606389"/>
    <hyperlink ref="E3422" r:id="rId3420" display="http://www.grupocva.com/detalle_articulo/articulo.php?fProdId=9606488"/>
    <hyperlink ref="E3423" r:id="rId3421" display="http://www.grupocva.com/detalle_articulo/articulo.php?fProdId=9606538"/>
    <hyperlink ref="E3424" r:id="rId3422" display="http://www.grupocva.com/detalle_articulo/articulo.php?fProdId=9606588"/>
    <hyperlink ref="E3425" r:id="rId3423" display="http://www.grupocva.com/detalle_articulo/articulo.php?fProdId=9606539"/>
    <hyperlink ref="E3426" r:id="rId3424" display="http://www.grupocva.com/detalle_articulo/articulo.php?fProdId=9606589"/>
    <hyperlink ref="E3427" r:id="rId3425" display="http://www.grupocva.com/detalle_articulo/articulo.php?fProdId=9606590"/>
    <hyperlink ref="E3428" r:id="rId3426" display="http://www.grupocva.com/detalle_articulo/articulo.php?fProdId=9611198"/>
    <hyperlink ref="E3429" r:id="rId3427" display="http://www.grupocva.com/detalle_articulo/articulo.php?fProdId=9637550"/>
    <hyperlink ref="E3430" r:id="rId3428" display="http://www.grupocva.com/detalle_articulo/articulo.php?fProdId=9637554"/>
    <hyperlink ref="E3431" r:id="rId3429" display="http://www.grupocva.com/detalle_articulo/articulo.php?fProdId=9648746"/>
    <hyperlink ref="E3432" r:id="rId3430" display="http://www.grupocva.com/detalle_articulo/articulo.php?fProdId=21943"/>
    <hyperlink ref="E3433" r:id="rId3431" display="http://www.grupocva.com/detalle_articulo/articulo.php?fProdId=21946"/>
    <hyperlink ref="E3434" r:id="rId3432" display="http://www.grupocva.com/detalle_articulo/articulo.php?fProdId=2896686"/>
    <hyperlink ref="E3435" r:id="rId3433" display="http://www.grupocva.com/detalle_articulo/articulo.php?fProdId=5870695"/>
    <hyperlink ref="E3436" r:id="rId3434" display="http://www.grupocva.com/detalle_articulo/articulo.php?fProdId=6173688"/>
    <hyperlink ref="E3437" r:id="rId3435" display="http://www.grupocva.com/detalle_articulo/articulo.php?fProdId=6192690"/>
    <hyperlink ref="E3438" r:id="rId3436" display="http://www.grupocva.com/detalle_articulo/articulo.php?fProdId=9424026"/>
    <hyperlink ref="E3439" r:id="rId3437" display="http://www.grupocva.com/detalle_articulo/articulo.php?fProdId=9424027"/>
    <hyperlink ref="E3440" r:id="rId3438" display="http://www.grupocva.com/detalle_articulo/articulo.php?fProdId=9447017"/>
    <hyperlink ref="E3441" r:id="rId3439" display="http://www.grupocva.com/detalle_articulo/articulo.php?fProdId=9487800"/>
    <hyperlink ref="E3442" r:id="rId3440" display="http://www.grupocva.com/detalle_articulo/articulo.php?fProdId=9527636"/>
    <hyperlink ref="E3443" r:id="rId3441" display="http://www.grupocva.com/detalle_articulo/articulo.php?fProdId=9537186"/>
    <hyperlink ref="E3444" r:id="rId3442" display="http://www.grupocva.com/detalle_articulo/articulo.php?fProdId=9572544"/>
    <hyperlink ref="E3445" r:id="rId3443" display="http://www.grupocva.com/detalle_articulo/articulo.php?fProdId=9574205"/>
    <hyperlink ref="E3446" r:id="rId3444" display="http://www.grupocva.com/detalle_articulo/articulo.php?fProdId=9455067"/>
    <hyperlink ref="E3447" r:id="rId3445" display="http://www.grupocva.com/detalle_articulo/articulo.php?fProdId=9484739"/>
    <hyperlink ref="E3448" r:id="rId3446" display="http://www.grupocva.com/detalle_articulo/articulo.php?fProdId=9484931"/>
    <hyperlink ref="E3449" r:id="rId3447" display="http://www.grupocva.com/detalle_articulo/articulo.php?fProdId=9568038"/>
    <hyperlink ref="E3450" r:id="rId3448" display="http://www.grupocva.com/detalle_articulo/articulo.php?fProdId=9680696"/>
    <hyperlink ref="E3451" r:id="rId3449" display="http://www.grupocva.com/detalle_articulo/articulo.php?fProdId=9683948"/>
    <hyperlink ref="E3452" r:id="rId3450" display="http://www.grupocva.com/detalle_articulo/articulo.php?fProdId=9683946"/>
    <hyperlink ref="E3453" r:id="rId3451" display="http://www.grupocva.com/detalle_articulo/articulo.php?fProdId=9683297"/>
    <hyperlink ref="E3454" r:id="rId3452" display="http://www.grupocva.com/detalle_articulo/articulo.php?fProdId=9680748"/>
    <hyperlink ref="E3455" r:id="rId3453" display="http://www.grupocva.com/detalle_articulo/articulo.php?fProdId=9683348"/>
    <hyperlink ref="E3456" r:id="rId3454" display="http://www.grupocva.com/detalle_articulo/articulo.php?fProdId=9674348"/>
    <hyperlink ref="E3457" r:id="rId3455" display="http://www.grupocva.com/detalle_articulo/articulo.php?fProdId=9674298"/>
    <hyperlink ref="E3458" r:id="rId3456" display="http://www.grupocva.com/detalle_articulo/articulo.php?fProdId=9674299"/>
    <hyperlink ref="E3459" r:id="rId3457" display="http://www.grupocva.com/detalle_articulo/articulo.php?fProdId=9674397"/>
    <hyperlink ref="E3460" r:id="rId3458" display="http://www.grupocva.com/detalle_articulo/articulo.php?fProdId=9674349"/>
    <hyperlink ref="E3461" r:id="rId3459" display="http://www.grupocva.com/detalle_articulo/articulo.php?fProdId=9674351"/>
    <hyperlink ref="E3462" r:id="rId3460" display="http://www.grupocva.com/detalle_articulo/articulo.php?fProdId=9674352"/>
    <hyperlink ref="E3463" r:id="rId3461" display="http://www.grupocva.com/detalle_articulo/articulo.php?fProdId=9674300"/>
    <hyperlink ref="E3464" r:id="rId3462" display="http://www.grupocva.com/detalle_articulo/articulo.php?fProdId=9674301"/>
    <hyperlink ref="E3465" r:id="rId3463" display="http://www.grupocva.com/detalle_articulo/articulo.php?fProdId=9674353"/>
    <hyperlink ref="E3466" r:id="rId3464" display="http://www.grupocva.com/detalle_articulo/articulo.php?fProdId=9674302"/>
    <hyperlink ref="E3467" r:id="rId3465" display="http://www.grupocva.com/detalle_articulo/articulo.php?fProdId=9674303"/>
    <hyperlink ref="E3468" r:id="rId3466" display="http://www.grupocva.com/detalle_articulo/articulo.php?fProdId=9674304"/>
    <hyperlink ref="E3469" r:id="rId3467" display="http://www.grupocva.com/detalle_articulo/articulo.php?fProdId=9674305"/>
    <hyperlink ref="E3470" r:id="rId3468" display="http://www.grupocva.com/detalle_articulo/articulo.php?fProdId=9674398"/>
    <hyperlink ref="E3471" r:id="rId3469" display="http://www.grupocva.com/detalle_articulo/articulo.php?fProdId=9674399"/>
    <hyperlink ref="E3472" r:id="rId3470" display="http://www.grupocva.com/detalle_articulo/articulo.php?fProdId=9674306"/>
    <hyperlink ref="E3473" r:id="rId3471" display="http://www.grupocva.com/detalle_articulo/articulo.php?fProdId=9674307"/>
    <hyperlink ref="E3474" r:id="rId3472" display="http://www.grupocva.com/detalle_articulo/articulo.php?fProdId=9675596"/>
    <hyperlink ref="E3475" r:id="rId3473" display="http://www.grupocva.com/detalle_articulo/articulo.php?fProdId=9675697"/>
    <hyperlink ref="E3476" r:id="rId3474" display="http://www.grupocva.com/detalle_articulo/articulo.php?fProdId=9679596"/>
    <hyperlink ref="E3477" r:id="rId3475" display="http://www.grupocva.com/detalle_articulo/articulo.php?fProdId=9680596"/>
    <hyperlink ref="E3478" r:id="rId3476" display="http://www.grupocva.com/detalle_articulo/articulo.php?fProdId=9680646"/>
    <hyperlink ref="E3479" r:id="rId3477" display="http://www.grupocva.com/detalle_articulo/articulo.php?fProdId=9680647"/>
    <hyperlink ref="E3480" r:id="rId3478" display="http://www.grupocva.com/detalle_articulo/articulo.php?fProdId=9680746"/>
    <hyperlink ref="E3481" r:id="rId3479" display="http://www.grupocva.com/detalle_articulo/articulo.php?fProdId=9680747"/>
    <hyperlink ref="E3482" r:id="rId3480" display="http://www.grupocva.com/detalle_articulo/articulo.php?fProdId=9682399"/>
    <hyperlink ref="E3483" r:id="rId3481" display="http://www.grupocva.com/detalle_articulo/articulo.php?fProdId=9683246"/>
    <hyperlink ref="E3484" r:id="rId3482" display="http://www.grupocva.com/detalle_articulo/articulo.php?fProdId=9683296"/>
    <hyperlink ref="E3485" r:id="rId3483" display="http://www.grupocva.com/detalle_articulo/articulo.php?fProdId=9683346"/>
    <hyperlink ref="E3486" r:id="rId3484" display="http://www.grupocva.com/detalle_articulo/articulo.php?fProdId=9683547"/>
    <hyperlink ref="E3487" r:id="rId3485" display="http://www.grupocva.com/detalle_articulo/articulo.php?fProdId=9683896"/>
    <hyperlink ref="E3488" r:id="rId3486" display="http://www.grupocva.com/detalle_articulo/articulo.php?fProdId=9683848"/>
    <hyperlink ref="E3489" r:id="rId3487" display="http://www.grupocva.com/detalle_articulo/articulo.php?fProdId=9683247"/>
    <hyperlink ref="E3490" r:id="rId3488" display="http://www.grupocva.com/detalle_articulo/articulo.php?fProdId=9680648"/>
    <hyperlink ref="E3491" r:id="rId3489" display="http://www.grupocva.com/detalle_articulo/articulo.php?fProdId=9680697"/>
    <hyperlink ref="E3492" r:id="rId3490" display="http://www.grupocva.com/detalle_articulo/articulo.php?fProdId=823685"/>
    <hyperlink ref="E3493" r:id="rId3491" display="http://www.grupocva.com/detalle_articulo/articulo.php?fProdId=1188686"/>
    <hyperlink ref="E3494" r:id="rId3492" display="http://www.grupocva.com/detalle_articulo/articulo.php?fProdId=2536685"/>
    <hyperlink ref="E3495" r:id="rId3493" display="http://www.grupocva.com/detalle_articulo/articulo.php?fProdId=2538685"/>
    <hyperlink ref="E3496" r:id="rId3494" display="http://www.grupocva.com/detalle_articulo/articulo.php?fProdId=2539685"/>
    <hyperlink ref="E3497" r:id="rId3495" display="http://www.grupocva.com/detalle_articulo/articulo.php?fProdId=2539686"/>
    <hyperlink ref="E3498" r:id="rId3496" display="http://www.grupocva.com/detalle_articulo/articulo.php?fProdId=2539694"/>
    <hyperlink ref="E3499" r:id="rId3497" display="http://www.grupocva.com/detalle_articulo/articulo.php?fProdId=2539695"/>
    <hyperlink ref="E3500" r:id="rId3498" display="http://www.grupocva.com/detalle_articulo/articulo.php?fProdId=2566685"/>
    <hyperlink ref="E3501" r:id="rId3499" display="http://www.grupocva.com/detalle_articulo/articulo.php?fProdId=2639685"/>
    <hyperlink ref="E3502" r:id="rId3500" display="http://www.grupocva.com/detalle_articulo/articulo.php?fProdId=2640685"/>
    <hyperlink ref="E3503" r:id="rId3501" display="http://www.grupocva.com/detalle_articulo/articulo.php?fProdId=2640686"/>
    <hyperlink ref="E3504" r:id="rId3502" display="http://www.grupocva.com/detalle_articulo/articulo.php?fProdId=4336685"/>
    <hyperlink ref="E3505" r:id="rId3503" display="http://www.grupocva.com/detalle_articulo/articulo.php?fProdId=9465267"/>
    <hyperlink ref="E3506" r:id="rId3504" display="http://www.grupocva.com/detalle_articulo/articulo.php?fProdId=9473867"/>
    <hyperlink ref="E3507" r:id="rId3505" display="http://www.grupocva.com/detalle_articulo/articulo.php?fProdId=9474668"/>
    <hyperlink ref="E3508" r:id="rId3506" display="http://www.grupocva.com/detalle_articulo/articulo.php?fProdId=9474669"/>
    <hyperlink ref="E3509" r:id="rId3507" display="http://www.grupocva.com/detalle_articulo/articulo.php?fProdId=9474670"/>
    <hyperlink ref="E3510" r:id="rId3508" display="http://www.grupocva.com/detalle_articulo/articulo.php?fProdId=9474717"/>
    <hyperlink ref="E3511" r:id="rId3509" display="http://www.grupocva.com/detalle_articulo/articulo.php?fProdId=9474870"/>
    <hyperlink ref="E3512" r:id="rId3510" display="http://www.grupocva.com/detalle_articulo/articulo.php?fProdId=9478024"/>
    <hyperlink ref="E3513" r:id="rId3511" display="http://www.grupocva.com/detalle_articulo/articulo.php?fProdId=9507440"/>
    <hyperlink ref="E3514" r:id="rId3512" display="http://www.grupocva.com/detalle_articulo/articulo.php?fProdId=9511736"/>
    <hyperlink ref="E3515" r:id="rId3513" display="http://www.grupocva.com/detalle_articulo/articulo.php?fProdId=9516437"/>
    <hyperlink ref="E3516" r:id="rId3514" display="http://www.grupocva.com/detalle_articulo/articulo.php?fProdId=9525789"/>
    <hyperlink ref="E3517" r:id="rId3515" display="http://www.grupocva.com/detalle_articulo/articulo.php?fProdId=9525790"/>
    <hyperlink ref="E3518" r:id="rId3516" display="http://www.grupocva.com/detalle_articulo/articulo.php?fProdId=9548538"/>
    <hyperlink ref="E3519" r:id="rId3517" display="http://www.grupocva.com/detalle_articulo/articulo.php?fProdId=9548587"/>
    <hyperlink ref="E3520" r:id="rId3518" display="http://www.grupocva.com/detalle_articulo/articulo.php?fProdId=9556286"/>
    <hyperlink ref="E3521" r:id="rId3519" display="http://www.grupocva.com/detalle_articulo/articulo.php?fProdId=9556336"/>
    <hyperlink ref="E3522" r:id="rId3520" display="http://www.grupocva.com/detalle_articulo/articulo.php?fProdId=9556586"/>
    <hyperlink ref="E3523" r:id="rId3521" display="http://www.grupocva.com/detalle_articulo/articulo.php?fProdId=9560439"/>
    <hyperlink ref="E3524" r:id="rId3522" display="http://www.grupocva.com/detalle_articulo/articulo.php?fProdId=9567839"/>
    <hyperlink ref="E3525" r:id="rId3523" display="http://www.grupocva.com/detalle_articulo/articulo.php?fProdId=9574390"/>
    <hyperlink ref="E3526" r:id="rId3524" display="http://www.grupocva.com/detalle_articulo/articulo.php?fProdId=9579738"/>
    <hyperlink ref="E3527" r:id="rId3525" display="http://www.grupocva.com/detalle_articulo/articulo.php?fProdId=9583938"/>
    <hyperlink ref="E3528" r:id="rId3526" display="http://www.grupocva.com/detalle_articulo/articulo.php?fProdId=9599488"/>
    <hyperlink ref="E3529" r:id="rId3527" display="http://www.grupocva.com/detalle_articulo/articulo.php?fProdId=9599489"/>
    <hyperlink ref="E3530" r:id="rId3528" display="http://www.grupocva.com/detalle_articulo/articulo.php?fProdId=9606991"/>
    <hyperlink ref="E3531" r:id="rId3529" display="http://www.grupocva.com/detalle_articulo/articulo.php?fProdId=9613988"/>
    <hyperlink ref="E3532" r:id="rId3530" display="http://www.grupocva.com/detalle_articulo/articulo.php?fProdId=9655397"/>
    <hyperlink ref="E3533" r:id="rId3531" display="http://www.grupocva.com/detalle_articulo/articulo.php?fProdId=9663747"/>
    <hyperlink ref="E3534" r:id="rId3532" display="http://www.grupocva.com/detalle_articulo/articulo.php?fProdId=9692946"/>
    <hyperlink ref="E3535" r:id="rId3533" display="http://www.grupocva.com/detalle_articulo/articulo.php?fProdId=9517986"/>
    <hyperlink ref="E3536" r:id="rId3534" display="http://www.grupocva.com/detalle_articulo/articulo.php?fProdId=9520036"/>
    <hyperlink ref="E3537" r:id="rId3535" display="http://www.grupocva.com/detalle_articulo/articulo.php?fProdId=9578040"/>
    <hyperlink ref="E3538" r:id="rId3536" display="http://www.grupocva.com/detalle_articulo/articulo.php?fProdId=9680847"/>
    <hyperlink ref="E3539" r:id="rId3537" display="http://www.grupocva.com/detalle_articulo/articulo.php?fProdId=2536686"/>
    <hyperlink ref="E3540" r:id="rId3538" display="http://www.grupocva.com/detalle_articulo/articulo.php?fProdId=2539688"/>
    <hyperlink ref="E3541" r:id="rId3539" display="http://www.grupocva.com/detalle_articulo/articulo.php?fProdId=2539689"/>
    <hyperlink ref="E3542" r:id="rId3540" display="http://www.grupocva.com/detalle_articulo/articulo.php?fProdId=2539690"/>
    <hyperlink ref="E3543" r:id="rId3541" display="http://www.grupocva.com/detalle_articulo/articulo.php?fProdId=2539691"/>
    <hyperlink ref="E3544" r:id="rId3542" display="http://www.grupocva.com/detalle_articulo/articulo.php?fProdId=2540686"/>
    <hyperlink ref="E3545" r:id="rId3543" display="http://www.grupocva.com/detalle_articulo/articulo.php?fProdId=2540687"/>
    <hyperlink ref="E3546" r:id="rId3544" display="http://www.grupocva.com/detalle_articulo/articulo.php?fProdId=9477973"/>
    <hyperlink ref="E3547" r:id="rId3545" display="http://www.grupocva.com/detalle_articulo/articulo.php?fProdId=9478023"/>
    <hyperlink ref="E3548" r:id="rId3546" display="http://www.grupocva.com/detalle_articulo/articulo.php?fProdId=9526236"/>
    <hyperlink ref="E3549" r:id="rId3547" display="http://www.grupocva.com/detalle_articulo/articulo.php?fProdId=9548486"/>
    <hyperlink ref="E3550" r:id="rId3548" display="http://www.grupocva.com/detalle_articulo/articulo.php?fProdId=9548536"/>
    <hyperlink ref="E3551" r:id="rId3549" display="http://www.grupocva.com/detalle_articulo/articulo.php?fProdId=9548586"/>
    <hyperlink ref="E3552" r:id="rId3550" display="http://www.grupocva.com/detalle_articulo/articulo.php?fProdId=9548539"/>
    <hyperlink ref="E3553" r:id="rId3551" display="http://www.grupocva.com/detalle_articulo/articulo.php?fProdId=9548540"/>
    <hyperlink ref="E3554" r:id="rId3552" display="http://www.grupocva.com/detalle_articulo/articulo.php?fProdId=9548489"/>
    <hyperlink ref="E3555" r:id="rId3553" display="http://www.grupocva.com/detalle_articulo/articulo.php?fProdId=9566538"/>
    <hyperlink ref="E3556" r:id="rId3554" display="http://www.grupocva.com/detalle_articulo/articulo.php?fProdId=9566440"/>
    <hyperlink ref="E3557" r:id="rId3555" display="http://www.grupocva.com/detalle_articulo/articulo.php?fProdId=9567739"/>
    <hyperlink ref="E3558" r:id="rId3556" display="http://www.grupocva.com/detalle_articulo/articulo.php?fProdId=9583588"/>
    <hyperlink ref="E3559" r:id="rId3557" display="http://www.grupocva.com/detalle_articulo/articulo.php?fProdId=9583589"/>
    <hyperlink ref="E3560" r:id="rId3558" display="http://www.grupocva.com/detalle_articulo/articulo.php?fProdId=9663746"/>
    <hyperlink ref="E3561" r:id="rId3559" display="http://www.grupocva.com/detalle_articulo/articulo.php?fProdId=9672546"/>
    <hyperlink ref="E3562" r:id="rId3560" display="http://www.grupocva.com/detalle_articulo/articulo.php?fProdId=9465371"/>
    <hyperlink ref="E3563" r:id="rId3561" display="http://www.grupocva.com/detalle_articulo/articulo.php?fProdId=9563888"/>
    <hyperlink ref="E3564" r:id="rId3562" display="http://www.grupocva.com/detalle_articulo/articulo.php?fProdId=9570538"/>
    <hyperlink ref="E3565" r:id="rId3563" display="http://www.grupocva.com/detalle_articulo/articulo.php?fProdId=5960686"/>
    <hyperlink ref="E3566" r:id="rId3564" display="http://www.grupocva.com/detalle_articulo/articulo.php?fProdId=9483068"/>
    <hyperlink ref="E3567" r:id="rId3565" display="http://www.grupocva.com/detalle_articulo/articulo.php?fProdId=9491104"/>
    <hyperlink ref="E3568" r:id="rId3566" display="http://www.grupocva.com/detalle_articulo/articulo.php?fProdId=9524089"/>
    <hyperlink ref="E3569" r:id="rId3567" display="http://www.grupocva.com/detalle_articulo/articulo.php?fProdId=9566339"/>
    <hyperlink ref="E3570" r:id="rId3568" display="http://www.grupocva.com/detalle_articulo/articulo.php?fProdId=9566988"/>
    <hyperlink ref="E3571" r:id="rId3569" display="http://www.grupocva.com/detalle_articulo/articulo.php?fProdId=9567139"/>
    <hyperlink ref="E3572" r:id="rId3570" display="http://www.grupocva.com/detalle_articulo/articulo.php?fProdId=9567689"/>
    <hyperlink ref="E3573" r:id="rId3571" display="http://www.grupocva.com/detalle_articulo/articulo.php?fProdId=9600688"/>
    <hyperlink ref="E3574" r:id="rId3572" display="http://www.grupocva.com/detalle_articulo/articulo.php?fProdId=9628439"/>
    <hyperlink ref="E3575" r:id="rId3573" display="http://www.grupocva.com/detalle_articulo/articulo.php?fProdId=9631796"/>
    <hyperlink ref="E3576" r:id="rId3574" display="http://www.grupocva.com/detalle_articulo/articulo.php?fProdId=9637446"/>
    <hyperlink ref="E3577" r:id="rId3575" display="http://www.grupocva.com/detalle_articulo/articulo.php?fProdId=9673346"/>
    <hyperlink ref="E3578" r:id="rId3576" display="http://www.grupocva.com/detalle_articulo/articulo.php?fProdId=9673396"/>
    <hyperlink ref="E3579" r:id="rId3577" display="http://www.grupocva.com/detalle_articulo/articulo.php?fProdId=9673446"/>
    <hyperlink ref="E3580" r:id="rId3578" display="http://www.grupocva.com/detalle_articulo/articulo.php?fProdId=9673447"/>
    <hyperlink ref="E3581" r:id="rId3579" display="http://www.grupocva.com/detalle_articulo/articulo.php?fProdId=9673397"/>
    <hyperlink ref="E3582" r:id="rId3580" display="http://www.grupocva.com/detalle_articulo/articulo.php?fProdId=9673398"/>
    <hyperlink ref="E3583" r:id="rId3581" display="http://www.grupocva.com/detalle_articulo/articulo.php?fProdId=9673399"/>
    <hyperlink ref="E3584" r:id="rId3582" display="http://www.grupocva.com/detalle_articulo/articulo.php?fProdId=1134685"/>
    <hyperlink ref="E3585" r:id="rId3583" display="http://www.grupocva.com/detalle_articulo/articulo.php?fProdId=1135685"/>
    <hyperlink ref="E3586" r:id="rId3584" display="http://www.grupocva.com/detalle_articulo/articulo.php?fProdId=1135686"/>
    <hyperlink ref="E3587" r:id="rId3585" display="http://www.grupocva.com/detalle_articulo/articulo.php?fProdId=1135692"/>
    <hyperlink ref="E3588" r:id="rId3586" display="http://www.grupocva.com/detalle_articulo/articulo.php?fProdId=1135695"/>
    <hyperlink ref="E3589" r:id="rId3587" display="http://www.grupocva.com/detalle_articulo/articulo.php?fProdId=1687687"/>
    <hyperlink ref="E3590" r:id="rId3588" display="http://www.grupocva.com/detalle_articulo/articulo.php?fProdId=2020686"/>
    <hyperlink ref="E3591" r:id="rId3589" display="http://www.grupocva.com/detalle_articulo/articulo.php?fProdId=2020689"/>
    <hyperlink ref="E3592" r:id="rId3590" display="http://www.grupocva.com/detalle_articulo/articulo.php?fProdId=2020691"/>
    <hyperlink ref="E3593" r:id="rId3591" display="http://www.grupocva.com/detalle_articulo/articulo.php?fProdId=2020692"/>
    <hyperlink ref="E3594" r:id="rId3592" display="http://www.grupocva.com/detalle_articulo/articulo.php?fProdId=2021686"/>
    <hyperlink ref="E3595" r:id="rId3593" display="http://www.grupocva.com/detalle_articulo/articulo.php?fProdId=2030685"/>
    <hyperlink ref="E3596" r:id="rId3594" display="http://www.grupocva.com/detalle_articulo/articulo.php?fProdId=2044685"/>
    <hyperlink ref="E3597" r:id="rId3595" display="http://www.grupocva.com/detalle_articulo/articulo.php?fProdId=2079685"/>
    <hyperlink ref="E3598" r:id="rId3596" display="http://www.grupocva.com/detalle_articulo/articulo.php?fProdId=2282685"/>
    <hyperlink ref="E3599" r:id="rId3597" display="http://www.grupocva.com/detalle_articulo/articulo.php?fProdId=2282688"/>
    <hyperlink ref="E3600" r:id="rId3598" display="http://www.grupocva.com/detalle_articulo/articulo.php?fProdId=2295685"/>
    <hyperlink ref="E3601" r:id="rId3599" display="http://www.grupocva.com/detalle_articulo/articulo.php?fProdId=2840685"/>
    <hyperlink ref="E3602" r:id="rId3600" display="http://www.grupocva.com/detalle_articulo/articulo.php?fProdId=2910685"/>
    <hyperlink ref="E3603" r:id="rId3601" display="http://www.grupocva.com/detalle_articulo/articulo.php?fProdId=3245685"/>
    <hyperlink ref="E3604" r:id="rId3602" display="http://www.grupocva.com/detalle_articulo/articulo.php?fProdId=3592685"/>
    <hyperlink ref="E3605" r:id="rId3603" display="http://www.grupocva.com/detalle_articulo/articulo.php?fProdId=3652687"/>
    <hyperlink ref="E3606" r:id="rId3604" display="http://www.grupocva.com/detalle_articulo/articulo.php?fProdId=3756685"/>
    <hyperlink ref="E3607" r:id="rId3605" display="http://www.grupocva.com/detalle_articulo/articulo.php?fProdId=3792685"/>
    <hyperlink ref="E3608" r:id="rId3606" display="http://www.grupocva.com/detalle_articulo/articulo.php?fProdId=3798687"/>
    <hyperlink ref="E3609" r:id="rId3607" display="http://www.grupocva.com/detalle_articulo/articulo.php?fProdId=3798689"/>
    <hyperlink ref="E3610" r:id="rId3608" display="http://www.grupocva.com/detalle_articulo/articulo.php?fProdId=3847690"/>
    <hyperlink ref="E3611" r:id="rId3609" display="http://www.grupocva.com/detalle_articulo/articulo.php?fProdId=4692687"/>
    <hyperlink ref="E3612" r:id="rId3610" display="http://www.grupocva.com/detalle_articulo/articulo.php?fProdId=5296686"/>
    <hyperlink ref="E3613" r:id="rId3611" display="http://www.grupocva.com/detalle_articulo/articulo.php?fProdId=5821685"/>
    <hyperlink ref="E3614" r:id="rId3612" display="http://www.grupocva.com/detalle_articulo/articulo.php?fProdId=5890685"/>
    <hyperlink ref="E3615" r:id="rId3613" display="http://www.grupocva.com/detalle_articulo/articulo.php?fProdId=6123687"/>
    <hyperlink ref="E3616" r:id="rId3614" display="http://www.grupocva.com/detalle_articulo/articulo.php?fProdId=9476220"/>
    <hyperlink ref="E3617" r:id="rId3615" display="http://www.grupocva.com/detalle_articulo/articulo.php?fProdId=9477218"/>
    <hyperlink ref="E3618" r:id="rId3616" display="http://www.grupocva.com/detalle_articulo/articulo.php?fProdId=9481422"/>
    <hyperlink ref="E3619" r:id="rId3617" display="http://www.grupocva.com/detalle_articulo/articulo.php?fProdId=9481517"/>
    <hyperlink ref="E3620" r:id="rId3618" display="http://www.grupocva.com/detalle_articulo/articulo.php?fProdId=9482667"/>
    <hyperlink ref="E3621" r:id="rId3619" display="http://www.grupocva.com/detalle_articulo/articulo.php?fProdId=9483268"/>
    <hyperlink ref="E3622" r:id="rId3620" display="http://www.grupocva.com/detalle_articulo/articulo.php?fProdId=9485734"/>
    <hyperlink ref="E3623" r:id="rId3621" display="http://www.grupocva.com/detalle_articulo/articulo.php?fProdId=9489340"/>
    <hyperlink ref="E3624" r:id="rId3622" display="http://www.grupocva.com/detalle_articulo/articulo.php?fProdId=9501288"/>
    <hyperlink ref="E3625" r:id="rId3623" display="http://www.grupocva.com/detalle_articulo/articulo.php?fProdId=9504689"/>
    <hyperlink ref="E3626" r:id="rId3624" display="http://www.grupocva.com/detalle_articulo/articulo.php?fProdId=9518637"/>
    <hyperlink ref="E3627" r:id="rId3625" display="http://www.grupocva.com/detalle_articulo/articulo.php?fProdId=9525838"/>
    <hyperlink ref="E3628" r:id="rId3626" display="http://www.grupocva.com/detalle_articulo/articulo.php?fProdId=9538836"/>
    <hyperlink ref="E3629" r:id="rId3627" display="http://www.grupocva.com/detalle_articulo/articulo.php?fProdId=9553936"/>
    <hyperlink ref="E3630" r:id="rId3628" display="http://www.grupocva.com/detalle_articulo/articulo.php?fProdId=9564440"/>
    <hyperlink ref="E3631" r:id="rId3629" display="http://www.grupocva.com/detalle_articulo/articulo.php?fProdId=9589688"/>
    <hyperlink ref="E3632" r:id="rId3630" display="http://www.grupocva.com/detalle_articulo/articulo.php?fProdId=9659046"/>
    <hyperlink ref="E3633" r:id="rId3631" display="http://www.grupocva.com/detalle_articulo/articulo.php?fProdId=9670797"/>
    <hyperlink ref="E3634" r:id="rId3632" display="http://www.grupocva.com/detalle_articulo/articulo.php?fProdId=9679846"/>
    <hyperlink ref="E3635" r:id="rId3633" display="http://www.grupocva.com/detalle_articulo/articulo.php?fProdId=9679896"/>
    <hyperlink ref="E3636" r:id="rId3634" display="http://www.grupocva.com/detalle_articulo/articulo.php?fProdId=9679897"/>
    <hyperlink ref="E3637" r:id="rId3635" display="http://www.grupocva.com/detalle_articulo/articulo.php?fProdId=9679946"/>
    <hyperlink ref="E3638" r:id="rId3636" display="http://www.grupocva.com/detalle_articulo/articulo.php?fProdId=9679947"/>
    <hyperlink ref="E3639" r:id="rId3637" display="http://www.grupocva.com/detalle_articulo/articulo.php?fProdId=9539491"/>
    <hyperlink ref="E3640" r:id="rId3638" display="http://www.grupocva.com/detalle_articulo/articulo.php?fProdId=1804687"/>
    <hyperlink ref="E3641" r:id="rId3639" display="http://www.grupocva.com/detalle_articulo/articulo.php?fProdId=1804688"/>
    <hyperlink ref="E3642" r:id="rId3640" display="http://www.grupocva.com/detalle_articulo/articulo.php?fProdId=1804689"/>
    <hyperlink ref="E3643" r:id="rId3641" display="http://www.grupocva.com/detalle_articulo/articulo.php?fProdId=2283685"/>
    <hyperlink ref="E3644" r:id="rId3642" display="http://www.grupocva.com/detalle_articulo/articulo.php?fProdId=2282687"/>
    <hyperlink ref="E3645" r:id="rId3643" display="http://www.grupocva.com/detalle_articulo/articulo.php?fProdId=2402685"/>
    <hyperlink ref="E3646" r:id="rId3644" display="http://www.grupocva.com/detalle_articulo/articulo.php?fProdId=2409685"/>
    <hyperlink ref="E3647" r:id="rId3645" display="http://www.grupocva.com/detalle_articulo/articulo.php?fProdId=2439689"/>
    <hyperlink ref="E3648" r:id="rId3646" display="http://www.grupocva.com/detalle_articulo/articulo.php?fProdId=2439690"/>
    <hyperlink ref="E3649" r:id="rId3647" display="http://www.grupocva.com/detalle_articulo/articulo.php?fProdId=3085685"/>
    <hyperlink ref="E3650" r:id="rId3648" display="http://www.grupocva.com/detalle_articulo/articulo.php?fProdId=3866690"/>
    <hyperlink ref="E3651" r:id="rId3649" display="http://www.grupocva.com/detalle_articulo/articulo.php?fProdId=4204685"/>
    <hyperlink ref="E3652" r:id="rId3650" display="http://www.grupocva.com/detalle_articulo/articulo.php?fProdId=4524691"/>
    <hyperlink ref="E3653" r:id="rId3651" display="http://www.grupocva.com/detalle_articulo/articulo.php?fProdId=4526687"/>
    <hyperlink ref="E3654" r:id="rId3652" display="http://www.grupocva.com/detalle_articulo/articulo.php?fProdId=4538686"/>
    <hyperlink ref="E3655" r:id="rId3653" display="http://www.grupocva.com/detalle_articulo/articulo.php?fProdId=4730685"/>
    <hyperlink ref="E3656" r:id="rId3654" display="http://www.grupocva.com/detalle_articulo/articulo.php?fProdId=5112687"/>
    <hyperlink ref="E3657" r:id="rId3655" display="http://www.grupocva.com/detalle_articulo/articulo.php?fProdId=9595638"/>
    <hyperlink ref="E3658" r:id="rId3656" display="http://www.grupocva.com/detalle_articulo/articulo.php?fProdId=9631298"/>
    <hyperlink ref="E3659" r:id="rId3657" display="http://www.grupocva.com/detalle_articulo/articulo.php?fProdId=1116691"/>
    <hyperlink ref="E3660" r:id="rId3658" display="http://www.grupocva.com/detalle_articulo/articulo.php?fProdId=1116696"/>
    <hyperlink ref="E3661" r:id="rId3659" display="http://www.grupocva.com/detalle_articulo/articulo.php?fProdId=1135689"/>
    <hyperlink ref="E3662" r:id="rId3660" display="http://www.grupocva.com/detalle_articulo/articulo.php?fProdId=1986685"/>
    <hyperlink ref="E3663" r:id="rId3661" display="http://www.grupocva.com/detalle_articulo/articulo.php?fProdId=1986686"/>
    <hyperlink ref="E3664" r:id="rId3662" display="http://www.grupocva.com/detalle_articulo/articulo.php?fProdId=1986687"/>
    <hyperlink ref="E3665" r:id="rId3663" display="http://www.grupocva.com/detalle_articulo/articulo.php?fProdId=2676685"/>
    <hyperlink ref="E3666" r:id="rId3664" display="http://www.grupocva.com/detalle_articulo/articulo.php?fProdId=5784690"/>
    <hyperlink ref="E3667" r:id="rId3665" display="http://www.grupocva.com/detalle_articulo/articulo.php?fProdId=9500936"/>
    <hyperlink ref="E3668" r:id="rId3666" display="http://www.grupocva.com/detalle_articulo/articulo.php?fProdId=9539536"/>
    <hyperlink ref="E3669" r:id="rId3667" display="http://www.grupocva.com/detalle_articulo/articulo.php?fProdId=9539490"/>
    <hyperlink ref="E3670" r:id="rId3668" display="http://www.grupocva.com/detalle_articulo/articulo.php?fProdId=1461685"/>
    <hyperlink ref="E3671" r:id="rId3669" display="http://www.grupocva.com/detalle_articulo/articulo.php?fProdId=1804690"/>
    <hyperlink ref="E3672" r:id="rId3670" display="http://www.grupocva.com/detalle_articulo/articulo.php?fProdId=2838688"/>
    <hyperlink ref="E3673" r:id="rId3671" display="http://www.grupocva.com/detalle_articulo/articulo.php?fProdId=3179688"/>
    <hyperlink ref="E3674" r:id="rId3672" display="http://www.grupocva.com/detalle_articulo/articulo.php?fProdId=9476068"/>
    <hyperlink ref="E3675" r:id="rId3673" display="http://www.grupocva.com/detalle_articulo/articulo.php?fProdId=9548386"/>
    <hyperlink ref="E3676" r:id="rId3674" display="http://www.grupocva.com/detalle_articulo/articulo.php?fProdId=9552390"/>
    <hyperlink ref="E3677" r:id="rId3675" display="http://www.grupocva.com/detalle_articulo/articulo.php?fProdId=9552391"/>
    <hyperlink ref="E3678" r:id="rId3676" display="http://www.grupocva.com/detalle_articulo/articulo.php?fProdId=9609488"/>
    <hyperlink ref="E3679" r:id="rId3677" display="http://www.grupocva.com/detalle_articulo/articulo.php?fProdId=9580240"/>
    <hyperlink ref="E3680" r:id="rId3678" display="http://www.grupocva.com/detalle_articulo/articulo.php?fProdId=9580338"/>
    <hyperlink ref="E3681" r:id="rId3679" display="http://www.grupocva.com/detalle_articulo/articulo.php?fProdId=4727685"/>
    <hyperlink ref="E3682" r:id="rId3680" display="http://www.grupocva.com/detalle_articulo/articulo.php?fProdId=9485234"/>
    <hyperlink ref="E3683" r:id="rId3681" display="http://www.grupocva.com/detalle_articulo/articulo.php?fProdId=9580191"/>
    <hyperlink ref="E3684" r:id="rId3682" display="http://www.grupocva.com/detalle_articulo/articulo.php?fProdId=496685"/>
    <hyperlink ref="E3685" r:id="rId3683" display="http://www.grupocva.com/detalle_articulo/articulo.php?fProdId=9481817"/>
    <hyperlink ref="E3686" r:id="rId3684" display="http://www.grupocva.com/detalle_articulo/articulo.php?fProdId=9484738"/>
    <hyperlink ref="E3687" r:id="rId3685" display="http://www.grupocva.com/detalle_articulo/articulo.php?fProdId=5789689"/>
    <hyperlink ref="E3688" r:id="rId3686" display="http://www.grupocva.com/detalle_articulo/articulo.php?fProdId=5788698"/>
    <hyperlink ref="E3689" r:id="rId3687" display="http://www.grupocva.com/detalle_articulo/articulo.php?fProdId=5788699"/>
    <hyperlink ref="E3690" r:id="rId3688" display="http://www.grupocva.com/detalle_articulo/articulo.php?fProdId=5788700"/>
    <hyperlink ref="E3691" r:id="rId3689" display="http://www.grupocva.com/detalle_articulo/articulo.php?fProdId=5788701"/>
    <hyperlink ref="E3692" r:id="rId3690" display="http://www.grupocva.com/detalle_articulo/articulo.php?fProdId=5789690"/>
    <hyperlink ref="E3693" r:id="rId3691" display="http://www.grupocva.com/detalle_articulo/articulo.php?fProdId=5798689"/>
    <hyperlink ref="E3694" r:id="rId3692" display="http://www.grupocva.com/detalle_articulo/articulo.php?fProdId=5843697"/>
    <hyperlink ref="E3695" r:id="rId3693" display="http://www.grupocva.com/detalle_articulo/articulo.php?fProdId=5854685"/>
    <hyperlink ref="E3696" r:id="rId3694" display="http://www.grupocva.com/detalle_articulo/articulo.php?fProdId=5868705"/>
    <hyperlink ref="E3697" r:id="rId3695" display="http://www.grupocva.com/detalle_articulo/articulo.php?fProdId=5903696"/>
    <hyperlink ref="E3698" r:id="rId3696" display="http://www.grupocva.com/detalle_articulo/articulo.php?fProdId=5981685"/>
    <hyperlink ref="E3699" r:id="rId3697" display="http://www.grupocva.com/detalle_articulo/articulo.php?fProdId=6084687"/>
    <hyperlink ref="E3700" r:id="rId3698" display="http://www.grupocva.com/detalle_articulo/articulo.php?fProdId=6116686"/>
    <hyperlink ref="E3701" r:id="rId3699" display="http://www.grupocva.com/detalle_articulo/articulo.php?fProdId=6141686"/>
    <hyperlink ref="E3702" r:id="rId3700" display="http://www.grupocva.com/detalle_articulo/articulo.php?fProdId=6154687"/>
    <hyperlink ref="E3703" r:id="rId3701" display="http://www.grupocva.com/detalle_articulo/articulo.php?fProdId=6195686"/>
    <hyperlink ref="E3704" r:id="rId3702" display="http://www.grupocva.com/detalle_articulo/articulo.php?fProdId=6236686"/>
    <hyperlink ref="E3705" r:id="rId3703" display="http://www.grupocva.com/detalle_articulo/articulo.php?fProdId=9423273"/>
    <hyperlink ref="E3706" r:id="rId3704" display="http://www.grupocva.com/detalle_articulo/articulo.php?fProdId=9423517"/>
    <hyperlink ref="E3707" r:id="rId3705" display="http://www.grupocva.com/detalle_articulo/articulo.php?fProdId=9423518"/>
    <hyperlink ref="E3708" r:id="rId3706" display="http://www.grupocva.com/detalle_articulo/articulo.php?fProdId=9423567"/>
    <hyperlink ref="E3709" r:id="rId3707" display="http://www.grupocva.com/detalle_articulo/articulo.php?fProdId=9423519"/>
    <hyperlink ref="E3710" r:id="rId3708" display="http://www.grupocva.com/detalle_articulo/articulo.php?fProdId=9423576"/>
    <hyperlink ref="E3711" r:id="rId3709" display="http://www.grupocva.com/detalle_articulo/articulo.php?fProdId=9423524"/>
    <hyperlink ref="E3712" r:id="rId3710" display="http://www.grupocva.com/detalle_articulo/articulo.php?fProdId=9423577"/>
    <hyperlink ref="E3713" r:id="rId3711" display="http://www.grupocva.com/detalle_articulo/articulo.php?fProdId=9423579"/>
    <hyperlink ref="E3714" r:id="rId3712" display="http://www.grupocva.com/detalle_articulo/articulo.php?fProdId=9423580"/>
    <hyperlink ref="E3715" r:id="rId3713" display="http://www.grupocva.com/detalle_articulo/articulo.php?fProdId=9423581"/>
    <hyperlink ref="E3716" r:id="rId3714" display="http://www.grupocva.com/detalle_articulo/articulo.php?fProdId=9423582"/>
    <hyperlink ref="E3717" r:id="rId3715" display="http://www.grupocva.com/detalle_articulo/articulo.php?fProdId=9423583"/>
    <hyperlink ref="E3718" r:id="rId3716" display="http://www.grupocva.com/detalle_articulo/articulo.php?fProdId=9423586"/>
    <hyperlink ref="E3719" r:id="rId3717" display="http://www.grupocva.com/detalle_articulo/articulo.php?fProdId=9423587"/>
    <hyperlink ref="E3720" r:id="rId3718" display="http://www.grupocva.com/detalle_articulo/articulo.php?fProdId=9423588"/>
    <hyperlink ref="E3721" r:id="rId3719" display="http://www.grupocva.com/detalle_articulo/articulo.php?fProdId=9423589"/>
    <hyperlink ref="E3722" r:id="rId3720" display="http://www.grupocva.com/detalle_articulo/articulo.php?fProdId=9423525"/>
    <hyperlink ref="E3723" r:id="rId3721" display="http://www.grupocva.com/detalle_articulo/articulo.php?fProdId=9423526"/>
    <hyperlink ref="E3724" r:id="rId3722" display="http://www.grupocva.com/detalle_articulo/articulo.php?fProdId=9423590"/>
    <hyperlink ref="E3725" r:id="rId3723" display="http://www.grupocva.com/detalle_articulo/articulo.php?fProdId=9423591"/>
    <hyperlink ref="E3726" r:id="rId3724" display="http://www.grupocva.com/detalle_articulo/articulo.php?fProdId=9423593"/>
    <hyperlink ref="E3727" r:id="rId3725" display="http://www.grupocva.com/detalle_articulo/articulo.php?fProdId=9423668"/>
    <hyperlink ref="E3728" r:id="rId3726" display="http://www.grupocva.com/detalle_articulo/articulo.php?fProdId=9423925"/>
    <hyperlink ref="E3729" r:id="rId3727" display="http://www.grupocva.com/detalle_articulo/articulo.php?fProdId=9423875"/>
    <hyperlink ref="E3730" r:id="rId3728" display="http://www.grupocva.com/detalle_articulo/articulo.php?fProdId=9424669"/>
    <hyperlink ref="E3731" r:id="rId3729" display="http://www.grupocva.com/detalle_articulo/articulo.php?fProdId=9424869"/>
    <hyperlink ref="E3732" r:id="rId3730" display="http://www.grupocva.com/detalle_articulo/articulo.php?fProdId=9424870"/>
    <hyperlink ref="E3733" r:id="rId3731" display="http://www.grupocva.com/detalle_articulo/articulo.php?fProdId=9424918"/>
    <hyperlink ref="E3734" r:id="rId3732" display="http://www.grupocva.com/detalle_articulo/articulo.php?fProdId=9425221"/>
    <hyperlink ref="E3735" r:id="rId3733" display="http://www.grupocva.com/detalle_articulo/articulo.php?fProdId=9425417"/>
    <hyperlink ref="E3736" r:id="rId3734" display="http://www.grupocva.com/detalle_articulo/articulo.php?fProdId=9425923"/>
    <hyperlink ref="E3737" r:id="rId3735" display="http://www.grupocva.com/detalle_articulo/articulo.php?fProdId=9426169"/>
    <hyperlink ref="E3738" r:id="rId3736" display="http://www.grupocva.com/detalle_articulo/articulo.php?fProdId=9426720"/>
    <hyperlink ref="E3739" r:id="rId3737" display="http://www.grupocva.com/detalle_articulo/articulo.php?fProdId=9428267"/>
    <hyperlink ref="E3740" r:id="rId3738" display="http://www.grupocva.com/detalle_articulo/articulo.php?fProdId=9428570"/>
    <hyperlink ref="E3741" r:id="rId3739" display="http://www.grupocva.com/detalle_articulo/articulo.php?fProdId=9428918"/>
    <hyperlink ref="E3742" r:id="rId3740" display="http://www.grupocva.com/detalle_articulo/articulo.php?fProdId=9429868"/>
    <hyperlink ref="E3743" r:id="rId3741" display="http://www.grupocva.com/detalle_articulo/articulo.php?fProdId=9429869"/>
    <hyperlink ref="E3744" r:id="rId3742" display="http://www.grupocva.com/detalle_articulo/articulo.php?fProdId=9429918"/>
    <hyperlink ref="E3745" r:id="rId3743" display="http://www.grupocva.com/detalle_articulo/articulo.php?fProdId=9429870"/>
    <hyperlink ref="E3746" r:id="rId3744" display="http://www.grupocva.com/detalle_articulo/articulo.php?fProdId=9430238"/>
    <hyperlink ref="E3747" r:id="rId3745" display="http://www.grupocva.com/detalle_articulo/articulo.php?fProdId=9431418"/>
    <hyperlink ref="E3748" r:id="rId3746" display="http://www.grupocva.com/detalle_articulo/articulo.php?fProdId=9433651"/>
    <hyperlink ref="E3749" r:id="rId3747" display="http://www.grupocva.com/detalle_articulo/articulo.php?fProdId=9434817"/>
    <hyperlink ref="E3750" r:id="rId3748" display="http://www.grupocva.com/detalle_articulo/articulo.php?fProdId=9434818"/>
    <hyperlink ref="E3751" r:id="rId3749" display="http://www.grupocva.com/detalle_articulo/articulo.php?fProdId=9435617"/>
    <hyperlink ref="E3752" r:id="rId3750" display="http://www.grupocva.com/detalle_articulo/articulo.php?fProdId=9436269"/>
    <hyperlink ref="E3753" r:id="rId3751" display="http://www.grupocva.com/detalle_articulo/articulo.php?fProdId=9439071"/>
    <hyperlink ref="E3754" r:id="rId3752" display="http://www.grupocva.com/detalle_articulo/articulo.php?fProdId=9441217"/>
    <hyperlink ref="E3755" r:id="rId3753" display="http://www.grupocva.com/detalle_articulo/articulo.php?fProdId=9442269"/>
    <hyperlink ref="E3756" r:id="rId3754" display="http://www.grupocva.com/detalle_articulo/articulo.php?fProdId=9443117"/>
    <hyperlink ref="E3757" r:id="rId3755" display="http://www.grupocva.com/detalle_articulo/articulo.php?fProdId=9449417"/>
    <hyperlink ref="E3758" r:id="rId3756" display="http://www.grupocva.com/detalle_articulo/articulo.php?fProdId=9449617"/>
    <hyperlink ref="E3759" r:id="rId3757" display="http://www.grupocva.com/detalle_articulo/articulo.php?fProdId=9449568"/>
    <hyperlink ref="E3760" r:id="rId3758" display="http://www.grupocva.com/detalle_articulo/articulo.php?fProdId=9450221"/>
    <hyperlink ref="E3761" r:id="rId3759" display="http://www.grupocva.com/detalle_articulo/articulo.php?fProdId=9450718"/>
    <hyperlink ref="E3762" r:id="rId3760" display="http://www.grupocva.com/detalle_articulo/articulo.php?fProdId=9451168"/>
    <hyperlink ref="E3763" r:id="rId3761" display="http://www.grupocva.com/detalle_articulo/articulo.php?fProdId=9451521"/>
    <hyperlink ref="E3764" r:id="rId3762" display="http://www.grupocva.com/detalle_articulo/articulo.php?fProdId=9452618"/>
    <hyperlink ref="E3765" r:id="rId3763" display="http://www.grupocva.com/detalle_articulo/articulo.php?fProdId=9453567"/>
    <hyperlink ref="E3766" r:id="rId3764" display="http://www.grupocva.com/detalle_articulo/articulo.php?fProdId=9457967"/>
    <hyperlink ref="E3767" r:id="rId3765" display="http://www.grupocva.com/detalle_articulo/articulo.php?fProdId=9461117"/>
    <hyperlink ref="E3768" r:id="rId3766" display="http://www.grupocva.com/detalle_articulo/articulo.php?fProdId=9463317"/>
    <hyperlink ref="E3769" r:id="rId3767" display="http://www.grupocva.com/detalle_articulo/articulo.php?fProdId=9465917"/>
    <hyperlink ref="E3770" r:id="rId3768" display="http://www.grupocva.com/detalle_articulo/articulo.php?fProdId=9465918"/>
    <hyperlink ref="E3771" r:id="rId3769" display="http://www.grupocva.com/detalle_articulo/articulo.php?fProdId=9467071"/>
    <hyperlink ref="E3772" r:id="rId3770" display="http://www.grupocva.com/detalle_articulo/articulo.php?fProdId=9467024"/>
    <hyperlink ref="E3773" r:id="rId3771" display="http://www.grupocva.com/detalle_articulo/articulo.php?fProdId=9467517"/>
    <hyperlink ref="E3774" r:id="rId3772" display="http://www.grupocva.com/detalle_articulo/articulo.php?fProdId=9467518"/>
    <hyperlink ref="E3775" r:id="rId3773" display="http://www.grupocva.com/detalle_articulo/articulo.php?fProdId=9468418"/>
    <hyperlink ref="E3776" r:id="rId3774" display="http://www.grupocva.com/detalle_articulo/articulo.php?fProdId=9473717"/>
    <hyperlink ref="E3777" r:id="rId3775" display="http://www.grupocva.com/detalle_articulo/articulo.php?fProdId=9473771"/>
    <hyperlink ref="E3778" r:id="rId3776" display="http://www.grupocva.com/detalle_articulo/articulo.php?fProdId=9474518"/>
    <hyperlink ref="E3779" r:id="rId3777" display="http://www.grupocva.com/detalle_articulo/articulo.php?fProdId=9475876"/>
    <hyperlink ref="E3780" r:id="rId3778" display="http://www.grupocva.com/detalle_articulo/articulo.php?fProdId=9475881"/>
    <hyperlink ref="E3781" r:id="rId3779" display="http://www.grupocva.com/detalle_articulo/articulo.php?fProdId=9475882"/>
    <hyperlink ref="E3782" r:id="rId3780" display="http://www.grupocva.com/detalle_articulo/articulo.php?fProdId=9477219"/>
    <hyperlink ref="E3783" r:id="rId3781" display="http://www.grupocva.com/detalle_articulo/articulo.php?fProdId=9477467"/>
    <hyperlink ref="E3784" r:id="rId3782" display="http://www.grupocva.com/detalle_articulo/articulo.php?fProdId=9477935"/>
    <hyperlink ref="E3785" r:id="rId3783" display="http://www.grupocva.com/detalle_articulo/articulo.php?fProdId=9480967"/>
    <hyperlink ref="E3786" r:id="rId3784" display="http://www.grupocva.com/detalle_articulo/articulo.php?fProdId=9482317"/>
    <hyperlink ref="E3787" r:id="rId3785" display="http://www.grupocva.com/detalle_articulo/articulo.php?fProdId=9482318"/>
    <hyperlink ref="E3788" r:id="rId3786" display="http://www.grupocva.com/detalle_articulo/articulo.php?fProdId=9482817"/>
    <hyperlink ref="E3789" r:id="rId3787" display="http://www.grupocva.com/detalle_articulo/articulo.php?fProdId=9483425"/>
    <hyperlink ref="E3790" r:id="rId3788" display="http://www.grupocva.com/detalle_articulo/articulo.php?fProdId=9484532"/>
    <hyperlink ref="E3791" r:id="rId3789" display="http://www.grupocva.com/detalle_articulo/articulo.php?fProdId=9484533"/>
    <hyperlink ref="E3792" r:id="rId3790" display="http://www.grupocva.com/detalle_articulo/articulo.php?fProdId=9484534"/>
    <hyperlink ref="E3793" r:id="rId3791" display="http://www.grupocva.com/detalle_articulo/articulo.php?fProdId=9484535"/>
    <hyperlink ref="E3794" r:id="rId3792" display="http://www.grupocva.com/detalle_articulo/articulo.php?fProdId=9484682"/>
    <hyperlink ref="E3795" r:id="rId3793" display="http://www.grupocva.com/detalle_articulo/articulo.php?fProdId=9485935"/>
    <hyperlink ref="E3796" r:id="rId3794" display="http://www.grupocva.com/detalle_articulo/articulo.php?fProdId=9489934"/>
    <hyperlink ref="E3797" r:id="rId3795" display="http://www.grupocva.com/detalle_articulo/articulo.php?fProdId=9491092"/>
    <hyperlink ref="E3798" r:id="rId3796" display="http://www.grupocva.com/detalle_articulo/articulo.php?fProdId=9494640"/>
    <hyperlink ref="E3799" r:id="rId3797" display="http://www.grupocva.com/detalle_articulo/articulo.php?fProdId=9498287"/>
    <hyperlink ref="E3800" r:id="rId3798" display="http://www.grupocva.com/detalle_articulo/articulo.php?fProdId=9499987"/>
    <hyperlink ref="E3801" r:id="rId3799" display="http://www.grupocva.com/detalle_articulo/articulo.php?fProdId=9504886"/>
    <hyperlink ref="E3802" r:id="rId3800" display="http://www.grupocva.com/detalle_articulo/articulo.php?fProdId=9507136"/>
    <hyperlink ref="E3803" r:id="rId3801" display="http://www.grupocva.com/detalle_articulo/articulo.php?fProdId=9516187"/>
    <hyperlink ref="E3804" r:id="rId3802" display="http://www.grupocva.com/detalle_articulo/articulo.php?fProdId=9517138"/>
    <hyperlink ref="E3805" r:id="rId3803" display="http://www.grupocva.com/detalle_articulo/articulo.php?fProdId=9530586"/>
    <hyperlink ref="E3806" r:id="rId3804" display="http://www.grupocva.com/detalle_articulo/articulo.php?fProdId=9530537"/>
    <hyperlink ref="E3807" r:id="rId3805" display="http://www.grupocva.com/detalle_articulo/articulo.php?fProdId=9531937"/>
    <hyperlink ref="E3808" r:id="rId3806" display="http://www.grupocva.com/detalle_articulo/articulo.php?fProdId=9533036"/>
    <hyperlink ref="E3809" r:id="rId3807" display="http://www.grupocva.com/detalle_articulo/articulo.php?fProdId=9536688"/>
    <hyperlink ref="E3810" r:id="rId3808" display="http://www.grupocva.com/detalle_articulo/articulo.php?fProdId=9537736"/>
    <hyperlink ref="E3811" r:id="rId3809" display="http://www.grupocva.com/detalle_articulo/articulo.php?fProdId=9538887"/>
    <hyperlink ref="E3812" r:id="rId3810" display="http://www.grupocva.com/detalle_articulo/articulo.php?fProdId=9547143"/>
    <hyperlink ref="E3813" r:id="rId3811" display="http://www.grupocva.com/detalle_articulo/articulo.php?fProdId=9547341"/>
    <hyperlink ref="E3814" r:id="rId3812" display="http://www.grupocva.com/detalle_articulo/articulo.php?fProdId=9547687"/>
    <hyperlink ref="E3815" r:id="rId3813" display="http://www.grupocva.com/detalle_articulo/articulo.php?fProdId=9547688"/>
    <hyperlink ref="E3816" r:id="rId3814" display="http://www.grupocva.com/detalle_articulo/articulo.php?fProdId=9547739"/>
    <hyperlink ref="E3817" r:id="rId3815" display="http://www.grupocva.com/detalle_articulo/articulo.php?fProdId=9547639"/>
    <hyperlink ref="E3818" r:id="rId3816" display="http://www.grupocva.com/detalle_articulo/articulo.php?fProdId=9547693"/>
    <hyperlink ref="E3819" r:id="rId3817" display="http://www.grupocva.com/detalle_articulo/articulo.php?fProdId=9547640"/>
    <hyperlink ref="E3820" r:id="rId3818" display="http://www.grupocva.com/detalle_articulo/articulo.php?fProdId=9548487"/>
    <hyperlink ref="E3821" r:id="rId3819" display="http://www.grupocva.com/detalle_articulo/articulo.php?fProdId=9548488"/>
    <hyperlink ref="E3822" r:id="rId3820" display="http://www.grupocva.com/detalle_articulo/articulo.php?fProdId=9554791"/>
    <hyperlink ref="E3823" r:id="rId3821" display="http://www.grupocva.com/detalle_articulo/articulo.php?fProdId=9558888"/>
    <hyperlink ref="E3824" r:id="rId3822" display="http://www.grupocva.com/detalle_articulo/articulo.php?fProdId=9561936"/>
    <hyperlink ref="E3825" r:id="rId3823" display="http://www.grupocva.com/detalle_articulo/articulo.php?fProdId=9568288"/>
    <hyperlink ref="E3826" r:id="rId3824" display="http://www.grupocva.com/detalle_articulo/articulo.php?fProdId=9570490"/>
    <hyperlink ref="E3827" r:id="rId3825" display="http://www.grupocva.com/detalle_articulo/articulo.php?fProdId=9572493"/>
    <hyperlink ref="E3828" r:id="rId3826" display="http://www.grupocva.com/detalle_articulo/articulo.php?fProdId=9578388"/>
    <hyperlink ref="E3829" r:id="rId3827" display="http://www.grupocva.com/detalle_articulo/articulo.php?fProdId=9580938"/>
    <hyperlink ref="E3830" r:id="rId3828" display="http://www.grupocva.com/detalle_articulo/articulo.php?fProdId=9580988"/>
    <hyperlink ref="E3831" r:id="rId3829" display="http://www.grupocva.com/detalle_articulo/articulo.php?fProdId=9581538"/>
    <hyperlink ref="E3832" r:id="rId3830" display="http://www.grupocva.com/detalle_articulo/articulo.php?fProdId=9587989"/>
    <hyperlink ref="E3833" r:id="rId3831" display="http://www.grupocva.com/detalle_articulo/articulo.php?fProdId=9592289"/>
    <hyperlink ref="E3834" r:id="rId3832" display="http://www.grupocva.com/detalle_articulo/articulo.php?fProdId=9592389"/>
    <hyperlink ref="E3835" r:id="rId3833" display="http://www.grupocva.com/detalle_articulo/articulo.php?fProdId=9604788"/>
    <hyperlink ref="E3836" r:id="rId3834" display="http://www.grupocva.com/detalle_articulo/articulo.php?fProdId=9608738"/>
    <hyperlink ref="E3837" r:id="rId3835" display="http://www.grupocva.com/detalle_articulo/articulo.php?fProdId=9610538"/>
    <hyperlink ref="E3838" r:id="rId3836" display="http://www.grupocva.com/detalle_articulo/articulo.php?fProdId=9610492"/>
    <hyperlink ref="E3839" r:id="rId3837" display="http://www.grupocva.com/detalle_articulo/articulo.php?fProdId=9611388"/>
    <hyperlink ref="E3840" r:id="rId3838" display="http://www.grupocva.com/detalle_articulo/articulo.php?fProdId=9613989"/>
    <hyperlink ref="E3841" r:id="rId3839" display="http://www.grupocva.com/detalle_articulo/articulo.php?fProdId=9614589"/>
    <hyperlink ref="E3842" r:id="rId3840" display="http://www.grupocva.com/detalle_articulo/articulo.php?fProdId=9617439"/>
    <hyperlink ref="E3843" r:id="rId3841" display="http://www.grupocva.com/detalle_articulo/articulo.php?fProdId=9623590"/>
    <hyperlink ref="E3844" r:id="rId3842" display="http://www.grupocva.com/detalle_articulo/articulo.php?fProdId=9625189"/>
    <hyperlink ref="E3845" r:id="rId3843" display="http://www.grupocva.com/detalle_articulo/articulo.php?fProdId=9629346"/>
    <hyperlink ref="E3846" r:id="rId3844" display="http://www.grupocva.com/detalle_articulo/articulo.php?fProdId=9629347"/>
    <hyperlink ref="E3847" r:id="rId3845" display="http://www.grupocva.com/detalle_articulo/articulo.php?fProdId=9629348"/>
    <hyperlink ref="E3848" r:id="rId3846" display="http://www.grupocva.com/detalle_articulo/articulo.php?fProdId=9629396"/>
    <hyperlink ref="E3849" r:id="rId3847" display="http://www.grupocva.com/detalle_articulo/articulo.php?fProdId=9629397"/>
    <hyperlink ref="E3850" r:id="rId3848" display="http://www.grupocva.com/detalle_articulo/articulo.php?fProdId=9629349"/>
    <hyperlink ref="E3851" r:id="rId3849" display="http://www.grupocva.com/detalle_articulo/articulo.php?fProdId=9629350"/>
    <hyperlink ref="E3852" r:id="rId3850" display="http://www.grupocva.com/detalle_articulo/articulo.php?fProdId=9629446"/>
    <hyperlink ref="E3853" r:id="rId3851" display="http://www.grupocva.com/detalle_articulo/articulo.php?fProdId=9629399"/>
    <hyperlink ref="E3854" r:id="rId3852" display="http://www.grupocva.com/detalle_articulo/articulo.php?fProdId=9629496"/>
    <hyperlink ref="E3855" r:id="rId3853" display="http://www.grupocva.com/detalle_articulo/articulo.php?fProdId=9629497"/>
    <hyperlink ref="E3856" r:id="rId3854" display="http://www.grupocva.com/detalle_articulo/articulo.php?fProdId=9634355"/>
    <hyperlink ref="E3857" r:id="rId3855" display="http://www.grupocva.com/detalle_articulo/articulo.php?fProdId=9635796"/>
    <hyperlink ref="E3858" r:id="rId3856" display="http://www.grupocva.com/detalle_articulo/articulo.php?fProdId=9637846"/>
    <hyperlink ref="E3859" r:id="rId3857" display="http://www.grupocva.com/detalle_articulo/articulo.php?fProdId=9642648"/>
    <hyperlink ref="E3860" r:id="rId3858" display="http://www.grupocva.com/detalle_articulo/articulo.php?fProdId=9643846"/>
    <hyperlink ref="E3861" r:id="rId3859" display="http://www.grupocva.com/detalle_articulo/articulo.php?fProdId=9649197"/>
    <hyperlink ref="E3862" r:id="rId3860" display="http://www.grupocva.com/detalle_articulo/articulo.php?fProdId=9649946"/>
    <hyperlink ref="E3863" r:id="rId3861" display="http://www.grupocva.com/detalle_articulo/articulo.php?fProdId=9664146"/>
    <hyperlink ref="E3864" r:id="rId3862" display="http://www.grupocva.com/detalle_articulo/articulo.php?fProdId=9665096"/>
    <hyperlink ref="E3865" r:id="rId3863" display="http://www.grupocva.com/detalle_articulo/articulo.php?fProdId=9665047"/>
    <hyperlink ref="E3866" r:id="rId3864" display="http://www.grupocva.com/detalle_articulo/articulo.php?fProdId=9669696"/>
    <hyperlink ref="E3867" r:id="rId3865" display="http://www.grupocva.com/detalle_articulo/articulo.php?fProdId=9670146"/>
    <hyperlink ref="E3868" r:id="rId3866" display="http://www.grupocva.com/detalle_articulo/articulo.php?fProdId=9670196"/>
    <hyperlink ref="E3869" r:id="rId3867" display="http://www.grupocva.com/detalle_articulo/articulo.php?fProdId=9670197"/>
    <hyperlink ref="E3870" r:id="rId3868" display="http://www.grupocva.com/detalle_articulo/articulo.php?fProdId=9670198"/>
    <hyperlink ref="E3871" r:id="rId3869" display="http://www.grupocva.com/detalle_articulo/articulo.php?fProdId=9670147"/>
    <hyperlink ref="E3872" r:id="rId3870" display="http://www.grupocva.com/detalle_articulo/articulo.php?fProdId=9670148"/>
    <hyperlink ref="E3873" r:id="rId3871" display="http://www.grupocva.com/detalle_articulo/articulo.php?fProdId=9670247"/>
    <hyperlink ref="E3874" r:id="rId3872" display="http://www.grupocva.com/detalle_articulo/articulo.php?fProdId=9670200"/>
    <hyperlink ref="E3875" r:id="rId3873" display="http://www.grupocva.com/detalle_articulo/articulo.php?fProdId=9673197"/>
    <hyperlink ref="E3876" r:id="rId3874" display="http://www.grupocva.com/detalle_articulo/articulo.php?fProdId=9674297"/>
    <hyperlink ref="E3877" r:id="rId3875" display="http://www.grupocva.com/detalle_articulo/articulo.php?fProdId=9674347"/>
    <hyperlink ref="E3878" r:id="rId3876" display="http://www.grupocva.com/detalle_articulo/articulo.php?fProdId=9676746"/>
    <hyperlink ref="E3879" r:id="rId3877" display="http://www.grupocva.com/detalle_articulo/articulo.php?fProdId=9678147"/>
    <hyperlink ref="E3880" r:id="rId3878" display="http://www.grupocva.com/detalle_articulo/articulo.php?fProdId=9692851"/>
    <hyperlink ref="E3881" r:id="rId3879" display="http://www.grupocva.com/detalle_articulo/articulo.php?fProdId=9692799"/>
    <hyperlink ref="E3882" r:id="rId3880" display="http://www.grupocva.com/detalle_articulo/articulo.php?fProdId=9693798"/>
    <hyperlink ref="E3883" r:id="rId3881" display="http://www.grupocva.com/detalle_articulo/articulo.php?fProdId=9694096"/>
    <hyperlink ref="E3884" r:id="rId3882" display="http://www.grupocva.com/detalle_articulo/articulo.php?fProdId=9694846"/>
    <hyperlink ref="E3885" r:id="rId3883" display="http://www.grupocva.com/detalle_articulo/articulo.php?fProdId=9696397"/>
    <hyperlink ref="E3886" r:id="rId3884" display="http://www.grupocva.com/detalle_articulo/articulo.php?fProdId=9696446"/>
    <hyperlink ref="E3887" r:id="rId3885" display="http://www.grupocva.com/detalle_articulo/articulo.php?fProdId=9634846"/>
    <hyperlink ref="E3888" r:id="rId3886" display="http://www.grupocva.com/detalle_articulo/articulo.php?fProdId=9634896"/>
    <hyperlink ref="E3889" r:id="rId3887" display="http://www.grupocva.com/detalle_articulo/articulo.php?fProdId=9634897"/>
    <hyperlink ref="E3890" r:id="rId3888" display="http://www.grupocva.com/detalle_articulo/articulo.php?fProdId=5074687"/>
    <hyperlink ref="E3891" r:id="rId3889" display="http://www.grupocva.com/detalle_articulo/articulo.php?fProdId=5691689"/>
    <hyperlink ref="E3892" r:id="rId3890" display="http://www.grupocva.com/detalle_articulo/articulo.php?fProdId=6187686"/>
    <hyperlink ref="E3893" r:id="rId3891" display="http://www.grupocva.com/detalle_articulo/articulo.php?fProdId=6188685"/>
    <hyperlink ref="E3894" r:id="rId3892" display="http://www.grupocva.com/detalle_articulo/articulo.php?fProdId=9474521"/>
    <hyperlink ref="E3895" r:id="rId3893" display="http://www.grupocva.com/detalle_articulo/articulo.php?fProdId=9553186"/>
    <hyperlink ref="E3896" r:id="rId3894" display="http://www.grupocva.com/detalle_articulo/articulo.php?fProdId=9553236"/>
    <hyperlink ref="E3897" r:id="rId3895" display="http://www.grupocva.com/detalle_articulo/articulo.php?fProdId=9614688"/>
    <hyperlink ref="E3898" r:id="rId3896" display="http://www.grupocva.com/detalle_articulo/articulo.php?fProdId=9635449"/>
    <hyperlink ref="E3899" r:id="rId3897" display="http://www.grupocva.com/detalle_articulo/articulo.php?fProdId=9648796"/>
    <hyperlink ref="E3900" r:id="rId3898" display="http://www.grupocva.com/detalle_articulo/articulo.php?fProdId=9648846"/>
    <hyperlink ref="E3901" r:id="rId3899" display="http://www.grupocva.com/detalle_articulo/articulo.php?fProdId=9648797"/>
    <hyperlink ref="E3902" r:id="rId3900" display="http://www.grupocva.com/detalle_articulo/articulo.php?fProdId=9481917"/>
    <hyperlink ref="E3903" r:id="rId3901" display="http://www.grupocva.com/detalle_articulo/articulo.php?fProdId=24525"/>
    <hyperlink ref="E3904" r:id="rId3902" display="http://www.grupocva.com/detalle_articulo/articulo.php?fProdId=84684"/>
    <hyperlink ref="E3905" r:id="rId3903" display="http://www.grupocva.com/detalle_articulo/articulo.php?fProdId=1460702"/>
    <hyperlink ref="E3906" r:id="rId3904" display="http://www.grupocva.com/detalle_articulo/articulo.php?fProdId=4449685"/>
    <hyperlink ref="E3907" r:id="rId3905" display="http://www.grupocva.com/detalle_articulo/articulo.php?fProdId=9573474"/>
    <hyperlink ref="E3908" r:id="rId3906" display="http://www.grupocva.com/detalle_articulo/articulo.php?fProdId=9618189"/>
    <hyperlink ref="E3909" r:id="rId3907" display="http://www.grupocva.com/detalle_articulo/articulo.php?fProdId=9573476"/>
    <hyperlink ref="E3910" r:id="rId3908" display="http://www.grupocva.com/detalle_articulo/articulo.php?fProdId=9495536"/>
    <hyperlink ref="E3911" r:id="rId3909" display="http://www.grupocva.com/detalle_articulo/articulo.php?fProdId=9538586"/>
    <hyperlink ref="E3912" r:id="rId3910" display="http://www.grupocva.com/detalle_articulo/articulo.php?fProdId=9538588"/>
    <hyperlink ref="E3913" r:id="rId3911" display="http://www.grupocva.com/detalle_articulo/articulo.php?fProdId=9634996"/>
    <hyperlink ref="E3914" r:id="rId3912" display="http://www.grupocva.com/detalle_articulo/articulo.php?fProdId=20531"/>
    <hyperlink ref="E3915" r:id="rId3913" display="http://www.grupocva.com/detalle_articulo/articulo.php?fProdId=18264"/>
    <hyperlink ref="E3916" r:id="rId3914" display="http://www.grupocva.com/detalle_articulo/articulo.php?fProdId=496690"/>
    <hyperlink ref="E3917" r:id="rId3915" display="http://www.grupocva.com/detalle_articulo/articulo.php?fProdId=1996685"/>
    <hyperlink ref="E3918" r:id="rId3916" display="http://www.grupocva.com/detalle_articulo/articulo.php?fProdId=1997685"/>
    <hyperlink ref="E3919" r:id="rId3917" display="http://www.grupocva.com/detalle_articulo/articulo.php?fProdId=3740687"/>
    <hyperlink ref="E3920" r:id="rId3918" display="http://www.grupocva.com/detalle_articulo/articulo.php?fProdId=5438687"/>
    <hyperlink ref="E3921" r:id="rId3919" display="http://www.grupocva.com/detalle_articulo/articulo.php?fProdId=5438688"/>
    <hyperlink ref="E3922" r:id="rId3920" display="http://www.grupocva.com/detalle_articulo/articulo.php?fProdId=5440685"/>
    <hyperlink ref="E3923" r:id="rId3921" display="http://www.grupocva.com/detalle_articulo/articulo.php?fProdId=5477685"/>
    <hyperlink ref="E3924" r:id="rId3922" display="http://www.grupocva.com/detalle_articulo/articulo.php?fProdId=9422976"/>
    <hyperlink ref="E3925" r:id="rId3923" display="http://www.grupocva.com/detalle_articulo/articulo.php?fProdId=9423367"/>
    <hyperlink ref="E3926" r:id="rId3924" display="http://www.grupocva.com/detalle_articulo/articulo.php?fProdId=9434117"/>
    <hyperlink ref="E3927" r:id="rId3925" display="http://www.grupocva.com/detalle_articulo/articulo.php?fProdId=9434167"/>
    <hyperlink ref="E3928" r:id="rId3926" display="http://www.grupocva.com/detalle_articulo/articulo.php?fProdId=9434168"/>
    <hyperlink ref="E3929" r:id="rId3927" display="http://www.grupocva.com/detalle_articulo/articulo.php?fProdId=9434118"/>
    <hyperlink ref="E3930" r:id="rId3928" display="http://www.grupocva.com/detalle_articulo/articulo.php?fProdId=9490638"/>
    <hyperlink ref="E3931" r:id="rId3929" display="http://www.grupocva.com/detalle_articulo/articulo.php?fProdId=9490639"/>
    <hyperlink ref="E3932" r:id="rId3930" display="http://www.grupocva.com/detalle_articulo/articulo.php?fProdId=9534387"/>
    <hyperlink ref="E3933" r:id="rId3931" display="http://www.grupocva.com/detalle_articulo/articulo.php?fProdId=5821686"/>
    <hyperlink ref="E3934" r:id="rId3932" display="http://www.grupocva.com/detalle_articulo/articulo.php?fProdId=9446619"/>
    <hyperlink ref="E3935" r:id="rId3933" display="http://www.grupocva.com/detalle_articulo/articulo.php?fProdId=9678796"/>
    <hyperlink ref="E3936" r:id="rId3934" display="http://www.grupocva.com/detalle_articulo/articulo.php?fProdId=20533"/>
    <hyperlink ref="E3937" r:id="rId3935" display="http://www.grupocva.com/detalle_articulo/articulo.php?fProdId=2595685"/>
    <hyperlink ref="E3938" r:id="rId3936" display="http://www.grupocva.com/detalle_articulo/articulo.php?fProdId=1460685"/>
    <hyperlink ref="E3939" r:id="rId3937" display="http://www.grupocva.com/detalle_articulo/articulo.php?fProdId=1460686"/>
    <hyperlink ref="E3940" r:id="rId3938" display="http://www.grupocva.com/detalle_articulo/articulo.php?fProdId=1460687"/>
    <hyperlink ref="E3941" r:id="rId3939" display="http://www.grupocva.com/detalle_articulo/articulo.php?fProdId=1460690"/>
    <hyperlink ref="E3942" r:id="rId3940" display="http://www.grupocva.com/detalle_articulo/articulo.php?fProdId=1460697"/>
    <hyperlink ref="E3943" r:id="rId3941" display="http://www.grupocva.com/detalle_articulo/articulo.php?fProdId=1460698"/>
    <hyperlink ref="E3944" r:id="rId3942" display="http://www.grupocva.com/detalle_articulo/articulo.php?fProdId=1460699"/>
    <hyperlink ref="E3945" r:id="rId3943" display="http://www.grupocva.com/detalle_articulo/articulo.php?fProdId=1460700"/>
    <hyperlink ref="E3946" r:id="rId3944" display="http://www.grupocva.com/detalle_articulo/articulo.php?fProdId=2857686"/>
    <hyperlink ref="E3947" r:id="rId3945" display="http://www.grupocva.com/detalle_articulo/articulo.php?fProdId=2860685"/>
    <hyperlink ref="E3948" r:id="rId3946" display="http://www.grupocva.com/detalle_articulo/articulo.php?fProdId=2859687"/>
    <hyperlink ref="E3949" r:id="rId3947" display="http://www.grupocva.com/detalle_articulo/articulo.php?fProdId=2863687"/>
    <hyperlink ref="E3950" r:id="rId3948" display="http://www.grupocva.com/detalle_articulo/articulo.php?fProdId=2868686"/>
    <hyperlink ref="E3951" r:id="rId3949" display="http://www.grupocva.com/detalle_articulo/articulo.php?fProdId=2869685"/>
    <hyperlink ref="E3952" r:id="rId3950" display="http://www.grupocva.com/detalle_articulo/articulo.php?fProdId=2868688"/>
    <hyperlink ref="E3953" r:id="rId3951" display="http://www.grupocva.com/detalle_articulo/articulo.php?fProdId=2876685"/>
    <hyperlink ref="E3954" r:id="rId3952" display="http://www.grupocva.com/detalle_articulo/articulo.php?fProdId=2877685"/>
    <hyperlink ref="E3955" r:id="rId3953" display="http://www.grupocva.com/detalle_articulo/articulo.php?fProdId=2876686"/>
    <hyperlink ref="E3956" r:id="rId3954" display="http://www.grupocva.com/detalle_articulo/articulo.php?fProdId=4999686"/>
    <hyperlink ref="E3957" r:id="rId3955" display="http://www.grupocva.com/detalle_articulo/articulo.php?fProdId=5000686"/>
    <hyperlink ref="E3958" r:id="rId3956" display="http://www.grupocva.com/detalle_articulo/articulo.php?fProdId=5000687"/>
    <hyperlink ref="E3959" r:id="rId3957" display="http://www.grupocva.com/detalle_articulo/articulo.php?fProdId=5000688"/>
    <hyperlink ref="E3960" r:id="rId3958" display="http://www.grupocva.com/detalle_articulo/articulo.php?fProdId=5001686"/>
    <hyperlink ref="E3961" r:id="rId3959" display="http://www.grupocva.com/detalle_articulo/articulo.php?fProdId=9452371"/>
    <hyperlink ref="E3962" r:id="rId3960" display="http://www.grupocva.com/detalle_articulo/articulo.php?fProdId=9522289"/>
    <hyperlink ref="E3963" r:id="rId3961" display="http://www.grupocva.com/detalle_articulo/articulo.php?fProdId=9597088"/>
    <hyperlink ref="E3964" r:id="rId3962" display="http://www.grupocva.com/detalle_articulo/articulo.php?fProdId=9597138"/>
    <hyperlink ref="E3965" r:id="rId3963" display="http://www.grupocva.com/detalle_articulo/articulo.php?fProdId=9597039"/>
    <hyperlink ref="E3966" r:id="rId3964" display="http://www.grupocva.com/detalle_articulo/articulo.php?fProdId=9605640"/>
    <hyperlink ref="E3967" r:id="rId3965" display="http://www.grupocva.com/detalle_articulo/articulo.php?fProdId=9605592"/>
    <hyperlink ref="E3968" r:id="rId3966" display="http://www.grupocva.com/detalle_articulo/articulo.php?fProdId=9606090"/>
    <hyperlink ref="E3969" r:id="rId3967" display="http://www.grupocva.com/detalle_articulo/articulo.php?fProdId=9619839"/>
    <hyperlink ref="E3970" r:id="rId3968" display="http://www.grupocva.com/detalle_articulo/articulo.php?fProdId=9645697"/>
    <hyperlink ref="E3971" r:id="rId3969" display="http://www.grupocva.com/detalle_articulo/articulo.php?fProdId=9488594"/>
    <hyperlink ref="E3972" r:id="rId3970" display="http://www.grupocva.com/detalle_articulo/articulo.php?fProdId=9515186"/>
    <hyperlink ref="E3973" r:id="rId3971" display="http://www.grupocva.com/detalle_articulo/articulo.php?fProdId=9516337"/>
    <hyperlink ref="E3974" r:id="rId3972" display="http://www.grupocva.com/detalle_articulo/articulo.php?fProdId=9522686"/>
    <hyperlink ref="E3975" r:id="rId3973" display="http://www.grupocva.com/detalle_articulo/articulo.php?fProdId=9522638"/>
    <hyperlink ref="E3976" r:id="rId3974" display="http://www.grupocva.com/detalle_articulo/articulo.php?fProdId=9522687"/>
    <hyperlink ref="E3977" r:id="rId3975" display="http://www.grupocva.com/detalle_articulo/articulo.php?fProdId=9522589"/>
    <hyperlink ref="E3978" r:id="rId3976" display="http://www.grupocva.com/detalle_articulo/articulo.php?fProdId=9522688"/>
    <hyperlink ref="E3979" r:id="rId3977" display="http://www.grupocva.com/detalle_articulo/articulo.php?fProdId=9576943"/>
    <hyperlink ref="E3980" r:id="rId3978" display="http://www.grupocva.com/detalle_articulo/articulo.php?fProdId=9593238"/>
    <hyperlink ref="E3981" r:id="rId3979" display="http://www.grupocva.com/detalle_articulo/articulo.php?fProdId=1152685"/>
    <hyperlink ref="E3982" r:id="rId3980" display="http://www.grupocva.com/detalle_articulo/articulo.php?fProdId=5861691"/>
    <hyperlink ref="E3983" r:id="rId3981" display="http://www.grupocva.com/detalle_articulo/articulo.php?fProdId=5860688"/>
    <hyperlink ref="E3984" r:id="rId3982" display="http://www.grupocva.com/detalle_articulo/articulo.php?fProdId=9430241"/>
    <hyperlink ref="E3985" r:id="rId3983" display="http://www.grupocva.com/detalle_articulo/articulo.php?fProdId=9484632"/>
    <hyperlink ref="E3986" r:id="rId3984" display="http://www.grupocva.com/detalle_articulo/articulo.php?fProdId=9501941"/>
    <hyperlink ref="E3987" r:id="rId3985" display="http://www.grupocva.com/detalle_articulo/articulo.php?fProdId=9511836"/>
    <hyperlink ref="E3988" r:id="rId3986" display="http://www.grupocva.com/detalle_articulo/articulo.php?fProdId=9513936"/>
    <hyperlink ref="E3989" r:id="rId3987" display="http://www.grupocva.com/detalle_articulo/articulo.php?fProdId=9513937"/>
    <hyperlink ref="E3990" r:id="rId3988" display="http://www.grupocva.com/detalle_articulo/articulo.php?fProdId=9513837"/>
    <hyperlink ref="E3991" r:id="rId3989" display="http://www.grupocva.com/detalle_articulo/articulo.php?fProdId=9513838"/>
    <hyperlink ref="E3992" r:id="rId3990" display="http://www.grupocva.com/detalle_articulo/articulo.php?fProdId=9595690"/>
    <hyperlink ref="E3993" r:id="rId3991" display="http://www.grupocva.com/detalle_articulo/articulo.php?fProdId=9614841"/>
    <hyperlink ref="E3994" r:id="rId3992" display="http://www.grupocva.com/detalle_articulo/articulo.php?fProdId=9615645"/>
    <hyperlink ref="E3995" r:id="rId3993" display="http://www.grupocva.com/detalle_articulo/articulo.php?fProdId=9430220"/>
    <hyperlink ref="E3996" r:id="rId3994" display="http://www.grupocva.com/detalle_articulo/articulo.php?fProdId=9484933"/>
    <hyperlink ref="E3997" r:id="rId3995" display="http://www.grupocva.com/detalle_articulo/articulo.php?fProdId=9531837"/>
    <hyperlink ref="E3998" r:id="rId3996" display="http://www.grupocva.com/detalle_articulo/articulo.php?fProdId=9595938"/>
    <hyperlink ref="E3999" r:id="rId3997" display="http://www.grupocva.com/detalle_articulo/articulo.php?fProdId=9652497"/>
    <hyperlink ref="E4000" r:id="rId3998" display="http://www.grupocva.com/detalle_articulo/articulo.php?fProdId=9614291"/>
    <hyperlink ref="E4001" r:id="rId3999" display="http://www.grupocva.com/detalle_articulo/articulo.php?fProdId=9619439"/>
    <hyperlink ref="E4002" r:id="rId4000" display="http://www.grupocva.com/detalle_articulo/articulo.php?fProdId=9614839"/>
    <hyperlink ref="E4003" r:id="rId4001" display="http://www.grupocva.com/detalle_articulo/articulo.php?fProdId=9614840"/>
    <hyperlink ref="E4004" r:id="rId4002" display="http://www.grupocva.com/detalle_articulo/articulo.php?fProdId=9682396"/>
    <hyperlink ref="E4005" r:id="rId4003" display="http://www.grupocva.com/detalle_articulo/articulo.php?fProdId=9686146"/>
    <hyperlink ref="E4006" r:id="rId4004" display="http://www.grupocva.com/detalle_articulo/articulo.php?fProdId=9690748"/>
    <hyperlink ref="E4007" r:id="rId4005" display="http://www.grupocva.com/detalle_articulo/articulo.php?fProdId=9562586"/>
    <hyperlink ref="E4008" r:id="rId4006" display="http://www.grupocva.com/detalle_articulo/articulo.php?fProdId=9607338"/>
    <hyperlink ref="E4009" r:id="rId4007" display="http://www.grupocva.com/detalle_articulo/articulo.php?fProdId=9612889"/>
    <hyperlink ref="E4010" r:id="rId4008" display="http://www.grupocva.com/detalle_articulo/articulo.php?fProdId=9614292"/>
    <hyperlink ref="E4011" r:id="rId4009" display="http://www.grupocva.com/detalle_articulo/articulo.php?fProdId=9614293"/>
    <hyperlink ref="E4012" r:id="rId4010" display="http://www.grupocva.com/detalle_articulo/articulo.php?fProdId=9614888"/>
    <hyperlink ref="E4013" r:id="rId4011" display="http://www.grupocva.com/detalle_articulo/articulo.php?fProdId=9614938"/>
    <hyperlink ref="E4014" r:id="rId4012" display="http://www.grupocva.com/detalle_articulo/articulo.php?fProdId=9624189"/>
    <hyperlink ref="E4015" r:id="rId4013" display="http://www.grupocva.com/detalle_articulo/articulo.php?fProdId=9652496"/>
    <hyperlink ref="E4016" r:id="rId4014" display="http://www.grupocva.com/detalle_articulo/articulo.php?fProdId=9595889"/>
    <hyperlink ref="E4017" r:id="rId4015" display="http://www.grupocva.com/detalle_articulo/articulo.php?fProdId=9614838"/>
    <hyperlink ref="E4018" r:id="rId4016" display="http://www.grupocva.com/detalle_articulo/articulo.php?fProdId=5860690"/>
    <hyperlink ref="E4019" r:id="rId4017" display="http://www.grupocva.com/detalle_articulo/articulo.php?fProdId=3136687"/>
    <hyperlink ref="E4020" r:id="rId4018" display="http://www.grupocva.com/detalle_articulo/articulo.php?fProdId=9615841"/>
    <hyperlink ref="E4021" r:id="rId4019" display="http://www.grupocva.com/detalle_articulo/articulo.php?fProdId=9536739"/>
    <hyperlink ref="E4022" r:id="rId4020" display="http://www.grupocva.com/detalle_articulo/articulo.php?fProdId=9460867"/>
    <hyperlink ref="E4023" r:id="rId4021" display="http://www.grupocva.com/detalle_articulo/articulo.php?fProdId=9559446"/>
    <hyperlink ref="E4024" r:id="rId4022" display="http://www.grupocva.com/detalle_articulo/articulo.php?fProdId=9615289"/>
    <hyperlink ref="E4025" r:id="rId4023" display="http://www.grupocva.com/detalle_articulo/articulo.php?fProdId=1370686"/>
    <hyperlink ref="E4026" r:id="rId4024" display="http://www.grupocva.com/detalle_articulo/articulo.php?fProdId=9581138"/>
    <hyperlink ref="E4027" r:id="rId4025" display="http://www.grupocva.com/detalle_articulo/articulo.php?fProdId=9546640"/>
    <hyperlink ref="E4028" r:id="rId4026" display="http://www.grupocva.com/detalle_articulo/articulo.php?fProdId=9559438"/>
    <hyperlink ref="E4029" r:id="rId4027" display="http://www.grupocva.com/detalle_articulo/articulo.php?fProdId=9559486"/>
    <hyperlink ref="E4030" r:id="rId4028" display="http://www.grupocva.com/detalle_articulo/articulo.php?fProdId=9559489"/>
    <hyperlink ref="E4031" r:id="rId4029" display="http://www.grupocva.com/detalle_articulo/articulo.php?fProdId=9580539"/>
    <hyperlink ref="E4032" r:id="rId4030" display="http://www.grupocva.com/detalle_articulo/articulo.php?fProdId=9580688"/>
    <hyperlink ref="E4033" r:id="rId4031" display="http://www.grupocva.com/detalle_articulo/articulo.php?fProdId=9580840"/>
    <hyperlink ref="E4034" r:id="rId4032" display="http://www.grupocva.com/detalle_articulo/articulo.php?fProdId=9580841"/>
    <hyperlink ref="E4035" r:id="rId4033" display="http://www.grupocva.com/detalle_articulo/articulo.php?fProdId=9580793"/>
    <hyperlink ref="E4036" r:id="rId4034" display="http://www.grupocva.com/detalle_articulo/articulo.php?fProdId=9586839"/>
    <hyperlink ref="E4037" r:id="rId4035" display="http://www.grupocva.com/detalle_articulo/articulo.php?fProdId=9587093"/>
    <hyperlink ref="E4038" r:id="rId4036" display="http://www.grupocva.com/detalle_articulo/articulo.php?fProdId=9587239"/>
    <hyperlink ref="E4039" r:id="rId4037" display="http://www.grupocva.com/detalle_articulo/articulo.php?fProdId=9591043"/>
    <hyperlink ref="E4040" r:id="rId4038" display="http://www.grupocva.com/detalle_articulo/articulo.php?fProdId=9613840"/>
    <hyperlink ref="E4041" r:id="rId4039" display="http://www.grupocva.com/detalle_articulo/articulo.php?fProdId=9613842"/>
    <hyperlink ref="E4042" r:id="rId4040" display="http://www.grupocva.com/detalle_articulo/articulo.php?fProdId=9613894"/>
    <hyperlink ref="E4043" r:id="rId4041" display="http://www.grupocva.com/detalle_articulo/articulo.php?fProdId=9613843"/>
    <hyperlink ref="E4044" r:id="rId4042" display="http://www.grupocva.com/detalle_articulo/articulo.php?fProdId=9613941"/>
    <hyperlink ref="E4045" r:id="rId4043" display="http://www.grupocva.com/detalle_articulo/articulo.php?fProdId=9613895"/>
    <hyperlink ref="E4046" r:id="rId4044" display="http://www.grupocva.com/detalle_articulo/articulo.php?fProdId=9614090"/>
    <hyperlink ref="E4047" r:id="rId4045" display="http://www.grupocva.com/detalle_articulo/articulo.php?fProdId=9614290"/>
    <hyperlink ref="E4048" r:id="rId4046" display="http://www.grupocva.com/detalle_articulo/articulo.php?fProdId=9614942"/>
    <hyperlink ref="E4049" r:id="rId4047" display="http://www.grupocva.com/detalle_articulo/articulo.php?fProdId=9614842"/>
    <hyperlink ref="E4050" r:id="rId4048" display="http://www.grupocva.com/detalle_articulo/articulo.php?fProdId=9615141"/>
    <hyperlink ref="E4051" r:id="rId4049" display="http://www.grupocva.com/detalle_articulo/articulo.php?fProdId=9617690"/>
    <hyperlink ref="E4052" r:id="rId4050" display="http://www.grupocva.com/detalle_articulo/articulo.php?fProdId=9623489"/>
    <hyperlink ref="E4053" r:id="rId4051" display="http://www.grupocva.com/detalle_articulo/articulo.php?fProdId=9639846"/>
    <hyperlink ref="E4054" r:id="rId4052" display="http://www.grupocva.com/detalle_articulo/articulo.php?fProdId=9639896"/>
    <hyperlink ref="E4055" r:id="rId4053" display="http://www.grupocva.com/detalle_articulo/articulo.php?fProdId=9639847"/>
    <hyperlink ref="E4056" r:id="rId4054" display="http://www.grupocva.com/detalle_articulo/articulo.php?fProdId=9639848"/>
    <hyperlink ref="E4057" r:id="rId4055" display="http://www.grupocva.com/detalle_articulo/articulo.php?fProdId=9639947"/>
    <hyperlink ref="E4058" r:id="rId4056" display="http://www.grupocva.com/detalle_articulo/articulo.php?fProdId=9643200"/>
    <hyperlink ref="E4059" r:id="rId4057" display="http://www.grupocva.com/detalle_articulo/articulo.php?fProdId=9643296"/>
    <hyperlink ref="E4060" r:id="rId4058" display="http://www.grupocva.com/detalle_articulo/articulo.php?fProdId=9643753"/>
    <hyperlink ref="E4061" r:id="rId4059" display="http://www.grupocva.com/detalle_articulo/articulo.php?fProdId=9654997"/>
    <hyperlink ref="E4062" r:id="rId4060" display="http://www.grupocva.com/detalle_articulo/articulo.php?fProdId=9662001"/>
    <hyperlink ref="E4063" r:id="rId4061" display="http://www.grupocva.com/detalle_articulo/articulo.php?fProdId=9674146"/>
    <hyperlink ref="E4064" r:id="rId4062" display="http://www.grupocva.com/detalle_articulo/articulo.php?fProdId=9674308"/>
    <hyperlink ref="E4065" r:id="rId4063" display="http://www.grupocva.com/detalle_articulo/articulo.php?fProdId=9674310"/>
    <hyperlink ref="E4066" r:id="rId4064" display="http://www.grupocva.com/detalle_articulo/articulo.php?fProdId=9674359"/>
    <hyperlink ref="E4067" r:id="rId4065" display="http://www.grupocva.com/detalle_articulo/articulo.php?fProdId=9674848"/>
    <hyperlink ref="E4068" r:id="rId4066" display="http://www.grupocva.com/detalle_articulo/articulo.php?fProdId=9674849"/>
    <hyperlink ref="E4069" r:id="rId4067" display="http://www.grupocva.com/detalle_articulo/articulo.php?fProdId=9674850"/>
    <hyperlink ref="E4070" r:id="rId4068" display="http://www.grupocva.com/detalle_articulo/articulo.php?fProdId=9677946"/>
    <hyperlink ref="E4071" r:id="rId4069" display="http://www.grupocva.com/detalle_articulo/articulo.php?fProdId=9678846"/>
    <hyperlink ref="E4072" r:id="rId4070" display="http://www.grupocva.com/detalle_articulo/articulo.php?fProdId=9683148"/>
    <hyperlink ref="E4073" r:id="rId4071" display="http://www.grupocva.com/detalle_articulo/articulo.php?fProdId=9695896"/>
    <hyperlink ref="E4074" r:id="rId4072" display="http://www.grupocva.com/detalle_articulo/articulo.php?fProdId=9542889"/>
    <hyperlink ref="E4075" r:id="rId4073" display="http://www.grupocva.com/detalle_articulo/articulo.php?fProdId=9546736"/>
    <hyperlink ref="E4076" r:id="rId4074" display="http://www.grupocva.com/detalle_articulo/articulo.php?fProdId=9546637"/>
    <hyperlink ref="E4077" r:id="rId4075" display="http://www.grupocva.com/detalle_articulo/articulo.php?fProdId=9556786"/>
    <hyperlink ref="E4078" r:id="rId4076" display="http://www.grupocva.com/detalle_articulo/articulo.php?fProdId=9556787"/>
    <hyperlink ref="E4079" r:id="rId4077" display="http://www.grupocva.com/detalle_articulo/articulo.php?fProdId=9556836"/>
    <hyperlink ref="E4080" r:id="rId4078" display="http://www.grupocva.com/detalle_articulo/articulo.php?fProdId=9556886"/>
    <hyperlink ref="E4081" r:id="rId4079" display="http://www.grupocva.com/detalle_articulo/articulo.php?fProdId=9558336"/>
    <hyperlink ref="E4082" r:id="rId4080" display="http://www.grupocva.com/detalle_articulo/articulo.php?fProdId=9558387"/>
    <hyperlink ref="E4083" r:id="rId4081" display="http://www.grupocva.com/detalle_articulo/articulo.php?fProdId=9558486"/>
    <hyperlink ref="E4084" r:id="rId4082" display="http://www.grupocva.com/detalle_articulo/articulo.php?fProdId=9558438"/>
    <hyperlink ref="E4085" r:id="rId4083" display="http://www.grupocva.com/detalle_articulo/articulo.php?fProdId=9559490"/>
    <hyperlink ref="E4086" r:id="rId4084" display="http://www.grupocva.com/detalle_articulo/articulo.php?fProdId=9580538"/>
    <hyperlink ref="E4087" r:id="rId4085" display="http://www.grupocva.com/detalle_articulo/articulo.php?fProdId=9580590"/>
    <hyperlink ref="E4088" r:id="rId4086" display="http://www.grupocva.com/detalle_articulo/articulo.php?fProdId=9580739"/>
    <hyperlink ref="E4089" r:id="rId4087" display="http://www.grupocva.com/detalle_articulo/articulo.php?fProdId=9580740"/>
    <hyperlink ref="E4090" r:id="rId4088" display="http://www.grupocva.com/detalle_articulo/articulo.php?fProdId=9580788"/>
    <hyperlink ref="E4091" r:id="rId4089" display="http://www.grupocva.com/detalle_articulo/articulo.php?fProdId=9580839"/>
    <hyperlink ref="E4092" r:id="rId4090" display="http://www.grupocva.com/detalle_articulo/articulo.php?fProdId=9580792"/>
    <hyperlink ref="E4093" r:id="rId4091" display="http://www.grupocva.com/detalle_articulo/articulo.php?fProdId=9580743"/>
    <hyperlink ref="E4094" r:id="rId4092" display="http://www.grupocva.com/detalle_articulo/articulo.php?fProdId=9586138"/>
    <hyperlink ref="E4095" r:id="rId4093" display="http://www.grupocva.com/detalle_articulo/articulo.php?fProdId=9586739"/>
    <hyperlink ref="E4096" r:id="rId4094" display="http://www.grupocva.com/detalle_articulo/articulo.php?fProdId=9587888"/>
    <hyperlink ref="E4097" r:id="rId4095" display="http://www.grupocva.com/detalle_articulo/articulo.php?fProdId=9613088"/>
    <hyperlink ref="E4098" r:id="rId4096" display="http://www.grupocva.com/detalle_articulo/articulo.php?fProdId=9613238"/>
    <hyperlink ref="E4099" r:id="rId4097" display="http://www.grupocva.com/detalle_articulo/articulo.php?fProdId=9613288"/>
    <hyperlink ref="E4100" r:id="rId4098" display="http://www.grupocva.com/detalle_articulo/articulo.php?fProdId=9613938"/>
    <hyperlink ref="E4101" r:id="rId4099" display="http://www.grupocva.com/detalle_articulo/articulo.php?fProdId=9613939"/>
    <hyperlink ref="E4102" r:id="rId4100" display="http://www.grupocva.com/detalle_articulo/articulo.php?fProdId=9613891"/>
    <hyperlink ref="E4103" r:id="rId4101" display="http://www.grupocva.com/detalle_articulo/articulo.php?fProdId=9613892"/>
    <hyperlink ref="E4104" r:id="rId4102" display="http://www.grupocva.com/detalle_articulo/articulo.php?fProdId=9614288"/>
    <hyperlink ref="E4105" r:id="rId4103" display="http://www.grupocva.com/detalle_articulo/articulo.php?fProdId=9614289"/>
    <hyperlink ref="E4106" r:id="rId4104" display="http://www.grupocva.com/detalle_articulo/articulo.php?fProdId=9614389"/>
    <hyperlink ref="E4107" r:id="rId4105" display="http://www.grupocva.com/detalle_articulo/articulo.php?fProdId=9617739"/>
    <hyperlink ref="E4108" r:id="rId4106" display="http://www.grupocva.com/detalle_articulo/articulo.php?fProdId=9634248"/>
    <hyperlink ref="E4109" r:id="rId4107" display="http://www.grupocva.com/detalle_articulo/articulo.php?fProdId=9639849"/>
    <hyperlink ref="E4110" r:id="rId4108" display="http://www.grupocva.com/detalle_articulo/articulo.php?fProdId=9674309"/>
    <hyperlink ref="E4111" r:id="rId4109" display="http://www.grupocva.com/detalle_articulo/articulo.php?fProdId=9678197"/>
    <hyperlink ref="E4112" r:id="rId4110" display="http://www.grupocva.com/detalle_articulo/articulo.php?fProdId=9689147"/>
    <hyperlink ref="E4113" r:id="rId4111" display="http://www.grupocva.com/detalle_articulo/articulo.php?fProdId=9576690"/>
    <hyperlink ref="E4114" r:id="rId4112" display="http://www.grupocva.com/detalle_articulo/articulo.php?fProdId=9595490"/>
    <hyperlink ref="E4115" r:id="rId4113" display="http://www.grupocva.com/detalle_articulo/articulo.php?fProdId=9607141"/>
    <hyperlink ref="E4116" r:id="rId4114" display="http://www.grupocva.com/detalle_articulo/articulo.php?fProdId=9612888"/>
    <hyperlink ref="E4117" r:id="rId4115" display="http://www.grupocva.com/detalle_articulo/articulo.php?fProdId=9624389"/>
    <hyperlink ref="E4118" r:id="rId4116" display="http://www.grupocva.com/detalle_articulo/articulo.php?fProdId=9628489"/>
    <hyperlink ref="E4119" r:id="rId4117" display="http://www.grupocva.com/detalle_articulo/articulo.php?fProdId=9631446"/>
    <hyperlink ref="E4120" r:id="rId4118" display="http://www.grupocva.com/detalle_articulo/articulo.php?fProdId=9631946"/>
    <hyperlink ref="E4121" r:id="rId4119" display="http://www.grupocva.com/detalle_articulo/articulo.php?fProdId=9632900"/>
    <hyperlink ref="E4122" r:id="rId4120" display="http://www.grupocva.com/detalle_articulo/articulo.php?fProdId=9591839"/>
    <hyperlink ref="E4123" r:id="rId4121" display="http://www.grupocva.com/detalle_articulo/articulo.php?fProdId=9594689"/>
    <hyperlink ref="E4124" r:id="rId4122" display="http://www.grupocva.com/detalle_articulo/articulo.php?fProdId=9614039"/>
    <hyperlink ref="E4125" r:id="rId4123" display="http://www.grupocva.com/detalle_articulo/articulo.php?fProdId=9614388"/>
    <hyperlink ref="E4126" r:id="rId4124" display="http://www.grupocva.com/detalle_articulo/articulo.php?fProdId=9624241"/>
    <hyperlink ref="E4127" r:id="rId4125" display="http://www.grupocva.com/detalle_articulo/articulo.php?fProdId=9628339"/>
    <hyperlink ref="E4128" r:id="rId4126" display="http://www.grupocva.com/detalle_articulo/articulo.php?fProdId=9632346"/>
    <hyperlink ref="E4129" r:id="rId4127" display="http://www.grupocva.com/detalle_articulo/articulo.php?fProdId=9636697"/>
    <hyperlink ref="E4130" r:id="rId4128" display="http://www.grupocva.com/detalle_articulo/articulo.php?fProdId=9641997"/>
    <hyperlink ref="E4131" r:id="rId4129" display="http://www.grupocva.com/detalle_articulo/articulo.php?fProdId=9653946"/>
    <hyperlink ref="E4132" r:id="rId4130" display="http://www.grupocva.com/detalle_articulo/articulo.php?fProdId=9662746"/>
    <hyperlink ref="E4133" r:id="rId4131" display="http://www.grupocva.com/detalle_articulo/articulo.php?fProdId=9681848"/>
    <hyperlink ref="E4134" r:id="rId4132" display="http://www.grupocva.com/detalle_articulo/articulo.php?fProdId=9690250"/>
    <hyperlink ref="E4135" r:id="rId4133" display="http://www.grupocva.com/detalle_articulo/articulo.php?fProdId=5549685"/>
    <hyperlink ref="E4136" r:id="rId4134" display="http://www.grupocva.com/detalle_articulo/articulo.php?fProdId=9562236"/>
    <hyperlink ref="E4137" r:id="rId4135" display="http://www.grupocva.com/detalle_articulo/articulo.php?fProdId=9607896"/>
    <hyperlink ref="E4138" r:id="rId4136" display="http://www.grupocva.com/detalle_articulo/articulo.php?fProdId=9677860"/>
    <hyperlink ref="E4139" r:id="rId4137" display="http://www.grupocva.com/detalle_articulo/articulo.php?fProdId=9679898"/>
    <hyperlink ref="E4140" r:id="rId4138" display="http://www.grupocva.com/detalle_articulo/articulo.php?fProdId=9569141"/>
    <hyperlink ref="E4141" r:id="rId4139" display="http://www.grupocva.com/detalle_articulo/articulo.php?fProdId=1252686"/>
    <hyperlink ref="E4142" r:id="rId4140" display="http://www.grupocva.com/detalle_articulo/articulo.php?fProdId=1317688"/>
    <hyperlink ref="E4143" r:id="rId4141" display="http://www.grupocva.com/detalle_articulo/articulo.php?fProdId=1343686"/>
    <hyperlink ref="E4144" r:id="rId4142" display="http://www.grupocva.com/detalle_articulo/articulo.php?fProdId=2774686"/>
    <hyperlink ref="E4145" r:id="rId4143" display="http://www.grupocva.com/detalle_articulo/articulo.php?fProdId=2774690"/>
    <hyperlink ref="E4146" r:id="rId4144" display="http://www.grupocva.com/detalle_articulo/articulo.php?fProdId=2775687"/>
    <hyperlink ref="E4147" r:id="rId4145" display="http://www.grupocva.com/detalle_articulo/articulo.php?fProdId=2778686"/>
    <hyperlink ref="E4148" r:id="rId4146" display="http://www.grupocva.com/detalle_articulo/articulo.php?fProdId=2808695"/>
    <hyperlink ref="E4149" r:id="rId4147" display="http://www.grupocva.com/detalle_articulo/articulo.php?fProdId=3053685"/>
    <hyperlink ref="E4150" r:id="rId4148" display="http://www.grupocva.com/detalle_articulo/articulo.php?fProdId=3053686"/>
    <hyperlink ref="E4151" r:id="rId4149" display="http://www.grupocva.com/detalle_articulo/articulo.php?fProdId=3053687"/>
    <hyperlink ref="E4152" r:id="rId4150" display="http://www.grupocva.com/detalle_articulo/articulo.php?fProdId=3054685"/>
    <hyperlink ref="E4153" r:id="rId4151" display="http://www.grupocva.com/detalle_articulo/articulo.php?fProdId=3284699"/>
    <hyperlink ref="E4154" r:id="rId4152" display="http://www.grupocva.com/detalle_articulo/articulo.php?fProdId=4485685"/>
    <hyperlink ref="E4155" r:id="rId4153" display="http://www.grupocva.com/detalle_articulo/articulo.php?fProdId=5164686"/>
    <hyperlink ref="E4156" r:id="rId4154" display="http://www.grupocva.com/detalle_articulo/articulo.php?fProdId=9426167"/>
    <hyperlink ref="E4157" r:id="rId4155" display="http://www.grupocva.com/detalle_articulo/articulo.php?fProdId=9501586"/>
    <hyperlink ref="E4158" r:id="rId4156" display="http://www.grupocva.com/detalle_articulo/articulo.php?fProdId=9501537"/>
    <hyperlink ref="E4159" r:id="rId4157" display="http://www.grupocva.com/detalle_articulo/articulo.php?fProdId=9501736"/>
    <hyperlink ref="E4160" r:id="rId4158" display="http://www.grupocva.com/detalle_articulo/articulo.php?fProdId=9504737"/>
    <hyperlink ref="E4161" r:id="rId4159" display="http://www.grupocva.com/detalle_articulo/articulo.php?fProdId=9508087"/>
    <hyperlink ref="E4162" r:id="rId4160" display="http://www.grupocva.com/detalle_articulo/articulo.php?fProdId=9508236"/>
    <hyperlink ref="E4163" r:id="rId4161" display="http://www.grupocva.com/detalle_articulo/articulo.php?fProdId=9508290"/>
    <hyperlink ref="E4164" r:id="rId4162" display="http://www.grupocva.com/detalle_articulo/articulo.php?fProdId=9508336"/>
    <hyperlink ref="E4165" r:id="rId4163" display="http://www.grupocva.com/detalle_articulo/articulo.php?fProdId=9508337"/>
    <hyperlink ref="E4166" r:id="rId4164" display="http://www.grupocva.com/detalle_articulo/articulo.php?fProdId=9508239"/>
    <hyperlink ref="E4167" r:id="rId4165" display="http://www.grupocva.com/detalle_articulo/articulo.php?fProdId=9508486"/>
    <hyperlink ref="E4168" r:id="rId4166" display="http://www.grupocva.com/detalle_articulo/articulo.php?fProdId=9508587"/>
    <hyperlink ref="E4169" r:id="rId4167" display="http://www.grupocva.com/detalle_articulo/articulo.php?fProdId=9508540"/>
    <hyperlink ref="E4170" r:id="rId4168" display="http://www.grupocva.com/detalle_articulo/articulo.php?fProdId=9509037"/>
    <hyperlink ref="E4171" r:id="rId4169" display="http://www.grupocva.com/detalle_articulo/articulo.php?fProdId=9509137"/>
    <hyperlink ref="E4172" r:id="rId4170" display="http://www.grupocva.com/detalle_articulo/articulo.php?fProdId=9509138"/>
    <hyperlink ref="E4173" r:id="rId4171" display="http://www.grupocva.com/detalle_articulo/articulo.php?fProdId=9509336"/>
    <hyperlink ref="E4174" r:id="rId4172" display="http://www.grupocva.com/detalle_articulo/articulo.php?fProdId=9511041"/>
    <hyperlink ref="E4175" r:id="rId4173" display="http://www.grupocva.com/detalle_articulo/articulo.php?fProdId=9517038"/>
    <hyperlink ref="E4176" r:id="rId4174" display="http://www.grupocva.com/detalle_articulo/articulo.php?fProdId=9517086"/>
    <hyperlink ref="E4177" r:id="rId4175" display="http://www.grupocva.com/detalle_articulo/articulo.php?fProdId=9517088"/>
    <hyperlink ref="E4178" r:id="rId4176" display="http://www.grupocva.com/detalle_articulo/articulo.php?fProdId=9526745"/>
    <hyperlink ref="E4179" r:id="rId4177" display="http://www.grupocva.com/detalle_articulo/articulo.php?fProdId=9526787"/>
    <hyperlink ref="E4180" r:id="rId4178" display="http://www.grupocva.com/detalle_articulo/articulo.php?fProdId=9526788"/>
    <hyperlink ref="E4181" r:id="rId4179" display="http://www.grupocva.com/detalle_articulo/articulo.php?fProdId=9526841"/>
    <hyperlink ref="E4182" r:id="rId4180" display="http://www.grupocva.com/detalle_articulo/articulo.php?fProdId=9529836"/>
    <hyperlink ref="E4183" r:id="rId4181" display="http://www.grupocva.com/detalle_articulo/articulo.php?fProdId=9530637"/>
    <hyperlink ref="E4184" r:id="rId4182" display="http://www.grupocva.com/detalle_articulo/articulo.php?fProdId=9534036"/>
    <hyperlink ref="E4185" r:id="rId4183" display="http://www.grupocva.com/detalle_articulo/articulo.php?fProdId=9534937"/>
    <hyperlink ref="E4186" r:id="rId4184" display="http://www.grupocva.com/detalle_articulo/articulo.php?fProdId=9534938"/>
    <hyperlink ref="E4187" r:id="rId4185" display="http://www.grupocva.com/detalle_articulo/articulo.php?fProdId=9534939"/>
    <hyperlink ref="E4188" r:id="rId4186" display="http://www.grupocva.com/detalle_articulo/articulo.php?fProdId=9534887"/>
    <hyperlink ref="E4189" r:id="rId4187" display="http://www.grupocva.com/detalle_articulo/articulo.php?fProdId=9554587"/>
    <hyperlink ref="E4190" r:id="rId4188" display="http://www.grupocva.com/detalle_articulo/articulo.php?fProdId=9554636"/>
    <hyperlink ref="E4191" r:id="rId4189" display="http://www.grupocva.com/detalle_articulo/articulo.php?fProdId=9554637"/>
    <hyperlink ref="E4192" r:id="rId4190" display="http://www.grupocva.com/detalle_articulo/articulo.php?fProdId=9554588"/>
    <hyperlink ref="E4193" r:id="rId4191" display="http://www.grupocva.com/detalle_articulo/articulo.php?fProdId=9563589"/>
    <hyperlink ref="E4194" r:id="rId4192" display="http://www.grupocva.com/detalle_articulo/articulo.php?fProdId=9569188"/>
    <hyperlink ref="E4195" r:id="rId4193" display="http://www.grupocva.com/detalle_articulo/articulo.php?fProdId=9569238"/>
    <hyperlink ref="E4196" r:id="rId4194" display="http://www.grupocva.com/detalle_articulo/articulo.php?fProdId=9569338"/>
    <hyperlink ref="E4197" r:id="rId4195" display="http://www.grupocva.com/detalle_articulo/articulo.php?fProdId=9569539"/>
    <hyperlink ref="E4198" r:id="rId4196" display="http://www.grupocva.com/detalle_articulo/articulo.php?fProdId=9569888"/>
    <hyperlink ref="E4199" r:id="rId4197" display="http://www.grupocva.com/detalle_articulo/articulo.php?fProdId=9570239"/>
    <hyperlink ref="E4200" r:id="rId4198" display="http://www.grupocva.com/detalle_articulo/articulo.php?fProdId=9571088"/>
    <hyperlink ref="E4201" r:id="rId4199" display="http://www.grupocva.com/detalle_articulo/articulo.php?fProdId=9571138"/>
    <hyperlink ref="E4202" r:id="rId4200" display="http://www.grupocva.com/detalle_articulo/articulo.php?fProdId=9571188"/>
    <hyperlink ref="E4203" r:id="rId4201" display="http://www.grupocva.com/detalle_articulo/articulo.php?fProdId=9591103"/>
    <hyperlink ref="E4204" r:id="rId4202" display="http://www.grupocva.com/detalle_articulo/articulo.php?fProdId=9591188"/>
    <hyperlink ref="E4205" r:id="rId4203" display="http://www.grupocva.com/detalle_articulo/articulo.php?fProdId=9599038"/>
    <hyperlink ref="E4206" r:id="rId4204" display="http://www.grupocva.com/detalle_articulo/articulo.php?fProdId=9616591"/>
    <hyperlink ref="E4207" r:id="rId4205" display="http://www.grupocva.com/detalle_articulo/articulo.php?fProdId=9616688"/>
    <hyperlink ref="E4208" r:id="rId4206" display="http://www.grupocva.com/detalle_articulo/articulo.php?fProdId=9616546"/>
    <hyperlink ref="E4209" r:id="rId4207" display="http://www.grupocva.com/detalle_articulo/articulo.php?fProdId=9616547"/>
    <hyperlink ref="E4210" r:id="rId4208" display="http://www.grupocva.com/detalle_articulo/articulo.php?fProdId=9639997"/>
    <hyperlink ref="E4211" r:id="rId4209" display="http://www.grupocva.com/detalle_articulo/articulo.php?fProdId=9643496"/>
    <hyperlink ref="E4212" r:id="rId4210" display="http://www.grupocva.com/detalle_articulo/articulo.php?fProdId=9643546"/>
    <hyperlink ref="E4213" r:id="rId4211" display="http://www.grupocva.com/detalle_articulo/articulo.php?fProdId=9643596"/>
    <hyperlink ref="E4214" r:id="rId4212" display="http://www.grupocva.com/detalle_articulo/articulo.php?fProdId=9643646"/>
    <hyperlink ref="E4215" r:id="rId4213" display="http://www.grupocva.com/detalle_articulo/articulo.php?fProdId=9643896"/>
    <hyperlink ref="E4216" r:id="rId4214" display="http://www.grupocva.com/detalle_articulo/articulo.php?fProdId=9645746"/>
    <hyperlink ref="E4217" r:id="rId4215" display="http://www.grupocva.com/detalle_articulo/articulo.php?fProdId=9645796"/>
    <hyperlink ref="E4218" r:id="rId4216" display="http://www.grupocva.com/detalle_articulo/articulo.php?fProdId=9647547"/>
    <hyperlink ref="E4219" r:id="rId4217" display="http://www.grupocva.com/detalle_articulo/articulo.php?fProdId=9675397"/>
    <hyperlink ref="E4220" r:id="rId4218" display="http://www.grupocva.com/detalle_articulo/articulo.php?fProdId=9681597"/>
    <hyperlink ref="E4221" r:id="rId4219" display="http://www.grupocva.com/detalle_articulo/articulo.php?fProdId=9681646"/>
    <hyperlink ref="E4222" r:id="rId4220" display="http://www.grupocva.com/detalle_articulo/articulo.php?fProdId=9681647"/>
    <hyperlink ref="E4223" r:id="rId4221" display="http://www.grupocva.com/detalle_articulo/articulo.php?fProdId=5161"/>
    <hyperlink ref="E4224" r:id="rId4222" display="http://www.grupocva.com/detalle_articulo/articulo.php?fProdId=5167"/>
    <hyperlink ref="E4225" r:id="rId4223" display="http://www.grupocva.com/detalle_articulo/articulo.php?fProdId=5168"/>
    <hyperlink ref="E4226" r:id="rId4224" display="http://www.grupocva.com/detalle_articulo/articulo.php?fProdId=5169"/>
    <hyperlink ref="E4227" r:id="rId4225" display="http://www.grupocva.com/detalle_articulo/articulo.php?fProdId=5903"/>
    <hyperlink ref="E4228" r:id="rId4226" display="http://www.grupocva.com/detalle_articulo/articulo.php?fProdId=11140"/>
    <hyperlink ref="E4229" r:id="rId4227" display="http://www.grupocva.com/detalle_articulo/articulo.php?fProdId=20540"/>
    <hyperlink ref="E4230" r:id="rId4228" display="http://www.grupocva.com/detalle_articulo/articulo.php?fProdId=20541"/>
    <hyperlink ref="E4231" r:id="rId4229" display="http://www.grupocva.com/detalle_articulo/articulo.php?fProdId=20585"/>
    <hyperlink ref="E4232" r:id="rId4230" display="http://www.grupocva.com/detalle_articulo/articulo.php?fProdId=661687"/>
    <hyperlink ref="E4233" r:id="rId4231" display="http://www.grupocva.com/detalle_articulo/articulo.php?fProdId=9570439"/>
    <hyperlink ref="E4234" r:id="rId4232" display="http://www.grupocva.com/detalle_articulo/articulo.php?fProdId=9570440"/>
    <hyperlink ref="E4235" r:id="rId4233" display="http://www.grupocva.com/detalle_articulo/articulo.php?fProdId=9585988"/>
    <hyperlink ref="E4236" r:id="rId4234" display="http://www.grupocva.com/detalle_articulo/articulo.php?fProdId=9586038"/>
    <hyperlink ref="E4237" r:id="rId4235" display="http://www.grupocva.com/detalle_articulo/articulo.php?fProdId=9586039"/>
    <hyperlink ref="E4238" r:id="rId4236" display="http://www.grupocva.com/detalle_articulo/articulo.php?fProdId=9586088"/>
    <hyperlink ref="E4239" r:id="rId4237" display="http://www.grupocva.com/detalle_articulo/articulo.php?fProdId=9586189"/>
    <hyperlink ref="E4240" r:id="rId4238" display="http://www.grupocva.com/detalle_articulo/articulo.php?fProdId=9586190"/>
    <hyperlink ref="E4241" r:id="rId4239" display="http://www.grupocva.com/detalle_articulo/articulo.php?fProdId=9586288"/>
    <hyperlink ref="E4242" r:id="rId4240" display="http://www.grupocva.com/detalle_articulo/articulo.php?fProdId=9586488"/>
    <hyperlink ref="E4243" r:id="rId4241" display="http://www.grupocva.com/detalle_articulo/articulo.php?fProdId=9591141"/>
    <hyperlink ref="E4244" r:id="rId4242" display="http://www.grupocva.com/detalle_articulo/articulo.php?fProdId=9591438"/>
    <hyperlink ref="E4245" r:id="rId4243" display="http://www.grupocva.com/detalle_articulo/articulo.php?fProdId=9591439"/>
    <hyperlink ref="E4246" r:id="rId4244" display="http://www.grupocva.com/detalle_articulo/articulo.php?fProdId=9591440"/>
    <hyperlink ref="E4247" r:id="rId4245" display="http://www.grupocva.com/detalle_articulo/articulo.php?fProdId=9591441"/>
    <hyperlink ref="E4248" r:id="rId4246" display="http://www.grupocva.com/detalle_articulo/articulo.php?fProdId=9591442"/>
    <hyperlink ref="E4249" r:id="rId4247" display="http://www.grupocva.com/detalle_articulo/articulo.php?fProdId=9591488"/>
    <hyperlink ref="E4250" r:id="rId4248" display="http://www.grupocva.com/detalle_articulo/articulo.php?fProdId=9591443"/>
    <hyperlink ref="E4251" r:id="rId4249" display="http://www.grupocva.com/detalle_articulo/articulo.php?fProdId=9448571"/>
    <hyperlink ref="E4252" r:id="rId4250" display="http://www.grupocva.com/detalle_articulo/articulo.php?fProdId=9485081"/>
    <hyperlink ref="E4253" r:id="rId4251" display="http://www.grupocva.com/detalle_articulo/articulo.php?fProdId=9485185"/>
    <hyperlink ref="E4254" r:id="rId4252" display="http://www.grupocva.com/detalle_articulo/articulo.php?fProdId=9485187"/>
    <hyperlink ref="E4255" r:id="rId4253" display="http://www.grupocva.com/detalle_articulo/articulo.php?fProdId=9485188"/>
    <hyperlink ref="E4256" r:id="rId4254" display="http://www.grupocva.com/detalle_articulo/articulo.php?fProdId=9485231"/>
    <hyperlink ref="E4257" r:id="rId4255" display="http://www.grupocva.com/detalle_articulo/articulo.php?fProdId=9485237"/>
    <hyperlink ref="E4258" r:id="rId4256" display="http://www.grupocva.com/detalle_articulo/articulo.php?fProdId=9508238"/>
    <hyperlink ref="E4259" r:id="rId4257" display="http://www.grupocva.com/detalle_articulo/articulo.php?fProdId=9508586"/>
    <hyperlink ref="E4260" r:id="rId4258" display="http://www.grupocva.com/detalle_articulo/articulo.php?fProdId=9508538"/>
    <hyperlink ref="E4261" r:id="rId4259" display="http://www.grupocva.com/detalle_articulo/articulo.php?fProdId=9510345"/>
    <hyperlink ref="E4262" r:id="rId4260" display="http://www.grupocva.com/detalle_articulo/articulo.php?fProdId=9510245"/>
    <hyperlink ref="E4263" r:id="rId4261" display="http://www.grupocva.com/detalle_articulo/articulo.php?fProdId=9510437"/>
    <hyperlink ref="E4264" r:id="rId4262" display="http://www.grupocva.com/detalle_articulo/articulo.php?fProdId=9510791"/>
    <hyperlink ref="E4265" r:id="rId4263" display="http://www.grupocva.com/detalle_articulo/articulo.php?fProdId=9510842"/>
    <hyperlink ref="E4266" r:id="rId4264" display="http://www.grupocva.com/detalle_articulo/articulo.php?fProdId=9510843"/>
    <hyperlink ref="E4267" r:id="rId4265" display="http://www.grupocva.com/detalle_articulo/articulo.php?fProdId=9510936"/>
    <hyperlink ref="E4268" r:id="rId4266" display="http://www.grupocva.com/detalle_articulo/articulo.php?fProdId=9510793"/>
    <hyperlink ref="E4269" r:id="rId4267" display="http://www.grupocva.com/detalle_articulo/articulo.php?fProdId=9510938"/>
    <hyperlink ref="E4270" r:id="rId4268" display="http://www.grupocva.com/detalle_articulo/articulo.php?fProdId=9528787"/>
    <hyperlink ref="E4271" r:id="rId4269" display="http://www.grupocva.com/detalle_articulo/articulo.php?fProdId=9535142"/>
    <hyperlink ref="E4272" r:id="rId4270" display="http://www.grupocva.com/detalle_articulo/articulo.php?fProdId=9535486"/>
    <hyperlink ref="E4273" r:id="rId4271" display="http://www.grupocva.com/detalle_articulo/articulo.php?fProdId=9554686"/>
    <hyperlink ref="E4274" r:id="rId4272" display="http://www.grupocva.com/detalle_articulo/articulo.php?fProdId=9557736"/>
    <hyperlink ref="E4275" r:id="rId4273" display="http://www.grupocva.com/detalle_articulo/articulo.php?fProdId=9567591"/>
    <hyperlink ref="E4276" r:id="rId4274" display="http://www.grupocva.com/detalle_articulo/articulo.php?fProdId=9569140"/>
    <hyperlink ref="E4277" r:id="rId4275" display="http://www.grupocva.com/detalle_articulo/articulo.php?fProdId=9591143"/>
    <hyperlink ref="E4278" r:id="rId4276" display="http://www.grupocva.com/detalle_articulo/articulo.php?fProdId=9511440"/>
    <hyperlink ref="E4279" r:id="rId4277" display="http://www.grupocva.com/detalle_articulo/articulo.php?fProdId=9604538"/>
    <hyperlink ref="E4280" r:id="rId4278" display="http://www.grupocva.com/detalle_articulo/articulo.php?fProdId=9633696"/>
    <hyperlink ref="E4281" r:id="rId4279" display="http://www.grupocva.com/detalle_articulo/articulo.php?fProdId=9542036"/>
    <hyperlink ref="E4282" r:id="rId4280" display="http://www.grupocva.com/detalle_articulo/articulo.php?fProdId=9572540"/>
    <hyperlink ref="E4283" r:id="rId4281" display="http://www.grupocva.com/detalle_articulo/articulo.php?fProdId=5337692"/>
    <hyperlink ref="E4284" r:id="rId4282" display="http://www.grupocva.com/detalle_articulo/articulo.php?fProdId=9520086"/>
    <hyperlink ref="E4285" r:id="rId4283" display="http://www.grupocva.com/detalle_articulo/articulo.php?fProdId=9541936"/>
    <hyperlink ref="E4286" r:id="rId4284" display="http://www.grupocva.com/detalle_articulo/articulo.php?fProdId=9570988"/>
    <hyperlink ref="E4287" r:id="rId4285" display="http://www.grupocva.com/detalle_articulo/articulo.php?fProdId=9571038"/>
    <hyperlink ref="E4288" r:id="rId4286" display="http://www.grupocva.com/detalle_articulo/articulo.php?fProdId=9495436"/>
    <hyperlink ref="E4289" r:id="rId4287" display="http://www.grupocva.com/detalle_articulo/articulo.php?fProdId=9592338"/>
    <hyperlink ref="E4290" r:id="rId4288" display="http://www.grupocva.com/detalle_articulo/articulo.php?fProdId=9600838"/>
    <hyperlink ref="E4291" r:id="rId4289" display="http://www.grupocva.com/detalle_articulo/articulo.php?fProdId=9602988"/>
    <hyperlink ref="E4292" r:id="rId4290" display="http://www.grupocva.com/detalle_articulo/articulo.php?fProdId=9603138"/>
    <hyperlink ref="E4293" r:id="rId4291" display="http://www.grupocva.com/detalle_articulo/articulo.php?fProdId=9604839"/>
    <hyperlink ref="E4294" r:id="rId4292" display="http://www.grupocva.com/detalle_articulo/articulo.php?fProdId=9604889"/>
    <hyperlink ref="E4295" r:id="rId4293" display="http://www.grupocva.com/detalle_articulo/articulo.php?fProdId=9654797"/>
    <hyperlink ref="E4296" r:id="rId4294" display="http://www.grupocva.com/detalle_articulo/articulo.php?fProdId=9654798"/>
    <hyperlink ref="E4297" r:id="rId4295" display="http://www.grupocva.com/detalle_articulo/articulo.php?fProdId=9681046"/>
    <hyperlink ref="E4298" r:id="rId4296" display="http://www.grupocva.com/detalle_articulo/articulo.php?fProdId=9684346"/>
    <hyperlink ref="E4299" r:id="rId4297" display="http://www.grupocva.com/detalle_articulo/articulo.php?fProdId=9685546"/>
    <hyperlink ref="E4300" r:id="rId4298" display="http://www.grupocva.com/detalle_articulo/articulo.php?fProdId=9685547"/>
    <hyperlink ref="E4301" r:id="rId4299" display="http://www.grupocva.com/detalle_articulo/articulo.php?fProdId=9685796"/>
    <hyperlink ref="E4302" r:id="rId4300" display="http://www.grupocva.com/detalle_articulo/articulo.php?fProdId=9685797"/>
    <hyperlink ref="E4303" r:id="rId4301" display="http://www.grupocva.com/detalle_articulo/articulo.php?fProdId=9685846"/>
    <hyperlink ref="E4304" r:id="rId4302" display="http://www.grupocva.com/detalle_articulo/articulo.php?fProdId=9689846"/>
    <hyperlink ref="E4305" r:id="rId4303" display="http://www.grupocva.com/detalle_articulo/articulo.php?fProdId=9689847"/>
    <hyperlink ref="E4306" r:id="rId4304" display="http://www.grupocva.com/detalle_articulo/articulo.php?fProdId=9684998"/>
    <hyperlink ref="E4307" r:id="rId4305" display="http://www.grupocva.com/detalle_articulo/articulo.php?fProdId=9522836"/>
    <hyperlink ref="E4308" r:id="rId4306" display="http://www.grupocva.com/detalle_articulo/articulo.php?fProdId=9510241"/>
    <hyperlink ref="E4309" r:id="rId4307" display="http://www.grupocva.com/detalle_articulo/articulo.php?fProdId=9522086"/>
    <hyperlink ref="E4310" r:id="rId4308" display="http://www.grupocva.com/detalle_articulo/articulo.php?fProdId=9558886"/>
    <hyperlink ref="E4311" r:id="rId4309" display="http://www.grupocva.com/detalle_articulo/articulo.php?fProdId=9610040"/>
    <hyperlink ref="E4312" r:id="rId4310" display="http://www.grupocva.com/detalle_articulo/articulo.php?fProdId=9621139"/>
    <hyperlink ref="E4313" r:id="rId4311" display="http://www.grupocva.com/detalle_articulo/articulo.php?fProdId=9634848"/>
    <hyperlink ref="E4314" r:id="rId4312" display="http://www.grupocva.com/detalle_articulo/articulo.php?fProdId=9643996"/>
    <hyperlink ref="E4315" r:id="rId4313" display="http://www.grupocva.com/detalle_articulo/articulo.php?fProdId=9645396"/>
    <hyperlink ref="E4316" r:id="rId4314" display="http://www.grupocva.com/detalle_articulo/articulo.php?fProdId=9649196"/>
    <hyperlink ref="E4317" r:id="rId4315" display="http://www.grupocva.com/detalle_articulo/articulo.php?fProdId=9652296"/>
    <hyperlink ref="E4318" r:id="rId4316" display="http://www.grupocva.com/detalle_articulo/articulo.php?fProdId=9674853"/>
    <hyperlink ref="E4319" r:id="rId4317" display="http://www.grupocva.com/detalle_articulo/articulo.php?fProdId=9674898"/>
    <hyperlink ref="E4320" r:id="rId4318" display="http://www.grupocva.com/detalle_articulo/articulo.php?fProdId=9674899"/>
    <hyperlink ref="E4321" r:id="rId4319" display="http://www.grupocva.com/detalle_articulo/articulo.php?fProdId=9675046"/>
    <hyperlink ref="E4322" r:id="rId4320" display="http://www.grupocva.com/detalle_articulo/articulo.php?fProdId=9674854"/>
    <hyperlink ref="E4323" r:id="rId4321" display="http://www.grupocva.com/detalle_articulo/articulo.php?fProdId=9675146"/>
    <hyperlink ref="E4324" r:id="rId4322" display="http://www.grupocva.com/detalle_articulo/articulo.php?fProdId=9675747"/>
    <hyperlink ref="E4325" r:id="rId4323" display="http://www.grupocva.com/detalle_articulo/articulo.php?fProdId=9675748"/>
    <hyperlink ref="E4326" r:id="rId4324" display="http://www.grupocva.com/detalle_articulo/articulo.php?fProdId=9675749"/>
    <hyperlink ref="E4327" r:id="rId4325" display="http://www.grupocva.com/detalle_articulo/articulo.php?fProdId=9675846"/>
    <hyperlink ref="E4328" r:id="rId4326" display="http://www.grupocva.com/detalle_articulo/articulo.php?fProdId=9675750"/>
    <hyperlink ref="E4329" r:id="rId4327" display="http://www.grupocva.com/detalle_articulo/articulo.php?fProdId=9676546"/>
    <hyperlink ref="E4330" r:id="rId4328" display="http://www.grupocva.com/detalle_articulo/articulo.php?fProdId=9676547"/>
    <hyperlink ref="E4331" r:id="rId4329" display="http://www.grupocva.com/detalle_articulo/articulo.php?fProdId=9687499"/>
    <hyperlink ref="E4332" r:id="rId4330" display="http://www.grupocva.com/detalle_articulo/articulo.php?fProdId=9428119"/>
    <hyperlink ref="E4333" r:id="rId4331" display="http://www.grupocva.com/detalle_articulo/articulo.php?fProdId=9537388"/>
    <hyperlink ref="E4334" r:id="rId4332" display="http://www.grupocva.com/detalle_articulo/articulo.php?fProdId=3919687"/>
    <hyperlink ref="E4335" r:id="rId4333" display="http://www.grupocva.com/detalle_articulo/articulo.php?fProdId=3918693"/>
    <hyperlink ref="E4336" r:id="rId4334" display="http://www.grupocva.com/detalle_articulo/articulo.php?fProdId=4296686"/>
    <hyperlink ref="E4337" r:id="rId4335" display="http://www.grupocva.com/detalle_articulo/articulo.php?fProdId=4472685"/>
    <hyperlink ref="E4338" r:id="rId4336" display="http://www.grupocva.com/detalle_articulo/articulo.php?fProdId=5126689"/>
    <hyperlink ref="E4339" r:id="rId4337" display="http://www.grupocva.com/detalle_articulo/articulo.php?fProdId=5337685"/>
    <hyperlink ref="E4340" r:id="rId4338" display="http://www.grupocva.com/detalle_articulo/articulo.php?fProdId=5505685"/>
    <hyperlink ref="E4341" r:id="rId4339" display="http://www.grupocva.com/detalle_articulo/articulo.php?fProdId=5735685"/>
    <hyperlink ref="E4342" r:id="rId4340" display="http://www.grupocva.com/detalle_articulo/articulo.php?fProdId=5792686"/>
    <hyperlink ref="E4343" r:id="rId4341" display="http://www.grupocva.com/detalle_articulo/articulo.php?fProdId=5792687"/>
    <hyperlink ref="E4344" r:id="rId4342" display="http://www.grupocva.com/detalle_articulo/articulo.php?fProdId=6158691"/>
    <hyperlink ref="E4345" r:id="rId4343" display="http://www.grupocva.com/detalle_articulo/articulo.php?fProdId=9428818"/>
    <hyperlink ref="E4346" r:id="rId4344" display="http://www.grupocva.com/detalle_articulo/articulo.php?fProdId=9430176"/>
    <hyperlink ref="E4347" r:id="rId4345" display="http://www.grupocva.com/detalle_articulo/articulo.php?fProdId=9495836"/>
    <hyperlink ref="E4348" r:id="rId4346" display="http://www.grupocva.com/detalle_articulo/articulo.php?fProdId=9495886"/>
    <hyperlink ref="E4349" r:id="rId4347" display="http://www.grupocva.com/detalle_articulo/articulo.php?fProdId=9495936"/>
    <hyperlink ref="E4350" r:id="rId4348" display="http://www.grupocva.com/detalle_articulo/articulo.php?fProdId=9495887"/>
    <hyperlink ref="E4351" r:id="rId4349" display="http://www.grupocva.com/detalle_articulo/articulo.php?fProdId=9526936"/>
    <hyperlink ref="E4352" r:id="rId4350" display="http://www.grupocva.com/detalle_articulo/articulo.php?fProdId=9526986"/>
    <hyperlink ref="E4353" r:id="rId4351" display="http://www.grupocva.com/detalle_articulo/articulo.php?fProdId=9528487"/>
    <hyperlink ref="E4354" r:id="rId4352" display="http://www.grupocva.com/detalle_articulo/articulo.php?fProdId=9559987"/>
    <hyperlink ref="E4355" r:id="rId4353" display="http://www.grupocva.com/detalle_articulo/articulo.php?fProdId=9560186"/>
    <hyperlink ref="E4356" r:id="rId4354" display="http://www.grupocva.com/detalle_articulo/articulo.php?fProdId=9560187"/>
    <hyperlink ref="E4357" r:id="rId4355" display="http://www.grupocva.com/detalle_articulo/articulo.php?fProdId=9560188"/>
    <hyperlink ref="E4358" r:id="rId4356" display="http://www.grupocva.com/detalle_articulo/articulo.php?fProdId=9560236"/>
    <hyperlink ref="E4359" r:id="rId4357" display="http://www.grupocva.com/detalle_articulo/articulo.php?fProdId=9560237"/>
    <hyperlink ref="E4360" r:id="rId4358" display="http://www.grupocva.com/detalle_articulo/articulo.php?fProdId=9560286"/>
    <hyperlink ref="E4361" r:id="rId4359" display="http://www.grupocva.com/detalle_articulo/articulo.php?fProdId=9560238"/>
    <hyperlink ref="E4362" r:id="rId4360" display="http://www.grupocva.com/detalle_articulo/articulo.php?fProdId=9560387"/>
    <hyperlink ref="E4363" r:id="rId4361" display="http://www.grupocva.com/detalle_articulo/articulo.php?fProdId=9560436"/>
    <hyperlink ref="E4364" r:id="rId4362" display="http://www.grupocva.com/detalle_articulo/articulo.php?fProdId=9560388"/>
    <hyperlink ref="E4365" r:id="rId4363" display="http://www.grupocva.com/detalle_articulo/articulo.php?fProdId=9560437"/>
    <hyperlink ref="E4366" r:id="rId4364" display="http://www.grupocva.com/detalle_articulo/articulo.php?fProdId=9560438"/>
    <hyperlink ref="E4367" r:id="rId4365" display="http://www.grupocva.com/detalle_articulo/articulo.php?fProdId=9583939"/>
    <hyperlink ref="E4368" r:id="rId4366" display="http://www.grupocva.com/detalle_articulo/articulo.php?fProdId=9605739"/>
    <hyperlink ref="E4369" r:id="rId4367" display="http://www.grupocva.com/detalle_articulo/articulo.php?fProdId=9605788"/>
    <hyperlink ref="E4370" r:id="rId4368" display="http://www.grupocva.com/detalle_articulo/articulo.php?fProdId=9609738"/>
    <hyperlink ref="E4371" r:id="rId4369" display="http://www.grupocva.com/detalle_articulo/articulo.php?fProdId=2374"/>
    <hyperlink ref="E4372" r:id="rId4370" display="http://www.grupocva.com/detalle_articulo/articulo.php?fProdId=535695"/>
    <hyperlink ref="E4373" r:id="rId4371" display="http://www.grupocva.com/detalle_articulo/articulo.php?fProdId=1868685"/>
    <hyperlink ref="E4374" r:id="rId4372" display="http://www.grupocva.com/detalle_articulo/articulo.php?fProdId=9696197"/>
    <hyperlink ref="E4375" r:id="rId4373" display="http://www.grupocva.com/detalle_articulo/articulo.php?fProdId=9514886"/>
    <hyperlink ref="E4376" r:id="rId4374" display="http://www.grupocva.com/detalle_articulo/articulo.php?fProdId=1866686"/>
    <hyperlink ref="E4377" r:id="rId4375" display="http://www.grupocva.com/detalle_articulo/articulo.php?fProdId=5424686"/>
    <hyperlink ref="E4378" r:id="rId4376" display="http://www.grupocva.com/detalle_articulo/articulo.php?fProdId=5425685"/>
    <hyperlink ref="E4379" r:id="rId4377" display="http://www.grupocva.com/detalle_articulo/articulo.php?fProdId=9631246"/>
    <hyperlink ref="E4380" r:id="rId4378" display="http://www.grupocva.com/detalle_articulo/articulo.php?fProdId=9642547"/>
    <hyperlink ref="E4381" r:id="rId4379" display="http://www.grupocva.com/detalle_articulo/articulo.php?fProdId=1527685"/>
    <hyperlink ref="E4382" r:id="rId4380" display="http://www.grupocva.com/detalle_articulo/articulo.php?fProdId=1527686"/>
    <hyperlink ref="E4383" r:id="rId4381" display="http://www.grupocva.com/detalle_articulo/articulo.php?fProdId=1866687"/>
    <hyperlink ref="E4384" r:id="rId4382" display="http://www.grupocva.com/detalle_articulo/articulo.php?fProdId=4166685"/>
    <hyperlink ref="E4385" r:id="rId4383" display="http://www.grupocva.com/detalle_articulo/articulo.php?fProdId=4500685"/>
    <hyperlink ref="E4386" r:id="rId4384" display="http://www.grupocva.com/detalle_articulo/articulo.php?fProdId=5690685"/>
    <hyperlink ref="E4387" r:id="rId4385" display="http://www.grupocva.com/detalle_articulo/articulo.php?fProdId=5884688"/>
    <hyperlink ref="E4388" r:id="rId4386" display="http://www.grupocva.com/detalle_articulo/articulo.php?fProdId=5980686"/>
    <hyperlink ref="E4389" r:id="rId4387" display="http://www.grupocva.com/detalle_articulo/articulo.php?fProdId=9423968"/>
    <hyperlink ref="E4390" r:id="rId4388" display="http://www.grupocva.com/detalle_articulo/articulo.php?fProdId=9493236"/>
    <hyperlink ref="E4391" r:id="rId4389" display="http://www.grupocva.com/detalle_articulo/articulo.php?fProdId=9493291"/>
    <hyperlink ref="E4392" r:id="rId4390" display="http://www.grupocva.com/detalle_articulo/articulo.php?fProdId=9622089"/>
    <hyperlink ref="E4393" r:id="rId4391" display="http://www.grupocva.com/detalle_articulo/articulo.php?fProdId=9653846"/>
    <hyperlink ref="E4394" r:id="rId4392" display="http://www.grupocva.com/detalle_articulo/articulo.php?fProdId=9686446"/>
    <hyperlink ref="E4395" r:id="rId4393" display="http://www.grupocva.com/detalle_articulo/articulo.php?fProdId=9493341"/>
    <hyperlink ref="E4396" r:id="rId4394" display="http://www.grupocva.com/detalle_articulo/articulo.php?fProdId=9685248"/>
    <hyperlink ref="E4397" r:id="rId4395" display="http://www.grupocva.com/detalle_articulo/articulo.php?fProdId=9685296"/>
    <hyperlink ref="E4398" r:id="rId4396" display="http://www.grupocva.com/detalle_articulo/articulo.php?fProdId=9665596"/>
    <hyperlink ref="E4399" r:id="rId4397" display="http://www.grupocva.com/detalle_articulo/articulo.php?fProdId=9675197"/>
    <hyperlink ref="E4400" r:id="rId4398" display="http://www.grupocva.com/detalle_articulo/articulo.php?fProdId=9695247"/>
    <hyperlink ref="E4401" r:id="rId4399" display="http://www.grupocva.com/detalle_articulo/articulo.php?fProdId=9696297"/>
    <hyperlink ref="E4402" r:id="rId4400" display="http://www.grupocva.com/detalle_articulo/articulo.php?fProdId=9696248"/>
    <hyperlink ref="E4403" r:id="rId4401" display="http://www.grupocva.com/detalle_articulo/articulo.php?fProdId=737685"/>
    <hyperlink ref="E4404" r:id="rId4402" display="http://www.grupocva.com/detalle_articulo/articulo.php?fProdId=1490706"/>
    <hyperlink ref="E4405" r:id="rId4403" display="http://www.grupocva.com/detalle_articulo/articulo.php?fProdId=4058685"/>
    <hyperlink ref="E4406" r:id="rId4404" display="http://www.grupocva.com/detalle_articulo/articulo.php?fProdId=5374696"/>
    <hyperlink ref="E4407" r:id="rId4405" display="http://www.grupocva.com/detalle_articulo/articulo.php?fProdId=9476669"/>
    <hyperlink ref="E4408" r:id="rId4406" display="http://www.grupocva.com/detalle_articulo/articulo.php?fProdId=9490636"/>
    <hyperlink ref="E4409" r:id="rId4407" display="http://www.grupocva.com/detalle_articulo/articulo.php?fProdId=9500937"/>
    <hyperlink ref="E4410" r:id="rId4408" display="http://www.grupocva.com/detalle_articulo/articulo.php?fProdId=9560239"/>
    <hyperlink ref="E4411" r:id="rId4409" display="http://www.grupocva.com/detalle_articulo/articulo.php?fProdId=9560590"/>
    <hyperlink ref="E4412" r:id="rId4410" display="http://www.grupocva.com/detalle_articulo/articulo.php?fProdId=9560686"/>
    <hyperlink ref="E4413" r:id="rId4411" display="http://www.grupocva.com/detalle_articulo/articulo.php?fProdId=9524486"/>
    <hyperlink ref="E4414" r:id="rId4412" display="http://www.grupocva.com/detalle_articulo/articulo.php?fProdId=9559445"/>
    <hyperlink ref="E4415" r:id="rId4413" display="http://www.grupocva.com/detalle_articulo/articulo.php?fProdId=9560487"/>
    <hyperlink ref="E4416" r:id="rId4414" display="http://www.grupocva.com/detalle_articulo/articulo.php?fProdId=9560586"/>
    <hyperlink ref="E4417" r:id="rId4415" display="http://www.grupocva.com/detalle_articulo/articulo.php?fProdId=9651296"/>
    <hyperlink ref="E4418" r:id="rId4416" display="http://www.grupocva.com/detalle_articulo/articulo.php?fProdId=9651398"/>
    <hyperlink ref="E4419" r:id="rId4417" display="http://www.grupocva.com/detalle_articulo/articulo.php?fProdId=9651447"/>
    <hyperlink ref="E4420" r:id="rId4418" display="http://www.grupocva.com/detalle_articulo/articulo.php?fProdId=9651496"/>
    <hyperlink ref="E4421" r:id="rId4419" display="http://www.grupocva.com/detalle_articulo/articulo.php?fProdId=9651448"/>
    <hyperlink ref="E4422" r:id="rId4420" display="http://www.grupocva.com/detalle_articulo/articulo.php?fProdId=9683846"/>
    <hyperlink ref="E4423" r:id="rId4421" display="http://www.grupocva.com/detalle_articulo/articulo.php?fProdId=9683897"/>
    <hyperlink ref="E4424" r:id="rId4422" display="http://www.grupocva.com/detalle_articulo/articulo.php?fProdId=9696249"/>
    <hyperlink ref="E4425" r:id="rId4423" display="http://www.grupocva.com/detalle_articulo/articulo.php?fProdId=2055"/>
    <hyperlink ref="E4426" r:id="rId4424" display="http://www.grupocva.com/detalle_articulo/articulo.php?fProdId=27569"/>
    <hyperlink ref="E4427" r:id="rId4425" display="http://www.grupocva.com/detalle_articulo/articulo.php?fProdId=535693"/>
    <hyperlink ref="E4428" r:id="rId4426" display="http://www.grupocva.com/detalle_articulo/articulo.php?fProdId=1527687"/>
    <hyperlink ref="E4429" r:id="rId4427" display="http://www.grupocva.com/detalle_articulo/articulo.php?fProdId=1779689"/>
    <hyperlink ref="E4430" r:id="rId4428" display="http://www.grupocva.com/detalle_articulo/articulo.php?fProdId=1866688"/>
    <hyperlink ref="E4431" r:id="rId4429" display="http://www.grupocva.com/detalle_articulo/articulo.php?fProdId=2221687"/>
    <hyperlink ref="E4432" r:id="rId4430" display="http://www.grupocva.com/detalle_articulo/articulo.php?fProdId=3532685"/>
    <hyperlink ref="E4433" r:id="rId4431" display="http://www.grupocva.com/detalle_articulo/articulo.php?fProdId=3969687"/>
    <hyperlink ref="E4434" r:id="rId4432" display="http://www.grupocva.com/detalle_articulo/articulo.php?fProdId=5427686"/>
    <hyperlink ref="E4435" r:id="rId4433" display="http://www.grupocva.com/detalle_articulo/articulo.php?fProdId=9493239"/>
    <hyperlink ref="E4436" r:id="rId4434" display="http://www.grupocva.com/detalle_articulo/articulo.php?fProdId=9522136"/>
    <hyperlink ref="E4437" r:id="rId4435" display="http://www.grupocva.com/detalle_articulo/articulo.php?fProdId=1127690"/>
    <hyperlink ref="E4438" r:id="rId4436" display="http://www.grupocva.com/detalle_articulo/articulo.php?fProdId=1519686"/>
    <hyperlink ref="E4439" r:id="rId4437" display="http://www.grupocva.com/detalle_articulo/articulo.php?fProdId=1736700"/>
    <hyperlink ref="E4440" r:id="rId4438" display="http://www.grupocva.com/detalle_articulo/articulo.php?fProdId=1736704"/>
    <hyperlink ref="E4441" r:id="rId4439" display="http://www.grupocva.com/detalle_articulo/articulo.php?fProdId=1736705"/>
    <hyperlink ref="E4442" r:id="rId4440" display="http://www.grupocva.com/detalle_articulo/articulo.php?fProdId=1736713"/>
    <hyperlink ref="E4443" r:id="rId4441" display="http://www.grupocva.com/detalle_articulo/articulo.php?fProdId=1736716"/>
    <hyperlink ref="E4444" r:id="rId4442" display="http://www.grupocva.com/detalle_articulo/articulo.php?fProdId=1804685"/>
    <hyperlink ref="E4445" r:id="rId4443" display="http://www.grupocva.com/detalle_articulo/articulo.php?fProdId=1833685"/>
    <hyperlink ref="E4446" r:id="rId4444" display="http://www.grupocva.com/detalle_articulo/articulo.php?fProdId=1839686"/>
    <hyperlink ref="E4447" r:id="rId4445" display="http://www.grupocva.com/detalle_articulo/articulo.php?fProdId=1844689"/>
    <hyperlink ref="E4448" r:id="rId4446" display="http://www.grupocva.com/detalle_articulo/articulo.php?fProdId=1844690"/>
    <hyperlink ref="E4449" r:id="rId4447" display="http://www.grupocva.com/detalle_articulo/articulo.php?fProdId=1844691"/>
    <hyperlink ref="E4450" r:id="rId4448" display="http://www.grupocva.com/detalle_articulo/articulo.php?fProdId=1858690"/>
    <hyperlink ref="E4451" r:id="rId4449" display="http://www.grupocva.com/detalle_articulo/articulo.php?fProdId=1865691"/>
    <hyperlink ref="E4452" r:id="rId4450" display="http://www.grupocva.com/detalle_articulo/articulo.php?fProdId=1865692"/>
    <hyperlink ref="E4453" r:id="rId4451" display="http://www.grupocva.com/detalle_articulo/articulo.php?fProdId=1877693"/>
    <hyperlink ref="E4454" r:id="rId4452" display="http://www.grupocva.com/detalle_articulo/articulo.php?fProdId=1877694"/>
    <hyperlink ref="E4455" r:id="rId4453" display="http://www.grupocva.com/detalle_articulo/articulo.php?fProdId=1888685"/>
    <hyperlink ref="E4456" r:id="rId4454" display="http://www.grupocva.com/detalle_articulo/articulo.php?fProdId=1891696"/>
    <hyperlink ref="E4457" r:id="rId4455" display="http://www.grupocva.com/detalle_articulo/articulo.php?fProdId=1896685"/>
    <hyperlink ref="E4458" r:id="rId4456" display="http://www.grupocva.com/detalle_articulo/articulo.php?fProdId=1903685"/>
    <hyperlink ref="E4459" r:id="rId4457" display="http://www.grupocva.com/detalle_articulo/articulo.php?fProdId=1913686"/>
    <hyperlink ref="E4460" r:id="rId4458" display="http://www.grupocva.com/detalle_articulo/articulo.php?fProdId=1916690"/>
    <hyperlink ref="E4461" r:id="rId4459" display="http://www.grupocva.com/detalle_articulo/articulo.php?fProdId=1917686"/>
    <hyperlink ref="E4462" r:id="rId4460" display="http://www.grupocva.com/detalle_articulo/articulo.php?fProdId=1919685"/>
    <hyperlink ref="E4463" r:id="rId4461" display="http://www.grupocva.com/detalle_articulo/articulo.php?fProdId=2176686"/>
    <hyperlink ref="E4464" r:id="rId4462" display="http://www.grupocva.com/detalle_articulo/articulo.php?fProdId=2258689"/>
    <hyperlink ref="E4465" r:id="rId4463" display="http://www.grupocva.com/detalle_articulo/articulo.php?fProdId=2677685"/>
    <hyperlink ref="E4466" r:id="rId4464" display="http://www.grupocva.com/detalle_articulo/articulo.php?fProdId=2842686"/>
    <hyperlink ref="E4467" r:id="rId4465" display="http://www.grupocva.com/detalle_articulo/articulo.php?fProdId=2842687"/>
    <hyperlink ref="E4468" r:id="rId4466" display="http://www.grupocva.com/detalle_articulo/articulo.php?fProdId=2908685"/>
    <hyperlink ref="E4469" r:id="rId4467" display="http://www.grupocva.com/detalle_articulo/articulo.php?fProdId=3135692"/>
    <hyperlink ref="E4470" r:id="rId4468" display="http://www.grupocva.com/detalle_articulo/articulo.php?fProdId=3135693"/>
    <hyperlink ref="E4471" r:id="rId4469" display="http://www.grupocva.com/detalle_articulo/articulo.php?fProdId=3269685"/>
    <hyperlink ref="E4472" r:id="rId4470" display="http://www.grupocva.com/detalle_articulo/articulo.php?fProdId=3740686"/>
    <hyperlink ref="E4473" r:id="rId4471" display="http://www.grupocva.com/detalle_articulo/articulo.php?fProdId=4440685"/>
    <hyperlink ref="E4474" r:id="rId4472" display="http://www.grupocva.com/detalle_articulo/articulo.php?fProdId=4524692"/>
    <hyperlink ref="E4475" r:id="rId4473" display="http://www.grupocva.com/detalle_articulo/articulo.php?fProdId=5059688"/>
    <hyperlink ref="E4476" r:id="rId4474" display="http://www.grupocva.com/detalle_articulo/articulo.php?fProdId=5785688"/>
    <hyperlink ref="E4477" r:id="rId4475" display="http://www.grupocva.com/detalle_articulo/articulo.php?fProdId=5908687"/>
    <hyperlink ref="E4478" r:id="rId4476" display="http://www.grupocva.com/detalle_articulo/articulo.php?fProdId=6007685"/>
    <hyperlink ref="E4479" r:id="rId4477" display="http://www.grupocva.com/detalle_articulo/articulo.php?fProdId=6225686"/>
    <hyperlink ref="E4480" r:id="rId4478" display="http://www.grupocva.com/detalle_articulo/articulo.php?fProdId=9422274"/>
    <hyperlink ref="E4481" r:id="rId4479" display="http://www.grupocva.com/detalle_articulo/articulo.php?fProdId=9427468"/>
    <hyperlink ref="E4482" r:id="rId4480" display="http://www.grupocva.com/detalle_articulo/articulo.php?fProdId=9440217"/>
    <hyperlink ref="E4483" r:id="rId4481" display="http://www.grupocva.com/detalle_articulo/articulo.php?fProdId=9443922"/>
    <hyperlink ref="E4484" r:id="rId4482" display="http://www.grupocva.com/detalle_articulo/articulo.php?fProdId=9443923"/>
    <hyperlink ref="E4485" r:id="rId4483" display="http://www.grupocva.com/detalle_articulo/articulo.php?fProdId=9443873"/>
    <hyperlink ref="E4486" r:id="rId4484" display="http://www.grupocva.com/detalle_articulo/articulo.php?fProdId=9443925"/>
    <hyperlink ref="E4487" r:id="rId4485" display="http://www.grupocva.com/detalle_articulo/articulo.php?fProdId=9452117"/>
    <hyperlink ref="E4488" r:id="rId4486" display="http://www.grupocva.com/detalle_articulo/articulo.php?fProdId=9475875"/>
    <hyperlink ref="E4489" r:id="rId4487" display="http://www.grupocva.com/detalle_articulo/articulo.php?fProdId=9499842"/>
    <hyperlink ref="E4490" r:id="rId4488" display="http://www.grupocva.com/detalle_articulo/articulo.php?fProdId=9504437"/>
    <hyperlink ref="E4491" r:id="rId4489" display="http://www.grupocva.com/detalle_articulo/articulo.php?fProdId=9518088"/>
    <hyperlink ref="E4492" r:id="rId4490" display="http://www.grupocva.com/detalle_articulo/articulo.php?fProdId=9530636"/>
    <hyperlink ref="E4493" r:id="rId4491" display="http://www.grupocva.com/detalle_articulo/articulo.php?fProdId=9545037"/>
    <hyperlink ref="E4494" r:id="rId4492" display="http://www.grupocva.com/detalle_articulo/articulo.php?fProdId=9551487"/>
    <hyperlink ref="E4495" r:id="rId4493" display="http://www.grupocva.com/detalle_articulo/articulo.php?fProdId=9574889"/>
    <hyperlink ref="E4496" r:id="rId4494" display="http://www.grupocva.com/detalle_articulo/articulo.php?fProdId=9584338"/>
    <hyperlink ref="E4497" r:id="rId4495" display="http://www.grupocva.com/detalle_articulo/articulo.php?fProdId=9618340"/>
    <hyperlink ref="E4498" r:id="rId4496" display="http://www.grupocva.com/detalle_articulo/articulo.php?fProdId=9630646"/>
    <hyperlink ref="E4499" r:id="rId4497" display="http://www.grupocva.com/detalle_articulo/articulo.php?fProdId=1133688"/>
    <hyperlink ref="E4500" r:id="rId4498" display="http://www.grupocva.com/detalle_articulo/articulo.php?fProdId=1135691"/>
    <hyperlink ref="E4501" r:id="rId4499" display="http://www.grupocva.com/detalle_articulo/articulo.php?fProdId=1135694"/>
    <hyperlink ref="E4502" r:id="rId4500" display="http://www.grupocva.com/detalle_articulo/articulo.php?fProdId=1135696"/>
    <hyperlink ref="E4503" r:id="rId4501" display="http://www.grupocva.com/detalle_articulo/articulo.php?fProdId=1564685"/>
    <hyperlink ref="E4504" r:id="rId4502" display="http://www.grupocva.com/detalle_articulo/articulo.php?fProdId=1736709"/>
    <hyperlink ref="E4505" r:id="rId4503" display="http://www.grupocva.com/detalle_articulo/articulo.php?fProdId=1802685"/>
    <hyperlink ref="E4506" r:id="rId4504" display="http://www.grupocva.com/detalle_articulo/articulo.php?fProdId=1805685"/>
    <hyperlink ref="E4507" r:id="rId4505" display="http://www.grupocva.com/detalle_articulo/articulo.php?fProdId=1839687"/>
    <hyperlink ref="E4508" r:id="rId4506" display="http://www.grupocva.com/detalle_articulo/articulo.php?fProdId=1844692"/>
    <hyperlink ref="E4509" r:id="rId4507" display="http://www.grupocva.com/detalle_articulo/articulo.php?fProdId=1865685"/>
    <hyperlink ref="E4510" r:id="rId4508" display="http://www.grupocva.com/detalle_articulo/articulo.php?fProdId=1903686"/>
    <hyperlink ref="E4511" r:id="rId4509" display="http://www.grupocva.com/detalle_articulo/articulo.php?fProdId=1920691"/>
    <hyperlink ref="E4512" r:id="rId4510" display="http://www.grupocva.com/detalle_articulo/articulo.php?fProdId=1956685"/>
    <hyperlink ref="E4513" r:id="rId4511" display="http://www.grupocva.com/detalle_articulo/articulo.php?fProdId=2821686"/>
    <hyperlink ref="E4514" r:id="rId4512" display="http://www.grupocva.com/detalle_articulo/articulo.php?fProdId=4544686"/>
    <hyperlink ref="E4515" r:id="rId4513" display="http://www.grupocva.com/detalle_articulo/articulo.php?fProdId=4544687"/>
    <hyperlink ref="E4516" r:id="rId4514" display="http://www.grupocva.com/detalle_articulo/articulo.php?fProdId=9514986"/>
    <hyperlink ref="E4517" r:id="rId4515" display="http://www.grupocva.com/detalle_articulo/articulo.php?fProdId=9515036"/>
    <hyperlink ref="E4518" r:id="rId4516" display="http://www.grupocva.com/detalle_articulo/articulo.php?fProdId=9574838"/>
    <hyperlink ref="E4519" r:id="rId4517" display="http://www.grupocva.com/detalle_articulo/articulo.php?fProdId=1116693"/>
    <hyperlink ref="E4520" r:id="rId4518" display="http://www.grupocva.com/detalle_articulo/articulo.php?fProdId=1116694"/>
    <hyperlink ref="E4521" r:id="rId4519" display="http://www.grupocva.com/detalle_articulo/articulo.php?fProdId=1116695"/>
    <hyperlink ref="E4522" r:id="rId4520" display="http://www.grupocva.com/detalle_articulo/articulo.php?fProdId=1116697"/>
    <hyperlink ref="E4523" r:id="rId4521" display="http://www.grupocva.com/detalle_articulo/articulo.php?fProdId=1121685"/>
    <hyperlink ref="E4524" r:id="rId4522" display="http://www.grupocva.com/detalle_articulo/articulo.php?fProdId=1121687"/>
    <hyperlink ref="E4525" r:id="rId4523" display="http://www.grupocva.com/detalle_articulo/articulo.php?fProdId=1121689"/>
    <hyperlink ref="E4526" r:id="rId4524" display="http://www.grupocva.com/detalle_articulo/articulo.php?fProdId=1121690"/>
    <hyperlink ref="E4527" r:id="rId4525" display="http://www.grupocva.com/detalle_articulo/articulo.php?fProdId=1127685"/>
    <hyperlink ref="E4528" r:id="rId4526" display="http://www.grupocva.com/detalle_articulo/articulo.php?fProdId=1127686"/>
    <hyperlink ref="E4529" r:id="rId4527" display="http://www.grupocva.com/detalle_articulo/articulo.php?fProdId=1127687"/>
    <hyperlink ref="E4530" r:id="rId4528" display="http://www.grupocva.com/detalle_articulo/articulo.php?fProdId=1127688"/>
    <hyperlink ref="E4531" r:id="rId4529" display="http://www.grupocva.com/detalle_articulo/articulo.php?fProdId=1130685"/>
    <hyperlink ref="E4532" r:id="rId4530" display="http://www.grupocva.com/detalle_articulo/articulo.php?fProdId=1606686"/>
    <hyperlink ref="E4533" r:id="rId4531" display="http://www.grupocva.com/detalle_articulo/articulo.php?fProdId=1612686"/>
    <hyperlink ref="E4534" r:id="rId4532" display="http://www.grupocva.com/detalle_articulo/articulo.php?fProdId=1736692"/>
    <hyperlink ref="E4535" r:id="rId4533" display="http://www.grupocva.com/detalle_articulo/articulo.php?fProdId=1736694"/>
    <hyperlink ref="E4536" r:id="rId4534" display="http://www.grupocva.com/detalle_articulo/articulo.php?fProdId=1736695"/>
    <hyperlink ref="E4537" r:id="rId4535" display="http://www.grupocva.com/detalle_articulo/articulo.php?fProdId=1736696"/>
    <hyperlink ref="E4538" r:id="rId4536" display="http://www.grupocva.com/detalle_articulo/articulo.php?fProdId=1736697"/>
    <hyperlink ref="E4539" r:id="rId4537" display="http://www.grupocva.com/detalle_articulo/articulo.php?fProdId=1736698"/>
    <hyperlink ref="E4540" r:id="rId4538" display="http://www.grupocva.com/detalle_articulo/articulo.php?fProdId=1736701"/>
    <hyperlink ref="E4541" r:id="rId4539" display="http://www.grupocva.com/detalle_articulo/articulo.php?fProdId=1736702"/>
    <hyperlink ref="E4542" r:id="rId4540" display="http://www.grupocva.com/detalle_articulo/articulo.php?fProdId=1736707"/>
    <hyperlink ref="E4543" r:id="rId4541" display="http://www.grupocva.com/detalle_articulo/articulo.php?fProdId=1736708"/>
    <hyperlink ref="E4544" r:id="rId4542" display="http://www.grupocva.com/detalle_articulo/articulo.php?fProdId=1736711"/>
    <hyperlink ref="E4545" r:id="rId4543" display="http://www.grupocva.com/detalle_articulo/articulo.php?fProdId=1736717"/>
    <hyperlink ref="E4546" r:id="rId4544" display="http://www.grupocva.com/detalle_articulo/articulo.php?fProdId=1794685"/>
    <hyperlink ref="E4547" r:id="rId4545" display="http://www.grupocva.com/detalle_articulo/articulo.php?fProdId=1834685"/>
    <hyperlink ref="E4548" r:id="rId4546" display="http://www.grupocva.com/detalle_articulo/articulo.php?fProdId=1835685"/>
    <hyperlink ref="E4549" r:id="rId4547" display="http://www.grupocva.com/detalle_articulo/articulo.php?fProdId=1844685"/>
    <hyperlink ref="E4550" r:id="rId4548" display="http://www.grupocva.com/detalle_articulo/articulo.php?fProdId=1844687"/>
    <hyperlink ref="E4551" r:id="rId4549" display="http://www.grupocva.com/detalle_articulo/articulo.php?fProdId=1844693"/>
    <hyperlink ref="E4552" r:id="rId4550" display="http://www.grupocva.com/detalle_articulo/articulo.php?fProdId=1847685"/>
    <hyperlink ref="E4553" r:id="rId4551" display="http://www.grupocva.com/detalle_articulo/articulo.php?fProdId=1853690"/>
    <hyperlink ref="E4554" r:id="rId4552" display="http://www.grupocva.com/detalle_articulo/articulo.php?fProdId=1853691"/>
    <hyperlink ref="E4555" r:id="rId4553" display="http://www.grupocva.com/detalle_articulo/articulo.php?fProdId=1853692"/>
    <hyperlink ref="E4556" r:id="rId4554" display="http://www.grupocva.com/detalle_articulo/articulo.php?fProdId=1855686"/>
    <hyperlink ref="E4557" r:id="rId4555" display="http://www.grupocva.com/detalle_articulo/articulo.php?fProdId=1855688"/>
    <hyperlink ref="E4558" r:id="rId4556" display="http://www.grupocva.com/detalle_articulo/articulo.php?fProdId=1855689"/>
    <hyperlink ref="E4559" r:id="rId4557" display="http://www.grupocva.com/detalle_articulo/articulo.php?fProdId=1855694"/>
    <hyperlink ref="E4560" r:id="rId4558" display="http://www.grupocva.com/detalle_articulo/articulo.php?fProdId=1855696"/>
    <hyperlink ref="E4561" r:id="rId4559" display="http://www.grupocva.com/detalle_articulo/articulo.php?fProdId=1857685"/>
    <hyperlink ref="E4562" r:id="rId4560" display="http://www.grupocva.com/detalle_articulo/articulo.php?fProdId=1858687"/>
    <hyperlink ref="E4563" r:id="rId4561" display="http://www.grupocva.com/detalle_articulo/articulo.php?fProdId=1858686"/>
    <hyperlink ref="E4564" r:id="rId4562" display="http://www.grupocva.com/detalle_articulo/articulo.php?fProdId=1860685"/>
    <hyperlink ref="E4565" r:id="rId4563" display="http://www.grupocva.com/detalle_articulo/articulo.php?fProdId=1861685"/>
    <hyperlink ref="E4566" r:id="rId4564" display="http://www.grupocva.com/detalle_articulo/articulo.php?fProdId=1862685"/>
    <hyperlink ref="E4567" r:id="rId4565" display="http://www.grupocva.com/detalle_articulo/articulo.php?fProdId=1865690"/>
    <hyperlink ref="E4568" r:id="rId4566" display="http://www.grupocva.com/detalle_articulo/articulo.php?fProdId=1877690"/>
    <hyperlink ref="E4569" r:id="rId4567" display="http://www.grupocva.com/detalle_articulo/articulo.php?fProdId=1877692"/>
    <hyperlink ref="E4570" r:id="rId4568" display="http://www.grupocva.com/detalle_articulo/articulo.php?fProdId=1913687"/>
    <hyperlink ref="E4571" r:id="rId4569" display="http://www.grupocva.com/detalle_articulo/articulo.php?fProdId=1920685"/>
    <hyperlink ref="E4572" r:id="rId4570" display="http://www.grupocva.com/detalle_articulo/articulo.php?fProdId=2172685"/>
    <hyperlink ref="E4573" r:id="rId4571" display="http://www.grupocva.com/detalle_articulo/articulo.php?fProdId=2206686"/>
    <hyperlink ref="E4574" r:id="rId4572" display="http://www.grupocva.com/detalle_articulo/articulo.php?fProdId=2282691"/>
    <hyperlink ref="E4575" r:id="rId4573" display="http://www.grupocva.com/detalle_articulo/articulo.php?fProdId=2282692"/>
    <hyperlink ref="E4576" r:id="rId4574" display="http://www.grupocva.com/detalle_articulo/articulo.php?fProdId=2676686"/>
    <hyperlink ref="E4577" r:id="rId4575" display="http://www.grupocva.com/detalle_articulo/articulo.php?fProdId=2677687"/>
    <hyperlink ref="E4578" r:id="rId4576" display="http://www.grupocva.com/detalle_articulo/articulo.php?fProdId=2844686"/>
    <hyperlink ref="E4579" r:id="rId4577" display="http://www.grupocva.com/detalle_articulo/articulo.php?fProdId=2933689"/>
    <hyperlink ref="E4580" r:id="rId4578" display="http://www.grupocva.com/detalle_articulo/articulo.php?fProdId=3437686"/>
    <hyperlink ref="E4581" r:id="rId4579" display="http://www.grupocva.com/detalle_articulo/articulo.php?fProdId=3571686"/>
    <hyperlink ref="E4582" r:id="rId4580" display="http://www.grupocva.com/detalle_articulo/articulo.php?fProdId=3727687"/>
    <hyperlink ref="E4583" r:id="rId4581" display="http://www.grupocva.com/detalle_articulo/articulo.php?fProdId=3753685"/>
    <hyperlink ref="E4584" r:id="rId4582" display="http://www.grupocva.com/detalle_articulo/articulo.php?fProdId=3768685"/>
    <hyperlink ref="E4585" r:id="rId4583" display="http://www.grupocva.com/detalle_articulo/articulo.php?fProdId=4422690"/>
    <hyperlink ref="E4586" r:id="rId4584" display="http://www.grupocva.com/detalle_articulo/articulo.php?fProdId=4528685"/>
    <hyperlink ref="E4587" r:id="rId4585" display="http://www.grupocva.com/detalle_articulo/articulo.php?fProdId=4537687"/>
    <hyperlink ref="E4588" r:id="rId4586" display="http://www.grupocva.com/detalle_articulo/articulo.php?fProdId=5032685"/>
    <hyperlink ref="E4589" r:id="rId4587" display="http://www.grupocva.com/detalle_articulo/articulo.php?fProdId=5049685"/>
    <hyperlink ref="E4590" r:id="rId4588" display="http://www.grupocva.com/detalle_articulo/articulo.php?fProdId=5050685"/>
    <hyperlink ref="E4591" r:id="rId4589" display="http://www.grupocva.com/detalle_articulo/articulo.php?fProdId=5883685"/>
    <hyperlink ref="E4592" r:id="rId4590" display="http://www.grupocva.com/detalle_articulo/articulo.php?fProdId=5909685"/>
    <hyperlink ref="E4593" r:id="rId4591" display="http://www.grupocva.com/detalle_articulo/articulo.php?fProdId=9426968"/>
    <hyperlink ref="E4594" r:id="rId4592" display="http://www.grupocva.com/detalle_articulo/articulo.php?fProdId=9443267"/>
    <hyperlink ref="E4595" r:id="rId4593" display="http://www.grupocva.com/detalle_articulo/articulo.php?fProdId=9462017"/>
    <hyperlink ref="E4596" r:id="rId4594" display="http://www.grupocva.com/detalle_articulo/articulo.php?fProdId=9499986"/>
    <hyperlink ref="E4597" r:id="rId4595" display="http://www.grupocva.com/detalle_articulo/articulo.php?fProdId=1135690"/>
    <hyperlink ref="E4598" r:id="rId4596" display="http://www.grupocva.com/detalle_articulo/articulo.php?fProdId=1858689"/>
    <hyperlink ref="E4599" r:id="rId4597" display="http://www.grupocva.com/detalle_articulo/articulo.php?fProdId=1737685"/>
    <hyperlink ref="E4600" r:id="rId4598" display="http://www.grupocva.com/detalle_articulo/articulo.php?fProdId=1840685"/>
    <hyperlink ref="E4601" r:id="rId4599" display="http://www.grupocva.com/detalle_articulo/articulo.php?fProdId=2841685"/>
    <hyperlink ref="E4602" r:id="rId4600" display="http://www.grupocva.com/detalle_articulo/articulo.php?fProdId=4536686"/>
    <hyperlink ref="E4603" r:id="rId4601" display="http://www.grupocva.com/detalle_articulo/articulo.php?fProdId=4535687"/>
    <hyperlink ref="E4604" r:id="rId4602" display="http://www.grupocva.com/detalle_articulo/articulo.php?fProdId=4771687"/>
    <hyperlink ref="E4605" r:id="rId4603" display="http://www.grupocva.com/detalle_articulo/articulo.php?fProdId=1891685"/>
    <hyperlink ref="E4606" r:id="rId4604" display="http://www.grupocva.com/detalle_articulo/articulo.php?fProdId=1736693"/>
    <hyperlink ref="E4607" r:id="rId4605" display="http://www.grupocva.com/detalle_articulo/articulo.php?fProdId=1736703"/>
    <hyperlink ref="E4608" r:id="rId4606" display="http://www.grupocva.com/detalle_articulo/articulo.php?fProdId=1845685"/>
    <hyperlink ref="E4609" r:id="rId4607" display="http://www.grupocva.com/detalle_articulo/articulo.php?fProdId=1133689"/>
    <hyperlink ref="E4610" r:id="rId4608" display="http://www.grupocva.com/detalle_articulo/articulo.php?fProdId=1736691"/>
    <hyperlink ref="E4611" r:id="rId4609" display="http://www.grupocva.com/detalle_articulo/articulo.php?fProdId=1736714"/>
    <hyperlink ref="E4612" r:id="rId4610" display="http://www.grupocva.com/detalle_articulo/articulo.php?fProdId=3576686"/>
    <hyperlink ref="E4613" r:id="rId4611" display="http://www.grupocva.com/detalle_articulo/articulo.php?fProdId=3576687"/>
    <hyperlink ref="E4614" r:id="rId4612" display="http://www.grupocva.com/detalle_articulo/articulo.php?fProdId=9425819"/>
    <hyperlink ref="E4615" r:id="rId4613" display="http://www.grupocva.com/detalle_articulo/articulo.php?fProdId=9576138"/>
    <hyperlink ref="E4616" r:id="rId4614" display="http://www.grupocva.com/detalle_articulo/articulo.php?fProdId=9576089"/>
    <hyperlink ref="E4617" r:id="rId4615" display="http://www.grupocva.com/detalle_articulo/articulo.php?fProdId=9576090"/>
    <hyperlink ref="E4618" r:id="rId4616" display="http://www.grupocva.com/detalle_articulo/articulo.php?fProdId=9576139"/>
    <hyperlink ref="E4619" r:id="rId4617" display="http://www.grupocva.com/detalle_articulo/articulo.php?fProdId=9576188"/>
    <hyperlink ref="E4620" r:id="rId4618" display="http://www.grupocva.com/detalle_articulo/articulo.php?fProdId=9576238"/>
    <hyperlink ref="E4621" r:id="rId4619" display="http://www.grupocva.com/detalle_articulo/articulo.php?fProdId=9576189"/>
    <hyperlink ref="E4622" r:id="rId4620" display="http://www.grupocva.com/detalle_articulo/articulo.php?fProdId=9576388"/>
    <hyperlink ref="E4623" r:id="rId4621" display="http://www.grupocva.com/detalle_articulo/articulo.php?fProdId=9629746"/>
    <hyperlink ref="E4624" r:id="rId4622" display="http://www.grupocva.com/detalle_articulo/articulo.php?fProdId=9629697"/>
    <hyperlink ref="E4625" r:id="rId4623" display="http://www.grupocva.com/detalle_articulo/articulo.php?fProdId=9671396"/>
    <hyperlink ref="E4626" r:id="rId4624" display="http://www.grupocva.com/detalle_articulo/articulo.php?fProdId=9671446"/>
    <hyperlink ref="E4627" r:id="rId4625" display="http://www.grupocva.com/detalle_articulo/articulo.php?fProdId=9671397"/>
    <hyperlink ref="E4628" r:id="rId4626" display="http://www.grupocva.com/detalle_articulo/articulo.php?fProdId=9671398"/>
    <hyperlink ref="E4629" r:id="rId4627" display="http://www.grupocva.com/detalle_articulo/articulo.php?fProdId=9671399"/>
    <hyperlink ref="E4630" r:id="rId4628" display="http://www.grupocva.com/detalle_articulo/articulo.php?fProdId=9671447"/>
    <hyperlink ref="E4631" r:id="rId4629" display="http://www.grupocva.com/detalle_articulo/articulo.php?fProdId=9671496"/>
    <hyperlink ref="E4632" r:id="rId4630" display="http://www.grupocva.com/detalle_articulo/articulo.php?fProdId=9524738"/>
    <hyperlink ref="E4633" r:id="rId4631" display="http://www.grupocva.com/detalle_articulo/articulo.php?fProdId=9528336"/>
    <hyperlink ref="E4634" r:id="rId4632" display="http://www.grupocva.com/detalle_articulo/articulo.php?fProdId=9528386"/>
    <hyperlink ref="E4635" r:id="rId4633" display="http://www.grupocva.com/detalle_articulo/articulo.php?fProdId=9528337"/>
    <hyperlink ref="E4636" r:id="rId4634" display="http://www.grupocva.com/detalle_articulo/articulo.php?fProdId=9528387"/>
    <hyperlink ref="E4637" r:id="rId4635" display="http://www.grupocva.com/detalle_articulo/articulo.php?fProdId=9610389"/>
    <hyperlink ref="E4638" r:id="rId4636" display="http://www.grupocva.com/detalle_articulo/articulo.php?fProdId=9615089"/>
    <hyperlink ref="E4639" r:id="rId4637" display="http://www.grupocva.com/detalle_articulo/articulo.php?fProdId=9631296"/>
    <hyperlink ref="E4640" r:id="rId4638" display="http://www.grupocva.com/detalle_articulo/articulo.php?fProdId=9631297"/>
    <hyperlink ref="E4641" r:id="rId4639" display="http://www.grupocva.com/detalle_articulo/articulo.php?fProdId=9631346"/>
    <hyperlink ref="E4642" r:id="rId4640" display="http://www.grupocva.com/detalle_articulo/articulo.php?fProdId=1736689"/>
    <hyperlink ref="E4643" r:id="rId4641" display="http://www.grupocva.com/detalle_articulo/articulo.php?fProdId=1844688"/>
    <hyperlink ref="E4644" r:id="rId4642" display="http://www.grupocva.com/detalle_articulo/articulo.php?fProdId=9599190"/>
    <hyperlink ref="E4645" r:id="rId4643" display="http://www.grupocva.com/detalle_articulo/articulo.php?fProdId=4828689"/>
    <hyperlink ref="E4646" r:id="rId4644" display="http://www.grupocva.com/detalle_articulo/articulo.php?fProdId=5931685"/>
    <hyperlink ref="E4647" r:id="rId4645" display="http://www.grupocva.com/detalle_articulo/articulo.php?fProdId=5976689"/>
    <hyperlink ref="E4648" r:id="rId4646" display="http://www.grupocva.com/detalle_articulo/articulo.php?fProdId=19210"/>
    <hyperlink ref="E4649" r:id="rId4647" display="http://www.grupocva.com/detalle_articulo/articulo.php?fProdId=2073685"/>
    <hyperlink ref="E4650" r:id="rId4648" display="http://www.grupocva.com/detalle_articulo/articulo.php?fProdId=3499691"/>
    <hyperlink ref="E4651" r:id="rId4649" display="http://www.grupocva.com/detalle_articulo/articulo.php?fProdId=3498688"/>
    <hyperlink ref="E4652" r:id="rId4650" display="http://www.grupocva.com/detalle_articulo/articulo.php?fProdId=3983695"/>
    <hyperlink ref="E4653" r:id="rId4651" display="http://www.grupocva.com/detalle_articulo/articulo.php?fProdId=4793689"/>
    <hyperlink ref="E4654" r:id="rId4652" display="http://www.grupocva.com/detalle_articulo/articulo.php?fProdId=4828695"/>
    <hyperlink ref="E4655" r:id="rId4653" display="http://www.grupocva.com/detalle_articulo/articulo.php?fProdId=4828696"/>
    <hyperlink ref="E4656" r:id="rId4654" display="http://www.grupocva.com/detalle_articulo/articulo.php?fProdId=4829685"/>
    <hyperlink ref="E4657" r:id="rId4655" display="http://www.grupocva.com/detalle_articulo/articulo.php?fProdId=9452218"/>
    <hyperlink ref="E4658" r:id="rId4656" display="http://www.grupocva.com/detalle_articulo/articulo.php?fProdId=9526589"/>
    <hyperlink ref="E4659" r:id="rId4657" display="http://www.grupocva.com/detalle_articulo/articulo.php?fProdId=9655396"/>
    <hyperlink ref="E4660" r:id="rId4658" display="http://www.grupocva.com/detalle_articulo/articulo.php?fProdId=9689598"/>
    <hyperlink ref="E4661" r:id="rId4659" display="http://www.grupocva.com/detalle_articulo/articulo.php?fProdId=3335687"/>
    <hyperlink ref="E4662" r:id="rId4660" display="http://www.grupocva.com/detalle_articulo/articulo.php?fProdId=3498692"/>
    <hyperlink ref="E4663" r:id="rId4661" display="http://www.grupocva.com/detalle_articulo/articulo.php?fProdId=9570441"/>
    <hyperlink ref="E4664" r:id="rId4662" display="http://www.grupocva.com/detalle_articulo/articulo.php?fProdId=9689796"/>
    <hyperlink ref="E4665" r:id="rId4663" display="http://www.grupocva.com/detalle_articulo/articulo.php?fProdId=9607489"/>
    <hyperlink ref="E4666" r:id="rId4664" display="http://www.grupocva.com/detalle_articulo/articulo.php?fProdId=9629897"/>
    <hyperlink ref="E4667" r:id="rId4665" display="http://www.grupocva.com/detalle_articulo/articulo.php?fProdId=9630046"/>
    <hyperlink ref="E4668" r:id="rId4666" display="http://www.grupocva.com/detalle_articulo/articulo.php?fProdId=9630047"/>
    <hyperlink ref="E4669" r:id="rId4667" display="http://www.grupocva.com/detalle_articulo/articulo.php?fProdId=9630296"/>
    <hyperlink ref="E4670" r:id="rId4668" display="http://www.grupocva.com/detalle_articulo/articulo.php?fProdId=9655600"/>
    <hyperlink ref="E4671" r:id="rId4669" display="http://www.grupocva.com/detalle_articulo/articulo.php?fProdId=9663146"/>
    <hyperlink ref="E4672" r:id="rId4670" display="http://www.grupocva.com/detalle_articulo/articulo.php?fProdId=9687496"/>
    <hyperlink ref="E4673" r:id="rId4671" display="http://www.grupocva.com/detalle_articulo/articulo.php?fProdId=19217"/>
    <hyperlink ref="E4674" r:id="rId4672" display="http://www.grupocva.com/detalle_articulo/articulo.php?fProdId=3982693"/>
    <hyperlink ref="E4675" r:id="rId4673" display="http://www.grupocva.com/detalle_articulo/articulo.php?fProdId=4798691"/>
    <hyperlink ref="E4676" r:id="rId4674" display="http://www.grupocva.com/detalle_articulo/articulo.php?fProdId=5974698"/>
    <hyperlink ref="E4677" r:id="rId4675" display="http://www.grupocva.com/detalle_articulo/articulo.php?fProdId=5976690"/>
    <hyperlink ref="E4678" r:id="rId4676" display="http://www.grupocva.com/detalle_articulo/articulo.php?fProdId=9487955"/>
    <hyperlink ref="E4679" r:id="rId4677" display="http://www.grupocva.com/detalle_articulo/articulo.php?fProdId=9528689"/>
    <hyperlink ref="E4680" r:id="rId4678" display="http://www.grupocva.com/detalle_articulo/articulo.php?fProdId=9528738"/>
    <hyperlink ref="E4681" r:id="rId4679" display="http://www.grupocva.com/detalle_articulo/articulo.php?fProdId=9528641"/>
    <hyperlink ref="E4682" r:id="rId4680" display="http://www.grupocva.com/detalle_articulo/articulo.php?fProdId=5931686"/>
    <hyperlink ref="E4683" r:id="rId4681" display="http://www.grupocva.com/detalle_articulo/articulo.php?fProdId=5612685"/>
    <hyperlink ref="E4684" r:id="rId4682" display="http://www.grupocva.com/detalle_articulo/articulo.php?fProdId=5614686"/>
    <hyperlink ref="E4685" r:id="rId4683" display="http://www.grupocva.com/detalle_articulo/articulo.php?fProdId=5614687"/>
    <hyperlink ref="E4686" r:id="rId4684" display="http://www.grupocva.com/detalle_articulo/articulo.php?fProdId=5614688"/>
    <hyperlink ref="E4687" r:id="rId4685" display="http://www.grupocva.com/detalle_articulo/articulo.php?fProdId=5614689"/>
    <hyperlink ref="E4688" r:id="rId4686" display="http://www.grupocva.com/detalle_articulo/articulo.php?fProdId=5615685"/>
    <hyperlink ref="E4689" r:id="rId4687" display="http://www.grupocva.com/detalle_articulo/articulo.php?fProdId=5615686"/>
    <hyperlink ref="E4690" r:id="rId4688" display="http://www.grupocva.com/detalle_articulo/articulo.php?fProdId=5646691"/>
    <hyperlink ref="E4691" r:id="rId4689" display="http://www.grupocva.com/detalle_articulo/articulo.php?fProdId=5725688"/>
    <hyperlink ref="E4692" r:id="rId4690" display="http://www.grupocva.com/detalle_articulo/articulo.php?fProdId=5775685"/>
    <hyperlink ref="E4693" r:id="rId4691" display="http://www.grupocva.com/detalle_articulo/articulo.php?fProdId=5814685"/>
    <hyperlink ref="E4694" r:id="rId4692" display="http://www.grupocva.com/detalle_articulo/articulo.php?fProdId=5831689"/>
    <hyperlink ref="E4695" r:id="rId4693" display="http://www.grupocva.com/detalle_articulo/articulo.php?fProdId=5835685"/>
    <hyperlink ref="E4696" r:id="rId4694" display="http://www.grupocva.com/detalle_articulo/articulo.php?fProdId=5876685"/>
    <hyperlink ref="E4697" r:id="rId4695" display="http://www.grupocva.com/detalle_articulo/articulo.php?fProdId=5906686"/>
    <hyperlink ref="E4698" r:id="rId4696" display="http://www.grupocva.com/detalle_articulo/articulo.php?fProdId=5995729"/>
    <hyperlink ref="E4699" r:id="rId4697" display="http://www.grupocva.com/detalle_articulo/articulo.php?fProdId=5997691"/>
    <hyperlink ref="E4700" r:id="rId4698" display="http://www.grupocva.com/detalle_articulo/articulo.php?fProdId=5997694"/>
    <hyperlink ref="E4701" r:id="rId4699" display="http://www.grupocva.com/detalle_articulo/articulo.php?fProdId=5995738"/>
    <hyperlink ref="E4702" r:id="rId4700" display="http://www.grupocva.com/detalle_articulo/articulo.php?fProdId=5997699"/>
    <hyperlink ref="E4703" r:id="rId4701" display="http://www.grupocva.com/detalle_articulo/articulo.php?fProdId=5995741"/>
    <hyperlink ref="E4704" r:id="rId4702" display="http://www.grupocva.com/detalle_articulo/articulo.php?fProdId=6066687"/>
    <hyperlink ref="E4705" r:id="rId4703" display="http://www.grupocva.com/detalle_articulo/articulo.php?fProdId=6075685"/>
    <hyperlink ref="E4706" r:id="rId4704" display="http://www.grupocva.com/detalle_articulo/articulo.php?fProdId=6076685"/>
    <hyperlink ref="E4707" r:id="rId4705" display="http://www.grupocva.com/detalle_articulo/articulo.php?fProdId=6077685"/>
    <hyperlink ref="E4708" r:id="rId4706" display="http://www.grupocva.com/detalle_articulo/articulo.php?fProdId=6084688"/>
    <hyperlink ref="E4709" r:id="rId4707" display="http://www.grupocva.com/detalle_articulo/articulo.php?fProdId=6084689"/>
    <hyperlink ref="E4710" r:id="rId4708" display="http://www.grupocva.com/detalle_articulo/articulo.php?fProdId=6243685"/>
    <hyperlink ref="E4711" r:id="rId4709" display="http://www.grupocva.com/detalle_articulo/articulo.php?fProdId=9422018"/>
    <hyperlink ref="E4712" r:id="rId4710" display="http://www.grupocva.com/detalle_articulo/articulo.php?fProdId=9424667"/>
    <hyperlink ref="E4713" r:id="rId4711" display="http://www.grupocva.com/detalle_articulo/articulo.php?fProdId=9425518"/>
    <hyperlink ref="E4714" r:id="rId4712" display="http://www.grupocva.com/detalle_articulo/articulo.php?fProdId=9426718"/>
    <hyperlink ref="E4715" r:id="rId4713" display="http://www.grupocva.com/detalle_articulo/articulo.php?fProdId=9433968"/>
    <hyperlink ref="E4716" r:id="rId4714" display="http://www.grupocva.com/detalle_articulo/articulo.php?fProdId=9434717"/>
    <hyperlink ref="E4717" r:id="rId4715" display="http://www.grupocva.com/detalle_articulo/articulo.php?fProdId=9451717"/>
    <hyperlink ref="E4718" r:id="rId4716" display="http://www.grupocva.com/detalle_articulo/articulo.php?fProdId=9458419"/>
    <hyperlink ref="E4719" r:id="rId4717" display="http://www.grupocva.com/detalle_articulo/articulo.php?fProdId=9476982"/>
    <hyperlink ref="E4720" r:id="rId4718" display="http://www.grupocva.com/detalle_articulo/articulo.php?fProdId=9476991"/>
    <hyperlink ref="E4721" r:id="rId4719" display="http://www.grupocva.com/detalle_articulo/articulo.php?fProdId=9477827"/>
    <hyperlink ref="E4722" r:id="rId4720" display="http://www.grupocva.com/detalle_articulo/articulo.php?fProdId=9477828"/>
    <hyperlink ref="E4723" r:id="rId4721" display="http://www.grupocva.com/detalle_articulo/articulo.php?fProdId=9477829"/>
    <hyperlink ref="E4724" r:id="rId4722" display="http://www.grupocva.com/detalle_articulo/articulo.php?fProdId=9477830"/>
    <hyperlink ref="E4725" r:id="rId4723" display="http://www.grupocva.com/detalle_articulo/articulo.php?fProdId=9477831"/>
    <hyperlink ref="E4726" r:id="rId4724" display="http://www.grupocva.com/detalle_articulo/articulo.php?fProdId=9477832"/>
    <hyperlink ref="E4727" r:id="rId4725" display="http://www.grupocva.com/detalle_articulo/articulo.php?fProdId=9477833"/>
    <hyperlink ref="E4728" r:id="rId4726" display="http://www.grupocva.com/detalle_articulo/articulo.php?fProdId=9477835"/>
    <hyperlink ref="E4729" r:id="rId4727" display="http://www.grupocva.com/detalle_articulo/articulo.php?fProdId=9477836"/>
    <hyperlink ref="E4730" r:id="rId4728" display="http://www.grupocva.com/detalle_articulo/articulo.php?fProdId=9477837"/>
    <hyperlink ref="E4731" r:id="rId4729" display="http://www.grupocva.com/detalle_articulo/articulo.php?fProdId=9477934"/>
    <hyperlink ref="E4732" r:id="rId4730" display="http://www.grupocva.com/detalle_articulo/articulo.php?fProdId=9479470"/>
    <hyperlink ref="E4733" r:id="rId4731" display="http://www.grupocva.com/detalle_articulo/articulo.php?fProdId=9479969"/>
    <hyperlink ref="E4734" r:id="rId4732" display="http://www.grupocva.com/detalle_articulo/articulo.php?fProdId=9483369"/>
    <hyperlink ref="E4735" r:id="rId4733" display="http://www.grupocva.com/detalle_articulo/articulo.php?fProdId=9485034"/>
    <hyperlink ref="E4736" r:id="rId4734" display="http://www.grupocva.com/detalle_articulo/articulo.php?fProdId=9486093"/>
    <hyperlink ref="E4737" r:id="rId4735" display="http://www.grupocva.com/detalle_articulo/articulo.php?fProdId=9486336"/>
    <hyperlink ref="E4738" r:id="rId4736" display="http://www.grupocva.com/detalle_articulo/articulo.php?fProdId=9486442"/>
    <hyperlink ref="E4739" r:id="rId4737" display="http://www.grupocva.com/detalle_articulo/articulo.php?fProdId=9486443"/>
    <hyperlink ref="E4740" r:id="rId4738" display="http://www.grupocva.com/detalle_articulo/articulo.php?fProdId=9486444"/>
    <hyperlink ref="E4741" r:id="rId4739" display="http://www.grupocva.com/detalle_articulo/articulo.php?fProdId=9490535"/>
    <hyperlink ref="E4742" r:id="rId4740" display="http://www.grupocva.com/detalle_articulo/articulo.php?fProdId=9502536"/>
    <hyperlink ref="E4743" r:id="rId4741" display="http://www.grupocva.com/detalle_articulo/articulo.php?fProdId=9502586"/>
    <hyperlink ref="E4744" r:id="rId4742" display="http://www.grupocva.com/detalle_articulo/articulo.php?fProdId=9502587"/>
    <hyperlink ref="E4745" r:id="rId4743" display="http://www.grupocva.com/detalle_articulo/articulo.php?fProdId=9502537"/>
    <hyperlink ref="E4746" r:id="rId4744" display="http://www.grupocva.com/detalle_articulo/articulo.php?fProdId=9502588"/>
    <hyperlink ref="E4747" r:id="rId4745" display="http://www.grupocva.com/detalle_articulo/articulo.php?fProdId=9502589"/>
    <hyperlink ref="E4748" r:id="rId4746" display="http://www.grupocva.com/detalle_articulo/articulo.php?fProdId=9502538"/>
    <hyperlink ref="E4749" r:id="rId4747" display="http://www.grupocva.com/detalle_articulo/articulo.php?fProdId=9502636"/>
    <hyperlink ref="E4750" r:id="rId4748" display="http://www.grupocva.com/detalle_articulo/articulo.php?fProdId=9502590"/>
    <hyperlink ref="E4751" r:id="rId4749" display="http://www.grupocva.com/detalle_articulo/articulo.php?fProdId=9503937"/>
    <hyperlink ref="E4752" r:id="rId4750" display="http://www.grupocva.com/detalle_articulo/articulo.php?fProdId=9504686"/>
    <hyperlink ref="E4753" r:id="rId4751" display="http://www.grupocva.com/detalle_articulo/articulo.php?fProdId=9504637"/>
    <hyperlink ref="E4754" r:id="rId4752" display="http://www.grupocva.com/detalle_articulo/articulo.php?fProdId=9505388"/>
    <hyperlink ref="E4755" r:id="rId4753" display="http://www.grupocva.com/detalle_articulo/articulo.php?fProdId=9505442"/>
    <hyperlink ref="E4756" r:id="rId4754" display="http://www.grupocva.com/detalle_articulo/articulo.php?fProdId=9510286"/>
    <hyperlink ref="E4757" r:id="rId4755" display="http://www.grupocva.com/detalle_articulo/articulo.php?fProdId=9510239"/>
    <hyperlink ref="E4758" r:id="rId4756" display="http://www.grupocva.com/detalle_articulo/articulo.php?fProdId=9510287"/>
    <hyperlink ref="E4759" r:id="rId4757" display="http://www.grupocva.com/detalle_articulo/articulo.php?fProdId=9510240"/>
    <hyperlink ref="E4760" r:id="rId4758" display="http://www.grupocva.com/detalle_articulo/articulo.php?fProdId=9510336"/>
    <hyperlink ref="E4761" r:id="rId4759" display="http://www.grupocva.com/detalle_articulo/articulo.php?fProdId=9510288"/>
    <hyperlink ref="E4762" r:id="rId4760" display="http://www.grupocva.com/detalle_articulo/articulo.php?fProdId=9510337"/>
    <hyperlink ref="E4763" r:id="rId4761" display="http://www.grupocva.com/detalle_articulo/articulo.php?fProdId=9512786"/>
    <hyperlink ref="E4764" r:id="rId4762" display="http://www.grupocva.com/detalle_articulo/articulo.php?fProdId=9514389"/>
    <hyperlink ref="E4765" r:id="rId4763" display="http://www.grupocva.com/detalle_articulo/articulo.php?fProdId=9516036"/>
    <hyperlink ref="E4766" r:id="rId4764" display="http://www.grupocva.com/detalle_articulo/articulo.php?fProdId=9518589"/>
    <hyperlink ref="E4767" r:id="rId4765" display="http://www.grupocva.com/detalle_articulo/articulo.php?fProdId=9543236"/>
    <hyperlink ref="E4768" r:id="rId4766" display="http://www.grupocva.com/detalle_articulo/articulo.php?fProdId=9544536"/>
    <hyperlink ref="E4769" r:id="rId4767" display="http://www.grupocva.com/detalle_articulo/articulo.php?fProdId=9548739"/>
    <hyperlink ref="E4770" r:id="rId4768" display="http://www.grupocva.com/detalle_articulo/articulo.php?fProdId=9548688"/>
    <hyperlink ref="E4771" r:id="rId4769" display="http://www.grupocva.com/detalle_articulo/articulo.php?fProdId=9555936"/>
    <hyperlink ref="E4772" r:id="rId4770" display="http://www.grupocva.com/detalle_articulo/articulo.php?fProdId=9560486"/>
    <hyperlink ref="E4773" r:id="rId4771" display="http://www.grupocva.com/detalle_articulo/articulo.php?fProdId=9560536"/>
    <hyperlink ref="E4774" r:id="rId4772" display="http://www.grupocva.com/detalle_articulo/articulo.php?fProdId=9585038"/>
    <hyperlink ref="E4775" r:id="rId4773" display="http://www.grupocva.com/detalle_articulo/articulo.php?fProdId=9588388"/>
    <hyperlink ref="E4776" r:id="rId4774" display="http://www.grupocva.com/detalle_articulo/articulo.php?fProdId=9591044"/>
    <hyperlink ref="E4777" r:id="rId4775" display="http://www.grupocva.com/detalle_articulo/articulo.php?fProdId=9597388"/>
    <hyperlink ref="E4778" r:id="rId4776" display="http://www.grupocva.com/detalle_articulo/articulo.php?fProdId=9597389"/>
    <hyperlink ref="E4779" r:id="rId4777" display="http://www.grupocva.com/detalle_articulo/articulo.php?fProdId=9598388"/>
    <hyperlink ref="E4780" r:id="rId4778" display="http://www.grupocva.com/detalle_articulo/articulo.php?fProdId=9598438"/>
    <hyperlink ref="E4781" r:id="rId4779" display="http://www.grupocva.com/detalle_articulo/articulo.php?fProdId=9598439"/>
    <hyperlink ref="E4782" r:id="rId4780" display="http://www.grupocva.com/detalle_articulo/articulo.php?fProdId=9598390"/>
    <hyperlink ref="E4783" r:id="rId4781" display="http://www.grupocva.com/detalle_articulo/articulo.php?fProdId=9598488"/>
    <hyperlink ref="E4784" r:id="rId4782" display="http://www.grupocva.com/detalle_articulo/articulo.php?fProdId=9598391"/>
    <hyperlink ref="E4785" r:id="rId4783" display="http://www.grupocva.com/detalle_articulo/articulo.php?fProdId=9598392"/>
    <hyperlink ref="E4786" r:id="rId4784" display="http://www.grupocva.com/detalle_articulo/articulo.php?fProdId=9598538"/>
    <hyperlink ref="E4787" r:id="rId4785" display="http://www.grupocva.com/detalle_articulo/articulo.php?fProdId=9598539"/>
    <hyperlink ref="E4788" r:id="rId4786" display="http://www.grupocva.com/detalle_articulo/articulo.php?fProdId=9599938"/>
    <hyperlink ref="E4789" r:id="rId4787" display="http://www.grupocva.com/detalle_articulo/articulo.php?fProdId=9599988"/>
    <hyperlink ref="E4790" r:id="rId4788" display="http://www.grupocva.com/detalle_articulo/articulo.php?fProdId=9600038"/>
    <hyperlink ref="E4791" r:id="rId4789" display="http://www.grupocva.com/detalle_articulo/articulo.php?fProdId=9599989"/>
    <hyperlink ref="E4792" r:id="rId4790" display="http://www.grupocva.com/detalle_articulo/articulo.php?fProdId=9599990"/>
    <hyperlink ref="E4793" r:id="rId4791" display="http://www.grupocva.com/detalle_articulo/articulo.php?fProdId=9599939"/>
    <hyperlink ref="E4794" r:id="rId4792" display="http://www.grupocva.com/detalle_articulo/articulo.php?fProdId=9600039"/>
    <hyperlink ref="E4795" r:id="rId4793" display="http://www.grupocva.com/detalle_articulo/articulo.php?fProdId=9599991"/>
    <hyperlink ref="E4796" r:id="rId4794" display="http://www.grupocva.com/detalle_articulo/articulo.php?fProdId=9600088"/>
    <hyperlink ref="E4797" r:id="rId4795" display="http://www.grupocva.com/detalle_articulo/articulo.php?fProdId=9600040"/>
    <hyperlink ref="E4798" r:id="rId4796" display="http://www.grupocva.com/detalle_articulo/articulo.php?fProdId=9605488"/>
    <hyperlink ref="E4799" r:id="rId4797" display="http://www.grupocva.com/detalle_articulo/articulo.php?fProdId=9615439"/>
    <hyperlink ref="E4800" r:id="rId4798" display="http://www.grupocva.com/detalle_articulo/articulo.php?fProdId=9652146"/>
    <hyperlink ref="E4801" r:id="rId4799" display="http://www.grupocva.com/detalle_articulo/articulo.php?fProdId=9652246"/>
    <hyperlink ref="E4802" r:id="rId4800" display="http://www.grupocva.com/detalle_articulo/articulo.php?fProdId=9655146"/>
    <hyperlink ref="E4803" r:id="rId4801" display="http://www.grupocva.com/detalle_articulo/articulo.php?fProdId=9655196"/>
    <hyperlink ref="E4804" r:id="rId4802" display="http://www.grupocva.com/detalle_articulo/articulo.php?fProdId=9655197"/>
    <hyperlink ref="E4805" r:id="rId4803" display="http://www.grupocva.com/detalle_articulo/articulo.php?fProdId=9655198"/>
    <hyperlink ref="E4806" r:id="rId4804" display="http://www.grupocva.com/detalle_articulo/articulo.php?fProdId=9655246"/>
    <hyperlink ref="E4807" r:id="rId4805" display="http://www.grupocva.com/detalle_articulo/articulo.php?fProdId=9655247"/>
    <hyperlink ref="E4808" r:id="rId4806" display="http://www.grupocva.com/detalle_articulo/articulo.php?fProdId=9655598"/>
    <hyperlink ref="E4809" r:id="rId4807" display="http://www.grupocva.com/detalle_articulo/articulo.php?fProdId=9655599"/>
    <hyperlink ref="E4810" r:id="rId4808" display="http://www.grupocva.com/detalle_articulo/articulo.php?fProdId=9663046"/>
    <hyperlink ref="E4811" r:id="rId4809" display="http://www.grupocva.com/detalle_articulo/articulo.php?fProdId=9666996"/>
    <hyperlink ref="E4812" r:id="rId4810" display="http://www.grupocva.com/detalle_articulo/articulo.php?fProdId=9668052"/>
    <hyperlink ref="E4813" r:id="rId4811" display="http://www.grupocva.com/detalle_articulo/articulo.php?fProdId=9668053"/>
    <hyperlink ref="E4814" r:id="rId4812" display="http://www.grupocva.com/detalle_articulo/articulo.php?fProdId=9671448"/>
    <hyperlink ref="E4815" r:id="rId4813" display="http://www.grupocva.com/detalle_articulo/articulo.php?fProdId=9673946"/>
    <hyperlink ref="E4816" r:id="rId4814" display="http://www.grupocva.com/detalle_articulo/articulo.php?fProdId=9673897"/>
    <hyperlink ref="E4817" r:id="rId4815" display="http://www.grupocva.com/detalle_articulo/articulo.php?fProdId=9674400"/>
    <hyperlink ref="E4818" r:id="rId4816" display="http://www.grupocva.com/detalle_articulo/articulo.php?fProdId=9674358"/>
    <hyperlink ref="E4819" r:id="rId4817" display="http://www.grupocva.com/detalle_articulo/articulo.php?fProdId=9674313"/>
    <hyperlink ref="E4820" r:id="rId4818" display="http://www.grupocva.com/detalle_articulo/articulo.php?fProdId=9674315"/>
    <hyperlink ref="E4821" r:id="rId4819" display="http://www.grupocva.com/detalle_articulo/articulo.php?fProdId=9675196"/>
    <hyperlink ref="E4822" r:id="rId4820" display="http://www.grupocva.com/detalle_articulo/articulo.php?fProdId=9676597"/>
    <hyperlink ref="E4823" r:id="rId4821" display="http://www.grupocva.com/detalle_articulo/articulo.php?fProdId=9676598"/>
    <hyperlink ref="E4824" r:id="rId4822" display="http://www.grupocva.com/detalle_articulo/articulo.php?fProdId=9677146"/>
    <hyperlink ref="E4825" r:id="rId4823" display="http://www.grupocva.com/detalle_articulo/articulo.php?fProdId=9677147"/>
    <hyperlink ref="E4826" r:id="rId4824" display="http://www.grupocva.com/detalle_articulo/articulo.php?fProdId=9678096"/>
    <hyperlink ref="E4827" r:id="rId4825" display="http://www.grupocva.com/detalle_articulo/articulo.php?fProdId=9678146"/>
    <hyperlink ref="E4828" r:id="rId4826" display="http://www.grupocva.com/detalle_articulo/articulo.php?fProdId=9678296"/>
    <hyperlink ref="E4829" r:id="rId4827" display="http://www.grupocva.com/detalle_articulo/articulo.php?fProdId=9681196"/>
    <hyperlink ref="E4830" r:id="rId4828" display="http://www.grupocva.com/detalle_articulo/articulo.php?fProdId=9681847"/>
    <hyperlink ref="E4831" r:id="rId4829" display="http://www.grupocva.com/detalle_articulo/articulo.php?fProdId=9682349"/>
    <hyperlink ref="E4832" r:id="rId4830" display="http://www.grupocva.com/detalle_articulo/articulo.php?fProdId=9683397"/>
    <hyperlink ref="E4833" r:id="rId4831" display="http://www.grupocva.com/detalle_articulo/articulo.php?fProdId=9687096"/>
    <hyperlink ref="E4834" r:id="rId4832" display="http://www.grupocva.com/detalle_articulo/articulo.php?fProdId=9687146"/>
    <hyperlink ref="E4835" r:id="rId4833" display="http://www.grupocva.com/detalle_articulo/articulo.php?fProdId=9687546"/>
    <hyperlink ref="E4836" r:id="rId4834" display="http://www.grupocva.com/detalle_articulo/articulo.php?fProdId=9687497"/>
    <hyperlink ref="E4837" r:id="rId4835" display="http://www.grupocva.com/detalle_articulo/articulo.php?fProdId=9688447"/>
    <hyperlink ref="E4838" r:id="rId4836" display="http://www.grupocva.com/detalle_articulo/articulo.php?fProdId=9692848"/>
    <hyperlink ref="E4839" r:id="rId4837" display="http://www.grupocva.com/detalle_articulo/articulo.php?fProdId=9692849"/>
    <hyperlink ref="E4840" r:id="rId4838" display="http://www.grupocva.com/detalle_articulo/articulo.php?fProdId=9693297"/>
    <hyperlink ref="E4841" r:id="rId4839" display="http://www.grupocva.com/detalle_articulo/articulo.php?fProdId=263684"/>
    <hyperlink ref="E4842" r:id="rId4840" display="http://www.grupocva.com/detalle_articulo/articulo.php?fProdId=264684"/>
    <hyperlink ref="E4843" r:id="rId4841" display="http://www.grupocva.com/detalle_articulo/articulo.php?fProdId=266684"/>
    <hyperlink ref="E4844" r:id="rId4842" display="http://www.grupocva.com/detalle_articulo/articulo.php?fProdId=893689"/>
    <hyperlink ref="E4845" r:id="rId4843" display="http://www.grupocva.com/detalle_articulo/articulo.php?fProdId=1489686"/>
    <hyperlink ref="E4846" r:id="rId4844" display="http://www.grupocva.com/detalle_articulo/articulo.php?fProdId=2528685"/>
    <hyperlink ref="E4847" r:id="rId4845" display="http://www.grupocva.com/detalle_articulo/articulo.php?fProdId=2872687"/>
    <hyperlink ref="E4848" r:id="rId4846" display="http://www.grupocva.com/detalle_articulo/articulo.php?fProdId=3100688"/>
    <hyperlink ref="E4849" r:id="rId4847" display="http://www.grupocva.com/detalle_articulo/articulo.php?fProdId=3274685"/>
    <hyperlink ref="E4850" r:id="rId4848" display="http://www.grupocva.com/detalle_articulo/articulo.php?fProdId=3422687"/>
    <hyperlink ref="E4851" r:id="rId4849" display="http://www.grupocva.com/detalle_articulo/articulo.php?fProdId=3902687"/>
    <hyperlink ref="E4852" r:id="rId4850" display="http://www.grupocva.com/detalle_articulo/articulo.php?fProdId=4072686"/>
    <hyperlink ref="E4853" r:id="rId4851" display="http://www.grupocva.com/detalle_articulo/articulo.php?fProdId=4623685"/>
    <hyperlink ref="E4854" r:id="rId4852" display="http://www.grupocva.com/detalle_articulo/articulo.php?fProdId=9622289"/>
    <hyperlink ref="E4855" r:id="rId4853" display="http://www.grupocva.com/detalle_articulo/articulo.php?fProdId=9622339"/>
    <hyperlink ref="E4856" r:id="rId4854" display="http://www.grupocva.com/detalle_articulo/articulo.php?fProdId=9622290"/>
    <hyperlink ref="E4857" r:id="rId4855" display="http://www.grupocva.com/detalle_articulo/articulo.php?fProdId=9622291"/>
    <hyperlink ref="E4858" r:id="rId4856" display="http://www.grupocva.com/detalle_articulo/articulo.php?fProdId=9622292"/>
    <hyperlink ref="E4859" r:id="rId4857" display="http://www.grupocva.com/detalle_articulo/articulo.php?fProdId=9622739"/>
    <hyperlink ref="E4860" r:id="rId4858" display="http://www.grupocva.com/detalle_articulo/articulo.php?fProdId=9622789"/>
    <hyperlink ref="E4861" r:id="rId4859" display="http://www.grupocva.com/detalle_articulo/articulo.php?fProdId=9622740"/>
    <hyperlink ref="E4862" r:id="rId4860" display="http://www.grupocva.com/detalle_articulo/articulo.php?fProdId=9622741"/>
    <hyperlink ref="E4863" r:id="rId4861" display="http://www.grupocva.com/detalle_articulo/articulo.php?fProdId=9626390"/>
    <hyperlink ref="E4864" r:id="rId4862" display="http://www.grupocva.com/detalle_articulo/articulo.php?fProdId=9626439"/>
    <hyperlink ref="E4865" r:id="rId4863" display="http://www.grupocva.com/detalle_articulo/articulo.php?fProdId=9630647"/>
    <hyperlink ref="E4866" r:id="rId4864" display="http://www.grupocva.com/detalle_articulo/articulo.php?fProdId=9630599"/>
    <hyperlink ref="E4867" r:id="rId4865" display="http://www.grupocva.com/detalle_articulo/articulo.php?fProdId=9630600"/>
    <hyperlink ref="E4868" r:id="rId4866" display="http://www.grupocva.com/detalle_articulo/articulo.php?fProdId=9630696"/>
    <hyperlink ref="E4869" r:id="rId4867" display="http://www.grupocva.com/detalle_articulo/articulo.php?fProdId=9630648"/>
    <hyperlink ref="E4870" r:id="rId4868" display="http://www.grupocva.com/detalle_articulo/articulo.php?fProdId=9630601"/>
    <hyperlink ref="E4871" r:id="rId4869" display="http://www.grupocva.com/detalle_articulo/articulo.php?fProdId=9630649"/>
    <hyperlink ref="E4872" r:id="rId4870" display="http://www.grupocva.com/detalle_articulo/articulo.php?fProdId=9630602"/>
    <hyperlink ref="E4873" r:id="rId4871" display="http://www.grupocva.com/detalle_articulo/articulo.php?fProdId=9641996"/>
    <hyperlink ref="E4874" r:id="rId4872" display="http://www.grupocva.com/detalle_articulo/articulo.php?fProdId=9656499"/>
    <hyperlink ref="E4875" r:id="rId4873" display="http://www.grupocva.com/detalle_articulo/articulo.php?fProdId=9693246"/>
    <hyperlink ref="E4876" r:id="rId4874" display="http://www.grupocva.com/detalle_articulo/articulo.php?fProdId=1294685"/>
    <hyperlink ref="E4877" r:id="rId4875" display="http://www.grupocva.com/detalle_articulo/articulo.php?fProdId=1408685"/>
    <hyperlink ref="E4878" r:id="rId4876" display="http://www.grupocva.com/detalle_articulo/articulo.php?fProdId=1432686"/>
    <hyperlink ref="E4879" r:id="rId4877" display="http://www.grupocva.com/detalle_articulo/articulo.php?fProdId=6218685"/>
    <hyperlink ref="E4880" r:id="rId4878" display="http://www.grupocva.com/detalle_articulo/articulo.php?fProdId=9446567"/>
    <hyperlink ref="E4881" r:id="rId4879" display="http://www.grupocva.com/detalle_articulo/articulo.php?fProdId=9446617"/>
    <hyperlink ref="E4882" r:id="rId4880" display="http://www.grupocva.com/detalle_articulo/articulo.php?fProdId=9455418"/>
    <hyperlink ref="E4883" r:id="rId4881" display="http://www.grupocva.com/detalle_articulo/articulo.php?fProdId=9522786"/>
    <hyperlink ref="E4884" r:id="rId4882" display="http://www.grupocva.com/detalle_articulo/articulo.php?fProdId=9522787"/>
    <hyperlink ref="E4885" r:id="rId4883" display="http://www.grupocva.com/detalle_articulo/articulo.php?fProdId=9553586"/>
    <hyperlink ref="E4886" r:id="rId4884" display="http://www.grupocva.com/detalle_articulo/articulo.php?fProdId=9561686"/>
    <hyperlink ref="E4887" r:id="rId4885" display="http://www.grupocva.com/detalle_articulo/articulo.php?fProdId=9561886"/>
    <hyperlink ref="E4888" r:id="rId4886" display="http://www.grupocva.com/detalle_articulo/articulo.php?fProdId=9567038"/>
    <hyperlink ref="E4889" r:id="rId4887" display="http://www.grupocva.com/detalle_articulo/articulo.php?fProdId=9567840"/>
    <hyperlink ref="E4890" r:id="rId4888" display="http://www.grupocva.com/detalle_articulo/articulo.php?fProdId=9569288"/>
    <hyperlink ref="E4891" r:id="rId4889" display="http://www.grupocva.com/detalle_articulo/articulo.php?fProdId=9569289"/>
    <hyperlink ref="E4892" r:id="rId4890" display="http://www.grupocva.com/detalle_articulo/articulo.php?fProdId=9610888"/>
    <hyperlink ref="E4893" r:id="rId4891" display="http://www.grupocva.com/detalle_articulo/articulo.php?fProdId=9610889"/>
    <hyperlink ref="E4894" r:id="rId4892" display="http://www.grupocva.com/detalle_articulo/articulo.php?fProdId=9610795"/>
    <hyperlink ref="E4895" r:id="rId4893" display="http://www.grupocva.com/detalle_articulo/articulo.php?fProdId=9485483"/>
    <hyperlink ref="E4896" r:id="rId4894" display="http://www.grupocva.com/detalle_articulo/articulo.php?fProdId=909685"/>
    <hyperlink ref="E4897" r:id="rId4895" display="http://www.grupocva.com/detalle_articulo/articulo.php?fProdId=907691"/>
    <hyperlink ref="E4898" r:id="rId4896" display="http://www.grupocva.com/detalle_articulo/articulo.php?fProdId=907697"/>
    <hyperlink ref="E4899" r:id="rId4897" display="http://www.grupocva.com/detalle_articulo/articulo.php?fProdId=907700"/>
    <hyperlink ref="E4900" r:id="rId4898" display="http://www.grupocva.com/detalle_articulo/articulo.php?fProdId=907701"/>
    <hyperlink ref="E4901" r:id="rId4899" display="http://www.grupocva.com/detalle_articulo/articulo.php?fProdId=908685"/>
    <hyperlink ref="E4902" r:id="rId4900" display="http://www.grupocva.com/detalle_articulo/articulo.php?fProdId=1432685"/>
    <hyperlink ref="E4903" r:id="rId4901" display="http://www.grupocva.com/detalle_articulo/articulo.php?fProdId=9452318"/>
    <hyperlink ref="E4904" r:id="rId4902" display="http://www.grupocva.com/detalle_articulo/articulo.php?fProdId=9452319"/>
    <hyperlink ref="E4905" r:id="rId4903" display="http://www.grupocva.com/detalle_articulo/articulo.php?fProdId=9452367"/>
    <hyperlink ref="E4906" r:id="rId4904" display="http://www.grupocva.com/detalle_articulo/articulo.php?fProdId=9452320"/>
    <hyperlink ref="E4907" r:id="rId4905" display="http://www.grupocva.com/detalle_articulo/articulo.php?fProdId=9455419"/>
    <hyperlink ref="E4908" r:id="rId4906" display="http://www.grupocva.com/detalle_articulo/articulo.php?fProdId=9455368"/>
    <hyperlink ref="E4909" r:id="rId4907" display="http://www.grupocva.com/detalle_articulo/articulo.php?fProdId=9455369"/>
    <hyperlink ref="E4910" r:id="rId4908" display="http://www.grupocva.com/detalle_articulo/articulo.php?fProdId=9538741"/>
    <hyperlink ref="E4911" r:id="rId4909" display="http://www.grupocva.com/detalle_articulo/articulo.php?fProdId=9540236"/>
    <hyperlink ref="E4912" r:id="rId4910" display="http://www.grupocva.com/detalle_articulo/articulo.php?fProdId=9544687"/>
    <hyperlink ref="E4913" r:id="rId4911" display="http://www.grupocva.com/detalle_articulo/articulo.php?fProdId=9544786"/>
    <hyperlink ref="E4914" r:id="rId4912" display="http://www.grupocva.com/detalle_articulo/articulo.php?fProdId=9545436"/>
    <hyperlink ref="E4915" r:id="rId4913" display="http://www.grupocva.com/detalle_articulo/articulo.php?fProdId=9546486"/>
    <hyperlink ref="E4916" r:id="rId4914" display="http://www.grupocva.com/detalle_articulo/articulo.php?fProdId=9546536"/>
    <hyperlink ref="E4917" r:id="rId4915" display="http://www.grupocva.com/detalle_articulo/articulo.php?fProdId=9687646"/>
    <hyperlink ref="E4918" r:id="rId4916" display="http://www.grupocva.com/detalle_articulo/articulo.php?fProdId=9687746"/>
    <hyperlink ref="E4919" r:id="rId4917" display="http://www.grupocva.com/detalle_articulo/articulo.php?fProdId=9639497"/>
    <hyperlink ref="E4920" r:id="rId4918" display="http://www.grupocva.com/detalle_articulo/articulo.php?fProdId=9639448"/>
    <hyperlink ref="E4921" r:id="rId4919" display="http://www.grupocva.com/detalle_articulo/articulo.php?fProdId=9607638"/>
    <hyperlink ref="E4922" r:id="rId4920" display="http://www.grupocva.com/detalle_articulo/articulo.php?fProdId=9686546"/>
    <hyperlink ref="E4923" r:id="rId4921" display="http://www.grupocva.com/detalle_articulo/articulo.php?fProdId=9550238"/>
    <hyperlink ref="E4924" r:id="rId4922" display="http://www.grupocva.com/detalle_articulo/articulo.php?fProdId=9550340"/>
    <hyperlink ref="E4925" r:id="rId4923" display="http://www.grupocva.com/detalle_articulo/articulo.php?fProdId=9550288"/>
    <hyperlink ref="E4926" r:id="rId4924" display="http://www.grupocva.com/detalle_articulo/articulo.php?fProdId=9550336"/>
    <hyperlink ref="E4927" r:id="rId4925" display="http://www.grupocva.com/detalle_articulo/articulo.php?fProdId=9550289"/>
    <hyperlink ref="E4928" r:id="rId4926" display="http://www.grupocva.com/detalle_articulo/articulo.php?fProdId=9550291"/>
    <hyperlink ref="E4929" r:id="rId4927" display="http://www.grupocva.com/detalle_articulo/articulo.php?fProdId=9550339"/>
    <hyperlink ref="E4930" r:id="rId4928" display="http://www.grupocva.com/detalle_articulo/articulo.php?fProdId=9601889"/>
    <hyperlink ref="E4931" r:id="rId4929" display="http://www.grupocva.com/detalle_articulo/articulo.php?fProdId=9603638"/>
    <hyperlink ref="E4932" r:id="rId4930" display="http://www.grupocva.com/detalle_articulo/articulo.php?fProdId=9655647"/>
    <hyperlink ref="E4933" r:id="rId4931" display="http://www.grupocva.com/detalle_articulo/articulo.php?fProdId=9656398"/>
    <hyperlink ref="E4934" r:id="rId4932" display="http://www.grupocva.com/detalle_articulo/articulo.php?fProdId=9656447"/>
    <hyperlink ref="E4935" r:id="rId4933" display="http://www.grupocva.com/detalle_articulo/articulo.php?fProdId=9660246"/>
    <hyperlink ref="E4936" r:id="rId4934" display="http://www.grupocva.com/detalle_articulo/articulo.php?fProdId=9661097"/>
    <hyperlink ref="E4937" r:id="rId4935" display="http://www.grupocva.com/detalle_articulo/articulo.php?fProdId=9670896"/>
    <hyperlink ref="E4938" r:id="rId4936" display="http://www.grupocva.com/detalle_articulo/articulo.php?fProdId=9670946"/>
    <hyperlink ref="E4939" r:id="rId4937" display="http://www.grupocva.com/detalle_articulo/articulo.php?fProdId=9674356"/>
    <hyperlink ref="E4940" r:id="rId4938" display="http://www.grupocva.com/detalle_articulo/articulo.php?fProdId=9674311"/>
    <hyperlink ref="E4941" r:id="rId4939" display="http://www.grupocva.com/detalle_articulo/articulo.php?fProdId=9674312"/>
    <hyperlink ref="E4942" r:id="rId4940" display="http://www.grupocva.com/detalle_articulo/articulo.php?fProdId=9674357"/>
    <hyperlink ref="E4943" r:id="rId4941" display="http://www.grupocva.com/detalle_articulo/articulo.php?fProdId=9685496"/>
    <hyperlink ref="E4944" r:id="rId4942" display="http://www.grupocva.com/detalle_articulo/articulo.php?fProdId=9686848"/>
    <hyperlink ref="E4945" r:id="rId4943" display="http://www.grupocva.com/detalle_articulo/articulo.php?fProdId=9445818"/>
    <hyperlink ref="E4946" r:id="rId4944" display="http://www.grupocva.com/detalle_articulo/articulo.php?fProdId=9581938"/>
    <hyperlink ref="E4947" r:id="rId4945" display="http://www.grupocva.com/detalle_articulo/articulo.php?fProdId=1038685"/>
    <hyperlink ref="E4948" r:id="rId4946" display="http://www.grupocva.com/detalle_articulo/articulo.php?fProdId=1686685"/>
    <hyperlink ref="E4949" r:id="rId4947" display="http://www.grupocva.com/detalle_articulo/articulo.php?fProdId=2160685"/>
    <hyperlink ref="E4950" r:id="rId4948" display="http://www.grupocva.com/detalle_articulo/articulo.php?fProdId=2200685"/>
    <hyperlink ref="E4951" r:id="rId4949" display="http://www.grupocva.com/detalle_articulo/articulo.php?fProdId=2311686"/>
    <hyperlink ref="E4952" r:id="rId4950" display="http://www.grupocva.com/detalle_articulo/articulo.php?fProdId=3122689"/>
    <hyperlink ref="E4953" r:id="rId4951" display="http://www.grupocva.com/detalle_articulo/articulo.php?fProdId=3124687"/>
    <hyperlink ref="E4954" r:id="rId4952" display="http://www.grupocva.com/detalle_articulo/articulo.php?fProdId=3124688"/>
    <hyperlink ref="E4955" r:id="rId4953" display="http://www.grupocva.com/detalle_articulo/articulo.php?fProdId=3124689"/>
    <hyperlink ref="E4956" r:id="rId4954" display="http://www.grupocva.com/detalle_articulo/articulo.php?fProdId=3283692"/>
    <hyperlink ref="E4957" r:id="rId4955" display="http://www.grupocva.com/detalle_articulo/articulo.php?fProdId=3790685"/>
    <hyperlink ref="E4958" r:id="rId4956" display="http://www.grupocva.com/detalle_articulo/articulo.php?fProdId=3810686"/>
    <hyperlink ref="E4959" r:id="rId4957" display="http://www.grupocva.com/detalle_articulo/articulo.php?fProdId=3856691"/>
    <hyperlink ref="E4960" r:id="rId4958" display="http://www.grupocva.com/detalle_articulo/articulo.php?fProdId=3900685"/>
    <hyperlink ref="E4961" r:id="rId4959" display="http://www.grupocva.com/detalle_articulo/articulo.php?fProdId=3899689"/>
    <hyperlink ref="E4962" r:id="rId4960" display="http://www.grupocva.com/detalle_articulo/articulo.php?fProdId=4136688"/>
    <hyperlink ref="E4963" r:id="rId4961" display="http://www.grupocva.com/detalle_articulo/articulo.php?fProdId=4136689"/>
    <hyperlink ref="E4964" r:id="rId4962" display="http://www.grupocva.com/detalle_articulo/articulo.php?fProdId=4136690"/>
    <hyperlink ref="E4965" r:id="rId4963" display="http://www.grupocva.com/detalle_articulo/articulo.php?fProdId=4136691"/>
    <hyperlink ref="E4966" r:id="rId4964" display="http://www.grupocva.com/detalle_articulo/articulo.php?fProdId=4596687"/>
    <hyperlink ref="E4967" r:id="rId4965" display="http://www.grupocva.com/detalle_articulo/articulo.php?fProdId=4684685"/>
    <hyperlink ref="E4968" r:id="rId4966" display="http://www.grupocva.com/detalle_articulo/articulo.php?fProdId=4698686"/>
    <hyperlink ref="E4969" r:id="rId4967" display="http://www.grupocva.com/detalle_articulo/articulo.php?fProdId=4739685"/>
    <hyperlink ref="E4970" r:id="rId4968" display="http://www.grupocva.com/detalle_articulo/articulo.php?fProdId=4740685"/>
    <hyperlink ref="E4971" r:id="rId4969" display="http://www.grupocva.com/detalle_articulo/articulo.php?fProdId=4740686"/>
    <hyperlink ref="E4972" r:id="rId4970" display="http://www.grupocva.com/detalle_articulo/articulo.php?fProdId=4740688"/>
    <hyperlink ref="E4973" r:id="rId4971" display="http://www.grupocva.com/detalle_articulo/articulo.php?fProdId=4840685"/>
    <hyperlink ref="E4974" r:id="rId4972" display="http://www.grupocva.com/detalle_articulo/articulo.php?fProdId=5011685"/>
    <hyperlink ref="E4975" r:id="rId4973" display="http://www.grupocva.com/detalle_articulo/articulo.php?fProdId=5012685"/>
    <hyperlink ref="E4976" r:id="rId4974" display="http://www.grupocva.com/detalle_articulo/articulo.php?fProdId=5013687"/>
    <hyperlink ref="E4977" r:id="rId4975" display="http://www.grupocva.com/detalle_articulo/articulo.php?fProdId=5014686"/>
    <hyperlink ref="E4978" r:id="rId4976" display="http://www.grupocva.com/detalle_articulo/articulo.php?fProdId=5731688"/>
    <hyperlink ref="E4979" r:id="rId4977" display="http://www.grupocva.com/detalle_articulo/articulo.php?fProdId=5799687"/>
    <hyperlink ref="E4980" r:id="rId4978" display="http://www.grupocva.com/detalle_articulo/articulo.php?fProdId=5857686"/>
    <hyperlink ref="E4981" r:id="rId4979" display="http://www.grupocva.com/detalle_articulo/articulo.php?fProdId=6000732"/>
    <hyperlink ref="E4982" r:id="rId4980" display="http://www.grupocva.com/detalle_articulo/articulo.php?fProdId=6001746"/>
    <hyperlink ref="E4983" r:id="rId4981" display="http://www.grupocva.com/detalle_articulo/articulo.php?fProdId=6001747"/>
    <hyperlink ref="E4984" r:id="rId4982" display="http://www.grupocva.com/detalle_articulo/articulo.php?fProdId=6134685"/>
    <hyperlink ref="E4985" r:id="rId4983" display="http://www.grupocva.com/detalle_articulo/articulo.php?fProdId=6234686"/>
    <hyperlink ref="E4986" r:id="rId4984" display="http://www.grupocva.com/detalle_articulo/articulo.php?fProdId=9449917"/>
    <hyperlink ref="E4987" r:id="rId4985" display="http://www.grupocva.com/detalle_articulo/articulo.php?fProdId=9457217"/>
    <hyperlink ref="E4988" r:id="rId4986" display="http://www.grupocva.com/detalle_articulo/articulo.php?fProdId=9461467"/>
    <hyperlink ref="E4989" r:id="rId4987" display="http://www.grupocva.com/detalle_articulo/articulo.php?fProdId=9468667"/>
    <hyperlink ref="E4990" r:id="rId4988" display="http://www.grupocva.com/detalle_articulo/articulo.php?fProdId=9468618"/>
    <hyperlink ref="E4991" r:id="rId4989" display="http://www.grupocva.com/detalle_articulo/articulo.php?fProdId=9475437"/>
    <hyperlink ref="E4992" r:id="rId4990" display="http://www.grupocva.com/detalle_articulo/articulo.php?fProdId=9481418"/>
    <hyperlink ref="E4993" r:id="rId4991" display="http://www.grupocva.com/detalle_articulo/articulo.php?fProdId=9481419"/>
    <hyperlink ref="E4994" r:id="rId4992" display="http://www.grupocva.com/detalle_articulo/articulo.php?fProdId=9489534"/>
    <hyperlink ref="E4995" r:id="rId4993" display="http://www.grupocva.com/detalle_articulo/articulo.php?fProdId=9489535"/>
    <hyperlink ref="E4996" r:id="rId4994" display="http://www.grupocva.com/detalle_articulo/articulo.php?fProdId=9508286"/>
    <hyperlink ref="E4997" r:id="rId4995" display="http://www.grupocva.com/detalle_articulo/articulo.php?fProdId=9508287"/>
    <hyperlink ref="E4998" r:id="rId4996" display="http://www.grupocva.com/detalle_articulo/articulo.php?fProdId=9508288"/>
    <hyperlink ref="E4999" r:id="rId4997" display="http://www.grupocva.com/detalle_articulo/articulo.php?fProdId=9508289"/>
    <hyperlink ref="E5000" r:id="rId4998" display="http://www.grupocva.com/detalle_articulo/articulo.php?fProdId=9508686"/>
    <hyperlink ref="E5001" r:id="rId4999" display="http://www.grupocva.com/detalle_articulo/articulo.php?fProdId=9518837"/>
    <hyperlink ref="E5002" r:id="rId5000" display="http://www.grupocva.com/detalle_articulo/articulo.php?fProdId=9518887"/>
    <hyperlink ref="E5003" r:id="rId5001" display="http://www.grupocva.com/detalle_articulo/articulo.php?fProdId=9518888"/>
    <hyperlink ref="E5004" r:id="rId5002" display="http://www.grupocva.com/detalle_articulo/articulo.php?fProdId=9526740"/>
    <hyperlink ref="E5005" r:id="rId5003" display="http://www.grupocva.com/detalle_articulo/articulo.php?fProdId=9526838"/>
    <hyperlink ref="E5006" r:id="rId5004" display="http://www.grupocva.com/detalle_articulo/articulo.php?fProdId=9526741"/>
    <hyperlink ref="E5007" r:id="rId5005" display="http://www.grupocva.com/detalle_articulo/articulo.php?fProdId=9526742"/>
    <hyperlink ref="E5008" r:id="rId5006" display="http://www.grupocva.com/detalle_articulo/articulo.php?fProdId=9556295"/>
    <hyperlink ref="E5009" r:id="rId5007" display="http://www.grupocva.com/detalle_articulo/articulo.php?fProdId=9559586"/>
    <hyperlink ref="E5010" r:id="rId5008" display="http://www.grupocva.com/detalle_articulo/articulo.php?fProdId=9559836"/>
    <hyperlink ref="E5011" r:id="rId5009" display="http://www.grupocva.com/detalle_articulo/articulo.php?fProdId=9559886"/>
    <hyperlink ref="E5012" r:id="rId5010" display="http://www.grupocva.com/detalle_articulo/articulo.php?fProdId=9559837"/>
    <hyperlink ref="E5013" r:id="rId5011" display="http://www.grupocva.com/detalle_articulo/articulo.php?fProdId=9559838"/>
    <hyperlink ref="E5014" r:id="rId5012" display="http://www.grupocva.com/detalle_articulo/articulo.php?fProdId=9576190"/>
    <hyperlink ref="E5015" r:id="rId5013" display="http://www.grupocva.com/detalle_articulo/articulo.php?fProdId=9576241"/>
    <hyperlink ref="E5016" r:id="rId5014" display="http://www.grupocva.com/detalle_articulo/articulo.php?fProdId=9576242"/>
    <hyperlink ref="E5017" r:id="rId5015" display="http://www.grupocva.com/detalle_articulo/articulo.php?fProdId=9576191"/>
    <hyperlink ref="E5018" r:id="rId5016" display="http://www.grupocva.com/detalle_articulo/articulo.php?fProdId=9595139"/>
    <hyperlink ref="E5019" r:id="rId5017" display="http://www.grupocva.com/detalle_articulo/articulo.php?fProdId=9595238"/>
    <hyperlink ref="E5020" r:id="rId5018" display="http://www.grupocva.com/detalle_articulo/articulo.php?fProdId=9595189"/>
    <hyperlink ref="E5021" r:id="rId5019" display="http://www.grupocva.com/detalle_articulo/articulo.php?fProdId=9595239"/>
    <hyperlink ref="E5022" r:id="rId5020" display="http://www.grupocva.com/detalle_articulo/articulo.php?fProdId=9595240"/>
    <hyperlink ref="E5023" r:id="rId5021" display="http://www.grupocva.com/detalle_articulo/articulo.php?fProdId=9595190"/>
    <hyperlink ref="E5024" r:id="rId5022" display="http://www.grupocva.com/detalle_articulo/articulo.php?fProdId=9595140"/>
    <hyperlink ref="E5025" r:id="rId5023" display="http://www.grupocva.com/detalle_articulo/articulo.php?fProdId=9595191"/>
    <hyperlink ref="E5026" r:id="rId5024" display="http://www.grupocva.com/detalle_articulo/articulo.php?fProdId=9597040"/>
    <hyperlink ref="E5027" r:id="rId5025" display="http://www.grupocva.com/detalle_articulo/articulo.php?fProdId=9597089"/>
    <hyperlink ref="E5028" r:id="rId5026" display="http://www.grupocva.com/detalle_articulo/articulo.php?fProdId=9597090"/>
    <hyperlink ref="E5029" r:id="rId5027" display="http://www.grupocva.com/detalle_articulo/articulo.php?fProdId=9597041"/>
    <hyperlink ref="E5030" r:id="rId5028" display="http://www.grupocva.com/detalle_articulo/articulo.php?fProdId=9597091"/>
    <hyperlink ref="E5031" r:id="rId5029" display="http://www.grupocva.com/detalle_articulo/articulo.php?fProdId=9597042"/>
    <hyperlink ref="E5032" r:id="rId5030" display="http://www.grupocva.com/detalle_articulo/articulo.php?fProdId=9597188"/>
    <hyperlink ref="E5033" r:id="rId5031" display="http://www.grupocva.com/detalle_articulo/articulo.php?fProdId=9597189"/>
    <hyperlink ref="E5034" r:id="rId5032" display="http://www.grupocva.com/detalle_articulo/articulo.php?fProdId=9602639"/>
    <hyperlink ref="E5035" r:id="rId5033" display="http://www.grupocva.com/detalle_articulo/articulo.php?fProdId=9602640"/>
    <hyperlink ref="E5036" r:id="rId5034" display="http://www.grupocva.com/detalle_articulo/articulo.php?fProdId=9602688"/>
    <hyperlink ref="E5037" r:id="rId5035" display="http://www.grupocva.com/detalle_articulo/articulo.php?fProdId=9603288"/>
    <hyperlink ref="E5038" r:id="rId5036" display="http://www.grupocva.com/detalle_articulo/articulo.php?fProdId=9617689"/>
    <hyperlink ref="E5039" r:id="rId5037" display="http://www.grupocva.com/detalle_articulo/articulo.php?fProdId=9622189"/>
    <hyperlink ref="E5040" r:id="rId5038" display="http://www.grupocva.com/detalle_articulo/articulo.php?fProdId=9641000"/>
    <hyperlink ref="E5041" r:id="rId5039" display="http://www.grupocva.com/detalle_articulo/articulo.php?fProdId=9641001"/>
    <hyperlink ref="E5042" r:id="rId5040" display="http://www.grupocva.com/detalle_articulo/articulo.php?fProdId=9641046"/>
    <hyperlink ref="E5043" r:id="rId5041" display="http://www.grupocva.com/detalle_articulo/articulo.php?fProdId=492686"/>
    <hyperlink ref="E5044" r:id="rId5042" display="http://www.grupocva.com/detalle_articulo/articulo.php?fProdId=492688"/>
    <hyperlink ref="E5045" r:id="rId5043" display="http://www.grupocva.com/detalle_articulo/articulo.php?fProdId=492689"/>
    <hyperlink ref="E5046" r:id="rId5044" display="http://www.grupocva.com/detalle_articulo/articulo.php?fProdId=492690"/>
    <hyperlink ref="E5047" r:id="rId5045" display="http://www.grupocva.com/detalle_articulo/articulo.php?fProdId=496694"/>
    <hyperlink ref="E5048" r:id="rId5046" display="http://www.grupocva.com/detalle_articulo/articulo.php?fProdId=9476987"/>
    <hyperlink ref="E5049" r:id="rId5047" display="http://www.grupocva.com/detalle_articulo/articulo.php?fProdId=3982689"/>
    <hyperlink ref="E5050" r:id="rId5048" display="http://www.grupocva.com/detalle_articulo/articulo.php?fProdId=4359687"/>
    <hyperlink ref="E5051" r:id="rId5049" display="http://www.grupocva.com/detalle_articulo/articulo.php?fProdId=5794709"/>
    <hyperlink ref="E5052" r:id="rId5050" display="http://www.grupocva.com/detalle_articulo/articulo.php?fProdId=5974685"/>
    <hyperlink ref="E5053" r:id="rId5051" display="http://www.grupocva.com/detalle_articulo/articulo.php?fProdId=9461517"/>
    <hyperlink ref="E5054" r:id="rId5052" display="http://www.grupocva.com/detalle_articulo/articulo.php?fProdId=9480919"/>
    <hyperlink ref="E5055" r:id="rId5053" display="http://www.grupocva.com/detalle_articulo/articulo.php?fProdId=9484369"/>
    <hyperlink ref="E5056" r:id="rId5054" display="http://www.grupocva.com/detalle_articulo/articulo.php?fProdId=9519636"/>
    <hyperlink ref="E5057" r:id="rId5055" display="http://www.grupocva.com/detalle_articulo/articulo.php?fProdId=9595242"/>
    <hyperlink ref="E5058" r:id="rId5056" display="http://www.grupocva.com/detalle_articulo/articulo.php?fProdId=9595243"/>
    <hyperlink ref="E5059" r:id="rId5057" display="http://www.grupocva.com/detalle_articulo/articulo.php?fProdId=9595141"/>
    <hyperlink ref="E5060" r:id="rId5058" display="http://www.grupocva.com/detalle_articulo/articulo.php?fProdId=494694"/>
    <hyperlink ref="E5061" r:id="rId5059" display="http://www.grupocva.com/detalle_articulo/articulo.php?fProdId=1758685"/>
    <hyperlink ref="E5062" r:id="rId5060" display="http://www.grupocva.com/detalle_articulo/articulo.php?fProdId=9435267"/>
    <hyperlink ref="E5063" r:id="rId5061" display="http://www.grupocva.com/detalle_articulo/articulo.php?fProdId=9435320"/>
    <hyperlink ref="E5064" r:id="rId5062" display="http://www.grupocva.com/detalle_articulo/articulo.php?fProdId=9435321"/>
    <hyperlink ref="E5065" r:id="rId5063" display="http://www.grupocva.com/detalle_articulo/articulo.php?fProdId=9461867"/>
    <hyperlink ref="E5066" r:id="rId5064" display="http://www.grupocva.com/detalle_articulo/articulo.php?fProdId=9461819"/>
    <hyperlink ref="E5067" r:id="rId5065" display="http://www.grupocva.com/detalle_articulo/articulo.php?fProdId=9466868"/>
    <hyperlink ref="E5068" r:id="rId5066" display="http://www.grupocva.com/detalle_articulo/articulo.php?fProdId=9471567"/>
    <hyperlink ref="E5069" r:id="rId5067" display="http://www.grupocva.com/detalle_articulo/articulo.php?fProdId=9473171"/>
    <hyperlink ref="E5070" r:id="rId5068" display="http://www.grupocva.com/detalle_articulo/articulo.php?fProdId=9473172"/>
    <hyperlink ref="E5071" r:id="rId5069" display="http://www.grupocva.com/detalle_articulo/articulo.php?fProdId=9473217"/>
    <hyperlink ref="E5072" r:id="rId5070" display="http://www.grupocva.com/detalle_articulo/articulo.php?fProdId=9475521"/>
    <hyperlink ref="E5073" r:id="rId5071" display="http://www.grupocva.com/detalle_articulo/articulo.php?fProdId=9477520"/>
    <hyperlink ref="E5074" r:id="rId5072" display="http://www.grupocva.com/detalle_articulo/articulo.php?fProdId=9477521"/>
    <hyperlink ref="E5075" r:id="rId5073" display="http://www.grupocva.com/detalle_articulo/articulo.php?fProdId=9477567"/>
    <hyperlink ref="E5076" r:id="rId5074" display="http://www.grupocva.com/detalle_articulo/articulo.php?fProdId=9488086"/>
    <hyperlink ref="E5077" r:id="rId5075" display="http://www.grupocva.com/detalle_articulo/articulo.php?fProdId=9488087"/>
    <hyperlink ref="E5078" r:id="rId5076" display="http://www.grupocva.com/detalle_articulo/articulo.php?fProdId=9488435"/>
    <hyperlink ref="E5079" r:id="rId5077" display="http://www.grupocva.com/detalle_articulo/articulo.php?fProdId=9489134"/>
    <hyperlink ref="E5080" r:id="rId5078" display="http://www.grupocva.com/detalle_articulo/articulo.php?fProdId=9489184"/>
    <hyperlink ref="E5081" r:id="rId5079" display="http://www.grupocva.com/detalle_articulo/articulo.php?fProdId=9514391"/>
    <hyperlink ref="E5082" r:id="rId5080" display="http://www.grupocva.com/detalle_articulo/articulo.php?fProdId=9520637"/>
    <hyperlink ref="E5083" r:id="rId5081" display="http://www.grupocva.com/detalle_articulo/articulo.php?fProdId=9520592"/>
    <hyperlink ref="E5084" r:id="rId5082" display="http://www.grupocva.com/detalle_articulo/articulo.php?fProdId=9531637"/>
    <hyperlink ref="E5085" r:id="rId5083" display="http://www.grupocva.com/detalle_articulo/articulo.php?fProdId=9531686"/>
    <hyperlink ref="E5086" r:id="rId5084" display="http://www.grupocva.com/detalle_articulo/articulo.php?fProdId=9531736"/>
    <hyperlink ref="E5087" r:id="rId5085" display="http://www.grupocva.com/detalle_articulo/articulo.php?fProdId=9531687"/>
    <hyperlink ref="E5088" r:id="rId5086" display="http://www.grupocva.com/detalle_articulo/articulo.php?fProdId=9531639"/>
    <hyperlink ref="E5089" r:id="rId5087" display="http://www.grupocva.com/detalle_articulo/articulo.php?fProdId=9531737"/>
    <hyperlink ref="E5090" r:id="rId5088" display="http://www.grupocva.com/detalle_articulo/articulo.php?fProdId=9536786"/>
    <hyperlink ref="E5091" r:id="rId5089" display="http://www.grupocva.com/detalle_articulo/articulo.php?fProdId=9543192"/>
    <hyperlink ref="E5092" r:id="rId5090" display="http://www.grupocva.com/detalle_articulo/articulo.php?fProdId=9543286"/>
    <hyperlink ref="E5093" r:id="rId5091" display="http://www.grupocva.com/detalle_articulo/articulo.php?fProdId=9543287"/>
    <hyperlink ref="E5094" r:id="rId5092" display="http://www.grupocva.com/detalle_articulo/articulo.php?fProdId=9543144"/>
    <hyperlink ref="E5095" r:id="rId5093" display="http://www.grupocva.com/detalle_articulo/articulo.php?fProdId=9543193"/>
    <hyperlink ref="E5096" r:id="rId5094" display="http://www.grupocva.com/detalle_articulo/articulo.php?fProdId=9543145"/>
    <hyperlink ref="E5097" r:id="rId5095" display="http://www.grupocva.com/detalle_articulo/articulo.php?fProdId=9543194"/>
    <hyperlink ref="E5098" r:id="rId5096" display="http://www.grupocva.com/detalle_articulo/articulo.php?fProdId=9547288"/>
    <hyperlink ref="E5099" r:id="rId5097" display="http://www.grupocva.com/detalle_articulo/articulo.php?fProdId=9575789"/>
    <hyperlink ref="E5100" r:id="rId5098" display="http://www.grupocva.com/detalle_articulo/articulo.php?fProdId=9584240"/>
    <hyperlink ref="E5101" r:id="rId5099" display="http://www.grupocva.com/detalle_articulo/articulo.php?fProdId=9584241"/>
    <hyperlink ref="E5102" r:id="rId5100" display="http://www.grupocva.com/detalle_articulo/articulo.php?fProdId=9637146"/>
    <hyperlink ref="E5103" r:id="rId5101" display="http://www.grupocva.com/detalle_articulo/articulo.php?fProdId=9692596"/>
    <hyperlink ref="E5104" r:id="rId5102" display="http://www.grupocva.com/detalle_articulo/articulo.php?fProdId=9473772"/>
    <hyperlink ref="E5105" r:id="rId5103" display="http://www.grupocva.com/detalle_articulo/articulo.php?fProdId=9476867"/>
    <hyperlink ref="E5106" r:id="rId5104" display="http://www.grupocva.com/detalle_articulo/articulo.php?fProdId=9531638"/>
    <hyperlink ref="E5107" r:id="rId5105" display="http://www.grupocva.com/detalle_articulo/articulo.php?fProdId=9455667"/>
    <hyperlink ref="E5108" r:id="rId5106" display="http://www.grupocva.com/detalle_articulo/articulo.php?fProdId=9475717"/>
    <hyperlink ref="E5109" r:id="rId5107" display="http://www.grupocva.com/detalle_articulo/articulo.php?fProdId=9530336"/>
    <hyperlink ref="E5110" r:id="rId5108" display="http://www.grupocva.com/detalle_articulo/articulo.php?fProdId=9543143"/>
    <hyperlink ref="E5111" r:id="rId5109" display="http://www.grupocva.com/detalle_articulo/articulo.php?fProdId=9542587"/>
    <hyperlink ref="E5112" r:id="rId5110" display="http://www.grupocva.com/detalle_articulo/articulo.php?fProdId=9434918"/>
    <hyperlink ref="E5113" r:id="rId5111" display="http://www.grupocva.com/detalle_articulo/articulo.php?fProdId=9473173"/>
    <hyperlink ref="E5114" r:id="rId5112" display="http://www.grupocva.com/detalle_articulo/articulo.php?fProdId=9473174"/>
    <hyperlink ref="E5115" r:id="rId5113" display="http://www.grupocva.com/detalle_articulo/articulo.php?fProdId=9473218"/>
    <hyperlink ref="E5116" r:id="rId5114" display="http://www.grupocva.com/detalle_articulo/articulo.php?fProdId=9473219"/>
    <hyperlink ref="E5117" r:id="rId5115" display="http://www.grupocva.com/detalle_articulo/articulo.php?fProdId=9475018"/>
    <hyperlink ref="E5118" r:id="rId5116" display="http://www.grupocva.com/detalle_articulo/articulo.php?fProdId=9475317"/>
    <hyperlink ref="E5119" r:id="rId5117" display="http://www.grupocva.com/detalle_articulo/articulo.php?fProdId=9475318"/>
    <hyperlink ref="E5120" r:id="rId5118" display="http://www.grupocva.com/detalle_articulo/articulo.php?fProdId=9475319"/>
    <hyperlink ref="E5121" r:id="rId5119" display="http://www.grupocva.com/detalle_articulo/articulo.php?fProdId=9434919"/>
    <hyperlink ref="E5122" r:id="rId5120" display="http://www.grupocva.com/detalle_articulo/articulo.php?fProdId=9475520"/>
    <hyperlink ref="E5123" r:id="rId5121" display="http://www.grupocva.com/detalle_articulo/articulo.php?fProdId=9475670"/>
    <hyperlink ref="E5124" r:id="rId5122" display="http://www.grupocva.com/detalle_articulo/articulo.php?fProdId=9477969"/>
    <hyperlink ref="E5125" r:id="rId5123" display="http://www.grupocva.com/detalle_articulo/articulo.php?fProdId=9477970"/>
    <hyperlink ref="E5126" r:id="rId5124" display="http://www.grupocva.com/detalle_articulo/articulo.php?fProdId=9477974"/>
    <hyperlink ref="E5127" r:id="rId5125" display="http://www.grupocva.com/detalle_articulo/articulo.php?fProdId=9478018"/>
    <hyperlink ref="E5128" r:id="rId5126" display="http://www.grupocva.com/detalle_articulo/articulo.php?fProdId=9478019"/>
    <hyperlink ref="E5129" r:id="rId5127" display="http://www.grupocva.com/detalle_articulo/articulo.php?fProdId=9485939"/>
    <hyperlink ref="E5130" r:id="rId5128" display="http://www.grupocva.com/detalle_articulo/articulo.php?fProdId=9486584"/>
    <hyperlink ref="E5131" r:id="rId5129" display="http://www.grupocva.com/detalle_articulo/articulo.php?fProdId=9520936"/>
    <hyperlink ref="E5132" r:id="rId5130" display="http://www.grupocva.com/detalle_articulo/articulo.php?fProdId=9536986"/>
    <hyperlink ref="E5133" r:id="rId5131" display="http://www.grupocva.com/detalle_articulo/articulo.php?fProdId=9434967"/>
    <hyperlink ref="E5134" r:id="rId5132" display="http://www.grupocva.com/detalle_articulo/articulo.php?fProdId=9628990"/>
    <hyperlink ref="E5135" r:id="rId5133" display="http://www.grupocva.com/detalle_articulo/articulo.php?fProdId=9636997"/>
    <hyperlink ref="E5136" r:id="rId5134" display="http://www.grupocva.com/detalle_articulo/articulo.php?fProdId=9641247"/>
    <hyperlink ref="E5137" r:id="rId5135" display="http://www.grupocva.com/detalle_articulo/articulo.php?fProdId=9641346"/>
    <hyperlink ref="E5138" r:id="rId5136" display="http://www.grupocva.com/detalle_articulo/articulo.php?fProdId=9641347"/>
    <hyperlink ref="E5139" r:id="rId5137" display="http://www.grupocva.com/detalle_articulo/articulo.php?fProdId=9435067"/>
    <hyperlink ref="E5140" r:id="rId5138" display="http://www.grupocva.com/detalle_articulo/articulo.php?fProdId=9435068"/>
    <hyperlink ref="E5141" r:id="rId5139" display="http://www.grupocva.com/detalle_articulo/articulo.php?fProdId=9435117"/>
    <hyperlink ref="E5142" r:id="rId5140" display="http://www.grupocva.com/detalle_articulo/articulo.php?fProdId=9535487"/>
    <hyperlink ref="E5143" r:id="rId5141" display="http://www.grupocva.com/detalle_articulo/articulo.php?fProdId=9535488"/>
    <hyperlink ref="E5144" r:id="rId5142" display="http://www.grupocva.com/detalle_articulo/articulo.php?fProdId=9541036"/>
    <hyperlink ref="E5145" r:id="rId5143" display="http://www.grupocva.com/detalle_articulo/articulo.php?fProdId=9543086"/>
    <hyperlink ref="E5146" r:id="rId5144" display="http://www.grupocva.com/detalle_articulo/articulo.php?fProdId=9548737"/>
    <hyperlink ref="E5147" r:id="rId5145" display="http://www.grupocva.com/detalle_articulo/articulo.php?fProdId=9576539"/>
    <hyperlink ref="E5148" r:id="rId5146" display="http://www.grupocva.com/detalle_articulo/articulo.php?fProdId=9576588"/>
    <hyperlink ref="E5149" r:id="rId5147" display="http://www.grupocva.com/detalle_articulo/articulo.php?fProdId=9576540"/>
    <hyperlink ref="E5150" r:id="rId5148" display="http://www.grupocva.com/detalle_articulo/articulo.php?fProdId=9636346"/>
    <hyperlink ref="E5151" r:id="rId5149" display="http://www.grupocva.com/detalle_articulo/articulo.php?fProdId=9692546"/>
    <hyperlink ref="E5152" r:id="rId5150" display="http://www.grupocva.com/detalle_articulo/articulo.php?fProdId=803685"/>
    <hyperlink ref="E5153" r:id="rId5151" display="http://www.grupocva.com/detalle_articulo/articulo.php?fProdId=3491685"/>
    <hyperlink ref="E5154" r:id="rId5152" display="http://www.grupocva.com/detalle_articulo/articulo.php?fProdId=5397685"/>
    <hyperlink ref="E5155" r:id="rId5153" display="http://www.grupocva.com/detalle_articulo/articulo.php?fProdId=5397686"/>
    <hyperlink ref="E5156" r:id="rId5154" display="http://www.grupocva.com/detalle_articulo/articulo.php?fProdId=6166689"/>
    <hyperlink ref="E5157" r:id="rId5155" display="http://www.grupocva.com/detalle_articulo/articulo.php?fProdId=9471619"/>
    <hyperlink ref="E5158" r:id="rId5156" display="http://www.grupocva.com/detalle_articulo/articulo.php?fProdId=9485638"/>
    <hyperlink ref="E5159" r:id="rId5157" display="http://www.grupocva.com/detalle_articulo/articulo.php?fProdId=9494040"/>
    <hyperlink ref="E5160" r:id="rId5158" display="http://www.grupocva.com/detalle_articulo/articulo.php?fProdId=9494186"/>
    <hyperlink ref="E5161" r:id="rId5159" display="http://www.grupocva.com/detalle_articulo/articulo.php?fProdId=9494187"/>
    <hyperlink ref="E5162" r:id="rId5160" display="http://www.grupocva.com/detalle_articulo/articulo.php?fProdId=9495087"/>
    <hyperlink ref="E5163" r:id="rId5161" display="http://www.grupocva.com/detalle_articulo/articulo.php?fProdId=9501138"/>
    <hyperlink ref="E5164" r:id="rId5162" display="http://www.grupocva.com/detalle_articulo/articulo.php?fProdId=9532286"/>
    <hyperlink ref="E5165" r:id="rId5163" display="http://www.grupocva.com/detalle_articulo/articulo.php?fProdId=9532336"/>
    <hyperlink ref="E5166" r:id="rId5164" display="http://www.grupocva.com/detalle_articulo/articulo.php?fProdId=9532386"/>
    <hyperlink ref="E5167" r:id="rId5165" display="http://www.grupocva.com/detalle_articulo/articulo.php?fProdId=9532436"/>
    <hyperlink ref="E5168" r:id="rId5166" display="http://www.grupocva.com/detalle_articulo/articulo.php?fProdId=9532437"/>
    <hyperlink ref="E5169" r:id="rId5167" display="http://www.grupocva.com/detalle_articulo/articulo.php?fProdId=9604288"/>
    <hyperlink ref="E5170" r:id="rId5168" display="http://www.grupocva.com/detalle_articulo/articulo.php?fProdId=9693551"/>
    <hyperlink ref="E5171" r:id="rId5169" display="http://www.grupocva.com/detalle_articulo/articulo.php?fProdId=9693696"/>
    <hyperlink ref="E5172" r:id="rId5170" display="http://www.grupocva.com/detalle_articulo/articulo.php?fProdId=1606"/>
    <hyperlink ref="E5173" r:id="rId5171" display="http://www.grupocva.com/detalle_articulo/articulo.php?fProdId=1608"/>
    <hyperlink ref="E5174" r:id="rId5172" display="http://www.grupocva.com/detalle_articulo/articulo.php?fProdId=9432867"/>
    <hyperlink ref="E5175" r:id="rId5173" display="http://www.grupocva.com/detalle_articulo/articulo.php?fProdId=100687"/>
    <hyperlink ref="E5176" r:id="rId5174" display="http://www.grupocva.com/detalle_articulo/articulo.php?fProdId=9471617"/>
    <hyperlink ref="E5177" r:id="rId5175" display="http://www.grupocva.com/detalle_articulo/articulo.php?fProdId=9476122"/>
    <hyperlink ref="E5178" r:id="rId5176" display="http://www.grupocva.com/detalle_articulo/articulo.php?fProdId=9525245"/>
    <hyperlink ref="E5179" r:id="rId5177" display="http://www.grupocva.com/detalle_articulo/articulo.php?fProdId=1642"/>
    <hyperlink ref="E5180" r:id="rId5178" display="http://www.grupocva.com/detalle_articulo/articulo.php?fProdId=1644"/>
    <hyperlink ref="E5181" r:id="rId5179" display="http://www.grupocva.com/detalle_articulo/articulo.php?fProdId=1178689"/>
    <hyperlink ref="E5182" r:id="rId5180" display="http://www.grupocva.com/detalle_articulo/articulo.php?fProdId=1649"/>
    <hyperlink ref="E5183" r:id="rId5181" display="http://www.grupocva.com/detalle_articulo/articulo.php?fProdId=1656"/>
    <hyperlink ref="E5184" r:id="rId5182" display="http://www.grupocva.com/detalle_articulo/articulo.php?fProdId=4421"/>
    <hyperlink ref="E5185" r:id="rId5183" display="http://www.grupocva.com/detalle_articulo/articulo.php?fProdId=554685"/>
    <hyperlink ref="E5186" r:id="rId5184" display="http://www.grupocva.com/detalle_articulo/articulo.php?fProdId=3480690"/>
    <hyperlink ref="E5187" r:id="rId5185" display="http://www.grupocva.com/detalle_articulo/articulo.php?fProdId=21805"/>
    <hyperlink ref="E5188" r:id="rId5186" display="http://www.grupocva.com/detalle_articulo/articulo.php?fProdId=1457685"/>
    <hyperlink ref="E5189" r:id="rId5187" display="http://www.grupocva.com/detalle_articulo/articulo.php?fProdId=3480692"/>
    <hyperlink ref="E5190" r:id="rId5188" display="http://www.grupocva.com/detalle_articulo/articulo.php?fProdId=9664046"/>
    <hyperlink ref="E5191" r:id="rId5189" display="http://www.grupocva.com/detalle_articulo/articulo.php?fProdId=9693648"/>
    <hyperlink ref="E5192" r:id="rId5190" display="http://www.grupocva.com/detalle_articulo/articulo.php?fProdId=9589689"/>
    <hyperlink ref="E5193" r:id="rId5191" display="http://www.grupocva.com/detalle_articulo/articulo.php?fProdId=1087"/>
    <hyperlink ref="E5194" r:id="rId5192" display="http://www.grupocva.com/detalle_articulo/articulo.php?fProdId=3436689"/>
    <hyperlink ref="E5195" r:id="rId5193" display="http://www.grupocva.com/detalle_articulo/articulo.php?fProdId=3436690"/>
    <hyperlink ref="E5196" r:id="rId5194" display="http://www.grupocva.com/detalle_articulo/articulo.php?fProdId=3436692"/>
    <hyperlink ref="E5197" r:id="rId5195" display="http://www.grupocva.com/detalle_articulo/articulo.php?fProdId=3435690"/>
    <hyperlink ref="E5198" r:id="rId5196" display="http://www.grupocva.com/detalle_articulo/articulo.php?fProdId=3436693"/>
    <hyperlink ref="E5199" r:id="rId5197" display="http://www.grupocva.com/detalle_articulo/articulo.php?fProdId=5660698"/>
    <hyperlink ref="E5200" r:id="rId5198" display="http://www.grupocva.com/detalle_articulo/articulo.php?fProdId=6166685"/>
    <hyperlink ref="E5201" r:id="rId5199" display="http://www.grupocva.com/detalle_articulo/articulo.php?fProdId=9555586"/>
    <hyperlink ref="E5202" r:id="rId5200" display="http://www.grupocva.com/detalle_articulo/articulo.php?fProdId=9569438"/>
    <hyperlink ref="E5203" r:id="rId5201" display="http://www.grupocva.com/detalle_articulo/articulo.php?fProdId=9696146"/>
    <hyperlink ref="E5204" r:id="rId5202" display="http://www.grupocva.com/detalle_articulo/articulo.php?fProdId=9696147"/>
    <hyperlink ref="E5205" r:id="rId5203" display="http://www.grupocva.com/detalle_articulo/articulo.php?fProdId=1715"/>
    <hyperlink ref="E5206" r:id="rId5204" display="http://www.grupocva.com/detalle_articulo/articulo.php?fProdId=817"/>
    <hyperlink ref="E5207" r:id="rId5205" display="http://www.grupocva.com/detalle_articulo/articulo.php?fProdId=1726"/>
    <hyperlink ref="E5208" r:id="rId5206" display="http://www.grupocva.com/detalle_articulo/articulo.php?fProdId=20534"/>
    <hyperlink ref="E5209" r:id="rId5207" display="http://www.grupocva.com/detalle_articulo/articulo.php?fProdId=74686"/>
    <hyperlink ref="E5210" r:id="rId5208" display="http://www.grupocva.com/detalle_articulo/articulo.php?fProdId=1186685"/>
    <hyperlink ref="E5211" r:id="rId5209" display="http://www.grupocva.com/detalle_articulo/articulo.php?fProdId=814"/>
    <hyperlink ref="E5212" r:id="rId5210" display="http://www.grupocva.com/detalle_articulo/articulo.php?fProdId=5662690"/>
    <hyperlink ref="E5213" r:id="rId5211" display="http://www.grupocva.com/detalle_articulo/articulo.php?fProdId=6001724"/>
    <hyperlink ref="E5214" r:id="rId5212" display="http://www.grupocva.com/detalle_articulo/articulo.php?fProdId=6167688"/>
    <hyperlink ref="E5215" r:id="rId5213" display="http://www.grupocva.com/detalle_articulo/articulo.php?fProdId=9427771"/>
    <hyperlink ref="E5216" r:id="rId5214" display="http://www.grupocva.com/detalle_articulo/articulo.php?fProdId=9427687"/>
    <hyperlink ref="E5217" r:id="rId5215" display="http://www.grupocva.com/detalle_articulo/articulo.php?fProdId=9520736"/>
    <hyperlink ref="E5218" r:id="rId5216" display="http://www.grupocva.com/detalle_articulo/articulo.php?fProdId=9618489"/>
    <hyperlink ref="E5219" r:id="rId5217" display="http://www.grupocva.com/detalle_articulo/articulo.php?fProdId=9619089"/>
    <hyperlink ref="E5220" r:id="rId5218" display="http://www.grupocva.com/detalle_articulo/articulo.php?fProdId=9547736"/>
    <hyperlink ref="E5221" r:id="rId5219" display="http://www.grupocva.com/detalle_articulo/articulo.php?fProdId=9547690"/>
    <hyperlink ref="E5222" r:id="rId5220" display="http://www.grupocva.com/detalle_articulo/articulo.php?fProdId=9547691"/>
    <hyperlink ref="E5223" r:id="rId5221" display="http://www.grupocva.com/detalle_articulo/articulo.php?fProdId=9572440"/>
    <hyperlink ref="E5224" r:id="rId5222" display="http://www.grupocva.com/detalle_articulo/articulo.php?fProdId=9618739"/>
    <hyperlink ref="E5225" r:id="rId5223" display="http://www.grupocva.com/detalle_articulo/articulo.php?fProdId=9642448"/>
    <hyperlink ref="E5226" r:id="rId5224" display="http://www.grupocva.com/detalle_articulo/articulo.php?fProdId=9555536"/>
    <hyperlink ref="E5227" r:id="rId5225" display="http://www.grupocva.com/detalle_articulo/articulo.php?fProdId=9587639"/>
    <hyperlink ref="E5228" r:id="rId5226" display="http://www.grupocva.com/detalle_articulo/articulo.php?fProdId=9593788"/>
    <hyperlink ref="E5229" r:id="rId5227" display="http://www.grupocva.com/detalle_articulo/articulo.php?fProdId=9594690"/>
    <hyperlink ref="E5230" r:id="rId5228" display="http://www.grupocva.com/detalle_articulo/articulo.php?fProdId=9615988"/>
    <hyperlink ref="E5231" r:id="rId5229" display="http://www.grupocva.com/detalle_articulo/articulo.php?fProdId=9618789"/>
    <hyperlink ref="E5232" r:id="rId5230" display="http://www.grupocva.com/detalle_articulo/articulo.php?fProdId=9660346"/>
    <hyperlink ref="E5233" r:id="rId5231" display="http://www.grupocva.com/detalle_articulo/articulo.php?fProdId=9682946"/>
    <hyperlink ref="E5234" r:id="rId5232" display="http://www.grupocva.com/detalle_articulo/articulo.php?fProdId=9546336"/>
    <hyperlink ref="E5235" r:id="rId5233" display="http://www.grupocva.com/detalle_articulo/articulo.php?fProdId=9546386"/>
    <hyperlink ref="E5236" r:id="rId5234" display="http://www.grupocva.com/detalle_articulo/articulo.php?fProdId=9546387"/>
    <hyperlink ref="E5237" r:id="rId5235" display="http://www.grupocva.com/detalle_articulo/articulo.php?fProdId=9546436"/>
    <hyperlink ref="E5238" r:id="rId5236" display="http://www.grupocva.com/detalle_articulo/articulo.php?fProdId=9547336"/>
    <hyperlink ref="E5239" r:id="rId5237" display="http://www.grupocva.com/detalle_articulo/articulo.php?fProdId=9547140"/>
    <hyperlink ref="E5240" r:id="rId5238" display="http://www.grupocva.com/detalle_articulo/articulo.php?fProdId=9547337"/>
    <hyperlink ref="E5241" r:id="rId5239" display="http://www.grupocva.com/detalle_articulo/articulo.php?fProdId=9547141"/>
    <hyperlink ref="E5242" r:id="rId5240" display="http://www.grupocva.com/detalle_articulo/articulo.php?fProdId=9547142"/>
    <hyperlink ref="E5243" r:id="rId5241" display="http://www.grupocva.com/detalle_articulo/articulo.php?fProdId=9547338"/>
    <hyperlink ref="E5244" r:id="rId5242" display="http://www.grupocva.com/detalle_articulo/articulo.php?fProdId=9547339"/>
    <hyperlink ref="E5245" r:id="rId5243" display="http://www.grupocva.com/detalle_articulo/articulo.php?fProdId=9547737"/>
    <hyperlink ref="E5246" r:id="rId5244" display="http://www.grupocva.com/detalle_articulo/articulo.php?fProdId=9547692"/>
    <hyperlink ref="E5247" r:id="rId5245" display="http://www.grupocva.com/detalle_articulo/articulo.php?fProdId=9547638"/>
    <hyperlink ref="E5248" r:id="rId5246" display="http://www.grupocva.com/detalle_articulo/articulo.php?fProdId=9550737"/>
    <hyperlink ref="E5249" r:id="rId5247" display="http://www.grupocva.com/detalle_articulo/articulo.php?fProdId=9554838"/>
    <hyperlink ref="E5250" r:id="rId5248" display="http://www.grupocva.com/detalle_articulo/articulo.php?fProdId=9554793"/>
    <hyperlink ref="E5251" r:id="rId5249" display="http://www.grupocva.com/detalle_articulo/articulo.php?fProdId=9572591"/>
    <hyperlink ref="E5252" r:id="rId5250" display="http://www.grupocva.com/detalle_articulo/articulo.php?fProdId=9577240"/>
    <hyperlink ref="E5253" r:id="rId5251" display="http://www.grupocva.com/detalle_articulo/articulo.php?fProdId=9582839"/>
    <hyperlink ref="E5254" r:id="rId5252" display="http://www.grupocva.com/detalle_articulo/articulo.php?fProdId=9582840"/>
    <hyperlink ref="E5255" r:id="rId5253" display="http://www.grupocva.com/detalle_articulo/articulo.php?fProdId=9585692"/>
    <hyperlink ref="E5256" r:id="rId5254" display="http://www.grupocva.com/detalle_articulo/articulo.php?fProdId=9587688"/>
    <hyperlink ref="E5257" r:id="rId5255" display="http://www.grupocva.com/detalle_articulo/articulo.php?fProdId=9588138"/>
    <hyperlink ref="E5258" r:id="rId5256" display="http://www.grupocva.com/detalle_articulo/articulo.php?fProdId=9589840"/>
    <hyperlink ref="E5259" r:id="rId5257" display="http://www.grupocva.com/detalle_articulo/articulo.php?fProdId=9592938"/>
    <hyperlink ref="E5260" r:id="rId5258" display="http://www.grupocva.com/detalle_articulo/articulo.php?fProdId=9598393"/>
    <hyperlink ref="E5261" r:id="rId5259" display="http://www.grupocva.com/detalle_articulo/articulo.php?fProdId=9601088"/>
    <hyperlink ref="E5262" r:id="rId5260" display="http://www.grupocva.com/detalle_articulo/articulo.php?fProdId=9600990"/>
    <hyperlink ref="E5263" r:id="rId5261" display="http://www.grupocva.com/detalle_articulo/articulo.php?fProdId=9605638"/>
    <hyperlink ref="E5264" r:id="rId5262" display="http://www.grupocva.com/detalle_articulo/articulo.php?fProdId=9605591"/>
    <hyperlink ref="E5265" r:id="rId5263" display="http://www.grupocva.com/detalle_articulo/articulo.php?fProdId=9623589"/>
    <hyperlink ref="E5266" r:id="rId5264" display="http://www.grupocva.com/detalle_articulo/articulo.php?fProdId=9623640"/>
    <hyperlink ref="E5267" r:id="rId5265" display="http://www.grupocva.com/detalle_articulo/articulo.php?fProdId=9625289"/>
    <hyperlink ref="E5268" r:id="rId5266" display="http://www.grupocva.com/detalle_articulo/articulo.php?fProdId=9637646"/>
    <hyperlink ref="E5269" r:id="rId5267" display="http://www.grupocva.com/detalle_articulo/articulo.php?fProdId=9642696"/>
    <hyperlink ref="E5270" r:id="rId5268" display="http://www.grupocva.com/detalle_articulo/articulo.php?fProdId=9645797"/>
    <hyperlink ref="E5271" r:id="rId5269" display="http://www.grupocva.com/detalle_articulo/articulo.php?fProdId=9658397"/>
    <hyperlink ref="E5272" r:id="rId5270" display="http://www.grupocva.com/detalle_articulo/articulo.php?fProdId=9547287"/>
    <hyperlink ref="E5273" r:id="rId5271" display="http://www.grupocva.com/detalle_articulo/articulo.php?fProdId=9547786"/>
    <hyperlink ref="E5274" r:id="rId5272" display="http://www.grupocva.com/detalle_articulo/articulo.php?fProdId=9526789"/>
    <hyperlink ref="E5275" r:id="rId5273" display="http://www.grupocva.com/detalle_articulo/articulo.php?fProdId=9686850"/>
    <hyperlink ref="E5276" r:id="rId5274" display="http://www.grupocva.com/detalle_articulo/articulo.php?fProdId=9686851"/>
    <hyperlink ref="E5277" r:id="rId5275" display="http://www.grupocva.com/detalle_articulo/articulo.php?fProdId=9614391"/>
    <hyperlink ref="E5278" r:id="rId5276" display="http://www.grupocva.com/detalle_articulo/articulo.php?fProdId=9639350"/>
    <hyperlink ref="E5279" r:id="rId5277" display="http://www.grupocva.com/detalle_articulo/articulo.php?fProdId=9639696"/>
    <hyperlink ref="E5280" r:id="rId5278" display="http://www.grupocva.com/detalle_articulo/articulo.php?fProdId=4361688"/>
    <hyperlink ref="E5281" r:id="rId5279" display="http://www.grupocva.com/detalle_articulo/articulo.php?fProdId=6231685"/>
    <hyperlink ref="E5282" r:id="rId5280" display="http://www.grupocva.com/detalle_articulo/articulo.php?fProdId=9525243"/>
    <hyperlink ref="E5283" r:id="rId5281" display="http://www.grupocva.com/detalle_articulo/articulo.php?fProdId=9525244"/>
    <hyperlink ref="E5284" r:id="rId5282" display="http://www.grupocva.com/detalle_articulo/articulo.php?fProdId=9545337"/>
    <hyperlink ref="E5285" r:id="rId5283" display="http://www.grupocva.com/detalle_articulo/articulo.php?fProdId=9545386"/>
    <hyperlink ref="E5286" r:id="rId5284" display="http://www.grupocva.com/detalle_articulo/articulo.php?fProdId=9545290"/>
    <hyperlink ref="E5287" r:id="rId5285" display="http://www.grupocva.com/detalle_articulo/articulo.php?fProdId=9696697"/>
    <hyperlink ref="E5288" r:id="rId5286" display="http://www.grupocva.com/detalle_articulo/articulo.php?fProdId=9696599"/>
    <hyperlink ref="E5289" r:id="rId5287" display="http://www.grupocva.com/detalle_articulo/articulo.php?fProdId=9696997"/>
    <hyperlink ref="E5290" r:id="rId5288" display="http://www.grupocva.com/detalle_articulo/articulo.php?fProdId=9696948"/>
    <hyperlink ref="E5291" r:id="rId5289" display="http://www.grupocva.com/detalle_articulo/articulo.php?fProdId=9696998"/>
    <hyperlink ref="E5292" r:id="rId5290" display="http://www.grupocva.com/detalle_articulo/articulo.php?fProdId=9697296"/>
    <hyperlink ref="E5293" r:id="rId5291" display="http://www.grupocva.com/detalle_articulo/articulo.php?fProdId=9697247"/>
    <hyperlink ref="E5294" r:id="rId5292" display="http://www.grupocva.com/detalle_articulo/articulo.php?fProdId=9670398"/>
    <hyperlink ref="E5295" r:id="rId5293" display="http://www.grupocva.com/detalle_articulo/articulo.php?fProdId=9670496"/>
    <hyperlink ref="E5296" r:id="rId5294" display="http://www.grupocva.com/detalle_articulo/articulo.php?fProdId=9670497"/>
    <hyperlink ref="E5297" r:id="rId5295" display="http://www.grupocva.com/detalle_articulo/articulo.php?fProdId=9681496"/>
    <hyperlink ref="E5298" r:id="rId5296" display="http://www.grupocva.com/detalle_articulo/articulo.php?fProdId=9681696"/>
    <hyperlink ref="E5299" r:id="rId5297" display="http://www.grupocva.com/detalle_articulo/articulo.php?fProdId=9694146"/>
    <hyperlink ref="E5300" r:id="rId5298" display="http://www.grupocva.com/detalle_articulo/articulo.php?fProdId=9689996"/>
    <hyperlink ref="E5301" r:id="rId5299" display="http://www.grupocva.com/detalle_articulo/articulo.php?fProdId=9681596"/>
    <hyperlink ref="E5302" r:id="rId5300" display="http://www.grupocva.com/detalle_articulo/articulo.php?fProdId=9680397"/>
    <hyperlink ref="E5303" r:id="rId5301" display="http://www.grupocva.com/detalle_articulo/articulo.php?fProdId=9680799"/>
    <hyperlink ref="E5304" r:id="rId5302" display="http://www.grupocva.com/detalle_articulo/articulo.php?fProdId=9693846"/>
    <hyperlink ref="E5305" r:id="rId5303" display="http://www.grupocva.com/detalle_articulo/articulo.php?fProdId=9693847"/>
    <hyperlink ref="E5306" r:id="rId5304" display="http://www.grupocva.com/detalle_articulo/articulo.php?fProdId=9693797"/>
    <hyperlink ref="E5307" r:id="rId5305" display="http://www.grupocva.com/detalle_articulo/articulo.php?fProdId=9693848"/>
    <hyperlink ref="E5308" r:id="rId5306" display="http://www.grupocva.com/detalle_articulo/articulo.php?fProdId=9693896"/>
    <hyperlink ref="E5309" r:id="rId5307" display="http://www.grupocva.com/detalle_articulo/articulo.php?fProdId=9690046"/>
    <hyperlink ref="E5310" r:id="rId5308" display="http://www.grupocva.com/detalle_articulo/articulo.php?fProdId=9690047"/>
    <hyperlink ref="E5311" r:id="rId5309" display="http://www.grupocva.com/detalle_articulo/articulo.php?fProdId=9693746"/>
    <hyperlink ref="E5312" r:id="rId5310" display="http://www.grupocva.com/detalle_articulo/articulo.php?fProdId=9694396"/>
    <hyperlink ref="E5313" r:id="rId5311" display="http://www.grupocva.com/detalle_articulo/articulo.php?fProdId=9694397"/>
    <hyperlink ref="E5314" r:id="rId5312" display="http://www.grupocva.com/detalle_articulo/articulo.php?fProdId=9694446"/>
    <hyperlink ref="E5315" r:id="rId5313" display="http://www.grupocva.com/detalle_articulo/articulo.php?fProdId=9670149"/>
    <hyperlink ref="E5316" r:id="rId5314" display="http://www.grupocva.com/detalle_articulo/articulo.php?fProdId=9670296"/>
    <hyperlink ref="E5317" r:id="rId5315" display="http://www.grupocva.com/detalle_articulo/articulo.php?fProdId=9670150"/>
    <hyperlink ref="E5318" r:id="rId5316" display="http://www.grupocva.com/detalle_articulo/articulo.php?fProdId=9670201"/>
    <hyperlink ref="E5319" r:id="rId5317" display="http://www.grupocva.com/detalle_articulo/articulo.php?fProdId=9670202"/>
    <hyperlink ref="E5320" r:id="rId5318" display="http://www.grupocva.com/detalle_articulo/articulo.php?fProdId=9670346"/>
    <hyperlink ref="E5321" r:id="rId5319" display="http://www.grupocva.com/detalle_articulo/articulo.php?fProdId=9670396"/>
    <hyperlink ref="E5322" r:id="rId5320" display="http://www.grupocva.com/detalle_articulo/articulo.php?fProdId=9670446"/>
    <hyperlink ref="E5323" r:id="rId5321" display="http://www.grupocva.com/detalle_articulo/articulo.php?fProdId=9670151"/>
    <hyperlink ref="E5324" r:id="rId5322" display="http://www.grupocva.com/detalle_articulo/articulo.php?fProdId=9670397"/>
    <hyperlink ref="E5325" r:id="rId5323" display="http://www.grupocva.com/detalle_articulo/articulo.php?fProdId=9670152"/>
    <hyperlink ref="E5326" r:id="rId5324" display="http://www.grupocva.com/detalle_articulo/articulo.php?fProdId=9694247"/>
    <hyperlink ref="E5327" r:id="rId5325" display="http://www.grupocva.com/detalle_articulo/articulo.php?fProdId=9694297"/>
    <hyperlink ref="E5328" r:id="rId5326" display="http://www.grupocva.com/detalle_articulo/articulo.php?fProdId=9696496"/>
    <hyperlink ref="E5329" r:id="rId5327" display="http://www.grupocva.com/detalle_articulo/articulo.php?fProdId=9670647"/>
    <hyperlink ref="E5330" r:id="rId5328" display="http://www.grupocva.com/detalle_articulo/articulo.php?fProdId=9670648"/>
    <hyperlink ref="E5331" r:id="rId5329" display="http://www.grupocva.com/detalle_articulo/articulo.php?fProdId=9680196"/>
    <hyperlink ref="E5332" r:id="rId5330" display="http://www.grupocva.com/detalle_articulo/articulo.php?fProdId=9680800"/>
    <hyperlink ref="E5333" r:id="rId5331" display="http://www.grupocva.com/detalle_articulo/articulo.php?fProdId=9693796"/>
    <hyperlink ref="E5334" r:id="rId5332" display="http://www.grupocva.com/detalle_articulo/articulo.php?fProdId=9694496"/>
    <hyperlink ref="E5335" r:id="rId5333" display="http://www.grupocva.com/detalle_articulo/articulo.php?fProdId=9694497"/>
    <hyperlink ref="E5336" r:id="rId5334" display="http://www.grupocva.com/detalle_articulo/articulo.php?fProdId=9438317"/>
    <hyperlink ref="E5337" r:id="rId5335" display="http://www.grupocva.com/detalle_articulo/articulo.php?fProdId=9438318"/>
    <hyperlink ref="E5338" r:id="rId5336" display="http://www.grupocva.com/detalle_articulo/articulo.php?fProdId=9438369"/>
    <hyperlink ref="E5339" r:id="rId5337" display="http://www.grupocva.com/detalle_articulo/articulo.php?fProdId=9438370"/>
    <hyperlink ref="E5340" r:id="rId5338" display="http://www.grupocva.com/detalle_articulo/articulo.php?fProdId=9438371"/>
    <hyperlink ref="E5341" r:id="rId5339" display="http://www.grupocva.com/detalle_articulo/articulo.php?fProdId=9438372"/>
    <hyperlink ref="E5342" r:id="rId5340" display="http://www.grupocva.com/detalle_articulo/articulo.php?fProdId=9438417"/>
    <hyperlink ref="E5343" r:id="rId5341" display="http://www.grupocva.com/detalle_articulo/articulo.php?fProdId=9438470"/>
    <hyperlink ref="E5344" r:id="rId5342" display="http://www.grupocva.com/detalle_articulo/articulo.php?fProdId=9438473"/>
    <hyperlink ref="E5345" r:id="rId5343" display="http://www.grupocva.com/detalle_articulo/articulo.php?fProdId=9438573"/>
    <hyperlink ref="E5346" r:id="rId5344" display="http://www.grupocva.com/detalle_articulo/articulo.php?fProdId=9611339"/>
    <hyperlink ref="E5347" r:id="rId5345" display="http://www.grupocva.com/detalle_articulo/articulo.php?fProdId=9611340"/>
    <hyperlink ref="E5348" r:id="rId5346" display="http://www.grupocva.com/detalle_articulo/articulo.php?fProdId=9639547"/>
    <hyperlink ref="E5349" r:id="rId5347" display="http://www.grupocva.com/detalle_articulo/articulo.php?fProdId=9651449"/>
    <hyperlink ref="E5350" r:id="rId5348" display="http://www.grupocva.com/detalle_articulo/articulo.php?fProdId=9651547"/>
    <hyperlink ref="E5351" r:id="rId5349" display="http://www.grupocva.com/detalle_articulo/articulo.php?fProdId=9438468"/>
    <hyperlink ref="E5352" r:id="rId5350" display="http://www.grupocva.com/detalle_articulo/articulo.php?fProdId=9438469"/>
    <hyperlink ref="E5353" r:id="rId5351" display="http://www.grupocva.com/detalle_articulo/articulo.php?fProdId=9438471"/>
    <hyperlink ref="E5354" r:id="rId5352" display="http://www.grupocva.com/detalle_articulo/articulo.php?fProdId=9685446"/>
    <hyperlink ref="E5355" r:id="rId5353" display="http://www.grupocva.com/detalle_articulo/articulo.php?fProdId=9436770"/>
    <hyperlink ref="E5356" r:id="rId5354" display="http://www.grupocva.com/detalle_articulo/articulo.php?fProdId=9437768"/>
    <hyperlink ref="E5357" r:id="rId5355" display="http://www.grupocva.com/detalle_articulo/articulo.php?fProdId=9489686"/>
    <hyperlink ref="E5358" r:id="rId5356" display="http://www.grupocva.com/detalle_articulo/articulo.php?fProdId=9496486"/>
    <hyperlink ref="E5359" r:id="rId5357" display="http://www.grupocva.com/detalle_articulo/articulo.php?fProdId=9550293"/>
    <hyperlink ref="E5360" r:id="rId5358" display="http://www.grupocva.com/detalle_articulo/articulo.php?fProdId=9550386"/>
    <hyperlink ref="E5361" r:id="rId5359" display="http://www.grupocva.com/detalle_articulo/articulo.php?fProdId=9550294"/>
    <hyperlink ref="E5362" r:id="rId5360" display="http://www.grupocva.com/detalle_articulo/articulo.php?fProdId=9550387"/>
    <hyperlink ref="E5363" r:id="rId5361" display="http://www.grupocva.com/detalle_articulo/articulo.php?fProdId=9550436"/>
    <hyperlink ref="E5364" r:id="rId5362" display="http://www.grupocva.com/detalle_articulo/articulo.php?fProdId=9556290"/>
    <hyperlink ref="E5365" r:id="rId5363" display="http://www.grupocva.com/detalle_articulo/articulo.php?fProdId=9564639"/>
    <hyperlink ref="E5366" r:id="rId5364" display="http://www.grupocva.com/detalle_articulo/articulo.php?fProdId=9574040"/>
    <hyperlink ref="E5367" r:id="rId5365" display="http://www.grupocva.com/detalle_articulo/articulo.php?fProdId=9610539"/>
    <hyperlink ref="E5368" r:id="rId5366" display="http://www.grupocva.com/detalle_articulo/articulo.php?fProdId=9610540"/>
    <hyperlink ref="E5369" r:id="rId5367" display="http://www.grupocva.com/detalle_articulo/articulo.php?fProdId=9610839"/>
    <hyperlink ref="E5370" r:id="rId5368" display="http://www.grupocva.com/detalle_articulo/articulo.php?fProdId=9610794"/>
    <hyperlink ref="E5371" r:id="rId5369" display="http://www.grupocva.com/detalle_articulo/articulo.php?fProdId=9611038"/>
    <hyperlink ref="E5372" r:id="rId5370" display="http://www.grupocva.com/detalle_articulo/articulo.php?fProdId=9611039"/>
    <hyperlink ref="E5373" r:id="rId5371" display="http://www.grupocva.com/detalle_articulo/articulo.php?fProdId=9611040"/>
    <hyperlink ref="E5374" r:id="rId5372" display="http://www.grupocva.com/detalle_articulo/articulo.php?fProdId=9611090"/>
    <hyperlink ref="E5375" r:id="rId5373" display="http://www.grupocva.com/detalle_articulo/articulo.php?fProdId=9619489"/>
    <hyperlink ref="E5376" r:id="rId5374" display="http://www.grupocva.com/detalle_articulo/articulo.php?fProdId=9651846"/>
    <hyperlink ref="E5377" r:id="rId5375" display="http://www.grupocva.com/detalle_articulo/articulo.php?fProdId=9651747"/>
    <hyperlink ref="E5378" r:id="rId5376" display="http://www.grupocva.com/detalle_articulo/articulo.php?fProdId=9681346"/>
    <hyperlink ref="E5379" r:id="rId5377" display="http://www.grupocva.com/detalle_articulo/articulo.php?fProdId=9681347"/>
    <hyperlink ref="E5380" r:id="rId5378" display="http://www.grupocva.com/detalle_articulo/articulo.php?fProdId=9681297"/>
    <hyperlink ref="E5381" r:id="rId5379" display="http://www.grupocva.com/detalle_articulo/articulo.php?fProdId=9681348"/>
    <hyperlink ref="E5382" r:id="rId5380" display="http://www.grupocva.com/detalle_articulo/articulo.php?fProdId=9681349"/>
    <hyperlink ref="E5383" r:id="rId5381" display="http://www.grupocva.com/detalle_articulo/articulo.php?fProdId=9682296"/>
    <hyperlink ref="E5384" r:id="rId5382" display="http://www.grupocva.com/detalle_articulo/articulo.php?fProdId=9550036"/>
    <hyperlink ref="E5385" r:id="rId5383" display="http://www.grupocva.com/detalle_articulo/articulo.php?fProdId=9550388"/>
    <hyperlink ref="E5386" r:id="rId5384" display="http://www.grupocva.com/detalle_articulo/articulo.php?fProdId=9550390"/>
    <hyperlink ref="E5387" r:id="rId5385" display="http://www.grupocva.com/detalle_articulo/articulo.php?fProdId=9550437"/>
    <hyperlink ref="E5388" r:id="rId5386" display="http://www.grupocva.com/detalle_articulo/articulo.php?fProdId=9584789"/>
    <hyperlink ref="E5389" r:id="rId5387" display="http://www.grupocva.com/detalle_articulo/articulo.php?fProdId=9611088"/>
    <hyperlink ref="E5390" r:id="rId5388" display="http://www.grupocva.com/detalle_articulo/articulo.php?fProdId=9611041"/>
    <hyperlink ref="E5391" r:id="rId5389" display="http://www.grupocva.com/detalle_articulo/articulo.php?fProdId=9611338"/>
    <hyperlink ref="E5392" r:id="rId5390" display="http://www.grupocva.com/detalle_articulo/articulo.php?fProdId=9615840"/>
    <hyperlink ref="E5393" r:id="rId5391" display="http://www.grupocva.com/detalle_articulo/articulo.php?fProdId=9651246"/>
    <hyperlink ref="E5394" r:id="rId5392" display="http://www.grupocva.com/detalle_articulo/articulo.php?fProdId=9687596"/>
    <hyperlink ref="E5395" r:id="rId5393" display="http://www.grupocva.com/detalle_articulo/articulo.php?fProdId=9695846"/>
    <hyperlink ref="E5396" r:id="rId5394" display="http://www.grupocva.com/detalle_articulo/articulo.php?fProdId=9438574"/>
    <hyperlink ref="E5397" r:id="rId5395" display="http://www.grupocva.com/detalle_articulo/articulo.php?fProdId=9651197"/>
    <hyperlink ref="E5398" r:id="rId5396" display="http://www.grupocva.com/detalle_articulo/articulo.php?fProdId=9651548"/>
    <hyperlink ref="E5399" r:id="rId5397" display="http://www.grupocva.com/detalle_articulo/articulo.php?fProdId=9651450"/>
    <hyperlink ref="E5400" r:id="rId5398" display="http://www.grupocva.com/detalle_articulo/articulo.php?fProdId=293685"/>
    <hyperlink ref="E5401" r:id="rId5399" display="http://www.grupocva.com/detalle_articulo/articulo.php?fProdId=301685"/>
    <hyperlink ref="E5402" r:id="rId5400" display="http://www.grupocva.com/detalle_articulo/articulo.php?fProdId=308685"/>
    <hyperlink ref="E5403" r:id="rId5401" display="http://www.grupocva.com/detalle_articulo/articulo.php?fProdId=1491686"/>
    <hyperlink ref="E5404" r:id="rId5402" display="http://www.grupocva.com/detalle_articulo/articulo.php?fProdId=2117685"/>
    <hyperlink ref="E5405" r:id="rId5403" display="http://www.grupocva.com/detalle_articulo/articulo.php?fProdId=2116689"/>
    <hyperlink ref="E5406" r:id="rId5404" display="http://www.grupocva.com/detalle_articulo/articulo.php?fProdId=4622687"/>
    <hyperlink ref="E5407" r:id="rId5405" display="http://www.grupocva.com/detalle_articulo/articulo.php?fProdId=6228685"/>
    <hyperlink ref="E5408" r:id="rId5406" display="http://www.grupocva.com/detalle_articulo/articulo.php?fProdId=9523291"/>
    <hyperlink ref="E5409" r:id="rId5407" display="http://www.grupocva.com/detalle_articulo/articulo.php?fProdId=9523387"/>
    <hyperlink ref="E5410" r:id="rId5408" display="http://www.grupocva.com/detalle_articulo/articulo.php?fProdId=9594838"/>
    <hyperlink ref="E5411" r:id="rId5409" display="http://www.grupocva.com/detalle_articulo/articulo.php?fProdId=9594839"/>
    <hyperlink ref="E5412" r:id="rId5410" display="http://www.grupocva.com/detalle_articulo/articulo.php?fProdId=9626239"/>
    <hyperlink ref="E5413" r:id="rId5411" display="http://www.grupocva.com/detalle_articulo/articulo.php?fProdId=9626240"/>
    <hyperlink ref="E5414" r:id="rId5412" display="http://www.grupocva.com/detalle_articulo/articulo.php?fProdId=9626289"/>
    <hyperlink ref="E5415" r:id="rId5413" display="http://www.grupocva.com/detalle_articulo/articulo.php?fProdId=9626290"/>
    <hyperlink ref="E5416" r:id="rId5414" display="http://www.grupocva.com/detalle_articulo/articulo.php?fProdId=9626291"/>
    <hyperlink ref="E5417" r:id="rId5415" display="http://www.grupocva.com/detalle_articulo/articulo.php?fProdId=9653446"/>
    <hyperlink ref="E5418" r:id="rId5416" display="http://www.grupocva.com/detalle_articulo/articulo.php?fProdId=1925685"/>
    <hyperlink ref="E5419" r:id="rId5417" display="http://www.grupocva.com/detalle_articulo/articulo.php?fProdId=3612685"/>
    <hyperlink ref="E5420" r:id="rId5418" display="http://www.grupocva.com/detalle_articulo/articulo.php?fProdId=6227685"/>
    <hyperlink ref="E5421" r:id="rId5419" display="http://www.grupocva.com/detalle_articulo/articulo.php?fProdId=9626642"/>
    <hyperlink ref="E5422" r:id="rId5420" display="http://www.grupocva.com/detalle_articulo/articulo.php?fProdId=295685"/>
    <hyperlink ref="E5423" r:id="rId5421" display="http://www.grupocva.com/detalle_articulo/articulo.php?fProdId=702686"/>
    <hyperlink ref="E5424" r:id="rId5422" display="http://www.grupocva.com/detalle_articulo/articulo.php?fProdId=1126685"/>
    <hyperlink ref="E5425" r:id="rId5423" display="http://www.grupocva.com/detalle_articulo/articulo.php?fProdId=1127689"/>
    <hyperlink ref="E5426" r:id="rId5424" display="http://www.grupocva.com/detalle_articulo/articulo.php?fProdId=1737689"/>
    <hyperlink ref="E5427" r:id="rId5425" display="http://www.grupocva.com/detalle_articulo/articulo.php?fProdId=1923685"/>
    <hyperlink ref="E5428" r:id="rId5426" display="http://www.grupocva.com/detalle_articulo/articulo.php?fProdId=1127693"/>
    <hyperlink ref="E5429" r:id="rId5427" display="http://www.grupocva.com/detalle_articulo/articulo.php?fProdId=6001697"/>
    <hyperlink ref="E5430" r:id="rId5428" display="http://www.grupocva.com/detalle_articulo/articulo.php?fProdId=1915687"/>
    <hyperlink ref="E5431" r:id="rId5429" display="http://www.grupocva.com/detalle_articulo/articulo.php?fProdId=1915688"/>
    <hyperlink ref="E5432" r:id="rId5430" display="http://www.grupocva.com/detalle_articulo/articulo.php?fProdId=1915689"/>
    <hyperlink ref="E5433" r:id="rId5431" display="http://www.grupocva.com/detalle_articulo/articulo.php?fProdId=1915690"/>
    <hyperlink ref="E5434" r:id="rId5432" display="http://www.grupocva.com/detalle_articulo/articulo.php?fProdId=1915691"/>
    <hyperlink ref="E5435" r:id="rId5433" display="http://www.grupocva.com/detalle_articulo/articulo.php?fProdId=3354692"/>
    <hyperlink ref="E5436" r:id="rId5434" display="http://www.grupocva.com/detalle_articulo/articulo.php?fProdId=3564685"/>
    <hyperlink ref="E5437" r:id="rId5435" display="http://www.grupocva.com/detalle_articulo/articulo.php?fProdId=3845691"/>
    <hyperlink ref="E5438" r:id="rId5436" display="http://www.grupocva.com/detalle_articulo/articulo.php?fProdId=4026685"/>
    <hyperlink ref="E5439" r:id="rId5437" display="http://www.grupocva.com/detalle_articulo/articulo.php?fProdId=4026686"/>
    <hyperlink ref="E5440" r:id="rId5438" display="http://www.grupocva.com/detalle_articulo/articulo.php?fProdId=4580691"/>
    <hyperlink ref="E5441" r:id="rId5439" display="http://www.grupocva.com/detalle_articulo/articulo.php?fProdId=5515686"/>
    <hyperlink ref="E5442" r:id="rId5440" display="http://www.grupocva.com/detalle_articulo/articulo.php?fProdId=5523685"/>
    <hyperlink ref="E5443" r:id="rId5441" display="http://www.grupocva.com/detalle_articulo/articulo.php?fProdId=5525686"/>
    <hyperlink ref="E5444" r:id="rId5442" display="http://www.grupocva.com/detalle_articulo/articulo.php?fProdId=5558685"/>
    <hyperlink ref="E5445" r:id="rId5443" display="http://www.grupocva.com/detalle_articulo/articulo.php?fProdId=5559686"/>
    <hyperlink ref="E5446" r:id="rId5444" display="http://www.grupocva.com/detalle_articulo/articulo.php?fProdId=5558686"/>
    <hyperlink ref="E5447" r:id="rId5445" display="http://www.grupocva.com/detalle_articulo/articulo.php?fProdId=5558687"/>
    <hyperlink ref="E5448" r:id="rId5446" display="http://www.grupocva.com/detalle_articulo/articulo.php?fProdId=5558688"/>
    <hyperlink ref="E5449" r:id="rId5447" display="http://www.grupocva.com/detalle_articulo/articulo.php?fProdId=5560685"/>
    <hyperlink ref="E5450" r:id="rId5448" display="http://www.grupocva.com/detalle_articulo/articulo.php?fProdId=9439868"/>
    <hyperlink ref="E5451" r:id="rId5449" display="http://www.grupocva.com/detalle_articulo/articulo.php?fProdId=9451719"/>
    <hyperlink ref="E5452" r:id="rId5450" display="http://www.grupocva.com/detalle_articulo/articulo.php?fProdId=9451767"/>
    <hyperlink ref="E5453" r:id="rId5451" display="http://www.grupocva.com/detalle_articulo/articulo.php?fProdId=9451720"/>
    <hyperlink ref="E5454" r:id="rId5452" display="http://www.grupocva.com/detalle_articulo/articulo.php?fProdId=9452419"/>
    <hyperlink ref="E5455" r:id="rId5453" display="http://www.grupocva.com/detalle_articulo/articulo.php?fProdId=9452469"/>
    <hyperlink ref="E5456" r:id="rId5454" display="http://www.grupocva.com/detalle_articulo/articulo.php?fProdId=9452470"/>
    <hyperlink ref="E5457" r:id="rId5455" display="http://www.grupocva.com/detalle_articulo/articulo.php?fProdId=9452471"/>
    <hyperlink ref="E5458" r:id="rId5456" display="http://www.grupocva.com/detalle_articulo/articulo.php?fProdId=9455717"/>
    <hyperlink ref="E5459" r:id="rId5457" display="http://www.grupocva.com/detalle_articulo/articulo.php?fProdId=9483820"/>
    <hyperlink ref="E5460" r:id="rId5458" display="http://www.grupocva.com/detalle_articulo/articulo.php?fProdId=9580038"/>
    <hyperlink ref="E5461" r:id="rId5459" display="http://www.grupocva.com/detalle_articulo/articulo.php?fProdId=9580088"/>
    <hyperlink ref="E5462" r:id="rId5460" display="http://www.grupocva.com/detalle_articulo/articulo.php?fProdId=16093"/>
    <hyperlink ref="E5463" r:id="rId5461" display="http://www.grupocva.com/detalle_articulo/articulo.php?fProdId=18201"/>
    <hyperlink ref="E5464" r:id="rId5462" display="http://www.grupocva.com/detalle_articulo/articulo.php?fProdId=22679"/>
    <hyperlink ref="E5465" r:id="rId5463" display="http://www.grupocva.com/detalle_articulo/articulo.php?fProdId=21810"/>
    <hyperlink ref="E5466" r:id="rId5464" display="http://www.grupocva.com/detalle_articulo/articulo.php?fProdId=21812"/>
    <hyperlink ref="E5467" r:id="rId5465" display="http://www.grupocva.com/detalle_articulo/articulo.php?fProdId=21814"/>
    <hyperlink ref="E5468" r:id="rId5466" display="http://www.grupocva.com/detalle_articulo/articulo.php?fProdId=21815"/>
    <hyperlink ref="E5469" r:id="rId5467" display="http://www.grupocva.com/detalle_articulo/articulo.php?fProdId=21843"/>
    <hyperlink ref="E5470" r:id="rId5468" display="http://www.grupocva.com/detalle_articulo/articulo.php?fProdId=21852"/>
    <hyperlink ref="E5471" r:id="rId5469" display="http://www.grupocva.com/detalle_articulo/articulo.php?fProdId=94684"/>
    <hyperlink ref="E5472" r:id="rId5470" display="http://www.grupocva.com/detalle_articulo/articulo.php?fProdId=578685"/>
    <hyperlink ref="E5473" r:id="rId5471" display="http://www.grupocva.com/detalle_articulo/articulo.php?fProdId=578686"/>
    <hyperlink ref="E5474" r:id="rId5472" display="http://www.grupocva.com/detalle_articulo/articulo.php?fProdId=9608188"/>
    <hyperlink ref="E5475" r:id="rId5473" display="http://www.grupocva.com/detalle_articulo/articulo.php?fProdId=9608189"/>
    <hyperlink ref="E5476" r:id="rId5474" display="http://www.grupocva.com/detalle_articulo/articulo.php?fProdId=9585138"/>
    <hyperlink ref="E5477" r:id="rId5475" display="http://www.grupocva.com/detalle_articulo/articulo.php?fProdId=9620239"/>
    <hyperlink ref="E5478" r:id="rId5476" display="http://www.grupocva.com/detalle_articulo/articulo.php?fProdId=9620639"/>
    <hyperlink ref="E5479" r:id="rId5477" display="http://www.grupocva.com/detalle_articulo/articulo.php?fProdId=9620640"/>
    <hyperlink ref="E5480" r:id="rId5478" display="http://www.grupocva.com/detalle_articulo/articulo.php?fProdId=9629400"/>
    <hyperlink ref="E5481" r:id="rId5479" display="http://www.grupocva.com/detalle_articulo/articulo.php?fProdId=9629498"/>
    <hyperlink ref="E5482" r:id="rId5480" display="http://www.grupocva.com/detalle_articulo/articulo.php?fProdId=9629447"/>
    <hyperlink ref="E5483" r:id="rId5481" display="http://www.grupocva.com/detalle_articulo/articulo.php?fProdId=9631846"/>
    <hyperlink ref="E5484" r:id="rId5482" display="http://www.grupocva.com/detalle_articulo/articulo.php?fProdId=9639348"/>
    <hyperlink ref="E5485" r:id="rId5483" display="http://www.grupocva.com/detalle_articulo/articulo.php?fProdId=9639446"/>
    <hyperlink ref="E5486" r:id="rId5484" display="http://www.grupocva.com/detalle_articulo/articulo.php?fProdId=9639400"/>
    <hyperlink ref="E5487" r:id="rId5485" display="http://www.grupocva.com/detalle_articulo/articulo.php?fProdId=9649396"/>
    <hyperlink ref="E5488" r:id="rId5486" display="http://www.grupocva.com/detalle_articulo/articulo.php?fProdId=9649397"/>
    <hyperlink ref="E5489" r:id="rId5487" display="http://www.grupocva.com/detalle_articulo/articulo.php?fProdId=9663696"/>
    <hyperlink ref="E5490" r:id="rId5488" display="http://www.grupocva.com/detalle_articulo/articulo.php?fProdId=9594590"/>
    <hyperlink ref="E5491" r:id="rId5489" display="http://www.grupocva.com/detalle_articulo/articulo.php?fProdId=9651399"/>
    <hyperlink ref="E5492" r:id="rId5490" display="http://www.grupocva.com/detalle_articulo/articulo.php?fProdId=9580189"/>
    <hyperlink ref="E5493" r:id="rId5491" display="http://www.grupocva.com/detalle_articulo/articulo.php?fProdId=9580288"/>
    <hyperlink ref="E5494" r:id="rId5492" display="http://www.grupocva.com/detalle_articulo/articulo.php?fProdId=9580289"/>
    <hyperlink ref="E5495" r:id="rId5493" display="http://www.grupocva.com/detalle_articulo/articulo.php?fProdId=4496695"/>
    <hyperlink ref="E5496" r:id="rId5494" display="http://www.grupocva.com/detalle_articulo/articulo.php?fProdId=9458617"/>
    <hyperlink ref="E5497" r:id="rId5495" display="http://www.grupocva.com/detalle_articulo/articulo.php?fProdId=9469417"/>
    <hyperlink ref="E5498" r:id="rId5496" display="http://www.grupocva.com/detalle_articulo/articulo.php?fProdId=9480069"/>
    <hyperlink ref="E5499" r:id="rId5497" display="http://www.grupocva.com/detalle_articulo/articulo.php?fProdId=9480070"/>
    <hyperlink ref="E5500" r:id="rId5498" display="http://www.grupocva.com/detalle_articulo/articulo.php?fProdId=9492338"/>
    <hyperlink ref="E5501" r:id="rId5499" display="http://www.grupocva.com/detalle_articulo/articulo.php?fProdId=9492486"/>
    <hyperlink ref="E5502" r:id="rId5500" display="http://www.grupocva.com/detalle_articulo/articulo.php?fProdId=9554794"/>
    <hyperlink ref="E5503" r:id="rId5501" display="http://www.grupocva.com/detalle_articulo/articulo.php?fProdId=9554795"/>
    <hyperlink ref="E5504" r:id="rId5502" display="http://www.grupocva.com/detalle_articulo/articulo.php?fProdId=9579439"/>
    <hyperlink ref="E5505" r:id="rId5503" display="http://www.grupocva.com/detalle_articulo/articulo.php?fProdId=9631896"/>
    <hyperlink ref="E5506" r:id="rId5504" display="http://www.grupocva.com/detalle_articulo/articulo.php?fProdId=9639399"/>
    <hyperlink ref="E5507" r:id="rId5505" display="http://www.grupocva.com/detalle_articulo/articulo.php?fProdId=9605288"/>
    <hyperlink ref="E5508" r:id="rId5506" display="http://www.grupocva.com/detalle_articulo/articulo.php?fProdId=9605290"/>
    <hyperlink ref="E5509" r:id="rId5507" display="http://www.grupocva.com/detalle_articulo/articulo.php?fProdId=9639197"/>
    <hyperlink ref="E5510" r:id="rId5508" display="http://www.grupocva.com/detalle_articulo/articulo.php?fProdId=9692696"/>
    <hyperlink ref="E5511" r:id="rId5509" display="http://www.grupocva.com/detalle_articulo/articulo.php?fProdId=9697746"/>
    <hyperlink ref="E5512" r:id="rId5510" display="http://www.grupocva.com/detalle_articulo/articulo.php?fProdId=9639746"/>
    <hyperlink ref="E5513" r:id="rId5511" display="http://www.grupocva.com/detalle_articulo/articulo.php?fProdId=9639796"/>
    <hyperlink ref="E5514" r:id="rId5512" display="http://www.grupocva.com/detalle_articulo/articulo.php?fProdId=782685"/>
    <hyperlink ref="E5515" r:id="rId5513" display="http://www.grupocva.com/detalle_articulo/articulo.php?fProdId=3675685"/>
    <hyperlink ref="E5516" r:id="rId5514" display="http://www.grupocva.com/detalle_articulo/articulo.php?fProdId=3675687"/>
    <hyperlink ref="E5517" r:id="rId5515" display="http://www.grupocva.com/detalle_articulo/articulo.php?fProdId=3676685"/>
    <hyperlink ref="E5518" r:id="rId5516" display="http://www.grupocva.com/detalle_articulo/articulo.php?fProdId=3676687"/>
    <hyperlink ref="E5519" r:id="rId5517" display="http://www.grupocva.com/detalle_articulo/articulo.php?fProdId=4216685"/>
    <hyperlink ref="E5520" r:id="rId5518" display="http://www.grupocva.com/detalle_articulo/articulo.php?fProdId=5896688"/>
    <hyperlink ref="E5521" r:id="rId5519" display="http://www.grupocva.com/detalle_articulo/articulo.php?fProdId=9430567"/>
    <hyperlink ref="E5522" r:id="rId5520" display="http://www.grupocva.com/detalle_articulo/articulo.php?fProdId=9430568"/>
    <hyperlink ref="E5523" r:id="rId5521" display="http://www.grupocva.com/detalle_articulo/articulo.php?fProdId=9455617"/>
    <hyperlink ref="E5524" r:id="rId5522" display="http://www.grupocva.com/detalle_articulo/articulo.php?fProdId=9455968"/>
    <hyperlink ref="E5525" r:id="rId5523" display="http://www.grupocva.com/detalle_articulo/articulo.php?fProdId=9455969"/>
    <hyperlink ref="E5526" r:id="rId5524" display="http://www.grupocva.com/detalle_articulo/articulo.php?fProdId=9455970"/>
    <hyperlink ref="E5527" r:id="rId5525" display="http://www.grupocva.com/detalle_articulo/articulo.php?fProdId=9456067"/>
    <hyperlink ref="E5528" r:id="rId5526" display="http://www.grupocva.com/detalle_articulo/articulo.php?fProdId=9477733"/>
    <hyperlink ref="E5529" r:id="rId5527" display="http://www.grupocva.com/detalle_articulo/articulo.php?fProdId=9490685"/>
    <hyperlink ref="E5530" r:id="rId5528" display="http://www.grupocva.com/detalle_articulo/articulo.php?fProdId=9494687"/>
    <hyperlink ref="E5531" r:id="rId5529" display="http://www.grupocva.com/detalle_articulo/articulo.php?fProdId=9627889"/>
    <hyperlink ref="E5532" r:id="rId5530" display="http://www.grupocva.com/detalle_articulo/articulo.php?fProdId=9627841"/>
    <hyperlink ref="E5533" r:id="rId5531" display="http://www.grupocva.com/detalle_articulo/articulo.php?fProdId=9627791"/>
    <hyperlink ref="E5534" r:id="rId5532" display="http://www.grupocva.com/detalle_articulo/articulo.php?fProdId=9627842"/>
    <hyperlink ref="E5535" r:id="rId5533" display="http://www.grupocva.com/detalle_articulo/articulo.php?fProdId=9627844"/>
    <hyperlink ref="E5536" r:id="rId5534" display="http://www.grupocva.com/detalle_articulo/articulo.php?fProdId=9627845"/>
    <hyperlink ref="E5537" r:id="rId5535" display="http://www.grupocva.com/detalle_articulo/articulo.php?fProdId=9627890"/>
    <hyperlink ref="E5538" r:id="rId5536" display="http://www.grupocva.com/detalle_articulo/articulo.php?fProdId=9627846"/>
    <hyperlink ref="E5539" r:id="rId5537" display="http://www.grupocva.com/detalle_articulo/articulo.php?fProdId=9627792"/>
    <hyperlink ref="E5540" r:id="rId5538" display="http://www.grupocva.com/detalle_articulo/articulo.php?fProdId=9627891"/>
    <hyperlink ref="E5541" r:id="rId5539" display="http://www.grupocva.com/detalle_articulo/articulo.php?fProdId=9627892"/>
    <hyperlink ref="E5542" r:id="rId5540" display="http://www.grupocva.com/detalle_articulo/articulo.php?fProdId=9627847"/>
    <hyperlink ref="E5543" r:id="rId5541" display="http://www.grupocva.com/detalle_articulo/articulo.php?fProdId=9627893"/>
    <hyperlink ref="E5544" r:id="rId5542" display="http://www.grupocva.com/detalle_articulo/articulo.php?fProdId=9627894"/>
    <hyperlink ref="E5545" r:id="rId5543" display="http://www.grupocva.com/detalle_articulo/articulo.php?fProdId=9627793"/>
    <hyperlink ref="E5546" r:id="rId5544" display="http://www.grupocva.com/detalle_articulo/articulo.php?fProdId=9627895"/>
    <hyperlink ref="E5547" r:id="rId5545" display="http://www.grupocva.com/detalle_articulo/articulo.php?fProdId=9627794"/>
    <hyperlink ref="E5548" r:id="rId5546" display="http://www.grupocva.com/detalle_articulo/articulo.php?fProdId=9627848"/>
    <hyperlink ref="E5549" r:id="rId5547" display="http://www.grupocva.com/detalle_articulo/articulo.php?fProdId=9677996"/>
    <hyperlink ref="E5550" r:id="rId5548" display="http://www.grupocva.com/detalle_articulo/articulo.php?fProdId=9677997"/>
    <hyperlink ref="E5551" r:id="rId5549" display="http://www.grupocva.com/detalle_articulo/articulo.php?fProdId=9677998"/>
    <hyperlink ref="E5552" r:id="rId5550" display="http://www.grupocva.com/detalle_articulo/articulo.php?fProdId=9682346"/>
    <hyperlink ref="E5553" r:id="rId5551" display="http://www.grupocva.com/detalle_articulo/articulo.php?fProdId=9682347"/>
    <hyperlink ref="E5554" r:id="rId5552" display="http://www.grupocva.com/detalle_articulo/articulo.php?fProdId=9686847"/>
    <hyperlink ref="E5555" r:id="rId5553" display="http://www.grupocva.com/detalle_articulo/articulo.php?fProdId=5810696"/>
    <hyperlink ref="E5556" r:id="rId5554" display="http://www.grupocva.com/detalle_articulo/articulo.php?fProdId=5810697"/>
    <hyperlink ref="E5557" r:id="rId5555" display="http://www.grupocva.com/detalle_articulo/articulo.php?fProdId=5812687"/>
    <hyperlink ref="E5558" r:id="rId5556" display="http://www.grupocva.com/detalle_articulo/articulo.php?fProdId=9454621"/>
    <hyperlink ref="E5559" r:id="rId5557" display="http://www.grupocva.com/detalle_articulo/articulo.php?fProdId=9454622"/>
    <hyperlink ref="E5560" r:id="rId5558" display="http://www.grupocva.com/detalle_articulo/articulo.php?fProdId=9475517"/>
    <hyperlink ref="E5561" r:id="rId5559" display="http://www.grupocva.com/detalle_articulo/articulo.php?fProdId=9607088"/>
    <hyperlink ref="E5562" r:id="rId5560" display="http://www.grupocva.com/detalle_articulo/articulo.php?fProdId=9611042"/>
    <hyperlink ref="E5563" r:id="rId5561" display="http://www.grupocva.com/detalle_articulo/articulo.php?fProdId=9628039"/>
    <hyperlink ref="E5564" r:id="rId5562" display="http://www.grupocva.com/detalle_articulo/articulo.php?fProdId=9628040"/>
    <hyperlink ref="E5565" r:id="rId5563" display="http://www.grupocva.com/detalle_articulo/articulo.php?fProdId=9650399"/>
    <hyperlink ref="E5566" r:id="rId5564" display="http://www.grupocva.com/detalle_articulo/articulo.php?fProdId=9602489"/>
    <hyperlink ref="E5567" r:id="rId5565" display="http://www.grupocva.com/detalle_articulo/articulo.php?fProdId=9603039"/>
    <hyperlink ref="E5568" r:id="rId5566" display="http://www.grupocva.com/detalle_articulo/articulo.php?fProdId=9603089"/>
    <hyperlink ref="E5569" r:id="rId5567" display="http://www.grupocva.com/detalle_articulo/articulo.php?fProdId=9604539"/>
    <hyperlink ref="E5570" r:id="rId5568" display="http://www.grupocva.com/detalle_articulo/articulo.php?fProdId=9604588"/>
    <hyperlink ref="E5571" r:id="rId5569" display="http://www.grupocva.com/detalle_articulo/articulo.php?fProdId=9653496"/>
    <hyperlink ref="E5572" r:id="rId5570" display="http://www.grupocva.com/detalle_articulo/articulo.php?fProdId=9672996"/>
    <hyperlink ref="E5573" r:id="rId5571" display="http://www.grupocva.com/detalle_articulo/articulo.php?fProdId=3734685"/>
    <hyperlink ref="E5574" r:id="rId5572" display="http://www.grupocva.com/detalle_articulo/articulo.php?fProdId=1459685"/>
    <hyperlink ref="E5575" r:id="rId5573" display="http://www.grupocva.com/detalle_articulo/articulo.php?fProdId=1459687"/>
    <hyperlink ref="E5576" r:id="rId5574" display="http://www.grupocva.com/detalle_articulo/articulo.php?fProdId=1459689"/>
    <hyperlink ref="E5577" r:id="rId5575" display="http://www.grupocva.com/detalle_articulo/articulo.php?fProdId=3730688"/>
    <hyperlink ref="E5578" r:id="rId5576" display="http://www.grupocva.com/detalle_articulo/articulo.php?fProdId=3732686"/>
    <hyperlink ref="E5579" r:id="rId5577" display="http://www.grupocva.com/detalle_articulo/articulo.php?fProdId=3935685"/>
    <hyperlink ref="E5580" r:id="rId5578" display="http://www.grupocva.com/detalle_articulo/articulo.php?fProdId=4420692"/>
    <hyperlink ref="E5581" r:id="rId5579" display="http://www.grupocva.com/detalle_articulo/articulo.php?fProdId=9477976"/>
    <hyperlink ref="E5582" r:id="rId5580" display="http://www.grupocva.com/detalle_articulo/articulo.php?fProdId=9477978"/>
    <hyperlink ref="E5583" r:id="rId5581" display="http://www.grupocva.com/detalle_articulo/articulo.php?fProdId=3491691"/>
    <hyperlink ref="E5584" r:id="rId5582" display="http://www.grupocva.com/detalle_articulo/articulo.php?fProdId=3490692"/>
    <hyperlink ref="E5585" r:id="rId5583" display="http://www.grupocva.com/detalle_articulo/articulo.php?fProdId=3493686"/>
    <hyperlink ref="E5586" r:id="rId5584" display="http://www.grupocva.com/detalle_articulo/articulo.php?fProdId=788685"/>
    <hyperlink ref="E5587" r:id="rId5585" display="http://www.grupocva.com/detalle_articulo/articulo.php?fProdId=2041685"/>
    <hyperlink ref="E5588" r:id="rId5586" display="http://www.grupocva.com/detalle_articulo/articulo.php?fProdId=2323685"/>
    <hyperlink ref="E5589" r:id="rId5587" display="http://www.grupocva.com/detalle_articulo/articulo.php?fProdId=5482687"/>
    <hyperlink ref="E5590" r:id="rId5588" display="http://www.grupocva.com/detalle_articulo/articulo.php?fProdId=9442267"/>
    <hyperlink ref="E5591" r:id="rId5589" display="http://www.grupocva.com/detalle_articulo/articulo.php?fProdId=9466317"/>
    <hyperlink ref="E5592" r:id="rId5590" display="http://www.grupocva.com/detalle_articulo/articulo.php?fProdId=9466367"/>
    <hyperlink ref="E5593" r:id="rId5591" display="http://www.grupocva.com/detalle_articulo/articulo.php?fProdId=9466418"/>
    <hyperlink ref="E5594" r:id="rId5592" display="http://www.grupocva.com/detalle_articulo/articulo.php?fProdId=9466419"/>
    <hyperlink ref="E5595" r:id="rId5593" display="http://www.grupocva.com/detalle_articulo/articulo.php?fProdId=9523388"/>
    <hyperlink ref="E5596" r:id="rId5594" display="http://www.grupocva.com/detalle_articulo/articulo.php?fProdId=9556291"/>
    <hyperlink ref="E5597" r:id="rId5595" display="http://www.grupocva.com/detalle_articulo/articulo.php?fProdId=447"/>
    <hyperlink ref="E5598" r:id="rId5596" display="http://www.grupocva.com/detalle_articulo/articulo.php?fProdId=362"/>
    <hyperlink ref="E5599" r:id="rId5597" display="http://www.grupocva.com/detalle_articulo/articulo.php?fProdId=1912"/>
    <hyperlink ref="E5600" r:id="rId5598" display="http://www.grupocva.com/detalle_articulo/articulo.php?fProdId=6773"/>
    <hyperlink ref="E5601" r:id="rId5599" display="http://www.grupocva.com/detalle_articulo/articulo.php?fProdId=6774"/>
    <hyperlink ref="E5602" r:id="rId5600" display="http://www.grupocva.com/detalle_articulo/articulo.php?fProdId=6775"/>
    <hyperlink ref="E5603" r:id="rId5601" display="http://www.grupocva.com/detalle_articulo/articulo.php?fProdId=3714"/>
    <hyperlink ref="E5604" r:id="rId5602" display="http://www.grupocva.com/detalle_articulo/articulo.php?fProdId=465"/>
    <hyperlink ref="E5605" r:id="rId5603" display="http://www.grupocva.com/detalle_articulo/articulo.php?fProdId=19941"/>
    <hyperlink ref="E5606" r:id="rId5604" display="http://www.grupocva.com/detalle_articulo/articulo.php?fProdId=119693"/>
    <hyperlink ref="E5607" r:id="rId5605" display="http://www.grupocva.com/detalle_articulo/articulo.php?fProdId=119694"/>
    <hyperlink ref="E5608" r:id="rId5606" display="http://www.grupocva.com/detalle_articulo/articulo.php?fProdId=9670498"/>
    <hyperlink ref="E5609" r:id="rId5607" display="http://www.grupocva.com/detalle_articulo/articulo.php?fProdId=9670153"/>
    <hyperlink ref="E5610" r:id="rId5608" display="http://www.grupocva.com/detalle_articulo/articulo.php?fProdId=9627189"/>
    <hyperlink ref="E5611" r:id="rId5609" display="http://www.grupocva.com/detalle_articulo/articulo.php?fProdId=9627140"/>
    <hyperlink ref="E5612" r:id="rId5610" display="http://www.grupocva.com/detalle_articulo/articulo.php?fProdId=9627239"/>
    <hyperlink ref="E5613" r:id="rId5611" display="http://www.grupocva.com/detalle_articulo/articulo.php?fProdId=9630546"/>
    <hyperlink ref="E5614" r:id="rId5612" display="http://www.grupocva.com/detalle_articulo/articulo.php?fProdId=9630547"/>
    <hyperlink ref="E5615" r:id="rId5613" display="http://www.grupocva.com/detalle_articulo/articulo.php?fProdId=9630448"/>
    <hyperlink ref="E5616" r:id="rId5614" display="http://www.grupocva.com/detalle_articulo/articulo.php?fProdId=9630548"/>
    <hyperlink ref="E5617" r:id="rId5615" display="http://www.grupocva.com/detalle_articulo/articulo.php?fProdId=9658896"/>
    <hyperlink ref="E5618" r:id="rId5616" display="http://www.grupocva.com/detalle_articulo/articulo.php?fProdId=9694298"/>
    <hyperlink ref="E5619" r:id="rId5617" display="http://www.grupocva.com/detalle_articulo/articulo.php?fProdId=9694696"/>
    <hyperlink ref="E5620" r:id="rId5618" display="http://www.grupocva.com/detalle_articulo/articulo.php?fProdId=9627139"/>
    <hyperlink ref="E5621" r:id="rId5619" display="http://www.grupocva.com/detalle_articulo/articulo.php?fProdId=9627141"/>
    <hyperlink ref="E5622" r:id="rId5620" display="http://www.grupocva.com/detalle_articulo/articulo.php?fProdId=9629846"/>
    <hyperlink ref="E5623" r:id="rId5621" display="http://www.grupocva.com/detalle_articulo/articulo.php?fProdId=9630496"/>
    <hyperlink ref="E5624" r:id="rId5622" display="http://www.grupocva.com/detalle_articulo/articulo.php?fProdId=9630447"/>
    <hyperlink ref="E5625" r:id="rId5623" display="http://www.grupocva.com/detalle_articulo/articulo.php?fProdId=9630497"/>
    <hyperlink ref="E5626" r:id="rId5624" display="http://www.grupocva.com/detalle_articulo/articulo.php?fProdId=9447120"/>
    <hyperlink ref="E5627" r:id="rId5625" display="http://www.grupocva.com/detalle_articulo/articulo.php?fProdId=1723685"/>
    <hyperlink ref="E5628" r:id="rId5626" display="http://www.grupocva.com/detalle_articulo/articulo.php?fProdId=1723686"/>
    <hyperlink ref="E5629" r:id="rId5627" display="http://www.grupocva.com/detalle_articulo/articulo.php?fProdId=1723687"/>
    <hyperlink ref="E5630" r:id="rId5628" display="http://www.grupocva.com/detalle_articulo/articulo.php?fProdId=1723688"/>
    <hyperlink ref="E5631" r:id="rId5629" display="http://www.grupocva.com/detalle_articulo/articulo.php?fProdId=1723689"/>
    <hyperlink ref="E5632" r:id="rId5630" display="http://www.grupocva.com/detalle_articulo/articulo.php?fProdId=1723690"/>
    <hyperlink ref="E5633" r:id="rId5631" display="http://www.grupocva.com/detalle_articulo/articulo.php?fProdId=1724686"/>
    <hyperlink ref="E5634" r:id="rId5632" display="http://www.grupocva.com/detalle_articulo/articulo.php?fProdId=1724687"/>
    <hyperlink ref="E5635" r:id="rId5633" display="http://www.grupocva.com/detalle_articulo/articulo.php?fProdId=1749685"/>
    <hyperlink ref="E5636" r:id="rId5634" display="http://www.grupocva.com/detalle_articulo/articulo.php?fProdId=3772685"/>
    <hyperlink ref="E5637" r:id="rId5635" display="http://www.grupocva.com/detalle_articulo/articulo.php?fProdId=9429267"/>
    <hyperlink ref="E5638" r:id="rId5636" display="http://www.grupocva.com/detalle_articulo/articulo.php?fProdId=6122690"/>
    <hyperlink ref="E5639" r:id="rId5637" display="http://www.grupocva.com/detalle_articulo/articulo.php?fProdId=9477117"/>
    <hyperlink ref="E5640" r:id="rId5638" display="http://www.grupocva.com/detalle_articulo/articulo.php?fProdId=9477176"/>
    <hyperlink ref="E5641" r:id="rId5639" display="http://www.grupocva.com/detalle_articulo/articulo.php?fProdId=1709685"/>
    <hyperlink ref="E5642" r:id="rId5640" display="http://www.grupocva.com/detalle_articulo/articulo.php?fProdId=1709686"/>
    <hyperlink ref="E5643" r:id="rId5641" display="http://www.grupocva.com/detalle_articulo/articulo.php?fProdId=1709687"/>
    <hyperlink ref="E5644" r:id="rId5642" display="http://www.grupocva.com/detalle_articulo/articulo.php?fProdId=1709688"/>
    <hyperlink ref="E5645" r:id="rId5643" display="http://www.grupocva.com/detalle_articulo/articulo.php?fProdId=1710691"/>
    <hyperlink ref="E5646" r:id="rId5644" display="http://www.grupocva.com/detalle_articulo/articulo.php?fProdId=1710692"/>
    <hyperlink ref="E5647" r:id="rId5645" display="http://www.grupocva.com/detalle_articulo/articulo.php?fProdId=1710693"/>
    <hyperlink ref="E5648" r:id="rId5646" display="http://www.grupocva.com/detalle_articulo/articulo.php?fProdId=1710694"/>
    <hyperlink ref="E5649" r:id="rId5647" display="http://www.grupocva.com/detalle_articulo/articulo.php?fProdId=1721685"/>
    <hyperlink ref="E5650" r:id="rId5648" display="http://www.grupocva.com/detalle_articulo/articulo.php?fProdId=1730685"/>
    <hyperlink ref="E5651" r:id="rId5649" display="http://www.grupocva.com/detalle_articulo/articulo.php?fProdId=1749686"/>
    <hyperlink ref="E5652" r:id="rId5650" display="http://www.grupocva.com/detalle_articulo/articulo.php?fProdId=1749687"/>
    <hyperlink ref="E5653" r:id="rId5651" display="http://www.grupocva.com/detalle_articulo/articulo.php?fProdId=1749688"/>
    <hyperlink ref="E5654" r:id="rId5652" display="http://www.grupocva.com/detalle_articulo/articulo.php?fProdId=1838685"/>
    <hyperlink ref="E5655" r:id="rId5653" display="http://www.grupocva.com/detalle_articulo/articulo.php?fProdId=1838689"/>
    <hyperlink ref="E5656" r:id="rId5654" display="http://www.grupocva.com/detalle_articulo/articulo.php?fProdId=1838691"/>
    <hyperlink ref="E5657" r:id="rId5655" display="http://www.grupocva.com/detalle_articulo/articulo.php?fProdId=3931685"/>
    <hyperlink ref="E5658" r:id="rId5656" display="http://www.grupocva.com/detalle_articulo/articulo.php?fProdId=9489284"/>
    <hyperlink ref="E5659" r:id="rId5657" display="http://www.grupocva.com/detalle_articulo/articulo.php?fProdId=9625389"/>
    <hyperlink ref="E5660" r:id="rId5658" display="http://www.grupocva.com/detalle_articulo/articulo.php?fProdId=9690496"/>
    <hyperlink ref="E5661" r:id="rId5659" display="http://www.grupocva.com/detalle_articulo/articulo.php?fProdId=9578041"/>
    <hyperlink ref="E5662" r:id="rId5660" display="http://www.grupocva.com/detalle_articulo/articulo.php?fProdId=9547487"/>
    <hyperlink ref="E5663" r:id="rId5661" display="http://www.grupocva.com/detalle_articulo/articulo.php?fProdId=3397686"/>
    <hyperlink ref="E5664" r:id="rId5662" display="http://www.grupocva.com/detalle_articulo/articulo.php?fProdId=9440367"/>
    <hyperlink ref="E5665" r:id="rId5663" display="http://www.grupocva.com/detalle_articulo/articulo.php?fProdId=9508941"/>
    <hyperlink ref="E5666" r:id="rId5664" display="http://www.grupocva.com/detalle_articulo/articulo.php?fProdId=9559090"/>
    <hyperlink ref="E5667" r:id="rId5665" display="http://www.grupocva.com/detalle_articulo/articulo.php?fProdId=9598638"/>
    <hyperlink ref="E5668" r:id="rId5666" display="http://www.grupocva.com/detalle_articulo/articulo.php?fProdId=9598688"/>
    <hyperlink ref="E5669" r:id="rId5667" display="http://www.grupocva.com/detalle_articulo/articulo.php?fProdId=9601389"/>
    <hyperlink ref="E5670" r:id="rId5668" display="http://www.grupocva.com/detalle_articulo/articulo.php?fProdId=9601438"/>
    <hyperlink ref="E5671" r:id="rId5669" display="http://www.grupocva.com/detalle_articulo/articulo.php?fProdId=9601439"/>
    <hyperlink ref="E5672" r:id="rId5670" display="http://www.grupocva.com/detalle_articulo/articulo.php?fProdId=9616092"/>
    <hyperlink ref="E5673" r:id="rId5671" display="http://www.grupocva.com/detalle_articulo/articulo.php?fProdId=9616188"/>
    <hyperlink ref="E5674" r:id="rId5672" display="http://www.grupocva.com/detalle_articulo/articulo.php?fProdId=9616139"/>
    <hyperlink ref="E5675" r:id="rId5673" display="http://www.grupocva.com/detalle_articulo/articulo.php?fProdId=9618390"/>
    <hyperlink ref="E5676" r:id="rId5674" display="http://www.grupocva.com/detalle_articulo/articulo.php?fProdId=9625141"/>
    <hyperlink ref="E5677" r:id="rId5675" display="http://www.grupocva.com/detalle_articulo/articulo.php?fProdId=9629647"/>
    <hyperlink ref="E5678" r:id="rId5676" display="http://www.grupocva.com/detalle_articulo/articulo.php?fProdId=9630896"/>
    <hyperlink ref="E5679" r:id="rId5677" display="http://www.grupocva.com/detalle_articulo/articulo.php?fProdId=9630946"/>
    <hyperlink ref="E5680" r:id="rId5678" display="http://www.grupocva.com/detalle_articulo/articulo.php?fProdId=9670646"/>
    <hyperlink ref="E5681" r:id="rId5679" display="http://www.grupocva.com/detalle_articulo/articulo.php?fProdId=9675796"/>
    <hyperlink ref="E5682" r:id="rId5680" display="http://www.grupocva.com/detalle_articulo/articulo.php?fProdId=9690253"/>
    <hyperlink ref="E5683" r:id="rId5681" display="http://www.grupocva.com/detalle_articulo/articulo.php?fProdId=9690446"/>
    <hyperlink ref="E5684" r:id="rId5682" display="http://www.grupocva.com/detalle_articulo/articulo.php?fProdId=9687996"/>
    <hyperlink ref="E5685" r:id="rId5683" display="http://www.grupocva.com/detalle_articulo/articulo.php?fProdId=9688046"/>
    <hyperlink ref="E5686" r:id="rId5684" display="http://www.grupocva.com/detalle_articulo/articulo.php?fProdId=9549396"/>
    <hyperlink ref="E5687" r:id="rId5685" display="http://www.grupocva.com/detalle_articulo/articulo.php?fProdId=9549397"/>
    <hyperlink ref="E5688" r:id="rId5686" display="http://www.grupocva.com/detalle_articulo/articulo.php?fProdId=9549398"/>
    <hyperlink ref="E5689" r:id="rId5687" display="http://www.grupocva.com/detalle_articulo/articulo.php?fProdId=9549436"/>
    <hyperlink ref="E5690" r:id="rId5688" display="http://www.grupocva.com/detalle_articulo/articulo.php?fProdId=9549297"/>
    <hyperlink ref="E5691" r:id="rId5689" display="http://www.grupocva.com/detalle_articulo/articulo.php?fProdId=9549437"/>
    <hyperlink ref="E5692" r:id="rId5690" display="http://www.grupocva.com/detalle_articulo/articulo.php?fProdId=9549486"/>
    <hyperlink ref="E5693" r:id="rId5691" display="http://www.grupocva.com/detalle_articulo/articulo.php?fProdId=9553486"/>
    <hyperlink ref="E5694" r:id="rId5692" display="http://www.grupocva.com/detalle_articulo/articulo.php?fProdId=9557937"/>
    <hyperlink ref="E5695" r:id="rId5693" display="http://www.grupocva.com/detalle_articulo/articulo.php?fProdId=9558037"/>
    <hyperlink ref="E5696" r:id="rId5694" display="http://www.grupocva.com/detalle_articulo/articulo.php?fProdId=9561036"/>
    <hyperlink ref="E5697" r:id="rId5695" display="http://www.grupocva.com/detalle_articulo/articulo.php?fProdId=9561086"/>
    <hyperlink ref="E5698" r:id="rId5696" display="http://www.grupocva.com/detalle_articulo/articulo.php?fProdId=9560987"/>
    <hyperlink ref="E5699" r:id="rId5697" display="http://www.grupocva.com/detalle_articulo/articulo.php?fProdId=9562788"/>
    <hyperlink ref="E5700" r:id="rId5698" display="http://www.grupocva.com/detalle_articulo/articulo.php?fProdId=9562838"/>
    <hyperlink ref="E5701" r:id="rId5699" display="http://www.grupocva.com/detalle_articulo/articulo.php?fProdId=9562888"/>
    <hyperlink ref="E5702" r:id="rId5700" display="http://www.grupocva.com/detalle_articulo/articulo.php?fProdId=9562889"/>
    <hyperlink ref="E5703" r:id="rId5701" display="http://www.grupocva.com/detalle_articulo/articulo.php?fProdId=9562890"/>
    <hyperlink ref="E5704" r:id="rId5702" display="http://www.grupocva.com/detalle_articulo/articulo.php?fProdId=9562891"/>
    <hyperlink ref="E5705" r:id="rId5703" display="http://www.grupocva.com/detalle_articulo/articulo.php?fProdId=9562789"/>
    <hyperlink ref="E5706" r:id="rId5704" display="http://www.grupocva.com/detalle_articulo/articulo.php?fProdId=9562892"/>
    <hyperlink ref="E5707" r:id="rId5705" display="http://www.grupocva.com/detalle_articulo/articulo.php?fProdId=9562839"/>
    <hyperlink ref="E5708" r:id="rId5706" display="http://www.grupocva.com/detalle_articulo/articulo.php?fProdId=9562790"/>
    <hyperlink ref="E5709" r:id="rId5707" display="http://www.grupocva.com/detalle_articulo/articulo.php?fProdId=9562840"/>
    <hyperlink ref="E5710" r:id="rId5708" display="http://www.grupocva.com/detalle_articulo/articulo.php?fProdId=9562893"/>
    <hyperlink ref="E5711" r:id="rId5709" display="http://www.grupocva.com/detalle_articulo/articulo.php?fProdId=9562894"/>
    <hyperlink ref="E5712" r:id="rId5710" display="http://www.grupocva.com/detalle_articulo/articulo.php?fProdId=9562791"/>
    <hyperlink ref="E5713" r:id="rId5711" display="http://www.grupocva.com/detalle_articulo/articulo.php?fProdId=9562841"/>
    <hyperlink ref="E5714" r:id="rId5712" display="http://www.grupocva.com/detalle_articulo/articulo.php?fProdId=9562792"/>
    <hyperlink ref="E5715" r:id="rId5713" display="http://www.grupocva.com/detalle_articulo/articulo.php?fProdId=9562895"/>
    <hyperlink ref="E5716" r:id="rId5714" display="http://www.grupocva.com/detalle_articulo/articulo.php?fProdId=9562896"/>
    <hyperlink ref="E5717" r:id="rId5715" display="http://www.grupocva.com/detalle_articulo/articulo.php?fProdId=9562842"/>
    <hyperlink ref="E5718" r:id="rId5716" display="http://www.grupocva.com/detalle_articulo/articulo.php?fProdId=9562843"/>
    <hyperlink ref="E5719" r:id="rId5717" display="http://www.grupocva.com/detalle_articulo/articulo.php?fProdId=9585939"/>
    <hyperlink ref="E5720" r:id="rId5718" display="http://www.grupocva.com/detalle_articulo/articulo.php?fProdId=9587440"/>
    <hyperlink ref="E5721" r:id="rId5719" display="http://www.grupocva.com/detalle_articulo/articulo.php?fProdId=9596238"/>
    <hyperlink ref="E5722" r:id="rId5720" display="http://www.grupocva.com/detalle_articulo/articulo.php?fProdId=9596288"/>
    <hyperlink ref="E5723" r:id="rId5721" display="http://www.grupocva.com/detalle_articulo/articulo.php?fProdId=9602540"/>
    <hyperlink ref="E5724" r:id="rId5722" display="http://www.grupocva.com/detalle_articulo/articulo.php?fProdId=9602491"/>
    <hyperlink ref="E5725" r:id="rId5723" display="http://www.grupocva.com/detalle_articulo/articulo.php?fProdId=9620642"/>
    <hyperlink ref="E5726" r:id="rId5724" display="http://www.grupocva.com/detalle_articulo/articulo.php?fProdId=9630396"/>
    <hyperlink ref="E5727" r:id="rId5725" display="http://www.grupocva.com/detalle_articulo/articulo.php?fProdId=9662450"/>
    <hyperlink ref="E5728" r:id="rId5726" display="http://www.grupocva.com/detalle_articulo/articulo.php?fProdId=9670046"/>
    <hyperlink ref="E5729" r:id="rId5727" display="http://www.grupocva.com/detalle_articulo/articulo.php?fProdId=9670047"/>
    <hyperlink ref="E5730" r:id="rId5728" display="http://www.grupocva.com/detalle_articulo/articulo.php?fProdId=9687696"/>
    <hyperlink ref="E5731" r:id="rId5729" display="http://www.grupocva.com/detalle_articulo/articulo.php?fProdId=9689798"/>
    <hyperlink ref="E5732" r:id="rId5730" display="http://www.grupocva.com/detalle_articulo/articulo.php?fProdId=9692798"/>
    <hyperlink ref="E5733" r:id="rId5731" display="http://www.grupocva.com/detalle_articulo/articulo.php?fProdId=9477367"/>
    <hyperlink ref="E5734" r:id="rId5732" display="http://www.grupocva.com/detalle_articulo/articulo.php?fProdId=9516936"/>
    <hyperlink ref="E5735" r:id="rId5733" display="http://www.grupocva.com/detalle_articulo/articulo.php?fProdId=9545486"/>
    <hyperlink ref="E5736" r:id="rId5734" display="http://www.grupocva.com/detalle_articulo/articulo.php?fProdId=9556287"/>
    <hyperlink ref="E5737" r:id="rId5735" display="http://www.grupocva.com/detalle_articulo/articulo.php?fProdId=9653046"/>
    <hyperlink ref="E5738" r:id="rId5736" display="http://www.grupocva.com/detalle_articulo/articulo.php?fProdId=9687197"/>
    <hyperlink ref="E5739" r:id="rId5737" display="http://www.grupocva.com/detalle_articulo/articulo.php?fProdId=9457567"/>
    <hyperlink ref="E5740" r:id="rId5738" display="http://www.grupocva.com/detalle_articulo/articulo.php?fProdId=9591291"/>
    <hyperlink ref="E5741" r:id="rId5739" display="http://www.grupocva.com/detalle_articulo/articulo.php?fProdId=9477767"/>
    <hyperlink ref="E5742" r:id="rId5740" display="http://www.grupocva.com/detalle_articulo/articulo.php?fProdId=9477986"/>
    <hyperlink ref="E5743" r:id="rId5741" display="http://www.grupocva.com/detalle_articulo/articulo.php?fProdId=9483017"/>
    <hyperlink ref="E5744" r:id="rId5742" display="http://www.grupocva.com/detalle_articulo/articulo.php?fProdId=9495837"/>
    <hyperlink ref="E5745" r:id="rId5743" display="http://www.grupocva.com/detalle_articulo/articulo.php?fProdId=9564188"/>
    <hyperlink ref="E5746" r:id="rId5744" display="http://www.grupocva.com/detalle_articulo/articulo.php?fProdId=9565138"/>
    <hyperlink ref="E5747" r:id="rId5745" display="http://www.grupocva.com/detalle_articulo/articulo.php?fProdId=9581139"/>
    <hyperlink ref="E5748" r:id="rId5746" display="http://www.grupocva.com/detalle_articulo/articulo.php?fProdId=9581439"/>
    <hyperlink ref="E5749" r:id="rId5747" display="http://www.grupocva.com/detalle_articulo/articulo.php?fProdId=9593988"/>
    <hyperlink ref="E5750" r:id="rId5748" display="http://www.grupocva.com/detalle_articulo/articulo.php?fProdId=9594640"/>
    <hyperlink ref="E5751" r:id="rId5749" display="http://www.grupocva.com/detalle_articulo/articulo.php?fProdId=9595588"/>
    <hyperlink ref="E5752" r:id="rId5750" display="http://www.grupocva.com/detalle_articulo/articulo.php?fProdId=9610488"/>
    <hyperlink ref="E5753" r:id="rId5751" display="http://www.grupocva.com/detalle_articulo/articulo.php?fProdId=9611791"/>
    <hyperlink ref="E5754" r:id="rId5752" display="http://www.grupocva.com/detalle_articulo/articulo.php?fProdId=9652649"/>
    <hyperlink ref="E5755" r:id="rId5753" display="http://www.grupocva.com/detalle_articulo/articulo.php?fProdId=9653096"/>
    <hyperlink ref="E5756" r:id="rId5754" display="http://www.grupocva.com/detalle_articulo/articulo.php?fProdId=9676396"/>
    <hyperlink ref="E5757" r:id="rId5755" display="http://www.grupocva.com/detalle_articulo/articulo.php?fProdId=9690252"/>
    <hyperlink ref="E5758" r:id="rId5756" display="http://www.grupocva.com/detalle_articulo/articulo.php?fProdId=9696096"/>
    <hyperlink ref="E5759" r:id="rId5757" display="http://www.grupocva.com/detalle_articulo/articulo.php?fProdId=3316685"/>
    <hyperlink ref="E5760" r:id="rId5758" display="http://www.grupocva.com/detalle_articulo/articulo.php?fProdId=2872690"/>
    <hyperlink ref="E5761" r:id="rId5759" display="http://www.grupocva.com/detalle_articulo/articulo.php?fProdId=20305"/>
    <hyperlink ref="E5762" r:id="rId5760" display="http://www.grupocva.com/detalle_articulo/articulo.php?fProdId=20306"/>
    <hyperlink ref="E5763" r:id="rId5761" display="http://www.grupocva.com/detalle_articulo/articulo.php?fProdId=1549685"/>
    <hyperlink ref="E5764" r:id="rId5762" display="http://www.grupocva.com/detalle_articulo/articulo.php?fProdId=1552686"/>
    <hyperlink ref="E5765" r:id="rId5763" display="http://www.grupocva.com/detalle_articulo/articulo.php?fProdId=1922685"/>
    <hyperlink ref="E5766" r:id="rId5764" display="http://www.grupocva.com/detalle_articulo/articulo.php?fProdId=1939686"/>
    <hyperlink ref="E5767" r:id="rId5765" display="http://www.grupocva.com/detalle_articulo/articulo.php?fProdId=4933685"/>
    <hyperlink ref="E5768" r:id="rId5766" display="http://www.grupocva.com/detalle_articulo/articulo.php?fProdId=5442685"/>
    <hyperlink ref="E5769" r:id="rId5767" display="http://www.grupocva.com/detalle_articulo/articulo.php?fProdId=9451217"/>
    <hyperlink ref="E5770" r:id="rId5768" display="http://www.grupocva.com/detalle_articulo/articulo.php?fProdId=9451517"/>
    <hyperlink ref="E5771" r:id="rId5769" display="http://www.grupocva.com/detalle_articulo/articulo.php?fProdId=9467070"/>
    <hyperlink ref="E5772" r:id="rId5770" display="http://www.grupocva.com/detalle_articulo/articulo.php?fProdId=9488634"/>
    <hyperlink ref="E5773" r:id="rId5771" display="http://www.grupocva.com/detalle_articulo/articulo.php?fProdId=9488635"/>
    <hyperlink ref="E5774" r:id="rId5772" display="http://www.grupocva.com/detalle_articulo/articulo.php?fProdId=9488639"/>
    <hyperlink ref="E5775" r:id="rId5773" display="http://www.grupocva.com/detalle_articulo/articulo.php?fProdId=9488640"/>
    <hyperlink ref="E5776" r:id="rId5774" display="http://www.grupocva.com/detalle_articulo/articulo.php?fProdId=9491487"/>
    <hyperlink ref="E5777" r:id="rId5775" display="http://www.grupocva.com/detalle_articulo/articulo.php?fProdId=9560986"/>
    <hyperlink ref="E5778" r:id="rId5776" display="http://www.grupocva.com/detalle_articulo/articulo.php?fProdId=9589440"/>
    <hyperlink ref="E5779" r:id="rId5777" display="http://www.grupocva.com/detalle_articulo/articulo.php?fProdId=9592288"/>
    <hyperlink ref="E5780" r:id="rId5778" display="http://www.grupocva.com/detalle_articulo/articulo.php?fProdId=9627291"/>
    <hyperlink ref="E5781" r:id="rId5779" display="http://www.grupocva.com/detalle_articulo/articulo.php?fProdId=9696196"/>
    <hyperlink ref="E5782" r:id="rId5780" display="http://www.grupocva.com/detalle_articulo/articulo.php?fProdId=17997"/>
    <hyperlink ref="E5783" r:id="rId5781" display="http://www.grupocva.com/detalle_articulo/articulo.php?fProdId=17998"/>
    <hyperlink ref="E5784" r:id="rId5782" display="http://www.grupocva.com/detalle_articulo/articulo.php?fProdId=18021"/>
    <hyperlink ref="E5785" r:id="rId5783" display="http://www.grupocva.com/detalle_articulo/articulo.php?fProdId=9696449"/>
    <hyperlink ref="E5786" r:id="rId5784" display="http://www.grupocva.com/detalle_articulo/articulo.php?fProdId=9679901"/>
    <hyperlink ref="E5787" r:id="rId5785" display="http://www.grupocva.com/detalle_articulo/articulo.php?fProdId=9679902"/>
    <hyperlink ref="E5788" r:id="rId5786" display="http://www.grupocva.com/detalle_articulo/articulo.php?fProdId=9682397"/>
    <hyperlink ref="E5789" r:id="rId5787" display="http://www.grupocva.com/detalle_articulo/articulo.php?fProdId=9686996"/>
    <hyperlink ref="E5790" r:id="rId5788" display="http://www.grupocva.com/detalle_articulo/articulo.php?fProdId=9686997"/>
    <hyperlink ref="E5791" r:id="rId5789" display="http://www.grupocva.com/detalle_articulo/articulo.php?fProdId=9687046"/>
    <hyperlink ref="E5792" r:id="rId5790" display="http://www.grupocva.com/detalle_articulo/articulo.php?fProdId=9488837"/>
    <hyperlink ref="E5793" r:id="rId5791" display="http://www.grupocva.com/detalle_articulo/articulo.php?fProdId=9556242"/>
    <hyperlink ref="E5794" r:id="rId5792" display="http://www.grupocva.com/detalle_articulo/articulo.php?fProdId=9627339"/>
    <hyperlink ref="E5795" r:id="rId5793" display="http://www.grupocva.com/detalle_articulo/articulo.php?fProdId=9696246"/>
    <hyperlink ref="E5796" r:id="rId5794" display="http://www.grupocva.com/detalle_articulo/articulo.php?fProdId=9696447"/>
    <hyperlink ref="E5797" r:id="rId5795" display="http://www.grupocva.com/detalle_articulo/articulo.php?fProdId=9696448"/>
    <hyperlink ref="E5798" r:id="rId5796" display="http://www.grupocva.com/detalle_articulo/articulo.php?fProdId=9696497"/>
    <hyperlink ref="E5799" r:id="rId5797" display="http://www.grupocva.com/detalle_articulo/articulo.php?fProdId=9622839"/>
    <hyperlink ref="E5800" r:id="rId5798" display="http://www.grupocva.com/detalle_articulo/articulo.php?fProdId=9622889"/>
    <hyperlink ref="E5801" r:id="rId5799" display="http://www.grupocva.com/detalle_articulo/articulo.php?fProdId=9622840"/>
    <hyperlink ref="E5802" r:id="rId5800" display="http://www.grupocva.com/detalle_articulo/articulo.php?fProdId=9622939"/>
    <hyperlink ref="E5803" r:id="rId5801" display="http://www.grupocva.com/detalle_articulo/articulo.php?fProdId=9622841"/>
    <hyperlink ref="E5804" r:id="rId5802" display="http://www.grupocva.com/detalle_articulo/articulo.php?fProdId=9622989"/>
    <hyperlink ref="E5805" r:id="rId5803" display="http://www.grupocva.com/detalle_articulo/articulo.php?fProdId=9622990"/>
    <hyperlink ref="E5806" r:id="rId5804" display="http://www.grupocva.com/detalle_articulo/articulo.php?fProdId=9623039"/>
    <hyperlink ref="E5807" r:id="rId5805" display="http://www.grupocva.com/detalle_articulo/articulo.php?fProdId=9622991"/>
    <hyperlink ref="E5808" r:id="rId5806" display="http://www.grupocva.com/detalle_articulo/articulo.php?fProdId=9623040"/>
    <hyperlink ref="E5809" r:id="rId5807" display="http://www.grupocva.com/detalle_articulo/articulo.php?fProdId=9623041"/>
    <hyperlink ref="E5810" r:id="rId5808" display="http://www.grupocva.com/detalle_articulo/articulo.php?fProdId=9622992"/>
    <hyperlink ref="E5811" r:id="rId5809" display="http://www.grupocva.com/detalle_articulo/articulo.php?fProdId=9623089"/>
    <hyperlink ref="E5812" r:id="rId5810" display="http://www.grupocva.com/detalle_articulo/articulo.php?fProdId=9623042"/>
    <hyperlink ref="E5813" r:id="rId5811" display="http://www.grupocva.com/detalle_articulo/articulo.php?fProdId=9623090"/>
    <hyperlink ref="E5814" r:id="rId5812" display="http://www.grupocva.com/detalle_articulo/articulo.php?fProdId=9623239"/>
    <hyperlink ref="E5815" r:id="rId5813" display="http://www.grupocva.com/detalle_articulo/articulo.php?fProdId=9617589"/>
    <hyperlink ref="E5816" r:id="rId5814" display="http://www.grupocva.com/detalle_articulo/articulo.php?fProdId=9660298"/>
    <hyperlink ref="E5817" r:id="rId5815" display="http://www.grupocva.com/detalle_articulo/articulo.php?fProdId=9478080"/>
    <hyperlink ref="E5818" r:id="rId5816" display="http://www.grupocva.com/detalle_articulo/articulo.php?fProdId=9478217"/>
    <hyperlink ref="E5819" r:id="rId5817" display="http://www.grupocva.com/detalle_articulo/articulo.php?fProdId=9511042"/>
    <hyperlink ref="E5820" r:id="rId5818" display="http://www.grupocva.com/detalle_articulo/articulo.php?fProdId=9513338"/>
    <hyperlink ref="E5821" r:id="rId5819" display="http://www.grupocva.com/detalle_articulo/articulo.php?fProdId=9513486"/>
    <hyperlink ref="E5822" r:id="rId5820" display="http://www.grupocva.com/detalle_articulo/articulo.php?fProdId=9522890"/>
    <hyperlink ref="E5823" r:id="rId5821" display="http://www.grupocva.com/detalle_articulo/articulo.php?fProdId=9522794"/>
    <hyperlink ref="E5824" r:id="rId5822" display="http://www.grupocva.com/detalle_articulo/articulo.php?fProdId=9543390"/>
    <hyperlink ref="E5825" r:id="rId5823" display="http://www.grupocva.com/detalle_articulo/articulo.php?fProdId=9567440"/>
    <hyperlink ref="E5826" r:id="rId5824" display="http://www.grupocva.com/detalle_articulo/articulo.php?fProdId=9578238"/>
    <hyperlink ref="E5827" r:id="rId5825" display="http://www.grupocva.com/detalle_articulo/articulo.php?fProdId=9578288"/>
    <hyperlink ref="E5828" r:id="rId5826" display="http://www.grupocva.com/detalle_articulo/articulo.php?fProdId=9635046"/>
    <hyperlink ref="E5829" r:id="rId5827" display="http://www.grupocva.com/detalle_articulo/articulo.php?fProdId=9640998"/>
    <hyperlink ref="E5830" r:id="rId5828" display="http://www.grupocva.com/detalle_articulo/articulo.php?fProdId=9640999"/>
    <hyperlink ref="E5831" r:id="rId5829" display="http://www.grupocva.com/detalle_articulo/articulo.php?fProdId=9641348"/>
    <hyperlink ref="E5832" r:id="rId5830" display="http://www.grupocva.com/detalle_articulo/articulo.php?fProdId=9660247"/>
    <hyperlink ref="E5833" r:id="rId5831" display="http://www.grupocva.com/detalle_articulo/articulo.php?fProdId=9660248"/>
    <hyperlink ref="E5834" r:id="rId5832" display="http://www.grupocva.com/detalle_articulo/articulo.php?fProdId=9660147"/>
    <hyperlink ref="E5835" r:id="rId5833" display="http://www.grupocva.com/detalle_articulo/articulo.php?fProdId=9660296"/>
    <hyperlink ref="E5836" r:id="rId5834" display="http://www.grupocva.com/detalle_articulo/articulo.php?fProdId=9660297"/>
    <hyperlink ref="E5837" r:id="rId5835" display="http://www.grupocva.com/detalle_articulo/articulo.php?fProdId=9588938"/>
    <hyperlink ref="E5838" r:id="rId5836" display="http://www.grupocva.com/detalle_articulo/articulo.php?fProdId=9629039"/>
    <hyperlink ref="E5839" r:id="rId5837" display="http://www.grupocva.com/detalle_articulo/articulo.php?fProdId=9629040"/>
    <hyperlink ref="E5840" r:id="rId5838" display="http://www.grupocva.com/detalle_articulo/articulo.php?fProdId=9629041"/>
    <hyperlink ref="E5841" r:id="rId5839" display="http://www.grupocva.com/detalle_articulo/articulo.php?fProdId=9629042"/>
    <hyperlink ref="E5842" r:id="rId5840" display="http://www.grupocva.com/detalle_articulo/articulo.php?fProdId=9629946"/>
    <hyperlink ref="E5843" r:id="rId5841" display="http://www.grupocva.com/detalle_articulo/articulo.php?fProdId=9636397"/>
    <hyperlink ref="E5844" r:id="rId5842" display="http://www.grupocva.com/detalle_articulo/articulo.php?fProdId=9641896"/>
    <hyperlink ref="E5845" r:id="rId5843" display="http://www.grupocva.com/detalle_articulo/articulo.php?fProdId=9642146"/>
    <hyperlink ref="E5846" r:id="rId5844" display="http://www.grupocva.com/detalle_articulo/articulo.php?fProdId=9656546"/>
    <hyperlink ref="E5847" r:id="rId5845" display="http://www.grupocva.com/detalle_articulo/articulo.php?fProdId=9663346"/>
    <hyperlink ref="E5848" r:id="rId5846" display="http://www.grupocva.com/detalle_articulo/articulo.php?fProdId=9676446"/>
    <hyperlink ref="E5849" r:id="rId5847" display="http://www.grupocva.com/detalle_articulo/articulo.php?fProdId=9676447"/>
    <hyperlink ref="E5850" r:id="rId5848" display="http://www.grupocva.com/detalle_articulo/articulo.php?fProdId=9676448"/>
    <hyperlink ref="E5851" r:id="rId5849" display="http://www.grupocva.com/detalle_articulo/articulo.php?fProdId=9676496"/>
    <hyperlink ref="E5852" r:id="rId5850" display="http://www.grupocva.com/detalle_articulo/articulo.php?fProdId=9676397"/>
    <hyperlink ref="E5853" r:id="rId5851" display="http://www.grupocva.com/detalle_articulo/articulo.php?fProdId=9491035"/>
    <hyperlink ref="E5854" r:id="rId5852" display="http://www.grupocva.com/detalle_articulo/articulo.php?fProdId=9491087"/>
    <hyperlink ref="E5855" r:id="rId5853" display="http://www.grupocva.com/detalle_articulo/articulo.php?fProdId=9491036"/>
    <hyperlink ref="E5856" r:id="rId5854" display="http://www.grupocva.com/detalle_articulo/articulo.php?fProdId=9491093"/>
    <hyperlink ref="E5857" r:id="rId5855" display="http://www.grupocva.com/detalle_articulo/articulo.php?fProdId=9491037"/>
    <hyperlink ref="E5858" r:id="rId5856" display="http://www.grupocva.com/detalle_articulo/articulo.php?fProdId=9606688"/>
    <hyperlink ref="E5859" r:id="rId5857" display="http://www.grupocva.com/detalle_articulo/articulo.php?fProdId=9606738"/>
    <hyperlink ref="E5860" r:id="rId5858" display="http://www.grupocva.com/detalle_articulo/articulo.php?fProdId=9606641"/>
    <hyperlink ref="E5861" r:id="rId5859" display="http://www.grupocva.com/detalle_articulo/articulo.php?fProdId=9606788"/>
    <hyperlink ref="E5862" r:id="rId5860" display="http://www.grupocva.com/detalle_articulo/articulo.php?fProdId=9644446"/>
    <hyperlink ref="E5863" r:id="rId5861" display="http://www.grupocva.com/detalle_articulo/articulo.php?fProdId=9644447"/>
    <hyperlink ref="E5864" r:id="rId5862" display="http://www.grupocva.com/detalle_articulo/articulo.php?fProdId=9644448"/>
    <hyperlink ref="E5865" r:id="rId5863" display="http://www.grupocva.com/detalle_articulo/articulo.php?fProdId=9687346"/>
    <hyperlink ref="E5866" r:id="rId5864" display="http://www.grupocva.com/detalle_articulo/articulo.php?fProdId=9687347"/>
    <hyperlink ref="E5867" r:id="rId5865" display="http://www.grupocva.com/detalle_articulo/articulo.php?fProdId=9687396"/>
    <hyperlink ref="E5868" r:id="rId5866" display="http://www.grupocva.com/detalle_articulo/articulo.php?fProdId=9687446"/>
    <hyperlink ref="E5869" r:id="rId5867" display="http://www.grupocva.com/detalle_articulo/articulo.php?fProdId=9687447"/>
    <hyperlink ref="E5870" r:id="rId5868" display="http://www.grupocva.com/detalle_articulo/articulo.php?fProdId=9687397"/>
    <hyperlink ref="E5871" r:id="rId5869" display="http://www.grupocva.com/detalle_articulo/articulo.php?fProdId=9687348"/>
    <hyperlink ref="E5872" r:id="rId5870" display="http://www.grupocva.com/detalle_articulo/articulo.php?fProdId=2348686"/>
    <hyperlink ref="E5873" r:id="rId5871" display="http://www.grupocva.com/detalle_articulo/articulo.php?fProdId=2348687"/>
    <hyperlink ref="E5874" r:id="rId5872" display="http://www.grupocva.com/detalle_articulo/articulo.php?fProdId=2771685"/>
    <hyperlink ref="E5875" r:id="rId5873" display="http://www.grupocva.com/detalle_articulo/articulo.php?fProdId=3160685"/>
    <hyperlink ref="E5876" r:id="rId5874" display="http://www.grupocva.com/detalle_articulo/articulo.php?fProdId=3191686"/>
    <hyperlink ref="E5877" r:id="rId5875" display="http://www.grupocva.com/detalle_articulo/articulo.php?fProdId=3267685"/>
    <hyperlink ref="E5878" r:id="rId5876" display="http://www.grupocva.com/detalle_articulo/articulo.php?fProdId=3507689"/>
    <hyperlink ref="E5879" r:id="rId5877" display="http://www.grupocva.com/detalle_articulo/articulo.php?fProdId=3632701"/>
    <hyperlink ref="E5880" r:id="rId5878" display="http://www.grupocva.com/detalle_articulo/articulo.php?fProdId=3855689"/>
    <hyperlink ref="E5881" r:id="rId5879" display="http://www.grupocva.com/detalle_articulo/articulo.php?fProdId=4012685"/>
    <hyperlink ref="E5882" r:id="rId5880" display="http://www.grupocva.com/detalle_articulo/articulo.php?fProdId=4012686"/>
    <hyperlink ref="E5883" r:id="rId5881" display="http://www.grupocva.com/detalle_articulo/articulo.php?fProdId=4755686"/>
    <hyperlink ref="E5884" r:id="rId5882" display="http://www.grupocva.com/detalle_articulo/articulo.php?fProdId=5292685"/>
    <hyperlink ref="E5885" r:id="rId5883" display="http://www.grupocva.com/detalle_articulo/articulo.php?fProdId=5292686"/>
    <hyperlink ref="E5886" r:id="rId5884" display="http://www.grupocva.com/detalle_articulo/articulo.php?fProdId=5292687"/>
    <hyperlink ref="E5887" r:id="rId5885" display="http://www.grupocva.com/detalle_articulo/articulo.php?fProdId=5946688"/>
    <hyperlink ref="E5888" r:id="rId5886" display="http://www.grupocva.com/detalle_articulo/articulo.php?fProdId=9460871"/>
    <hyperlink ref="E5889" r:id="rId5887" display="http://www.grupocva.com/detalle_articulo/articulo.php?fProdId=9531037"/>
    <hyperlink ref="E5890" r:id="rId5888" display="http://www.grupocva.com/detalle_articulo/articulo.php?fProdId=9545686"/>
    <hyperlink ref="E5891" r:id="rId5889" display="http://www.grupocva.com/detalle_articulo/articulo.php?fProdId=9578938"/>
    <hyperlink ref="E5892" r:id="rId5890" display="http://www.grupocva.com/detalle_articulo/articulo.php?fProdId=9589489"/>
    <hyperlink ref="E5893" r:id="rId5891" display="http://www.grupocva.com/detalle_articulo/articulo.php?fProdId=4784691"/>
    <hyperlink ref="E5894" r:id="rId5892" display="http://www.grupocva.com/detalle_articulo/articulo.php?fProdId=4852689"/>
    <hyperlink ref="E5895" r:id="rId5893" display="http://www.grupocva.com/detalle_articulo/articulo.php?fProdId=9424317"/>
    <hyperlink ref="E5896" r:id="rId5894" display="http://www.grupocva.com/detalle_articulo/articulo.php?fProdId=9508936"/>
    <hyperlink ref="E5897" r:id="rId5895" display="http://www.grupocva.com/detalle_articulo/articulo.php?fProdId=9509036"/>
    <hyperlink ref="E5898" r:id="rId5896" display="http://www.grupocva.com/detalle_articulo/articulo.php?fProdId=9514836"/>
    <hyperlink ref="E5899" r:id="rId5897" display="http://www.grupocva.com/detalle_articulo/articulo.php?fProdId=9537436"/>
    <hyperlink ref="E5900" r:id="rId5898" display="http://www.grupocva.com/detalle_articulo/articulo.php?fProdId=9537486"/>
    <hyperlink ref="E5901" r:id="rId5899" display="http://www.grupocva.com/detalle_articulo/articulo.php?fProdId=3490686"/>
    <hyperlink ref="E5902" r:id="rId5900" display="http://www.grupocva.com/detalle_articulo/articulo.php?fProdId=5207686"/>
    <hyperlink ref="E5903" r:id="rId5901" display="http://www.grupocva.com/detalle_articulo/articulo.php?fProdId=5902688"/>
    <hyperlink ref="E5904" r:id="rId5902" display="http://www.grupocva.com/detalle_articulo/articulo.php?fProdId=9509187"/>
    <hyperlink ref="E5905" r:id="rId5903" display="http://www.grupocva.com/detalle_articulo/articulo.php?fProdId=9439017"/>
    <hyperlink ref="E5906" r:id="rId5904" display="http://www.grupocva.com/detalle_articulo/articulo.php?fProdId=9439067"/>
    <hyperlink ref="E5907" r:id="rId5905" display="http://www.grupocva.com/detalle_articulo/articulo.php?fProdId=9616788"/>
    <hyperlink ref="E5908" r:id="rId5906" display="http://www.grupocva.com/detalle_articulo/articulo.php?fProdId=3490688"/>
    <hyperlink ref="E5909" r:id="rId5907" display="http://www.grupocva.com/detalle_articulo/articulo.php?fProdId=3507690"/>
    <hyperlink ref="E5910" r:id="rId5908" display="http://www.grupocva.com/detalle_articulo/articulo.php?fProdId=3583685"/>
    <hyperlink ref="E5911" r:id="rId5909" display="http://www.grupocva.com/detalle_articulo/articulo.php?fProdId=3845687"/>
    <hyperlink ref="E5912" r:id="rId5910" display="http://www.grupocva.com/detalle_articulo/articulo.php?fProdId=4011685"/>
    <hyperlink ref="E5913" r:id="rId5911" display="http://www.grupocva.com/detalle_articulo/articulo.php?fProdId=4052685"/>
    <hyperlink ref="E5914" r:id="rId5912" display="http://www.grupocva.com/detalle_articulo/articulo.php?fProdId=4096694"/>
    <hyperlink ref="E5915" r:id="rId5913" display="http://www.grupocva.com/detalle_articulo/articulo.php?fProdId=4277685"/>
    <hyperlink ref="E5916" r:id="rId5914" display="http://www.grupocva.com/detalle_articulo/articulo.php?fProdId=4408685"/>
    <hyperlink ref="E5917" r:id="rId5915" display="http://www.grupocva.com/detalle_articulo/articulo.php?fProdId=4492688"/>
    <hyperlink ref="E5918" r:id="rId5916" display="http://www.grupocva.com/detalle_articulo/articulo.php?fProdId=4582685"/>
    <hyperlink ref="E5919" r:id="rId5917" display="http://www.grupocva.com/detalle_articulo/articulo.php?fProdId=4652687"/>
    <hyperlink ref="E5920" r:id="rId5918" display="http://www.grupocva.com/detalle_articulo/articulo.php?fProdId=4672686"/>
    <hyperlink ref="E5921" r:id="rId5919" display="http://www.grupocva.com/detalle_articulo/articulo.php?fProdId=4672687"/>
    <hyperlink ref="E5922" r:id="rId5920" display="http://www.grupocva.com/detalle_articulo/articulo.php?fProdId=4780685"/>
    <hyperlink ref="E5923" r:id="rId5921" display="http://www.grupocva.com/detalle_articulo/articulo.php?fProdId=4852686"/>
    <hyperlink ref="E5924" r:id="rId5922" display="http://www.grupocva.com/detalle_articulo/articulo.php?fProdId=4852687"/>
    <hyperlink ref="E5925" r:id="rId5923" display="http://www.grupocva.com/detalle_articulo/articulo.php?fProdId=4852688"/>
    <hyperlink ref="E5926" r:id="rId5924" display="http://www.grupocva.com/detalle_articulo/articulo.php?fProdId=4892685"/>
    <hyperlink ref="E5927" r:id="rId5925" display="http://www.grupocva.com/detalle_articulo/articulo.php?fProdId=4961690"/>
    <hyperlink ref="E5928" r:id="rId5926" display="http://www.grupocva.com/detalle_articulo/articulo.php?fProdId=5005693"/>
    <hyperlink ref="E5929" r:id="rId5927" display="http://www.grupocva.com/detalle_articulo/articulo.php?fProdId=5142685"/>
    <hyperlink ref="E5930" r:id="rId5928" display="http://www.grupocva.com/detalle_articulo/articulo.php?fProdId=5142686"/>
    <hyperlink ref="E5931" r:id="rId5929" display="http://www.grupocva.com/detalle_articulo/articulo.php?fProdId=5142687"/>
    <hyperlink ref="E5932" r:id="rId5930" display="http://www.grupocva.com/detalle_articulo/articulo.php?fProdId=5142688"/>
    <hyperlink ref="E5933" r:id="rId5931" display="http://www.grupocva.com/detalle_articulo/articulo.php?fProdId=5162693"/>
    <hyperlink ref="E5934" r:id="rId5932" display="http://www.grupocva.com/detalle_articulo/articulo.php?fProdId=5263685"/>
    <hyperlink ref="E5935" r:id="rId5933" display="http://www.grupocva.com/detalle_articulo/articulo.php?fProdId=5460685"/>
    <hyperlink ref="E5936" r:id="rId5934" display="http://www.grupocva.com/detalle_articulo/articulo.php?fProdId=5460686"/>
    <hyperlink ref="E5937" r:id="rId5935" display="http://www.grupocva.com/detalle_articulo/articulo.php?fProdId=5534685"/>
    <hyperlink ref="E5938" r:id="rId5936" display="http://www.grupocva.com/detalle_articulo/articulo.php?fProdId=5595685"/>
    <hyperlink ref="E5939" r:id="rId5937" display="http://www.grupocva.com/detalle_articulo/articulo.php?fProdId=5628685"/>
    <hyperlink ref="E5940" r:id="rId5938" display="http://www.grupocva.com/detalle_articulo/articulo.php?fProdId=5759686"/>
    <hyperlink ref="E5941" r:id="rId5939" display="http://www.grupocva.com/detalle_articulo/articulo.php?fProdId=5804685"/>
    <hyperlink ref="E5942" r:id="rId5940" display="http://www.grupocva.com/detalle_articulo/articulo.php?fProdId=5985686"/>
    <hyperlink ref="E5943" r:id="rId5941" display="http://www.grupocva.com/detalle_articulo/articulo.php?fProdId=6154686"/>
    <hyperlink ref="E5944" r:id="rId5942" display="http://www.grupocva.com/detalle_articulo/articulo.php?fProdId=6164686"/>
    <hyperlink ref="E5945" r:id="rId5943" display="http://www.grupocva.com/detalle_articulo/articulo.php?fProdId=6181685"/>
    <hyperlink ref="E5946" r:id="rId5944" display="http://www.grupocva.com/detalle_articulo/articulo.php?fProdId=9422821"/>
    <hyperlink ref="E5947" r:id="rId5945" display="http://www.grupocva.com/detalle_articulo/articulo.php?fProdId=9429217"/>
    <hyperlink ref="E5948" r:id="rId5946" display="http://www.grupocva.com/detalle_articulo/articulo.php?fProdId=9438017"/>
    <hyperlink ref="E5949" r:id="rId5947" display="http://www.grupocva.com/detalle_articulo/articulo.php?fProdId=9438767"/>
    <hyperlink ref="E5950" r:id="rId5948" display="http://www.grupocva.com/detalle_articulo/articulo.php?fProdId=9439018"/>
    <hyperlink ref="E5951" r:id="rId5949" display="http://www.grupocva.com/detalle_articulo/articulo.php?fProdId=9439019"/>
    <hyperlink ref="E5952" r:id="rId5950" display="http://www.grupocva.com/detalle_articulo/articulo.php?fProdId=9440267"/>
    <hyperlink ref="E5953" r:id="rId5951" display="http://www.grupocva.com/detalle_articulo/articulo.php?fProdId=9447418"/>
    <hyperlink ref="E5954" r:id="rId5952" display="http://www.grupocva.com/detalle_articulo/articulo.php?fProdId=9447419"/>
    <hyperlink ref="E5955" r:id="rId5953" display="http://www.grupocva.com/detalle_articulo/articulo.php?fProdId=9449118"/>
    <hyperlink ref="E5956" r:id="rId5954" display="http://www.grupocva.com/detalle_articulo/articulo.php?fProdId=9451167"/>
    <hyperlink ref="E5957" r:id="rId5955" display="http://www.grupocva.com/detalle_articulo/articulo.php?fProdId=9454617"/>
    <hyperlink ref="E5958" r:id="rId5956" display="http://www.grupocva.com/detalle_articulo/articulo.php?fProdId=9454667"/>
    <hyperlink ref="E5959" r:id="rId5957" display="http://www.grupocva.com/detalle_articulo/articulo.php?fProdId=9465571"/>
    <hyperlink ref="E5960" r:id="rId5958" display="http://www.grupocva.com/detalle_articulo/articulo.php?fProdId=9466867"/>
    <hyperlink ref="E5961" r:id="rId5959" display="http://www.grupocva.com/detalle_articulo/articulo.php?fProdId=9477224"/>
    <hyperlink ref="E5962" r:id="rId5960" display="http://www.grupocva.com/detalle_articulo/articulo.php?fProdId=9499137"/>
    <hyperlink ref="E5963" r:id="rId5961" display="http://www.grupocva.com/detalle_articulo/articulo.php?fProdId=9508786"/>
    <hyperlink ref="E5964" r:id="rId5962" display="http://www.grupocva.com/detalle_articulo/articulo.php?fProdId=9515286"/>
    <hyperlink ref="E5965" r:id="rId5963" display="http://www.grupocva.com/detalle_articulo/articulo.php?fProdId=9516387"/>
    <hyperlink ref="E5966" r:id="rId5964" display="http://www.grupocva.com/detalle_articulo/articulo.php?fProdId=9516289"/>
    <hyperlink ref="E5967" r:id="rId5965" display="http://www.grupocva.com/detalle_articulo/articulo.php?fProdId=9516388"/>
    <hyperlink ref="E5968" r:id="rId5966" display="http://www.grupocva.com/detalle_articulo/articulo.php?fProdId=9516389"/>
    <hyperlink ref="E5969" r:id="rId5967" display="http://www.grupocva.com/detalle_articulo/articulo.php?fProdId=9518386"/>
    <hyperlink ref="E5970" r:id="rId5968" display="http://www.grupocva.com/detalle_articulo/articulo.php?fProdId=9523036"/>
    <hyperlink ref="E5971" r:id="rId5969" display="http://www.grupocva.com/detalle_articulo/articulo.php?fProdId=9523086"/>
    <hyperlink ref="E5972" r:id="rId5970" display="http://www.grupocva.com/detalle_articulo/articulo.php?fProdId=9523637"/>
    <hyperlink ref="E5973" r:id="rId5971" display="http://www.grupocva.com/detalle_articulo/articulo.php?fProdId=9532838"/>
    <hyperlink ref="E5974" r:id="rId5972" display="http://www.grupocva.com/detalle_articulo/articulo.php?fProdId=9533291"/>
    <hyperlink ref="E5975" r:id="rId5973" display="http://www.grupocva.com/detalle_articulo/articulo.php?fProdId=9535489"/>
    <hyperlink ref="E5976" r:id="rId5974" display="http://www.grupocva.com/detalle_articulo/articulo.php?fProdId=9535537"/>
    <hyperlink ref="E5977" r:id="rId5975" display="http://www.grupocva.com/detalle_articulo/articulo.php?fProdId=9543686"/>
    <hyperlink ref="E5978" r:id="rId5976" display="http://www.grupocva.com/detalle_articulo/articulo.php?fProdId=9557486"/>
    <hyperlink ref="E5979" r:id="rId5977" display="http://www.grupocva.com/detalle_articulo/articulo.php?fProdId=9561236"/>
    <hyperlink ref="E5980" r:id="rId5978" display="http://www.grupocva.com/detalle_articulo/articulo.php?fProdId=9561237"/>
    <hyperlink ref="E5981" r:id="rId5979" display="http://www.grupocva.com/detalle_articulo/articulo.php?fProdId=9573639"/>
    <hyperlink ref="E5982" r:id="rId5980" display="http://www.grupocva.com/detalle_articulo/articulo.php?fProdId=9573640"/>
    <hyperlink ref="E5983" r:id="rId5981" display="http://www.grupocva.com/detalle_articulo/articulo.php?fProdId=9576788"/>
    <hyperlink ref="E5984" r:id="rId5982" display="http://www.grupocva.com/detalle_articulo/articulo.php?fProdId=9576838"/>
    <hyperlink ref="E5985" r:id="rId5983" display="http://www.grupocva.com/detalle_articulo/articulo.php?fProdId=9577244"/>
    <hyperlink ref="E5986" r:id="rId5984" display="http://www.grupocva.com/detalle_articulo/articulo.php?fProdId=9579488"/>
    <hyperlink ref="E5987" r:id="rId5985" display="http://www.grupocva.com/detalle_articulo/articulo.php?fProdId=9579790"/>
    <hyperlink ref="E5988" r:id="rId5986" display="http://www.grupocva.com/detalle_articulo/articulo.php?fProdId=9589389"/>
    <hyperlink ref="E5989" r:id="rId5987" display="http://www.grupocva.com/detalle_articulo/articulo.php?fProdId=9589538"/>
    <hyperlink ref="E5990" r:id="rId5988" display="http://www.grupocva.com/detalle_articulo/articulo.php?fProdId=9590538"/>
    <hyperlink ref="E5991" r:id="rId5989" display="http://www.grupocva.com/detalle_articulo/articulo.php?fProdId=9600989"/>
    <hyperlink ref="E5992" r:id="rId5990" display="http://www.grupocva.com/detalle_articulo/articulo.php?fProdId=9606639"/>
    <hyperlink ref="E5993" r:id="rId5991" display="http://www.grupocva.com/detalle_articulo/articulo.php?fProdId=9638396"/>
    <hyperlink ref="E5994" r:id="rId5992" display="http://www.grupocva.com/detalle_articulo/articulo.php?fProdId=9652797"/>
    <hyperlink ref="E5995" r:id="rId5993" display="http://www.grupocva.com/detalle_articulo/articulo.php?fProdId=9673896"/>
    <hyperlink ref="E5996" r:id="rId5994" display="http://www.grupocva.com/detalle_articulo/articulo.php?fProdId=9695499"/>
    <hyperlink ref="E5997" r:id="rId5995" display="http://www.grupocva.com/detalle_articulo/articulo.php?fProdId=2348688"/>
    <hyperlink ref="E5998" r:id="rId5996" display="http://www.grupocva.com/detalle_articulo/articulo.php?fProdId=2348691"/>
    <hyperlink ref="E5999" r:id="rId5997" display="http://www.grupocva.com/detalle_articulo/articulo.php?fProdId=2349685"/>
    <hyperlink ref="E6000" r:id="rId5998" display="http://www.grupocva.com/detalle_articulo/articulo.php?fProdId=2350687"/>
    <hyperlink ref="E6001" r:id="rId5999" display="http://www.grupocva.com/detalle_articulo/articulo.php?fProdId=2351685"/>
    <hyperlink ref="E6002" r:id="rId6000" display="http://www.grupocva.com/detalle_articulo/articulo.php?fProdId=2350689"/>
    <hyperlink ref="E6003" r:id="rId6001" display="http://www.grupocva.com/detalle_articulo/articulo.php?fProdId=2350690"/>
    <hyperlink ref="E6004" r:id="rId6002" display="http://www.grupocva.com/detalle_articulo/articulo.php?fProdId=2352685"/>
    <hyperlink ref="E6005" r:id="rId6003" display="http://www.grupocva.com/detalle_articulo/articulo.php?fProdId=2352686"/>
    <hyperlink ref="E6006" r:id="rId6004" display="http://www.grupocva.com/detalle_articulo/articulo.php?fProdId=2353686"/>
    <hyperlink ref="E6007" r:id="rId6005" display="http://www.grupocva.com/detalle_articulo/articulo.php?fProdId=2352688"/>
    <hyperlink ref="E6008" r:id="rId6006" display="http://www.grupocva.com/detalle_articulo/articulo.php?fProdId=2352689"/>
    <hyperlink ref="E6009" r:id="rId6007" display="http://www.grupocva.com/detalle_articulo/articulo.php?fProdId=2354685"/>
    <hyperlink ref="E6010" r:id="rId6008" display="http://www.grupocva.com/detalle_articulo/articulo.php?fProdId=2366685"/>
    <hyperlink ref="E6011" r:id="rId6009" display="http://www.grupocva.com/detalle_articulo/articulo.php?fProdId=2366686"/>
    <hyperlink ref="E6012" r:id="rId6010" display="http://www.grupocva.com/detalle_articulo/articulo.php?fProdId=2887686"/>
    <hyperlink ref="E6013" r:id="rId6011" display="http://www.grupocva.com/detalle_articulo/articulo.php?fProdId=2953690"/>
    <hyperlink ref="E6014" r:id="rId6012" display="http://www.grupocva.com/detalle_articulo/articulo.php?fProdId=2989686"/>
    <hyperlink ref="E6015" r:id="rId6013" display="http://www.grupocva.com/detalle_articulo/articulo.php?fProdId=3001685"/>
    <hyperlink ref="E6016" r:id="rId6014" display="http://www.grupocva.com/detalle_articulo/articulo.php?fProdId=3143685"/>
    <hyperlink ref="E6017" r:id="rId6015" display="http://www.grupocva.com/detalle_articulo/articulo.php?fProdId=3142688"/>
    <hyperlink ref="E6018" r:id="rId6016" display="http://www.grupocva.com/detalle_articulo/articulo.php?fProdId=3151685"/>
    <hyperlink ref="E6019" r:id="rId6017" display="http://www.grupocva.com/detalle_articulo/articulo.php?fProdId=3184687"/>
    <hyperlink ref="E6020" r:id="rId6018" display="http://www.grupocva.com/detalle_articulo/articulo.php?fProdId=3318685"/>
    <hyperlink ref="E6021" r:id="rId6019" display="http://www.grupocva.com/detalle_articulo/articulo.php?fProdId=3451685"/>
    <hyperlink ref="E6022" r:id="rId6020" display="http://www.grupocva.com/detalle_articulo/articulo.php?fProdId=3483685"/>
    <hyperlink ref="E6023" r:id="rId6021" display="http://www.grupocva.com/detalle_articulo/articulo.php?fProdId=26606"/>
    <hyperlink ref="E6024" r:id="rId6022" display="http://www.grupocva.com/detalle_articulo/articulo.php?fProdId=9551237"/>
    <hyperlink ref="E6025" r:id="rId6023" display="http://www.grupocva.com/detalle_articulo/articulo.php?fProdId=9686797"/>
    <hyperlink ref="E6026" r:id="rId6024" display="http://www.grupocva.com/detalle_articulo/articulo.php?fProdId=9686798"/>
    <hyperlink ref="E6027" r:id="rId6025" display="http://www.grupocva.com/detalle_articulo/articulo.php?fProdId=6010685"/>
    <hyperlink ref="E6028" r:id="rId6026" display="http://www.grupocva.com/detalle_articulo/articulo.php?fProdId=6011687"/>
    <hyperlink ref="E6029" r:id="rId6027" display="http://www.grupocva.com/detalle_articulo/articulo.php?fProdId=9551337"/>
    <hyperlink ref="E6030" r:id="rId6028" display="http://www.grupocva.com/detalle_articulo/articulo.php?fProdId=9614390"/>
    <hyperlink ref="E6031" r:id="rId6029" display="http://www.grupocva.com/detalle_articulo/articulo.php?fProdId=9614392"/>
    <hyperlink ref="E6032" r:id="rId6030" display="http://www.grupocva.com/detalle_articulo/articulo.php?fProdId=9614488"/>
    <hyperlink ref="E6033" r:id="rId6031" display="http://www.grupocva.com/detalle_articulo/articulo.php?fProdId=9614489"/>
    <hyperlink ref="E6034" r:id="rId6032" display="http://www.grupocva.com/detalle_articulo/articulo.php?fProdId=1679687"/>
    <hyperlink ref="E6035" r:id="rId6033" display="http://www.grupocva.com/detalle_articulo/articulo.php?fProdId=1679689"/>
    <hyperlink ref="E6036" r:id="rId6034" display="http://www.grupocva.com/detalle_articulo/articulo.php?fProdId=1679691"/>
    <hyperlink ref="E6037" r:id="rId6035" display="http://www.grupocva.com/detalle_articulo/articulo.php?fProdId=1679692"/>
    <hyperlink ref="E6038" r:id="rId6036" display="http://www.grupocva.com/detalle_articulo/articulo.php?fProdId=1679693"/>
    <hyperlink ref="E6039" r:id="rId6037" display="http://www.grupocva.com/detalle_articulo/articulo.php?fProdId=2029685"/>
    <hyperlink ref="E6040" r:id="rId6038" display="http://www.grupocva.com/detalle_articulo/articulo.php?fProdId=4483685"/>
    <hyperlink ref="E6041" r:id="rId6039" display="http://www.grupocva.com/detalle_articulo/articulo.php?fProdId=4490686"/>
    <hyperlink ref="E6042" r:id="rId6040" display="http://www.grupocva.com/detalle_articulo/articulo.php?fProdId=5166685"/>
    <hyperlink ref="E6043" r:id="rId6041" display="http://www.grupocva.com/detalle_articulo/articulo.php?fProdId=5282687"/>
    <hyperlink ref="E6044" r:id="rId6042" display="http://www.grupocva.com/detalle_articulo/articulo.php?fProdId=5282688"/>
    <hyperlink ref="E6045" r:id="rId6043" display="http://www.grupocva.com/detalle_articulo/articulo.php?fProdId=5527691"/>
    <hyperlink ref="E6046" r:id="rId6044" display="http://www.grupocva.com/detalle_articulo/articulo.php?fProdId=9484428"/>
    <hyperlink ref="E6047" r:id="rId6045" display="http://www.grupocva.com/detalle_articulo/articulo.php?fProdId=9584388"/>
    <hyperlink ref="E6048" r:id="rId6046" display="http://www.grupocva.com/detalle_articulo/articulo.php?fProdId=9584389"/>
    <hyperlink ref="E6049" r:id="rId6047" display="http://www.grupocva.com/detalle_articulo/articulo.php?fProdId=9591289"/>
    <hyperlink ref="E6050" r:id="rId6048" display="http://www.grupocva.com/detalle_articulo/articulo.php?fProdId=9616140"/>
    <hyperlink ref="E6051" r:id="rId6049" display="http://www.grupocva.com/detalle_articulo/articulo.php?fProdId=9689246"/>
    <hyperlink ref="E6052" r:id="rId6050" display="http://www.grupocva.com/detalle_articulo/articulo.php?fProdId=9689247"/>
    <hyperlink ref="E6053" r:id="rId6051" display="http://www.grupocva.com/detalle_articulo/articulo.php?fProdId=1606689"/>
    <hyperlink ref="E6054" r:id="rId6052" display="http://www.grupocva.com/detalle_articulo/articulo.php?fProdId=2575690"/>
    <hyperlink ref="E6055" r:id="rId6053" display="http://www.grupocva.com/detalle_articulo/articulo.php?fProdId=2575691"/>
    <hyperlink ref="E6056" r:id="rId6054" display="http://www.grupocva.com/detalle_articulo/articulo.php?fProdId=2667685"/>
    <hyperlink ref="E6057" r:id="rId6055" display="http://www.grupocva.com/detalle_articulo/articulo.php?fProdId=2734690"/>
    <hyperlink ref="E6058" r:id="rId6056" display="http://www.grupocva.com/detalle_articulo/articulo.php?fProdId=3117688"/>
    <hyperlink ref="E6059" r:id="rId6057" display="http://www.grupocva.com/detalle_articulo/articulo.php?fProdId=3172685"/>
    <hyperlink ref="E6060" r:id="rId6058" display="http://www.grupocva.com/detalle_articulo/articulo.php?fProdId=4223686"/>
    <hyperlink ref="E6061" r:id="rId6059" display="http://www.grupocva.com/detalle_articulo/articulo.php?fProdId=5481685"/>
    <hyperlink ref="E6062" r:id="rId6060" display="http://www.grupocva.com/detalle_articulo/articulo.php?fProdId=5643692"/>
    <hyperlink ref="E6063" r:id="rId6061" display="http://www.grupocva.com/detalle_articulo/articulo.php?fProdId=5696701"/>
    <hyperlink ref="E6064" r:id="rId6062" display="http://www.grupocva.com/detalle_articulo/articulo.php?fProdId=5913686"/>
    <hyperlink ref="E6065" r:id="rId6063" display="http://www.grupocva.com/detalle_articulo/articulo.php?fProdId=5913687"/>
    <hyperlink ref="E6066" r:id="rId6064" display="http://www.grupocva.com/detalle_articulo/articulo.php?fProdId=9459718"/>
    <hyperlink ref="E6067" r:id="rId6065" display="http://www.grupocva.com/detalle_articulo/articulo.php?fProdId=9468069"/>
    <hyperlink ref="E6068" r:id="rId6066" display="http://www.grupocva.com/detalle_articulo/articulo.php?fProdId=9505286"/>
    <hyperlink ref="E6069" r:id="rId6067" display="http://www.grupocva.com/detalle_articulo/articulo.php?fProdId=9536236"/>
    <hyperlink ref="E6070" r:id="rId6068" display="http://www.grupocva.com/detalle_articulo/articulo.php?fProdId=9536287"/>
    <hyperlink ref="E6071" r:id="rId6069" display="http://www.grupocva.com/detalle_articulo/articulo.php?fProdId=9536336"/>
    <hyperlink ref="E6072" r:id="rId6070" display="http://www.grupocva.com/detalle_articulo/articulo.php?fProdId=9562991"/>
    <hyperlink ref="E6073" r:id="rId6071" display="http://www.grupocva.com/detalle_articulo/articulo.php?fProdId=9568239"/>
    <hyperlink ref="E6074" r:id="rId6072" display="http://www.grupocva.com/detalle_articulo/articulo.php?fProdId=9568638"/>
    <hyperlink ref="E6075" r:id="rId6073" display="http://www.grupocva.com/detalle_articulo/articulo.php?fProdId=9575688"/>
    <hyperlink ref="E6076" r:id="rId6074" display="http://www.grupocva.com/detalle_articulo/articulo.php?fProdId=9623539"/>
    <hyperlink ref="E6077" r:id="rId6075" display="http://www.grupocva.com/detalle_articulo/articulo.php?fProdId=9641196"/>
    <hyperlink ref="E6078" r:id="rId6076" display="http://www.grupocva.com/detalle_articulo/articulo.php?fProdId=9677196"/>
    <hyperlink ref="E6079" r:id="rId6077" display="http://www.grupocva.com/detalle_articulo/articulo.php?fProdId=9686646"/>
    <hyperlink ref="E6080" r:id="rId6078" display="http://www.grupocva.com/detalle_articulo/articulo.php?fProdId=9434467"/>
    <hyperlink ref="E6081" r:id="rId6079" display="http://www.grupocva.com/detalle_articulo/articulo.php?fProdId=9519386"/>
    <hyperlink ref="E6082" r:id="rId6080" display="http://www.grupocva.com/detalle_articulo/articulo.php?fProdId=9526536"/>
    <hyperlink ref="E6083" r:id="rId6081" display="http://www.grupocva.com/detalle_articulo/articulo.php?fProdId=9531295"/>
    <hyperlink ref="E6084" r:id="rId6082" display="http://www.grupocva.com/detalle_articulo/articulo.php?fProdId=9598394"/>
    <hyperlink ref="E6085" r:id="rId6083" display="http://www.grupocva.com/detalle_articulo/articulo.php?fProdId=1623685"/>
    <hyperlink ref="E6086" r:id="rId6084" display="http://www.grupocva.com/detalle_articulo/articulo.php?fProdId=1803686"/>
    <hyperlink ref="E6087" r:id="rId6085" display="http://www.grupocva.com/detalle_articulo/articulo.php?fProdId=3390687"/>
    <hyperlink ref="E6088" r:id="rId6086" display="http://www.grupocva.com/detalle_articulo/articulo.php?fProdId=9502937"/>
    <hyperlink ref="E6089" r:id="rId6087" display="http://www.grupocva.com/detalle_articulo/articulo.php?fProdId=9510937"/>
    <hyperlink ref="E6090" r:id="rId6088" display="http://www.grupocva.com/detalle_articulo/articulo.php?fProdId=9510940"/>
    <hyperlink ref="E6091" r:id="rId6089" display="http://www.grupocva.com/detalle_articulo/articulo.php?fProdId=9520636"/>
    <hyperlink ref="E6092" r:id="rId6090" display="http://www.grupocva.com/detalle_articulo/articulo.php?fProdId=9568588"/>
    <hyperlink ref="E6093" r:id="rId6091" display="http://www.grupocva.com/detalle_articulo/articulo.php?fProdId=9568688"/>
    <hyperlink ref="E6094" r:id="rId6092" display="http://www.grupocva.com/detalle_articulo/articulo.php?fProdId=9581339"/>
    <hyperlink ref="E6095" r:id="rId6093" display="http://www.grupocva.com/detalle_articulo/articulo.php?fProdId=9581488"/>
    <hyperlink ref="E6096" r:id="rId6094" display="http://www.grupocva.com/detalle_articulo/articulo.php?fProdId=9605738"/>
    <hyperlink ref="E6097" r:id="rId6095" display="http://www.grupocva.com/detalle_articulo/articulo.php?fProdId=9617839"/>
    <hyperlink ref="E6098" r:id="rId6096" display="http://www.grupocva.com/detalle_articulo/articulo.php?fProdId=9476990"/>
    <hyperlink ref="E6099" r:id="rId6097" display="http://www.grupocva.com/detalle_articulo/articulo.php?fProdId=3894686"/>
    <hyperlink ref="E6100" r:id="rId6098" display="http://www.grupocva.com/detalle_articulo/articulo.php?fProdId=4004686"/>
    <hyperlink ref="E6101" r:id="rId6099" display="http://www.grupocva.com/detalle_articulo/articulo.php?fProdId=4718691"/>
    <hyperlink ref="E6102" r:id="rId6100" display="http://www.grupocva.com/detalle_articulo/articulo.php?fProdId=4912685"/>
    <hyperlink ref="E6103" r:id="rId6101" display="http://www.grupocva.com/detalle_articulo/articulo.php?fProdId=4913685"/>
    <hyperlink ref="E6104" r:id="rId6102" display="http://www.grupocva.com/detalle_articulo/articulo.php?fProdId=5084686"/>
    <hyperlink ref="E6105" r:id="rId6103" display="http://www.grupocva.com/detalle_articulo/articulo.php?fProdId=6173686"/>
    <hyperlink ref="E6106" r:id="rId6104" display="http://www.grupocva.com/detalle_articulo/articulo.php?fProdId=9468719"/>
    <hyperlink ref="E6107" r:id="rId6105" display="http://www.grupocva.com/detalle_articulo/articulo.php?fProdId=9476167"/>
    <hyperlink ref="E6108" r:id="rId6106" display="http://www.grupocva.com/detalle_articulo/articulo.php?fProdId=9484377"/>
    <hyperlink ref="E6109" r:id="rId6107" display="http://www.grupocva.com/detalle_articulo/articulo.php?fProdId=9484378"/>
    <hyperlink ref="E6110" r:id="rId6108" display="http://www.grupocva.com/detalle_articulo/articulo.php?fProdId=9491434"/>
    <hyperlink ref="E6111" r:id="rId6109" display="http://www.grupocva.com/detalle_articulo/articulo.php?fProdId=9493536"/>
    <hyperlink ref="E6112" r:id="rId6110" display="http://www.grupocva.com/detalle_articulo/articulo.php?fProdId=9512136"/>
    <hyperlink ref="E6113" r:id="rId6111" display="http://www.grupocva.com/detalle_articulo/articulo.php?fProdId=9536286"/>
    <hyperlink ref="E6114" r:id="rId6112" display="http://www.grupocva.com/detalle_articulo/articulo.php?fProdId=9550287"/>
    <hyperlink ref="E6115" r:id="rId6113" display="http://www.grupocva.com/detalle_articulo/articulo.php?fProdId=9564738"/>
    <hyperlink ref="E6116" r:id="rId6114" display="http://www.grupocva.com/detalle_articulo/articulo.php?fProdId=9568538"/>
    <hyperlink ref="E6117" r:id="rId6115" display="http://www.grupocva.com/detalle_articulo/articulo.php?fProdId=9581340"/>
    <hyperlink ref="E6118" r:id="rId6116" display="http://www.grupocva.com/detalle_articulo/articulo.php?fProdId=9585088"/>
    <hyperlink ref="E6119" r:id="rId6117" display="http://www.grupocva.com/detalle_articulo/articulo.php?fProdId=9585691"/>
    <hyperlink ref="E6120" r:id="rId6118" display="http://www.grupocva.com/detalle_articulo/articulo.php?fProdId=9605938"/>
    <hyperlink ref="E6121" r:id="rId6119" display="http://www.grupocva.com/detalle_articulo/articulo.php?fProdId=9605939"/>
    <hyperlink ref="E6122" r:id="rId6120" display="http://www.grupocva.com/detalle_articulo/articulo.php?fProdId=9629401"/>
    <hyperlink ref="E6123" r:id="rId6121" display="http://www.grupocva.com/detalle_articulo/articulo.php?fProdId=1471688"/>
    <hyperlink ref="E6124" r:id="rId6122" display="http://www.grupocva.com/detalle_articulo/articulo.php?fProdId=1471691"/>
    <hyperlink ref="E6125" r:id="rId6123" display="http://www.grupocva.com/detalle_articulo/articulo.php?fProdId=1472685"/>
    <hyperlink ref="E6126" r:id="rId6124" display="http://www.grupocva.com/detalle_articulo/articulo.php?fProdId=1472686"/>
    <hyperlink ref="E6127" r:id="rId6125" display="http://www.grupocva.com/detalle_articulo/articulo.php?fProdId=1472687"/>
    <hyperlink ref="E6128" r:id="rId6126" display="http://www.grupocva.com/detalle_articulo/articulo.php?fProdId=1481695"/>
    <hyperlink ref="E6129" r:id="rId6127" display="http://www.grupocva.com/detalle_articulo/articulo.php?fProdId=1481696"/>
    <hyperlink ref="E6130" r:id="rId6128" display="http://www.grupocva.com/detalle_articulo/articulo.php?fProdId=2020687"/>
    <hyperlink ref="E6131" r:id="rId6129" display="http://www.grupocva.com/detalle_articulo/articulo.php?fProdId=2830689"/>
    <hyperlink ref="E6132" r:id="rId6130" display="http://www.grupocva.com/detalle_articulo/articulo.php?fProdId=3052685"/>
    <hyperlink ref="E6133" r:id="rId6131" display="http://www.grupocva.com/detalle_articulo/articulo.php?fProdId=3158685"/>
    <hyperlink ref="E6134" r:id="rId6132" display="http://www.grupocva.com/detalle_articulo/articulo.php?fProdId=3344691"/>
    <hyperlink ref="E6135" r:id="rId6133" display="http://www.grupocva.com/detalle_articulo/articulo.php?fProdId=3386686"/>
    <hyperlink ref="E6136" r:id="rId6134" display="http://www.grupocva.com/detalle_articulo/articulo.php?fProdId=9581338"/>
    <hyperlink ref="E6137" r:id="rId6135" display="http://www.grupocva.com/detalle_articulo/articulo.php?fProdId=3771686"/>
    <hyperlink ref="E6138" r:id="rId6136" display="http://www.grupocva.com/detalle_articulo/articulo.php?fProdId=22841"/>
    <hyperlink ref="E6139" r:id="rId6137" display="http://www.grupocva.com/detalle_articulo/articulo.php?fProdId=912685"/>
    <hyperlink ref="E6140" r:id="rId6138" display="http://www.grupocva.com/detalle_articulo/articulo.php?fProdId=321"/>
    <hyperlink ref="E6141" r:id="rId6139" display="http://www.grupocva.com/detalle_articulo/articulo.php?fProdId=1452"/>
    <hyperlink ref="E6142" r:id="rId6140" display="http://www.grupocva.com/detalle_articulo/articulo.php?fProdId=2286685"/>
    <hyperlink ref="E6143" r:id="rId6141" display="http://www.grupocva.com/detalle_articulo/articulo.php?fProdId=2725685"/>
    <hyperlink ref="E6144" r:id="rId6142" display="http://www.grupocva.com/detalle_articulo/articulo.php?fProdId=9422369"/>
    <hyperlink ref="E6145" r:id="rId6143" display="http://www.grupocva.com/detalle_articulo/articulo.php?fProdId=9422374"/>
    <hyperlink ref="E6146" r:id="rId6144" display="http://www.grupocva.com/detalle_articulo/articulo.php?fProdId=9541338"/>
    <hyperlink ref="E6147" r:id="rId6145" display="http://www.grupocva.com/detalle_articulo/articulo.php?fProdId=9541490"/>
    <hyperlink ref="E6148" r:id="rId6146" display="http://www.grupocva.com/detalle_articulo/articulo.php?fProdId=9617094"/>
    <hyperlink ref="E6149" r:id="rId6147" display="http://www.grupocva.com/detalle_articulo/articulo.php?fProdId=9642151"/>
    <hyperlink ref="E6150" r:id="rId6148" display="http://www.grupocva.com/detalle_articulo/articulo.php?fProdId=9681296"/>
    <hyperlink ref="E6151" r:id="rId6149" display="http://www.grupocva.com/detalle_articulo/articulo.php?fProdId=9681648"/>
    <hyperlink ref="E6152" r:id="rId6150" display="http://www.grupocva.com/detalle_articulo/articulo.php?fProdId=9690747"/>
    <hyperlink ref="E6153" r:id="rId6151" display="http://www.grupocva.com/detalle_articulo/articulo.php?fProdId=9692796"/>
    <hyperlink ref="E6154" r:id="rId6152" display="http://www.grupocva.com/detalle_articulo/articulo.php?fProdId=2164"/>
    <hyperlink ref="E6155" r:id="rId6153" display="http://www.grupocva.com/detalle_articulo/articulo.php?fProdId=6579"/>
    <hyperlink ref="E6156" r:id="rId6154" display="http://www.grupocva.com/detalle_articulo/articulo.php?fProdId=3948"/>
    <hyperlink ref="E6157" r:id="rId6155" display="http://www.grupocva.com/detalle_articulo/articulo.php?fProdId=16262"/>
    <hyperlink ref="E6158" r:id="rId6156" display="http://www.grupocva.com/detalle_articulo/articulo.php?fProdId=22438"/>
    <hyperlink ref="E6159" r:id="rId6157" display="http://www.grupocva.com/detalle_articulo/articulo.php?fProdId=2729"/>
    <hyperlink ref="E6160" r:id="rId6158" display="http://www.grupocva.com/detalle_articulo/articulo.php?fProdId=9638297"/>
    <hyperlink ref="E6161" r:id="rId6159" display="http://www.grupocva.com/detalle_articulo/articulo.php?fProdId=1454"/>
    <hyperlink ref="E6162" r:id="rId6160" display="http://www.grupocva.com/detalle_articulo/articulo.php?fProdId=9673947"/>
    <hyperlink ref="E6163" r:id="rId6161" display="http://www.grupocva.com/detalle_articulo/articulo.php?fProdId=9674796"/>
    <hyperlink ref="E6164" r:id="rId6162" display="http://www.grupocva.com/detalle_articulo/articulo.php?fProdId=9682747"/>
    <hyperlink ref="E6165" r:id="rId6163" display="http://www.grupocva.com/detalle_articulo/articulo.php?fProdId=9685596"/>
    <hyperlink ref="E6166" r:id="rId6164" display="http://www.grupocva.com/detalle_articulo/articulo.php?fProdId=2730"/>
    <hyperlink ref="E6167" r:id="rId6165" display="http://www.grupocva.com/detalle_articulo/articulo.php?fProdId=2731"/>
    <hyperlink ref="E6168" r:id="rId6166" display="http://www.grupocva.com/detalle_articulo/articulo.php?fProdId=2735"/>
    <hyperlink ref="E6169" r:id="rId6167" display="http://www.grupocva.com/detalle_articulo/articulo.php?fProdId=505"/>
    <hyperlink ref="E6170" r:id="rId6168" display="http://www.grupocva.com/detalle_articulo/articulo.php?fProdId=2739"/>
    <hyperlink ref="E6171" r:id="rId6169" display="http://www.grupocva.com/detalle_articulo/articulo.php?fProdId=2740"/>
    <hyperlink ref="E6172" r:id="rId6170" display="http://www.grupocva.com/detalle_articulo/articulo.php?fProdId=2745"/>
    <hyperlink ref="E6173" r:id="rId6171" display="http://www.grupocva.com/detalle_articulo/articulo.php?fProdId=2746"/>
    <hyperlink ref="E6174" r:id="rId6172" display="http://www.grupocva.com/detalle_articulo/articulo.php?fProdId=2752"/>
    <hyperlink ref="E6175" r:id="rId6173" display="http://www.grupocva.com/detalle_articulo/articulo.php?fProdId=2755"/>
    <hyperlink ref="E6176" r:id="rId6174" display="http://www.grupocva.com/detalle_articulo/articulo.php?fProdId=2757"/>
    <hyperlink ref="E6177" r:id="rId6175" display="http://www.grupocva.com/detalle_articulo/articulo.php?fProdId=2043"/>
    <hyperlink ref="E6178" r:id="rId6176" display="http://www.grupocva.com/detalle_articulo/articulo.php?fProdId=2062"/>
    <hyperlink ref="E6179" r:id="rId6177" display="http://www.grupocva.com/detalle_articulo/articulo.php?fProdId=5384"/>
    <hyperlink ref="E6180" r:id="rId6178" display="http://www.grupocva.com/detalle_articulo/articulo.php?fProdId=16133"/>
    <hyperlink ref="E6181" r:id="rId6179" display="http://www.grupocva.com/detalle_articulo/articulo.php?fProdId=20776"/>
    <hyperlink ref="E6182" r:id="rId6180" display="http://www.grupocva.com/detalle_articulo/articulo.php?fProdId=24286"/>
    <hyperlink ref="E6183" r:id="rId6181" display="http://www.grupocva.com/detalle_articulo/articulo.php?fProdId=24287"/>
    <hyperlink ref="E6184" r:id="rId6182" display="http://www.grupocva.com/detalle_articulo/articulo.php?fProdId=1305685"/>
    <hyperlink ref="E6185" r:id="rId6183" display="http://www.grupocva.com/detalle_articulo/articulo.php?fProdId=1305686"/>
    <hyperlink ref="E6186" r:id="rId6184" display="http://www.grupocva.com/detalle_articulo/articulo.php?fProdId=1306685"/>
    <hyperlink ref="E6187" r:id="rId6185" display="http://www.grupocva.com/detalle_articulo/articulo.php?fProdId=1307685"/>
    <hyperlink ref="E6188" r:id="rId6186" display="http://www.grupocva.com/detalle_articulo/articulo.php?fProdId=3904687"/>
    <hyperlink ref="E6189" r:id="rId6187" display="http://www.grupocva.com/detalle_articulo/articulo.php?fProdId=3955685"/>
    <hyperlink ref="E6190" r:id="rId6188" display="http://www.grupocva.com/detalle_articulo/articulo.php?fProdId=901"/>
    <hyperlink ref="E6191" r:id="rId6189" display="http://www.grupocva.com/detalle_articulo/articulo.php?fProdId=1456"/>
    <hyperlink ref="E6192" r:id="rId6190" display="http://www.grupocva.com/detalle_articulo/articulo.php?fProdId=902"/>
    <hyperlink ref="E6193" r:id="rId6191" display="http://www.grupocva.com/detalle_articulo/articulo.php?fProdId=513"/>
    <hyperlink ref="E6194" r:id="rId6192" display="http://www.grupocva.com/detalle_articulo/articulo.php?fProdId=1462"/>
    <hyperlink ref="E6195" r:id="rId6193" display="http://www.grupocva.com/detalle_articulo/articulo.php?fProdId=1463"/>
    <hyperlink ref="E6196" r:id="rId6194" display="http://www.grupocva.com/detalle_articulo/articulo.php?fProdId=5918685"/>
    <hyperlink ref="E6197" r:id="rId6195" display="http://www.grupocva.com/detalle_articulo/articulo.php?fProdId=9484277"/>
    <hyperlink ref="E6198" r:id="rId6196" display="http://www.grupocva.com/detalle_articulo/articulo.php?fProdId=9485143"/>
    <hyperlink ref="E6199" r:id="rId6197" display="http://www.grupocva.com/detalle_articulo/articulo.php?fProdId=9485144"/>
    <hyperlink ref="E6200" r:id="rId6198" display="http://www.grupocva.com/detalle_articulo/articulo.php?fProdId=9485242"/>
    <hyperlink ref="E6201" r:id="rId6199" display="http://www.grupocva.com/detalle_articulo/articulo.php?fProdId=9485381"/>
    <hyperlink ref="E6202" r:id="rId6200" display="http://www.grupocva.com/detalle_articulo/articulo.php?fProdId=9512889"/>
    <hyperlink ref="E6203" r:id="rId6201" display="http://www.grupocva.com/detalle_articulo/articulo.php?fProdId=2763"/>
    <hyperlink ref="E6204" r:id="rId6202" display="http://www.grupocva.com/detalle_articulo/articulo.php?fProdId=10344"/>
    <hyperlink ref="E6205" r:id="rId6203" display="http://www.grupocva.com/detalle_articulo/articulo.php?fProdId=9668696"/>
    <hyperlink ref="E6206" r:id="rId6204" display="http://www.grupocva.com/detalle_articulo/articulo.php?fProdId=2665"/>
    <hyperlink ref="E6207" r:id="rId6205" display="http://www.grupocva.com/detalle_articulo/articulo.php?fProdId=5542685"/>
    <hyperlink ref="E6208" r:id="rId6206" display="http://www.grupocva.com/detalle_articulo/articulo.php?fProdId=9480167"/>
    <hyperlink ref="E6209" r:id="rId6207" display="http://www.grupocva.com/detalle_articulo/articulo.php?fProdId=9485031"/>
    <hyperlink ref="E6210" r:id="rId6208" display="http://www.grupocva.com/detalle_articulo/articulo.php?fProdId=1784688"/>
    <hyperlink ref="E6211" r:id="rId6209" display="http://www.grupocva.com/detalle_articulo/articulo.php?fProdId=1784689"/>
    <hyperlink ref="E6212" r:id="rId6210" display="http://www.grupocva.com/detalle_articulo/articulo.php?fProdId=3232696"/>
    <hyperlink ref="E6213" r:id="rId6211" display="http://www.grupocva.com/detalle_articulo/articulo.php?fProdId=9609988"/>
    <hyperlink ref="E6214" r:id="rId6212" display="http://www.grupocva.com/detalle_articulo/articulo.php?fProdId=9609989"/>
    <hyperlink ref="E6215" r:id="rId6213" display="http://www.grupocva.com/detalle_articulo/articulo.php?fProdId=9690349"/>
    <hyperlink ref="E6216" r:id="rId6214" display="http://www.grupocva.com/detalle_articulo/articulo.php?fProdId=9691696"/>
    <hyperlink ref="E6217" r:id="rId6215" display="http://www.grupocva.com/detalle_articulo/articulo.php?fProdId=9692797"/>
    <hyperlink ref="E6218" r:id="rId6216" display="http://www.grupocva.com/detalle_articulo/articulo.php?fProdId=19403"/>
    <hyperlink ref="E6219" r:id="rId6217" display="http://www.grupocva.com/detalle_articulo/articulo.php?fProdId=107690"/>
    <hyperlink ref="E6220" r:id="rId6218" display="http://www.grupocva.com/detalle_articulo/articulo.php?fProdId=3501688"/>
    <hyperlink ref="E6221" r:id="rId6219" display="http://www.grupocva.com/detalle_articulo/articulo.php?fProdId=3678685"/>
    <hyperlink ref="E6222" r:id="rId6220" display="http://www.grupocva.com/detalle_articulo/articulo.php?fProdId=3677688"/>
    <hyperlink ref="E6223" r:id="rId6221" display="http://www.grupocva.com/detalle_articulo/articulo.php?fProdId=4214691"/>
    <hyperlink ref="E6224" r:id="rId6222" display="http://www.grupocva.com/detalle_articulo/articulo.php?fProdId=4653685"/>
    <hyperlink ref="E6225" r:id="rId6223" display="http://www.grupocva.com/detalle_articulo/articulo.php?fProdId=4653686"/>
    <hyperlink ref="E6226" r:id="rId6224" display="http://www.grupocva.com/detalle_articulo/articulo.php?fProdId=4715687"/>
    <hyperlink ref="E6227" r:id="rId6225" display="http://www.grupocva.com/detalle_articulo/articulo.php?fProdId=5773686"/>
    <hyperlink ref="E6228" r:id="rId6226" display="http://www.grupocva.com/detalle_articulo/articulo.php?fProdId=9476985"/>
    <hyperlink ref="E6229" r:id="rId6227" display="http://www.grupocva.com/detalle_articulo/articulo.php?fProdId=9600090"/>
    <hyperlink ref="E6230" r:id="rId6228" display="http://www.grupocva.com/detalle_articulo/articulo.php?fProdId=6001698"/>
    <hyperlink ref="E6231" r:id="rId6229" display="http://www.grupocva.com/detalle_articulo/articulo.php?fProdId=4572688"/>
    <hyperlink ref="E6232" r:id="rId6230" display="http://www.grupocva.com/detalle_articulo/articulo.php?fProdId=4574686"/>
    <hyperlink ref="E6233" r:id="rId6231" display="http://www.grupocva.com/detalle_articulo/articulo.php?fProdId=9678246"/>
    <hyperlink ref="E6234" r:id="rId6232" display="http://www.grupocva.com/detalle_articulo/articulo.php?fProdId=9641396"/>
    <hyperlink ref="E6235" r:id="rId6233" display="http://www.grupocva.com/detalle_articulo/articulo.php?fProdId=9673196"/>
    <hyperlink ref="E6236" r:id="rId6234" display="http://www.grupocva.com/detalle_articulo/articulo.php?fProdId=9674846"/>
    <hyperlink ref="E6237" r:id="rId6235" display="http://www.grupocva.com/detalle_articulo/articulo.php?fProdId=9674847"/>
    <hyperlink ref="E6238" r:id="rId6236" display="http://www.grupocva.com/detalle_articulo/articulo.php?fProdId=9677598"/>
    <hyperlink ref="E6239" r:id="rId6237" display="http://www.grupocva.com/detalle_articulo/articulo.php?fProdId=9677599"/>
    <hyperlink ref="E6240" r:id="rId6238" display="http://www.grupocva.com/detalle_articulo/articulo.php?fProdId=9677646"/>
    <hyperlink ref="E6241" r:id="rId6239" display="http://www.grupocva.com/detalle_articulo/articulo.php?fProdId=9677547"/>
    <hyperlink ref="E6242" r:id="rId6240" display="http://www.grupocva.com/detalle_articulo/articulo.php?fProdId=9677600"/>
    <hyperlink ref="E6243" r:id="rId6241" display="http://www.grupocva.com/detalle_articulo/articulo.php?fProdId=9677696"/>
    <hyperlink ref="E6244" r:id="rId6242" display="http://www.grupocva.com/detalle_articulo/articulo.php?fProdId=9677601"/>
    <hyperlink ref="E6245" r:id="rId6243" display="http://www.grupocva.com/detalle_articulo/articulo.php?fProdId=9630196"/>
    <hyperlink ref="E6246" r:id="rId6244" display="http://www.grupocva.com/detalle_articulo/articulo.php?fProdId=9630597"/>
    <hyperlink ref="E6247" r:id="rId6245" display="http://www.grupocva.com/detalle_articulo/articulo.php?fProdId=9630598"/>
    <hyperlink ref="E6248" r:id="rId6246" display="http://www.grupocva.com/detalle_articulo/articulo.php?fProdId=9630897"/>
    <hyperlink ref="E6249" r:id="rId6247" display="http://www.grupocva.com/detalle_articulo/articulo.php?fProdId=9630996"/>
    <hyperlink ref="E6250" r:id="rId6248" display="http://www.grupocva.com/detalle_articulo/articulo.php?fProdId=9630997"/>
    <hyperlink ref="E6251" r:id="rId6249" display="http://www.grupocva.com/detalle_articulo/articulo.php?fProdId=9630998"/>
    <hyperlink ref="E6252" r:id="rId6250" display="http://www.grupocva.com/detalle_articulo/articulo.php?fProdId=9630898"/>
    <hyperlink ref="E6253" r:id="rId6251" display="http://www.grupocva.com/detalle_articulo/articulo.php?fProdId=9630999"/>
    <hyperlink ref="E6254" r:id="rId6252" display="http://www.grupocva.com/detalle_articulo/articulo.php?fProdId=9631000"/>
    <hyperlink ref="E6255" r:id="rId6253" display="http://www.grupocva.com/detalle_articulo/articulo.php?fProdId=9632950"/>
    <hyperlink ref="E6256" r:id="rId6254" display="http://www.grupocva.com/detalle_articulo/articulo.php?fProdId=9632901"/>
    <hyperlink ref="E6257" r:id="rId6255" display="http://www.grupocva.com/detalle_articulo/articulo.php?fProdId=9697347"/>
    <hyperlink ref="E6258" r:id="rId6256" display="http://www.grupocva.com/detalle_articulo/articulo.php?fProdId=9515637"/>
    <hyperlink ref="E6259" r:id="rId6257" display="http://www.grupocva.com/detalle_articulo/articulo.php?fProdId=9515638"/>
    <hyperlink ref="E6260" r:id="rId6258" display="http://www.grupocva.com/detalle_articulo/articulo.php?fProdId=9615842"/>
    <hyperlink ref="E6261" r:id="rId6259" display="http://www.grupocva.com/detalle_articulo/articulo.php?fProdId=9615843"/>
    <hyperlink ref="E6262" r:id="rId6260" display="http://www.grupocva.com/detalle_articulo/articulo.php?fProdId=9622742"/>
    <hyperlink ref="E6263" r:id="rId6261" display="http://www.grupocva.com/detalle_articulo/articulo.php?fProdId=9622743"/>
    <hyperlink ref="E6264" r:id="rId6262" display="http://www.grupocva.com/detalle_articulo/articulo.php?fProdId=9462569"/>
    <hyperlink ref="E6265" r:id="rId6263" display="http://www.grupocva.com/detalle_articulo/articulo.php?fProdId=9540237"/>
    <hyperlink ref="E6266" r:id="rId6264" display="http://www.grupocva.com/detalle_articulo/articulo.php?fProdId=9678446"/>
    <hyperlink ref="E6267" r:id="rId6265" display="http://www.grupocva.com/detalle_articulo/articulo.php?fProdId=9678496"/>
    <hyperlink ref="E6268" r:id="rId6266" display="http://www.grupocva.com/detalle_articulo/articulo.php?fProdId=9678497"/>
    <hyperlink ref="E6269" r:id="rId6267" display="http://www.grupocva.com/detalle_articulo/articulo.php?fProdId=9678546"/>
    <hyperlink ref="E6270" r:id="rId6268" display="http://www.grupocva.com/detalle_articulo/articulo.php?fProdId=9678547"/>
    <hyperlink ref="E6271" r:id="rId6269" display="http://www.grupocva.com/detalle_articulo/articulo.php?fProdId=9678647"/>
    <hyperlink ref="E6272" r:id="rId6270" display="http://www.grupocva.com/detalle_articulo/articulo.php?fProdId=9678648"/>
    <hyperlink ref="E6273" r:id="rId6271" display="http://www.grupocva.com/detalle_articulo/articulo.php?fProdId=9678649"/>
    <hyperlink ref="E6274" r:id="rId6272" display="http://www.grupocva.com/detalle_articulo/articulo.php?fProdId=9678650"/>
    <hyperlink ref="E6275" r:id="rId6273" display="http://www.grupocva.com/detalle_articulo/articulo.php?fProdId=4428687"/>
    <hyperlink ref="E6276" r:id="rId6274" display="http://www.grupocva.com/detalle_articulo/articulo.php?fProdId=4428688"/>
    <hyperlink ref="E6277" r:id="rId6275" display="http://www.grupocva.com/detalle_articulo/articulo.php?fProdId=4779686"/>
    <hyperlink ref="E6278" r:id="rId6276" display="http://www.grupocva.com/detalle_articulo/articulo.php?fProdId=5073690"/>
    <hyperlink ref="E6279" r:id="rId6277" display="http://www.grupocva.com/detalle_articulo/articulo.php?fProdId=5074692"/>
    <hyperlink ref="E6280" r:id="rId6278" display="http://www.grupocva.com/detalle_articulo/articulo.php?fProdId=5519685"/>
    <hyperlink ref="E6281" r:id="rId6279" display="http://www.grupocva.com/detalle_articulo/articulo.php?fProdId=5520685"/>
    <hyperlink ref="E6282" r:id="rId6280" display="http://www.grupocva.com/detalle_articulo/articulo.php?fProdId=5748692"/>
    <hyperlink ref="E6283" r:id="rId6281" display="http://www.grupocva.com/detalle_articulo/articulo.php?fProdId=5812688"/>
    <hyperlink ref="E6284" r:id="rId6282" display="http://www.grupocva.com/detalle_articulo/articulo.php?fProdId=5872686"/>
    <hyperlink ref="E6285" r:id="rId6283" display="http://www.grupocva.com/detalle_articulo/articulo.php?fProdId=5872688"/>
    <hyperlink ref="E6286" r:id="rId6284" display="http://www.grupocva.com/detalle_articulo/articulo.php?fProdId=5872689"/>
    <hyperlink ref="E6287" r:id="rId6285" display="http://www.grupocva.com/detalle_articulo/articulo.php?fProdId=9436217"/>
    <hyperlink ref="E6288" r:id="rId6286" display="http://www.grupocva.com/detalle_articulo/articulo.php?fProdId=9455967"/>
    <hyperlink ref="E6289" r:id="rId6287" display="http://www.grupocva.com/detalle_articulo/articulo.php?fProdId=9462417"/>
    <hyperlink ref="E6290" r:id="rId6288" display="http://www.grupocva.com/detalle_articulo/articulo.php?fProdId=9462419"/>
    <hyperlink ref="E6291" r:id="rId6289" display="http://www.grupocva.com/detalle_articulo/articulo.php?fProdId=9472217"/>
    <hyperlink ref="E6292" r:id="rId6290" display="http://www.grupocva.com/detalle_articulo/articulo.php?fProdId=9472218"/>
    <hyperlink ref="E6293" r:id="rId6291" display="http://www.grupocva.com/detalle_articulo/articulo.php?fProdId=9477620"/>
    <hyperlink ref="E6294" r:id="rId6292" display="http://www.grupocva.com/detalle_articulo/articulo.php?fProdId=9477621"/>
    <hyperlink ref="E6295" r:id="rId6293" display="http://www.grupocva.com/detalle_articulo/articulo.php?fProdId=9477622"/>
    <hyperlink ref="E6296" r:id="rId6294" display="http://www.grupocva.com/detalle_articulo/articulo.php?fProdId=9477672"/>
    <hyperlink ref="E6297" r:id="rId6295" display="http://www.grupocva.com/detalle_articulo/articulo.php?fProdId=9477673"/>
    <hyperlink ref="E6298" r:id="rId6296" display="http://www.grupocva.com/detalle_articulo/articulo.php?fProdId=9477674"/>
    <hyperlink ref="E6299" r:id="rId6297" display="http://www.grupocva.com/detalle_articulo/articulo.php?fProdId=9477677"/>
    <hyperlink ref="E6300" r:id="rId6298" display="http://www.grupocva.com/detalle_articulo/articulo.php?fProdId=9477678"/>
    <hyperlink ref="E6301" r:id="rId6299" display="http://www.grupocva.com/detalle_articulo/articulo.php?fProdId=9477735"/>
    <hyperlink ref="E6302" r:id="rId6300" display="http://www.grupocva.com/detalle_articulo/articulo.php?fProdId=9477736"/>
    <hyperlink ref="E6303" r:id="rId6301" display="http://www.grupocva.com/detalle_articulo/articulo.php?fProdId=9477737"/>
    <hyperlink ref="E6304" r:id="rId6302" display="http://www.grupocva.com/detalle_articulo/articulo.php?fProdId=9477745"/>
    <hyperlink ref="E6305" r:id="rId6303" display="http://www.grupocva.com/detalle_articulo/articulo.php?fProdId=9477747"/>
    <hyperlink ref="E6306" r:id="rId6304" display="http://www.grupocva.com/detalle_articulo/articulo.php?fProdId=9477748"/>
    <hyperlink ref="E6307" r:id="rId6305" display="http://www.grupocva.com/detalle_articulo/articulo.php?fProdId=9478668"/>
    <hyperlink ref="E6308" r:id="rId6306" display="http://www.grupocva.com/detalle_articulo/articulo.php?fProdId=9478618"/>
    <hyperlink ref="E6309" r:id="rId6307" display="http://www.grupocva.com/detalle_articulo/articulo.php?fProdId=9478619"/>
    <hyperlink ref="E6310" r:id="rId6308" display="http://www.grupocva.com/detalle_articulo/articulo.php?fProdId=9478872"/>
    <hyperlink ref="E6311" r:id="rId6309" display="http://www.grupocva.com/detalle_articulo/articulo.php?fProdId=9478873"/>
    <hyperlink ref="E6312" r:id="rId6310" display="http://www.grupocva.com/detalle_articulo/articulo.php?fProdId=9478828"/>
    <hyperlink ref="E6313" r:id="rId6311" display="http://www.grupocva.com/detalle_articulo/articulo.php?fProdId=9493840"/>
    <hyperlink ref="E6314" r:id="rId6312" display="http://www.grupocva.com/detalle_articulo/articulo.php?fProdId=9493986"/>
    <hyperlink ref="E6315" r:id="rId6313" display="http://www.grupocva.com/detalle_articulo/articulo.php?fProdId=9493889"/>
    <hyperlink ref="E6316" r:id="rId6314" display="http://www.grupocva.com/detalle_articulo/articulo.php?fProdId=9494088"/>
    <hyperlink ref="E6317" r:id="rId6315" display="http://www.grupocva.com/detalle_articulo/articulo.php?fProdId=9494289"/>
    <hyperlink ref="E6318" r:id="rId6316" display="http://www.grupocva.com/detalle_articulo/articulo.php?fProdId=9496786"/>
    <hyperlink ref="E6319" r:id="rId6317" display="http://www.grupocva.com/detalle_articulo/articulo.php?fProdId=9516588"/>
    <hyperlink ref="E6320" r:id="rId6318" display="http://www.grupocva.com/detalle_articulo/articulo.php?fProdId=9516589"/>
    <hyperlink ref="E6321" r:id="rId6319" display="http://www.grupocva.com/detalle_articulo/articulo.php?fProdId=9516590"/>
    <hyperlink ref="E6322" r:id="rId6320" display="http://www.grupocva.com/detalle_articulo/articulo.php?fProdId=9516591"/>
    <hyperlink ref="E6323" r:id="rId6321" display="http://www.grupocva.com/detalle_articulo/articulo.php?fProdId=9516686"/>
    <hyperlink ref="E6324" r:id="rId6322" display="http://www.grupocva.com/detalle_articulo/articulo.php?fProdId=9535987"/>
    <hyperlink ref="E6325" r:id="rId6323" display="http://www.grupocva.com/detalle_articulo/articulo.php?fProdId=9535988"/>
    <hyperlink ref="E6326" r:id="rId6324" display="http://www.grupocva.com/detalle_articulo/articulo.php?fProdId=9536036"/>
    <hyperlink ref="E6327" r:id="rId6325" display="http://www.grupocva.com/detalle_articulo/articulo.php?fProdId=9540286"/>
    <hyperlink ref="E6328" r:id="rId6326" display="http://www.grupocva.com/detalle_articulo/articulo.php?fProdId=9540287"/>
    <hyperlink ref="E6329" r:id="rId6327" display="http://www.grupocva.com/detalle_articulo/articulo.php?fProdId=9540336"/>
    <hyperlink ref="E6330" r:id="rId6328" display="http://www.grupocva.com/detalle_articulo/articulo.php?fProdId=9540238"/>
    <hyperlink ref="E6331" r:id="rId6329" display="http://www.grupocva.com/detalle_articulo/articulo.php?fProdId=9540239"/>
    <hyperlink ref="E6332" r:id="rId6330" display="http://www.grupocva.com/detalle_articulo/articulo.php?fProdId=9540288"/>
    <hyperlink ref="E6333" r:id="rId6331" display="http://www.grupocva.com/detalle_articulo/articulo.php?fProdId=9540289"/>
    <hyperlink ref="E6334" r:id="rId6332" display="http://www.grupocva.com/detalle_articulo/articulo.php?fProdId=9540386"/>
    <hyperlink ref="E6335" r:id="rId6333" display="http://www.grupocva.com/detalle_articulo/articulo.php?fProdId=9540387"/>
    <hyperlink ref="E6336" r:id="rId6334" display="http://www.grupocva.com/detalle_articulo/articulo.php?fProdId=9540388"/>
    <hyperlink ref="E6337" r:id="rId6335" display="http://www.grupocva.com/detalle_articulo/articulo.php?fProdId=9540389"/>
    <hyperlink ref="E6338" r:id="rId6336" display="http://www.grupocva.com/detalle_articulo/articulo.php?fProdId=9555587"/>
    <hyperlink ref="E6339" r:id="rId6337" display="http://www.grupocva.com/detalle_articulo/articulo.php?fProdId=9555636"/>
    <hyperlink ref="E6340" r:id="rId6338" display="http://www.grupocva.com/detalle_articulo/articulo.php?fProdId=9555686"/>
    <hyperlink ref="E6341" r:id="rId6339" display="http://www.grupocva.com/detalle_articulo/articulo.php?fProdId=9555637"/>
    <hyperlink ref="E6342" r:id="rId6340" display="http://www.grupocva.com/detalle_articulo/articulo.php?fProdId=9555638"/>
    <hyperlink ref="E6343" r:id="rId6341" display="http://www.grupocva.com/detalle_articulo/articulo.php?fProdId=9555639"/>
    <hyperlink ref="E6344" r:id="rId6342" display="http://www.grupocva.com/detalle_articulo/articulo.php?fProdId=9555589"/>
    <hyperlink ref="E6345" r:id="rId6343" display="http://www.grupocva.com/detalle_articulo/articulo.php?fProdId=9584289"/>
    <hyperlink ref="E6346" r:id="rId6344" display="http://www.grupocva.com/detalle_articulo/articulo.php?fProdId=9584339"/>
    <hyperlink ref="E6347" r:id="rId6345" display="http://www.grupocva.com/detalle_articulo/articulo.php?fProdId=9640497"/>
    <hyperlink ref="E6348" r:id="rId6346" display="http://www.grupocva.com/detalle_articulo/articulo.php?fProdId=9640498"/>
    <hyperlink ref="E6349" r:id="rId6347" display="http://www.grupocva.com/detalle_articulo/articulo.php?fProdId=9640546"/>
    <hyperlink ref="E6350" r:id="rId6348" display="http://www.grupocva.com/detalle_articulo/articulo.php?fProdId=9640499"/>
    <hyperlink ref="E6351" r:id="rId6349" display="http://www.grupocva.com/detalle_articulo/articulo.php?fProdId=9640500"/>
    <hyperlink ref="E6352" r:id="rId6350" display="http://www.grupocva.com/detalle_articulo/articulo.php?fProdId=9640596"/>
    <hyperlink ref="E6353" r:id="rId6351" display="http://www.grupocva.com/detalle_articulo/articulo.php?fProdId=9640501"/>
    <hyperlink ref="E6354" r:id="rId6352" display="http://www.grupocva.com/detalle_articulo/articulo.php?fProdId=9640547"/>
    <hyperlink ref="E6355" r:id="rId6353" display="http://www.grupocva.com/detalle_articulo/articulo.php?fProdId=9642649"/>
    <hyperlink ref="E6356" r:id="rId6354" display="http://www.grupocva.com/detalle_articulo/articulo.php?fProdId=9642697"/>
    <hyperlink ref="E6357" r:id="rId6355" display="http://www.grupocva.com/detalle_articulo/articulo.php?fProdId=9642746"/>
    <hyperlink ref="E6358" r:id="rId6356" display="http://www.grupocva.com/detalle_articulo/articulo.php?fProdId=9642650"/>
    <hyperlink ref="E6359" r:id="rId6357" display="http://www.grupocva.com/detalle_articulo/articulo.php?fProdId=9644147"/>
    <hyperlink ref="E6360" r:id="rId6358" display="http://www.grupocva.com/detalle_articulo/articulo.php?fProdId=9644148"/>
    <hyperlink ref="E6361" r:id="rId6359" display="http://www.grupocva.com/detalle_articulo/articulo.php?fProdId=9644247"/>
    <hyperlink ref="E6362" r:id="rId6360" display="http://www.grupocva.com/detalle_articulo/articulo.php?fProdId=9644296"/>
    <hyperlink ref="E6363" r:id="rId6361" display="http://www.grupocva.com/detalle_articulo/articulo.php?fProdId=9644297"/>
    <hyperlink ref="E6364" r:id="rId6362" display="http://www.grupocva.com/detalle_articulo/articulo.php?fProdId=9644298"/>
    <hyperlink ref="E6365" r:id="rId6363" display="http://www.grupocva.com/detalle_articulo/articulo.php?fProdId=9644149"/>
    <hyperlink ref="E6366" r:id="rId6364" display="http://www.grupocva.com/detalle_articulo/articulo.php?fProdId=9644150"/>
    <hyperlink ref="E6367" r:id="rId6365" display="http://www.grupocva.com/detalle_articulo/articulo.php?fProdId=9540436"/>
    <hyperlink ref="E6368" r:id="rId6366" display="http://www.grupocva.com/detalle_articulo/articulo.php?fProdId=9540390"/>
    <hyperlink ref="E6369" r:id="rId6367" display="http://www.grupocva.com/detalle_articulo/articulo.php?fProdId=9644346"/>
    <hyperlink ref="E6370" r:id="rId6368" display="http://www.grupocva.com/detalle_articulo/articulo.php?fProdId=9644347"/>
    <hyperlink ref="E6371" r:id="rId6369" display="http://www.grupocva.com/detalle_articulo/articulo.php?fProdId=9644348"/>
    <hyperlink ref="E6372" r:id="rId6370" display="http://www.grupocva.com/detalle_articulo/articulo.php?fProdId=9644349"/>
    <hyperlink ref="E6373" r:id="rId6371" display="http://www.grupocva.com/detalle_articulo/articulo.php?fProdId=5914691"/>
    <hyperlink ref="E6374" r:id="rId6372" display="http://www.grupocva.com/detalle_articulo/articulo.php?fProdId=848685"/>
    <hyperlink ref="E6375" r:id="rId6373" display="http://www.grupocva.com/detalle_articulo/articulo.php?fProdId=9473418"/>
    <hyperlink ref="E6376" r:id="rId6374" display="http://www.grupocva.com/detalle_articulo/articulo.php?fProdId=1279691"/>
    <hyperlink ref="E6377" r:id="rId6375" display="http://www.grupocva.com/detalle_articulo/articulo.php?fProdId=2064686"/>
    <hyperlink ref="E6378" r:id="rId6376" display="http://www.grupocva.com/detalle_articulo/articulo.php?fProdId=2446686"/>
    <hyperlink ref="E6379" r:id="rId6377" display="http://www.grupocva.com/detalle_articulo/articulo.php?fProdId=2446688"/>
    <hyperlink ref="E6380" r:id="rId6378" display="http://www.grupocva.com/detalle_articulo/articulo.php?fProdId=5785689"/>
    <hyperlink ref="E6381" r:id="rId6379" display="http://www.grupocva.com/detalle_articulo/articulo.php?fProdId=9445619"/>
    <hyperlink ref="E6382" r:id="rId6380" display="http://www.grupocva.com/detalle_articulo/articulo.php?fProdId=9448068"/>
    <hyperlink ref="E6383" r:id="rId6381" display="http://www.grupocva.com/detalle_articulo/articulo.php?fProdId=4287686"/>
    <hyperlink ref="E6384" r:id="rId6382" display="http://www.grupocva.com/detalle_articulo/articulo.php?fProdId=4648685"/>
    <hyperlink ref="E6385" r:id="rId6383" display="http://www.grupocva.com/detalle_articulo/articulo.php?fProdId=9476717"/>
    <hyperlink ref="E6386" r:id="rId6384" display="http://www.grupocva.com/detalle_articulo/articulo.php?fProdId=9476719"/>
    <hyperlink ref="E6387" r:id="rId6385" display="http://www.grupocva.com/detalle_articulo/articulo.php?fProdId=9509989"/>
    <hyperlink ref="E6388" r:id="rId6386" display="http://www.grupocva.com/detalle_articulo/articulo.php?fProdId=9516186"/>
    <hyperlink ref="E6389" r:id="rId6387" display="http://www.grupocva.com/detalle_articulo/articulo.php?fProdId=9680096"/>
    <hyperlink ref="E6390" r:id="rId6388" display="http://www.grupocva.com/detalle_articulo/articulo.php?fProdId=9680146"/>
    <hyperlink ref="E6391" r:id="rId6389" display="http://www.grupocva.com/detalle_articulo/articulo.php?fProdId=9690254"/>
    <hyperlink ref="E6392" r:id="rId6390" display="http://www.grupocva.com/detalle_articulo/articulo.php?fProdId=96962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Contpaq i</vt:lpstr>
      <vt:lpstr>Aspel</vt:lpstr>
      <vt:lpstr>Easy Retail</vt:lpstr>
      <vt:lpstr>Servicio Adicional</vt:lpstr>
      <vt:lpstr>Join Data</vt:lpstr>
      <vt:lpstr>Time Work</vt:lpstr>
      <vt:lpstr>CVA</vt:lpstr>
      <vt:lpstr>Exel</vt:lpstr>
      <vt:lpstr>PCH</vt:lpstr>
      <vt:lpstr>Techsmart</vt:lpstr>
      <vt:lpstr>Timbres</vt:lpstr>
      <vt:lpstr>Bitrix 24</vt:lpstr>
      <vt:lpstr>Selvv</vt:lpstr>
      <vt:lpstr>Thinstuff</vt:lpstr>
      <vt:lpstr>Hoja1</vt:lpstr>
      <vt:lpstr>CVA2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Oriana</dc:creator>
  <cp:lastModifiedBy>Elitebook</cp:lastModifiedBy>
  <cp:lastPrinted>2015-05-20T19:56:17Z</cp:lastPrinted>
  <dcterms:created xsi:type="dcterms:W3CDTF">2014-09-08T14:40:20Z</dcterms:created>
  <dcterms:modified xsi:type="dcterms:W3CDTF">2016-03-11T01:11:21Z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e0b8e232-a82a-427f-b3b6-b86cc59030c0</vt:lpwstr>
  </property>
</Properties>
</file>